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DF105541-5826-4157-AC79-68CF0EA4A2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1" r:id="rId1"/>
    <sheet name="Graphs 1" sheetId="3" r:id="rId2"/>
    <sheet name="BAV" sheetId="2" r:id="rId3"/>
  </sheets>
  <calcPr calcId="181029"/>
</workbook>
</file>

<file path=xl/calcChain.xml><?xml version="1.0" encoding="utf-8"?>
<calcChain xmlns="http://schemas.openxmlformats.org/spreadsheetml/2006/main">
  <c r="E4824" i="1" l="1"/>
  <c r="F4824" i="1"/>
  <c r="G4824" i="1"/>
  <c r="K4824" i="1"/>
  <c r="Q4824" i="1"/>
  <c r="E4825" i="1"/>
  <c r="F4825" i="1"/>
  <c r="G4825" i="1" s="1"/>
  <c r="K4825" i="1" s="1"/>
  <c r="Q4825" i="1"/>
  <c r="E4802" i="1"/>
  <c r="F4802" i="1" s="1"/>
  <c r="G4802" i="1" s="1"/>
  <c r="K4802" i="1" s="1"/>
  <c r="Q4802" i="1"/>
  <c r="E4821" i="1"/>
  <c r="F4821" i="1" s="1"/>
  <c r="G4821" i="1" s="1"/>
  <c r="K4821" i="1" s="1"/>
  <c r="Q4821" i="1"/>
  <c r="E4822" i="1"/>
  <c r="F4822" i="1"/>
  <c r="G4822" i="1" s="1"/>
  <c r="K4822" i="1" s="1"/>
  <c r="Q4822" i="1"/>
  <c r="E4823" i="1"/>
  <c r="F4823" i="1" s="1"/>
  <c r="R4823" i="1" s="1"/>
  <c r="Q4823" i="1"/>
  <c r="E4713" i="1"/>
  <c r="F4713" i="1" s="1"/>
  <c r="G4713" i="1" s="1"/>
  <c r="K4713" i="1" s="1"/>
  <c r="Q4713" i="1"/>
  <c r="F14" i="1"/>
  <c r="F15" i="1" l="1"/>
  <c r="E4813" i="1" l="1"/>
  <c r="F4813" i="1" s="1"/>
  <c r="G4813" i="1" s="1"/>
  <c r="K4813" i="1" s="1"/>
  <c r="Q4813" i="1"/>
  <c r="E4814" i="1"/>
  <c r="F4814" i="1" s="1"/>
  <c r="G4814" i="1" s="1"/>
  <c r="K4814" i="1" s="1"/>
  <c r="Q4814" i="1"/>
  <c r="E4815" i="1"/>
  <c r="F4815" i="1" s="1"/>
  <c r="G4815" i="1" s="1"/>
  <c r="K4815" i="1" s="1"/>
  <c r="Q4815" i="1"/>
  <c r="E4817" i="1"/>
  <c r="F4817" i="1" s="1"/>
  <c r="G4817" i="1" s="1"/>
  <c r="K4817" i="1" s="1"/>
  <c r="Q4817" i="1"/>
  <c r="E4818" i="1"/>
  <c r="F4818" i="1" s="1"/>
  <c r="G4818" i="1" s="1"/>
  <c r="K4818" i="1" s="1"/>
  <c r="Q4818" i="1"/>
  <c r="E4811" i="1"/>
  <c r="F4811" i="1" s="1"/>
  <c r="G4811" i="1" s="1"/>
  <c r="K4811" i="1" s="1"/>
  <c r="Q4811" i="1"/>
  <c r="E4816" i="1"/>
  <c r="F4816" i="1" s="1"/>
  <c r="G4816" i="1" s="1"/>
  <c r="K4816" i="1" s="1"/>
  <c r="Q4816" i="1"/>
  <c r="E4819" i="1"/>
  <c r="F4819" i="1" s="1"/>
  <c r="G4819" i="1" s="1"/>
  <c r="K4819" i="1" s="1"/>
  <c r="Q4819" i="1"/>
  <c r="E4820" i="1"/>
  <c r="F4820" i="1" s="1"/>
  <c r="G4820" i="1" s="1"/>
  <c r="K4820" i="1" s="1"/>
  <c r="Q4820" i="1"/>
  <c r="E4812" i="1"/>
  <c r="F4812" i="1" s="1"/>
  <c r="G4812" i="1" s="1"/>
  <c r="K4812" i="1" s="1"/>
  <c r="Q4812" i="1"/>
  <c r="Q4794" i="1"/>
  <c r="Q4797" i="1"/>
  <c r="Q4800" i="1"/>
  <c r="Q4803" i="1"/>
  <c r="Q4804" i="1"/>
  <c r="Q4805" i="1"/>
  <c r="Q4806" i="1"/>
  <c r="Q4807" i="1"/>
  <c r="Q4808" i="1"/>
  <c r="Q4809" i="1"/>
  <c r="Q4810" i="1"/>
  <c r="Q4790" i="1"/>
  <c r="Q4792" i="1"/>
  <c r="Q4786" i="1"/>
  <c r="Q4795" i="1"/>
  <c r="Q4793" i="1"/>
  <c r="Q4801" i="1"/>
  <c r="Q4799" i="1"/>
  <c r="Q4798" i="1"/>
  <c r="Q4796" i="1"/>
  <c r="Q4777" i="1"/>
  <c r="Q4778" i="1"/>
  <c r="Q4780" i="1"/>
  <c r="Q4783" i="1"/>
  <c r="Q4791" i="1"/>
  <c r="Q4737" i="1"/>
  <c r="Q4781" i="1"/>
  <c r="Q4782" i="1"/>
  <c r="Q4784" i="1"/>
  <c r="Q4785" i="1"/>
  <c r="Q4674" i="1"/>
  <c r="Q4789" i="1"/>
  <c r="Q4787" i="1"/>
  <c r="Q4788" i="1"/>
  <c r="Q4729" i="1"/>
  <c r="Q4733" i="1"/>
  <c r="Q4736" i="1"/>
  <c r="Q4739" i="1"/>
  <c r="Q4743" i="1"/>
  <c r="Q4746" i="1"/>
  <c r="Q4748" i="1"/>
  <c r="Q4751" i="1"/>
  <c r="Q4755" i="1"/>
  <c r="Q4758" i="1"/>
  <c r="Q4760" i="1"/>
  <c r="Q4763" i="1"/>
  <c r="Q4766" i="1"/>
  <c r="Q4770" i="1"/>
  <c r="Q4772" i="1"/>
  <c r="Q4776" i="1"/>
  <c r="Q4728" i="1"/>
  <c r="Q4732" i="1"/>
  <c r="Q4735" i="1"/>
  <c r="Q4738" i="1"/>
  <c r="Q4742" i="1"/>
  <c r="Q4745" i="1"/>
  <c r="Q4747" i="1"/>
  <c r="Q4750" i="1"/>
  <c r="Q4754" i="1"/>
  <c r="Q4757" i="1"/>
  <c r="Q4759" i="1"/>
  <c r="Q4762" i="1"/>
  <c r="Q4765" i="1"/>
  <c r="Q4769" i="1"/>
  <c r="Q4771" i="1"/>
  <c r="Q4775" i="1"/>
  <c r="Q4779" i="1"/>
  <c r="Q4741" i="1"/>
  <c r="Q4730" i="1"/>
  <c r="Q4744" i="1"/>
  <c r="Q4774" i="1"/>
  <c r="Q4731" i="1"/>
  <c r="Q4764" i="1"/>
  <c r="Q4734" i="1"/>
  <c r="Q4756" i="1"/>
  <c r="Q4773" i="1"/>
  <c r="Q4767" i="1"/>
  <c r="Q4768" i="1"/>
  <c r="Q4752" i="1"/>
  <c r="Q4753" i="1"/>
  <c r="Q4761" i="1"/>
  <c r="Q4749" i="1"/>
  <c r="Q4740" i="1"/>
  <c r="E3447" i="1"/>
  <c r="F3447" i="1" s="1"/>
  <c r="G3447" i="1" s="1"/>
  <c r="I3447" i="1" s="1"/>
  <c r="D9" i="1"/>
  <c r="C9" i="1"/>
  <c r="E3211" i="1"/>
  <c r="F3211" i="1" s="1"/>
  <c r="G3211" i="1" s="1"/>
  <c r="E3218" i="1"/>
  <c r="F3218" i="1" s="1"/>
  <c r="G3218" i="1" s="1"/>
  <c r="E3242" i="1"/>
  <c r="F3242" i="1" s="1"/>
  <c r="G3242" i="1" s="1"/>
  <c r="E3258" i="1"/>
  <c r="F3258" i="1" s="1"/>
  <c r="G3258" i="1" s="1"/>
  <c r="E3263" i="1"/>
  <c r="F3263" i="1" s="1"/>
  <c r="G3263" i="1" s="1"/>
  <c r="E3282" i="1"/>
  <c r="F3282" i="1" s="1"/>
  <c r="G3282" i="1" s="1"/>
  <c r="E3302" i="1"/>
  <c r="F3302" i="1" s="1"/>
  <c r="G3302" i="1" s="1"/>
  <c r="E3303" i="1"/>
  <c r="F3303" i="1" s="1"/>
  <c r="G3303" i="1" s="1"/>
  <c r="E3321" i="1"/>
  <c r="F3321" i="1" s="1"/>
  <c r="G3321" i="1" s="1"/>
  <c r="E3327" i="1"/>
  <c r="F3327" i="1" s="1"/>
  <c r="G3327" i="1" s="1"/>
  <c r="E3344" i="1"/>
  <c r="F3344" i="1" s="1"/>
  <c r="G3344" i="1" s="1"/>
  <c r="E3349" i="1"/>
  <c r="F3349" i="1" s="1"/>
  <c r="G3349" i="1" s="1"/>
  <c r="E3366" i="1"/>
  <c r="F3366" i="1" s="1"/>
  <c r="G3366" i="1" s="1"/>
  <c r="E3372" i="1"/>
  <c r="F3372" i="1" s="1"/>
  <c r="G3372" i="1" s="1"/>
  <c r="I3372" i="1" s="1"/>
  <c r="E3373" i="1"/>
  <c r="F3373" i="1" s="1"/>
  <c r="G3373" i="1" s="1"/>
  <c r="E3391" i="1"/>
  <c r="F3391" i="1" s="1"/>
  <c r="G3391" i="1" s="1"/>
  <c r="E3392" i="1"/>
  <c r="F3392" i="1" s="1"/>
  <c r="E3396" i="1"/>
  <c r="F3396" i="1" s="1"/>
  <c r="G3396" i="1" s="1"/>
  <c r="E3406" i="1"/>
  <c r="F3406" i="1" s="1"/>
  <c r="G3406" i="1" s="1"/>
  <c r="E3412" i="1"/>
  <c r="F3412" i="1" s="1"/>
  <c r="G3412" i="1" s="1"/>
  <c r="E3419" i="1"/>
  <c r="F3419" i="1" s="1"/>
  <c r="G3419" i="1" s="1"/>
  <c r="E3430" i="1"/>
  <c r="F3430" i="1" s="1"/>
  <c r="G3430" i="1" s="1"/>
  <c r="I3430" i="1" s="1"/>
  <c r="E3435" i="1"/>
  <c r="F3435" i="1" s="1"/>
  <c r="G3435" i="1" s="1"/>
  <c r="E3436" i="1"/>
  <c r="F3436" i="1" s="1"/>
  <c r="G3436" i="1" s="1"/>
  <c r="E3440" i="1"/>
  <c r="F3440" i="1" s="1"/>
  <c r="G3440" i="1" s="1"/>
  <c r="E3441" i="1"/>
  <c r="F3441" i="1" s="1"/>
  <c r="G3441" i="1" s="1"/>
  <c r="E3459" i="1"/>
  <c r="F3459" i="1" s="1"/>
  <c r="G3459" i="1" s="1"/>
  <c r="E3460" i="1"/>
  <c r="F3460" i="1" s="1"/>
  <c r="G3460" i="1" s="1"/>
  <c r="E3464" i="1"/>
  <c r="F3464" i="1" s="1"/>
  <c r="G3464" i="1" s="1"/>
  <c r="E3478" i="1"/>
  <c r="F3478" i="1" s="1"/>
  <c r="G3478" i="1" s="1"/>
  <c r="E3484" i="1"/>
  <c r="F3484" i="1" s="1"/>
  <c r="G3484" i="1" s="1"/>
  <c r="E3488" i="1"/>
  <c r="F3488" i="1" s="1"/>
  <c r="G3488" i="1" s="1"/>
  <c r="E3489" i="1"/>
  <c r="F3489" i="1" s="1"/>
  <c r="G3489" i="1" s="1"/>
  <c r="E3505" i="1"/>
  <c r="F3505" i="1" s="1"/>
  <c r="G3505" i="1" s="1"/>
  <c r="E3506" i="1"/>
  <c r="F3506" i="1" s="1"/>
  <c r="G3506" i="1" s="1"/>
  <c r="E3512" i="1"/>
  <c r="F3512" i="1" s="1"/>
  <c r="E3524" i="1"/>
  <c r="F3524" i="1" s="1"/>
  <c r="G3524" i="1" s="1"/>
  <c r="E3530" i="1"/>
  <c r="F3530" i="1" s="1"/>
  <c r="G3530" i="1" s="1"/>
  <c r="E3537" i="1"/>
  <c r="F3537" i="1" s="1"/>
  <c r="G3537" i="1" s="1"/>
  <c r="E3554" i="1"/>
  <c r="F3554" i="1" s="1"/>
  <c r="G3554" i="1" s="1"/>
  <c r="E3560" i="1"/>
  <c r="F3560" i="1" s="1"/>
  <c r="G3560" i="1" s="1"/>
  <c r="E3570" i="1"/>
  <c r="F3570" i="1" s="1"/>
  <c r="G3570" i="1" s="1"/>
  <c r="E3574" i="1"/>
  <c r="F3574" i="1" s="1"/>
  <c r="G3574" i="1" s="1"/>
  <c r="E3575" i="1"/>
  <c r="F3575" i="1" s="1"/>
  <c r="G3575" i="1" s="1"/>
  <c r="E3579" i="1"/>
  <c r="F3579" i="1" s="1"/>
  <c r="G3579" i="1" s="1"/>
  <c r="I3579" i="1" s="1"/>
  <c r="E3583" i="1"/>
  <c r="F3583" i="1" s="1"/>
  <c r="G3583" i="1" s="1"/>
  <c r="E3584" i="1"/>
  <c r="F3584" i="1" s="1"/>
  <c r="G3584" i="1" s="1"/>
  <c r="E3588" i="1"/>
  <c r="F3588" i="1" s="1"/>
  <c r="G3588" i="1" s="1"/>
  <c r="E3593" i="1"/>
  <c r="F3593" i="1" s="1"/>
  <c r="G3593" i="1" s="1"/>
  <c r="E3601" i="1"/>
  <c r="F3601" i="1" s="1"/>
  <c r="G3601" i="1" s="1"/>
  <c r="E3608" i="1"/>
  <c r="F3608" i="1" s="1"/>
  <c r="G3608" i="1" s="1"/>
  <c r="J3608" i="1" s="1"/>
  <c r="E3612" i="1"/>
  <c r="F3612" i="1" s="1"/>
  <c r="G3612" i="1" s="1"/>
  <c r="E3617" i="1"/>
  <c r="F3617" i="1" s="1"/>
  <c r="E3622" i="1"/>
  <c r="F3622" i="1" s="1"/>
  <c r="G3622" i="1" s="1"/>
  <c r="E3628" i="1"/>
  <c r="F3628" i="1" s="1"/>
  <c r="G3628" i="1" s="1"/>
  <c r="E3629" i="1"/>
  <c r="F3629" i="1" s="1"/>
  <c r="G3629" i="1" s="1"/>
  <c r="E3635" i="1"/>
  <c r="F3635" i="1" s="1"/>
  <c r="G3635" i="1" s="1"/>
  <c r="E3636" i="1"/>
  <c r="F3636" i="1" s="1"/>
  <c r="G3636" i="1" s="1"/>
  <c r="E3640" i="1"/>
  <c r="F3640" i="1" s="1"/>
  <c r="G3640" i="1" s="1"/>
  <c r="E3641" i="1"/>
  <c r="F3641" i="1" s="1"/>
  <c r="G3641" i="1" s="1"/>
  <c r="E3647" i="1"/>
  <c r="F3647" i="1" s="1"/>
  <c r="G3647" i="1" s="1"/>
  <c r="J3647" i="1" s="1"/>
  <c r="E3648" i="1"/>
  <c r="F3648" i="1" s="1"/>
  <c r="G3648" i="1" s="1"/>
  <c r="E3652" i="1"/>
  <c r="F3652" i="1" s="1"/>
  <c r="G3652" i="1" s="1"/>
  <c r="E3653" i="1"/>
  <c r="F3653" i="1" s="1"/>
  <c r="G3653" i="1" s="1"/>
  <c r="E3657" i="1"/>
  <c r="F3657" i="1" s="1"/>
  <c r="G3657" i="1" s="1"/>
  <c r="E3658" i="1"/>
  <c r="F3658" i="1" s="1"/>
  <c r="G3658" i="1" s="1"/>
  <c r="E3664" i="1"/>
  <c r="F3664" i="1" s="1"/>
  <c r="G3664" i="1" s="1"/>
  <c r="E3665" i="1"/>
  <c r="F3665" i="1" s="1"/>
  <c r="G3665" i="1" s="1"/>
  <c r="E3672" i="1"/>
  <c r="F3672" i="1" s="1"/>
  <c r="G3672" i="1" s="1"/>
  <c r="E3673" i="1"/>
  <c r="F3673" i="1" s="1"/>
  <c r="G3673" i="1" s="1"/>
  <c r="E3677" i="1"/>
  <c r="F3677" i="1" s="1"/>
  <c r="G3677" i="1" s="1"/>
  <c r="E3678" i="1"/>
  <c r="F3678" i="1" s="1"/>
  <c r="G3678" i="1" s="1"/>
  <c r="E3679" i="1"/>
  <c r="F3679" i="1" s="1"/>
  <c r="G3679" i="1" s="1"/>
  <c r="J3679" i="1" s="1"/>
  <c r="E3680" i="1"/>
  <c r="F3680" i="1" s="1"/>
  <c r="G3680" i="1" s="1"/>
  <c r="E3681" i="1"/>
  <c r="F3681" i="1" s="1"/>
  <c r="G3681" i="1" s="1"/>
  <c r="E3682" i="1"/>
  <c r="F3682" i="1" s="1"/>
  <c r="G3682" i="1" s="1"/>
  <c r="E3683" i="1"/>
  <c r="F3683" i="1" s="1"/>
  <c r="G3683" i="1" s="1"/>
  <c r="E3684" i="1"/>
  <c r="F3684" i="1" s="1"/>
  <c r="G3684" i="1" s="1"/>
  <c r="E3685" i="1"/>
  <c r="F3685" i="1" s="1"/>
  <c r="G3685" i="1" s="1"/>
  <c r="E3686" i="1"/>
  <c r="F3686" i="1" s="1"/>
  <c r="G3686" i="1" s="1"/>
  <c r="E3687" i="1"/>
  <c r="F3687" i="1" s="1"/>
  <c r="G3687" i="1" s="1"/>
  <c r="E3688" i="1"/>
  <c r="F3688" i="1" s="1"/>
  <c r="G3688" i="1" s="1"/>
  <c r="E3689" i="1"/>
  <c r="F3689" i="1" s="1"/>
  <c r="G3689" i="1" s="1"/>
  <c r="E3690" i="1"/>
  <c r="F3690" i="1" s="1"/>
  <c r="G3690" i="1" s="1"/>
  <c r="E3691" i="1"/>
  <c r="F3691" i="1" s="1"/>
  <c r="G3691" i="1" s="1"/>
  <c r="E3692" i="1"/>
  <c r="F3692" i="1" s="1"/>
  <c r="G3692" i="1" s="1"/>
  <c r="E3693" i="1"/>
  <c r="F3693" i="1" s="1"/>
  <c r="G3693" i="1" s="1"/>
  <c r="E3694" i="1"/>
  <c r="F3694" i="1" s="1"/>
  <c r="G3694" i="1" s="1"/>
  <c r="J3694" i="1" s="1"/>
  <c r="E3695" i="1"/>
  <c r="F3695" i="1" s="1"/>
  <c r="G3695" i="1" s="1"/>
  <c r="E3696" i="1"/>
  <c r="F3696" i="1" s="1"/>
  <c r="G3696" i="1" s="1"/>
  <c r="J3696" i="1" s="1"/>
  <c r="E3697" i="1"/>
  <c r="F3697" i="1" s="1"/>
  <c r="G3697" i="1" s="1"/>
  <c r="E3698" i="1"/>
  <c r="F3698" i="1" s="1"/>
  <c r="G3698" i="1" s="1"/>
  <c r="E3699" i="1"/>
  <c r="F3699" i="1" s="1"/>
  <c r="G3699" i="1" s="1"/>
  <c r="E3700" i="1"/>
  <c r="F3700" i="1" s="1"/>
  <c r="G3700" i="1" s="1"/>
  <c r="E3701" i="1"/>
  <c r="F3701" i="1" s="1"/>
  <c r="G3701" i="1" s="1"/>
  <c r="E3702" i="1"/>
  <c r="F3702" i="1" s="1"/>
  <c r="G3702" i="1" s="1"/>
  <c r="E3703" i="1"/>
  <c r="F3703" i="1" s="1"/>
  <c r="G3703" i="1" s="1"/>
  <c r="E3704" i="1"/>
  <c r="F3704" i="1" s="1"/>
  <c r="G3704" i="1" s="1"/>
  <c r="E3705" i="1"/>
  <c r="F3705" i="1" s="1"/>
  <c r="G3705" i="1" s="1"/>
  <c r="E3706" i="1"/>
  <c r="F3706" i="1" s="1"/>
  <c r="E3707" i="1"/>
  <c r="F3707" i="1" s="1"/>
  <c r="G3707" i="1" s="1"/>
  <c r="E3708" i="1"/>
  <c r="F3708" i="1" s="1"/>
  <c r="G3708" i="1" s="1"/>
  <c r="E3709" i="1"/>
  <c r="F3709" i="1" s="1"/>
  <c r="G3709" i="1" s="1"/>
  <c r="E3710" i="1"/>
  <c r="F3710" i="1" s="1"/>
  <c r="G3710" i="1" s="1"/>
  <c r="E3711" i="1"/>
  <c r="F3711" i="1" s="1"/>
  <c r="G3711" i="1" s="1"/>
  <c r="E3712" i="1"/>
  <c r="F3712" i="1" s="1"/>
  <c r="G3712" i="1" s="1"/>
  <c r="E3713" i="1"/>
  <c r="F3713" i="1" s="1"/>
  <c r="G3713" i="1" s="1"/>
  <c r="E3714" i="1"/>
  <c r="F3714" i="1" s="1"/>
  <c r="G3714" i="1" s="1"/>
  <c r="E3715" i="1"/>
  <c r="F3715" i="1" s="1"/>
  <c r="G3715" i="1" s="1"/>
  <c r="E3716" i="1"/>
  <c r="F3716" i="1" s="1"/>
  <c r="G3716" i="1" s="1"/>
  <c r="I3716" i="1" s="1"/>
  <c r="E3717" i="1"/>
  <c r="F3717" i="1" s="1"/>
  <c r="G3717" i="1" s="1"/>
  <c r="E3718" i="1"/>
  <c r="F3718" i="1" s="1"/>
  <c r="G3718" i="1" s="1"/>
  <c r="E3719" i="1"/>
  <c r="F3719" i="1" s="1"/>
  <c r="G3719" i="1" s="1"/>
  <c r="E3720" i="1"/>
  <c r="F3720" i="1" s="1"/>
  <c r="G3720" i="1" s="1"/>
  <c r="E3721" i="1"/>
  <c r="F3721" i="1" s="1"/>
  <c r="G3721" i="1" s="1"/>
  <c r="E3722" i="1"/>
  <c r="F3722" i="1" s="1"/>
  <c r="G3722" i="1" s="1"/>
  <c r="E3723" i="1"/>
  <c r="F3723" i="1" s="1"/>
  <c r="G3723" i="1" s="1"/>
  <c r="E3724" i="1"/>
  <c r="F3724" i="1" s="1"/>
  <c r="G3724" i="1" s="1"/>
  <c r="E3725" i="1"/>
  <c r="F3725" i="1" s="1"/>
  <c r="G3725" i="1" s="1"/>
  <c r="E3726" i="1"/>
  <c r="F3726" i="1" s="1"/>
  <c r="G3726" i="1" s="1"/>
  <c r="E3727" i="1"/>
  <c r="F3727" i="1" s="1"/>
  <c r="G3727" i="1" s="1"/>
  <c r="E3728" i="1"/>
  <c r="F3728" i="1" s="1"/>
  <c r="E3729" i="1"/>
  <c r="F3729" i="1" s="1"/>
  <c r="E3730" i="1"/>
  <c r="F3730" i="1" s="1"/>
  <c r="G3730" i="1" s="1"/>
  <c r="E3731" i="1"/>
  <c r="F3731" i="1" s="1"/>
  <c r="G3731" i="1" s="1"/>
  <c r="E3732" i="1"/>
  <c r="F3732" i="1" s="1"/>
  <c r="G3732" i="1" s="1"/>
  <c r="E3733" i="1"/>
  <c r="F3733" i="1" s="1"/>
  <c r="G3733" i="1" s="1"/>
  <c r="E3734" i="1"/>
  <c r="F3734" i="1" s="1"/>
  <c r="G3734" i="1" s="1"/>
  <c r="E3735" i="1"/>
  <c r="F3735" i="1" s="1"/>
  <c r="G3735" i="1" s="1"/>
  <c r="E3736" i="1"/>
  <c r="F3736" i="1" s="1"/>
  <c r="G3736" i="1" s="1"/>
  <c r="E3737" i="1"/>
  <c r="F3737" i="1" s="1"/>
  <c r="G3737" i="1" s="1"/>
  <c r="E3738" i="1"/>
  <c r="F3738" i="1" s="1"/>
  <c r="E3739" i="1"/>
  <c r="F3739" i="1" s="1"/>
  <c r="G3739" i="1" s="1"/>
  <c r="E3740" i="1"/>
  <c r="F3740" i="1" s="1"/>
  <c r="G3740" i="1" s="1"/>
  <c r="E3741" i="1"/>
  <c r="F3741" i="1" s="1"/>
  <c r="G3741" i="1" s="1"/>
  <c r="E3742" i="1"/>
  <c r="F3742" i="1" s="1"/>
  <c r="G3742" i="1" s="1"/>
  <c r="E3743" i="1"/>
  <c r="F3743" i="1" s="1"/>
  <c r="G3743" i="1" s="1"/>
  <c r="E3744" i="1"/>
  <c r="F3744" i="1" s="1"/>
  <c r="G3744" i="1" s="1"/>
  <c r="E3745" i="1"/>
  <c r="F3745" i="1" s="1"/>
  <c r="G3745" i="1" s="1"/>
  <c r="E3746" i="1"/>
  <c r="F3746" i="1" s="1"/>
  <c r="G3746" i="1" s="1"/>
  <c r="E3747" i="1"/>
  <c r="F3747" i="1" s="1"/>
  <c r="G3747" i="1" s="1"/>
  <c r="E3748" i="1"/>
  <c r="F3748" i="1" s="1"/>
  <c r="G3748" i="1" s="1"/>
  <c r="I3748" i="1" s="1"/>
  <c r="E3749" i="1"/>
  <c r="F3749" i="1" s="1"/>
  <c r="G3749" i="1" s="1"/>
  <c r="E3750" i="1"/>
  <c r="F3750" i="1" s="1"/>
  <c r="G3750" i="1" s="1"/>
  <c r="J3750" i="1" s="1"/>
  <c r="E3751" i="1"/>
  <c r="F3751" i="1" s="1"/>
  <c r="G3751" i="1" s="1"/>
  <c r="E3752" i="1"/>
  <c r="F3752" i="1" s="1"/>
  <c r="G3752" i="1" s="1"/>
  <c r="E3753" i="1"/>
  <c r="F3753" i="1" s="1"/>
  <c r="G3753" i="1" s="1"/>
  <c r="E3754" i="1"/>
  <c r="F3754" i="1" s="1"/>
  <c r="G3754" i="1" s="1"/>
  <c r="E3755" i="1"/>
  <c r="F3755" i="1" s="1"/>
  <c r="G3755" i="1" s="1"/>
  <c r="E3756" i="1"/>
  <c r="F3756" i="1" s="1"/>
  <c r="G3756" i="1" s="1"/>
  <c r="E3757" i="1"/>
  <c r="F3757" i="1" s="1"/>
  <c r="G3757" i="1" s="1"/>
  <c r="E3758" i="1"/>
  <c r="F3758" i="1" s="1"/>
  <c r="G3758" i="1" s="1"/>
  <c r="E3759" i="1"/>
  <c r="F3759" i="1" s="1"/>
  <c r="G3759" i="1" s="1"/>
  <c r="E3760" i="1"/>
  <c r="F3760" i="1" s="1"/>
  <c r="G3760" i="1" s="1"/>
  <c r="E3761" i="1"/>
  <c r="F3761" i="1" s="1"/>
  <c r="G3761" i="1" s="1"/>
  <c r="E3762" i="1"/>
  <c r="F3762" i="1" s="1"/>
  <c r="G3762" i="1" s="1"/>
  <c r="E3763" i="1"/>
  <c r="F3763" i="1" s="1"/>
  <c r="G3763" i="1" s="1"/>
  <c r="I3763" i="1" s="1"/>
  <c r="E3764" i="1"/>
  <c r="F3764" i="1" s="1"/>
  <c r="G3764" i="1" s="1"/>
  <c r="E3765" i="1"/>
  <c r="F3765" i="1" s="1"/>
  <c r="E3766" i="1"/>
  <c r="F3766" i="1" s="1"/>
  <c r="G3766" i="1" s="1"/>
  <c r="E3767" i="1"/>
  <c r="F3767" i="1" s="1"/>
  <c r="G3767" i="1" s="1"/>
  <c r="E3768" i="1"/>
  <c r="F3768" i="1" s="1"/>
  <c r="G3768" i="1" s="1"/>
  <c r="E3769" i="1"/>
  <c r="F3769" i="1" s="1"/>
  <c r="G3769" i="1" s="1"/>
  <c r="E3770" i="1"/>
  <c r="F3770" i="1" s="1"/>
  <c r="G3770" i="1" s="1"/>
  <c r="E3771" i="1"/>
  <c r="F3771" i="1" s="1"/>
  <c r="G3771" i="1" s="1"/>
  <c r="E3772" i="1"/>
  <c r="F3772" i="1" s="1"/>
  <c r="G3772" i="1" s="1"/>
  <c r="E3773" i="1"/>
  <c r="F3773" i="1" s="1"/>
  <c r="G3773" i="1" s="1"/>
  <c r="E3774" i="1"/>
  <c r="F3774" i="1" s="1"/>
  <c r="G3774" i="1" s="1"/>
  <c r="E3775" i="1"/>
  <c r="F3775" i="1" s="1"/>
  <c r="G3775" i="1" s="1"/>
  <c r="E3776" i="1"/>
  <c r="F3776" i="1" s="1"/>
  <c r="G3776" i="1" s="1"/>
  <c r="E3777" i="1"/>
  <c r="F3777" i="1" s="1"/>
  <c r="G3777" i="1" s="1"/>
  <c r="E3778" i="1"/>
  <c r="F3778" i="1" s="1"/>
  <c r="G3778" i="1" s="1"/>
  <c r="E3779" i="1"/>
  <c r="F3779" i="1" s="1"/>
  <c r="G3779" i="1" s="1"/>
  <c r="E3780" i="1"/>
  <c r="F3780" i="1" s="1"/>
  <c r="G3780" i="1" s="1"/>
  <c r="E3781" i="1"/>
  <c r="F3781" i="1" s="1"/>
  <c r="G3781" i="1" s="1"/>
  <c r="E3782" i="1"/>
  <c r="F3782" i="1" s="1"/>
  <c r="E3783" i="1"/>
  <c r="F3783" i="1" s="1"/>
  <c r="G3783" i="1" s="1"/>
  <c r="E3784" i="1"/>
  <c r="F3784" i="1" s="1"/>
  <c r="E3785" i="1"/>
  <c r="F3785" i="1" s="1"/>
  <c r="G3785" i="1" s="1"/>
  <c r="E3786" i="1"/>
  <c r="F3786" i="1" s="1"/>
  <c r="G3786" i="1" s="1"/>
  <c r="E3787" i="1"/>
  <c r="F3787" i="1" s="1"/>
  <c r="G3787" i="1" s="1"/>
  <c r="E3788" i="1"/>
  <c r="F3788" i="1" s="1"/>
  <c r="G3788" i="1" s="1"/>
  <c r="E3789" i="1"/>
  <c r="F3789" i="1" s="1"/>
  <c r="G3789" i="1" s="1"/>
  <c r="E3790" i="1"/>
  <c r="F3790" i="1" s="1"/>
  <c r="G3790" i="1" s="1"/>
  <c r="E3791" i="1"/>
  <c r="F3791" i="1" s="1"/>
  <c r="G3791" i="1" s="1"/>
  <c r="E3792" i="1"/>
  <c r="F3792" i="1" s="1"/>
  <c r="G3792" i="1" s="1"/>
  <c r="E3793" i="1"/>
  <c r="F3793" i="1" s="1"/>
  <c r="G3793" i="1" s="1"/>
  <c r="E3794" i="1"/>
  <c r="F3794" i="1" s="1"/>
  <c r="G3794" i="1" s="1"/>
  <c r="E3795" i="1"/>
  <c r="F3795" i="1" s="1"/>
  <c r="G3795" i="1" s="1"/>
  <c r="E3796" i="1"/>
  <c r="F3796" i="1" s="1"/>
  <c r="G3796" i="1" s="1"/>
  <c r="E3797" i="1"/>
  <c r="F3797" i="1" s="1"/>
  <c r="G3797" i="1" s="1"/>
  <c r="E3798" i="1"/>
  <c r="F3798" i="1" s="1"/>
  <c r="G3798" i="1" s="1"/>
  <c r="E3799" i="1"/>
  <c r="F3799" i="1" s="1"/>
  <c r="G3799" i="1" s="1"/>
  <c r="E3800" i="1"/>
  <c r="F3800" i="1" s="1"/>
  <c r="G3800" i="1" s="1"/>
  <c r="E3801" i="1"/>
  <c r="F3801" i="1" s="1"/>
  <c r="G3801" i="1" s="1"/>
  <c r="E3802" i="1"/>
  <c r="F3802" i="1" s="1"/>
  <c r="G3802" i="1" s="1"/>
  <c r="E3803" i="1"/>
  <c r="F3803" i="1" s="1"/>
  <c r="G3803" i="1" s="1"/>
  <c r="E3804" i="1"/>
  <c r="F3804" i="1" s="1"/>
  <c r="E3805" i="1"/>
  <c r="F3805" i="1" s="1"/>
  <c r="G3805" i="1" s="1"/>
  <c r="E3806" i="1"/>
  <c r="F3806" i="1" s="1"/>
  <c r="G3806" i="1" s="1"/>
  <c r="E3807" i="1"/>
  <c r="F3807" i="1" s="1"/>
  <c r="G3807" i="1" s="1"/>
  <c r="E3808" i="1"/>
  <c r="F3808" i="1" s="1"/>
  <c r="G3808" i="1" s="1"/>
  <c r="E3809" i="1"/>
  <c r="F3809" i="1" s="1"/>
  <c r="G3809" i="1" s="1"/>
  <c r="E3810" i="1"/>
  <c r="F3810" i="1" s="1"/>
  <c r="G3810" i="1" s="1"/>
  <c r="E3811" i="1"/>
  <c r="F3811" i="1" s="1"/>
  <c r="G3811" i="1" s="1"/>
  <c r="E3812" i="1"/>
  <c r="F3812" i="1" s="1"/>
  <c r="G3812" i="1" s="1"/>
  <c r="E3813" i="1"/>
  <c r="F3813" i="1" s="1"/>
  <c r="G3813" i="1" s="1"/>
  <c r="E3814" i="1"/>
  <c r="F3814" i="1" s="1"/>
  <c r="G3814" i="1" s="1"/>
  <c r="E3815" i="1"/>
  <c r="F3815" i="1" s="1"/>
  <c r="G3815" i="1" s="1"/>
  <c r="E3816" i="1"/>
  <c r="F3816" i="1" s="1"/>
  <c r="G3816" i="1" s="1"/>
  <c r="E3817" i="1"/>
  <c r="F3817" i="1" s="1"/>
  <c r="G3817" i="1" s="1"/>
  <c r="E3818" i="1"/>
  <c r="F3818" i="1" s="1"/>
  <c r="G3818" i="1" s="1"/>
  <c r="E3819" i="1"/>
  <c r="F3819" i="1" s="1"/>
  <c r="G3819" i="1" s="1"/>
  <c r="E3820" i="1"/>
  <c r="F3820" i="1" s="1"/>
  <c r="G3820" i="1" s="1"/>
  <c r="E3821" i="1"/>
  <c r="F3821" i="1" s="1"/>
  <c r="G3821" i="1" s="1"/>
  <c r="E3822" i="1"/>
  <c r="F3822" i="1" s="1"/>
  <c r="G3822" i="1" s="1"/>
  <c r="I3822" i="1" s="1"/>
  <c r="E3823" i="1"/>
  <c r="F3823" i="1" s="1"/>
  <c r="G3823" i="1" s="1"/>
  <c r="E3824" i="1"/>
  <c r="F3824" i="1" s="1"/>
  <c r="G3824" i="1" s="1"/>
  <c r="E3825" i="1"/>
  <c r="F3825" i="1" s="1"/>
  <c r="G3825" i="1" s="1"/>
  <c r="K3825" i="1" s="1"/>
  <c r="E3826" i="1"/>
  <c r="F3826" i="1" s="1"/>
  <c r="G3826" i="1" s="1"/>
  <c r="E3827" i="1"/>
  <c r="F3827" i="1" s="1"/>
  <c r="G3827" i="1" s="1"/>
  <c r="E3828" i="1"/>
  <c r="F3828" i="1" s="1"/>
  <c r="G3828" i="1" s="1"/>
  <c r="E3829" i="1"/>
  <c r="F3829" i="1" s="1"/>
  <c r="G3829" i="1" s="1"/>
  <c r="E3830" i="1"/>
  <c r="F3830" i="1" s="1"/>
  <c r="G3830" i="1" s="1"/>
  <c r="E3831" i="1"/>
  <c r="F3831" i="1" s="1"/>
  <c r="G3831" i="1" s="1"/>
  <c r="E3832" i="1"/>
  <c r="F3832" i="1" s="1"/>
  <c r="G3832" i="1" s="1"/>
  <c r="E3833" i="1"/>
  <c r="F3833" i="1" s="1"/>
  <c r="G3833" i="1" s="1"/>
  <c r="E3834" i="1"/>
  <c r="F3834" i="1" s="1"/>
  <c r="G3834" i="1" s="1"/>
  <c r="E3835" i="1"/>
  <c r="F3835" i="1" s="1"/>
  <c r="G3835" i="1" s="1"/>
  <c r="E3836" i="1"/>
  <c r="F3836" i="1" s="1"/>
  <c r="G3836" i="1" s="1"/>
  <c r="E3837" i="1"/>
  <c r="F3837" i="1" s="1"/>
  <c r="E3838" i="1"/>
  <c r="F3838" i="1" s="1"/>
  <c r="G3838" i="1" s="1"/>
  <c r="E3839" i="1"/>
  <c r="F3839" i="1" s="1"/>
  <c r="G3839" i="1" s="1"/>
  <c r="E3840" i="1"/>
  <c r="F3840" i="1" s="1"/>
  <c r="G3840" i="1" s="1"/>
  <c r="E3841" i="1"/>
  <c r="F3841" i="1" s="1"/>
  <c r="G3841" i="1" s="1"/>
  <c r="E3842" i="1"/>
  <c r="F3842" i="1" s="1"/>
  <c r="G3842" i="1" s="1"/>
  <c r="E3843" i="1"/>
  <c r="F3843" i="1" s="1"/>
  <c r="G3843" i="1" s="1"/>
  <c r="E3844" i="1"/>
  <c r="F3844" i="1" s="1"/>
  <c r="G3844" i="1" s="1"/>
  <c r="E3845" i="1"/>
  <c r="F3845" i="1" s="1"/>
  <c r="G3845" i="1" s="1"/>
  <c r="E3846" i="1"/>
  <c r="F3846" i="1" s="1"/>
  <c r="G3846" i="1" s="1"/>
  <c r="E3847" i="1"/>
  <c r="F3847" i="1" s="1"/>
  <c r="G3847" i="1" s="1"/>
  <c r="E3848" i="1"/>
  <c r="F3848" i="1" s="1"/>
  <c r="G3848" i="1" s="1"/>
  <c r="E3849" i="1"/>
  <c r="F3849" i="1" s="1"/>
  <c r="G3849" i="1" s="1"/>
  <c r="E3850" i="1"/>
  <c r="F3850" i="1" s="1"/>
  <c r="G3850" i="1" s="1"/>
  <c r="E3851" i="1"/>
  <c r="F3851" i="1" s="1"/>
  <c r="G3851" i="1" s="1"/>
  <c r="E3852" i="1"/>
  <c r="F3852" i="1" s="1"/>
  <c r="G3852" i="1" s="1"/>
  <c r="E3853" i="1"/>
  <c r="F3853" i="1" s="1"/>
  <c r="G3853" i="1" s="1"/>
  <c r="E3854" i="1"/>
  <c r="F3854" i="1" s="1"/>
  <c r="G3854" i="1" s="1"/>
  <c r="E3855" i="1"/>
  <c r="F3855" i="1" s="1"/>
  <c r="G3855" i="1" s="1"/>
  <c r="E3856" i="1"/>
  <c r="F3856" i="1" s="1"/>
  <c r="G3856" i="1" s="1"/>
  <c r="E3857" i="1"/>
  <c r="F3857" i="1" s="1"/>
  <c r="G3857" i="1" s="1"/>
  <c r="E3858" i="1"/>
  <c r="F3858" i="1" s="1"/>
  <c r="G3858" i="1" s="1"/>
  <c r="E3859" i="1"/>
  <c r="F3859" i="1" s="1"/>
  <c r="G3859" i="1" s="1"/>
  <c r="E3860" i="1"/>
  <c r="F3860" i="1" s="1"/>
  <c r="G3860" i="1" s="1"/>
  <c r="E3861" i="1"/>
  <c r="F3861" i="1" s="1"/>
  <c r="G3861" i="1" s="1"/>
  <c r="I3861" i="1" s="1"/>
  <c r="E3862" i="1"/>
  <c r="F3862" i="1" s="1"/>
  <c r="G3862" i="1" s="1"/>
  <c r="E3863" i="1"/>
  <c r="F3863" i="1" s="1"/>
  <c r="G3863" i="1" s="1"/>
  <c r="E3864" i="1"/>
  <c r="F3864" i="1" s="1"/>
  <c r="G3864" i="1" s="1"/>
  <c r="E3865" i="1"/>
  <c r="F3865" i="1" s="1"/>
  <c r="G3865" i="1" s="1"/>
  <c r="E3866" i="1"/>
  <c r="F3866" i="1" s="1"/>
  <c r="G3866" i="1" s="1"/>
  <c r="E3867" i="1"/>
  <c r="F3867" i="1" s="1"/>
  <c r="G3867" i="1" s="1"/>
  <c r="E3868" i="1"/>
  <c r="F3868" i="1" s="1"/>
  <c r="G3868" i="1" s="1"/>
  <c r="E3869" i="1"/>
  <c r="F3869" i="1" s="1"/>
  <c r="G3869" i="1" s="1"/>
  <c r="E3870" i="1"/>
  <c r="F3870" i="1" s="1"/>
  <c r="G3870" i="1" s="1"/>
  <c r="E3871" i="1"/>
  <c r="F3871" i="1" s="1"/>
  <c r="G3871" i="1" s="1"/>
  <c r="E3872" i="1"/>
  <c r="F3872" i="1" s="1"/>
  <c r="G3872" i="1" s="1"/>
  <c r="J3872" i="1" s="1"/>
  <c r="E3873" i="1"/>
  <c r="F3873" i="1" s="1"/>
  <c r="G3873" i="1" s="1"/>
  <c r="E3874" i="1"/>
  <c r="F3874" i="1" s="1"/>
  <c r="G3874" i="1" s="1"/>
  <c r="E3875" i="1"/>
  <c r="F3875" i="1" s="1"/>
  <c r="G3875" i="1" s="1"/>
  <c r="E3876" i="1"/>
  <c r="F3876" i="1" s="1"/>
  <c r="E3877" i="1"/>
  <c r="F3877" i="1" s="1"/>
  <c r="G3877" i="1" s="1"/>
  <c r="E3878" i="1"/>
  <c r="F3878" i="1" s="1"/>
  <c r="G3878" i="1" s="1"/>
  <c r="E3879" i="1"/>
  <c r="F3879" i="1" s="1"/>
  <c r="G3879" i="1" s="1"/>
  <c r="E3880" i="1"/>
  <c r="F3880" i="1" s="1"/>
  <c r="G3880" i="1" s="1"/>
  <c r="E3881" i="1"/>
  <c r="F3881" i="1" s="1"/>
  <c r="G3881" i="1" s="1"/>
  <c r="E3882" i="1"/>
  <c r="F3882" i="1" s="1"/>
  <c r="G3882" i="1" s="1"/>
  <c r="I3882" i="1" s="1"/>
  <c r="E3883" i="1"/>
  <c r="F3883" i="1" s="1"/>
  <c r="G3883" i="1" s="1"/>
  <c r="E3884" i="1"/>
  <c r="F3884" i="1" s="1"/>
  <c r="G3884" i="1" s="1"/>
  <c r="E3885" i="1"/>
  <c r="F3885" i="1" s="1"/>
  <c r="G3885" i="1" s="1"/>
  <c r="E3886" i="1"/>
  <c r="F3886" i="1" s="1"/>
  <c r="G3886" i="1" s="1"/>
  <c r="E3887" i="1"/>
  <c r="F3887" i="1" s="1"/>
  <c r="G3887" i="1" s="1"/>
  <c r="E3888" i="1"/>
  <c r="F3888" i="1" s="1"/>
  <c r="G3888" i="1" s="1"/>
  <c r="E3889" i="1"/>
  <c r="F3889" i="1" s="1"/>
  <c r="G3889" i="1" s="1"/>
  <c r="E3890" i="1"/>
  <c r="F3890" i="1" s="1"/>
  <c r="G3890" i="1" s="1"/>
  <c r="E3891" i="1"/>
  <c r="F3891" i="1" s="1"/>
  <c r="G3891" i="1" s="1"/>
  <c r="J3891" i="1" s="1"/>
  <c r="E3892" i="1"/>
  <c r="F3892" i="1" s="1"/>
  <c r="G3892" i="1" s="1"/>
  <c r="J3892" i="1" s="1"/>
  <c r="E3894" i="1"/>
  <c r="F3894" i="1" s="1"/>
  <c r="G3894" i="1" s="1"/>
  <c r="E3895" i="1"/>
  <c r="F3895" i="1" s="1"/>
  <c r="G3895" i="1" s="1"/>
  <c r="E3896" i="1"/>
  <c r="F3896" i="1" s="1"/>
  <c r="G3896" i="1" s="1"/>
  <c r="E3897" i="1"/>
  <c r="F3897" i="1" s="1"/>
  <c r="G3897" i="1" s="1"/>
  <c r="E3898" i="1"/>
  <c r="F3898" i="1" s="1"/>
  <c r="E3899" i="1"/>
  <c r="F3899" i="1" s="1"/>
  <c r="G3899" i="1" s="1"/>
  <c r="E3900" i="1"/>
  <c r="F3900" i="1" s="1"/>
  <c r="G3900" i="1" s="1"/>
  <c r="E3901" i="1"/>
  <c r="F3901" i="1" s="1"/>
  <c r="G3901" i="1" s="1"/>
  <c r="E3902" i="1"/>
  <c r="F3902" i="1" s="1"/>
  <c r="G3902" i="1" s="1"/>
  <c r="J3902" i="1" s="1"/>
  <c r="E3903" i="1"/>
  <c r="F3903" i="1" s="1"/>
  <c r="G3903" i="1" s="1"/>
  <c r="E3904" i="1"/>
  <c r="F3904" i="1" s="1"/>
  <c r="G3904" i="1" s="1"/>
  <c r="E3905" i="1"/>
  <c r="F3905" i="1" s="1"/>
  <c r="G3905" i="1" s="1"/>
  <c r="E3906" i="1"/>
  <c r="F3906" i="1" s="1"/>
  <c r="G3906" i="1" s="1"/>
  <c r="E3907" i="1"/>
  <c r="F3907" i="1" s="1"/>
  <c r="G3907" i="1" s="1"/>
  <c r="E3908" i="1"/>
  <c r="F3908" i="1" s="1"/>
  <c r="G3908" i="1" s="1"/>
  <c r="E3909" i="1"/>
  <c r="F3909" i="1" s="1"/>
  <c r="G3909" i="1" s="1"/>
  <c r="E3910" i="1"/>
  <c r="F3910" i="1" s="1"/>
  <c r="G3910" i="1" s="1"/>
  <c r="E3911" i="1"/>
  <c r="F3911" i="1" s="1"/>
  <c r="G3911" i="1" s="1"/>
  <c r="E3912" i="1"/>
  <c r="F3912" i="1" s="1"/>
  <c r="G3912" i="1" s="1"/>
  <c r="E3913" i="1"/>
  <c r="F3913" i="1" s="1"/>
  <c r="G3913" i="1" s="1"/>
  <c r="E3914" i="1"/>
  <c r="F3914" i="1" s="1"/>
  <c r="G3914" i="1" s="1"/>
  <c r="E3915" i="1"/>
  <c r="F3915" i="1" s="1"/>
  <c r="G3915" i="1" s="1"/>
  <c r="E3916" i="1"/>
  <c r="F3916" i="1" s="1"/>
  <c r="G3916" i="1" s="1"/>
  <c r="I3916" i="1" s="1"/>
  <c r="E3917" i="1"/>
  <c r="F3917" i="1" s="1"/>
  <c r="G3917" i="1" s="1"/>
  <c r="E3918" i="1"/>
  <c r="F3918" i="1" s="1"/>
  <c r="G3918" i="1" s="1"/>
  <c r="E3919" i="1"/>
  <c r="F3919" i="1" s="1"/>
  <c r="G3919" i="1" s="1"/>
  <c r="E3920" i="1"/>
  <c r="F3920" i="1" s="1"/>
  <c r="G3920" i="1" s="1"/>
  <c r="I3920" i="1" s="1"/>
  <c r="E3921" i="1"/>
  <c r="F3921" i="1" s="1"/>
  <c r="G3921" i="1" s="1"/>
  <c r="E3922" i="1"/>
  <c r="F3922" i="1" s="1"/>
  <c r="G3922" i="1" s="1"/>
  <c r="E3923" i="1"/>
  <c r="F3923" i="1" s="1"/>
  <c r="G3923" i="1" s="1"/>
  <c r="E3924" i="1"/>
  <c r="F3924" i="1" s="1"/>
  <c r="G3924" i="1" s="1"/>
  <c r="E3925" i="1"/>
  <c r="F3925" i="1" s="1"/>
  <c r="G3925" i="1" s="1"/>
  <c r="I3925" i="1" s="1"/>
  <c r="E3926" i="1"/>
  <c r="F3926" i="1" s="1"/>
  <c r="G3926" i="1" s="1"/>
  <c r="E3927" i="1"/>
  <c r="F3927" i="1" s="1"/>
  <c r="G3927" i="1" s="1"/>
  <c r="E3928" i="1"/>
  <c r="F3928" i="1" s="1"/>
  <c r="G3928" i="1" s="1"/>
  <c r="E3929" i="1"/>
  <c r="F3929" i="1" s="1"/>
  <c r="G3929" i="1" s="1"/>
  <c r="E3930" i="1"/>
  <c r="F3930" i="1" s="1"/>
  <c r="G3930" i="1" s="1"/>
  <c r="I3930" i="1" s="1"/>
  <c r="E3931" i="1"/>
  <c r="F3931" i="1" s="1"/>
  <c r="G3931" i="1" s="1"/>
  <c r="E3932" i="1"/>
  <c r="F3932" i="1" s="1"/>
  <c r="G3932" i="1" s="1"/>
  <c r="I3932" i="1" s="1"/>
  <c r="E3933" i="1"/>
  <c r="F3933" i="1" s="1"/>
  <c r="G3933" i="1" s="1"/>
  <c r="E3934" i="1"/>
  <c r="F3934" i="1" s="1"/>
  <c r="G3934" i="1" s="1"/>
  <c r="E3935" i="1"/>
  <c r="F3935" i="1" s="1"/>
  <c r="G3935" i="1" s="1"/>
  <c r="E3936" i="1"/>
  <c r="F3936" i="1" s="1"/>
  <c r="G3936" i="1" s="1"/>
  <c r="E3937" i="1"/>
  <c r="F3937" i="1" s="1"/>
  <c r="G3937" i="1" s="1"/>
  <c r="E3938" i="1"/>
  <c r="F3938" i="1" s="1"/>
  <c r="E3939" i="1"/>
  <c r="F3939" i="1" s="1"/>
  <c r="G3939" i="1" s="1"/>
  <c r="E3940" i="1"/>
  <c r="F3940" i="1" s="1"/>
  <c r="G3940" i="1" s="1"/>
  <c r="E3941" i="1"/>
  <c r="F3941" i="1" s="1"/>
  <c r="G3941" i="1" s="1"/>
  <c r="E3942" i="1"/>
  <c r="F3942" i="1" s="1"/>
  <c r="G3942" i="1" s="1"/>
  <c r="E3943" i="1"/>
  <c r="F3943" i="1" s="1"/>
  <c r="G3943" i="1" s="1"/>
  <c r="E3944" i="1"/>
  <c r="F3944" i="1" s="1"/>
  <c r="G3944" i="1" s="1"/>
  <c r="E3945" i="1"/>
  <c r="F3945" i="1" s="1"/>
  <c r="G3945" i="1" s="1"/>
  <c r="E3946" i="1"/>
  <c r="F3946" i="1" s="1"/>
  <c r="G3946" i="1" s="1"/>
  <c r="E3947" i="1"/>
  <c r="F3947" i="1" s="1"/>
  <c r="G3947" i="1" s="1"/>
  <c r="E3948" i="1"/>
  <c r="F3948" i="1" s="1"/>
  <c r="G3948" i="1" s="1"/>
  <c r="E3949" i="1"/>
  <c r="F3949" i="1" s="1"/>
  <c r="G3949" i="1" s="1"/>
  <c r="E3950" i="1"/>
  <c r="F3950" i="1" s="1"/>
  <c r="G3950" i="1" s="1"/>
  <c r="I3950" i="1" s="1"/>
  <c r="E3951" i="1"/>
  <c r="F3951" i="1" s="1"/>
  <c r="G3951" i="1" s="1"/>
  <c r="E3952" i="1"/>
  <c r="F3952" i="1" s="1"/>
  <c r="G3952" i="1" s="1"/>
  <c r="E3953" i="1"/>
  <c r="F3953" i="1" s="1"/>
  <c r="G3953" i="1" s="1"/>
  <c r="I3953" i="1" s="1"/>
  <c r="E3954" i="1"/>
  <c r="F3954" i="1" s="1"/>
  <c r="G3954" i="1" s="1"/>
  <c r="E3955" i="1"/>
  <c r="F3955" i="1" s="1"/>
  <c r="G3955" i="1" s="1"/>
  <c r="E3956" i="1"/>
  <c r="F3956" i="1" s="1"/>
  <c r="G3956" i="1" s="1"/>
  <c r="E3957" i="1"/>
  <c r="F3957" i="1" s="1"/>
  <c r="G3957" i="1" s="1"/>
  <c r="E3958" i="1"/>
  <c r="F3958" i="1" s="1"/>
  <c r="G3958" i="1" s="1"/>
  <c r="E3959" i="1"/>
  <c r="F3959" i="1" s="1"/>
  <c r="G3959" i="1" s="1"/>
  <c r="E3960" i="1"/>
  <c r="F3960" i="1" s="1"/>
  <c r="G3960" i="1" s="1"/>
  <c r="E3961" i="1"/>
  <c r="F3961" i="1" s="1"/>
  <c r="G3961" i="1" s="1"/>
  <c r="E3962" i="1"/>
  <c r="F3962" i="1" s="1"/>
  <c r="G3962" i="1" s="1"/>
  <c r="E3963" i="1"/>
  <c r="F3963" i="1" s="1"/>
  <c r="G3963" i="1" s="1"/>
  <c r="E3964" i="1"/>
  <c r="F3964" i="1" s="1"/>
  <c r="G3964" i="1" s="1"/>
  <c r="E3965" i="1"/>
  <c r="F3965" i="1" s="1"/>
  <c r="G3965" i="1" s="1"/>
  <c r="E3966" i="1"/>
  <c r="F3966" i="1" s="1"/>
  <c r="G3966" i="1" s="1"/>
  <c r="E3967" i="1"/>
  <c r="F3967" i="1" s="1"/>
  <c r="G3967" i="1" s="1"/>
  <c r="J3967" i="1" s="1"/>
  <c r="E3968" i="1"/>
  <c r="F3968" i="1" s="1"/>
  <c r="G3968" i="1" s="1"/>
  <c r="E3969" i="1"/>
  <c r="F3969" i="1" s="1"/>
  <c r="G3969" i="1" s="1"/>
  <c r="E3970" i="1"/>
  <c r="F3970" i="1" s="1"/>
  <c r="E3971" i="1"/>
  <c r="F3971" i="1" s="1"/>
  <c r="G3971" i="1" s="1"/>
  <c r="E3972" i="1"/>
  <c r="F3972" i="1" s="1"/>
  <c r="G3972" i="1" s="1"/>
  <c r="E3973" i="1"/>
  <c r="F3973" i="1" s="1"/>
  <c r="G3973" i="1" s="1"/>
  <c r="E3974" i="1"/>
  <c r="F3974" i="1" s="1"/>
  <c r="G3974" i="1" s="1"/>
  <c r="E3975" i="1"/>
  <c r="F3975" i="1" s="1"/>
  <c r="G3975" i="1" s="1"/>
  <c r="E3976" i="1"/>
  <c r="F3976" i="1" s="1"/>
  <c r="G3976" i="1" s="1"/>
  <c r="E3977" i="1"/>
  <c r="F3977" i="1" s="1"/>
  <c r="G3977" i="1" s="1"/>
  <c r="E3978" i="1"/>
  <c r="F3978" i="1" s="1"/>
  <c r="G3978" i="1" s="1"/>
  <c r="E3979" i="1"/>
  <c r="F3979" i="1" s="1"/>
  <c r="G3979" i="1" s="1"/>
  <c r="E3980" i="1"/>
  <c r="F3980" i="1" s="1"/>
  <c r="G3980" i="1" s="1"/>
  <c r="I3980" i="1" s="1"/>
  <c r="E3981" i="1"/>
  <c r="F3981" i="1" s="1"/>
  <c r="G3981" i="1" s="1"/>
  <c r="E3982" i="1"/>
  <c r="F3982" i="1" s="1"/>
  <c r="G3982" i="1" s="1"/>
  <c r="E3983" i="1"/>
  <c r="F3983" i="1" s="1"/>
  <c r="G3983" i="1" s="1"/>
  <c r="I3983" i="1" s="1"/>
  <c r="E3984" i="1"/>
  <c r="F3984" i="1" s="1"/>
  <c r="G3984" i="1" s="1"/>
  <c r="E3985" i="1"/>
  <c r="F3985" i="1" s="1"/>
  <c r="G3985" i="1" s="1"/>
  <c r="E3986" i="1"/>
  <c r="F3986" i="1" s="1"/>
  <c r="G3986" i="1" s="1"/>
  <c r="E3987" i="1"/>
  <c r="F3987" i="1" s="1"/>
  <c r="G3987" i="1" s="1"/>
  <c r="I3987" i="1" s="1"/>
  <c r="E3988" i="1"/>
  <c r="F3988" i="1" s="1"/>
  <c r="G3988" i="1" s="1"/>
  <c r="I3988" i="1" s="1"/>
  <c r="E3989" i="1"/>
  <c r="F3989" i="1" s="1"/>
  <c r="G3989" i="1" s="1"/>
  <c r="E3990" i="1"/>
  <c r="F3990" i="1" s="1"/>
  <c r="G3990" i="1" s="1"/>
  <c r="E3991" i="1"/>
  <c r="F3991" i="1" s="1"/>
  <c r="G3991" i="1" s="1"/>
  <c r="E3992" i="1"/>
  <c r="F3992" i="1" s="1"/>
  <c r="E3993" i="1"/>
  <c r="F3993" i="1" s="1"/>
  <c r="G3993" i="1" s="1"/>
  <c r="E3994" i="1"/>
  <c r="F3994" i="1" s="1"/>
  <c r="G3994" i="1" s="1"/>
  <c r="E3995" i="1"/>
  <c r="F3995" i="1" s="1"/>
  <c r="G3995" i="1" s="1"/>
  <c r="E3996" i="1"/>
  <c r="F3996" i="1" s="1"/>
  <c r="G3996" i="1" s="1"/>
  <c r="E3997" i="1"/>
  <c r="F3997" i="1" s="1"/>
  <c r="G3997" i="1" s="1"/>
  <c r="E3998" i="1"/>
  <c r="F3998" i="1" s="1"/>
  <c r="G3998" i="1" s="1"/>
  <c r="E3999" i="1"/>
  <c r="F3999" i="1" s="1"/>
  <c r="G3999" i="1" s="1"/>
  <c r="E4000" i="1"/>
  <c r="F4000" i="1" s="1"/>
  <c r="G4000" i="1" s="1"/>
  <c r="E4001" i="1"/>
  <c r="F4001" i="1" s="1"/>
  <c r="G4001" i="1" s="1"/>
  <c r="E4002" i="1"/>
  <c r="F4002" i="1" s="1"/>
  <c r="G4002" i="1" s="1"/>
  <c r="E4003" i="1"/>
  <c r="F4003" i="1" s="1"/>
  <c r="E4004" i="1"/>
  <c r="F4004" i="1" s="1"/>
  <c r="G4004" i="1" s="1"/>
  <c r="E4005" i="1"/>
  <c r="F4005" i="1" s="1"/>
  <c r="G4005" i="1" s="1"/>
  <c r="E4006" i="1"/>
  <c r="F4006" i="1" s="1"/>
  <c r="G4006" i="1" s="1"/>
  <c r="E4007" i="1"/>
  <c r="F4007" i="1" s="1"/>
  <c r="G4007" i="1" s="1"/>
  <c r="E4008" i="1"/>
  <c r="F4008" i="1" s="1"/>
  <c r="G4008" i="1" s="1"/>
  <c r="J4008" i="1" s="1"/>
  <c r="E4009" i="1"/>
  <c r="F4009" i="1" s="1"/>
  <c r="G4009" i="1" s="1"/>
  <c r="E4010" i="1"/>
  <c r="F4010" i="1" s="1"/>
  <c r="G4010" i="1" s="1"/>
  <c r="E4012" i="1"/>
  <c r="F4012" i="1" s="1"/>
  <c r="G4012" i="1" s="1"/>
  <c r="E4013" i="1"/>
  <c r="F4013" i="1" s="1"/>
  <c r="E4014" i="1"/>
  <c r="F4014" i="1" s="1"/>
  <c r="G4014" i="1" s="1"/>
  <c r="E4015" i="1"/>
  <c r="F4015" i="1" s="1"/>
  <c r="G4015" i="1" s="1"/>
  <c r="E4016" i="1"/>
  <c r="F4016" i="1" s="1"/>
  <c r="G4016" i="1" s="1"/>
  <c r="I4016" i="1" s="1"/>
  <c r="E4017" i="1"/>
  <c r="F4017" i="1" s="1"/>
  <c r="G4017" i="1" s="1"/>
  <c r="E4018" i="1"/>
  <c r="F4018" i="1" s="1"/>
  <c r="G4018" i="1" s="1"/>
  <c r="E4019" i="1"/>
  <c r="F4019" i="1" s="1"/>
  <c r="G4019" i="1" s="1"/>
  <c r="E4020" i="1"/>
  <c r="F4020" i="1" s="1"/>
  <c r="G4020" i="1" s="1"/>
  <c r="E4021" i="1"/>
  <c r="F4021" i="1" s="1"/>
  <c r="G4021" i="1" s="1"/>
  <c r="E4022" i="1"/>
  <c r="F4022" i="1" s="1"/>
  <c r="G4022" i="1" s="1"/>
  <c r="I4022" i="1" s="1"/>
  <c r="E4023" i="1"/>
  <c r="F4023" i="1" s="1"/>
  <c r="G4023" i="1" s="1"/>
  <c r="E4024" i="1"/>
  <c r="F4024" i="1" s="1"/>
  <c r="G4024" i="1" s="1"/>
  <c r="E4025" i="1"/>
  <c r="F4025" i="1" s="1"/>
  <c r="E4026" i="1"/>
  <c r="F4026" i="1" s="1"/>
  <c r="G4026" i="1" s="1"/>
  <c r="E4027" i="1"/>
  <c r="F4027" i="1" s="1"/>
  <c r="G4027" i="1" s="1"/>
  <c r="E4028" i="1"/>
  <c r="F4028" i="1" s="1"/>
  <c r="G4028" i="1" s="1"/>
  <c r="E4029" i="1"/>
  <c r="F4029" i="1" s="1"/>
  <c r="G4029" i="1" s="1"/>
  <c r="E4030" i="1"/>
  <c r="F4030" i="1" s="1"/>
  <c r="G4030" i="1" s="1"/>
  <c r="J4030" i="1" s="1"/>
  <c r="E4031" i="1"/>
  <c r="F4031" i="1" s="1"/>
  <c r="G4031" i="1" s="1"/>
  <c r="J4031" i="1" s="1"/>
  <c r="E4032" i="1"/>
  <c r="F4032" i="1" s="1"/>
  <c r="G4032" i="1" s="1"/>
  <c r="J4032" i="1" s="1"/>
  <c r="E4033" i="1"/>
  <c r="F4033" i="1" s="1"/>
  <c r="G4033" i="1" s="1"/>
  <c r="E4034" i="1"/>
  <c r="F4034" i="1" s="1"/>
  <c r="G4034" i="1" s="1"/>
  <c r="E4035" i="1"/>
  <c r="F4035" i="1" s="1"/>
  <c r="G4035" i="1" s="1"/>
  <c r="J4035" i="1" s="1"/>
  <c r="E4036" i="1"/>
  <c r="F4036" i="1" s="1"/>
  <c r="G4036" i="1" s="1"/>
  <c r="K4036" i="1" s="1"/>
  <c r="E4037" i="1"/>
  <c r="F4037" i="1" s="1"/>
  <c r="G4037" i="1" s="1"/>
  <c r="J4037" i="1" s="1"/>
  <c r="E4038" i="1"/>
  <c r="F4038" i="1" s="1"/>
  <c r="G4038" i="1" s="1"/>
  <c r="I4038" i="1" s="1"/>
  <c r="E4039" i="1"/>
  <c r="F4039" i="1" s="1"/>
  <c r="G4039" i="1" s="1"/>
  <c r="E4040" i="1"/>
  <c r="F4040" i="1" s="1"/>
  <c r="G4040" i="1" s="1"/>
  <c r="J4040" i="1" s="1"/>
  <c r="E4041" i="1"/>
  <c r="F4041" i="1" s="1"/>
  <c r="G4041" i="1" s="1"/>
  <c r="E4042" i="1"/>
  <c r="F4042" i="1" s="1"/>
  <c r="G4042" i="1" s="1"/>
  <c r="E4043" i="1"/>
  <c r="F4043" i="1" s="1"/>
  <c r="G4043" i="1" s="1"/>
  <c r="J4043" i="1" s="1"/>
  <c r="E4044" i="1"/>
  <c r="F4044" i="1" s="1"/>
  <c r="G4044" i="1" s="1"/>
  <c r="I4044" i="1" s="1"/>
  <c r="E4045" i="1"/>
  <c r="F4045" i="1" s="1"/>
  <c r="G4045" i="1" s="1"/>
  <c r="J4045" i="1" s="1"/>
  <c r="E4046" i="1"/>
  <c r="F4046" i="1" s="1"/>
  <c r="E4047" i="1"/>
  <c r="F4047" i="1" s="1"/>
  <c r="G4047" i="1" s="1"/>
  <c r="E4048" i="1"/>
  <c r="F4048" i="1" s="1"/>
  <c r="G4048" i="1" s="1"/>
  <c r="I4048" i="1" s="1"/>
  <c r="E4049" i="1"/>
  <c r="F4049" i="1" s="1"/>
  <c r="G4049" i="1" s="1"/>
  <c r="E4050" i="1"/>
  <c r="F4050" i="1" s="1"/>
  <c r="G4050" i="1" s="1"/>
  <c r="E4051" i="1"/>
  <c r="F4051" i="1" s="1"/>
  <c r="G4051" i="1" s="1"/>
  <c r="E4052" i="1"/>
  <c r="F4052" i="1" s="1"/>
  <c r="G4052" i="1" s="1"/>
  <c r="J4052" i="1" s="1"/>
  <c r="E4053" i="1"/>
  <c r="F4053" i="1" s="1"/>
  <c r="G4053" i="1" s="1"/>
  <c r="I4053" i="1" s="1"/>
  <c r="E4054" i="1"/>
  <c r="F4054" i="1" s="1"/>
  <c r="G4054" i="1" s="1"/>
  <c r="J4054" i="1" s="1"/>
  <c r="E4055" i="1"/>
  <c r="F4055" i="1" s="1"/>
  <c r="G4055" i="1" s="1"/>
  <c r="E4056" i="1"/>
  <c r="F4056" i="1" s="1"/>
  <c r="G4056" i="1" s="1"/>
  <c r="E4057" i="1"/>
  <c r="F4057" i="1" s="1"/>
  <c r="G4057" i="1" s="1"/>
  <c r="E4058" i="1"/>
  <c r="F4058" i="1" s="1"/>
  <c r="G4058" i="1" s="1"/>
  <c r="E4059" i="1"/>
  <c r="F4059" i="1" s="1"/>
  <c r="G4059" i="1" s="1"/>
  <c r="E4060" i="1"/>
  <c r="F4060" i="1" s="1"/>
  <c r="G4060" i="1" s="1"/>
  <c r="I4060" i="1" s="1"/>
  <c r="E4061" i="1"/>
  <c r="F4061" i="1" s="1"/>
  <c r="G4061" i="1" s="1"/>
  <c r="I4061" i="1" s="1"/>
  <c r="E4062" i="1"/>
  <c r="F4062" i="1" s="1"/>
  <c r="G4062" i="1" s="1"/>
  <c r="E4063" i="1"/>
  <c r="F4063" i="1" s="1"/>
  <c r="G4063" i="1" s="1"/>
  <c r="I4063" i="1" s="1"/>
  <c r="E4064" i="1"/>
  <c r="F4064" i="1" s="1"/>
  <c r="G4064" i="1" s="1"/>
  <c r="E4065" i="1"/>
  <c r="F4065" i="1" s="1"/>
  <c r="G4065" i="1" s="1"/>
  <c r="E4066" i="1"/>
  <c r="F4066" i="1" s="1"/>
  <c r="G4066" i="1" s="1"/>
  <c r="E4067" i="1"/>
  <c r="F4067" i="1" s="1"/>
  <c r="G4067" i="1" s="1"/>
  <c r="E4068" i="1"/>
  <c r="F4068" i="1" s="1"/>
  <c r="G4068" i="1" s="1"/>
  <c r="I4068" i="1" s="1"/>
  <c r="E4069" i="1"/>
  <c r="F4069" i="1" s="1"/>
  <c r="G4069" i="1" s="1"/>
  <c r="J4069" i="1" s="1"/>
  <c r="E4070" i="1"/>
  <c r="F4070" i="1" s="1"/>
  <c r="G4070" i="1" s="1"/>
  <c r="E4071" i="1"/>
  <c r="F4071" i="1" s="1"/>
  <c r="G4071" i="1" s="1"/>
  <c r="J4071" i="1" s="1"/>
  <c r="E4072" i="1"/>
  <c r="F4072" i="1" s="1"/>
  <c r="G4072" i="1" s="1"/>
  <c r="E4073" i="1"/>
  <c r="F4073" i="1" s="1"/>
  <c r="G4073" i="1" s="1"/>
  <c r="E4074" i="1"/>
  <c r="F4074" i="1" s="1"/>
  <c r="G4074" i="1" s="1"/>
  <c r="J4074" i="1" s="1"/>
  <c r="E4075" i="1"/>
  <c r="F4075" i="1" s="1"/>
  <c r="G4075" i="1" s="1"/>
  <c r="I4075" i="1" s="1"/>
  <c r="E4076" i="1"/>
  <c r="F4076" i="1" s="1"/>
  <c r="G4076" i="1" s="1"/>
  <c r="E4077" i="1"/>
  <c r="F4077" i="1" s="1"/>
  <c r="G4077" i="1" s="1"/>
  <c r="E4078" i="1"/>
  <c r="F4078" i="1" s="1"/>
  <c r="G4078" i="1" s="1"/>
  <c r="E4079" i="1"/>
  <c r="F4079" i="1" s="1"/>
  <c r="G4079" i="1" s="1"/>
  <c r="E4080" i="1"/>
  <c r="F4080" i="1" s="1"/>
  <c r="G4080" i="1" s="1"/>
  <c r="E4081" i="1"/>
  <c r="F4081" i="1" s="1"/>
  <c r="G4081" i="1" s="1"/>
  <c r="J4081" i="1" s="1"/>
  <c r="E4082" i="1"/>
  <c r="F4082" i="1" s="1"/>
  <c r="G4082" i="1" s="1"/>
  <c r="E4083" i="1"/>
  <c r="F4083" i="1" s="1"/>
  <c r="G4083" i="1" s="1"/>
  <c r="E4084" i="1"/>
  <c r="F4084" i="1" s="1"/>
  <c r="G4084" i="1" s="1"/>
  <c r="J4084" i="1" s="1"/>
  <c r="E4085" i="1"/>
  <c r="F4085" i="1" s="1"/>
  <c r="G4085" i="1" s="1"/>
  <c r="I4085" i="1" s="1"/>
  <c r="E4086" i="1"/>
  <c r="F4086" i="1" s="1"/>
  <c r="G4086" i="1" s="1"/>
  <c r="E4087" i="1"/>
  <c r="F4087" i="1" s="1"/>
  <c r="G4087" i="1" s="1"/>
  <c r="J4087" i="1" s="1"/>
  <c r="E4088" i="1"/>
  <c r="F4088" i="1" s="1"/>
  <c r="G4088" i="1" s="1"/>
  <c r="J4088" i="1" s="1"/>
  <c r="E4089" i="1"/>
  <c r="F4089" i="1" s="1"/>
  <c r="G4089" i="1" s="1"/>
  <c r="E4090" i="1"/>
  <c r="F4090" i="1" s="1"/>
  <c r="G4090" i="1" s="1"/>
  <c r="E4091" i="1"/>
  <c r="F4091" i="1" s="1"/>
  <c r="G4091" i="1" s="1"/>
  <c r="E4092" i="1"/>
  <c r="F4092" i="1" s="1"/>
  <c r="G4092" i="1" s="1"/>
  <c r="J4092" i="1" s="1"/>
  <c r="E4093" i="1"/>
  <c r="F4093" i="1" s="1"/>
  <c r="G4093" i="1" s="1"/>
  <c r="J4093" i="1" s="1"/>
  <c r="E4094" i="1"/>
  <c r="F4094" i="1" s="1"/>
  <c r="G4094" i="1" s="1"/>
  <c r="E4095" i="1"/>
  <c r="F4095" i="1" s="1"/>
  <c r="G4095" i="1" s="1"/>
  <c r="E4096" i="1"/>
  <c r="F4096" i="1" s="1"/>
  <c r="G4096" i="1" s="1"/>
  <c r="E4097" i="1"/>
  <c r="F4097" i="1" s="1"/>
  <c r="G4097" i="1" s="1"/>
  <c r="E4098" i="1"/>
  <c r="F4098" i="1" s="1"/>
  <c r="G4098" i="1" s="1"/>
  <c r="J4098" i="1" s="1"/>
  <c r="E4099" i="1"/>
  <c r="F4099" i="1" s="1"/>
  <c r="G4099" i="1" s="1"/>
  <c r="E4100" i="1"/>
  <c r="F4100" i="1" s="1"/>
  <c r="E4101" i="1"/>
  <c r="F4101" i="1" s="1"/>
  <c r="G4101" i="1" s="1"/>
  <c r="E4102" i="1"/>
  <c r="F4102" i="1" s="1"/>
  <c r="G4102" i="1" s="1"/>
  <c r="E4103" i="1"/>
  <c r="F4103" i="1" s="1"/>
  <c r="G4103" i="1" s="1"/>
  <c r="E4104" i="1"/>
  <c r="F4104" i="1" s="1"/>
  <c r="G4104" i="1" s="1"/>
  <c r="E4105" i="1"/>
  <c r="F4105" i="1" s="1"/>
  <c r="G4105" i="1" s="1"/>
  <c r="I4105" i="1" s="1"/>
  <c r="E4106" i="1"/>
  <c r="F4106" i="1" s="1"/>
  <c r="G4106" i="1" s="1"/>
  <c r="E4107" i="1"/>
  <c r="F4107" i="1" s="1"/>
  <c r="G4107" i="1" s="1"/>
  <c r="E4108" i="1"/>
  <c r="F4108" i="1" s="1"/>
  <c r="G4108" i="1" s="1"/>
  <c r="E4109" i="1"/>
  <c r="F4109" i="1" s="1"/>
  <c r="G4109" i="1" s="1"/>
  <c r="E4110" i="1"/>
  <c r="F4110" i="1" s="1"/>
  <c r="G4110" i="1" s="1"/>
  <c r="E4111" i="1"/>
  <c r="F4111" i="1" s="1"/>
  <c r="G4111" i="1" s="1"/>
  <c r="E4112" i="1"/>
  <c r="F4112" i="1" s="1"/>
  <c r="G4112" i="1" s="1"/>
  <c r="J4112" i="1" s="1"/>
  <c r="E4113" i="1"/>
  <c r="F4113" i="1" s="1"/>
  <c r="G4113" i="1" s="1"/>
  <c r="I4113" i="1" s="1"/>
  <c r="E4114" i="1"/>
  <c r="F4114" i="1" s="1"/>
  <c r="G4114" i="1" s="1"/>
  <c r="E4115" i="1"/>
  <c r="F4115" i="1" s="1"/>
  <c r="G4115" i="1" s="1"/>
  <c r="E4116" i="1"/>
  <c r="F4116" i="1" s="1"/>
  <c r="G4116" i="1" s="1"/>
  <c r="I4116" i="1" s="1"/>
  <c r="E4117" i="1"/>
  <c r="F4117" i="1" s="1"/>
  <c r="G4117" i="1" s="1"/>
  <c r="E4118" i="1"/>
  <c r="F4118" i="1" s="1"/>
  <c r="G4118" i="1" s="1"/>
  <c r="E4119" i="1"/>
  <c r="F4119" i="1" s="1"/>
  <c r="G4119" i="1" s="1"/>
  <c r="E4120" i="1"/>
  <c r="F4120" i="1" s="1"/>
  <c r="G4120" i="1" s="1"/>
  <c r="E4121" i="1"/>
  <c r="F4121" i="1" s="1"/>
  <c r="G4121" i="1" s="1"/>
  <c r="E4122" i="1"/>
  <c r="F4122" i="1" s="1"/>
  <c r="G4122" i="1" s="1"/>
  <c r="E4123" i="1"/>
  <c r="F4123" i="1" s="1"/>
  <c r="G4123" i="1" s="1"/>
  <c r="E4124" i="1"/>
  <c r="F4124" i="1" s="1"/>
  <c r="G4124" i="1" s="1"/>
  <c r="E4125" i="1"/>
  <c r="F4125" i="1" s="1"/>
  <c r="G4125" i="1" s="1"/>
  <c r="E4126" i="1"/>
  <c r="F4126" i="1" s="1"/>
  <c r="G4126" i="1" s="1"/>
  <c r="E4127" i="1"/>
  <c r="F4127" i="1" s="1"/>
  <c r="G4127" i="1" s="1"/>
  <c r="E4128" i="1"/>
  <c r="F4128" i="1" s="1"/>
  <c r="G4128" i="1" s="1"/>
  <c r="E4129" i="1"/>
  <c r="F4129" i="1" s="1"/>
  <c r="G4129" i="1" s="1"/>
  <c r="E4130" i="1"/>
  <c r="F4130" i="1" s="1"/>
  <c r="G4130" i="1" s="1"/>
  <c r="E4131" i="1"/>
  <c r="F4131" i="1" s="1"/>
  <c r="G4131" i="1" s="1"/>
  <c r="E4132" i="1"/>
  <c r="F4132" i="1" s="1"/>
  <c r="G4132" i="1" s="1"/>
  <c r="E4133" i="1"/>
  <c r="F4133" i="1" s="1"/>
  <c r="G4133" i="1" s="1"/>
  <c r="E4134" i="1"/>
  <c r="F4134" i="1" s="1"/>
  <c r="G4134" i="1" s="1"/>
  <c r="E4135" i="1"/>
  <c r="F4135" i="1" s="1"/>
  <c r="G4135" i="1" s="1"/>
  <c r="E4136" i="1"/>
  <c r="F4136" i="1" s="1"/>
  <c r="G4136" i="1" s="1"/>
  <c r="E4137" i="1"/>
  <c r="F4137" i="1" s="1"/>
  <c r="G4137" i="1" s="1"/>
  <c r="E4138" i="1"/>
  <c r="F4138" i="1" s="1"/>
  <c r="G4138" i="1" s="1"/>
  <c r="I4138" i="1" s="1"/>
  <c r="E4139" i="1"/>
  <c r="F4139" i="1" s="1"/>
  <c r="G4139" i="1" s="1"/>
  <c r="I4139" i="1" s="1"/>
  <c r="E4140" i="1"/>
  <c r="F4140" i="1" s="1"/>
  <c r="E4141" i="1"/>
  <c r="F4141" i="1" s="1"/>
  <c r="G4141" i="1" s="1"/>
  <c r="I4141" i="1" s="1"/>
  <c r="E4142" i="1"/>
  <c r="F4142" i="1" s="1"/>
  <c r="G4142" i="1" s="1"/>
  <c r="E4143" i="1"/>
  <c r="F4143" i="1" s="1"/>
  <c r="G4143" i="1" s="1"/>
  <c r="E4144" i="1"/>
  <c r="F4144" i="1" s="1"/>
  <c r="G4144" i="1" s="1"/>
  <c r="I4144" i="1" s="1"/>
  <c r="E4145" i="1"/>
  <c r="F4145" i="1" s="1"/>
  <c r="G4145" i="1" s="1"/>
  <c r="I4145" i="1" s="1"/>
  <c r="E4146" i="1"/>
  <c r="F4146" i="1" s="1"/>
  <c r="G4146" i="1" s="1"/>
  <c r="E4147" i="1"/>
  <c r="F4147" i="1" s="1"/>
  <c r="G4147" i="1" s="1"/>
  <c r="I4147" i="1" s="1"/>
  <c r="E4148" i="1"/>
  <c r="F4148" i="1" s="1"/>
  <c r="G4148" i="1" s="1"/>
  <c r="I4148" i="1" s="1"/>
  <c r="E4149" i="1"/>
  <c r="F4149" i="1" s="1"/>
  <c r="G4149" i="1" s="1"/>
  <c r="E4150" i="1"/>
  <c r="F4150" i="1" s="1"/>
  <c r="G4150" i="1" s="1"/>
  <c r="E4151" i="1"/>
  <c r="F4151" i="1" s="1"/>
  <c r="G4151" i="1" s="1"/>
  <c r="K4151" i="1" s="1"/>
  <c r="E4152" i="1"/>
  <c r="F4152" i="1" s="1"/>
  <c r="G4152" i="1" s="1"/>
  <c r="I4152" i="1" s="1"/>
  <c r="E4153" i="1"/>
  <c r="F4153" i="1" s="1"/>
  <c r="G4153" i="1" s="1"/>
  <c r="J4153" i="1" s="1"/>
  <c r="E4154" i="1"/>
  <c r="F4154" i="1" s="1"/>
  <c r="G4154" i="1" s="1"/>
  <c r="J4154" i="1" s="1"/>
  <c r="E4155" i="1"/>
  <c r="F4155" i="1" s="1"/>
  <c r="G4155" i="1" s="1"/>
  <c r="K4155" i="1" s="1"/>
  <c r="E4156" i="1"/>
  <c r="F4156" i="1" s="1"/>
  <c r="G4156" i="1" s="1"/>
  <c r="I4156" i="1" s="1"/>
  <c r="E4157" i="1"/>
  <c r="F4157" i="1" s="1"/>
  <c r="G4157" i="1" s="1"/>
  <c r="I4157" i="1" s="1"/>
  <c r="E4158" i="1"/>
  <c r="F4158" i="1" s="1"/>
  <c r="G4158" i="1" s="1"/>
  <c r="I4158" i="1" s="1"/>
  <c r="E4159" i="1"/>
  <c r="F4159" i="1" s="1"/>
  <c r="G4159" i="1" s="1"/>
  <c r="E4160" i="1"/>
  <c r="F4160" i="1" s="1"/>
  <c r="G4160" i="1" s="1"/>
  <c r="E4161" i="1"/>
  <c r="F4161" i="1" s="1"/>
  <c r="G4161" i="1" s="1"/>
  <c r="J4161" i="1" s="1"/>
  <c r="E4162" i="1"/>
  <c r="F4162" i="1" s="1"/>
  <c r="G4162" i="1" s="1"/>
  <c r="J4162" i="1" s="1"/>
  <c r="E4163" i="1"/>
  <c r="F4163" i="1" s="1"/>
  <c r="G4163" i="1" s="1"/>
  <c r="I4163" i="1" s="1"/>
  <c r="E4164" i="1"/>
  <c r="F4164" i="1" s="1"/>
  <c r="G4164" i="1" s="1"/>
  <c r="I4164" i="1" s="1"/>
  <c r="E4165" i="1"/>
  <c r="F4165" i="1" s="1"/>
  <c r="G4165" i="1" s="1"/>
  <c r="I4165" i="1" s="1"/>
  <c r="E4166" i="1"/>
  <c r="F4166" i="1" s="1"/>
  <c r="G4166" i="1" s="1"/>
  <c r="E4167" i="1"/>
  <c r="F4167" i="1" s="1"/>
  <c r="G4167" i="1" s="1"/>
  <c r="E4168" i="1"/>
  <c r="F4168" i="1" s="1"/>
  <c r="G4168" i="1" s="1"/>
  <c r="E4169" i="1"/>
  <c r="F4169" i="1" s="1"/>
  <c r="G4169" i="1" s="1"/>
  <c r="E4170" i="1"/>
  <c r="F4170" i="1" s="1"/>
  <c r="G4170" i="1" s="1"/>
  <c r="I4170" i="1" s="1"/>
  <c r="E4171" i="1"/>
  <c r="F4171" i="1" s="1"/>
  <c r="G4171" i="1" s="1"/>
  <c r="I4171" i="1" s="1"/>
  <c r="E4172" i="1"/>
  <c r="F4172" i="1" s="1"/>
  <c r="G4172" i="1" s="1"/>
  <c r="E4173" i="1"/>
  <c r="F4173" i="1" s="1"/>
  <c r="G4173" i="1" s="1"/>
  <c r="E4174" i="1"/>
  <c r="F4174" i="1" s="1"/>
  <c r="G4174" i="1" s="1"/>
  <c r="E4175" i="1"/>
  <c r="F4175" i="1" s="1"/>
  <c r="G4175" i="1" s="1"/>
  <c r="E4176" i="1"/>
  <c r="F4176" i="1" s="1"/>
  <c r="G4176" i="1" s="1"/>
  <c r="I4176" i="1" s="1"/>
  <c r="E4177" i="1"/>
  <c r="F4177" i="1" s="1"/>
  <c r="G4177" i="1" s="1"/>
  <c r="E4178" i="1"/>
  <c r="F4178" i="1" s="1"/>
  <c r="G4178" i="1" s="1"/>
  <c r="E4179" i="1"/>
  <c r="F4179" i="1" s="1"/>
  <c r="G4179" i="1" s="1"/>
  <c r="I4179" i="1" s="1"/>
  <c r="E4180" i="1"/>
  <c r="F4180" i="1" s="1"/>
  <c r="G4180" i="1" s="1"/>
  <c r="I4180" i="1" s="1"/>
  <c r="E4181" i="1"/>
  <c r="F4181" i="1" s="1"/>
  <c r="G4181" i="1" s="1"/>
  <c r="E4182" i="1"/>
  <c r="F4182" i="1" s="1"/>
  <c r="G4182" i="1" s="1"/>
  <c r="I4182" i="1" s="1"/>
  <c r="E4183" i="1"/>
  <c r="F4183" i="1" s="1"/>
  <c r="G4183" i="1" s="1"/>
  <c r="I4183" i="1" s="1"/>
  <c r="E4184" i="1"/>
  <c r="F4184" i="1" s="1"/>
  <c r="G4184" i="1" s="1"/>
  <c r="I4184" i="1" s="1"/>
  <c r="E4185" i="1"/>
  <c r="F4185" i="1" s="1"/>
  <c r="G4185" i="1" s="1"/>
  <c r="I4185" i="1" s="1"/>
  <c r="E4186" i="1"/>
  <c r="F4186" i="1" s="1"/>
  <c r="G4186" i="1" s="1"/>
  <c r="E4187" i="1"/>
  <c r="F4187" i="1" s="1"/>
  <c r="G4187" i="1" s="1"/>
  <c r="I4187" i="1" s="1"/>
  <c r="E4188" i="1"/>
  <c r="F4188" i="1" s="1"/>
  <c r="G4188" i="1" s="1"/>
  <c r="I4188" i="1" s="1"/>
  <c r="E4189" i="1"/>
  <c r="F4189" i="1" s="1"/>
  <c r="G4189" i="1" s="1"/>
  <c r="I4189" i="1" s="1"/>
  <c r="E4190" i="1"/>
  <c r="F4190" i="1" s="1"/>
  <c r="G4190" i="1" s="1"/>
  <c r="J4190" i="1" s="1"/>
  <c r="E4191" i="1"/>
  <c r="F4191" i="1" s="1"/>
  <c r="G4191" i="1" s="1"/>
  <c r="E4192" i="1"/>
  <c r="F4192" i="1" s="1"/>
  <c r="G4192" i="1" s="1"/>
  <c r="J4192" i="1" s="1"/>
  <c r="E4193" i="1"/>
  <c r="F4193" i="1" s="1"/>
  <c r="G4193" i="1" s="1"/>
  <c r="I4193" i="1" s="1"/>
  <c r="E4194" i="1"/>
  <c r="F4194" i="1" s="1"/>
  <c r="G4194" i="1" s="1"/>
  <c r="J4194" i="1" s="1"/>
  <c r="E4195" i="1"/>
  <c r="F4195" i="1" s="1"/>
  <c r="G4195" i="1" s="1"/>
  <c r="E4196" i="1"/>
  <c r="F4196" i="1" s="1"/>
  <c r="G4196" i="1" s="1"/>
  <c r="J4196" i="1" s="1"/>
  <c r="E4197" i="1"/>
  <c r="F4197" i="1" s="1"/>
  <c r="G4197" i="1" s="1"/>
  <c r="I4197" i="1" s="1"/>
  <c r="E4198" i="1"/>
  <c r="F4198" i="1" s="1"/>
  <c r="G4198" i="1" s="1"/>
  <c r="E4199" i="1"/>
  <c r="F4199" i="1" s="1"/>
  <c r="G4199" i="1" s="1"/>
  <c r="J4199" i="1" s="1"/>
  <c r="E4200" i="1"/>
  <c r="F4200" i="1" s="1"/>
  <c r="G4200" i="1" s="1"/>
  <c r="E4201" i="1"/>
  <c r="F4201" i="1" s="1"/>
  <c r="G4201" i="1" s="1"/>
  <c r="E4202" i="1"/>
  <c r="F4202" i="1" s="1"/>
  <c r="G4202" i="1" s="1"/>
  <c r="E4203" i="1"/>
  <c r="F4203" i="1" s="1"/>
  <c r="G4203" i="1" s="1"/>
  <c r="I4203" i="1" s="1"/>
  <c r="E4204" i="1"/>
  <c r="F4204" i="1" s="1"/>
  <c r="G4204" i="1" s="1"/>
  <c r="I4204" i="1" s="1"/>
  <c r="E4205" i="1"/>
  <c r="F4205" i="1" s="1"/>
  <c r="G4205" i="1" s="1"/>
  <c r="I4205" i="1" s="1"/>
  <c r="E4206" i="1"/>
  <c r="F4206" i="1" s="1"/>
  <c r="G4206" i="1" s="1"/>
  <c r="E4207" i="1"/>
  <c r="F4207" i="1" s="1"/>
  <c r="G4207" i="1" s="1"/>
  <c r="I4207" i="1" s="1"/>
  <c r="E4208" i="1"/>
  <c r="F4208" i="1" s="1"/>
  <c r="G4208" i="1" s="1"/>
  <c r="E4209" i="1"/>
  <c r="F4209" i="1" s="1"/>
  <c r="G4209" i="1" s="1"/>
  <c r="J4209" i="1" s="1"/>
  <c r="E4210" i="1"/>
  <c r="F4210" i="1" s="1"/>
  <c r="G4210" i="1" s="1"/>
  <c r="E4211" i="1"/>
  <c r="F4211" i="1" s="1"/>
  <c r="G4211" i="1" s="1"/>
  <c r="I4211" i="1" s="1"/>
  <c r="E4212" i="1"/>
  <c r="F4212" i="1" s="1"/>
  <c r="G4212" i="1" s="1"/>
  <c r="I4212" i="1" s="1"/>
  <c r="E4213" i="1"/>
  <c r="F4213" i="1" s="1"/>
  <c r="G4213" i="1" s="1"/>
  <c r="J4213" i="1" s="1"/>
  <c r="E4214" i="1"/>
  <c r="F4214" i="1" s="1"/>
  <c r="G4214" i="1" s="1"/>
  <c r="I4214" i="1" s="1"/>
  <c r="E4215" i="1"/>
  <c r="F4215" i="1" s="1"/>
  <c r="G4215" i="1" s="1"/>
  <c r="I4215" i="1" s="1"/>
  <c r="E4216" i="1"/>
  <c r="F4216" i="1" s="1"/>
  <c r="G4216" i="1" s="1"/>
  <c r="E4217" i="1"/>
  <c r="F4217" i="1" s="1"/>
  <c r="G4217" i="1" s="1"/>
  <c r="E4218" i="1"/>
  <c r="F4218" i="1" s="1"/>
  <c r="G4218" i="1" s="1"/>
  <c r="I4218" i="1" s="1"/>
  <c r="E4219" i="1"/>
  <c r="F4219" i="1" s="1"/>
  <c r="G4219" i="1" s="1"/>
  <c r="E4220" i="1"/>
  <c r="F4220" i="1" s="1"/>
  <c r="G4220" i="1" s="1"/>
  <c r="I4220" i="1" s="1"/>
  <c r="E4221" i="1"/>
  <c r="F4221" i="1" s="1"/>
  <c r="G4221" i="1" s="1"/>
  <c r="I4221" i="1" s="1"/>
  <c r="E4222" i="1"/>
  <c r="F4222" i="1" s="1"/>
  <c r="G4222" i="1" s="1"/>
  <c r="I4222" i="1" s="1"/>
  <c r="E4223" i="1"/>
  <c r="F4223" i="1" s="1"/>
  <c r="G4223" i="1" s="1"/>
  <c r="E4224" i="1"/>
  <c r="F4224" i="1" s="1"/>
  <c r="G4224" i="1" s="1"/>
  <c r="E4225" i="1"/>
  <c r="F4225" i="1" s="1"/>
  <c r="G4225" i="1" s="1"/>
  <c r="E4226" i="1"/>
  <c r="F4226" i="1" s="1"/>
  <c r="G4226" i="1" s="1"/>
  <c r="E4227" i="1"/>
  <c r="F4227" i="1" s="1"/>
  <c r="G4227" i="1" s="1"/>
  <c r="E4228" i="1"/>
  <c r="F4228" i="1" s="1"/>
  <c r="G4228" i="1" s="1"/>
  <c r="I4228" i="1" s="1"/>
  <c r="E4229" i="1"/>
  <c r="F4229" i="1" s="1"/>
  <c r="G4229" i="1" s="1"/>
  <c r="E4230" i="1"/>
  <c r="F4230" i="1" s="1"/>
  <c r="G4230" i="1" s="1"/>
  <c r="I4230" i="1" s="1"/>
  <c r="E4231" i="1"/>
  <c r="F4231" i="1" s="1"/>
  <c r="G4231" i="1" s="1"/>
  <c r="E4232" i="1"/>
  <c r="F4232" i="1" s="1"/>
  <c r="G4232" i="1" s="1"/>
  <c r="I4232" i="1" s="1"/>
  <c r="E4233" i="1"/>
  <c r="F4233" i="1" s="1"/>
  <c r="G4233" i="1" s="1"/>
  <c r="E4234" i="1"/>
  <c r="F4234" i="1" s="1"/>
  <c r="G4234" i="1" s="1"/>
  <c r="E4235" i="1"/>
  <c r="F4235" i="1" s="1"/>
  <c r="G4235" i="1" s="1"/>
  <c r="E4236" i="1"/>
  <c r="F4236" i="1" s="1"/>
  <c r="G4236" i="1" s="1"/>
  <c r="E4237" i="1"/>
  <c r="F4237" i="1" s="1"/>
  <c r="G4237" i="1" s="1"/>
  <c r="I4237" i="1" s="1"/>
  <c r="E4238" i="1"/>
  <c r="F4238" i="1" s="1"/>
  <c r="G4238" i="1" s="1"/>
  <c r="E4239" i="1"/>
  <c r="F4239" i="1" s="1"/>
  <c r="G4239" i="1" s="1"/>
  <c r="E4240" i="1"/>
  <c r="F4240" i="1" s="1"/>
  <c r="E4241" i="1"/>
  <c r="F4241" i="1" s="1"/>
  <c r="G4241" i="1" s="1"/>
  <c r="E4242" i="1"/>
  <c r="F4242" i="1" s="1"/>
  <c r="G4242" i="1" s="1"/>
  <c r="J4242" i="1" s="1"/>
  <c r="E4243" i="1"/>
  <c r="F4243" i="1" s="1"/>
  <c r="G4243" i="1" s="1"/>
  <c r="E4244" i="1"/>
  <c r="F4244" i="1" s="1"/>
  <c r="G4244" i="1" s="1"/>
  <c r="I4244" i="1" s="1"/>
  <c r="E4245" i="1"/>
  <c r="F4245" i="1" s="1"/>
  <c r="G4245" i="1" s="1"/>
  <c r="J4245" i="1" s="1"/>
  <c r="E4246" i="1"/>
  <c r="F4246" i="1" s="1"/>
  <c r="G4246" i="1" s="1"/>
  <c r="E4247" i="1"/>
  <c r="F4247" i="1" s="1"/>
  <c r="G4247" i="1" s="1"/>
  <c r="E4248" i="1"/>
  <c r="F4248" i="1" s="1"/>
  <c r="G4248" i="1" s="1"/>
  <c r="E4249" i="1"/>
  <c r="F4249" i="1" s="1"/>
  <c r="G4249" i="1" s="1"/>
  <c r="E4250" i="1"/>
  <c r="F4250" i="1" s="1"/>
  <c r="G4250" i="1" s="1"/>
  <c r="E4251" i="1"/>
  <c r="F4251" i="1" s="1"/>
  <c r="G4251" i="1" s="1"/>
  <c r="E4252" i="1"/>
  <c r="F4252" i="1" s="1"/>
  <c r="G4252" i="1" s="1"/>
  <c r="E4253" i="1"/>
  <c r="F4253" i="1" s="1"/>
  <c r="G4253" i="1" s="1"/>
  <c r="E4254" i="1"/>
  <c r="F4254" i="1" s="1"/>
  <c r="G4254" i="1" s="1"/>
  <c r="E4255" i="1"/>
  <c r="F4255" i="1" s="1"/>
  <c r="G4255" i="1" s="1"/>
  <c r="E4256" i="1"/>
  <c r="F4256" i="1" s="1"/>
  <c r="G4256" i="1" s="1"/>
  <c r="E4257" i="1"/>
  <c r="F4257" i="1" s="1"/>
  <c r="G4257" i="1" s="1"/>
  <c r="E4258" i="1"/>
  <c r="F4258" i="1" s="1"/>
  <c r="G4258" i="1" s="1"/>
  <c r="E4259" i="1"/>
  <c r="F4259" i="1" s="1"/>
  <c r="G4259" i="1" s="1"/>
  <c r="E4260" i="1"/>
  <c r="F4260" i="1" s="1"/>
  <c r="G4260" i="1" s="1"/>
  <c r="E4261" i="1"/>
  <c r="F4261" i="1" s="1"/>
  <c r="E4262" i="1"/>
  <c r="F4262" i="1" s="1"/>
  <c r="G4262" i="1" s="1"/>
  <c r="E4263" i="1"/>
  <c r="F4263" i="1" s="1"/>
  <c r="G4263" i="1" s="1"/>
  <c r="E4264" i="1"/>
  <c r="F4264" i="1" s="1"/>
  <c r="G4264" i="1" s="1"/>
  <c r="E4265" i="1"/>
  <c r="F4265" i="1" s="1"/>
  <c r="G4265" i="1" s="1"/>
  <c r="E4266" i="1"/>
  <c r="F4266" i="1" s="1"/>
  <c r="G4266" i="1" s="1"/>
  <c r="E4267" i="1"/>
  <c r="F4267" i="1" s="1"/>
  <c r="G4267" i="1" s="1"/>
  <c r="E4268" i="1"/>
  <c r="F4268" i="1" s="1"/>
  <c r="G4268" i="1" s="1"/>
  <c r="E4269" i="1"/>
  <c r="F4269" i="1" s="1"/>
  <c r="G4269" i="1" s="1"/>
  <c r="E4270" i="1"/>
  <c r="F4270" i="1" s="1"/>
  <c r="G4270" i="1" s="1"/>
  <c r="E4271" i="1"/>
  <c r="F4271" i="1" s="1"/>
  <c r="G4271" i="1" s="1"/>
  <c r="E4272" i="1"/>
  <c r="F4272" i="1" s="1"/>
  <c r="G4272" i="1" s="1"/>
  <c r="E4273" i="1"/>
  <c r="F4273" i="1" s="1"/>
  <c r="G4273" i="1" s="1"/>
  <c r="E4274" i="1"/>
  <c r="F4274" i="1" s="1"/>
  <c r="G4274" i="1" s="1"/>
  <c r="E4275" i="1"/>
  <c r="F4275" i="1" s="1"/>
  <c r="G4275" i="1" s="1"/>
  <c r="E4276" i="1"/>
  <c r="F4276" i="1" s="1"/>
  <c r="G4276" i="1" s="1"/>
  <c r="E4277" i="1"/>
  <c r="F4277" i="1" s="1"/>
  <c r="G4277" i="1" s="1"/>
  <c r="E4278" i="1"/>
  <c r="F4278" i="1" s="1"/>
  <c r="G4278" i="1" s="1"/>
  <c r="E4279" i="1"/>
  <c r="F4279" i="1" s="1"/>
  <c r="G4279" i="1" s="1"/>
  <c r="E4280" i="1"/>
  <c r="F4280" i="1" s="1"/>
  <c r="G4280" i="1" s="1"/>
  <c r="E4281" i="1"/>
  <c r="F4281" i="1" s="1"/>
  <c r="G4281" i="1" s="1"/>
  <c r="E4282" i="1"/>
  <c r="F4282" i="1" s="1"/>
  <c r="G4282" i="1" s="1"/>
  <c r="E4283" i="1"/>
  <c r="F4283" i="1" s="1"/>
  <c r="G4283" i="1" s="1"/>
  <c r="E4284" i="1"/>
  <c r="F4284" i="1" s="1"/>
  <c r="G4284" i="1" s="1"/>
  <c r="E4285" i="1"/>
  <c r="F4285" i="1" s="1"/>
  <c r="G4285" i="1" s="1"/>
  <c r="E4286" i="1"/>
  <c r="F4286" i="1" s="1"/>
  <c r="G4286" i="1" s="1"/>
  <c r="E4287" i="1"/>
  <c r="F4287" i="1" s="1"/>
  <c r="G4287" i="1" s="1"/>
  <c r="E4288" i="1"/>
  <c r="F4288" i="1" s="1"/>
  <c r="G4288" i="1" s="1"/>
  <c r="E4289" i="1"/>
  <c r="F4289" i="1" s="1"/>
  <c r="G4289" i="1" s="1"/>
  <c r="E4290" i="1"/>
  <c r="F4290" i="1" s="1"/>
  <c r="G4290" i="1" s="1"/>
  <c r="E4291" i="1"/>
  <c r="F4291" i="1" s="1"/>
  <c r="G4291" i="1" s="1"/>
  <c r="E4292" i="1"/>
  <c r="F4292" i="1" s="1"/>
  <c r="E4293" i="1"/>
  <c r="F4293" i="1" s="1"/>
  <c r="G4293" i="1" s="1"/>
  <c r="I4293" i="1" s="1"/>
  <c r="E4294" i="1"/>
  <c r="F4294" i="1" s="1"/>
  <c r="G4294" i="1" s="1"/>
  <c r="E4295" i="1"/>
  <c r="F4295" i="1" s="1"/>
  <c r="G4295" i="1" s="1"/>
  <c r="E4296" i="1"/>
  <c r="F4296" i="1" s="1"/>
  <c r="G4296" i="1" s="1"/>
  <c r="K4296" i="1" s="1"/>
  <c r="E4297" i="1"/>
  <c r="F4297" i="1" s="1"/>
  <c r="G4297" i="1" s="1"/>
  <c r="E4298" i="1"/>
  <c r="F4298" i="1" s="1"/>
  <c r="G4298" i="1" s="1"/>
  <c r="E4299" i="1"/>
  <c r="F4299" i="1" s="1"/>
  <c r="G4299" i="1" s="1"/>
  <c r="E4300" i="1"/>
  <c r="F4300" i="1" s="1"/>
  <c r="G4300" i="1" s="1"/>
  <c r="E4301" i="1"/>
  <c r="F4301" i="1" s="1"/>
  <c r="G4301" i="1" s="1"/>
  <c r="E4302" i="1"/>
  <c r="F4302" i="1" s="1"/>
  <c r="G4302" i="1" s="1"/>
  <c r="E4303" i="1"/>
  <c r="F4303" i="1" s="1"/>
  <c r="G4303" i="1" s="1"/>
  <c r="E4304" i="1"/>
  <c r="F4304" i="1" s="1"/>
  <c r="G4304" i="1" s="1"/>
  <c r="K4304" i="1" s="1"/>
  <c r="E4305" i="1"/>
  <c r="F4305" i="1" s="1"/>
  <c r="G4305" i="1" s="1"/>
  <c r="K4305" i="1" s="1"/>
  <c r="E4306" i="1"/>
  <c r="F4306" i="1" s="1"/>
  <c r="G4306" i="1" s="1"/>
  <c r="E4307" i="1"/>
  <c r="F4307" i="1" s="1"/>
  <c r="G4307" i="1" s="1"/>
  <c r="E4308" i="1"/>
  <c r="F4308" i="1" s="1"/>
  <c r="G4308" i="1" s="1"/>
  <c r="K4308" i="1" s="1"/>
  <c r="E4309" i="1"/>
  <c r="F4309" i="1" s="1"/>
  <c r="G4309" i="1" s="1"/>
  <c r="E4310" i="1"/>
  <c r="F4310" i="1" s="1"/>
  <c r="G4310" i="1" s="1"/>
  <c r="E4311" i="1"/>
  <c r="F4311" i="1" s="1"/>
  <c r="G4311" i="1" s="1"/>
  <c r="E4312" i="1"/>
  <c r="F4312" i="1" s="1"/>
  <c r="G4312" i="1" s="1"/>
  <c r="E4313" i="1"/>
  <c r="F4313" i="1" s="1"/>
  <c r="G4313" i="1" s="1"/>
  <c r="E4314" i="1"/>
  <c r="F4314" i="1" s="1"/>
  <c r="G4314" i="1" s="1"/>
  <c r="E4315" i="1"/>
  <c r="F4315" i="1" s="1"/>
  <c r="G4315" i="1" s="1"/>
  <c r="E4316" i="1"/>
  <c r="F4316" i="1" s="1"/>
  <c r="G4316" i="1" s="1"/>
  <c r="E4317" i="1"/>
  <c r="F4317" i="1" s="1"/>
  <c r="G4317" i="1" s="1"/>
  <c r="E4318" i="1"/>
  <c r="F4318" i="1" s="1"/>
  <c r="G4318" i="1" s="1"/>
  <c r="E4319" i="1"/>
  <c r="F4319" i="1" s="1"/>
  <c r="G4319" i="1" s="1"/>
  <c r="K4319" i="1" s="1"/>
  <c r="E4320" i="1"/>
  <c r="F4320" i="1" s="1"/>
  <c r="G4320" i="1" s="1"/>
  <c r="E4321" i="1"/>
  <c r="F4321" i="1" s="1"/>
  <c r="G4321" i="1" s="1"/>
  <c r="E4322" i="1"/>
  <c r="F4322" i="1" s="1"/>
  <c r="G4322" i="1" s="1"/>
  <c r="E4323" i="1"/>
  <c r="F4323" i="1" s="1"/>
  <c r="E4324" i="1"/>
  <c r="F4324" i="1" s="1"/>
  <c r="G4324" i="1" s="1"/>
  <c r="E4325" i="1"/>
  <c r="F4325" i="1" s="1"/>
  <c r="G4325" i="1" s="1"/>
  <c r="E4326" i="1"/>
  <c r="F4326" i="1" s="1"/>
  <c r="G4326" i="1" s="1"/>
  <c r="E4327" i="1"/>
  <c r="F4327" i="1" s="1"/>
  <c r="G4327" i="1" s="1"/>
  <c r="E4328" i="1"/>
  <c r="F4328" i="1" s="1"/>
  <c r="G4328" i="1" s="1"/>
  <c r="E4329" i="1"/>
  <c r="F4329" i="1" s="1"/>
  <c r="G4329" i="1" s="1"/>
  <c r="E4330" i="1"/>
  <c r="F4330" i="1" s="1"/>
  <c r="G4330" i="1" s="1"/>
  <c r="E4331" i="1"/>
  <c r="F4331" i="1" s="1"/>
  <c r="E4332" i="1"/>
  <c r="F4332" i="1" s="1"/>
  <c r="G4332" i="1" s="1"/>
  <c r="E4333" i="1"/>
  <c r="F4333" i="1" s="1"/>
  <c r="G4333" i="1" s="1"/>
  <c r="E4334" i="1"/>
  <c r="F4334" i="1" s="1"/>
  <c r="G4334" i="1" s="1"/>
  <c r="K4334" i="1" s="1"/>
  <c r="E4335" i="1"/>
  <c r="F4335" i="1" s="1"/>
  <c r="G4335" i="1" s="1"/>
  <c r="E4336" i="1"/>
  <c r="F4336" i="1" s="1"/>
  <c r="G4336" i="1" s="1"/>
  <c r="E4337" i="1"/>
  <c r="F4337" i="1" s="1"/>
  <c r="G4337" i="1" s="1"/>
  <c r="I4337" i="1" s="1"/>
  <c r="E4338" i="1"/>
  <c r="F4338" i="1" s="1"/>
  <c r="G4338" i="1" s="1"/>
  <c r="E4339" i="1"/>
  <c r="F4339" i="1" s="1"/>
  <c r="G4339" i="1" s="1"/>
  <c r="E4340" i="1"/>
  <c r="F4340" i="1" s="1"/>
  <c r="G4340" i="1" s="1"/>
  <c r="I4340" i="1" s="1"/>
  <c r="E4341" i="1"/>
  <c r="F4341" i="1" s="1"/>
  <c r="G4341" i="1" s="1"/>
  <c r="E4342" i="1"/>
  <c r="F4342" i="1" s="1"/>
  <c r="G4342" i="1" s="1"/>
  <c r="E4343" i="1"/>
  <c r="F4343" i="1" s="1"/>
  <c r="G4343" i="1" s="1"/>
  <c r="E4344" i="1"/>
  <c r="F4344" i="1" s="1"/>
  <c r="G4344" i="1" s="1"/>
  <c r="E4345" i="1"/>
  <c r="F4345" i="1" s="1"/>
  <c r="G4345" i="1" s="1"/>
  <c r="E4346" i="1"/>
  <c r="F4346" i="1" s="1"/>
  <c r="G4346" i="1" s="1"/>
  <c r="K4346" i="1" s="1"/>
  <c r="E4347" i="1"/>
  <c r="F4347" i="1" s="1"/>
  <c r="G4347" i="1" s="1"/>
  <c r="E4348" i="1"/>
  <c r="F4348" i="1" s="1"/>
  <c r="G4348" i="1" s="1"/>
  <c r="E4349" i="1"/>
  <c r="F4349" i="1" s="1"/>
  <c r="E4350" i="1"/>
  <c r="F4350" i="1" s="1"/>
  <c r="G4350" i="1" s="1"/>
  <c r="E4351" i="1"/>
  <c r="F4351" i="1" s="1"/>
  <c r="G4351" i="1" s="1"/>
  <c r="E4352" i="1"/>
  <c r="F4352" i="1" s="1"/>
  <c r="G4352" i="1" s="1"/>
  <c r="I4352" i="1" s="1"/>
  <c r="E4353" i="1"/>
  <c r="F4353" i="1" s="1"/>
  <c r="G4353" i="1" s="1"/>
  <c r="K4353" i="1" s="1"/>
  <c r="E4354" i="1"/>
  <c r="F4354" i="1" s="1"/>
  <c r="G4354" i="1" s="1"/>
  <c r="E4355" i="1"/>
  <c r="F4355" i="1" s="1"/>
  <c r="G4355" i="1" s="1"/>
  <c r="I4355" i="1" s="1"/>
  <c r="E4356" i="1"/>
  <c r="F4356" i="1" s="1"/>
  <c r="G4356" i="1" s="1"/>
  <c r="E4357" i="1"/>
  <c r="F4357" i="1" s="1"/>
  <c r="G4357" i="1" s="1"/>
  <c r="E4358" i="1"/>
  <c r="F4358" i="1" s="1"/>
  <c r="G4358" i="1" s="1"/>
  <c r="K4358" i="1" s="1"/>
  <c r="E4359" i="1"/>
  <c r="F4359" i="1" s="1"/>
  <c r="G4359" i="1" s="1"/>
  <c r="E4360" i="1"/>
  <c r="F4360" i="1" s="1"/>
  <c r="G4360" i="1" s="1"/>
  <c r="E4361" i="1"/>
  <c r="F4361" i="1" s="1"/>
  <c r="G4361" i="1" s="1"/>
  <c r="E4362" i="1"/>
  <c r="F4362" i="1" s="1"/>
  <c r="G4362" i="1" s="1"/>
  <c r="I4362" i="1" s="1"/>
  <c r="E4363" i="1"/>
  <c r="F4363" i="1" s="1"/>
  <c r="G4363" i="1" s="1"/>
  <c r="I4363" i="1" s="1"/>
  <c r="E4364" i="1"/>
  <c r="F4364" i="1" s="1"/>
  <c r="G4364" i="1" s="1"/>
  <c r="E4365" i="1"/>
  <c r="F4365" i="1" s="1"/>
  <c r="G4365" i="1" s="1"/>
  <c r="E4366" i="1"/>
  <c r="F4366" i="1" s="1"/>
  <c r="G4366" i="1" s="1"/>
  <c r="I4366" i="1" s="1"/>
  <c r="E4367" i="1"/>
  <c r="F4367" i="1" s="1"/>
  <c r="G4367" i="1" s="1"/>
  <c r="K4367" i="1" s="1"/>
  <c r="E4368" i="1"/>
  <c r="F4368" i="1" s="1"/>
  <c r="G4368" i="1" s="1"/>
  <c r="I4368" i="1" s="1"/>
  <c r="E4369" i="1"/>
  <c r="F4369" i="1" s="1"/>
  <c r="G4369" i="1" s="1"/>
  <c r="E4370" i="1"/>
  <c r="F4370" i="1" s="1"/>
  <c r="E4371" i="1"/>
  <c r="F4371" i="1" s="1"/>
  <c r="G4371" i="1" s="1"/>
  <c r="I4371" i="1" s="1"/>
  <c r="E4372" i="1"/>
  <c r="F4372" i="1" s="1"/>
  <c r="G4372" i="1" s="1"/>
  <c r="E4373" i="1"/>
  <c r="F4373" i="1" s="1"/>
  <c r="G4373" i="1" s="1"/>
  <c r="E4374" i="1"/>
  <c r="F4374" i="1" s="1"/>
  <c r="G4374" i="1" s="1"/>
  <c r="E4375" i="1"/>
  <c r="F4375" i="1" s="1"/>
  <c r="G4375" i="1" s="1"/>
  <c r="E4376" i="1"/>
  <c r="F4376" i="1" s="1"/>
  <c r="G4376" i="1" s="1"/>
  <c r="E4377" i="1"/>
  <c r="F4377" i="1" s="1"/>
  <c r="G4377" i="1" s="1"/>
  <c r="E4378" i="1"/>
  <c r="F4378" i="1" s="1"/>
  <c r="G4378" i="1" s="1"/>
  <c r="E4379" i="1"/>
  <c r="F4379" i="1" s="1"/>
  <c r="G4379" i="1" s="1"/>
  <c r="I4379" i="1" s="1"/>
  <c r="E4380" i="1"/>
  <c r="F4380" i="1" s="1"/>
  <c r="G4380" i="1" s="1"/>
  <c r="E4381" i="1"/>
  <c r="F4381" i="1" s="1"/>
  <c r="G4381" i="1" s="1"/>
  <c r="E4382" i="1"/>
  <c r="F4382" i="1" s="1"/>
  <c r="G4382" i="1" s="1"/>
  <c r="E4383" i="1"/>
  <c r="F4383" i="1" s="1"/>
  <c r="G4383" i="1" s="1"/>
  <c r="E4384" i="1"/>
  <c r="F4384" i="1" s="1"/>
  <c r="G4384" i="1" s="1"/>
  <c r="E4385" i="1"/>
  <c r="F4385" i="1" s="1"/>
  <c r="G4385" i="1" s="1"/>
  <c r="E4386" i="1"/>
  <c r="F4386" i="1" s="1"/>
  <c r="E4387" i="1"/>
  <c r="F4387" i="1" s="1"/>
  <c r="G4387" i="1" s="1"/>
  <c r="E4388" i="1"/>
  <c r="F4388" i="1" s="1"/>
  <c r="G4388" i="1" s="1"/>
  <c r="E4389" i="1"/>
  <c r="F4389" i="1" s="1"/>
  <c r="G4389" i="1" s="1"/>
  <c r="K4389" i="1" s="1"/>
  <c r="E4390" i="1"/>
  <c r="F4390" i="1" s="1"/>
  <c r="G4390" i="1" s="1"/>
  <c r="I4390" i="1" s="1"/>
  <c r="E4391" i="1"/>
  <c r="F4391" i="1" s="1"/>
  <c r="G4391" i="1" s="1"/>
  <c r="I4391" i="1" s="1"/>
  <c r="E4392" i="1"/>
  <c r="F4392" i="1" s="1"/>
  <c r="G4392" i="1" s="1"/>
  <c r="E4393" i="1"/>
  <c r="F4393" i="1" s="1"/>
  <c r="G4393" i="1" s="1"/>
  <c r="E4394" i="1"/>
  <c r="F4394" i="1" s="1"/>
  <c r="G4394" i="1" s="1"/>
  <c r="E4395" i="1"/>
  <c r="F4395" i="1" s="1"/>
  <c r="G4395" i="1" s="1"/>
  <c r="K4395" i="1" s="1"/>
  <c r="E4396" i="1"/>
  <c r="F4396" i="1" s="1"/>
  <c r="G4396" i="1" s="1"/>
  <c r="K4396" i="1" s="1"/>
  <c r="E4397" i="1"/>
  <c r="F4397" i="1" s="1"/>
  <c r="G4397" i="1" s="1"/>
  <c r="I4397" i="1" s="1"/>
  <c r="E4398" i="1"/>
  <c r="F4398" i="1" s="1"/>
  <c r="G4398" i="1" s="1"/>
  <c r="I4398" i="1" s="1"/>
  <c r="E4399" i="1"/>
  <c r="F4399" i="1" s="1"/>
  <c r="G4399" i="1" s="1"/>
  <c r="E4400" i="1"/>
  <c r="F4400" i="1" s="1"/>
  <c r="G4400" i="1" s="1"/>
  <c r="E4401" i="1"/>
  <c r="F4401" i="1" s="1"/>
  <c r="G4401" i="1" s="1"/>
  <c r="E4402" i="1"/>
  <c r="F4402" i="1" s="1"/>
  <c r="G4402" i="1" s="1"/>
  <c r="I4402" i="1" s="1"/>
  <c r="E4403" i="1"/>
  <c r="F4403" i="1" s="1"/>
  <c r="G4403" i="1" s="1"/>
  <c r="E4404" i="1"/>
  <c r="F4404" i="1" s="1"/>
  <c r="G4404" i="1" s="1"/>
  <c r="E4405" i="1"/>
  <c r="F4405" i="1" s="1"/>
  <c r="G4405" i="1" s="1"/>
  <c r="I4405" i="1" s="1"/>
  <c r="E4406" i="1"/>
  <c r="F4406" i="1" s="1"/>
  <c r="G4406" i="1" s="1"/>
  <c r="E4407" i="1"/>
  <c r="F4407" i="1" s="1"/>
  <c r="G4407" i="1" s="1"/>
  <c r="I4407" i="1" s="1"/>
  <c r="E4408" i="1"/>
  <c r="F4408" i="1" s="1"/>
  <c r="G4408" i="1" s="1"/>
  <c r="E4409" i="1"/>
  <c r="F4409" i="1" s="1"/>
  <c r="G4409" i="1" s="1"/>
  <c r="I4409" i="1" s="1"/>
  <c r="E4410" i="1"/>
  <c r="F4410" i="1" s="1"/>
  <c r="G4410" i="1" s="1"/>
  <c r="E4411" i="1"/>
  <c r="F4411" i="1" s="1"/>
  <c r="G4411" i="1" s="1"/>
  <c r="I4411" i="1" s="1"/>
  <c r="E4412" i="1"/>
  <c r="F4412" i="1" s="1"/>
  <c r="G4412" i="1" s="1"/>
  <c r="K4412" i="1" s="1"/>
  <c r="E4413" i="1"/>
  <c r="F4413" i="1" s="1"/>
  <c r="G4413" i="1" s="1"/>
  <c r="K4413" i="1" s="1"/>
  <c r="E4414" i="1"/>
  <c r="F4414" i="1" s="1"/>
  <c r="G4414" i="1" s="1"/>
  <c r="E4415" i="1"/>
  <c r="F4415" i="1" s="1"/>
  <c r="G4415" i="1" s="1"/>
  <c r="E4416" i="1"/>
  <c r="F4416" i="1" s="1"/>
  <c r="G4416" i="1" s="1"/>
  <c r="K4416" i="1" s="1"/>
  <c r="E4417" i="1"/>
  <c r="F4417" i="1" s="1"/>
  <c r="G4417" i="1" s="1"/>
  <c r="E4418" i="1"/>
  <c r="F4418" i="1" s="1"/>
  <c r="G4418" i="1" s="1"/>
  <c r="I4418" i="1" s="1"/>
  <c r="E4419" i="1"/>
  <c r="F4419" i="1" s="1"/>
  <c r="G4419" i="1" s="1"/>
  <c r="I4419" i="1" s="1"/>
  <c r="E4420" i="1"/>
  <c r="F4420" i="1" s="1"/>
  <c r="G4420" i="1" s="1"/>
  <c r="E4421" i="1"/>
  <c r="F4421" i="1" s="1"/>
  <c r="G4421" i="1" s="1"/>
  <c r="I4421" i="1" s="1"/>
  <c r="E4422" i="1"/>
  <c r="F4422" i="1" s="1"/>
  <c r="G4422" i="1" s="1"/>
  <c r="E4423" i="1"/>
  <c r="F4423" i="1" s="1"/>
  <c r="G4423" i="1" s="1"/>
  <c r="I4423" i="1" s="1"/>
  <c r="E4424" i="1"/>
  <c r="F4424" i="1" s="1"/>
  <c r="G4424" i="1" s="1"/>
  <c r="I4424" i="1" s="1"/>
  <c r="E4425" i="1"/>
  <c r="F4425" i="1" s="1"/>
  <c r="G4425" i="1" s="1"/>
  <c r="E4426" i="1"/>
  <c r="F4426" i="1" s="1"/>
  <c r="G4426" i="1" s="1"/>
  <c r="I4426" i="1" s="1"/>
  <c r="E4427" i="1"/>
  <c r="F4427" i="1" s="1"/>
  <c r="G4427" i="1" s="1"/>
  <c r="I4427" i="1" s="1"/>
  <c r="E4428" i="1"/>
  <c r="F4428" i="1" s="1"/>
  <c r="G4428" i="1" s="1"/>
  <c r="E4429" i="1"/>
  <c r="F4429" i="1" s="1"/>
  <c r="G4429" i="1" s="1"/>
  <c r="I4429" i="1" s="1"/>
  <c r="E4430" i="1"/>
  <c r="F4430" i="1" s="1"/>
  <c r="G4430" i="1" s="1"/>
  <c r="I4430" i="1" s="1"/>
  <c r="E4431" i="1"/>
  <c r="F4431" i="1" s="1"/>
  <c r="G4431" i="1" s="1"/>
  <c r="I4431" i="1" s="1"/>
  <c r="E4432" i="1"/>
  <c r="F4432" i="1" s="1"/>
  <c r="G4432" i="1" s="1"/>
  <c r="I4432" i="1" s="1"/>
  <c r="E4433" i="1"/>
  <c r="F4433" i="1" s="1"/>
  <c r="G4433" i="1" s="1"/>
  <c r="E4434" i="1"/>
  <c r="F4434" i="1" s="1"/>
  <c r="G4434" i="1" s="1"/>
  <c r="E4435" i="1"/>
  <c r="F4435" i="1" s="1"/>
  <c r="G4435" i="1" s="1"/>
  <c r="E4436" i="1"/>
  <c r="F4436" i="1" s="1"/>
  <c r="G4436" i="1" s="1"/>
  <c r="E4437" i="1"/>
  <c r="F4437" i="1" s="1"/>
  <c r="E4438" i="1"/>
  <c r="F4438" i="1" s="1"/>
  <c r="G4438" i="1" s="1"/>
  <c r="E4439" i="1"/>
  <c r="F4439" i="1" s="1"/>
  <c r="G4439" i="1" s="1"/>
  <c r="E4440" i="1"/>
  <c r="F4440" i="1" s="1"/>
  <c r="G4440" i="1" s="1"/>
  <c r="I4440" i="1" s="1"/>
  <c r="E4441" i="1"/>
  <c r="F4441" i="1" s="1"/>
  <c r="G4441" i="1" s="1"/>
  <c r="I4441" i="1" s="1"/>
  <c r="E4442" i="1"/>
  <c r="F4442" i="1" s="1"/>
  <c r="G4442" i="1" s="1"/>
  <c r="I4442" i="1" s="1"/>
  <c r="E4443" i="1"/>
  <c r="F4443" i="1" s="1"/>
  <c r="G4443" i="1" s="1"/>
  <c r="I4443" i="1" s="1"/>
  <c r="E4444" i="1"/>
  <c r="F4444" i="1" s="1"/>
  <c r="G4444" i="1" s="1"/>
  <c r="I4444" i="1" s="1"/>
  <c r="E4445" i="1"/>
  <c r="F4445" i="1" s="1"/>
  <c r="G4445" i="1" s="1"/>
  <c r="I4445" i="1" s="1"/>
  <c r="E4446" i="1"/>
  <c r="F4446" i="1" s="1"/>
  <c r="G4446" i="1" s="1"/>
  <c r="I4446" i="1" s="1"/>
  <c r="E4447" i="1"/>
  <c r="F4447" i="1" s="1"/>
  <c r="G4447" i="1" s="1"/>
  <c r="E4448" i="1"/>
  <c r="F4448" i="1" s="1"/>
  <c r="G4448" i="1" s="1"/>
  <c r="I4448" i="1" s="1"/>
  <c r="E4449" i="1"/>
  <c r="F4449" i="1" s="1"/>
  <c r="G4449" i="1" s="1"/>
  <c r="E4450" i="1"/>
  <c r="F4450" i="1" s="1"/>
  <c r="G4450" i="1" s="1"/>
  <c r="I4450" i="1" s="1"/>
  <c r="E4451" i="1"/>
  <c r="F4451" i="1" s="1"/>
  <c r="G4451" i="1" s="1"/>
  <c r="K4451" i="1" s="1"/>
  <c r="E4452" i="1"/>
  <c r="F4452" i="1" s="1"/>
  <c r="G4452" i="1" s="1"/>
  <c r="E4453" i="1"/>
  <c r="F4453" i="1" s="1"/>
  <c r="G4453" i="1" s="1"/>
  <c r="I4453" i="1" s="1"/>
  <c r="E4454" i="1"/>
  <c r="F4454" i="1" s="1"/>
  <c r="G4454" i="1" s="1"/>
  <c r="I4454" i="1" s="1"/>
  <c r="E4455" i="1"/>
  <c r="F4455" i="1" s="1"/>
  <c r="G4455" i="1" s="1"/>
  <c r="E4456" i="1"/>
  <c r="F4456" i="1" s="1"/>
  <c r="G4456" i="1" s="1"/>
  <c r="E4457" i="1"/>
  <c r="F4457" i="1" s="1"/>
  <c r="G4457" i="1" s="1"/>
  <c r="E4458" i="1"/>
  <c r="F4458" i="1" s="1"/>
  <c r="G4458" i="1" s="1"/>
  <c r="E4459" i="1"/>
  <c r="F4459" i="1" s="1"/>
  <c r="E4460" i="1"/>
  <c r="F4460" i="1" s="1"/>
  <c r="G4460" i="1" s="1"/>
  <c r="E4461" i="1"/>
  <c r="F4461" i="1" s="1"/>
  <c r="G4461" i="1" s="1"/>
  <c r="I4461" i="1" s="1"/>
  <c r="E4462" i="1"/>
  <c r="F4462" i="1" s="1"/>
  <c r="G4462" i="1" s="1"/>
  <c r="E4463" i="1"/>
  <c r="F4463" i="1" s="1"/>
  <c r="G4463" i="1" s="1"/>
  <c r="I4463" i="1" s="1"/>
  <c r="E4464" i="1"/>
  <c r="F4464" i="1" s="1"/>
  <c r="E4465" i="1"/>
  <c r="F4465" i="1" s="1"/>
  <c r="G4465" i="1" s="1"/>
  <c r="K4465" i="1" s="1"/>
  <c r="E4466" i="1"/>
  <c r="F4466" i="1" s="1"/>
  <c r="G4466" i="1" s="1"/>
  <c r="E4467" i="1"/>
  <c r="F4467" i="1" s="1"/>
  <c r="G4467" i="1" s="1"/>
  <c r="E4468" i="1"/>
  <c r="F4468" i="1" s="1"/>
  <c r="G4468" i="1" s="1"/>
  <c r="E4469" i="1"/>
  <c r="F4469" i="1" s="1"/>
  <c r="G4469" i="1" s="1"/>
  <c r="E4470" i="1"/>
  <c r="F4470" i="1" s="1"/>
  <c r="G4470" i="1" s="1"/>
  <c r="E4471" i="1"/>
  <c r="F4471" i="1" s="1"/>
  <c r="G4471" i="1" s="1"/>
  <c r="E4472" i="1"/>
  <c r="F4472" i="1" s="1"/>
  <c r="G4472" i="1" s="1"/>
  <c r="E4473" i="1"/>
  <c r="F4473" i="1" s="1"/>
  <c r="G4473" i="1" s="1"/>
  <c r="I4473" i="1" s="1"/>
  <c r="E4474" i="1"/>
  <c r="F4474" i="1" s="1"/>
  <c r="G4474" i="1" s="1"/>
  <c r="E4475" i="1"/>
  <c r="F4475" i="1" s="1"/>
  <c r="G4475" i="1" s="1"/>
  <c r="E4476" i="1"/>
  <c r="F4476" i="1" s="1"/>
  <c r="G4476" i="1" s="1"/>
  <c r="I4476" i="1" s="1"/>
  <c r="E4477" i="1"/>
  <c r="F4477" i="1" s="1"/>
  <c r="G4477" i="1" s="1"/>
  <c r="I4477" i="1" s="1"/>
  <c r="E4478" i="1"/>
  <c r="F4478" i="1" s="1"/>
  <c r="G4478" i="1" s="1"/>
  <c r="I4478" i="1" s="1"/>
  <c r="E4479" i="1"/>
  <c r="F4479" i="1" s="1"/>
  <c r="G4479" i="1" s="1"/>
  <c r="I4479" i="1" s="1"/>
  <c r="E4480" i="1"/>
  <c r="F4480" i="1" s="1"/>
  <c r="G4480" i="1" s="1"/>
  <c r="I4480" i="1" s="1"/>
  <c r="E4481" i="1"/>
  <c r="F4481" i="1" s="1"/>
  <c r="G4481" i="1" s="1"/>
  <c r="E4482" i="1"/>
  <c r="F4482" i="1" s="1"/>
  <c r="G4482" i="1" s="1"/>
  <c r="I4482" i="1" s="1"/>
  <c r="E4483" i="1"/>
  <c r="F4483" i="1" s="1"/>
  <c r="G4483" i="1" s="1"/>
  <c r="E4484" i="1"/>
  <c r="F4484" i="1" s="1"/>
  <c r="G4484" i="1" s="1"/>
  <c r="E4485" i="1"/>
  <c r="F4485" i="1" s="1"/>
  <c r="G4485" i="1" s="1"/>
  <c r="I4485" i="1" s="1"/>
  <c r="E4486" i="1"/>
  <c r="F4486" i="1" s="1"/>
  <c r="G4486" i="1" s="1"/>
  <c r="I4486" i="1" s="1"/>
  <c r="E4487" i="1"/>
  <c r="F4487" i="1" s="1"/>
  <c r="G4487" i="1" s="1"/>
  <c r="E4488" i="1"/>
  <c r="F4488" i="1" s="1"/>
  <c r="G4488" i="1" s="1"/>
  <c r="I4488" i="1" s="1"/>
  <c r="E4489" i="1"/>
  <c r="F4489" i="1" s="1"/>
  <c r="G4489" i="1" s="1"/>
  <c r="K4489" i="1" s="1"/>
  <c r="E4490" i="1"/>
  <c r="F4490" i="1" s="1"/>
  <c r="G4490" i="1" s="1"/>
  <c r="K4490" i="1" s="1"/>
  <c r="E4491" i="1"/>
  <c r="F4491" i="1" s="1"/>
  <c r="G4491" i="1" s="1"/>
  <c r="E4492" i="1"/>
  <c r="F4492" i="1" s="1"/>
  <c r="G4492" i="1" s="1"/>
  <c r="E4493" i="1"/>
  <c r="F4493" i="1" s="1"/>
  <c r="G4493" i="1" s="1"/>
  <c r="I4493" i="1" s="1"/>
  <c r="E4494" i="1"/>
  <c r="F4494" i="1" s="1"/>
  <c r="G4494" i="1" s="1"/>
  <c r="E4495" i="1"/>
  <c r="F4495" i="1" s="1"/>
  <c r="G4495" i="1" s="1"/>
  <c r="E4496" i="1"/>
  <c r="F4496" i="1" s="1"/>
  <c r="G4496" i="1" s="1"/>
  <c r="I4496" i="1" s="1"/>
  <c r="E4497" i="1"/>
  <c r="F4497" i="1" s="1"/>
  <c r="G4497" i="1" s="1"/>
  <c r="I4497" i="1" s="1"/>
  <c r="E4498" i="1"/>
  <c r="F4498" i="1" s="1"/>
  <c r="E4499" i="1"/>
  <c r="F4499" i="1" s="1"/>
  <c r="G4499" i="1" s="1"/>
  <c r="E4500" i="1"/>
  <c r="F4500" i="1" s="1"/>
  <c r="G4500" i="1" s="1"/>
  <c r="I4500" i="1" s="1"/>
  <c r="E4501" i="1"/>
  <c r="F4501" i="1" s="1"/>
  <c r="G4501" i="1" s="1"/>
  <c r="K4501" i="1" s="1"/>
  <c r="E4502" i="1"/>
  <c r="F4502" i="1" s="1"/>
  <c r="G4502" i="1" s="1"/>
  <c r="E4503" i="1"/>
  <c r="F4503" i="1" s="1"/>
  <c r="E4504" i="1"/>
  <c r="F4504" i="1" s="1"/>
  <c r="G4504" i="1" s="1"/>
  <c r="K4504" i="1" s="1"/>
  <c r="E4505" i="1"/>
  <c r="F4505" i="1" s="1"/>
  <c r="G4505" i="1" s="1"/>
  <c r="K4505" i="1" s="1"/>
  <c r="E4506" i="1"/>
  <c r="F4506" i="1" s="1"/>
  <c r="G4506" i="1" s="1"/>
  <c r="I4506" i="1" s="1"/>
  <c r="E4507" i="1"/>
  <c r="F4507" i="1" s="1"/>
  <c r="G4507" i="1" s="1"/>
  <c r="E4508" i="1"/>
  <c r="F4508" i="1" s="1"/>
  <c r="G4508" i="1" s="1"/>
  <c r="I4508" i="1" s="1"/>
  <c r="E4509" i="1"/>
  <c r="F4509" i="1" s="1"/>
  <c r="G4509" i="1" s="1"/>
  <c r="I4509" i="1" s="1"/>
  <c r="E4510" i="1"/>
  <c r="F4510" i="1" s="1"/>
  <c r="G4510" i="1" s="1"/>
  <c r="E4511" i="1"/>
  <c r="F4511" i="1" s="1"/>
  <c r="G4511" i="1" s="1"/>
  <c r="E4512" i="1"/>
  <c r="F4512" i="1" s="1"/>
  <c r="G4512" i="1" s="1"/>
  <c r="I4512" i="1" s="1"/>
  <c r="E4513" i="1"/>
  <c r="F4513" i="1" s="1"/>
  <c r="G4513" i="1" s="1"/>
  <c r="E4514" i="1"/>
  <c r="F4514" i="1" s="1"/>
  <c r="G4514" i="1" s="1"/>
  <c r="I4514" i="1" s="1"/>
  <c r="E4515" i="1"/>
  <c r="F4515" i="1" s="1"/>
  <c r="G4515" i="1" s="1"/>
  <c r="E4516" i="1"/>
  <c r="F4516" i="1" s="1"/>
  <c r="G4516" i="1" s="1"/>
  <c r="I4516" i="1" s="1"/>
  <c r="E4517" i="1"/>
  <c r="F4517" i="1" s="1"/>
  <c r="G4517" i="1" s="1"/>
  <c r="I4517" i="1" s="1"/>
  <c r="E4518" i="1"/>
  <c r="F4518" i="1" s="1"/>
  <c r="G4518" i="1" s="1"/>
  <c r="E4519" i="1"/>
  <c r="F4519" i="1" s="1"/>
  <c r="G4519" i="1" s="1"/>
  <c r="E4520" i="1"/>
  <c r="F4520" i="1" s="1"/>
  <c r="G4520" i="1" s="1"/>
  <c r="I4520" i="1" s="1"/>
  <c r="E4521" i="1"/>
  <c r="F4521" i="1" s="1"/>
  <c r="G4521" i="1" s="1"/>
  <c r="E4522" i="1"/>
  <c r="F4522" i="1" s="1"/>
  <c r="G4522" i="1" s="1"/>
  <c r="E4523" i="1"/>
  <c r="F4523" i="1" s="1"/>
  <c r="G4523" i="1" s="1"/>
  <c r="E4524" i="1"/>
  <c r="F4524" i="1" s="1"/>
  <c r="G4524" i="1" s="1"/>
  <c r="I4524" i="1" s="1"/>
  <c r="E4525" i="1"/>
  <c r="F4525" i="1" s="1"/>
  <c r="G4525" i="1" s="1"/>
  <c r="I4525" i="1" s="1"/>
  <c r="E4526" i="1"/>
  <c r="F4526" i="1" s="1"/>
  <c r="G4526" i="1" s="1"/>
  <c r="E4527" i="1"/>
  <c r="F4527" i="1" s="1"/>
  <c r="G4527" i="1" s="1"/>
  <c r="E4528" i="1"/>
  <c r="F4528" i="1" s="1"/>
  <c r="G4528" i="1" s="1"/>
  <c r="I4528" i="1" s="1"/>
  <c r="E4529" i="1"/>
  <c r="F4529" i="1" s="1"/>
  <c r="G4529" i="1" s="1"/>
  <c r="E4530" i="1"/>
  <c r="F4530" i="1" s="1"/>
  <c r="G4530" i="1" s="1"/>
  <c r="I4530" i="1" s="1"/>
  <c r="E4531" i="1"/>
  <c r="F4531" i="1" s="1"/>
  <c r="G4531" i="1" s="1"/>
  <c r="E4532" i="1"/>
  <c r="F4532" i="1" s="1"/>
  <c r="G4532" i="1" s="1"/>
  <c r="I4532" i="1" s="1"/>
  <c r="E4533" i="1"/>
  <c r="F4533" i="1" s="1"/>
  <c r="G4533" i="1" s="1"/>
  <c r="I4533" i="1" s="1"/>
  <c r="E4534" i="1"/>
  <c r="F4534" i="1" s="1"/>
  <c r="G4534" i="1" s="1"/>
  <c r="I4534" i="1" s="1"/>
  <c r="E4535" i="1"/>
  <c r="F4535" i="1" s="1"/>
  <c r="G4535" i="1" s="1"/>
  <c r="I4535" i="1" s="1"/>
  <c r="E4536" i="1"/>
  <c r="F4536" i="1" s="1"/>
  <c r="G4536" i="1" s="1"/>
  <c r="E4537" i="1"/>
  <c r="F4537" i="1" s="1"/>
  <c r="G4537" i="1" s="1"/>
  <c r="I4537" i="1" s="1"/>
  <c r="E4538" i="1"/>
  <c r="F4538" i="1" s="1"/>
  <c r="G4538" i="1" s="1"/>
  <c r="E4539" i="1"/>
  <c r="F4539" i="1" s="1"/>
  <c r="E4540" i="1"/>
  <c r="F4540" i="1" s="1"/>
  <c r="G4540" i="1" s="1"/>
  <c r="E4541" i="1"/>
  <c r="F4541" i="1" s="1"/>
  <c r="G4541" i="1" s="1"/>
  <c r="E4542" i="1"/>
  <c r="F4542" i="1" s="1"/>
  <c r="G4542" i="1" s="1"/>
  <c r="E4543" i="1"/>
  <c r="F4543" i="1" s="1"/>
  <c r="G4543" i="1" s="1"/>
  <c r="E4544" i="1"/>
  <c r="F4544" i="1" s="1"/>
  <c r="G4544" i="1" s="1"/>
  <c r="E4545" i="1"/>
  <c r="F4545" i="1" s="1"/>
  <c r="G4545" i="1" s="1"/>
  <c r="I4545" i="1" s="1"/>
  <c r="E4546" i="1"/>
  <c r="F4546" i="1" s="1"/>
  <c r="G4546" i="1" s="1"/>
  <c r="E4547" i="1"/>
  <c r="F4547" i="1" s="1"/>
  <c r="G4547" i="1" s="1"/>
  <c r="I4547" i="1" s="1"/>
  <c r="E4548" i="1"/>
  <c r="F4548" i="1" s="1"/>
  <c r="G4548" i="1" s="1"/>
  <c r="I4548" i="1" s="1"/>
  <c r="E4549" i="1"/>
  <c r="F4549" i="1" s="1"/>
  <c r="G4549" i="1" s="1"/>
  <c r="I4549" i="1" s="1"/>
  <c r="E4550" i="1"/>
  <c r="F4550" i="1" s="1"/>
  <c r="G4550" i="1" s="1"/>
  <c r="I4550" i="1" s="1"/>
  <c r="E4551" i="1"/>
  <c r="F4551" i="1" s="1"/>
  <c r="G4551" i="1" s="1"/>
  <c r="I4551" i="1" s="1"/>
  <c r="E4552" i="1"/>
  <c r="F4552" i="1" s="1"/>
  <c r="G4552" i="1" s="1"/>
  <c r="E4553" i="1"/>
  <c r="F4553" i="1" s="1"/>
  <c r="G4553" i="1" s="1"/>
  <c r="K4553" i="1" s="1"/>
  <c r="E4554" i="1"/>
  <c r="F4554" i="1" s="1"/>
  <c r="G4554" i="1" s="1"/>
  <c r="I4554" i="1" s="1"/>
  <c r="E4555" i="1"/>
  <c r="F4555" i="1" s="1"/>
  <c r="E4556" i="1"/>
  <c r="F4556" i="1" s="1"/>
  <c r="G4556" i="1" s="1"/>
  <c r="I4556" i="1" s="1"/>
  <c r="E4557" i="1"/>
  <c r="F4557" i="1" s="1"/>
  <c r="G4557" i="1" s="1"/>
  <c r="E4558" i="1"/>
  <c r="F4558" i="1" s="1"/>
  <c r="G4558" i="1" s="1"/>
  <c r="I4558" i="1" s="1"/>
  <c r="E4559" i="1"/>
  <c r="F4559" i="1" s="1"/>
  <c r="G4559" i="1" s="1"/>
  <c r="E4560" i="1"/>
  <c r="F4560" i="1" s="1"/>
  <c r="G4560" i="1" s="1"/>
  <c r="I4560" i="1" s="1"/>
  <c r="E4561" i="1"/>
  <c r="F4561" i="1" s="1"/>
  <c r="G4561" i="1" s="1"/>
  <c r="I4561" i="1" s="1"/>
  <c r="E4562" i="1"/>
  <c r="F4562" i="1" s="1"/>
  <c r="G4562" i="1" s="1"/>
  <c r="E4563" i="1"/>
  <c r="F4563" i="1" s="1"/>
  <c r="G4563" i="1" s="1"/>
  <c r="I4563" i="1" s="1"/>
  <c r="E4564" i="1"/>
  <c r="F4564" i="1" s="1"/>
  <c r="G4564" i="1" s="1"/>
  <c r="E4565" i="1"/>
  <c r="F4565" i="1" s="1"/>
  <c r="G4565" i="1" s="1"/>
  <c r="I4565" i="1" s="1"/>
  <c r="E4566" i="1"/>
  <c r="F4566" i="1" s="1"/>
  <c r="G4566" i="1" s="1"/>
  <c r="I4566" i="1" s="1"/>
  <c r="E4567" i="1"/>
  <c r="F4567" i="1" s="1"/>
  <c r="G4567" i="1" s="1"/>
  <c r="E4568" i="1"/>
  <c r="F4568" i="1" s="1"/>
  <c r="G4568" i="1" s="1"/>
  <c r="E4569" i="1"/>
  <c r="F4569" i="1" s="1"/>
  <c r="G4569" i="1" s="1"/>
  <c r="E4570" i="1"/>
  <c r="F4570" i="1" s="1"/>
  <c r="G4570" i="1" s="1"/>
  <c r="E4571" i="1"/>
  <c r="F4571" i="1" s="1"/>
  <c r="E4572" i="1"/>
  <c r="F4572" i="1" s="1"/>
  <c r="G4572" i="1" s="1"/>
  <c r="E4573" i="1"/>
  <c r="F4573" i="1" s="1"/>
  <c r="G4573" i="1" s="1"/>
  <c r="I4573" i="1" s="1"/>
  <c r="E4574" i="1"/>
  <c r="F4574" i="1" s="1"/>
  <c r="G4574" i="1" s="1"/>
  <c r="E4575" i="1"/>
  <c r="F4575" i="1" s="1"/>
  <c r="G4575" i="1" s="1"/>
  <c r="E4576" i="1"/>
  <c r="F4576" i="1" s="1"/>
  <c r="G4576" i="1" s="1"/>
  <c r="E4577" i="1"/>
  <c r="F4577" i="1" s="1"/>
  <c r="G4577" i="1" s="1"/>
  <c r="I4577" i="1" s="1"/>
  <c r="E4578" i="1"/>
  <c r="F4578" i="1" s="1"/>
  <c r="G4578" i="1" s="1"/>
  <c r="I4578" i="1" s="1"/>
  <c r="E4579" i="1"/>
  <c r="F4579" i="1" s="1"/>
  <c r="G4579" i="1" s="1"/>
  <c r="E4580" i="1"/>
  <c r="F4580" i="1" s="1"/>
  <c r="G4580" i="1" s="1"/>
  <c r="I4580" i="1" s="1"/>
  <c r="E4581" i="1"/>
  <c r="F4581" i="1" s="1"/>
  <c r="G4581" i="1" s="1"/>
  <c r="I4581" i="1" s="1"/>
  <c r="E4582" i="1"/>
  <c r="F4582" i="1" s="1"/>
  <c r="G4582" i="1" s="1"/>
  <c r="I4582" i="1" s="1"/>
  <c r="E4583" i="1"/>
  <c r="F4583" i="1" s="1"/>
  <c r="G4583" i="1" s="1"/>
  <c r="I4583" i="1" s="1"/>
  <c r="E4584" i="1"/>
  <c r="F4584" i="1" s="1"/>
  <c r="G4584" i="1" s="1"/>
  <c r="I4584" i="1" s="1"/>
  <c r="E4585" i="1"/>
  <c r="F4585" i="1" s="1"/>
  <c r="G4585" i="1" s="1"/>
  <c r="I4585" i="1" s="1"/>
  <c r="E4586" i="1"/>
  <c r="F4586" i="1" s="1"/>
  <c r="G4586" i="1" s="1"/>
  <c r="E4587" i="1"/>
  <c r="F4587" i="1" s="1"/>
  <c r="G4587" i="1" s="1"/>
  <c r="E4588" i="1"/>
  <c r="F4588" i="1" s="1"/>
  <c r="G4588" i="1" s="1"/>
  <c r="I4588" i="1" s="1"/>
  <c r="E4589" i="1"/>
  <c r="F4589" i="1" s="1"/>
  <c r="G4589" i="1" s="1"/>
  <c r="I4589" i="1" s="1"/>
  <c r="E4590" i="1"/>
  <c r="F4590" i="1" s="1"/>
  <c r="G4590" i="1" s="1"/>
  <c r="I4590" i="1" s="1"/>
  <c r="E4591" i="1"/>
  <c r="F4591" i="1" s="1"/>
  <c r="G4591" i="1" s="1"/>
  <c r="I4591" i="1" s="1"/>
  <c r="E3000" i="1"/>
  <c r="F3000" i="1" s="1"/>
  <c r="E3095" i="1"/>
  <c r="F3095" i="1" s="1"/>
  <c r="E3381" i="1"/>
  <c r="F3381" i="1" s="1"/>
  <c r="E3594" i="1"/>
  <c r="F3594" i="1" s="1"/>
  <c r="E3893" i="1"/>
  <c r="F3893" i="1" s="1"/>
  <c r="E4011" i="1"/>
  <c r="F4011" i="1" s="1"/>
  <c r="R4011" i="1" s="1"/>
  <c r="Q4712" i="1"/>
  <c r="C17" i="1"/>
  <c r="Q4592" i="1"/>
  <c r="Q4584" i="1"/>
  <c r="E1001" i="1"/>
  <c r="F1001" i="1" s="1"/>
  <c r="G1001" i="1" s="1"/>
  <c r="K1001" i="1" s="1"/>
  <c r="E1349" i="1"/>
  <c r="F1349" i="1" s="1"/>
  <c r="G1349" i="1" s="1"/>
  <c r="K1349" i="1" s="1"/>
  <c r="E1490" i="1"/>
  <c r="F1490" i="1" s="1"/>
  <c r="G1490" i="1" s="1"/>
  <c r="K1490" i="1" s="1"/>
  <c r="E1492" i="1"/>
  <c r="F1492" i="1" s="1"/>
  <c r="G1492" i="1" s="1"/>
  <c r="K1492" i="1" s="1"/>
  <c r="E1537" i="1"/>
  <c r="F1537" i="1" s="1"/>
  <c r="G1537" i="1" s="1"/>
  <c r="K1537" i="1" s="1"/>
  <c r="E1677" i="1"/>
  <c r="F1677" i="1" s="1"/>
  <c r="G1677" i="1" s="1"/>
  <c r="K1677" i="1" s="1"/>
  <c r="E1679" i="1"/>
  <c r="F1679" i="1" s="1"/>
  <c r="G1679" i="1" s="1"/>
  <c r="K1679" i="1" s="1"/>
  <c r="E1745" i="1"/>
  <c r="F1745" i="1" s="1"/>
  <c r="G1745" i="1" s="1"/>
  <c r="K1745" i="1" s="1"/>
  <c r="E2060" i="1"/>
  <c r="F2060" i="1" s="1"/>
  <c r="G2060" i="1" s="1"/>
  <c r="K2060" i="1" s="1"/>
  <c r="E2177" i="1"/>
  <c r="F2177" i="1" s="1"/>
  <c r="G2177" i="1" s="1"/>
  <c r="K2177" i="1" s="1"/>
  <c r="E2483" i="1"/>
  <c r="F2483" i="1" s="1"/>
  <c r="G2483" i="1" s="1"/>
  <c r="K2483" i="1" s="1"/>
  <c r="E2484" i="1"/>
  <c r="F2484" i="1" s="1"/>
  <c r="G2484" i="1" s="1"/>
  <c r="K2484" i="1" s="1"/>
  <c r="E2588" i="1"/>
  <c r="F2588" i="1" s="1"/>
  <c r="G2588" i="1" s="1"/>
  <c r="K2588" i="1" s="1"/>
  <c r="E2610" i="1"/>
  <c r="F2610" i="1" s="1"/>
  <c r="G2610" i="1" s="1"/>
  <c r="K2610" i="1" s="1"/>
  <c r="E2777" i="1"/>
  <c r="F2777" i="1" s="1"/>
  <c r="G2777" i="1" s="1"/>
  <c r="K2777" i="1" s="1"/>
  <c r="E852" i="1"/>
  <c r="F852" i="1" s="1"/>
  <c r="G852" i="1" s="1"/>
  <c r="J852" i="1" s="1"/>
  <c r="E1085" i="1"/>
  <c r="F1085" i="1" s="1"/>
  <c r="G1085" i="1" s="1"/>
  <c r="J1085" i="1" s="1"/>
  <c r="E1122" i="1"/>
  <c r="F1122" i="1" s="1"/>
  <c r="G1122" i="1" s="1"/>
  <c r="J1122" i="1" s="1"/>
  <c r="E1129" i="1"/>
  <c r="F1129" i="1" s="1"/>
  <c r="G1129" i="1" s="1"/>
  <c r="J1129" i="1" s="1"/>
  <c r="E1183" i="1"/>
  <c r="F1183" i="1" s="1"/>
  <c r="G1183" i="1" s="1"/>
  <c r="J1183" i="1" s="1"/>
  <c r="E1184" i="1"/>
  <c r="F1184" i="1" s="1"/>
  <c r="G1184" i="1" s="1"/>
  <c r="J1184" i="1" s="1"/>
  <c r="E1187" i="1"/>
  <c r="F1187" i="1" s="1"/>
  <c r="G1187" i="1" s="1"/>
  <c r="J1187" i="1" s="1"/>
  <c r="E1259" i="1"/>
  <c r="F1259" i="1" s="1"/>
  <c r="G1259" i="1" s="1"/>
  <c r="J1259" i="1" s="1"/>
  <c r="E1279" i="1"/>
  <c r="F1279" i="1" s="1"/>
  <c r="G1279" i="1" s="1"/>
  <c r="J1279" i="1" s="1"/>
  <c r="E1346" i="1"/>
  <c r="F1346" i="1" s="1"/>
  <c r="G1346" i="1" s="1"/>
  <c r="J1346" i="1" s="1"/>
  <c r="E1358" i="1"/>
  <c r="F1358" i="1" s="1"/>
  <c r="G1358" i="1" s="1"/>
  <c r="J1358" i="1" s="1"/>
  <c r="E1364" i="1"/>
  <c r="F1364" i="1" s="1"/>
  <c r="G1364" i="1" s="1"/>
  <c r="J1364" i="1" s="1"/>
  <c r="E1367" i="1"/>
  <c r="F1367" i="1" s="1"/>
  <c r="G1367" i="1" s="1"/>
  <c r="J1367" i="1" s="1"/>
  <c r="E1480" i="1"/>
  <c r="F1480" i="1" s="1"/>
  <c r="G1480" i="1" s="1"/>
  <c r="J1480" i="1" s="1"/>
  <c r="E1484" i="1"/>
  <c r="F1484" i="1" s="1"/>
  <c r="G1484" i="1" s="1"/>
  <c r="J1484" i="1" s="1"/>
  <c r="E1560" i="1"/>
  <c r="F1560" i="1" s="1"/>
  <c r="G1560" i="1" s="1"/>
  <c r="J1560" i="1" s="1"/>
  <c r="E1566" i="1"/>
  <c r="F1566" i="1" s="1"/>
  <c r="G1566" i="1" s="1"/>
  <c r="J1566" i="1" s="1"/>
  <c r="E1567" i="1"/>
  <c r="F1567" i="1" s="1"/>
  <c r="G1567" i="1" s="1"/>
  <c r="J1567" i="1" s="1"/>
  <c r="E1568" i="1"/>
  <c r="F1568" i="1" s="1"/>
  <c r="G1568" i="1" s="1"/>
  <c r="J1568" i="1" s="1"/>
  <c r="E1569" i="1"/>
  <c r="F1569" i="1" s="1"/>
  <c r="G1569" i="1" s="1"/>
  <c r="J1569" i="1" s="1"/>
  <c r="E1571" i="1"/>
  <c r="F1571" i="1" s="1"/>
  <c r="G1571" i="1" s="1"/>
  <c r="J1571" i="1" s="1"/>
  <c r="E1579" i="1"/>
  <c r="F1579" i="1" s="1"/>
  <c r="G1579" i="1" s="1"/>
  <c r="J1579" i="1" s="1"/>
  <c r="E1581" i="1"/>
  <c r="F1581" i="1" s="1"/>
  <c r="G1581" i="1" s="1"/>
  <c r="J1581" i="1" s="1"/>
  <c r="E1586" i="1"/>
  <c r="F1586" i="1" s="1"/>
  <c r="G1586" i="1" s="1"/>
  <c r="J1586" i="1" s="1"/>
  <c r="E1589" i="1"/>
  <c r="F1589" i="1" s="1"/>
  <c r="G1589" i="1" s="1"/>
  <c r="J1589" i="1" s="1"/>
  <c r="E1597" i="1"/>
  <c r="F1597" i="1" s="1"/>
  <c r="G1597" i="1" s="1"/>
  <c r="J1597" i="1" s="1"/>
  <c r="E1599" i="1"/>
  <c r="F1599" i="1" s="1"/>
  <c r="G1599" i="1" s="1"/>
  <c r="J1599" i="1" s="1"/>
  <c r="E1602" i="1"/>
  <c r="F1602" i="1" s="1"/>
  <c r="G1602" i="1" s="1"/>
  <c r="J1602" i="1" s="1"/>
  <c r="E1615" i="1"/>
  <c r="F1615" i="1" s="1"/>
  <c r="G1615" i="1" s="1"/>
  <c r="J1615" i="1" s="1"/>
  <c r="E1670" i="1"/>
  <c r="F1670" i="1" s="1"/>
  <c r="G1670" i="1" s="1"/>
  <c r="J1670" i="1" s="1"/>
  <c r="E1697" i="1"/>
  <c r="F1697" i="1" s="1"/>
  <c r="G1697" i="1" s="1"/>
  <c r="J1697" i="1" s="1"/>
  <c r="E1699" i="1"/>
  <c r="F1699" i="1" s="1"/>
  <c r="G1699" i="1" s="1"/>
  <c r="J1699" i="1" s="1"/>
  <c r="E1706" i="1"/>
  <c r="F1706" i="1" s="1"/>
  <c r="G1706" i="1" s="1"/>
  <c r="J1706" i="1" s="1"/>
  <c r="E1770" i="1"/>
  <c r="F1770" i="1" s="1"/>
  <c r="G1770" i="1" s="1"/>
  <c r="J1770" i="1" s="1"/>
  <c r="E1808" i="1"/>
  <c r="F1808" i="1" s="1"/>
  <c r="G1808" i="1" s="1"/>
  <c r="J1808" i="1" s="1"/>
  <c r="E1850" i="1"/>
  <c r="F1850" i="1" s="1"/>
  <c r="G1850" i="1" s="1"/>
  <c r="J1850" i="1" s="1"/>
  <c r="E1869" i="1"/>
  <c r="F1869" i="1" s="1"/>
  <c r="G1869" i="1" s="1"/>
  <c r="J1869" i="1" s="1"/>
  <c r="E1877" i="1"/>
  <c r="F1877" i="1" s="1"/>
  <c r="G1877" i="1" s="1"/>
  <c r="J1877" i="1" s="1"/>
  <c r="E1935" i="1"/>
  <c r="F1935" i="1" s="1"/>
  <c r="G1935" i="1" s="1"/>
  <c r="J1935" i="1" s="1"/>
  <c r="E1953" i="1"/>
  <c r="F1953" i="1" s="1"/>
  <c r="G1953" i="1" s="1"/>
  <c r="J1953" i="1" s="1"/>
  <c r="E1977" i="1"/>
  <c r="F1977" i="1" s="1"/>
  <c r="G1977" i="1" s="1"/>
  <c r="J1977" i="1" s="1"/>
  <c r="E1985" i="1"/>
  <c r="F1985" i="1" s="1"/>
  <c r="G1985" i="1" s="1"/>
  <c r="J1985" i="1" s="1"/>
  <c r="E1986" i="1"/>
  <c r="F1986" i="1" s="1"/>
  <c r="G1986" i="1" s="1"/>
  <c r="J1986" i="1" s="1"/>
  <c r="E2005" i="1"/>
  <c r="F2005" i="1" s="1"/>
  <c r="G2005" i="1" s="1"/>
  <c r="J2005" i="1" s="1"/>
  <c r="E2042" i="1"/>
  <c r="F2042" i="1" s="1"/>
  <c r="G2042" i="1" s="1"/>
  <c r="J2042" i="1" s="1"/>
  <c r="E2100" i="1"/>
  <c r="F2100" i="1" s="1"/>
  <c r="G2100" i="1" s="1"/>
  <c r="J2100" i="1" s="1"/>
  <c r="E2103" i="1"/>
  <c r="F2103" i="1" s="1"/>
  <c r="G2103" i="1" s="1"/>
  <c r="J2103" i="1" s="1"/>
  <c r="E2104" i="1"/>
  <c r="F2104" i="1" s="1"/>
  <c r="G2104" i="1" s="1"/>
  <c r="J2104" i="1" s="1"/>
  <c r="E2126" i="1"/>
  <c r="F2126" i="1" s="1"/>
  <c r="G2126" i="1" s="1"/>
  <c r="J2126" i="1" s="1"/>
  <c r="E2138" i="1"/>
  <c r="F2138" i="1" s="1"/>
  <c r="G2138" i="1" s="1"/>
  <c r="J2138" i="1" s="1"/>
  <c r="E2139" i="1"/>
  <c r="F2139" i="1" s="1"/>
  <c r="G2139" i="1" s="1"/>
  <c r="J2139" i="1" s="1"/>
  <c r="E2220" i="1"/>
  <c r="F2220" i="1" s="1"/>
  <c r="G2220" i="1" s="1"/>
  <c r="J2220" i="1" s="1"/>
  <c r="E2304" i="1"/>
  <c r="F2304" i="1" s="1"/>
  <c r="G2304" i="1" s="1"/>
  <c r="J2304" i="1" s="1"/>
  <c r="E2305" i="1"/>
  <c r="F2305" i="1" s="1"/>
  <c r="G2305" i="1" s="1"/>
  <c r="J2305" i="1" s="1"/>
  <c r="E2320" i="1"/>
  <c r="F2320" i="1" s="1"/>
  <c r="G2320" i="1" s="1"/>
  <c r="J2320" i="1" s="1"/>
  <c r="E2324" i="1"/>
  <c r="F2324" i="1" s="1"/>
  <c r="G2324" i="1" s="1"/>
  <c r="J2324" i="1" s="1"/>
  <c r="E2325" i="1"/>
  <c r="F2325" i="1" s="1"/>
  <c r="G2325" i="1" s="1"/>
  <c r="J2325" i="1" s="1"/>
  <c r="E2427" i="1"/>
  <c r="F2427" i="1" s="1"/>
  <c r="G2427" i="1" s="1"/>
  <c r="J2427" i="1" s="1"/>
  <c r="E2432" i="1"/>
  <c r="F2432" i="1" s="1"/>
  <c r="G2432" i="1" s="1"/>
  <c r="J2432" i="1" s="1"/>
  <c r="E2433" i="1"/>
  <c r="F2433" i="1" s="1"/>
  <c r="G2433" i="1" s="1"/>
  <c r="J2433" i="1" s="1"/>
  <c r="E2449" i="1"/>
  <c r="F2449" i="1" s="1"/>
  <c r="G2449" i="1" s="1"/>
  <c r="J2449" i="1" s="1"/>
  <c r="E2528" i="1"/>
  <c r="F2528" i="1" s="1"/>
  <c r="G2528" i="1" s="1"/>
  <c r="J2528" i="1" s="1"/>
  <c r="E2529" i="1"/>
  <c r="F2529" i="1" s="1"/>
  <c r="G2529" i="1" s="1"/>
  <c r="J2529" i="1" s="1"/>
  <c r="E2535" i="1"/>
  <c r="F2535" i="1" s="1"/>
  <c r="G2535" i="1" s="1"/>
  <c r="J2535" i="1" s="1"/>
  <c r="E2555" i="1"/>
  <c r="F2555" i="1" s="1"/>
  <c r="G2555" i="1" s="1"/>
  <c r="J2555" i="1" s="1"/>
  <c r="E2570" i="1"/>
  <c r="F2570" i="1" s="1"/>
  <c r="G2570" i="1" s="1"/>
  <c r="J2570" i="1" s="1"/>
  <c r="E2584" i="1"/>
  <c r="F2584" i="1" s="1"/>
  <c r="G2584" i="1" s="1"/>
  <c r="J2584" i="1" s="1"/>
  <c r="E2594" i="1"/>
  <c r="F2594" i="1" s="1"/>
  <c r="G2594" i="1" s="1"/>
  <c r="J2594" i="1" s="1"/>
  <c r="E2598" i="1"/>
  <c r="F2598" i="1" s="1"/>
  <c r="G2598" i="1" s="1"/>
  <c r="J2598" i="1" s="1"/>
  <c r="E2627" i="1"/>
  <c r="F2627" i="1" s="1"/>
  <c r="G2627" i="1" s="1"/>
  <c r="J2627" i="1" s="1"/>
  <c r="E2636" i="1"/>
  <c r="F2636" i="1" s="1"/>
  <c r="G2636" i="1" s="1"/>
  <c r="J2636" i="1" s="1"/>
  <c r="E2819" i="1"/>
  <c r="F2819" i="1" s="1"/>
  <c r="G2819" i="1" s="1"/>
  <c r="J2819" i="1" s="1"/>
  <c r="E2826" i="1"/>
  <c r="F2826" i="1" s="1"/>
  <c r="G2826" i="1" s="1"/>
  <c r="J2826" i="1" s="1"/>
  <c r="E2827" i="1"/>
  <c r="F2827" i="1" s="1"/>
  <c r="G2827" i="1" s="1"/>
  <c r="J2827" i="1" s="1"/>
  <c r="E2834" i="1"/>
  <c r="F2834" i="1" s="1"/>
  <c r="G2834" i="1" s="1"/>
  <c r="J2834" i="1" s="1"/>
  <c r="E2844" i="1"/>
  <c r="F2844" i="1" s="1"/>
  <c r="G2844" i="1" s="1"/>
  <c r="J2844" i="1" s="1"/>
  <c r="E2846" i="1"/>
  <c r="F2846" i="1" s="1"/>
  <c r="G2846" i="1" s="1"/>
  <c r="J2846" i="1" s="1"/>
  <c r="E2847" i="1"/>
  <c r="F2847" i="1" s="1"/>
  <c r="G2847" i="1" s="1"/>
  <c r="J2847" i="1" s="1"/>
  <c r="E2852" i="1"/>
  <c r="F2852" i="1" s="1"/>
  <c r="G2852" i="1" s="1"/>
  <c r="J2852" i="1" s="1"/>
  <c r="E2853" i="1"/>
  <c r="F2853" i="1" s="1"/>
  <c r="G2853" i="1" s="1"/>
  <c r="J2853" i="1" s="1"/>
  <c r="E2864" i="1"/>
  <c r="F2864" i="1" s="1"/>
  <c r="G2864" i="1" s="1"/>
  <c r="J2864" i="1" s="1"/>
  <c r="E2865" i="1"/>
  <c r="F2865" i="1" s="1"/>
  <c r="G2865" i="1" s="1"/>
  <c r="J2865" i="1" s="1"/>
  <c r="E2869" i="1"/>
  <c r="F2869" i="1" s="1"/>
  <c r="G2869" i="1" s="1"/>
  <c r="J2869" i="1" s="1"/>
  <c r="E2870" i="1"/>
  <c r="F2870" i="1" s="1"/>
  <c r="G2870" i="1" s="1"/>
  <c r="J2870" i="1" s="1"/>
  <c r="E2871" i="1"/>
  <c r="F2871" i="1" s="1"/>
  <c r="G2871" i="1" s="1"/>
  <c r="J2871" i="1" s="1"/>
  <c r="E2872" i="1"/>
  <c r="F2872" i="1" s="1"/>
  <c r="G2872" i="1" s="1"/>
  <c r="J2872" i="1" s="1"/>
  <c r="E2873" i="1"/>
  <c r="F2873" i="1" s="1"/>
  <c r="G2873" i="1" s="1"/>
  <c r="J2873" i="1" s="1"/>
  <c r="E2891" i="1"/>
  <c r="F2891" i="1" s="1"/>
  <c r="G2891" i="1" s="1"/>
  <c r="J2891" i="1" s="1"/>
  <c r="E2895" i="1"/>
  <c r="F2895" i="1" s="1"/>
  <c r="G2895" i="1" s="1"/>
  <c r="J2895" i="1" s="1"/>
  <c r="E2898" i="1"/>
  <c r="F2898" i="1" s="1"/>
  <c r="G2898" i="1" s="1"/>
  <c r="J2898" i="1" s="1"/>
  <c r="E2900" i="1"/>
  <c r="F2900" i="1" s="1"/>
  <c r="G2900" i="1" s="1"/>
  <c r="J2900" i="1" s="1"/>
  <c r="E2932" i="1"/>
  <c r="F2932" i="1" s="1"/>
  <c r="G2932" i="1" s="1"/>
  <c r="J2932" i="1" s="1"/>
  <c r="E2941" i="1"/>
  <c r="F2941" i="1" s="1"/>
  <c r="G2941" i="1" s="1"/>
  <c r="J2941" i="1" s="1"/>
  <c r="E2942" i="1"/>
  <c r="F2942" i="1" s="1"/>
  <c r="G2942" i="1" s="1"/>
  <c r="J2942" i="1" s="1"/>
  <c r="E2943" i="1"/>
  <c r="F2943" i="1" s="1"/>
  <c r="G2943" i="1" s="1"/>
  <c r="J2943" i="1" s="1"/>
  <c r="E2945" i="1"/>
  <c r="F2945" i="1" s="1"/>
  <c r="G2945" i="1" s="1"/>
  <c r="J2945" i="1" s="1"/>
  <c r="E2959" i="1"/>
  <c r="F2959" i="1" s="1"/>
  <c r="G2959" i="1" s="1"/>
  <c r="J2959" i="1" s="1"/>
  <c r="E2960" i="1"/>
  <c r="F2960" i="1" s="1"/>
  <c r="G2960" i="1" s="1"/>
  <c r="J2960" i="1" s="1"/>
  <c r="E2967" i="1"/>
  <c r="F2967" i="1" s="1"/>
  <c r="G2967" i="1" s="1"/>
  <c r="J2967" i="1" s="1"/>
  <c r="E2986" i="1"/>
  <c r="F2986" i="1" s="1"/>
  <c r="G2986" i="1" s="1"/>
  <c r="J2986" i="1" s="1"/>
  <c r="J3584" i="1"/>
  <c r="J3702" i="1"/>
  <c r="J3863" i="1"/>
  <c r="J3864" i="1"/>
  <c r="J4039" i="1"/>
  <c r="J4047" i="1"/>
  <c r="J4058" i="1"/>
  <c r="J4083" i="1"/>
  <c r="J4097" i="1"/>
  <c r="J4120" i="1"/>
  <c r="J4177" i="1"/>
  <c r="J4201" i="1"/>
  <c r="E424" i="1"/>
  <c r="F424" i="1" s="1"/>
  <c r="R424" i="1" s="1"/>
  <c r="E279" i="1"/>
  <c r="F279" i="1" s="1"/>
  <c r="G279" i="1" s="1"/>
  <c r="H279" i="1" s="1"/>
  <c r="E304" i="1"/>
  <c r="F304" i="1" s="1"/>
  <c r="G304" i="1" s="1"/>
  <c r="H304" i="1" s="1"/>
  <c r="E310" i="1"/>
  <c r="F310" i="1" s="1"/>
  <c r="G310" i="1" s="1"/>
  <c r="H310" i="1" s="1"/>
  <c r="E313" i="1"/>
  <c r="F313" i="1" s="1"/>
  <c r="G313" i="1" s="1"/>
  <c r="H313" i="1" s="1"/>
  <c r="E326" i="1"/>
  <c r="F326" i="1" s="1"/>
  <c r="G326" i="1" s="1"/>
  <c r="H326" i="1" s="1"/>
  <c r="E276" i="1"/>
  <c r="F276" i="1" s="1"/>
  <c r="G276" i="1" s="1"/>
  <c r="H276" i="1" s="1"/>
  <c r="E306" i="1"/>
  <c r="F306" i="1" s="1"/>
  <c r="G306" i="1" s="1"/>
  <c r="I306" i="1" s="1"/>
  <c r="E465" i="1"/>
  <c r="F465" i="1" s="1"/>
  <c r="G465" i="1" s="1"/>
  <c r="I465" i="1" s="1"/>
  <c r="E614" i="1"/>
  <c r="F614" i="1" s="1"/>
  <c r="G614" i="1" s="1"/>
  <c r="I614" i="1" s="1"/>
  <c r="E633" i="1"/>
  <c r="F633" i="1" s="1"/>
  <c r="G633" i="1" s="1"/>
  <c r="I633" i="1" s="1"/>
  <c r="E719" i="1"/>
  <c r="F719" i="1" s="1"/>
  <c r="G719" i="1" s="1"/>
  <c r="I719" i="1" s="1"/>
  <c r="E725" i="1"/>
  <c r="F725" i="1" s="1"/>
  <c r="G725" i="1" s="1"/>
  <c r="I725" i="1" s="1"/>
  <c r="E741" i="1"/>
  <c r="F741" i="1" s="1"/>
  <c r="G741" i="1" s="1"/>
  <c r="I741" i="1" s="1"/>
  <c r="E774" i="1"/>
  <c r="F774" i="1" s="1"/>
  <c r="G774" i="1" s="1"/>
  <c r="I774" i="1" s="1"/>
  <c r="E783" i="1"/>
  <c r="F783" i="1" s="1"/>
  <c r="G783" i="1" s="1"/>
  <c r="I783" i="1" s="1"/>
  <c r="E882" i="1"/>
  <c r="F882" i="1" s="1"/>
  <c r="G882" i="1" s="1"/>
  <c r="I882" i="1" s="1"/>
  <c r="E888" i="1"/>
  <c r="F888" i="1" s="1"/>
  <c r="G888" i="1" s="1"/>
  <c r="I888" i="1" s="1"/>
  <c r="E1000" i="1"/>
  <c r="F1000" i="1" s="1"/>
  <c r="G1000" i="1" s="1"/>
  <c r="I1000" i="1" s="1"/>
  <c r="E1010" i="1"/>
  <c r="F1010" i="1" s="1"/>
  <c r="G1010" i="1" s="1"/>
  <c r="I1010" i="1" s="1"/>
  <c r="E1031" i="1"/>
  <c r="F1031" i="1" s="1"/>
  <c r="G1031" i="1" s="1"/>
  <c r="I1031" i="1" s="1"/>
  <c r="E1034" i="1"/>
  <c r="F1034" i="1" s="1"/>
  <c r="G1034" i="1" s="1"/>
  <c r="I1034" i="1" s="1"/>
  <c r="E1043" i="1"/>
  <c r="F1043" i="1" s="1"/>
  <c r="G1043" i="1" s="1"/>
  <c r="I1043" i="1" s="1"/>
  <c r="E1124" i="1"/>
  <c r="F1124" i="1" s="1"/>
  <c r="G1124" i="1" s="1"/>
  <c r="I1124" i="1" s="1"/>
  <c r="E1132" i="1"/>
  <c r="F1132" i="1" s="1"/>
  <c r="G1132" i="1" s="1"/>
  <c r="I1132" i="1" s="1"/>
  <c r="E1175" i="1"/>
  <c r="F1175" i="1" s="1"/>
  <c r="G1175" i="1" s="1"/>
  <c r="I1175" i="1" s="1"/>
  <c r="E1178" i="1"/>
  <c r="F1178" i="1" s="1"/>
  <c r="G1178" i="1" s="1"/>
  <c r="I1178" i="1" s="1"/>
  <c r="E1207" i="1"/>
  <c r="F1207" i="1" s="1"/>
  <c r="G1207" i="1" s="1"/>
  <c r="I1207" i="1" s="1"/>
  <c r="E1257" i="1"/>
  <c r="F1257" i="1" s="1"/>
  <c r="G1257" i="1" s="1"/>
  <c r="I1257" i="1" s="1"/>
  <c r="E1266" i="1"/>
  <c r="F1266" i="1" s="1"/>
  <c r="G1266" i="1" s="1"/>
  <c r="I1266" i="1" s="1"/>
  <c r="E1287" i="1"/>
  <c r="F1287" i="1" s="1"/>
  <c r="G1287" i="1" s="1"/>
  <c r="I1287" i="1" s="1"/>
  <c r="E1290" i="1"/>
  <c r="F1290" i="1" s="1"/>
  <c r="G1290" i="1" s="1"/>
  <c r="I1290" i="1" s="1"/>
  <c r="E1324" i="1"/>
  <c r="F1324" i="1" s="1"/>
  <c r="G1324" i="1" s="1"/>
  <c r="I1324" i="1" s="1"/>
  <c r="E1326" i="1"/>
  <c r="F1326" i="1" s="1"/>
  <c r="G1326" i="1" s="1"/>
  <c r="I1326" i="1" s="1"/>
  <c r="E1332" i="1"/>
  <c r="F1332" i="1" s="1"/>
  <c r="G1332" i="1" s="1"/>
  <c r="I1332" i="1" s="1"/>
  <c r="E1335" i="1"/>
  <c r="F1335" i="1" s="1"/>
  <c r="G1335" i="1" s="1"/>
  <c r="I1335" i="1" s="1"/>
  <c r="E1344" i="1"/>
  <c r="F1344" i="1" s="1"/>
  <c r="G1344" i="1" s="1"/>
  <c r="I1344" i="1" s="1"/>
  <c r="E1375" i="1"/>
  <c r="F1375" i="1" s="1"/>
  <c r="G1375" i="1" s="1"/>
  <c r="I1375" i="1" s="1"/>
  <c r="E1378" i="1"/>
  <c r="F1378" i="1" s="1"/>
  <c r="G1378" i="1" s="1"/>
  <c r="I1378" i="1" s="1"/>
  <c r="E1390" i="1"/>
  <c r="F1390" i="1" s="1"/>
  <c r="G1390" i="1" s="1"/>
  <c r="I1390" i="1" s="1"/>
  <c r="E1397" i="1"/>
  <c r="F1397" i="1" s="1"/>
  <c r="G1397" i="1" s="1"/>
  <c r="I1397" i="1" s="1"/>
  <c r="E1405" i="1"/>
  <c r="F1405" i="1" s="1"/>
  <c r="G1405" i="1" s="1"/>
  <c r="I1405" i="1" s="1"/>
  <c r="E1426" i="1"/>
  <c r="F1426" i="1" s="1"/>
  <c r="G1426" i="1" s="1"/>
  <c r="I1426" i="1" s="1"/>
  <c r="E1451" i="1"/>
  <c r="F1451" i="1" s="1"/>
  <c r="G1451" i="1" s="1"/>
  <c r="I1451" i="1" s="1"/>
  <c r="E1462" i="1"/>
  <c r="F1462" i="1" s="1"/>
  <c r="G1462" i="1" s="1"/>
  <c r="I1462" i="1" s="1"/>
  <c r="E1466" i="1"/>
  <c r="F1466" i="1" s="1"/>
  <c r="E1468" i="1"/>
  <c r="F1468" i="1" s="1"/>
  <c r="G1468" i="1" s="1"/>
  <c r="I1468" i="1" s="1"/>
  <c r="E1488" i="1"/>
  <c r="F1488" i="1" s="1"/>
  <c r="G1488" i="1" s="1"/>
  <c r="I1488" i="1" s="1"/>
  <c r="E1496" i="1"/>
  <c r="F1496" i="1" s="1"/>
  <c r="G1496" i="1" s="1"/>
  <c r="I1496" i="1" s="1"/>
  <c r="E1504" i="1"/>
  <c r="F1504" i="1" s="1"/>
  <c r="G1504" i="1" s="1"/>
  <c r="I1504" i="1" s="1"/>
  <c r="E1515" i="1"/>
  <c r="F1515" i="1" s="1"/>
  <c r="G1515" i="1" s="1"/>
  <c r="I1515" i="1" s="1"/>
  <c r="E1521" i="1"/>
  <c r="F1521" i="1" s="1"/>
  <c r="G1521" i="1" s="1"/>
  <c r="I1521" i="1" s="1"/>
  <c r="E1522" i="1"/>
  <c r="F1522" i="1" s="1"/>
  <c r="G1522" i="1" s="1"/>
  <c r="I1522" i="1" s="1"/>
  <c r="E1523" i="1"/>
  <c r="F1523" i="1" s="1"/>
  <c r="G1523" i="1" s="1"/>
  <c r="I1523" i="1" s="1"/>
  <c r="E1546" i="1"/>
  <c r="F1546" i="1" s="1"/>
  <c r="G1546" i="1" s="1"/>
  <c r="I1546" i="1" s="1"/>
  <c r="E1580" i="1"/>
  <c r="F1580" i="1" s="1"/>
  <c r="G1580" i="1" s="1"/>
  <c r="I1580" i="1" s="1"/>
  <c r="E1585" i="1"/>
  <c r="F1585" i="1" s="1"/>
  <c r="G1585" i="1" s="1"/>
  <c r="I1585" i="1" s="1"/>
  <c r="E1591" i="1"/>
  <c r="F1591" i="1" s="1"/>
  <c r="G1591" i="1" s="1"/>
  <c r="I1591" i="1" s="1"/>
  <c r="E1595" i="1"/>
  <c r="F1595" i="1" s="1"/>
  <c r="G1595" i="1" s="1"/>
  <c r="I1595" i="1" s="1"/>
  <c r="E1604" i="1"/>
  <c r="F1604" i="1" s="1"/>
  <c r="G1604" i="1" s="1"/>
  <c r="I1604" i="1" s="1"/>
  <c r="E1609" i="1"/>
  <c r="F1609" i="1" s="1"/>
  <c r="G1609" i="1" s="1"/>
  <c r="I1609" i="1" s="1"/>
  <c r="E1614" i="1"/>
  <c r="F1614" i="1" s="1"/>
  <c r="G1614" i="1" s="1"/>
  <c r="I1614" i="1" s="1"/>
  <c r="E1617" i="1"/>
  <c r="F1617" i="1" s="1"/>
  <c r="G1617" i="1" s="1"/>
  <c r="I1617" i="1" s="1"/>
  <c r="E1641" i="1"/>
  <c r="F1641" i="1" s="1"/>
  <c r="G1641" i="1" s="1"/>
  <c r="I1641" i="1" s="1"/>
  <c r="E1645" i="1"/>
  <c r="F1645" i="1" s="1"/>
  <c r="G1645" i="1" s="1"/>
  <c r="I1645" i="1" s="1"/>
  <c r="E1653" i="1"/>
  <c r="F1653" i="1" s="1"/>
  <c r="G1653" i="1" s="1"/>
  <c r="I1653" i="1" s="1"/>
  <c r="E1660" i="1"/>
  <c r="F1660" i="1" s="1"/>
  <c r="G1660" i="1" s="1"/>
  <c r="I1660" i="1" s="1"/>
  <c r="E1661" i="1"/>
  <c r="F1661" i="1" s="1"/>
  <c r="G1661" i="1" s="1"/>
  <c r="I1661" i="1" s="1"/>
  <c r="E1700" i="1"/>
  <c r="F1700" i="1" s="1"/>
  <c r="G1700" i="1" s="1"/>
  <c r="I1700" i="1" s="1"/>
  <c r="E1709" i="1"/>
  <c r="F1709" i="1" s="1"/>
  <c r="G1709" i="1" s="1"/>
  <c r="I1709" i="1" s="1"/>
  <c r="E1715" i="1"/>
  <c r="F1715" i="1" s="1"/>
  <c r="G1715" i="1" s="1"/>
  <c r="I1715" i="1" s="1"/>
  <c r="E1728" i="1"/>
  <c r="F1728" i="1" s="1"/>
  <c r="G1728" i="1" s="1"/>
  <c r="I1728" i="1" s="1"/>
  <c r="E1734" i="1"/>
  <c r="F1734" i="1" s="1"/>
  <c r="G1734" i="1" s="1"/>
  <c r="I1734" i="1" s="1"/>
  <c r="E1758" i="1"/>
  <c r="F1758" i="1" s="1"/>
  <c r="G1758" i="1" s="1"/>
  <c r="I1758" i="1" s="1"/>
  <c r="E1768" i="1"/>
  <c r="F1768" i="1" s="1"/>
  <c r="G1768" i="1" s="1"/>
  <c r="I1768" i="1" s="1"/>
  <c r="E1774" i="1"/>
  <c r="F1774" i="1" s="1"/>
  <c r="G1774" i="1" s="1"/>
  <c r="I1774" i="1" s="1"/>
  <c r="E1784" i="1"/>
  <c r="F1784" i="1" s="1"/>
  <c r="G1784" i="1" s="1"/>
  <c r="I1784" i="1" s="1"/>
  <c r="E1790" i="1"/>
  <c r="F1790" i="1" s="1"/>
  <c r="G1790" i="1" s="1"/>
  <c r="I1790" i="1" s="1"/>
  <c r="E1798" i="1"/>
  <c r="F1798" i="1" s="1"/>
  <c r="G1798" i="1" s="1"/>
  <c r="I1798" i="1" s="1"/>
  <c r="E1838" i="1"/>
  <c r="F1838" i="1" s="1"/>
  <c r="G1838" i="1" s="1"/>
  <c r="I1838" i="1" s="1"/>
  <c r="E1844" i="1"/>
  <c r="F1844" i="1" s="1"/>
  <c r="G1844" i="1" s="1"/>
  <c r="I1844" i="1" s="1"/>
  <c r="E1854" i="1"/>
  <c r="F1854" i="1" s="1"/>
  <c r="G1854" i="1" s="1"/>
  <c r="I1854" i="1" s="1"/>
  <c r="E1888" i="1"/>
  <c r="F1888" i="1" s="1"/>
  <c r="G1888" i="1" s="1"/>
  <c r="I1888" i="1" s="1"/>
  <c r="E1918" i="1"/>
  <c r="F1918" i="1" s="1"/>
  <c r="G1918" i="1" s="1"/>
  <c r="I1918" i="1" s="1"/>
  <c r="E1921" i="1"/>
  <c r="F1921" i="1" s="1"/>
  <c r="G1921" i="1" s="1"/>
  <c r="I1921" i="1" s="1"/>
  <c r="E1969" i="1"/>
  <c r="F1969" i="1" s="1"/>
  <c r="G1969" i="1" s="1"/>
  <c r="I1969" i="1" s="1"/>
  <c r="E2001" i="1"/>
  <c r="F2001" i="1" s="1"/>
  <c r="G2001" i="1" s="1"/>
  <c r="I2001" i="1" s="1"/>
  <c r="E2034" i="1"/>
  <c r="F2034" i="1" s="1"/>
  <c r="G2034" i="1" s="1"/>
  <c r="I2034" i="1" s="1"/>
  <c r="E2044" i="1"/>
  <c r="F2044" i="1" s="1"/>
  <c r="G2044" i="1" s="1"/>
  <c r="I2044" i="1" s="1"/>
  <c r="E2050" i="1"/>
  <c r="F2050" i="1" s="1"/>
  <c r="G2050" i="1" s="1"/>
  <c r="I2050" i="1" s="1"/>
  <c r="E2097" i="1"/>
  <c r="F2097" i="1" s="1"/>
  <c r="G2097" i="1" s="1"/>
  <c r="I2097" i="1" s="1"/>
  <c r="E2106" i="1"/>
  <c r="F2106" i="1" s="1"/>
  <c r="G2106" i="1" s="1"/>
  <c r="I2106" i="1" s="1"/>
  <c r="E2110" i="1"/>
  <c r="F2110" i="1" s="1"/>
  <c r="G2110" i="1" s="1"/>
  <c r="I2110" i="1" s="1"/>
  <c r="E2136" i="1"/>
  <c r="F2136" i="1" s="1"/>
  <c r="G2136" i="1" s="1"/>
  <c r="I2136" i="1" s="1"/>
  <c r="E2147" i="1"/>
  <c r="F2147" i="1" s="1"/>
  <c r="G2147" i="1" s="1"/>
  <c r="I2147" i="1" s="1"/>
  <c r="E2153" i="1"/>
  <c r="F2153" i="1" s="1"/>
  <c r="G2153" i="1" s="1"/>
  <c r="I2153" i="1" s="1"/>
  <c r="E2166" i="1"/>
  <c r="F2166" i="1" s="1"/>
  <c r="G2166" i="1" s="1"/>
  <c r="I2166" i="1" s="1"/>
  <c r="E2172" i="1"/>
  <c r="F2172" i="1" s="1"/>
  <c r="G2172" i="1" s="1"/>
  <c r="I2172" i="1" s="1"/>
  <c r="E2183" i="1"/>
  <c r="F2183" i="1" s="1"/>
  <c r="G2183" i="1" s="1"/>
  <c r="I2183" i="1" s="1"/>
  <c r="E2195" i="1"/>
  <c r="F2195" i="1" s="1"/>
  <c r="G2195" i="1" s="1"/>
  <c r="I2195" i="1" s="1"/>
  <c r="E2276" i="1"/>
  <c r="F2276" i="1" s="1"/>
  <c r="G2276" i="1" s="1"/>
  <c r="I2276" i="1" s="1"/>
  <c r="E2284" i="1"/>
  <c r="F2284" i="1" s="1"/>
  <c r="G2284" i="1" s="1"/>
  <c r="I2284" i="1" s="1"/>
  <c r="E2288" i="1"/>
  <c r="F2288" i="1" s="1"/>
  <c r="G2288" i="1" s="1"/>
  <c r="I2288" i="1" s="1"/>
  <c r="E2294" i="1"/>
  <c r="F2294" i="1" s="1"/>
  <c r="G2294" i="1" s="1"/>
  <c r="I2294" i="1" s="1"/>
  <c r="E2327" i="1"/>
  <c r="F2327" i="1" s="1"/>
  <c r="G2327" i="1" s="1"/>
  <c r="I2327" i="1" s="1"/>
  <c r="E2338" i="1"/>
  <c r="F2338" i="1" s="1"/>
  <c r="G2338" i="1" s="1"/>
  <c r="I2338" i="1" s="1"/>
  <c r="E2351" i="1"/>
  <c r="F2351" i="1" s="1"/>
  <c r="G2351" i="1" s="1"/>
  <c r="I2351" i="1" s="1"/>
  <c r="E2373" i="1"/>
  <c r="F2373" i="1" s="1"/>
  <c r="G2373" i="1" s="1"/>
  <c r="I2373" i="1" s="1"/>
  <c r="E2376" i="1"/>
  <c r="F2376" i="1" s="1"/>
  <c r="G2376" i="1" s="1"/>
  <c r="I2376" i="1" s="1"/>
  <c r="E2378" i="1"/>
  <c r="F2378" i="1" s="1"/>
  <c r="G2378" i="1" s="1"/>
  <c r="I2378" i="1" s="1"/>
  <c r="E2383" i="1"/>
  <c r="F2383" i="1" s="1"/>
  <c r="G2383" i="1" s="1"/>
  <c r="I2383" i="1" s="1"/>
  <c r="E2389" i="1"/>
  <c r="F2389" i="1" s="1"/>
  <c r="G2389" i="1" s="1"/>
  <c r="I2389" i="1" s="1"/>
  <c r="E2416" i="1"/>
  <c r="F2416" i="1" s="1"/>
  <c r="G2416" i="1" s="1"/>
  <c r="I2416" i="1" s="1"/>
  <c r="E2441" i="1"/>
  <c r="F2441" i="1" s="1"/>
  <c r="G2441" i="1" s="1"/>
  <c r="I2441" i="1" s="1"/>
  <c r="E2444" i="1"/>
  <c r="F2444" i="1" s="1"/>
  <c r="G2444" i="1" s="1"/>
  <c r="I2444" i="1" s="1"/>
  <c r="E2448" i="1"/>
  <c r="F2448" i="1" s="1"/>
  <c r="G2448" i="1" s="1"/>
  <c r="I2448" i="1" s="1"/>
  <c r="E2471" i="1"/>
  <c r="F2471" i="1" s="1"/>
  <c r="G2471" i="1" s="1"/>
  <c r="I2471" i="1" s="1"/>
  <c r="E2490" i="1"/>
  <c r="F2490" i="1" s="1"/>
  <c r="G2490" i="1" s="1"/>
  <c r="I2490" i="1" s="1"/>
  <c r="E2495" i="1"/>
  <c r="F2495" i="1" s="1"/>
  <c r="G2495" i="1" s="1"/>
  <c r="I2495" i="1" s="1"/>
  <c r="E2505" i="1"/>
  <c r="F2505" i="1" s="1"/>
  <c r="G2505" i="1" s="1"/>
  <c r="I2505" i="1" s="1"/>
  <c r="E2510" i="1"/>
  <c r="F2510" i="1" s="1"/>
  <c r="G2510" i="1" s="1"/>
  <c r="I2510" i="1" s="1"/>
  <c r="E2519" i="1"/>
  <c r="F2519" i="1" s="1"/>
  <c r="G2519" i="1" s="1"/>
  <c r="I2519" i="1" s="1"/>
  <c r="E2533" i="1"/>
  <c r="F2533" i="1" s="1"/>
  <c r="G2533" i="1" s="1"/>
  <c r="I2533" i="1" s="1"/>
  <c r="E2549" i="1"/>
  <c r="F2549" i="1" s="1"/>
  <c r="G2549" i="1" s="1"/>
  <c r="I2549" i="1" s="1"/>
  <c r="E2566" i="1"/>
  <c r="F2566" i="1" s="1"/>
  <c r="G2566" i="1" s="1"/>
  <c r="I2566" i="1" s="1"/>
  <c r="E2586" i="1"/>
  <c r="F2586" i="1" s="1"/>
  <c r="G2586" i="1" s="1"/>
  <c r="I2586" i="1" s="1"/>
  <c r="E2589" i="1"/>
  <c r="F2589" i="1" s="1"/>
  <c r="G2589" i="1" s="1"/>
  <c r="I2589" i="1" s="1"/>
  <c r="E2606" i="1"/>
  <c r="F2606" i="1" s="1"/>
  <c r="G2606" i="1" s="1"/>
  <c r="I2606" i="1" s="1"/>
  <c r="E2629" i="1"/>
  <c r="F2629" i="1" s="1"/>
  <c r="G2629" i="1" s="1"/>
  <c r="I2629" i="1" s="1"/>
  <c r="E2634" i="1"/>
  <c r="F2634" i="1" s="1"/>
  <c r="G2634" i="1" s="1"/>
  <c r="I2634" i="1" s="1"/>
  <c r="E2652" i="1"/>
  <c r="F2652" i="1" s="1"/>
  <c r="G2652" i="1" s="1"/>
  <c r="I2652" i="1" s="1"/>
  <c r="E2656" i="1"/>
  <c r="F2656" i="1" s="1"/>
  <c r="G2656" i="1" s="1"/>
  <c r="I2656" i="1" s="1"/>
  <c r="E2671" i="1"/>
  <c r="F2671" i="1" s="1"/>
  <c r="G2671" i="1" s="1"/>
  <c r="I2671" i="1" s="1"/>
  <c r="E2677" i="1"/>
  <c r="F2677" i="1" s="1"/>
  <c r="G2677" i="1" s="1"/>
  <c r="I2677" i="1" s="1"/>
  <c r="E2688" i="1"/>
  <c r="F2688" i="1" s="1"/>
  <c r="G2688" i="1" s="1"/>
  <c r="I2688" i="1" s="1"/>
  <c r="E2704" i="1"/>
  <c r="F2704" i="1" s="1"/>
  <c r="G2704" i="1" s="1"/>
  <c r="I2704" i="1" s="1"/>
  <c r="E2712" i="1"/>
  <c r="F2712" i="1" s="1"/>
  <c r="G2712" i="1" s="1"/>
  <c r="I2712" i="1" s="1"/>
  <c r="E2738" i="1"/>
  <c r="F2738" i="1" s="1"/>
  <c r="G2738" i="1" s="1"/>
  <c r="I2738" i="1" s="1"/>
  <c r="E2753" i="1"/>
  <c r="F2753" i="1" s="1"/>
  <c r="G2753" i="1" s="1"/>
  <c r="I2753" i="1" s="1"/>
  <c r="E2755" i="1"/>
  <c r="F2755" i="1" s="1"/>
  <c r="G2755" i="1" s="1"/>
  <c r="I2755" i="1" s="1"/>
  <c r="E2763" i="1"/>
  <c r="F2763" i="1" s="1"/>
  <c r="G2763" i="1" s="1"/>
  <c r="I2763" i="1" s="1"/>
  <c r="E2803" i="1"/>
  <c r="F2803" i="1" s="1"/>
  <c r="G2803" i="1" s="1"/>
  <c r="I2803" i="1" s="1"/>
  <c r="E2805" i="1"/>
  <c r="F2805" i="1" s="1"/>
  <c r="G2805" i="1" s="1"/>
  <c r="I2805" i="1" s="1"/>
  <c r="E2810" i="1"/>
  <c r="F2810" i="1" s="1"/>
  <c r="G2810" i="1" s="1"/>
  <c r="I2810" i="1" s="1"/>
  <c r="E2862" i="1"/>
  <c r="F2862" i="1" s="1"/>
  <c r="G2862" i="1" s="1"/>
  <c r="I2862" i="1" s="1"/>
  <c r="I4150" i="1"/>
  <c r="I4338" i="1"/>
  <c r="E285" i="1"/>
  <c r="F285" i="1" s="1"/>
  <c r="G285" i="1" s="1"/>
  <c r="I285" i="1" s="1"/>
  <c r="E286" i="1"/>
  <c r="F286" i="1" s="1"/>
  <c r="G286" i="1" s="1"/>
  <c r="I286" i="1" s="1"/>
  <c r="E290" i="1"/>
  <c r="F290" i="1" s="1"/>
  <c r="G290" i="1" s="1"/>
  <c r="I290" i="1" s="1"/>
  <c r="E325" i="1"/>
  <c r="F325" i="1" s="1"/>
  <c r="G325" i="1" s="1"/>
  <c r="I325" i="1" s="1"/>
  <c r="E332" i="1"/>
  <c r="F332" i="1" s="1"/>
  <c r="G332" i="1" s="1"/>
  <c r="I332" i="1" s="1"/>
  <c r="E398" i="1"/>
  <c r="F398" i="1" s="1"/>
  <c r="E439" i="1"/>
  <c r="F439" i="1" s="1"/>
  <c r="G439" i="1" s="1"/>
  <c r="I439" i="1" s="1"/>
  <c r="E464" i="1"/>
  <c r="F464" i="1" s="1"/>
  <c r="G464" i="1" s="1"/>
  <c r="I464" i="1" s="1"/>
  <c r="E473" i="1"/>
  <c r="F473" i="1" s="1"/>
  <c r="G473" i="1" s="1"/>
  <c r="I473" i="1" s="1"/>
  <c r="E477" i="1"/>
  <c r="F477" i="1" s="1"/>
  <c r="G477" i="1" s="1"/>
  <c r="I477" i="1" s="1"/>
  <c r="E482" i="1"/>
  <c r="F482" i="1" s="1"/>
  <c r="G482" i="1" s="1"/>
  <c r="I482" i="1" s="1"/>
  <c r="E484" i="1"/>
  <c r="F484" i="1" s="1"/>
  <c r="G484" i="1" s="1"/>
  <c r="I484" i="1" s="1"/>
  <c r="E485" i="1"/>
  <c r="F485" i="1" s="1"/>
  <c r="G485" i="1" s="1"/>
  <c r="I485" i="1" s="1"/>
  <c r="E487" i="1"/>
  <c r="F487" i="1" s="1"/>
  <c r="G487" i="1" s="1"/>
  <c r="I487" i="1" s="1"/>
  <c r="E496" i="1"/>
  <c r="F496" i="1" s="1"/>
  <c r="G496" i="1" s="1"/>
  <c r="I496" i="1" s="1"/>
  <c r="E499" i="1"/>
  <c r="F499" i="1" s="1"/>
  <c r="G499" i="1" s="1"/>
  <c r="I499" i="1" s="1"/>
  <c r="E501" i="1"/>
  <c r="F501" i="1" s="1"/>
  <c r="G501" i="1" s="1"/>
  <c r="I501" i="1" s="1"/>
  <c r="E502" i="1"/>
  <c r="F502" i="1" s="1"/>
  <c r="G502" i="1" s="1"/>
  <c r="I502" i="1" s="1"/>
  <c r="E503" i="1"/>
  <c r="F503" i="1" s="1"/>
  <c r="G503" i="1" s="1"/>
  <c r="I503" i="1" s="1"/>
  <c r="E504" i="1"/>
  <c r="F504" i="1" s="1"/>
  <c r="G504" i="1" s="1"/>
  <c r="I504" i="1" s="1"/>
  <c r="E505" i="1"/>
  <c r="F505" i="1" s="1"/>
  <c r="G505" i="1" s="1"/>
  <c r="I505" i="1" s="1"/>
  <c r="E506" i="1"/>
  <c r="F506" i="1" s="1"/>
  <c r="G506" i="1" s="1"/>
  <c r="I506" i="1" s="1"/>
  <c r="E507" i="1"/>
  <c r="F507" i="1" s="1"/>
  <c r="G507" i="1" s="1"/>
  <c r="I507" i="1" s="1"/>
  <c r="E517" i="1"/>
  <c r="F517" i="1" s="1"/>
  <c r="G517" i="1" s="1"/>
  <c r="I517" i="1" s="1"/>
  <c r="E519" i="1"/>
  <c r="F519" i="1" s="1"/>
  <c r="G519" i="1" s="1"/>
  <c r="I519" i="1" s="1"/>
  <c r="E524" i="1"/>
  <c r="F524" i="1" s="1"/>
  <c r="G524" i="1" s="1"/>
  <c r="I524" i="1" s="1"/>
  <c r="E525" i="1"/>
  <c r="F525" i="1" s="1"/>
  <c r="G525" i="1" s="1"/>
  <c r="I525" i="1" s="1"/>
  <c r="E526" i="1"/>
  <c r="F526" i="1" s="1"/>
  <c r="G526" i="1" s="1"/>
  <c r="I526" i="1" s="1"/>
  <c r="E527" i="1"/>
  <c r="F527" i="1" s="1"/>
  <c r="G527" i="1" s="1"/>
  <c r="I527" i="1" s="1"/>
  <c r="E528" i="1"/>
  <c r="F528" i="1" s="1"/>
  <c r="G528" i="1" s="1"/>
  <c r="I528" i="1" s="1"/>
  <c r="E529" i="1"/>
  <c r="F529" i="1" s="1"/>
  <c r="G529" i="1" s="1"/>
  <c r="I529" i="1" s="1"/>
  <c r="E536" i="1"/>
  <c r="F536" i="1" s="1"/>
  <c r="G536" i="1" s="1"/>
  <c r="I536" i="1" s="1"/>
  <c r="E540" i="1"/>
  <c r="F540" i="1" s="1"/>
  <c r="G540" i="1" s="1"/>
  <c r="I540" i="1" s="1"/>
  <c r="E543" i="1"/>
  <c r="F543" i="1" s="1"/>
  <c r="G543" i="1" s="1"/>
  <c r="I543" i="1" s="1"/>
  <c r="E544" i="1"/>
  <c r="F544" i="1" s="1"/>
  <c r="G544" i="1" s="1"/>
  <c r="I544" i="1" s="1"/>
  <c r="E545" i="1"/>
  <c r="F545" i="1" s="1"/>
  <c r="G545" i="1" s="1"/>
  <c r="I545" i="1" s="1"/>
  <c r="E547" i="1"/>
  <c r="F547" i="1" s="1"/>
  <c r="G547" i="1" s="1"/>
  <c r="I547" i="1" s="1"/>
  <c r="E552" i="1"/>
  <c r="F552" i="1" s="1"/>
  <c r="G552" i="1" s="1"/>
  <c r="I552" i="1" s="1"/>
  <c r="E561" i="1"/>
  <c r="F561" i="1" s="1"/>
  <c r="G561" i="1" s="1"/>
  <c r="I561" i="1" s="1"/>
  <c r="E563" i="1"/>
  <c r="F563" i="1" s="1"/>
  <c r="G563" i="1" s="1"/>
  <c r="I563" i="1" s="1"/>
  <c r="E575" i="1"/>
  <c r="F575" i="1" s="1"/>
  <c r="G575" i="1" s="1"/>
  <c r="I575" i="1" s="1"/>
  <c r="E595" i="1"/>
  <c r="F595" i="1" s="1"/>
  <c r="G595" i="1" s="1"/>
  <c r="I595" i="1" s="1"/>
  <c r="E597" i="1"/>
  <c r="F597" i="1" s="1"/>
  <c r="G597" i="1" s="1"/>
  <c r="I597" i="1" s="1"/>
  <c r="E599" i="1"/>
  <c r="F599" i="1" s="1"/>
  <c r="G599" i="1" s="1"/>
  <c r="I599" i="1" s="1"/>
  <c r="E606" i="1"/>
  <c r="F606" i="1" s="1"/>
  <c r="G606" i="1" s="1"/>
  <c r="I606" i="1" s="1"/>
  <c r="E610" i="1"/>
  <c r="F610" i="1" s="1"/>
  <c r="G610" i="1" s="1"/>
  <c r="I610" i="1" s="1"/>
  <c r="E611" i="1"/>
  <c r="F611" i="1" s="1"/>
  <c r="G611" i="1" s="1"/>
  <c r="I611" i="1" s="1"/>
  <c r="E612" i="1"/>
  <c r="F612" i="1" s="1"/>
  <c r="G612" i="1" s="1"/>
  <c r="I612" i="1" s="1"/>
  <c r="E613" i="1"/>
  <c r="F613" i="1" s="1"/>
  <c r="G613" i="1" s="1"/>
  <c r="I613" i="1" s="1"/>
  <c r="E630" i="1"/>
  <c r="F630" i="1" s="1"/>
  <c r="G630" i="1" s="1"/>
  <c r="I630" i="1" s="1"/>
  <c r="E634" i="1"/>
  <c r="F634" i="1" s="1"/>
  <c r="G634" i="1" s="1"/>
  <c r="I634" i="1" s="1"/>
  <c r="E646" i="1"/>
  <c r="F646" i="1" s="1"/>
  <c r="G646" i="1" s="1"/>
  <c r="I646" i="1" s="1"/>
  <c r="E648" i="1"/>
  <c r="F648" i="1" s="1"/>
  <c r="G648" i="1" s="1"/>
  <c r="I648" i="1" s="1"/>
  <c r="E649" i="1"/>
  <c r="F649" i="1" s="1"/>
  <c r="G649" i="1" s="1"/>
  <c r="I649" i="1" s="1"/>
  <c r="E650" i="1"/>
  <c r="F650" i="1" s="1"/>
  <c r="G650" i="1" s="1"/>
  <c r="I650" i="1" s="1"/>
  <c r="E652" i="1"/>
  <c r="F652" i="1" s="1"/>
  <c r="G652" i="1" s="1"/>
  <c r="I652" i="1" s="1"/>
  <c r="E702" i="1"/>
  <c r="F702" i="1" s="1"/>
  <c r="G702" i="1" s="1"/>
  <c r="I702" i="1" s="1"/>
  <c r="E713" i="1"/>
  <c r="F713" i="1" s="1"/>
  <c r="G713" i="1" s="1"/>
  <c r="I713" i="1" s="1"/>
  <c r="E717" i="1"/>
  <c r="F717" i="1" s="1"/>
  <c r="G717" i="1" s="1"/>
  <c r="I717" i="1" s="1"/>
  <c r="E718" i="1"/>
  <c r="F718" i="1" s="1"/>
  <c r="G718" i="1" s="1"/>
  <c r="I718" i="1" s="1"/>
  <c r="E720" i="1"/>
  <c r="F720" i="1" s="1"/>
  <c r="G720" i="1" s="1"/>
  <c r="I720" i="1" s="1"/>
  <c r="E721" i="1"/>
  <c r="F721" i="1" s="1"/>
  <c r="G721" i="1" s="1"/>
  <c r="I721" i="1" s="1"/>
  <c r="E722" i="1"/>
  <c r="F722" i="1" s="1"/>
  <c r="G722" i="1" s="1"/>
  <c r="I722" i="1" s="1"/>
  <c r="E723" i="1"/>
  <c r="F723" i="1" s="1"/>
  <c r="G723" i="1" s="1"/>
  <c r="I723" i="1" s="1"/>
  <c r="E739" i="1"/>
  <c r="F739" i="1" s="1"/>
  <c r="G739" i="1" s="1"/>
  <c r="I739" i="1" s="1"/>
  <c r="E740" i="1"/>
  <c r="F740" i="1" s="1"/>
  <c r="G740" i="1" s="1"/>
  <c r="I740" i="1" s="1"/>
  <c r="E755" i="1"/>
  <c r="F755" i="1" s="1"/>
  <c r="G755" i="1" s="1"/>
  <c r="I755" i="1" s="1"/>
  <c r="E756" i="1"/>
  <c r="F756" i="1" s="1"/>
  <c r="G756" i="1" s="1"/>
  <c r="I756" i="1" s="1"/>
  <c r="E767" i="1"/>
  <c r="F767" i="1" s="1"/>
  <c r="G767" i="1" s="1"/>
  <c r="I767" i="1" s="1"/>
  <c r="E768" i="1"/>
  <c r="F768" i="1" s="1"/>
  <c r="G768" i="1" s="1"/>
  <c r="I768" i="1" s="1"/>
  <c r="E769" i="1"/>
  <c r="F769" i="1" s="1"/>
  <c r="G769" i="1" s="1"/>
  <c r="I769" i="1" s="1"/>
  <c r="E770" i="1"/>
  <c r="F770" i="1" s="1"/>
  <c r="G770" i="1" s="1"/>
  <c r="I770" i="1" s="1"/>
  <c r="E771" i="1"/>
  <c r="F771" i="1" s="1"/>
  <c r="G771" i="1" s="1"/>
  <c r="I771" i="1" s="1"/>
  <c r="E775" i="1"/>
  <c r="F775" i="1" s="1"/>
  <c r="G775" i="1" s="1"/>
  <c r="I775" i="1" s="1"/>
  <c r="E779" i="1"/>
  <c r="F779" i="1" s="1"/>
  <c r="G779" i="1" s="1"/>
  <c r="I779" i="1" s="1"/>
  <c r="E782" i="1"/>
  <c r="F782" i="1" s="1"/>
  <c r="G782" i="1" s="1"/>
  <c r="I782" i="1" s="1"/>
  <c r="E823" i="1"/>
  <c r="F823" i="1" s="1"/>
  <c r="G823" i="1" s="1"/>
  <c r="I823" i="1" s="1"/>
  <c r="E834" i="1"/>
  <c r="F834" i="1" s="1"/>
  <c r="G834" i="1" s="1"/>
  <c r="I834" i="1" s="1"/>
  <c r="E835" i="1"/>
  <c r="F835" i="1" s="1"/>
  <c r="G835" i="1" s="1"/>
  <c r="I835" i="1" s="1"/>
  <c r="E873" i="1"/>
  <c r="F873" i="1" s="1"/>
  <c r="G873" i="1" s="1"/>
  <c r="I873" i="1" s="1"/>
  <c r="E875" i="1"/>
  <c r="F875" i="1" s="1"/>
  <c r="G875" i="1" s="1"/>
  <c r="I875" i="1" s="1"/>
  <c r="E878" i="1"/>
  <c r="F878" i="1" s="1"/>
  <c r="G878" i="1" s="1"/>
  <c r="I878" i="1" s="1"/>
  <c r="E880" i="1"/>
  <c r="F880" i="1" s="1"/>
  <c r="G880" i="1" s="1"/>
  <c r="I880" i="1" s="1"/>
  <c r="E885" i="1"/>
  <c r="F885" i="1" s="1"/>
  <c r="G885" i="1" s="1"/>
  <c r="I885" i="1" s="1"/>
  <c r="E886" i="1"/>
  <c r="F886" i="1" s="1"/>
  <c r="G886" i="1" s="1"/>
  <c r="I886" i="1" s="1"/>
  <c r="E887" i="1"/>
  <c r="F887" i="1" s="1"/>
  <c r="G887" i="1" s="1"/>
  <c r="I887" i="1" s="1"/>
  <c r="E923" i="1"/>
  <c r="F923" i="1" s="1"/>
  <c r="G923" i="1" s="1"/>
  <c r="I923" i="1" s="1"/>
  <c r="E924" i="1"/>
  <c r="F924" i="1" s="1"/>
  <c r="G924" i="1" s="1"/>
  <c r="I924" i="1" s="1"/>
  <c r="E929" i="1"/>
  <c r="F929" i="1" s="1"/>
  <c r="G929" i="1" s="1"/>
  <c r="I929" i="1" s="1"/>
  <c r="E933" i="1"/>
  <c r="F933" i="1" s="1"/>
  <c r="G933" i="1" s="1"/>
  <c r="I933" i="1" s="1"/>
  <c r="E936" i="1"/>
  <c r="F936" i="1" s="1"/>
  <c r="G936" i="1" s="1"/>
  <c r="I936" i="1" s="1"/>
  <c r="E939" i="1"/>
  <c r="F939" i="1" s="1"/>
  <c r="G939" i="1" s="1"/>
  <c r="I939" i="1" s="1"/>
  <c r="E940" i="1"/>
  <c r="F940" i="1" s="1"/>
  <c r="G940" i="1" s="1"/>
  <c r="I940" i="1" s="1"/>
  <c r="E943" i="1"/>
  <c r="F943" i="1" s="1"/>
  <c r="G943" i="1" s="1"/>
  <c r="I943" i="1" s="1"/>
  <c r="E945" i="1"/>
  <c r="F945" i="1" s="1"/>
  <c r="G945" i="1" s="1"/>
  <c r="I945" i="1" s="1"/>
  <c r="E946" i="1"/>
  <c r="F946" i="1" s="1"/>
  <c r="G946" i="1" s="1"/>
  <c r="I946" i="1" s="1"/>
  <c r="E956" i="1"/>
  <c r="F956" i="1" s="1"/>
  <c r="G956" i="1" s="1"/>
  <c r="I956" i="1" s="1"/>
  <c r="E972" i="1"/>
  <c r="F972" i="1" s="1"/>
  <c r="G972" i="1" s="1"/>
  <c r="I972" i="1" s="1"/>
  <c r="E977" i="1"/>
  <c r="F977" i="1" s="1"/>
  <c r="G977" i="1" s="1"/>
  <c r="I977" i="1" s="1"/>
  <c r="E979" i="1"/>
  <c r="F979" i="1" s="1"/>
  <c r="G979" i="1" s="1"/>
  <c r="I979" i="1" s="1"/>
  <c r="E981" i="1"/>
  <c r="F981" i="1" s="1"/>
  <c r="G981" i="1" s="1"/>
  <c r="I981" i="1" s="1"/>
  <c r="E991" i="1"/>
  <c r="F991" i="1" s="1"/>
  <c r="G991" i="1" s="1"/>
  <c r="I991" i="1" s="1"/>
  <c r="E993" i="1"/>
  <c r="F993" i="1" s="1"/>
  <c r="G993" i="1" s="1"/>
  <c r="I993" i="1" s="1"/>
  <c r="E995" i="1"/>
  <c r="F995" i="1" s="1"/>
  <c r="G995" i="1" s="1"/>
  <c r="I995" i="1" s="1"/>
  <c r="E998" i="1"/>
  <c r="F998" i="1" s="1"/>
  <c r="G998" i="1" s="1"/>
  <c r="I998" i="1" s="1"/>
  <c r="E999" i="1"/>
  <c r="F999" i="1" s="1"/>
  <c r="G999" i="1" s="1"/>
  <c r="I999" i="1" s="1"/>
  <c r="E1004" i="1"/>
  <c r="F1004" i="1" s="1"/>
  <c r="G1004" i="1" s="1"/>
  <c r="I1004" i="1" s="1"/>
  <c r="E1007" i="1"/>
  <c r="F1007" i="1" s="1"/>
  <c r="G1007" i="1" s="1"/>
  <c r="I1007" i="1" s="1"/>
  <c r="E1011" i="1"/>
  <c r="F1011" i="1" s="1"/>
  <c r="G1011" i="1" s="1"/>
  <c r="I1011" i="1" s="1"/>
  <c r="E1016" i="1"/>
  <c r="F1016" i="1" s="1"/>
  <c r="G1016" i="1" s="1"/>
  <c r="I1016" i="1" s="1"/>
  <c r="E1017" i="1"/>
  <c r="F1017" i="1" s="1"/>
  <c r="G1017" i="1" s="1"/>
  <c r="I1017" i="1" s="1"/>
  <c r="E1018" i="1"/>
  <c r="F1018" i="1" s="1"/>
  <c r="G1018" i="1" s="1"/>
  <c r="I1018" i="1" s="1"/>
  <c r="E1019" i="1"/>
  <c r="F1019" i="1" s="1"/>
  <c r="G1019" i="1" s="1"/>
  <c r="I1019" i="1" s="1"/>
  <c r="E1020" i="1"/>
  <c r="F1020" i="1" s="1"/>
  <c r="G1020" i="1" s="1"/>
  <c r="I1020" i="1" s="1"/>
  <c r="E1021" i="1"/>
  <c r="F1021" i="1" s="1"/>
  <c r="G1021" i="1" s="1"/>
  <c r="I1021" i="1" s="1"/>
  <c r="E1022" i="1"/>
  <c r="F1022" i="1" s="1"/>
  <c r="G1022" i="1" s="1"/>
  <c r="I1022" i="1" s="1"/>
  <c r="E1024" i="1"/>
  <c r="F1024" i="1" s="1"/>
  <c r="G1024" i="1" s="1"/>
  <c r="I1024" i="1" s="1"/>
  <c r="E1025" i="1"/>
  <c r="F1025" i="1" s="1"/>
  <c r="G1025" i="1" s="1"/>
  <c r="I1025" i="1" s="1"/>
  <c r="E1026" i="1"/>
  <c r="F1026" i="1" s="1"/>
  <c r="G1026" i="1" s="1"/>
  <c r="I1026" i="1" s="1"/>
  <c r="E1027" i="1"/>
  <c r="F1027" i="1" s="1"/>
  <c r="G1027" i="1" s="1"/>
  <c r="I1027" i="1" s="1"/>
  <c r="E1028" i="1"/>
  <c r="F1028" i="1" s="1"/>
  <c r="G1028" i="1" s="1"/>
  <c r="I1028" i="1" s="1"/>
  <c r="E1029" i="1"/>
  <c r="F1029" i="1" s="1"/>
  <c r="G1029" i="1" s="1"/>
  <c r="I1029" i="1" s="1"/>
  <c r="E1033" i="1"/>
  <c r="F1033" i="1" s="1"/>
  <c r="G1033" i="1" s="1"/>
  <c r="I1033" i="1" s="1"/>
  <c r="E1035" i="1"/>
  <c r="F1035" i="1" s="1"/>
  <c r="G1035" i="1" s="1"/>
  <c r="I1035" i="1" s="1"/>
  <c r="E1036" i="1"/>
  <c r="F1036" i="1" s="1"/>
  <c r="G1036" i="1" s="1"/>
  <c r="I1036" i="1" s="1"/>
  <c r="E1037" i="1"/>
  <c r="F1037" i="1" s="1"/>
  <c r="G1037" i="1" s="1"/>
  <c r="I1037" i="1" s="1"/>
  <c r="E1039" i="1"/>
  <c r="F1039" i="1" s="1"/>
  <c r="G1039" i="1" s="1"/>
  <c r="I1039" i="1" s="1"/>
  <c r="E1040" i="1"/>
  <c r="F1040" i="1" s="1"/>
  <c r="G1040" i="1" s="1"/>
  <c r="I1040" i="1" s="1"/>
  <c r="E1041" i="1"/>
  <c r="F1041" i="1" s="1"/>
  <c r="G1041" i="1" s="1"/>
  <c r="I1041" i="1" s="1"/>
  <c r="E1042" i="1"/>
  <c r="F1042" i="1" s="1"/>
  <c r="G1042" i="1" s="1"/>
  <c r="I1042" i="1" s="1"/>
  <c r="E1044" i="1"/>
  <c r="F1044" i="1" s="1"/>
  <c r="G1044" i="1" s="1"/>
  <c r="I1044" i="1" s="1"/>
  <c r="E1053" i="1"/>
  <c r="F1053" i="1" s="1"/>
  <c r="G1053" i="1" s="1"/>
  <c r="I1053" i="1" s="1"/>
  <c r="E1082" i="1"/>
  <c r="F1082" i="1" s="1"/>
  <c r="G1082" i="1" s="1"/>
  <c r="I1082" i="1" s="1"/>
  <c r="E1083" i="1"/>
  <c r="F1083" i="1" s="1"/>
  <c r="G1083" i="1" s="1"/>
  <c r="I1083" i="1" s="1"/>
  <c r="E1087" i="1"/>
  <c r="F1087" i="1" s="1"/>
  <c r="G1087" i="1" s="1"/>
  <c r="I1087" i="1" s="1"/>
  <c r="E1090" i="1"/>
  <c r="F1090" i="1" s="1"/>
  <c r="G1090" i="1" s="1"/>
  <c r="I1090" i="1" s="1"/>
  <c r="E1092" i="1"/>
  <c r="F1092" i="1" s="1"/>
  <c r="G1092" i="1" s="1"/>
  <c r="I1092" i="1" s="1"/>
  <c r="E1093" i="1"/>
  <c r="F1093" i="1" s="1"/>
  <c r="G1093" i="1" s="1"/>
  <c r="I1093" i="1" s="1"/>
  <c r="E1097" i="1"/>
  <c r="F1097" i="1" s="1"/>
  <c r="G1097" i="1" s="1"/>
  <c r="I1097" i="1" s="1"/>
  <c r="E1098" i="1"/>
  <c r="F1098" i="1" s="1"/>
  <c r="G1098" i="1" s="1"/>
  <c r="I1098" i="1" s="1"/>
  <c r="E1103" i="1"/>
  <c r="F1103" i="1" s="1"/>
  <c r="G1103" i="1" s="1"/>
  <c r="I1103" i="1" s="1"/>
  <c r="E1106" i="1"/>
  <c r="F1106" i="1" s="1"/>
  <c r="G1106" i="1" s="1"/>
  <c r="I1106" i="1" s="1"/>
  <c r="E1111" i="1"/>
  <c r="F1111" i="1" s="1"/>
  <c r="G1111" i="1" s="1"/>
  <c r="I1111" i="1" s="1"/>
  <c r="E1114" i="1"/>
  <c r="F1114" i="1" s="1"/>
  <c r="G1114" i="1" s="1"/>
  <c r="I1114" i="1" s="1"/>
  <c r="E1115" i="1"/>
  <c r="F1115" i="1" s="1"/>
  <c r="G1115" i="1" s="1"/>
  <c r="I1115" i="1" s="1"/>
  <c r="E1117" i="1"/>
  <c r="F1117" i="1" s="1"/>
  <c r="G1117" i="1" s="1"/>
  <c r="I1117" i="1" s="1"/>
  <c r="E1119" i="1"/>
  <c r="F1119" i="1" s="1"/>
  <c r="G1119" i="1" s="1"/>
  <c r="I1119" i="1" s="1"/>
  <c r="E1120" i="1"/>
  <c r="F1120" i="1" s="1"/>
  <c r="G1120" i="1" s="1"/>
  <c r="I1120" i="1" s="1"/>
  <c r="E1121" i="1"/>
  <c r="F1121" i="1" s="1"/>
  <c r="G1121" i="1" s="1"/>
  <c r="I1121" i="1" s="1"/>
  <c r="E1123" i="1"/>
  <c r="F1123" i="1" s="1"/>
  <c r="G1123" i="1" s="1"/>
  <c r="I1123" i="1" s="1"/>
  <c r="E1125" i="1"/>
  <c r="F1125" i="1" s="1"/>
  <c r="G1125" i="1" s="1"/>
  <c r="I1125" i="1" s="1"/>
  <c r="E1126" i="1"/>
  <c r="F1126" i="1" s="1"/>
  <c r="G1126" i="1" s="1"/>
  <c r="I1126" i="1" s="1"/>
  <c r="E1127" i="1"/>
  <c r="F1127" i="1" s="1"/>
  <c r="G1127" i="1" s="1"/>
  <c r="I1127" i="1" s="1"/>
  <c r="E1128" i="1"/>
  <c r="F1128" i="1" s="1"/>
  <c r="G1128" i="1" s="1"/>
  <c r="I1128" i="1" s="1"/>
  <c r="E1130" i="1"/>
  <c r="F1130" i="1" s="1"/>
  <c r="G1130" i="1" s="1"/>
  <c r="I1130" i="1" s="1"/>
  <c r="E1131" i="1"/>
  <c r="F1131" i="1" s="1"/>
  <c r="G1131" i="1" s="1"/>
  <c r="I1131" i="1" s="1"/>
  <c r="E1136" i="1"/>
  <c r="F1136" i="1" s="1"/>
  <c r="G1136" i="1" s="1"/>
  <c r="I1136" i="1" s="1"/>
  <c r="E1157" i="1"/>
  <c r="F1157" i="1" s="1"/>
  <c r="G1157" i="1" s="1"/>
  <c r="I1157" i="1" s="1"/>
  <c r="E1165" i="1"/>
  <c r="F1165" i="1" s="1"/>
  <c r="G1165" i="1" s="1"/>
  <c r="I1165" i="1" s="1"/>
  <c r="E1169" i="1"/>
  <c r="F1169" i="1" s="1"/>
  <c r="G1169" i="1" s="1"/>
  <c r="I1169" i="1" s="1"/>
  <c r="E1179" i="1"/>
  <c r="F1179" i="1" s="1"/>
  <c r="G1179" i="1" s="1"/>
  <c r="I1179" i="1" s="1"/>
  <c r="E1180" i="1"/>
  <c r="F1180" i="1" s="1"/>
  <c r="G1180" i="1" s="1"/>
  <c r="I1180" i="1" s="1"/>
  <c r="E1181" i="1"/>
  <c r="F1181" i="1" s="1"/>
  <c r="G1181" i="1" s="1"/>
  <c r="I1181" i="1" s="1"/>
  <c r="E1190" i="1"/>
  <c r="F1190" i="1" s="1"/>
  <c r="G1190" i="1" s="1"/>
  <c r="I1190" i="1" s="1"/>
  <c r="E1191" i="1"/>
  <c r="F1191" i="1" s="1"/>
  <c r="G1191" i="1" s="1"/>
  <c r="I1191" i="1" s="1"/>
  <c r="E1196" i="1"/>
  <c r="F1196" i="1" s="1"/>
  <c r="G1196" i="1" s="1"/>
  <c r="I1196" i="1" s="1"/>
  <c r="E1197" i="1"/>
  <c r="F1197" i="1" s="1"/>
  <c r="G1197" i="1" s="1"/>
  <c r="I1197" i="1" s="1"/>
  <c r="E1199" i="1"/>
  <c r="F1199" i="1" s="1"/>
  <c r="G1199" i="1" s="1"/>
  <c r="I1199" i="1" s="1"/>
  <c r="E1201" i="1"/>
  <c r="F1201" i="1" s="1"/>
  <c r="G1201" i="1" s="1"/>
  <c r="I1201" i="1" s="1"/>
  <c r="E1202" i="1"/>
  <c r="F1202" i="1" s="1"/>
  <c r="G1202" i="1" s="1"/>
  <c r="I1202" i="1" s="1"/>
  <c r="E1203" i="1"/>
  <c r="F1203" i="1" s="1"/>
  <c r="G1203" i="1" s="1"/>
  <c r="I1203" i="1" s="1"/>
  <c r="E1205" i="1"/>
  <c r="F1205" i="1" s="1"/>
  <c r="G1205" i="1" s="1"/>
  <c r="I1205" i="1" s="1"/>
  <c r="E1211" i="1"/>
  <c r="F1211" i="1" s="1"/>
  <c r="G1211" i="1" s="1"/>
  <c r="I1211" i="1" s="1"/>
  <c r="E1215" i="1"/>
  <c r="F1215" i="1" s="1"/>
  <c r="G1215" i="1" s="1"/>
  <c r="I1215" i="1" s="1"/>
  <c r="E1216" i="1"/>
  <c r="F1216" i="1" s="1"/>
  <c r="G1216" i="1" s="1"/>
  <c r="I1216" i="1" s="1"/>
  <c r="E1218" i="1"/>
  <c r="F1218" i="1" s="1"/>
  <c r="G1218" i="1" s="1"/>
  <c r="I1218" i="1" s="1"/>
  <c r="E1221" i="1"/>
  <c r="F1221" i="1" s="1"/>
  <c r="G1221" i="1" s="1"/>
  <c r="I1221" i="1" s="1"/>
  <c r="E1222" i="1"/>
  <c r="F1222" i="1" s="1"/>
  <c r="G1222" i="1" s="1"/>
  <c r="I1222" i="1" s="1"/>
  <c r="E1223" i="1"/>
  <c r="F1223" i="1" s="1"/>
  <c r="G1223" i="1" s="1"/>
  <c r="I1223" i="1" s="1"/>
  <c r="E1224" i="1"/>
  <c r="F1224" i="1" s="1"/>
  <c r="G1224" i="1" s="1"/>
  <c r="I1224" i="1" s="1"/>
  <c r="E1225" i="1"/>
  <c r="F1225" i="1" s="1"/>
  <c r="G1225" i="1" s="1"/>
  <c r="I1225" i="1" s="1"/>
  <c r="E1226" i="1"/>
  <c r="F1226" i="1" s="1"/>
  <c r="G1226" i="1" s="1"/>
  <c r="I1226" i="1" s="1"/>
  <c r="E1229" i="1"/>
  <c r="F1229" i="1" s="1"/>
  <c r="G1229" i="1" s="1"/>
  <c r="I1229" i="1" s="1"/>
  <c r="E1233" i="1"/>
  <c r="F1233" i="1" s="1"/>
  <c r="G1233" i="1" s="1"/>
  <c r="I1233" i="1" s="1"/>
  <c r="E1252" i="1"/>
  <c r="F1252" i="1" s="1"/>
  <c r="G1252" i="1" s="1"/>
  <c r="I1252" i="1" s="1"/>
  <c r="E1253" i="1"/>
  <c r="F1253" i="1" s="1"/>
  <c r="G1253" i="1" s="1"/>
  <c r="I1253" i="1" s="1"/>
  <c r="E1261" i="1"/>
  <c r="F1261" i="1" s="1"/>
  <c r="G1261" i="1" s="1"/>
  <c r="I1261" i="1" s="1"/>
  <c r="E1267" i="1"/>
  <c r="F1267" i="1" s="1"/>
  <c r="G1267" i="1" s="1"/>
  <c r="I1267" i="1" s="1"/>
  <c r="E1269" i="1"/>
  <c r="F1269" i="1" s="1"/>
  <c r="G1269" i="1" s="1"/>
  <c r="I1269" i="1" s="1"/>
  <c r="E1270" i="1"/>
  <c r="F1270" i="1" s="1"/>
  <c r="G1270" i="1" s="1"/>
  <c r="I1270" i="1" s="1"/>
  <c r="E1271" i="1"/>
  <c r="F1271" i="1" s="1"/>
  <c r="G1271" i="1" s="1"/>
  <c r="I1271" i="1" s="1"/>
  <c r="E1277" i="1"/>
  <c r="F1277" i="1" s="1"/>
  <c r="G1277" i="1" s="1"/>
  <c r="I1277" i="1" s="1"/>
  <c r="E1278" i="1"/>
  <c r="F1278" i="1" s="1"/>
  <c r="G1278" i="1" s="1"/>
  <c r="I1278" i="1" s="1"/>
  <c r="E1281" i="1"/>
  <c r="F1281" i="1" s="1"/>
  <c r="G1281" i="1" s="1"/>
  <c r="I1281" i="1" s="1"/>
  <c r="E1282" i="1"/>
  <c r="F1282" i="1" s="1"/>
  <c r="G1282" i="1" s="1"/>
  <c r="I1282" i="1" s="1"/>
  <c r="E1285" i="1"/>
  <c r="F1285" i="1" s="1"/>
  <c r="G1285" i="1" s="1"/>
  <c r="I1285" i="1" s="1"/>
  <c r="E1286" i="1"/>
  <c r="F1286" i="1" s="1"/>
  <c r="G1286" i="1" s="1"/>
  <c r="I1286" i="1" s="1"/>
  <c r="E1288" i="1"/>
  <c r="F1288" i="1" s="1"/>
  <c r="G1288" i="1" s="1"/>
  <c r="I1288" i="1" s="1"/>
  <c r="E1289" i="1"/>
  <c r="F1289" i="1" s="1"/>
  <c r="G1289" i="1" s="1"/>
  <c r="I1289" i="1" s="1"/>
  <c r="E1291" i="1"/>
  <c r="F1291" i="1" s="1"/>
  <c r="G1291" i="1" s="1"/>
  <c r="I1291" i="1" s="1"/>
  <c r="E1293" i="1"/>
  <c r="F1293" i="1" s="1"/>
  <c r="G1293" i="1" s="1"/>
  <c r="I1293" i="1" s="1"/>
  <c r="E1294" i="1"/>
  <c r="F1294" i="1" s="1"/>
  <c r="G1294" i="1" s="1"/>
  <c r="I1294" i="1" s="1"/>
  <c r="E1295" i="1"/>
  <c r="F1295" i="1" s="1"/>
  <c r="G1295" i="1" s="1"/>
  <c r="I1295" i="1" s="1"/>
  <c r="E1296" i="1"/>
  <c r="F1296" i="1" s="1"/>
  <c r="G1296" i="1" s="1"/>
  <c r="I1296" i="1" s="1"/>
  <c r="E1297" i="1"/>
  <c r="F1297" i="1" s="1"/>
  <c r="G1297" i="1" s="1"/>
  <c r="I1297" i="1" s="1"/>
  <c r="E1298" i="1"/>
  <c r="F1298" i="1" s="1"/>
  <c r="G1298" i="1" s="1"/>
  <c r="I1298" i="1" s="1"/>
  <c r="E1300" i="1"/>
  <c r="F1300" i="1" s="1"/>
  <c r="G1300" i="1" s="1"/>
  <c r="I1300" i="1" s="1"/>
  <c r="E1301" i="1"/>
  <c r="F1301" i="1" s="1"/>
  <c r="G1301" i="1" s="1"/>
  <c r="I1301" i="1" s="1"/>
  <c r="E1302" i="1"/>
  <c r="F1302" i="1" s="1"/>
  <c r="G1302" i="1" s="1"/>
  <c r="I1302" i="1" s="1"/>
  <c r="E1305" i="1"/>
  <c r="F1305" i="1" s="1"/>
  <c r="G1305" i="1" s="1"/>
  <c r="I1305" i="1" s="1"/>
  <c r="E1306" i="1"/>
  <c r="F1306" i="1" s="1"/>
  <c r="G1306" i="1" s="1"/>
  <c r="I1306" i="1" s="1"/>
  <c r="E1307" i="1"/>
  <c r="F1307" i="1" s="1"/>
  <c r="G1307" i="1" s="1"/>
  <c r="I1307" i="1" s="1"/>
  <c r="E1308" i="1"/>
  <c r="F1308" i="1" s="1"/>
  <c r="G1308" i="1" s="1"/>
  <c r="I1308" i="1" s="1"/>
  <c r="E1309" i="1"/>
  <c r="F1309" i="1" s="1"/>
  <c r="G1309" i="1" s="1"/>
  <c r="I1309" i="1" s="1"/>
  <c r="E1313" i="1"/>
  <c r="F1313" i="1" s="1"/>
  <c r="G1313" i="1" s="1"/>
  <c r="I1313" i="1" s="1"/>
  <c r="E1315" i="1"/>
  <c r="F1315" i="1" s="1"/>
  <c r="G1315" i="1" s="1"/>
  <c r="I1315" i="1" s="1"/>
  <c r="E1316" i="1"/>
  <c r="F1316" i="1" s="1"/>
  <c r="G1316" i="1" s="1"/>
  <c r="I1316" i="1" s="1"/>
  <c r="E1317" i="1"/>
  <c r="F1317" i="1" s="1"/>
  <c r="G1317" i="1" s="1"/>
  <c r="I1317" i="1" s="1"/>
  <c r="E1318" i="1"/>
  <c r="F1318" i="1" s="1"/>
  <c r="G1318" i="1" s="1"/>
  <c r="I1318" i="1" s="1"/>
  <c r="E1319" i="1"/>
  <c r="F1319" i="1" s="1"/>
  <c r="G1319" i="1" s="1"/>
  <c r="I1319" i="1" s="1"/>
  <c r="E1323" i="1"/>
  <c r="F1323" i="1" s="1"/>
  <c r="G1323" i="1" s="1"/>
  <c r="I1323" i="1" s="1"/>
  <c r="E1328" i="1"/>
  <c r="F1328" i="1" s="1"/>
  <c r="G1328" i="1" s="1"/>
  <c r="I1328" i="1" s="1"/>
  <c r="E1329" i="1"/>
  <c r="F1329" i="1" s="1"/>
  <c r="G1329" i="1" s="1"/>
  <c r="I1329" i="1" s="1"/>
  <c r="E1330" i="1"/>
  <c r="F1330" i="1" s="1"/>
  <c r="G1330" i="1" s="1"/>
  <c r="I1330" i="1" s="1"/>
  <c r="E1333" i="1"/>
  <c r="F1333" i="1" s="1"/>
  <c r="G1333" i="1" s="1"/>
  <c r="I1333" i="1" s="1"/>
  <c r="E1334" i="1"/>
  <c r="F1334" i="1" s="1"/>
  <c r="G1334" i="1" s="1"/>
  <c r="I1334" i="1" s="1"/>
  <c r="E1336" i="1"/>
  <c r="F1336" i="1" s="1"/>
  <c r="G1336" i="1" s="1"/>
  <c r="I1336" i="1" s="1"/>
  <c r="E1345" i="1"/>
  <c r="F1345" i="1" s="1"/>
  <c r="G1345" i="1" s="1"/>
  <c r="I1345" i="1" s="1"/>
  <c r="E1347" i="1"/>
  <c r="F1347" i="1" s="1"/>
  <c r="G1347" i="1" s="1"/>
  <c r="I1347" i="1" s="1"/>
  <c r="E1348" i="1"/>
  <c r="F1348" i="1" s="1"/>
  <c r="G1348" i="1" s="1"/>
  <c r="I1348" i="1" s="1"/>
  <c r="E1350" i="1"/>
  <c r="F1350" i="1" s="1"/>
  <c r="G1350" i="1" s="1"/>
  <c r="I1350" i="1" s="1"/>
  <c r="E1351" i="1"/>
  <c r="F1351" i="1" s="1"/>
  <c r="G1351" i="1" s="1"/>
  <c r="I1351" i="1" s="1"/>
  <c r="E1352" i="1"/>
  <c r="F1352" i="1" s="1"/>
  <c r="G1352" i="1" s="1"/>
  <c r="I1352" i="1" s="1"/>
  <c r="E1354" i="1"/>
  <c r="F1354" i="1" s="1"/>
  <c r="G1354" i="1" s="1"/>
  <c r="I1354" i="1" s="1"/>
  <c r="E1355" i="1"/>
  <c r="F1355" i="1" s="1"/>
  <c r="G1355" i="1" s="1"/>
  <c r="I1355" i="1" s="1"/>
  <c r="E1356" i="1"/>
  <c r="F1356" i="1" s="1"/>
  <c r="G1356" i="1" s="1"/>
  <c r="I1356" i="1" s="1"/>
  <c r="E1359" i="1"/>
  <c r="F1359" i="1" s="1"/>
  <c r="G1359" i="1" s="1"/>
  <c r="I1359" i="1" s="1"/>
  <c r="E1360" i="1"/>
  <c r="F1360" i="1" s="1"/>
  <c r="G1360" i="1" s="1"/>
  <c r="I1360" i="1" s="1"/>
  <c r="E1361" i="1"/>
  <c r="F1361" i="1" s="1"/>
  <c r="G1361" i="1" s="1"/>
  <c r="I1361" i="1" s="1"/>
  <c r="E1362" i="1"/>
  <c r="F1362" i="1" s="1"/>
  <c r="G1362" i="1" s="1"/>
  <c r="I1362" i="1" s="1"/>
  <c r="E1365" i="1"/>
  <c r="F1365" i="1" s="1"/>
  <c r="G1365" i="1" s="1"/>
  <c r="I1365" i="1" s="1"/>
  <c r="E1366" i="1"/>
  <c r="F1366" i="1" s="1"/>
  <c r="G1366" i="1" s="1"/>
  <c r="I1366" i="1" s="1"/>
  <c r="E1368" i="1"/>
  <c r="F1368" i="1" s="1"/>
  <c r="G1368" i="1" s="1"/>
  <c r="I1368" i="1" s="1"/>
  <c r="E1369" i="1"/>
  <c r="F1369" i="1" s="1"/>
  <c r="G1369" i="1" s="1"/>
  <c r="I1369" i="1" s="1"/>
  <c r="E1370" i="1"/>
  <c r="F1370" i="1" s="1"/>
  <c r="G1370" i="1" s="1"/>
  <c r="I1370" i="1" s="1"/>
  <c r="E1371" i="1"/>
  <c r="F1371" i="1" s="1"/>
  <c r="G1371" i="1" s="1"/>
  <c r="I1371" i="1" s="1"/>
  <c r="E1372" i="1"/>
  <c r="F1372" i="1" s="1"/>
  <c r="G1372" i="1" s="1"/>
  <c r="I1372" i="1" s="1"/>
  <c r="E1373" i="1"/>
  <c r="F1373" i="1" s="1"/>
  <c r="G1373" i="1" s="1"/>
  <c r="I1373" i="1" s="1"/>
  <c r="E1374" i="1"/>
  <c r="F1374" i="1" s="1"/>
  <c r="G1374" i="1" s="1"/>
  <c r="I1374" i="1" s="1"/>
  <c r="E1376" i="1"/>
  <c r="F1376" i="1" s="1"/>
  <c r="G1376" i="1" s="1"/>
  <c r="I1376" i="1" s="1"/>
  <c r="E1377" i="1"/>
  <c r="F1377" i="1" s="1"/>
  <c r="G1377" i="1" s="1"/>
  <c r="I1377" i="1" s="1"/>
  <c r="E1379" i="1"/>
  <c r="F1379" i="1" s="1"/>
  <c r="G1379" i="1" s="1"/>
  <c r="I1379" i="1" s="1"/>
  <c r="E1380" i="1"/>
  <c r="F1380" i="1" s="1"/>
  <c r="G1380" i="1" s="1"/>
  <c r="I1380" i="1" s="1"/>
  <c r="E1381" i="1"/>
  <c r="F1381" i="1" s="1"/>
  <c r="G1381" i="1" s="1"/>
  <c r="I1381" i="1" s="1"/>
  <c r="E1382" i="1"/>
  <c r="F1382" i="1" s="1"/>
  <c r="G1382" i="1" s="1"/>
  <c r="I1382" i="1" s="1"/>
  <c r="E1383" i="1"/>
  <c r="F1383" i="1" s="1"/>
  <c r="G1383" i="1" s="1"/>
  <c r="I1383" i="1" s="1"/>
  <c r="E1385" i="1"/>
  <c r="F1385" i="1" s="1"/>
  <c r="G1385" i="1" s="1"/>
  <c r="I1385" i="1" s="1"/>
  <c r="E1386" i="1"/>
  <c r="F1386" i="1" s="1"/>
  <c r="G1386" i="1" s="1"/>
  <c r="I1386" i="1" s="1"/>
  <c r="E1387" i="1"/>
  <c r="F1387" i="1" s="1"/>
  <c r="G1387" i="1" s="1"/>
  <c r="I1387" i="1" s="1"/>
  <c r="E1389" i="1"/>
  <c r="F1389" i="1" s="1"/>
  <c r="G1389" i="1" s="1"/>
  <c r="I1389" i="1" s="1"/>
  <c r="E1391" i="1"/>
  <c r="F1391" i="1" s="1"/>
  <c r="G1391" i="1" s="1"/>
  <c r="I1391" i="1" s="1"/>
  <c r="E1393" i="1"/>
  <c r="F1393" i="1" s="1"/>
  <c r="G1393" i="1" s="1"/>
  <c r="I1393" i="1" s="1"/>
  <c r="E1394" i="1"/>
  <c r="F1394" i="1" s="1"/>
  <c r="G1394" i="1" s="1"/>
  <c r="I1394" i="1" s="1"/>
  <c r="E1395" i="1"/>
  <c r="F1395" i="1" s="1"/>
  <c r="G1395" i="1" s="1"/>
  <c r="I1395" i="1" s="1"/>
  <c r="E1396" i="1"/>
  <c r="F1396" i="1" s="1"/>
  <c r="G1396" i="1" s="1"/>
  <c r="I1396" i="1" s="1"/>
  <c r="E1398" i="1"/>
  <c r="F1398" i="1" s="1"/>
  <c r="G1398" i="1" s="1"/>
  <c r="I1398" i="1" s="1"/>
  <c r="E1399" i="1"/>
  <c r="F1399" i="1" s="1"/>
  <c r="G1399" i="1" s="1"/>
  <c r="I1399" i="1" s="1"/>
  <c r="E1400" i="1"/>
  <c r="F1400" i="1" s="1"/>
  <c r="G1400" i="1" s="1"/>
  <c r="I1400" i="1" s="1"/>
  <c r="E1401" i="1"/>
  <c r="F1401" i="1" s="1"/>
  <c r="G1401" i="1" s="1"/>
  <c r="I1401" i="1" s="1"/>
  <c r="E1402" i="1"/>
  <c r="F1402" i="1" s="1"/>
  <c r="G1402" i="1" s="1"/>
  <c r="I1402" i="1" s="1"/>
  <c r="E1403" i="1"/>
  <c r="F1403" i="1" s="1"/>
  <c r="G1403" i="1" s="1"/>
  <c r="I1403" i="1" s="1"/>
  <c r="E1404" i="1"/>
  <c r="F1404" i="1" s="1"/>
  <c r="G1404" i="1" s="1"/>
  <c r="I1404" i="1" s="1"/>
  <c r="E1406" i="1"/>
  <c r="F1406" i="1" s="1"/>
  <c r="G1406" i="1" s="1"/>
  <c r="I1406" i="1" s="1"/>
  <c r="E1413" i="1"/>
  <c r="F1413" i="1" s="1"/>
  <c r="G1413" i="1" s="1"/>
  <c r="I1413" i="1" s="1"/>
  <c r="E1414" i="1"/>
  <c r="F1414" i="1" s="1"/>
  <c r="G1414" i="1" s="1"/>
  <c r="I1414" i="1" s="1"/>
  <c r="E1415" i="1"/>
  <c r="F1415" i="1" s="1"/>
  <c r="G1415" i="1" s="1"/>
  <c r="I1415" i="1" s="1"/>
  <c r="E1416" i="1"/>
  <c r="F1416" i="1" s="1"/>
  <c r="G1416" i="1" s="1"/>
  <c r="I1416" i="1" s="1"/>
  <c r="E1417" i="1"/>
  <c r="F1417" i="1" s="1"/>
  <c r="G1417" i="1" s="1"/>
  <c r="I1417" i="1" s="1"/>
  <c r="E1418" i="1"/>
  <c r="F1418" i="1" s="1"/>
  <c r="G1418" i="1" s="1"/>
  <c r="I1418" i="1" s="1"/>
  <c r="E1423" i="1"/>
  <c r="F1423" i="1" s="1"/>
  <c r="G1423" i="1" s="1"/>
  <c r="I1423" i="1" s="1"/>
  <c r="E1424" i="1"/>
  <c r="F1424" i="1" s="1"/>
  <c r="G1424" i="1" s="1"/>
  <c r="I1424" i="1" s="1"/>
  <c r="E1425" i="1"/>
  <c r="F1425" i="1" s="1"/>
  <c r="G1425" i="1" s="1"/>
  <c r="I1425" i="1" s="1"/>
  <c r="E1427" i="1"/>
  <c r="F1427" i="1" s="1"/>
  <c r="G1427" i="1" s="1"/>
  <c r="I1427" i="1" s="1"/>
  <c r="E1430" i="1"/>
  <c r="F1430" i="1" s="1"/>
  <c r="G1430" i="1" s="1"/>
  <c r="I1430" i="1" s="1"/>
  <c r="E1431" i="1"/>
  <c r="F1431" i="1" s="1"/>
  <c r="G1431" i="1" s="1"/>
  <c r="I1431" i="1" s="1"/>
  <c r="E1433" i="1"/>
  <c r="F1433" i="1" s="1"/>
  <c r="G1433" i="1" s="1"/>
  <c r="I1433" i="1" s="1"/>
  <c r="E1434" i="1"/>
  <c r="F1434" i="1" s="1"/>
  <c r="G1434" i="1" s="1"/>
  <c r="I1434" i="1" s="1"/>
  <c r="E1435" i="1"/>
  <c r="F1435" i="1" s="1"/>
  <c r="G1435" i="1" s="1"/>
  <c r="I1435" i="1" s="1"/>
  <c r="E1436" i="1"/>
  <c r="F1436" i="1" s="1"/>
  <c r="G1436" i="1" s="1"/>
  <c r="I1436" i="1" s="1"/>
  <c r="E1438" i="1"/>
  <c r="F1438" i="1" s="1"/>
  <c r="G1438" i="1" s="1"/>
  <c r="I1438" i="1" s="1"/>
  <c r="E1440" i="1"/>
  <c r="F1440" i="1" s="1"/>
  <c r="G1440" i="1" s="1"/>
  <c r="I1440" i="1" s="1"/>
  <c r="E1442" i="1"/>
  <c r="F1442" i="1" s="1"/>
  <c r="G1442" i="1" s="1"/>
  <c r="I1442" i="1" s="1"/>
  <c r="E1443" i="1"/>
  <c r="F1443" i="1" s="1"/>
  <c r="G1443" i="1" s="1"/>
  <c r="I1443" i="1" s="1"/>
  <c r="E1444" i="1"/>
  <c r="F1444" i="1" s="1"/>
  <c r="G1444" i="1" s="1"/>
  <c r="I1444" i="1" s="1"/>
  <c r="E1445" i="1"/>
  <c r="F1445" i="1" s="1"/>
  <c r="G1445" i="1" s="1"/>
  <c r="I1445" i="1" s="1"/>
  <c r="E1446" i="1"/>
  <c r="F1446" i="1" s="1"/>
  <c r="G1446" i="1" s="1"/>
  <c r="I1446" i="1" s="1"/>
  <c r="E1447" i="1"/>
  <c r="F1447" i="1" s="1"/>
  <c r="G1447" i="1" s="1"/>
  <c r="I1447" i="1" s="1"/>
  <c r="E1449" i="1"/>
  <c r="F1449" i="1" s="1"/>
  <c r="G1449" i="1" s="1"/>
  <c r="I1449" i="1" s="1"/>
  <c r="E1450" i="1"/>
  <c r="F1450" i="1" s="1"/>
  <c r="G1450" i="1" s="1"/>
  <c r="I1450" i="1" s="1"/>
  <c r="E1452" i="1"/>
  <c r="F1452" i="1" s="1"/>
  <c r="G1452" i="1" s="1"/>
  <c r="I1452" i="1" s="1"/>
  <c r="E1453" i="1"/>
  <c r="F1453" i="1" s="1"/>
  <c r="G1453" i="1" s="1"/>
  <c r="I1453" i="1" s="1"/>
  <c r="E1456" i="1"/>
  <c r="F1456" i="1" s="1"/>
  <c r="G1456" i="1" s="1"/>
  <c r="I1456" i="1" s="1"/>
  <c r="E1457" i="1"/>
  <c r="F1457" i="1" s="1"/>
  <c r="G1457" i="1" s="1"/>
  <c r="I1457" i="1" s="1"/>
  <c r="E1458" i="1"/>
  <c r="F1458" i="1" s="1"/>
  <c r="G1458" i="1" s="1"/>
  <c r="I1458" i="1" s="1"/>
  <c r="E1459" i="1"/>
  <c r="F1459" i="1" s="1"/>
  <c r="G1459" i="1" s="1"/>
  <c r="I1459" i="1" s="1"/>
  <c r="E1460" i="1"/>
  <c r="F1460" i="1" s="1"/>
  <c r="G1460" i="1" s="1"/>
  <c r="I1460" i="1" s="1"/>
  <c r="E1461" i="1"/>
  <c r="F1461" i="1" s="1"/>
  <c r="G1461" i="1" s="1"/>
  <c r="I1461" i="1" s="1"/>
  <c r="E1463" i="1"/>
  <c r="F1463" i="1" s="1"/>
  <c r="G1463" i="1" s="1"/>
  <c r="I1463" i="1" s="1"/>
  <c r="E1465" i="1"/>
  <c r="F1465" i="1" s="1"/>
  <c r="G1465" i="1" s="1"/>
  <c r="I1465" i="1" s="1"/>
  <c r="E1469" i="1"/>
  <c r="F1469" i="1" s="1"/>
  <c r="G1469" i="1" s="1"/>
  <c r="I1469" i="1" s="1"/>
  <c r="E1478" i="1"/>
  <c r="F1478" i="1" s="1"/>
  <c r="G1478" i="1" s="1"/>
  <c r="I1478" i="1" s="1"/>
  <c r="E1479" i="1"/>
  <c r="F1479" i="1" s="1"/>
  <c r="G1479" i="1" s="1"/>
  <c r="I1479" i="1" s="1"/>
  <c r="E1481" i="1"/>
  <c r="F1481" i="1" s="1"/>
  <c r="G1481" i="1" s="1"/>
  <c r="I1481" i="1" s="1"/>
  <c r="E1486" i="1"/>
  <c r="F1486" i="1" s="1"/>
  <c r="G1486" i="1" s="1"/>
  <c r="I1486" i="1" s="1"/>
  <c r="E1487" i="1"/>
  <c r="F1487" i="1" s="1"/>
  <c r="G1487" i="1" s="1"/>
  <c r="I1487" i="1" s="1"/>
  <c r="E1489" i="1"/>
  <c r="F1489" i="1" s="1"/>
  <c r="G1489" i="1" s="1"/>
  <c r="I1489" i="1" s="1"/>
  <c r="E1493" i="1"/>
  <c r="F1493" i="1" s="1"/>
  <c r="G1493" i="1" s="1"/>
  <c r="I1493" i="1" s="1"/>
  <c r="E1494" i="1"/>
  <c r="F1494" i="1" s="1"/>
  <c r="G1494" i="1" s="1"/>
  <c r="I1494" i="1" s="1"/>
  <c r="E1497" i="1"/>
  <c r="F1497" i="1" s="1"/>
  <c r="G1497" i="1" s="1"/>
  <c r="I1497" i="1" s="1"/>
  <c r="E1498" i="1"/>
  <c r="F1498" i="1" s="1"/>
  <c r="G1498" i="1" s="1"/>
  <c r="I1498" i="1" s="1"/>
  <c r="E1499" i="1"/>
  <c r="F1499" i="1" s="1"/>
  <c r="G1499" i="1" s="1"/>
  <c r="I1499" i="1" s="1"/>
  <c r="E1500" i="1"/>
  <c r="F1500" i="1" s="1"/>
  <c r="G1500" i="1" s="1"/>
  <c r="I1500" i="1" s="1"/>
  <c r="E1501" i="1"/>
  <c r="F1501" i="1" s="1"/>
  <c r="G1501" i="1" s="1"/>
  <c r="I1501" i="1" s="1"/>
  <c r="E1502" i="1"/>
  <c r="F1502" i="1" s="1"/>
  <c r="G1502" i="1" s="1"/>
  <c r="I1502" i="1" s="1"/>
  <c r="E1503" i="1"/>
  <c r="F1503" i="1" s="1"/>
  <c r="G1503" i="1" s="1"/>
  <c r="I1503" i="1" s="1"/>
  <c r="E1505" i="1"/>
  <c r="F1505" i="1" s="1"/>
  <c r="G1505" i="1" s="1"/>
  <c r="I1505" i="1" s="1"/>
  <c r="E1506" i="1"/>
  <c r="F1506" i="1" s="1"/>
  <c r="G1506" i="1" s="1"/>
  <c r="I1506" i="1" s="1"/>
  <c r="E1507" i="1"/>
  <c r="F1507" i="1" s="1"/>
  <c r="G1507" i="1" s="1"/>
  <c r="I1507" i="1" s="1"/>
  <c r="E1508" i="1"/>
  <c r="F1508" i="1" s="1"/>
  <c r="G1508" i="1" s="1"/>
  <c r="I1508" i="1" s="1"/>
  <c r="E1509" i="1"/>
  <c r="F1509" i="1" s="1"/>
  <c r="G1509" i="1" s="1"/>
  <c r="I1509" i="1" s="1"/>
  <c r="E1510" i="1"/>
  <c r="F1510" i="1" s="1"/>
  <c r="G1510" i="1" s="1"/>
  <c r="I1510" i="1" s="1"/>
  <c r="E1511" i="1"/>
  <c r="F1511" i="1" s="1"/>
  <c r="G1511" i="1" s="1"/>
  <c r="I1511" i="1" s="1"/>
  <c r="E1512" i="1"/>
  <c r="F1512" i="1" s="1"/>
  <c r="G1512" i="1" s="1"/>
  <c r="I1512" i="1" s="1"/>
  <c r="E1513" i="1"/>
  <c r="F1513" i="1" s="1"/>
  <c r="G1513" i="1" s="1"/>
  <c r="I1513" i="1" s="1"/>
  <c r="E1514" i="1"/>
  <c r="F1514" i="1" s="1"/>
  <c r="G1514" i="1" s="1"/>
  <c r="I1514" i="1" s="1"/>
  <c r="E1516" i="1"/>
  <c r="F1516" i="1" s="1"/>
  <c r="G1516" i="1" s="1"/>
  <c r="I1516" i="1" s="1"/>
  <c r="E1517" i="1"/>
  <c r="F1517" i="1" s="1"/>
  <c r="G1517" i="1" s="1"/>
  <c r="I1517" i="1" s="1"/>
  <c r="E1518" i="1"/>
  <c r="F1518" i="1" s="1"/>
  <c r="G1518" i="1" s="1"/>
  <c r="I1518" i="1" s="1"/>
  <c r="E1519" i="1"/>
  <c r="F1519" i="1" s="1"/>
  <c r="G1519" i="1" s="1"/>
  <c r="I1519" i="1" s="1"/>
  <c r="E1520" i="1"/>
  <c r="F1520" i="1" s="1"/>
  <c r="G1520" i="1" s="1"/>
  <c r="I1520" i="1" s="1"/>
  <c r="E1524" i="1"/>
  <c r="F1524" i="1" s="1"/>
  <c r="G1524" i="1" s="1"/>
  <c r="I1524" i="1" s="1"/>
  <c r="E1525" i="1"/>
  <c r="F1525" i="1" s="1"/>
  <c r="G1525" i="1" s="1"/>
  <c r="I1525" i="1" s="1"/>
  <c r="E1526" i="1"/>
  <c r="F1526" i="1" s="1"/>
  <c r="G1526" i="1" s="1"/>
  <c r="I1526" i="1" s="1"/>
  <c r="E1527" i="1"/>
  <c r="F1527" i="1" s="1"/>
  <c r="G1527" i="1" s="1"/>
  <c r="I1527" i="1" s="1"/>
  <c r="E1528" i="1"/>
  <c r="F1528" i="1" s="1"/>
  <c r="G1528" i="1" s="1"/>
  <c r="I1528" i="1" s="1"/>
  <c r="E1529" i="1"/>
  <c r="F1529" i="1" s="1"/>
  <c r="G1529" i="1" s="1"/>
  <c r="I1529" i="1" s="1"/>
  <c r="E1530" i="1"/>
  <c r="F1530" i="1" s="1"/>
  <c r="G1530" i="1" s="1"/>
  <c r="I1530" i="1" s="1"/>
  <c r="E1531" i="1"/>
  <c r="F1531" i="1" s="1"/>
  <c r="G1531" i="1" s="1"/>
  <c r="I1531" i="1" s="1"/>
  <c r="E1532" i="1"/>
  <c r="F1532" i="1" s="1"/>
  <c r="G1532" i="1" s="1"/>
  <c r="I1532" i="1" s="1"/>
  <c r="E1533" i="1"/>
  <c r="F1533" i="1" s="1"/>
  <c r="G1533" i="1" s="1"/>
  <c r="I1533" i="1" s="1"/>
  <c r="E1534" i="1"/>
  <c r="F1534" i="1" s="1"/>
  <c r="G1534" i="1" s="1"/>
  <c r="I1534" i="1" s="1"/>
  <c r="E1535" i="1"/>
  <c r="F1535" i="1" s="1"/>
  <c r="G1535" i="1" s="1"/>
  <c r="I1535" i="1" s="1"/>
  <c r="E1536" i="1"/>
  <c r="F1536" i="1" s="1"/>
  <c r="G1536" i="1" s="1"/>
  <c r="I1536" i="1" s="1"/>
  <c r="E1538" i="1"/>
  <c r="F1538" i="1" s="1"/>
  <c r="G1538" i="1" s="1"/>
  <c r="I1538" i="1" s="1"/>
  <c r="E1539" i="1"/>
  <c r="F1539" i="1" s="1"/>
  <c r="G1539" i="1" s="1"/>
  <c r="I1539" i="1" s="1"/>
  <c r="E1540" i="1"/>
  <c r="F1540" i="1" s="1"/>
  <c r="G1540" i="1" s="1"/>
  <c r="I1540" i="1" s="1"/>
  <c r="E1541" i="1"/>
  <c r="F1541" i="1" s="1"/>
  <c r="G1541" i="1" s="1"/>
  <c r="I1541" i="1" s="1"/>
  <c r="E1542" i="1"/>
  <c r="F1542" i="1" s="1"/>
  <c r="G1542" i="1" s="1"/>
  <c r="I1542" i="1" s="1"/>
  <c r="E1543" i="1"/>
  <c r="F1543" i="1" s="1"/>
  <c r="G1543" i="1" s="1"/>
  <c r="I1543" i="1" s="1"/>
  <c r="E1544" i="1"/>
  <c r="F1544" i="1" s="1"/>
  <c r="G1544" i="1" s="1"/>
  <c r="I1544" i="1" s="1"/>
  <c r="E1545" i="1"/>
  <c r="F1545" i="1" s="1"/>
  <c r="G1545" i="1" s="1"/>
  <c r="I1545" i="1" s="1"/>
  <c r="E1547" i="1"/>
  <c r="F1547" i="1" s="1"/>
  <c r="G1547" i="1" s="1"/>
  <c r="I1547" i="1" s="1"/>
  <c r="E1549" i="1"/>
  <c r="F1549" i="1" s="1"/>
  <c r="G1549" i="1" s="1"/>
  <c r="I1549" i="1" s="1"/>
  <c r="E1550" i="1"/>
  <c r="F1550" i="1" s="1"/>
  <c r="G1550" i="1" s="1"/>
  <c r="I1550" i="1" s="1"/>
  <c r="E1551" i="1"/>
  <c r="F1551" i="1" s="1"/>
  <c r="G1551" i="1" s="1"/>
  <c r="I1551" i="1" s="1"/>
  <c r="E1553" i="1"/>
  <c r="F1553" i="1" s="1"/>
  <c r="G1553" i="1" s="1"/>
  <c r="I1553" i="1" s="1"/>
  <c r="E1554" i="1"/>
  <c r="F1554" i="1" s="1"/>
  <c r="G1554" i="1" s="1"/>
  <c r="I1554" i="1" s="1"/>
  <c r="E1558" i="1"/>
  <c r="F1558" i="1" s="1"/>
  <c r="G1558" i="1" s="1"/>
  <c r="I1558" i="1" s="1"/>
  <c r="E1559" i="1"/>
  <c r="F1559" i="1" s="1"/>
  <c r="G1559" i="1" s="1"/>
  <c r="I1559" i="1" s="1"/>
  <c r="E1561" i="1"/>
  <c r="F1561" i="1" s="1"/>
  <c r="G1561" i="1" s="1"/>
  <c r="I1561" i="1" s="1"/>
  <c r="E1563" i="1"/>
  <c r="F1563" i="1" s="1"/>
  <c r="G1563" i="1" s="1"/>
  <c r="I1563" i="1" s="1"/>
  <c r="E1564" i="1"/>
  <c r="F1564" i="1" s="1"/>
  <c r="G1564" i="1" s="1"/>
  <c r="I1564" i="1" s="1"/>
  <c r="E1565" i="1"/>
  <c r="F1565" i="1" s="1"/>
  <c r="G1565" i="1" s="1"/>
  <c r="I1565" i="1" s="1"/>
  <c r="E1572" i="1"/>
  <c r="F1572" i="1" s="1"/>
  <c r="G1572" i="1" s="1"/>
  <c r="I1572" i="1" s="1"/>
  <c r="E1573" i="1"/>
  <c r="F1573" i="1" s="1"/>
  <c r="G1573" i="1" s="1"/>
  <c r="I1573" i="1" s="1"/>
  <c r="E1574" i="1"/>
  <c r="F1574" i="1" s="1"/>
  <c r="G1574" i="1" s="1"/>
  <c r="I1574" i="1" s="1"/>
  <c r="E1575" i="1"/>
  <c r="F1575" i="1" s="1"/>
  <c r="G1575" i="1" s="1"/>
  <c r="I1575" i="1" s="1"/>
  <c r="E1576" i="1"/>
  <c r="F1576" i="1" s="1"/>
  <c r="G1576" i="1" s="1"/>
  <c r="I1576" i="1" s="1"/>
  <c r="E1577" i="1"/>
  <c r="F1577" i="1" s="1"/>
  <c r="G1577" i="1" s="1"/>
  <c r="I1577" i="1" s="1"/>
  <c r="E1578" i="1"/>
  <c r="F1578" i="1" s="1"/>
  <c r="G1578" i="1" s="1"/>
  <c r="I1578" i="1" s="1"/>
  <c r="E1583" i="1"/>
  <c r="F1583" i="1" s="1"/>
  <c r="G1583" i="1" s="1"/>
  <c r="I1583" i="1" s="1"/>
  <c r="E1584" i="1"/>
  <c r="F1584" i="1" s="1"/>
  <c r="G1584" i="1" s="1"/>
  <c r="I1584" i="1" s="1"/>
  <c r="E1587" i="1"/>
  <c r="F1587" i="1" s="1"/>
  <c r="G1587" i="1" s="1"/>
  <c r="I1587" i="1" s="1"/>
  <c r="E1588" i="1"/>
  <c r="F1588" i="1" s="1"/>
  <c r="G1588" i="1" s="1"/>
  <c r="I1588" i="1" s="1"/>
  <c r="E1590" i="1"/>
  <c r="F1590" i="1" s="1"/>
  <c r="G1590" i="1" s="1"/>
  <c r="I1590" i="1" s="1"/>
  <c r="E1592" i="1"/>
  <c r="F1592" i="1" s="1"/>
  <c r="G1592" i="1" s="1"/>
  <c r="I1592" i="1" s="1"/>
  <c r="E1594" i="1"/>
  <c r="F1594" i="1" s="1"/>
  <c r="G1594" i="1" s="1"/>
  <c r="I1594" i="1" s="1"/>
  <c r="E1598" i="1"/>
  <c r="F1598" i="1" s="1"/>
  <c r="G1598" i="1" s="1"/>
  <c r="I1598" i="1" s="1"/>
  <c r="E1600" i="1"/>
  <c r="F1600" i="1" s="1"/>
  <c r="G1600" i="1" s="1"/>
  <c r="I1600" i="1" s="1"/>
  <c r="E1603" i="1"/>
  <c r="F1603" i="1" s="1"/>
  <c r="G1603" i="1" s="1"/>
  <c r="I1603" i="1" s="1"/>
  <c r="E1605" i="1"/>
  <c r="F1605" i="1" s="1"/>
  <c r="G1605" i="1" s="1"/>
  <c r="I1605" i="1" s="1"/>
  <c r="E1607" i="1"/>
  <c r="F1607" i="1" s="1"/>
  <c r="G1607" i="1" s="1"/>
  <c r="I1607" i="1" s="1"/>
  <c r="E1608" i="1"/>
  <c r="F1608" i="1" s="1"/>
  <c r="G1608" i="1" s="1"/>
  <c r="I1608" i="1" s="1"/>
  <c r="E1610" i="1"/>
  <c r="F1610" i="1" s="1"/>
  <c r="G1610" i="1" s="1"/>
  <c r="I1610" i="1" s="1"/>
  <c r="E1611" i="1"/>
  <c r="F1611" i="1" s="1"/>
  <c r="G1611" i="1" s="1"/>
  <c r="I1611" i="1" s="1"/>
  <c r="E1612" i="1"/>
  <c r="F1612" i="1" s="1"/>
  <c r="G1612" i="1" s="1"/>
  <c r="I1612" i="1" s="1"/>
  <c r="E1613" i="1"/>
  <c r="F1613" i="1" s="1"/>
  <c r="G1613" i="1" s="1"/>
  <c r="I1613" i="1" s="1"/>
  <c r="E1616" i="1"/>
  <c r="F1616" i="1" s="1"/>
  <c r="G1616" i="1" s="1"/>
  <c r="I1616" i="1" s="1"/>
  <c r="E1618" i="1"/>
  <c r="F1618" i="1" s="1"/>
  <c r="G1618" i="1" s="1"/>
  <c r="I1618" i="1" s="1"/>
  <c r="E1619" i="1"/>
  <c r="F1619" i="1" s="1"/>
  <c r="G1619" i="1" s="1"/>
  <c r="I1619" i="1" s="1"/>
  <c r="E1621" i="1"/>
  <c r="F1621" i="1" s="1"/>
  <c r="G1621" i="1" s="1"/>
  <c r="I1621" i="1" s="1"/>
  <c r="E1623" i="1"/>
  <c r="F1623" i="1" s="1"/>
  <c r="G1623" i="1" s="1"/>
  <c r="I1623" i="1" s="1"/>
  <c r="E1624" i="1"/>
  <c r="F1624" i="1" s="1"/>
  <c r="G1624" i="1" s="1"/>
  <c r="I1624" i="1" s="1"/>
  <c r="E1625" i="1"/>
  <c r="F1625" i="1" s="1"/>
  <c r="G1625" i="1" s="1"/>
  <c r="I1625" i="1" s="1"/>
  <c r="E1627" i="1"/>
  <c r="F1627" i="1" s="1"/>
  <c r="G1627" i="1" s="1"/>
  <c r="I1627" i="1" s="1"/>
  <c r="E1628" i="1"/>
  <c r="F1628" i="1" s="1"/>
  <c r="G1628" i="1" s="1"/>
  <c r="I1628" i="1" s="1"/>
  <c r="E1629" i="1"/>
  <c r="F1629" i="1" s="1"/>
  <c r="G1629" i="1" s="1"/>
  <c r="I1629" i="1" s="1"/>
  <c r="E1630" i="1"/>
  <c r="F1630" i="1" s="1"/>
  <c r="G1630" i="1" s="1"/>
  <c r="I1630" i="1" s="1"/>
  <c r="E1631" i="1"/>
  <c r="F1631" i="1" s="1"/>
  <c r="G1631" i="1" s="1"/>
  <c r="I1631" i="1" s="1"/>
  <c r="E1632" i="1"/>
  <c r="F1632" i="1" s="1"/>
  <c r="G1632" i="1" s="1"/>
  <c r="I1632" i="1" s="1"/>
  <c r="E1633" i="1"/>
  <c r="F1633" i="1" s="1"/>
  <c r="G1633" i="1" s="1"/>
  <c r="I1633" i="1" s="1"/>
  <c r="E1634" i="1"/>
  <c r="F1634" i="1" s="1"/>
  <c r="G1634" i="1" s="1"/>
  <c r="I1634" i="1" s="1"/>
  <c r="E1635" i="1"/>
  <c r="F1635" i="1" s="1"/>
  <c r="G1635" i="1" s="1"/>
  <c r="I1635" i="1" s="1"/>
  <c r="E1636" i="1"/>
  <c r="F1636" i="1" s="1"/>
  <c r="G1636" i="1" s="1"/>
  <c r="I1636" i="1" s="1"/>
  <c r="E1638" i="1"/>
  <c r="F1638" i="1" s="1"/>
  <c r="G1638" i="1" s="1"/>
  <c r="I1638" i="1" s="1"/>
  <c r="E1639" i="1"/>
  <c r="F1639" i="1" s="1"/>
  <c r="G1639" i="1" s="1"/>
  <c r="I1639" i="1" s="1"/>
  <c r="E1640" i="1"/>
  <c r="F1640" i="1" s="1"/>
  <c r="G1640" i="1" s="1"/>
  <c r="I1640" i="1" s="1"/>
  <c r="E1642" i="1"/>
  <c r="F1642" i="1" s="1"/>
  <c r="G1642" i="1" s="1"/>
  <c r="I1642" i="1" s="1"/>
  <c r="E1643" i="1"/>
  <c r="F1643" i="1" s="1"/>
  <c r="G1643" i="1" s="1"/>
  <c r="I1643" i="1" s="1"/>
  <c r="E1644" i="1"/>
  <c r="F1644" i="1" s="1"/>
  <c r="G1644" i="1" s="1"/>
  <c r="I1644" i="1" s="1"/>
  <c r="E1646" i="1"/>
  <c r="F1646" i="1" s="1"/>
  <c r="G1646" i="1" s="1"/>
  <c r="I1646" i="1" s="1"/>
  <c r="E1647" i="1"/>
  <c r="F1647" i="1" s="1"/>
  <c r="G1647" i="1" s="1"/>
  <c r="I1647" i="1" s="1"/>
  <c r="E1648" i="1"/>
  <c r="F1648" i="1" s="1"/>
  <c r="G1648" i="1" s="1"/>
  <c r="I1648" i="1" s="1"/>
  <c r="E1654" i="1"/>
  <c r="F1654" i="1" s="1"/>
  <c r="G1654" i="1" s="1"/>
  <c r="I1654" i="1" s="1"/>
  <c r="E1655" i="1"/>
  <c r="F1655" i="1" s="1"/>
  <c r="G1655" i="1" s="1"/>
  <c r="I1655" i="1" s="1"/>
  <c r="E1656" i="1"/>
  <c r="F1656" i="1" s="1"/>
  <c r="G1656" i="1" s="1"/>
  <c r="I1656" i="1" s="1"/>
  <c r="E1662" i="1"/>
  <c r="F1662" i="1" s="1"/>
  <c r="G1662" i="1" s="1"/>
  <c r="I1662" i="1" s="1"/>
  <c r="E1663" i="1"/>
  <c r="F1663" i="1" s="1"/>
  <c r="G1663" i="1" s="1"/>
  <c r="I1663" i="1" s="1"/>
  <c r="E1665" i="1"/>
  <c r="F1665" i="1" s="1"/>
  <c r="G1665" i="1" s="1"/>
  <c r="I1665" i="1" s="1"/>
  <c r="E1666" i="1"/>
  <c r="F1666" i="1" s="1"/>
  <c r="G1666" i="1" s="1"/>
  <c r="I1666" i="1" s="1"/>
  <c r="E1667" i="1"/>
  <c r="F1667" i="1" s="1"/>
  <c r="G1667" i="1" s="1"/>
  <c r="I1667" i="1" s="1"/>
  <c r="E1668" i="1"/>
  <c r="F1668" i="1" s="1"/>
  <c r="G1668" i="1" s="1"/>
  <c r="I1668" i="1" s="1"/>
  <c r="E1669" i="1"/>
  <c r="F1669" i="1" s="1"/>
  <c r="G1669" i="1" s="1"/>
  <c r="I1669" i="1" s="1"/>
  <c r="E1671" i="1"/>
  <c r="F1671" i="1" s="1"/>
  <c r="G1671" i="1" s="1"/>
  <c r="I1671" i="1" s="1"/>
  <c r="E1672" i="1"/>
  <c r="F1672" i="1" s="1"/>
  <c r="G1672" i="1" s="1"/>
  <c r="I1672" i="1" s="1"/>
  <c r="E1674" i="1"/>
  <c r="F1674" i="1" s="1"/>
  <c r="G1674" i="1" s="1"/>
  <c r="I1674" i="1" s="1"/>
  <c r="E1675" i="1"/>
  <c r="F1675" i="1" s="1"/>
  <c r="G1675" i="1" s="1"/>
  <c r="I1675" i="1" s="1"/>
  <c r="E1676" i="1"/>
  <c r="F1676" i="1" s="1"/>
  <c r="G1676" i="1" s="1"/>
  <c r="I1676" i="1" s="1"/>
  <c r="E1678" i="1"/>
  <c r="F1678" i="1" s="1"/>
  <c r="G1678" i="1" s="1"/>
  <c r="I1678" i="1" s="1"/>
  <c r="E1680" i="1"/>
  <c r="F1680" i="1" s="1"/>
  <c r="G1680" i="1" s="1"/>
  <c r="I1680" i="1" s="1"/>
  <c r="E1681" i="1"/>
  <c r="F1681" i="1" s="1"/>
  <c r="G1681" i="1" s="1"/>
  <c r="I1681" i="1" s="1"/>
  <c r="E1683" i="1"/>
  <c r="F1683" i="1" s="1"/>
  <c r="G1683" i="1" s="1"/>
  <c r="I1683" i="1" s="1"/>
  <c r="E1687" i="1"/>
  <c r="F1687" i="1" s="1"/>
  <c r="G1687" i="1" s="1"/>
  <c r="I1687" i="1" s="1"/>
  <c r="E1690" i="1"/>
  <c r="F1690" i="1" s="1"/>
  <c r="G1690" i="1" s="1"/>
  <c r="I1690" i="1" s="1"/>
  <c r="E1691" i="1"/>
  <c r="F1691" i="1" s="1"/>
  <c r="G1691" i="1" s="1"/>
  <c r="I1691" i="1" s="1"/>
  <c r="E1692" i="1"/>
  <c r="F1692" i="1" s="1"/>
  <c r="G1692" i="1" s="1"/>
  <c r="I1692" i="1" s="1"/>
  <c r="E1694" i="1"/>
  <c r="F1694" i="1" s="1"/>
  <c r="G1694" i="1" s="1"/>
  <c r="I1694" i="1" s="1"/>
  <c r="E1695" i="1"/>
  <c r="F1695" i="1" s="1"/>
  <c r="G1695" i="1" s="1"/>
  <c r="I1695" i="1" s="1"/>
  <c r="E1696" i="1"/>
  <c r="F1696" i="1" s="1"/>
  <c r="G1696" i="1" s="1"/>
  <c r="I1696" i="1" s="1"/>
  <c r="E1698" i="1"/>
  <c r="F1698" i="1" s="1"/>
  <c r="G1698" i="1" s="1"/>
  <c r="I1698" i="1" s="1"/>
  <c r="E1701" i="1"/>
  <c r="F1701" i="1" s="1"/>
  <c r="G1701" i="1" s="1"/>
  <c r="I1701" i="1" s="1"/>
  <c r="E1702" i="1"/>
  <c r="F1702" i="1" s="1"/>
  <c r="G1702" i="1" s="1"/>
  <c r="I1702" i="1" s="1"/>
  <c r="E1703" i="1"/>
  <c r="F1703" i="1" s="1"/>
  <c r="G1703" i="1" s="1"/>
  <c r="I1703" i="1" s="1"/>
  <c r="E1704" i="1"/>
  <c r="F1704" i="1" s="1"/>
  <c r="G1704" i="1" s="1"/>
  <c r="I1704" i="1" s="1"/>
  <c r="E1705" i="1"/>
  <c r="F1705" i="1" s="1"/>
  <c r="G1705" i="1" s="1"/>
  <c r="I1705" i="1" s="1"/>
  <c r="E1707" i="1"/>
  <c r="F1707" i="1" s="1"/>
  <c r="G1707" i="1" s="1"/>
  <c r="I1707" i="1" s="1"/>
  <c r="E1713" i="1"/>
  <c r="F1713" i="1" s="1"/>
  <c r="G1713" i="1" s="1"/>
  <c r="I1713" i="1" s="1"/>
  <c r="E1714" i="1"/>
  <c r="F1714" i="1" s="1"/>
  <c r="G1714" i="1" s="1"/>
  <c r="I1714" i="1" s="1"/>
  <c r="E1724" i="1"/>
  <c r="F1724" i="1" s="1"/>
  <c r="G1724" i="1" s="1"/>
  <c r="I1724" i="1" s="1"/>
  <c r="E1730" i="1"/>
  <c r="F1730" i="1" s="1"/>
  <c r="G1730" i="1" s="1"/>
  <c r="I1730" i="1" s="1"/>
  <c r="E1732" i="1"/>
  <c r="F1732" i="1" s="1"/>
  <c r="G1732" i="1" s="1"/>
  <c r="I1732" i="1" s="1"/>
  <c r="E1733" i="1"/>
  <c r="F1733" i="1" s="1"/>
  <c r="G1733" i="1" s="1"/>
  <c r="I1733" i="1" s="1"/>
  <c r="E1736" i="1"/>
  <c r="F1736" i="1" s="1"/>
  <c r="G1736" i="1" s="1"/>
  <c r="I1736" i="1" s="1"/>
  <c r="E1737" i="1"/>
  <c r="F1737" i="1" s="1"/>
  <c r="G1737" i="1" s="1"/>
  <c r="I1737" i="1" s="1"/>
  <c r="E1739" i="1"/>
  <c r="F1739" i="1" s="1"/>
  <c r="G1739" i="1" s="1"/>
  <c r="I1739" i="1" s="1"/>
  <c r="E1740" i="1"/>
  <c r="F1740" i="1" s="1"/>
  <c r="G1740" i="1" s="1"/>
  <c r="I1740" i="1" s="1"/>
  <c r="E1741" i="1"/>
  <c r="F1741" i="1" s="1"/>
  <c r="G1741" i="1" s="1"/>
  <c r="I1741" i="1" s="1"/>
  <c r="E1742" i="1"/>
  <c r="F1742" i="1" s="1"/>
  <c r="G1742" i="1" s="1"/>
  <c r="I1742" i="1" s="1"/>
  <c r="E1744" i="1"/>
  <c r="F1744" i="1" s="1"/>
  <c r="G1744" i="1" s="1"/>
  <c r="I1744" i="1" s="1"/>
  <c r="E1747" i="1"/>
  <c r="F1747" i="1" s="1"/>
  <c r="G1747" i="1" s="1"/>
  <c r="I1747" i="1" s="1"/>
  <c r="E1749" i="1"/>
  <c r="F1749" i="1" s="1"/>
  <c r="G1749" i="1" s="1"/>
  <c r="I1749" i="1" s="1"/>
  <c r="E1750" i="1"/>
  <c r="F1750" i="1" s="1"/>
  <c r="G1750" i="1" s="1"/>
  <c r="I1750" i="1" s="1"/>
  <c r="E1752" i="1"/>
  <c r="F1752" i="1" s="1"/>
  <c r="G1752" i="1" s="1"/>
  <c r="I1752" i="1" s="1"/>
  <c r="E1755" i="1"/>
  <c r="F1755" i="1" s="1"/>
  <c r="G1755" i="1" s="1"/>
  <c r="I1755" i="1" s="1"/>
  <c r="E1756" i="1"/>
  <c r="F1756" i="1" s="1"/>
  <c r="G1756" i="1" s="1"/>
  <c r="I1756" i="1" s="1"/>
  <c r="E1757" i="1"/>
  <c r="F1757" i="1" s="1"/>
  <c r="G1757" i="1" s="1"/>
  <c r="I1757" i="1" s="1"/>
  <c r="E1759" i="1"/>
  <c r="F1759" i="1" s="1"/>
  <c r="G1759" i="1" s="1"/>
  <c r="I1759" i="1" s="1"/>
  <c r="E1760" i="1"/>
  <c r="F1760" i="1" s="1"/>
  <c r="G1760" i="1" s="1"/>
  <c r="I1760" i="1" s="1"/>
  <c r="E1761" i="1"/>
  <c r="F1761" i="1" s="1"/>
  <c r="G1761" i="1" s="1"/>
  <c r="I1761" i="1" s="1"/>
  <c r="E1762" i="1"/>
  <c r="F1762" i="1" s="1"/>
  <c r="G1762" i="1" s="1"/>
  <c r="I1762" i="1" s="1"/>
  <c r="E1765" i="1"/>
  <c r="F1765" i="1" s="1"/>
  <c r="G1765" i="1" s="1"/>
  <c r="I1765" i="1" s="1"/>
  <c r="E1766" i="1"/>
  <c r="F1766" i="1" s="1"/>
  <c r="G1766" i="1" s="1"/>
  <c r="I1766" i="1" s="1"/>
  <c r="E1769" i="1"/>
  <c r="F1769" i="1" s="1"/>
  <c r="G1769" i="1" s="1"/>
  <c r="I1769" i="1" s="1"/>
  <c r="E1771" i="1"/>
  <c r="F1771" i="1" s="1"/>
  <c r="G1771" i="1" s="1"/>
  <c r="I1771" i="1" s="1"/>
  <c r="E1772" i="1"/>
  <c r="F1772" i="1" s="1"/>
  <c r="G1772" i="1" s="1"/>
  <c r="I1772" i="1" s="1"/>
  <c r="E1773" i="1"/>
  <c r="F1773" i="1" s="1"/>
  <c r="G1773" i="1" s="1"/>
  <c r="I1773" i="1" s="1"/>
  <c r="E1775" i="1"/>
  <c r="F1775" i="1" s="1"/>
  <c r="G1775" i="1" s="1"/>
  <c r="I1775" i="1" s="1"/>
  <c r="E1777" i="1"/>
  <c r="F1777" i="1" s="1"/>
  <c r="G1777" i="1" s="1"/>
  <c r="I1777" i="1" s="1"/>
  <c r="E1778" i="1"/>
  <c r="F1778" i="1" s="1"/>
  <c r="G1778" i="1" s="1"/>
  <c r="I1778" i="1" s="1"/>
  <c r="E1782" i="1"/>
  <c r="F1782" i="1" s="1"/>
  <c r="G1782" i="1" s="1"/>
  <c r="I1782" i="1" s="1"/>
  <c r="E1783" i="1"/>
  <c r="F1783" i="1" s="1"/>
  <c r="G1783" i="1" s="1"/>
  <c r="I1783" i="1" s="1"/>
  <c r="E1787" i="1"/>
  <c r="F1787" i="1" s="1"/>
  <c r="G1787" i="1" s="1"/>
  <c r="I1787" i="1" s="1"/>
  <c r="E1793" i="1"/>
  <c r="F1793" i="1" s="1"/>
  <c r="G1793" i="1" s="1"/>
  <c r="I1793" i="1" s="1"/>
  <c r="E1794" i="1"/>
  <c r="F1794" i="1" s="1"/>
  <c r="G1794" i="1" s="1"/>
  <c r="I1794" i="1" s="1"/>
  <c r="E1795" i="1"/>
  <c r="F1795" i="1" s="1"/>
  <c r="G1795" i="1" s="1"/>
  <c r="I1795" i="1" s="1"/>
  <c r="E1796" i="1"/>
  <c r="F1796" i="1" s="1"/>
  <c r="G1796" i="1" s="1"/>
  <c r="I1796" i="1" s="1"/>
  <c r="E1799" i="1"/>
  <c r="F1799" i="1" s="1"/>
  <c r="G1799" i="1" s="1"/>
  <c r="I1799" i="1" s="1"/>
  <c r="E1800" i="1"/>
  <c r="F1800" i="1" s="1"/>
  <c r="G1800" i="1" s="1"/>
  <c r="I1800" i="1" s="1"/>
  <c r="E1802" i="1"/>
  <c r="F1802" i="1" s="1"/>
  <c r="G1802" i="1" s="1"/>
  <c r="I1802" i="1" s="1"/>
  <c r="E1805" i="1"/>
  <c r="F1805" i="1" s="1"/>
  <c r="G1805" i="1" s="1"/>
  <c r="I1805" i="1" s="1"/>
  <c r="E1807" i="1"/>
  <c r="F1807" i="1" s="1"/>
  <c r="G1807" i="1" s="1"/>
  <c r="I1807" i="1" s="1"/>
  <c r="E1809" i="1"/>
  <c r="F1809" i="1" s="1"/>
  <c r="G1809" i="1" s="1"/>
  <c r="I1809" i="1" s="1"/>
  <c r="E1810" i="1"/>
  <c r="F1810" i="1" s="1"/>
  <c r="G1810" i="1" s="1"/>
  <c r="I1810" i="1" s="1"/>
  <c r="E1811" i="1"/>
  <c r="F1811" i="1" s="1"/>
  <c r="G1811" i="1" s="1"/>
  <c r="I1811" i="1" s="1"/>
  <c r="E1812" i="1"/>
  <c r="F1812" i="1" s="1"/>
  <c r="G1812" i="1" s="1"/>
  <c r="I1812" i="1" s="1"/>
  <c r="E1815" i="1"/>
  <c r="F1815" i="1" s="1"/>
  <c r="G1815" i="1" s="1"/>
  <c r="I1815" i="1" s="1"/>
  <c r="E1818" i="1"/>
  <c r="F1818" i="1" s="1"/>
  <c r="G1818" i="1" s="1"/>
  <c r="I1818" i="1" s="1"/>
  <c r="E1820" i="1"/>
  <c r="F1820" i="1" s="1"/>
  <c r="G1820" i="1" s="1"/>
  <c r="I1820" i="1" s="1"/>
  <c r="E1822" i="1"/>
  <c r="F1822" i="1" s="1"/>
  <c r="G1822" i="1" s="1"/>
  <c r="I1822" i="1" s="1"/>
  <c r="E1824" i="1"/>
  <c r="F1824" i="1" s="1"/>
  <c r="G1824" i="1" s="1"/>
  <c r="I1824" i="1" s="1"/>
  <c r="E1828" i="1"/>
  <c r="F1828" i="1" s="1"/>
  <c r="G1828" i="1" s="1"/>
  <c r="I1828" i="1" s="1"/>
  <c r="E1829" i="1"/>
  <c r="F1829" i="1" s="1"/>
  <c r="G1829" i="1" s="1"/>
  <c r="I1829" i="1" s="1"/>
  <c r="E1830" i="1"/>
  <c r="F1830" i="1" s="1"/>
  <c r="G1830" i="1" s="1"/>
  <c r="I1830" i="1" s="1"/>
  <c r="E1831" i="1"/>
  <c r="F1831" i="1" s="1"/>
  <c r="G1831" i="1" s="1"/>
  <c r="I1831" i="1" s="1"/>
  <c r="E1832" i="1"/>
  <c r="F1832" i="1" s="1"/>
  <c r="G1832" i="1" s="1"/>
  <c r="I1832" i="1" s="1"/>
  <c r="E1833" i="1"/>
  <c r="F1833" i="1" s="1"/>
  <c r="G1833" i="1" s="1"/>
  <c r="I1833" i="1" s="1"/>
  <c r="E1834" i="1"/>
  <c r="F1834" i="1" s="1"/>
  <c r="G1834" i="1" s="1"/>
  <c r="I1834" i="1" s="1"/>
  <c r="E1835" i="1"/>
  <c r="F1835" i="1" s="1"/>
  <c r="G1835" i="1" s="1"/>
  <c r="I1835" i="1" s="1"/>
  <c r="E1837" i="1"/>
  <c r="F1837" i="1" s="1"/>
  <c r="G1837" i="1" s="1"/>
  <c r="I1837" i="1" s="1"/>
  <c r="E1840" i="1"/>
  <c r="F1840" i="1" s="1"/>
  <c r="G1840" i="1" s="1"/>
  <c r="I1840" i="1" s="1"/>
  <c r="E1841" i="1"/>
  <c r="F1841" i="1" s="1"/>
  <c r="G1841" i="1" s="1"/>
  <c r="I1841" i="1" s="1"/>
  <c r="E1842" i="1"/>
  <c r="F1842" i="1" s="1"/>
  <c r="G1842" i="1" s="1"/>
  <c r="I1842" i="1" s="1"/>
  <c r="E1845" i="1"/>
  <c r="F1845" i="1" s="1"/>
  <c r="G1845" i="1" s="1"/>
  <c r="I1845" i="1" s="1"/>
  <c r="E1846" i="1"/>
  <c r="F1846" i="1" s="1"/>
  <c r="G1846" i="1" s="1"/>
  <c r="I1846" i="1" s="1"/>
  <c r="E1847" i="1"/>
  <c r="F1847" i="1" s="1"/>
  <c r="G1847" i="1" s="1"/>
  <c r="I1847" i="1" s="1"/>
  <c r="E1848" i="1"/>
  <c r="F1848" i="1" s="1"/>
  <c r="G1848" i="1" s="1"/>
  <c r="I1848" i="1" s="1"/>
  <c r="E1849" i="1"/>
  <c r="F1849" i="1" s="1"/>
  <c r="G1849" i="1" s="1"/>
  <c r="I1849" i="1" s="1"/>
  <c r="E1851" i="1"/>
  <c r="F1851" i="1" s="1"/>
  <c r="G1851" i="1" s="1"/>
  <c r="I1851" i="1" s="1"/>
  <c r="E1852" i="1"/>
  <c r="F1852" i="1" s="1"/>
  <c r="G1852" i="1" s="1"/>
  <c r="I1852" i="1" s="1"/>
  <c r="E1853" i="1"/>
  <c r="F1853" i="1" s="1"/>
  <c r="G1853" i="1" s="1"/>
  <c r="I1853" i="1" s="1"/>
  <c r="E1855" i="1"/>
  <c r="F1855" i="1" s="1"/>
  <c r="G1855" i="1" s="1"/>
  <c r="I1855" i="1" s="1"/>
  <c r="E1856" i="1"/>
  <c r="F1856" i="1" s="1"/>
  <c r="G1856" i="1" s="1"/>
  <c r="I1856" i="1" s="1"/>
  <c r="E1857" i="1"/>
  <c r="F1857" i="1" s="1"/>
  <c r="G1857" i="1" s="1"/>
  <c r="I1857" i="1" s="1"/>
  <c r="E1859" i="1"/>
  <c r="F1859" i="1" s="1"/>
  <c r="G1859" i="1" s="1"/>
  <c r="I1859" i="1" s="1"/>
  <c r="E1862" i="1"/>
  <c r="F1862" i="1" s="1"/>
  <c r="G1862" i="1" s="1"/>
  <c r="I1862" i="1" s="1"/>
  <c r="E1864" i="1"/>
  <c r="F1864" i="1" s="1"/>
  <c r="G1864" i="1" s="1"/>
  <c r="I1864" i="1" s="1"/>
  <c r="E1865" i="1"/>
  <c r="F1865" i="1" s="1"/>
  <c r="G1865" i="1" s="1"/>
  <c r="I1865" i="1" s="1"/>
  <c r="E1866" i="1"/>
  <c r="F1866" i="1" s="1"/>
  <c r="G1866" i="1" s="1"/>
  <c r="I1866" i="1" s="1"/>
  <c r="E1874" i="1"/>
  <c r="F1874" i="1" s="1"/>
  <c r="G1874" i="1" s="1"/>
  <c r="I1874" i="1" s="1"/>
  <c r="E1875" i="1"/>
  <c r="F1875" i="1" s="1"/>
  <c r="G1875" i="1" s="1"/>
  <c r="I1875" i="1" s="1"/>
  <c r="E1878" i="1"/>
  <c r="F1878" i="1" s="1"/>
  <c r="G1878" i="1" s="1"/>
  <c r="I1878" i="1" s="1"/>
  <c r="E1879" i="1"/>
  <c r="F1879" i="1" s="1"/>
  <c r="G1879" i="1" s="1"/>
  <c r="I1879" i="1" s="1"/>
  <c r="E1880" i="1"/>
  <c r="F1880" i="1" s="1"/>
  <c r="G1880" i="1" s="1"/>
  <c r="I1880" i="1" s="1"/>
  <c r="E1882" i="1"/>
  <c r="F1882" i="1" s="1"/>
  <c r="G1882" i="1" s="1"/>
  <c r="I1882" i="1" s="1"/>
  <c r="E1883" i="1"/>
  <c r="F1883" i="1" s="1"/>
  <c r="G1883" i="1" s="1"/>
  <c r="I1883" i="1" s="1"/>
  <c r="E1887" i="1"/>
  <c r="F1887" i="1" s="1"/>
  <c r="G1887" i="1" s="1"/>
  <c r="I1887" i="1" s="1"/>
  <c r="E1889" i="1"/>
  <c r="F1889" i="1" s="1"/>
  <c r="G1889" i="1" s="1"/>
  <c r="I1889" i="1" s="1"/>
  <c r="E1892" i="1"/>
  <c r="F1892" i="1" s="1"/>
  <c r="G1892" i="1" s="1"/>
  <c r="I1892" i="1" s="1"/>
  <c r="E1893" i="1"/>
  <c r="F1893" i="1" s="1"/>
  <c r="G1893" i="1" s="1"/>
  <c r="I1893" i="1" s="1"/>
  <c r="E1894" i="1"/>
  <c r="F1894" i="1" s="1"/>
  <c r="G1894" i="1" s="1"/>
  <c r="I1894" i="1" s="1"/>
  <c r="E1896" i="1"/>
  <c r="F1896" i="1" s="1"/>
  <c r="G1896" i="1" s="1"/>
  <c r="I1896" i="1" s="1"/>
  <c r="E1897" i="1"/>
  <c r="F1897" i="1" s="1"/>
  <c r="G1897" i="1" s="1"/>
  <c r="I1897" i="1" s="1"/>
  <c r="E1901" i="1"/>
  <c r="F1901" i="1" s="1"/>
  <c r="G1901" i="1" s="1"/>
  <c r="I1901" i="1" s="1"/>
  <c r="E1905" i="1"/>
  <c r="F1905" i="1" s="1"/>
  <c r="G1905" i="1" s="1"/>
  <c r="I1905" i="1" s="1"/>
  <c r="E1906" i="1"/>
  <c r="F1906" i="1" s="1"/>
  <c r="G1906" i="1" s="1"/>
  <c r="I1906" i="1" s="1"/>
  <c r="E1908" i="1"/>
  <c r="F1908" i="1" s="1"/>
  <c r="G1908" i="1" s="1"/>
  <c r="I1908" i="1" s="1"/>
  <c r="E1909" i="1"/>
  <c r="F1909" i="1" s="1"/>
  <c r="G1909" i="1" s="1"/>
  <c r="I1909" i="1" s="1"/>
  <c r="E1912" i="1"/>
  <c r="F1912" i="1" s="1"/>
  <c r="G1912" i="1" s="1"/>
  <c r="I1912" i="1" s="1"/>
  <c r="E1913" i="1"/>
  <c r="F1913" i="1" s="1"/>
  <c r="G1913" i="1" s="1"/>
  <c r="I1913" i="1" s="1"/>
  <c r="E1915" i="1"/>
  <c r="F1915" i="1" s="1"/>
  <c r="G1915" i="1" s="1"/>
  <c r="I1915" i="1" s="1"/>
  <c r="E1919" i="1"/>
  <c r="F1919" i="1" s="1"/>
  <c r="G1919" i="1" s="1"/>
  <c r="I1919" i="1" s="1"/>
  <c r="E1920" i="1"/>
  <c r="F1920" i="1" s="1"/>
  <c r="G1920" i="1" s="1"/>
  <c r="I1920" i="1" s="1"/>
  <c r="E1922" i="1"/>
  <c r="F1922" i="1" s="1"/>
  <c r="G1922" i="1" s="1"/>
  <c r="I1922" i="1" s="1"/>
  <c r="E1923" i="1"/>
  <c r="F1923" i="1" s="1"/>
  <c r="G1923" i="1" s="1"/>
  <c r="I1923" i="1" s="1"/>
  <c r="E1924" i="1"/>
  <c r="F1924" i="1" s="1"/>
  <c r="G1924" i="1" s="1"/>
  <c r="I1924" i="1" s="1"/>
  <c r="E1925" i="1"/>
  <c r="F1925" i="1" s="1"/>
  <c r="G1925" i="1" s="1"/>
  <c r="I1925" i="1" s="1"/>
  <c r="E1926" i="1"/>
  <c r="F1926" i="1" s="1"/>
  <c r="G1926" i="1" s="1"/>
  <c r="I1926" i="1" s="1"/>
  <c r="E1929" i="1"/>
  <c r="F1929" i="1" s="1"/>
  <c r="G1929" i="1" s="1"/>
  <c r="I1929" i="1" s="1"/>
  <c r="E1934" i="1"/>
  <c r="F1934" i="1" s="1"/>
  <c r="G1934" i="1" s="1"/>
  <c r="I1934" i="1" s="1"/>
  <c r="E1938" i="1"/>
  <c r="F1938" i="1" s="1"/>
  <c r="G1938" i="1" s="1"/>
  <c r="I1938" i="1" s="1"/>
  <c r="E1939" i="1"/>
  <c r="F1939" i="1" s="1"/>
  <c r="G1939" i="1" s="1"/>
  <c r="I1939" i="1" s="1"/>
  <c r="E1940" i="1"/>
  <c r="F1940" i="1" s="1"/>
  <c r="G1940" i="1" s="1"/>
  <c r="I1940" i="1" s="1"/>
  <c r="E1945" i="1"/>
  <c r="F1945" i="1" s="1"/>
  <c r="G1945" i="1" s="1"/>
  <c r="I1945" i="1" s="1"/>
  <c r="E1946" i="1"/>
  <c r="F1946" i="1" s="1"/>
  <c r="G1946" i="1" s="1"/>
  <c r="I1946" i="1" s="1"/>
  <c r="E1948" i="1"/>
  <c r="F1948" i="1" s="1"/>
  <c r="G1948" i="1" s="1"/>
  <c r="I1948" i="1" s="1"/>
  <c r="E1949" i="1"/>
  <c r="F1949" i="1" s="1"/>
  <c r="G1949" i="1" s="1"/>
  <c r="I1949" i="1" s="1"/>
  <c r="E1950" i="1"/>
  <c r="F1950" i="1" s="1"/>
  <c r="G1950" i="1" s="1"/>
  <c r="I1950" i="1" s="1"/>
  <c r="E1951" i="1"/>
  <c r="F1951" i="1" s="1"/>
  <c r="G1951" i="1" s="1"/>
  <c r="I1951" i="1" s="1"/>
  <c r="E1952" i="1"/>
  <c r="F1952" i="1" s="1"/>
  <c r="G1952" i="1" s="1"/>
  <c r="I1952" i="1" s="1"/>
  <c r="E1956" i="1"/>
  <c r="F1956" i="1" s="1"/>
  <c r="G1956" i="1" s="1"/>
  <c r="I1956" i="1" s="1"/>
  <c r="E1958" i="1"/>
  <c r="F1958" i="1" s="1"/>
  <c r="G1958" i="1" s="1"/>
  <c r="I1958" i="1" s="1"/>
  <c r="E1959" i="1"/>
  <c r="F1959" i="1" s="1"/>
  <c r="G1959" i="1" s="1"/>
  <c r="I1959" i="1" s="1"/>
  <c r="E1960" i="1"/>
  <c r="F1960" i="1" s="1"/>
  <c r="G1960" i="1" s="1"/>
  <c r="I1960" i="1" s="1"/>
  <c r="E1962" i="1"/>
  <c r="F1962" i="1" s="1"/>
  <c r="G1962" i="1" s="1"/>
  <c r="I1962" i="1" s="1"/>
  <c r="E1963" i="1"/>
  <c r="F1963" i="1" s="1"/>
  <c r="G1963" i="1" s="1"/>
  <c r="I1963" i="1" s="1"/>
  <c r="E1965" i="1"/>
  <c r="F1965" i="1" s="1"/>
  <c r="G1965" i="1" s="1"/>
  <c r="I1965" i="1" s="1"/>
  <c r="E1967" i="1"/>
  <c r="F1967" i="1" s="1"/>
  <c r="G1967" i="1" s="1"/>
  <c r="I1967" i="1" s="1"/>
  <c r="E1970" i="1"/>
  <c r="F1970" i="1" s="1"/>
  <c r="G1970" i="1" s="1"/>
  <c r="I1970" i="1" s="1"/>
  <c r="E1973" i="1"/>
  <c r="F1973" i="1" s="1"/>
  <c r="G1973" i="1" s="1"/>
  <c r="I1973" i="1" s="1"/>
  <c r="E1974" i="1"/>
  <c r="F1974" i="1" s="1"/>
  <c r="G1974" i="1" s="1"/>
  <c r="I1974" i="1" s="1"/>
  <c r="E1978" i="1"/>
  <c r="F1978" i="1" s="1"/>
  <c r="G1978" i="1" s="1"/>
  <c r="I1978" i="1" s="1"/>
  <c r="E1981" i="1"/>
  <c r="F1981" i="1" s="1"/>
  <c r="G1981" i="1" s="1"/>
  <c r="I1981" i="1" s="1"/>
  <c r="E1987" i="1"/>
  <c r="F1987" i="1" s="1"/>
  <c r="G1987" i="1" s="1"/>
  <c r="I1987" i="1" s="1"/>
  <c r="E1995" i="1"/>
  <c r="F1995" i="1" s="1"/>
  <c r="G1995" i="1" s="1"/>
  <c r="I1995" i="1" s="1"/>
  <c r="E1996" i="1"/>
  <c r="F1996" i="1" s="1"/>
  <c r="G1996" i="1" s="1"/>
  <c r="I1996" i="1" s="1"/>
  <c r="E1997" i="1"/>
  <c r="F1997" i="1" s="1"/>
  <c r="G1997" i="1" s="1"/>
  <c r="I1997" i="1" s="1"/>
  <c r="E2003" i="1"/>
  <c r="F2003" i="1" s="1"/>
  <c r="G2003" i="1" s="1"/>
  <c r="I2003" i="1" s="1"/>
  <c r="E2006" i="1"/>
  <c r="F2006" i="1" s="1"/>
  <c r="G2006" i="1" s="1"/>
  <c r="I2006" i="1" s="1"/>
  <c r="E2007" i="1"/>
  <c r="F2007" i="1" s="1"/>
  <c r="G2007" i="1" s="1"/>
  <c r="I2007" i="1" s="1"/>
  <c r="E2008" i="1"/>
  <c r="F2008" i="1" s="1"/>
  <c r="G2008" i="1" s="1"/>
  <c r="I2008" i="1" s="1"/>
  <c r="E2009" i="1"/>
  <c r="F2009" i="1" s="1"/>
  <c r="G2009" i="1" s="1"/>
  <c r="I2009" i="1" s="1"/>
  <c r="E2010" i="1"/>
  <c r="F2010" i="1" s="1"/>
  <c r="G2010" i="1" s="1"/>
  <c r="I2010" i="1" s="1"/>
  <c r="E2011" i="1"/>
  <c r="F2011" i="1" s="1"/>
  <c r="G2011" i="1" s="1"/>
  <c r="I2011" i="1" s="1"/>
  <c r="E2025" i="1"/>
  <c r="F2025" i="1" s="1"/>
  <c r="G2025" i="1" s="1"/>
  <c r="I2025" i="1" s="1"/>
  <c r="E2027" i="1"/>
  <c r="F2027" i="1" s="1"/>
  <c r="G2027" i="1" s="1"/>
  <c r="I2027" i="1" s="1"/>
  <c r="E2031" i="1"/>
  <c r="F2031" i="1" s="1"/>
  <c r="G2031" i="1" s="1"/>
  <c r="I2031" i="1" s="1"/>
  <c r="E2032" i="1"/>
  <c r="F2032" i="1" s="1"/>
  <c r="G2032" i="1" s="1"/>
  <c r="I2032" i="1" s="1"/>
  <c r="E2033" i="1"/>
  <c r="F2033" i="1" s="1"/>
  <c r="G2033" i="1" s="1"/>
  <c r="I2033" i="1" s="1"/>
  <c r="E2041" i="1"/>
  <c r="F2041" i="1" s="1"/>
  <c r="G2041" i="1" s="1"/>
  <c r="I2041" i="1" s="1"/>
  <c r="E2043" i="1"/>
  <c r="F2043" i="1" s="1"/>
  <c r="G2043" i="1" s="1"/>
  <c r="I2043" i="1" s="1"/>
  <c r="E2048" i="1"/>
  <c r="F2048" i="1" s="1"/>
  <c r="G2048" i="1" s="1"/>
  <c r="I2048" i="1" s="1"/>
  <c r="E2049" i="1"/>
  <c r="F2049" i="1" s="1"/>
  <c r="G2049" i="1" s="1"/>
  <c r="I2049" i="1" s="1"/>
  <c r="E2051" i="1"/>
  <c r="F2051" i="1" s="1"/>
  <c r="G2051" i="1" s="1"/>
  <c r="I2051" i="1" s="1"/>
  <c r="E2052" i="1"/>
  <c r="F2052" i="1" s="1"/>
  <c r="E2053" i="1"/>
  <c r="F2053" i="1" s="1"/>
  <c r="G2053" i="1" s="1"/>
  <c r="I2053" i="1" s="1"/>
  <c r="E2054" i="1"/>
  <c r="F2054" i="1" s="1"/>
  <c r="G2054" i="1" s="1"/>
  <c r="I2054" i="1" s="1"/>
  <c r="E2055" i="1"/>
  <c r="F2055" i="1" s="1"/>
  <c r="G2055" i="1" s="1"/>
  <c r="I2055" i="1" s="1"/>
  <c r="E2059" i="1"/>
  <c r="F2059" i="1" s="1"/>
  <c r="G2059" i="1" s="1"/>
  <c r="I2059" i="1" s="1"/>
  <c r="E2061" i="1"/>
  <c r="F2061" i="1" s="1"/>
  <c r="G2061" i="1" s="1"/>
  <c r="I2061" i="1" s="1"/>
  <c r="E2064" i="1"/>
  <c r="F2064" i="1" s="1"/>
  <c r="G2064" i="1" s="1"/>
  <c r="I2064" i="1" s="1"/>
  <c r="E2065" i="1"/>
  <c r="F2065" i="1" s="1"/>
  <c r="G2065" i="1" s="1"/>
  <c r="I2065" i="1" s="1"/>
  <c r="E2067" i="1"/>
  <c r="F2067" i="1" s="1"/>
  <c r="G2067" i="1" s="1"/>
  <c r="I2067" i="1" s="1"/>
  <c r="E2069" i="1"/>
  <c r="F2069" i="1" s="1"/>
  <c r="G2069" i="1" s="1"/>
  <c r="I2069" i="1" s="1"/>
  <c r="E2071" i="1"/>
  <c r="F2071" i="1" s="1"/>
  <c r="G2071" i="1" s="1"/>
  <c r="I2071" i="1" s="1"/>
  <c r="E2074" i="1"/>
  <c r="F2074" i="1" s="1"/>
  <c r="G2074" i="1" s="1"/>
  <c r="I2074" i="1" s="1"/>
  <c r="E2075" i="1"/>
  <c r="F2075" i="1" s="1"/>
  <c r="G2075" i="1" s="1"/>
  <c r="I2075" i="1" s="1"/>
  <c r="E2076" i="1"/>
  <c r="F2076" i="1" s="1"/>
  <c r="G2076" i="1" s="1"/>
  <c r="I2076" i="1" s="1"/>
  <c r="E2077" i="1"/>
  <c r="F2077" i="1" s="1"/>
  <c r="G2077" i="1" s="1"/>
  <c r="I2077" i="1" s="1"/>
  <c r="E2078" i="1"/>
  <c r="F2078" i="1" s="1"/>
  <c r="G2078" i="1" s="1"/>
  <c r="I2078" i="1" s="1"/>
  <c r="E2080" i="1"/>
  <c r="F2080" i="1" s="1"/>
  <c r="G2080" i="1" s="1"/>
  <c r="I2080" i="1" s="1"/>
  <c r="E2081" i="1"/>
  <c r="F2081" i="1" s="1"/>
  <c r="G2081" i="1" s="1"/>
  <c r="I2081" i="1" s="1"/>
  <c r="E2083" i="1"/>
  <c r="F2083" i="1" s="1"/>
  <c r="G2083" i="1" s="1"/>
  <c r="I2083" i="1" s="1"/>
  <c r="E2084" i="1"/>
  <c r="F2084" i="1" s="1"/>
  <c r="G2084" i="1" s="1"/>
  <c r="I2084" i="1" s="1"/>
  <c r="E2087" i="1"/>
  <c r="F2087" i="1" s="1"/>
  <c r="G2087" i="1" s="1"/>
  <c r="I2087" i="1" s="1"/>
  <c r="E2089" i="1"/>
  <c r="F2089" i="1" s="1"/>
  <c r="G2089" i="1" s="1"/>
  <c r="I2089" i="1" s="1"/>
  <c r="E2090" i="1"/>
  <c r="F2090" i="1" s="1"/>
  <c r="G2090" i="1" s="1"/>
  <c r="I2090" i="1" s="1"/>
  <c r="E2092" i="1"/>
  <c r="F2092" i="1" s="1"/>
  <c r="G2092" i="1" s="1"/>
  <c r="I2092" i="1" s="1"/>
  <c r="E2093" i="1"/>
  <c r="F2093" i="1" s="1"/>
  <c r="G2093" i="1" s="1"/>
  <c r="I2093" i="1" s="1"/>
  <c r="E2094" i="1"/>
  <c r="F2094" i="1" s="1"/>
  <c r="G2094" i="1" s="1"/>
  <c r="I2094" i="1" s="1"/>
  <c r="E2096" i="1"/>
  <c r="F2096" i="1" s="1"/>
  <c r="G2096" i="1" s="1"/>
  <c r="I2096" i="1" s="1"/>
  <c r="E2098" i="1"/>
  <c r="F2098" i="1" s="1"/>
  <c r="G2098" i="1" s="1"/>
  <c r="I2098" i="1" s="1"/>
  <c r="E2099" i="1"/>
  <c r="F2099" i="1" s="1"/>
  <c r="G2099" i="1" s="1"/>
  <c r="I2099" i="1" s="1"/>
  <c r="E2101" i="1"/>
  <c r="F2101" i="1" s="1"/>
  <c r="G2101" i="1" s="1"/>
  <c r="I2101" i="1" s="1"/>
  <c r="E2105" i="1"/>
  <c r="F2105" i="1" s="1"/>
  <c r="G2105" i="1" s="1"/>
  <c r="I2105" i="1" s="1"/>
  <c r="E2107" i="1"/>
  <c r="F2107" i="1" s="1"/>
  <c r="G2107" i="1" s="1"/>
  <c r="I2107" i="1" s="1"/>
  <c r="E2109" i="1"/>
  <c r="F2109" i="1" s="1"/>
  <c r="G2109" i="1" s="1"/>
  <c r="I2109" i="1" s="1"/>
  <c r="E2111" i="1"/>
  <c r="F2111" i="1" s="1"/>
  <c r="G2111" i="1" s="1"/>
  <c r="I2111" i="1" s="1"/>
  <c r="E2112" i="1"/>
  <c r="F2112" i="1" s="1"/>
  <c r="G2112" i="1" s="1"/>
  <c r="I2112" i="1" s="1"/>
  <c r="E2115" i="1"/>
  <c r="F2115" i="1" s="1"/>
  <c r="G2115" i="1" s="1"/>
  <c r="I2115" i="1" s="1"/>
  <c r="E2116" i="1"/>
  <c r="F2116" i="1" s="1"/>
  <c r="G2116" i="1" s="1"/>
  <c r="I2116" i="1" s="1"/>
  <c r="E2117" i="1"/>
  <c r="F2117" i="1" s="1"/>
  <c r="G2117" i="1" s="1"/>
  <c r="I2117" i="1" s="1"/>
  <c r="E2118" i="1"/>
  <c r="F2118" i="1" s="1"/>
  <c r="G2118" i="1" s="1"/>
  <c r="I2118" i="1" s="1"/>
  <c r="E2121" i="1"/>
  <c r="F2121" i="1" s="1"/>
  <c r="G2121" i="1" s="1"/>
  <c r="I2121" i="1" s="1"/>
  <c r="E2122" i="1"/>
  <c r="F2122" i="1" s="1"/>
  <c r="G2122" i="1" s="1"/>
  <c r="I2122" i="1" s="1"/>
  <c r="E2132" i="1"/>
  <c r="F2132" i="1" s="1"/>
  <c r="G2132" i="1" s="1"/>
  <c r="I2132" i="1" s="1"/>
  <c r="E2135" i="1"/>
  <c r="F2135" i="1" s="1"/>
  <c r="G2135" i="1" s="1"/>
  <c r="I2135" i="1" s="1"/>
  <c r="E2137" i="1"/>
  <c r="F2137" i="1" s="1"/>
  <c r="G2137" i="1" s="1"/>
  <c r="I2137" i="1" s="1"/>
  <c r="E2141" i="1"/>
  <c r="F2141" i="1" s="1"/>
  <c r="G2141" i="1" s="1"/>
  <c r="I2141" i="1" s="1"/>
  <c r="E2143" i="1"/>
  <c r="F2143" i="1" s="1"/>
  <c r="G2143" i="1" s="1"/>
  <c r="I2143" i="1" s="1"/>
  <c r="E2144" i="1"/>
  <c r="F2144" i="1" s="1"/>
  <c r="G2144" i="1" s="1"/>
  <c r="I2144" i="1" s="1"/>
  <c r="E2148" i="1"/>
  <c r="F2148" i="1" s="1"/>
  <c r="G2148" i="1" s="1"/>
  <c r="I2148" i="1" s="1"/>
  <c r="E2149" i="1"/>
  <c r="F2149" i="1" s="1"/>
  <c r="G2149" i="1" s="1"/>
  <c r="I2149" i="1" s="1"/>
  <c r="E2152" i="1"/>
  <c r="F2152" i="1" s="1"/>
  <c r="G2152" i="1" s="1"/>
  <c r="I2152" i="1" s="1"/>
  <c r="E2154" i="1"/>
  <c r="F2154" i="1" s="1"/>
  <c r="G2154" i="1" s="1"/>
  <c r="I2154" i="1" s="1"/>
  <c r="E2157" i="1"/>
  <c r="F2157" i="1" s="1"/>
  <c r="G2157" i="1" s="1"/>
  <c r="I2157" i="1" s="1"/>
  <c r="E2159" i="1"/>
  <c r="F2159" i="1" s="1"/>
  <c r="G2159" i="1" s="1"/>
  <c r="I2159" i="1" s="1"/>
  <c r="E2161" i="1"/>
  <c r="F2161" i="1" s="1"/>
  <c r="G2161" i="1" s="1"/>
  <c r="I2161" i="1" s="1"/>
  <c r="E2162" i="1"/>
  <c r="F2162" i="1" s="1"/>
  <c r="G2162" i="1" s="1"/>
  <c r="I2162" i="1" s="1"/>
  <c r="E2163" i="1"/>
  <c r="F2163" i="1" s="1"/>
  <c r="G2163" i="1" s="1"/>
  <c r="I2163" i="1" s="1"/>
  <c r="E2164" i="1"/>
  <c r="F2164" i="1" s="1"/>
  <c r="G2164" i="1" s="1"/>
  <c r="I2164" i="1" s="1"/>
  <c r="E2165" i="1"/>
  <c r="F2165" i="1" s="1"/>
  <c r="G2165" i="1" s="1"/>
  <c r="I2165" i="1" s="1"/>
  <c r="E2167" i="1"/>
  <c r="F2167" i="1" s="1"/>
  <c r="G2167" i="1" s="1"/>
  <c r="I2167" i="1" s="1"/>
  <c r="E2168" i="1"/>
  <c r="F2168" i="1" s="1"/>
  <c r="G2168" i="1" s="1"/>
  <c r="I2168" i="1" s="1"/>
  <c r="E2169" i="1"/>
  <c r="F2169" i="1" s="1"/>
  <c r="G2169" i="1" s="1"/>
  <c r="I2169" i="1" s="1"/>
  <c r="E2170" i="1"/>
  <c r="F2170" i="1" s="1"/>
  <c r="G2170" i="1" s="1"/>
  <c r="I2170" i="1" s="1"/>
  <c r="E2171" i="1"/>
  <c r="F2171" i="1" s="1"/>
  <c r="G2171" i="1" s="1"/>
  <c r="I2171" i="1" s="1"/>
  <c r="E2173" i="1"/>
  <c r="F2173" i="1" s="1"/>
  <c r="G2173" i="1" s="1"/>
  <c r="I2173" i="1" s="1"/>
  <c r="E2174" i="1"/>
  <c r="F2174" i="1" s="1"/>
  <c r="G2174" i="1" s="1"/>
  <c r="I2174" i="1" s="1"/>
  <c r="E2175" i="1"/>
  <c r="F2175" i="1" s="1"/>
  <c r="G2175" i="1" s="1"/>
  <c r="I2175" i="1" s="1"/>
  <c r="E2176" i="1"/>
  <c r="F2176" i="1" s="1"/>
  <c r="G2176" i="1" s="1"/>
  <c r="I2176" i="1" s="1"/>
  <c r="E2178" i="1"/>
  <c r="F2178" i="1" s="1"/>
  <c r="G2178" i="1" s="1"/>
  <c r="I2178" i="1" s="1"/>
  <c r="E2179" i="1"/>
  <c r="F2179" i="1" s="1"/>
  <c r="G2179" i="1" s="1"/>
  <c r="I2179" i="1" s="1"/>
  <c r="E2180" i="1"/>
  <c r="F2180" i="1" s="1"/>
  <c r="G2180" i="1" s="1"/>
  <c r="I2180" i="1" s="1"/>
  <c r="E2181" i="1"/>
  <c r="F2181" i="1" s="1"/>
  <c r="G2181" i="1" s="1"/>
  <c r="I2181" i="1" s="1"/>
  <c r="E2182" i="1"/>
  <c r="F2182" i="1" s="1"/>
  <c r="G2182" i="1" s="1"/>
  <c r="I2182" i="1" s="1"/>
  <c r="E2184" i="1"/>
  <c r="F2184" i="1" s="1"/>
  <c r="G2184" i="1" s="1"/>
  <c r="I2184" i="1" s="1"/>
  <c r="E2186" i="1"/>
  <c r="F2186" i="1" s="1"/>
  <c r="G2186" i="1" s="1"/>
  <c r="I2186" i="1" s="1"/>
  <c r="E2187" i="1"/>
  <c r="F2187" i="1" s="1"/>
  <c r="G2187" i="1" s="1"/>
  <c r="I2187" i="1" s="1"/>
  <c r="E2188" i="1"/>
  <c r="F2188" i="1" s="1"/>
  <c r="G2188" i="1" s="1"/>
  <c r="I2188" i="1" s="1"/>
  <c r="E2189" i="1"/>
  <c r="F2189" i="1" s="1"/>
  <c r="G2189" i="1" s="1"/>
  <c r="I2189" i="1" s="1"/>
  <c r="E2190" i="1"/>
  <c r="F2190" i="1" s="1"/>
  <c r="G2190" i="1" s="1"/>
  <c r="I2190" i="1" s="1"/>
  <c r="E2191" i="1"/>
  <c r="F2191" i="1" s="1"/>
  <c r="G2191" i="1" s="1"/>
  <c r="I2191" i="1" s="1"/>
  <c r="E2197" i="1"/>
  <c r="F2197" i="1" s="1"/>
  <c r="G2197" i="1" s="1"/>
  <c r="I2197" i="1" s="1"/>
  <c r="E2205" i="1"/>
  <c r="F2205" i="1" s="1"/>
  <c r="G2205" i="1" s="1"/>
  <c r="I2205" i="1" s="1"/>
  <c r="E2206" i="1"/>
  <c r="F2206" i="1" s="1"/>
  <c r="G2206" i="1" s="1"/>
  <c r="I2206" i="1" s="1"/>
  <c r="E2207" i="1"/>
  <c r="F2207" i="1" s="1"/>
  <c r="G2207" i="1" s="1"/>
  <c r="I2207" i="1" s="1"/>
  <c r="E2208" i="1"/>
  <c r="F2208" i="1" s="1"/>
  <c r="G2208" i="1" s="1"/>
  <c r="I2208" i="1" s="1"/>
  <c r="E2211" i="1"/>
  <c r="F2211" i="1" s="1"/>
  <c r="G2211" i="1" s="1"/>
  <c r="I2211" i="1" s="1"/>
  <c r="E2212" i="1"/>
  <c r="F2212" i="1" s="1"/>
  <c r="G2212" i="1" s="1"/>
  <c r="I2212" i="1" s="1"/>
  <c r="E2213" i="1"/>
  <c r="F2213" i="1" s="1"/>
  <c r="G2213" i="1" s="1"/>
  <c r="I2213" i="1" s="1"/>
  <c r="E2214" i="1"/>
  <c r="F2214" i="1" s="1"/>
  <c r="G2214" i="1" s="1"/>
  <c r="I2214" i="1" s="1"/>
  <c r="E2217" i="1"/>
  <c r="F2217" i="1" s="1"/>
  <c r="G2217" i="1" s="1"/>
  <c r="I2217" i="1" s="1"/>
  <c r="E2221" i="1"/>
  <c r="F2221" i="1" s="1"/>
  <c r="G2221" i="1" s="1"/>
  <c r="I2221" i="1" s="1"/>
  <c r="E2222" i="1"/>
  <c r="F2222" i="1" s="1"/>
  <c r="G2222" i="1" s="1"/>
  <c r="I2222" i="1" s="1"/>
  <c r="E2224" i="1"/>
  <c r="F2224" i="1" s="1"/>
  <c r="G2224" i="1" s="1"/>
  <c r="I2224" i="1" s="1"/>
  <c r="E2225" i="1"/>
  <c r="F2225" i="1" s="1"/>
  <c r="G2225" i="1" s="1"/>
  <c r="I2225" i="1" s="1"/>
  <c r="E2226" i="1"/>
  <c r="F2226" i="1" s="1"/>
  <c r="G2226" i="1" s="1"/>
  <c r="I2226" i="1" s="1"/>
  <c r="E2227" i="1"/>
  <c r="F2227" i="1" s="1"/>
  <c r="G2227" i="1" s="1"/>
  <c r="I2227" i="1" s="1"/>
  <c r="E2228" i="1"/>
  <c r="F2228" i="1" s="1"/>
  <c r="G2228" i="1" s="1"/>
  <c r="I2228" i="1" s="1"/>
  <c r="E2230" i="1"/>
  <c r="F2230" i="1" s="1"/>
  <c r="G2230" i="1" s="1"/>
  <c r="I2230" i="1" s="1"/>
  <c r="E2233" i="1"/>
  <c r="F2233" i="1" s="1"/>
  <c r="G2233" i="1" s="1"/>
  <c r="I2233" i="1" s="1"/>
  <c r="E2234" i="1"/>
  <c r="F2234" i="1" s="1"/>
  <c r="G2234" i="1" s="1"/>
  <c r="I2234" i="1" s="1"/>
  <c r="E2235" i="1"/>
  <c r="F2235" i="1" s="1"/>
  <c r="G2235" i="1" s="1"/>
  <c r="I2235" i="1" s="1"/>
  <c r="E2240" i="1"/>
  <c r="F2240" i="1" s="1"/>
  <c r="G2240" i="1" s="1"/>
  <c r="I2240" i="1" s="1"/>
  <c r="E2247" i="1"/>
  <c r="F2247" i="1" s="1"/>
  <c r="G2247" i="1" s="1"/>
  <c r="I2247" i="1" s="1"/>
  <c r="E2248" i="1"/>
  <c r="F2248" i="1" s="1"/>
  <c r="G2248" i="1" s="1"/>
  <c r="I2248" i="1" s="1"/>
  <c r="E2250" i="1"/>
  <c r="F2250" i="1" s="1"/>
  <c r="G2250" i="1" s="1"/>
  <c r="I2250" i="1" s="1"/>
  <c r="E2251" i="1"/>
  <c r="F2251" i="1" s="1"/>
  <c r="G2251" i="1" s="1"/>
  <c r="I2251" i="1" s="1"/>
  <c r="E2252" i="1"/>
  <c r="F2252" i="1" s="1"/>
  <c r="G2252" i="1" s="1"/>
  <c r="I2252" i="1" s="1"/>
  <c r="E2253" i="1"/>
  <c r="F2253" i="1" s="1"/>
  <c r="G2253" i="1" s="1"/>
  <c r="I2253" i="1" s="1"/>
  <c r="E2254" i="1"/>
  <c r="F2254" i="1" s="1"/>
  <c r="G2254" i="1" s="1"/>
  <c r="I2254" i="1" s="1"/>
  <c r="E2255" i="1"/>
  <c r="F2255" i="1" s="1"/>
  <c r="G2255" i="1" s="1"/>
  <c r="I2255" i="1" s="1"/>
  <c r="E2256" i="1"/>
  <c r="F2256" i="1" s="1"/>
  <c r="G2256" i="1" s="1"/>
  <c r="I2256" i="1" s="1"/>
  <c r="E2258" i="1"/>
  <c r="F2258" i="1" s="1"/>
  <c r="G2258" i="1" s="1"/>
  <c r="I2258" i="1" s="1"/>
  <c r="E2259" i="1"/>
  <c r="F2259" i="1" s="1"/>
  <c r="G2259" i="1" s="1"/>
  <c r="I2259" i="1" s="1"/>
  <c r="E2260" i="1"/>
  <c r="F2260" i="1" s="1"/>
  <c r="G2260" i="1" s="1"/>
  <c r="I2260" i="1" s="1"/>
  <c r="E2264" i="1"/>
  <c r="F2264" i="1" s="1"/>
  <c r="G2264" i="1" s="1"/>
  <c r="I2264" i="1" s="1"/>
  <c r="E2265" i="1"/>
  <c r="F2265" i="1" s="1"/>
  <c r="G2265" i="1" s="1"/>
  <c r="I2265" i="1" s="1"/>
  <c r="E2266" i="1"/>
  <c r="F2266" i="1" s="1"/>
  <c r="G2266" i="1" s="1"/>
  <c r="I2266" i="1" s="1"/>
  <c r="E2267" i="1"/>
  <c r="F2267" i="1" s="1"/>
  <c r="G2267" i="1" s="1"/>
  <c r="I2267" i="1" s="1"/>
  <c r="E2268" i="1"/>
  <c r="F2268" i="1" s="1"/>
  <c r="G2268" i="1" s="1"/>
  <c r="I2268" i="1" s="1"/>
  <c r="E2269" i="1"/>
  <c r="F2269" i="1" s="1"/>
  <c r="G2269" i="1" s="1"/>
  <c r="I2269" i="1" s="1"/>
  <c r="E2270" i="1"/>
  <c r="F2270" i="1" s="1"/>
  <c r="G2270" i="1" s="1"/>
  <c r="I2270" i="1" s="1"/>
  <c r="E2271" i="1"/>
  <c r="F2271" i="1" s="1"/>
  <c r="G2271" i="1" s="1"/>
  <c r="I2271" i="1" s="1"/>
  <c r="E2273" i="1"/>
  <c r="F2273" i="1" s="1"/>
  <c r="G2273" i="1" s="1"/>
  <c r="I2273" i="1" s="1"/>
  <c r="E2274" i="1"/>
  <c r="F2274" i="1" s="1"/>
  <c r="G2274" i="1" s="1"/>
  <c r="I2274" i="1" s="1"/>
  <c r="E2277" i="1"/>
  <c r="F2277" i="1" s="1"/>
  <c r="G2277" i="1" s="1"/>
  <c r="I2277" i="1" s="1"/>
  <c r="E2278" i="1"/>
  <c r="F2278" i="1" s="1"/>
  <c r="G2278" i="1" s="1"/>
  <c r="I2278" i="1" s="1"/>
  <c r="E2279" i="1"/>
  <c r="F2279" i="1" s="1"/>
  <c r="G2279" i="1" s="1"/>
  <c r="I2279" i="1" s="1"/>
  <c r="E2280" i="1"/>
  <c r="F2280" i="1" s="1"/>
  <c r="G2280" i="1" s="1"/>
  <c r="I2280" i="1" s="1"/>
  <c r="E2281" i="1"/>
  <c r="F2281" i="1" s="1"/>
  <c r="G2281" i="1" s="1"/>
  <c r="I2281" i="1" s="1"/>
  <c r="E2282" i="1"/>
  <c r="F2282" i="1" s="1"/>
  <c r="G2282" i="1" s="1"/>
  <c r="I2282" i="1" s="1"/>
  <c r="E2283" i="1"/>
  <c r="F2283" i="1" s="1"/>
  <c r="G2283" i="1" s="1"/>
  <c r="I2283" i="1" s="1"/>
  <c r="E2285" i="1"/>
  <c r="F2285" i="1" s="1"/>
  <c r="G2285" i="1" s="1"/>
  <c r="I2285" i="1" s="1"/>
  <c r="E2286" i="1"/>
  <c r="F2286" i="1" s="1"/>
  <c r="G2286" i="1" s="1"/>
  <c r="I2286" i="1" s="1"/>
  <c r="E2287" i="1"/>
  <c r="F2287" i="1" s="1"/>
  <c r="G2287" i="1" s="1"/>
  <c r="I2287" i="1" s="1"/>
  <c r="E2290" i="1"/>
  <c r="F2290" i="1" s="1"/>
  <c r="G2290" i="1" s="1"/>
  <c r="I2290" i="1" s="1"/>
  <c r="E2291" i="1"/>
  <c r="F2291" i="1" s="1"/>
  <c r="G2291" i="1" s="1"/>
  <c r="I2291" i="1" s="1"/>
  <c r="E2292" i="1"/>
  <c r="F2292" i="1" s="1"/>
  <c r="G2292" i="1" s="1"/>
  <c r="I2292" i="1" s="1"/>
  <c r="E2295" i="1"/>
  <c r="F2295" i="1" s="1"/>
  <c r="G2295" i="1" s="1"/>
  <c r="I2295" i="1" s="1"/>
  <c r="E2297" i="1"/>
  <c r="F2297" i="1" s="1"/>
  <c r="G2297" i="1" s="1"/>
  <c r="I2297" i="1" s="1"/>
  <c r="E2299" i="1"/>
  <c r="F2299" i="1" s="1"/>
  <c r="G2299" i="1" s="1"/>
  <c r="I2299" i="1" s="1"/>
  <c r="E2300" i="1"/>
  <c r="F2300" i="1" s="1"/>
  <c r="G2300" i="1" s="1"/>
  <c r="I2300" i="1" s="1"/>
  <c r="E2301" i="1"/>
  <c r="F2301" i="1" s="1"/>
  <c r="G2301" i="1" s="1"/>
  <c r="I2301" i="1" s="1"/>
  <c r="E2302" i="1"/>
  <c r="F2302" i="1" s="1"/>
  <c r="G2302" i="1" s="1"/>
  <c r="I2302" i="1" s="1"/>
  <c r="E2303" i="1"/>
  <c r="F2303" i="1" s="1"/>
  <c r="G2303" i="1" s="1"/>
  <c r="I2303" i="1" s="1"/>
  <c r="E2309" i="1"/>
  <c r="F2309" i="1" s="1"/>
  <c r="G2309" i="1" s="1"/>
  <c r="I2309" i="1" s="1"/>
  <c r="E2310" i="1"/>
  <c r="F2310" i="1" s="1"/>
  <c r="G2310" i="1" s="1"/>
  <c r="I2310" i="1" s="1"/>
  <c r="E2311" i="1"/>
  <c r="F2311" i="1" s="1"/>
  <c r="G2311" i="1" s="1"/>
  <c r="I2311" i="1" s="1"/>
  <c r="E2312" i="1"/>
  <c r="F2312" i="1" s="1"/>
  <c r="G2312" i="1" s="1"/>
  <c r="I2312" i="1" s="1"/>
  <c r="E2315" i="1"/>
  <c r="F2315" i="1" s="1"/>
  <c r="G2315" i="1" s="1"/>
  <c r="I2315" i="1" s="1"/>
  <c r="E2317" i="1"/>
  <c r="F2317" i="1" s="1"/>
  <c r="G2317" i="1" s="1"/>
  <c r="I2317" i="1" s="1"/>
  <c r="E2319" i="1"/>
  <c r="F2319" i="1" s="1"/>
  <c r="G2319" i="1" s="1"/>
  <c r="I2319" i="1" s="1"/>
  <c r="E2328" i="1"/>
  <c r="F2328" i="1" s="1"/>
  <c r="G2328" i="1" s="1"/>
  <c r="I2328" i="1" s="1"/>
  <c r="E2330" i="1"/>
  <c r="F2330" i="1" s="1"/>
  <c r="G2330" i="1" s="1"/>
  <c r="I2330" i="1" s="1"/>
  <c r="E2331" i="1"/>
  <c r="F2331" i="1" s="1"/>
  <c r="G2331" i="1" s="1"/>
  <c r="I2331" i="1" s="1"/>
  <c r="E2332" i="1"/>
  <c r="F2332" i="1" s="1"/>
  <c r="G2332" i="1" s="1"/>
  <c r="I2332" i="1" s="1"/>
  <c r="E2335" i="1"/>
  <c r="F2335" i="1" s="1"/>
  <c r="G2335" i="1" s="1"/>
  <c r="I2335" i="1" s="1"/>
  <c r="E2336" i="1"/>
  <c r="F2336" i="1" s="1"/>
  <c r="G2336" i="1" s="1"/>
  <c r="I2336" i="1" s="1"/>
  <c r="E2337" i="1"/>
  <c r="F2337" i="1" s="1"/>
  <c r="G2337" i="1" s="1"/>
  <c r="I2337" i="1" s="1"/>
  <c r="E2339" i="1"/>
  <c r="F2339" i="1" s="1"/>
  <c r="G2339" i="1" s="1"/>
  <c r="I2339" i="1" s="1"/>
  <c r="E2340" i="1"/>
  <c r="F2340" i="1" s="1"/>
  <c r="G2340" i="1" s="1"/>
  <c r="I2340" i="1" s="1"/>
  <c r="E2341" i="1"/>
  <c r="F2341" i="1" s="1"/>
  <c r="G2341" i="1" s="1"/>
  <c r="I2341" i="1" s="1"/>
  <c r="E2342" i="1"/>
  <c r="F2342" i="1" s="1"/>
  <c r="G2342" i="1" s="1"/>
  <c r="I2342" i="1" s="1"/>
  <c r="E2343" i="1"/>
  <c r="F2343" i="1" s="1"/>
  <c r="G2343" i="1" s="1"/>
  <c r="I2343" i="1" s="1"/>
  <c r="E2345" i="1"/>
  <c r="F2345" i="1" s="1"/>
  <c r="G2345" i="1" s="1"/>
  <c r="I2345" i="1" s="1"/>
  <c r="E2346" i="1"/>
  <c r="F2346" i="1" s="1"/>
  <c r="G2346" i="1" s="1"/>
  <c r="I2346" i="1" s="1"/>
  <c r="E2347" i="1"/>
  <c r="F2347" i="1" s="1"/>
  <c r="G2347" i="1" s="1"/>
  <c r="I2347" i="1" s="1"/>
  <c r="E2348" i="1"/>
  <c r="F2348" i="1" s="1"/>
  <c r="G2348" i="1" s="1"/>
  <c r="I2348" i="1" s="1"/>
  <c r="E2350" i="1"/>
  <c r="F2350" i="1" s="1"/>
  <c r="G2350" i="1" s="1"/>
  <c r="I2350" i="1" s="1"/>
  <c r="E2352" i="1"/>
  <c r="F2352" i="1" s="1"/>
  <c r="G2352" i="1" s="1"/>
  <c r="I2352" i="1" s="1"/>
  <c r="E2356" i="1"/>
  <c r="F2356" i="1" s="1"/>
  <c r="G2356" i="1" s="1"/>
  <c r="I2356" i="1" s="1"/>
  <c r="E2357" i="1"/>
  <c r="F2357" i="1" s="1"/>
  <c r="G2357" i="1" s="1"/>
  <c r="I2357" i="1" s="1"/>
  <c r="E2358" i="1"/>
  <c r="F2358" i="1" s="1"/>
  <c r="G2358" i="1" s="1"/>
  <c r="I2358" i="1" s="1"/>
  <c r="E2359" i="1"/>
  <c r="F2359" i="1" s="1"/>
  <c r="G2359" i="1" s="1"/>
  <c r="I2359" i="1" s="1"/>
  <c r="E2360" i="1"/>
  <c r="F2360" i="1" s="1"/>
  <c r="G2360" i="1" s="1"/>
  <c r="I2360" i="1" s="1"/>
  <c r="E2361" i="1"/>
  <c r="F2361" i="1" s="1"/>
  <c r="G2361" i="1" s="1"/>
  <c r="I2361" i="1" s="1"/>
  <c r="E2362" i="1"/>
  <c r="F2362" i="1" s="1"/>
  <c r="G2362" i="1" s="1"/>
  <c r="I2362" i="1" s="1"/>
  <c r="E2363" i="1"/>
  <c r="F2363" i="1" s="1"/>
  <c r="G2363" i="1" s="1"/>
  <c r="I2363" i="1" s="1"/>
  <c r="E2365" i="1"/>
  <c r="F2365" i="1" s="1"/>
  <c r="G2365" i="1" s="1"/>
  <c r="I2365" i="1" s="1"/>
  <c r="E2366" i="1"/>
  <c r="F2366" i="1" s="1"/>
  <c r="G2366" i="1" s="1"/>
  <c r="I2366" i="1" s="1"/>
  <c r="E2368" i="1"/>
  <c r="F2368" i="1" s="1"/>
  <c r="G2368" i="1" s="1"/>
  <c r="I2368" i="1" s="1"/>
  <c r="E2369" i="1"/>
  <c r="F2369" i="1" s="1"/>
  <c r="G2369" i="1" s="1"/>
  <c r="I2369" i="1" s="1"/>
  <c r="E2370" i="1"/>
  <c r="F2370" i="1" s="1"/>
  <c r="G2370" i="1" s="1"/>
  <c r="I2370" i="1" s="1"/>
  <c r="E2372" i="1"/>
  <c r="F2372" i="1" s="1"/>
  <c r="G2372" i="1" s="1"/>
  <c r="I2372" i="1" s="1"/>
  <c r="E2374" i="1"/>
  <c r="F2374" i="1" s="1"/>
  <c r="G2374" i="1" s="1"/>
  <c r="I2374" i="1" s="1"/>
  <c r="E2375" i="1"/>
  <c r="F2375" i="1" s="1"/>
  <c r="G2375" i="1" s="1"/>
  <c r="I2375" i="1" s="1"/>
  <c r="E2379" i="1"/>
  <c r="F2379" i="1" s="1"/>
  <c r="G2379" i="1" s="1"/>
  <c r="I2379" i="1" s="1"/>
  <c r="E2381" i="1"/>
  <c r="F2381" i="1" s="1"/>
  <c r="G2381" i="1" s="1"/>
  <c r="I2381" i="1" s="1"/>
  <c r="E2382" i="1"/>
  <c r="F2382" i="1" s="1"/>
  <c r="G2382" i="1" s="1"/>
  <c r="I2382" i="1" s="1"/>
  <c r="E2384" i="1"/>
  <c r="F2384" i="1" s="1"/>
  <c r="G2384" i="1" s="1"/>
  <c r="I2384" i="1" s="1"/>
  <c r="E2385" i="1"/>
  <c r="F2385" i="1" s="1"/>
  <c r="G2385" i="1" s="1"/>
  <c r="I2385" i="1" s="1"/>
  <c r="E2386" i="1"/>
  <c r="F2386" i="1" s="1"/>
  <c r="G2386" i="1" s="1"/>
  <c r="I2386" i="1" s="1"/>
  <c r="E2387" i="1"/>
  <c r="F2387" i="1" s="1"/>
  <c r="E2388" i="1"/>
  <c r="F2388" i="1" s="1"/>
  <c r="G2388" i="1" s="1"/>
  <c r="I2388" i="1" s="1"/>
  <c r="E2390" i="1"/>
  <c r="F2390" i="1" s="1"/>
  <c r="G2390" i="1" s="1"/>
  <c r="I2390" i="1" s="1"/>
  <c r="E2391" i="1"/>
  <c r="F2391" i="1" s="1"/>
  <c r="G2391" i="1" s="1"/>
  <c r="I2391" i="1" s="1"/>
  <c r="E2392" i="1"/>
  <c r="F2392" i="1" s="1"/>
  <c r="G2392" i="1" s="1"/>
  <c r="I2392" i="1" s="1"/>
  <c r="E2393" i="1"/>
  <c r="F2393" i="1" s="1"/>
  <c r="G2393" i="1" s="1"/>
  <c r="I2393" i="1" s="1"/>
  <c r="E2394" i="1"/>
  <c r="F2394" i="1" s="1"/>
  <c r="G2394" i="1" s="1"/>
  <c r="I2394" i="1" s="1"/>
  <c r="E2395" i="1"/>
  <c r="F2395" i="1" s="1"/>
  <c r="G2395" i="1" s="1"/>
  <c r="I2395" i="1" s="1"/>
  <c r="E2396" i="1"/>
  <c r="F2396" i="1" s="1"/>
  <c r="G2396" i="1" s="1"/>
  <c r="I2396" i="1" s="1"/>
  <c r="E2397" i="1"/>
  <c r="F2397" i="1" s="1"/>
  <c r="G2397" i="1" s="1"/>
  <c r="I2397" i="1" s="1"/>
  <c r="E2398" i="1"/>
  <c r="F2398" i="1" s="1"/>
  <c r="G2398" i="1" s="1"/>
  <c r="I2398" i="1" s="1"/>
  <c r="E2399" i="1"/>
  <c r="F2399" i="1" s="1"/>
  <c r="G2399" i="1" s="1"/>
  <c r="I2399" i="1" s="1"/>
  <c r="E2402" i="1"/>
  <c r="F2402" i="1" s="1"/>
  <c r="G2402" i="1" s="1"/>
  <c r="I2402" i="1" s="1"/>
  <c r="E2403" i="1"/>
  <c r="F2403" i="1" s="1"/>
  <c r="G2403" i="1" s="1"/>
  <c r="I2403" i="1" s="1"/>
  <c r="E2404" i="1"/>
  <c r="F2404" i="1" s="1"/>
  <c r="G2404" i="1" s="1"/>
  <c r="I2404" i="1" s="1"/>
  <c r="E2405" i="1"/>
  <c r="F2405" i="1" s="1"/>
  <c r="G2405" i="1" s="1"/>
  <c r="I2405" i="1" s="1"/>
  <c r="E2407" i="1"/>
  <c r="F2407" i="1" s="1"/>
  <c r="G2407" i="1" s="1"/>
  <c r="I2407" i="1" s="1"/>
  <c r="E2409" i="1"/>
  <c r="F2409" i="1" s="1"/>
  <c r="G2409" i="1" s="1"/>
  <c r="I2409" i="1" s="1"/>
  <c r="E2410" i="1"/>
  <c r="F2410" i="1" s="1"/>
  <c r="G2410" i="1" s="1"/>
  <c r="I2410" i="1" s="1"/>
  <c r="E2411" i="1"/>
  <c r="F2411" i="1" s="1"/>
  <c r="G2411" i="1" s="1"/>
  <c r="I2411" i="1" s="1"/>
  <c r="E2412" i="1"/>
  <c r="F2412" i="1" s="1"/>
  <c r="G2412" i="1" s="1"/>
  <c r="I2412" i="1" s="1"/>
  <c r="E2413" i="1"/>
  <c r="F2413" i="1" s="1"/>
  <c r="G2413" i="1" s="1"/>
  <c r="I2413" i="1" s="1"/>
  <c r="E2414" i="1"/>
  <c r="F2414" i="1" s="1"/>
  <c r="G2414" i="1" s="1"/>
  <c r="I2414" i="1" s="1"/>
  <c r="E2415" i="1"/>
  <c r="F2415" i="1" s="1"/>
  <c r="G2415" i="1" s="1"/>
  <c r="I2415" i="1" s="1"/>
  <c r="E2417" i="1"/>
  <c r="F2417" i="1" s="1"/>
  <c r="G2417" i="1" s="1"/>
  <c r="I2417" i="1" s="1"/>
  <c r="E2418" i="1"/>
  <c r="F2418" i="1" s="1"/>
  <c r="G2418" i="1" s="1"/>
  <c r="I2418" i="1" s="1"/>
  <c r="E2419" i="1"/>
  <c r="F2419" i="1" s="1"/>
  <c r="G2419" i="1" s="1"/>
  <c r="I2419" i="1" s="1"/>
  <c r="E2422" i="1"/>
  <c r="F2422" i="1" s="1"/>
  <c r="G2422" i="1" s="1"/>
  <c r="I2422" i="1" s="1"/>
  <c r="E2423" i="1"/>
  <c r="F2423" i="1" s="1"/>
  <c r="G2423" i="1" s="1"/>
  <c r="I2423" i="1" s="1"/>
  <c r="E2424" i="1"/>
  <c r="F2424" i="1" s="1"/>
  <c r="G2424" i="1" s="1"/>
  <c r="I2424" i="1" s="1"/>
  <c r="E2425" i="1"/>
  <c r="F2425" i="1" s="1"/>
  <c r="G2425" i="1" s="1"/>
  <c r="I2425" i="1" s="1"/>
  <c r="E2426" i="1"/>
  <c r="F2426" i="1" s="1"/>
  <c r="G2426" i="1" s="1"/>
  <c r="I2426" i="1" s="1"/>
  <c r="E2428" i="1"/>
  <c r="F2428" i="1" s="1"/>
  <c r="G2428" i="1" s="1"/>
  <c r="I2428" i="1" s="1"/>
  <c r="E2429" i="1"/>
  <c r="F2429" i="1" s="1"/>
  <c r="G2429" i="1" s="1"/>
  <c r="I2429" i="1" s="1"/>
  <c r="E2430" i="1"/>
  <c r="F2430" i="1" s="1"/>
  <c r="G2430" i="1" s="1"/>
  <c r="I2430" i="1" s="1"/>
  <c r="E2431" i="1"/>
  <c r="F2431" i="1" s="1"/>
  <c r="G2431" i="1" s="1"/>
  <c r="I2431" i="1" s="1"/>
  <c r="E2434" i="1"/>
  <c r="F2434" i="1" s="1"/>
  <c r="G2434" i="1" s="1"/>
  <c r="I2434" i="1" s="1"/>
  <c r="E2436" i="1"/>
  <c r="F2436" i="1" s="1"/>
  <c r="G2436" i="1" s="1"/>
  <c r="I2436" i="1" s="1"/>
  <c r="E2437" i="1"/>
  <c r="F2437" i="1" s="1"/>
  <c r="G2437" i="1" s="1"/>
  <c r="I2437" i="1" s="1"/>
  <c r="E2438" i="1"/>
  <c r="F2438" i="1" s="1"/>
  <c r="G2438" i="1" s="1"/>
  <c r="I2438" i="1" s="1"/>
  <c r="E2439" i="1"/>
  <c r="F2439" i="1" s="1"/>
  <c r="G2439" i="1" s="1"/>
  <c r="I2439" i="1" s="1"/>
  <c r="E2440" i="1"/>
  <c r="F2440" i="1" s="1"/>
  <c r="G2440" i="1" s="1"/>
  <c r="I2440" i="1" s="1"/>
  <c r="E2442" i="1"/>
  <c r="F2442" i="1" s="1"/>
  <c r="G2442" i="1" s="1"/>
  <c r="I2442" i="1" s="1"/>
  <c r="E2445" i="1"/>
  <c r="F2445" i="1" s="1"/>
  <c r="G2445" i="1" s="1"/>
  <c r="I2445" i="1" s="1"/>
  <c r="E2447" i="1"/>
  <c r="F2447" i="1" s="1"/>
  <c r="G2447" i="1" s="1"/>
  <c r="I2447" i="1" s="1"/>
  <c r="E2450" i="1"/>
  <c r="F2450" i="1" s="1"/>
  <c r="G2450" i="1" s="1"/>
  <c r="I2450" i="1" s="1"/>
  <c r="E2451" i="1"/>
  <c r="F2451" i="1" s="1"/>
  <c r="G2451" i="1" s="1"/>
  <c r="I2451" i="1" s="1"/>
  <c r="E2452" i="1"/>
  <c r="F2452" i="1" s="1"/>
  <c r="G2452" i="1" s="1"/>
  <c r="I2452" i="1" s="1"/>
  <c r="E2453" i="1"/>
  <c r="F2453" i="1" s="1"/>
  <c r="G2453" i="1" s="1"/>
  <c r="I2453" i="1" s="1"/>
  <c r="E2454" i="1"/>
  <c r="F2454" i="1" s="1"/>
  <c r="G2454" i="1" s="1"/>
  <c r="I2454" i="1" s="1"/>
  <c r="E2455" i="1"/>
  <c r="F2455" i="1" s="1"/>
  <c r="G2455" i="1" s="1"/>
  <c r="I2455" i="1" s="1"/>
  <c r="E2456" i="1"/>
  <c r="F2456" i="1" s="1"/>
  <c r="G2456" i="1" s="1"/>
  <c r="I2456" i="1" s="1"/>
  <c r="E2457" i="1"/>
  <c r="F2457" i="1" s="1"/>
  <c r="G2457" i="1" s="1"/>
  <c r="I2457" i="1" s="1"/>
  <c r="E2458" i="1"/>
  <c r="F2458" i="1" s="1"/>
  <c r="G2458" i="1" s="1"/>
  <c r="I2458" i="1" s="1"/>
  <c r="E2459" i="1"/>
  <c r="F2459" i="1" s="1"/>
  <c r="G2459" i="1" s="1"/>
  <c r="I2459" i="1" s="1"/>
  <c r="E2461" i="1"/>
  <c r="F2461" i="1"/>
  <c r="G2461" i="1" s="1"/>
  <c r="I2461" i="1" s="1"/>
  <c r="E2462" i="1"/>
  <c r="F2462" i="1" s="1"/>
  <c r="G2462" i="1" s="1"/>
  <c r="I2462" i="1" s="1"/>
  <c r="E2463" i="1"/>
  <c r="F2463" i="1" s="1"/>
  <c r="G2463" i="1" s="1"/>
  <c r="I2463" i="1" s="1"/>
  <c r="E2466" i="1"/>
  <c r="F2466" i="1" s="1"/>
  <c r="G2466" i="1" s="1"/>
  <c r="I2466" i="1" s="1"/>
  <c r="E2467" i="1"/>
  <c r="F2467" i="1" s="1"/>
  <c r="G2467" i="1" s="1"/>
  <c r="I2467" i="1" s="1"/>
  <c r="E2468" i="1"/>
  <c r="F2468" i="1" s="1"/>
  <c r="G2468" i="1" s="1"/>
  <c r="I2468" i="1" s="1"/>
  <c r="E2469" i="1"/>
  <c r="F2469" i="1" s="1"/>
  <c r="G2469" i="1" s="1"/>
  <c r="I2469" i="1" s="1"/>
  <c r="E2470" i="1"/>
  <c r="F2470" i="1" s="1"/>
  <c r="G2470" i="1" s="1"/>
  <c r="I2470" i="1" s="1"/>
  <c r="E2472" i="1"/>
  <c r="F2472" i="1" s="1"/>
  <c r="G2472" i="1" s="1"/>
  <c r="I2472" i="1" s="1"/>
  <c r="E2473" i="1"/>
  <c r="F2473" i="1" s="1"/>
  <c r="G2473" i="1" s="1"/>
  <c r="I2473" i="1" s="1"/>
  <c r="E2474" i="1"/>
  <c r="F2474" i="1" s="1"/>
  <c r="G2474" i="1" s="1"/>
  <c r="I2474" i="1" s="1"/>
  <c r="E2475" i="1"/>
  <c r="F2475" i="1" s="1"/>
  <c r="G2475" i="1" s="1"/>
  <c r="I2475" i="1" s="1"/>
  <c r="E2476" i="1"/>
  <c r="F2476" i="1" s="1"/>
  <c r="G2476" i="1" s="1"/>
  <c r="I2476" i="1" s="1"/>
  <c r="E2477" i="1"/>
  <c r="F2477" i="1" s="1"/>
  <c r="G2477" i="1" s="1"/>
  <c r="I2477" i="1" s="1"/>
  <c r="E2478" i="1"/>
  <c r="F2478" i="1" s="1"/>
  <c r="G2478" i="1" s="1"/>
  <c r="I2478" i="1" s="1"/>
  <c r="E2479" i="1"/>
  <c r="F2479" i="1" s="1"/>
  <c r="G2479" i="1" s="1"/>
  <c r="I2479" i="1" s="1"/>
  <c r="E2480" i="1"/>
  <c r="F2480" i="1" s="1"/>
  <c r="G2480" i="1" s="1"/>
  <c r="I2480" i="1" s="1"/>
  <c r="E2481" i="1"/>
  <c r="F2481" i="1" s="1"/>
  <c r="G2481" i="1" s="1"/>
  <c r="I2481" i="1" s="1"/>
  <c r="E2482" i="1"/>
  <c r="F2482" i="1" s="1"/>
  <c r="G2482" i="1" s="1"/>
  <c r="I2482" i="1" s="1"/>
  <c r="E2486" i="1"/>
  <c r="F2486" i="1" s="1"/>
  <c r="G2486" i="1" s="1"/>
  <c r="I2486" i="1" s="1"/>
  <c r="E2487" i="1"/>
  <c r="F2487" i="1" s="1"/>
  <c r="G2487" i="1" s="1"/>
  <c r="I2487" i="1" s="1"/>
  <c r="E2488" i="1"/>
  <c r="F2488" i="1" s="1"/>
  <c r="G2488" i="1" s="1"/>
  <c r="I2488" i="1" s="1"/>
  <c r="E2489" i="1"/>
  <c r="F2489" i="1" s="1"/>
  <c r="G2489" i="1" s="1"/>
  <c r="I2489" i="1" s="1"/>
  <c r="E2491" i="1"/>
  <c r="F2491" i="1" s="1"/>
  <c r="G2491" i="1" s="1"/>
  <c r="I2491" i="1" s="1"/>
  <c r="E2492" i="1"/>
  <c r="F2492" i="1" s="1"/>
  <c r="G2492" i="1" s="1"/>
  <c r="I2492" i="1" s="1"/>
  <c r="E2493" i="1"/>
  <c r="F2493" i="1" s="1"/>
  <c r="G2493" i="1" s="1"/>
  <c r="I2493" i="1" s="1"/>
  <c r="E2494" i="1"/>
  <c r="F2494" i="1" s="1"/>
  <c r="G2494" i="1" s="1"/>
  <c r="I2494" i="1" s="1"/>
  <c r="E2496" i="1"/>
  <c r="F2496" i="1" s="1"/>
  <c r="G2496" i="1" s="1"/>
  <c r="I2496" i="1" s="1"/>
  <c r="E2497" i="1"/>
  <c r="F2497" i="1" s="1"/>
  <c r="G2497" i="1" s="1"/>
  <c r="I2497" i="1" s="1"/>
  <c r="E2500" i="1"/>
  <c r="F2500" i="1" s="1"/>
  <c r="G2500" i="1" s="1"/>
  <c r="I2500" i="1" s="1"/>
  <c r="E2501" i="1"/>
  <c r="F2501" i="1" s="1"/>
  <c r="G2501" i="1" s="1"/>
  <c r="I2501" i="1" s="1"/>
  <c r="E2502" i="1"/>
  <c r="F2502" i="1" s="1"/>
  <c r="G2502" i="1" s="1"/>
  <c r="I2502" i="1" s="1"/>
  <c r="E2503" i="1"/>
  <c r="F2503" i="1" s="1"/>
  <c r="G2503" i="1" s="1"/>
  <c r="I2503" i="1" s="1"/>
  <c r="E2504" i="1"/>
  <c r="F2504" i="1" s="1"/>
  <c r="G2504" i="1" s="1"/>
  <c r="I2504" i="1" s="1"/>
  <c r="E2506" i="1"/>
  <c r="F2506" i="1" s="1"/>
  <c r="G2506" i="1" s="1"/>
  <c r="I2506" i="1" s="1"/>
  <c r="E2507" i="1"/>
  <c r="F2507" i="1" s="1"/>
  <c r="G2507" i="1" s="1"/>
  <c r="I2507" i="1" s="1"/>
  <c r="E2508" i="1"/>
  <c r="F2508" i="1" s="1"/>
  <c r="G2508" i="1" s="1"/>
  <c r="I2508" i="1" s="1"/>
  <c r="E2509" i="1"/>
  <c r="F2509" i="1" s="1"/>
  <c r="G2509" i="1" s="1"/>
  <c r="I2509" i="1" s="1"/>
  <c r="E2512" i="1"/>
  <c r="F2512" i="1" s="1"/>
  <c r="G2512" i="1" s="1"/>
  <c r="I2512" i="1" s="1"/>
  <c r="E2513" i="1"/>
  <c r="F2513" i="1" s="1"/>
  <c r="G2513" i="1" s="1"/>
  <c r="I2513" i="1" s="1"/>
  <c r="E2515" i="1"/>
  <c r="F2515" i="1" s="1"/>
  <c r="G2515" i="1" s="1"/>
  <c r="I2515" i="1" s="1"/>
  <c r="E2517" i="1"/>
  <c r="F2517" i="1" s="1"/>
  <c r="G2517" i="1" s="1"/>
  <c r="I2517" i="1" s="1"/>
  <c r="E2518" i="1"/>
  <c r="F2518" i="1" s="1"/>
  <c r="G2518" i="1" s="1"/>
  <c r="I2518" i="1" s="1"/>
  <c r="E2520" i="1"/>
  <c r="F2520" i="1" s="1"/>
  <c r="G2520" i="1" s="1"/>
  <c r="I2520" i="1" s="1"/>
  <c r="E2521" i="1"/>
  <c r="F2521" i="1" s="1"/>
  <c r="G2521" i="1" s="1"/>
  <c r="I2521" i="1" s="1"/>
  <c r="E2522" i="1"/>
  <c r="F2522" i="1" s="1"/>
  <c r="G2522" i="1" s="1"/>
  <c r="I2522" i="1" s="1"/>
  <c r="E2523" i="1"/>
  <c r="F2523" i="1" s="1"/>
  <c r="G2523" i="1" s="1"/>
  <c r="I2523" i="1" s="1"/>
  <c r="E2524" i="1"/>
  <c r="F2524" i="1" s="1"/>
  <c r="G2524" i="1" s="1"/>
  <c r="I2524" i="1" s="1"/>
  <c r="E2525" i="1"/>
  <c r="F2525" i="1" s="1"/>
  <c r="G2525" i="1" s="1"/>
  <c r="I2525" i="1" s="1"/>
  <c r="E2526" i="1"/>
  <c r="F2526" i="1" s="1"/>
  <c r="G2526" i="1" s="1"/>
  <c r="I2526" i="1" s="1"/>
  <c r="E2527" i="1"/>
  <c r="F2527" i="1" s="1"/>
  <c r="G2527" i="1" s="1"/>
  <c r="I2527" i="1" s="1"/>
  <c r="E2530" i="1"/>
  <c r="F2530" i="1" s="1"/>
  <c r="G2530" i="1" s="1"/>
  <c r="I2530" i="1" s="1"/>
  <c r="E2531" i="1"/>
  <c r="F2531" i="1" s="1"/>
  <c r="G2531" i="1" s="1"/>
  <c r="I2531" i="1" s="1"/>
  <c r="E2532" i="1"/>
  <c r="F2532" i="1" s="1"/>
  <c r="G2532" i="1" s="1"/>
  <c r="I2532" i="1" s="1"/>
  <c r="E2534" i="1"/>
  <c r="F2534" i="1" s="1"/>
  <c r="G2534" i="1" s="1"/>
  <c r="I2534" i="1" s="1"/>
  <c r="E2536" i="1"/>
  <c r="F2536" i="1" s="1"/>
  <c r="G2536" i="1" s="1"/>
  <c r="I2536" i="1" s="1"/>
  <c r="E2537" i="1"/>
  <c r="F2537" i="1" s="1"/>
  <c r="G2537" i="1" s="1"/>
  <c r="I2537" i="1" s="1"/>
  <c r="E2538" i="1"/>
  <c r="F2538" i="1" s="1"/>
  <c r="G2538" i="1" s="1"/>
  <c r="I2538" i="1" s="1"/>
  <c r="E2539" i="1"/>
  <c r="F2539" i="1" s="1"/>
  <c r="G2539" i="1" s="1"/>
  <c r="I2539" i="1" s="1"/>
  <c r="E2541" i="1"/>
  <c r="F2541" i="1" s="1"/>
  <c r="G2541" i="1" s="1"/>
  <c r="I2541" i="1" s="1"/>
  <c r="E2542" i="1"/>
  <c r="F2542" i="1" s="1"/>
  <c r="G2542" i="1" s="1"/>
  <c r="I2542" i="1" s="1"/>
  <c r="E2543" i="1"/>
  <c r="F2543" i="1" s="1"/>
  <c r="G2543" i="1" s="1"/>
  <c r="I2543" i="1" s="1"/>
  <c r="E2544" i="1"/>
  <c r="F2544" i="1" s="1"/>
  <c r="G2544" i="1" s="1"/>
  <c r="I2544" i="1" s="1"/>
  <c r="E2545" i="1"/>
  <c r="F2545" i="1" s="1"/>
  <c r="G2545" i="1" s="1"/>
  <c r="I2545" i="1" s="1"/>
  <c r="E2546" i="1"/>
  <c r="F2546" i="1" s="1"/>
  <c r="G2546" i="1" s="1"/>
  <c r="I2546" i="1" s="1"/>
  <c r="E2547" i="1"/>
  <c r="F2547" i="1" s="1"/>
  <c r="G2547" i="1" s="1"/>
  <c r="I2547" i="1" s="1"/>
  <c r="E2548" i="1"/>
  <c r="F2548" i="1" s="1"/>
  <c r="G2548" i="1" s="1"/>
  <c r="I2548" i="1" s="1"/>
  <c r="E2550" i="1"/>
  <c r="F2550" i="1" s="1"/>
  <c r="G2550" i="1" s="1"/>
  <c r="I2550" i="1" s="1"/>
  <c r="E2551" i="1"/>
  <c r="F2551" i="1" s="1"/>
  <c r="G2551" i="1" s="1"/>
  <c r="I2551" i="1" s="1"/>
  <c r="E2552" i="1"/>
  <c r="F2552" i="1" s="1"/>
  <c r="G2552" i="1" s="1"/>
  <c r="I2552" i="1" s="1"/>
  <c r="E2553" i="1"/>
  <c r="F2553" i="1" s="1"/>
  <c r="G2553" i="1" s="1"/>
  <c r="I2553" i="1" s="1"/>
  <c r="E2554" i="1"/>
  <c r="F2554" i="1" s="1"/>
  <c r="G2554" i="1" s="1"/>
  <c r="I2554" i="1" s="1"/>
  <c r="E2556" i="1"/>
  <c r="F2556" i="1" s="1"/>
  <c r="G2556" i="1" s="1"/>
  <c r="I2556" i="1" s="1"/>
  <c r="E2557" i="1"/>
  <c r="F2557" i="1" s="1"/>
  <c r="G2557" i="1" s="1"/>
  <c r="I2557" i="1" s="1"/>
  <c r="E2558" i="1"/>
  <c r="F2558" i="1" s="1"/>
  <c r="G2558" i="1" s="1"/>
  <c r="I2558" i="1" s="1"/>
  <c r="E2559" i="1"/>
  <c r="F2559" i="1" s="1"/>
  <c r="G2559" i="1" s="1"/>
  <c r="I2559" i="1" s="1"/>
  <c r="E2560" i="1"/>
  <c r="F2560" i="1" s="1"/>
  <c r="G2560" i="1" s="1"/>
  <c r="I2560" i="1" s="1"/>
  <c r="E2561" i="1"/>
  <c r="F2561" i="1" s="1"/>
  <c r="G2561" i="1" s="1"/>
  <c r="I2561" i="1" s="1"/>
  <c r="E2562" i="1"/>
  <c r="F2562" i="1" s="1"/>
  <c r="G2562" i="1" s="1"/>
  <c r="I2562" i="1" s="1"/>
  <c r="E2563" i="1"/>
  <c r="F2563" i="1" s="1"/>
  <c r="G2563" i="1" s="1"/>
  <c r="I2563" i="1" s="1"/>
  <c r="E2564" i="1"/>
  <c r="F2564" i="1" s="1"/>
  <c r="G2564" i="1" s="1"/>
  <c r="I2564" i="1" s="1"/>
  <c r="E2565" i="1"/>
  <c r="F2565" i="1" s="1"/>
  <c r="G2565" i="1" s="1"/>
  <c r="I2565" i="1" s="1"/>
  <c r="E2567" i="1"/>
  <c r="F2567" i="1" s="1"/>
  <c r="G2567" i="1" s="1"/>
  <c r="I2567" i="1" s="1"/>
  <c r="E2568" i="1"/>
  <c r="F2568" i="1" s="1"/>
  <c r="G2568" i="1" s="1"/>
  <c r="I2568" i="1" s="1"/>
  <c r="E2569" i="1"/>
  <c r="F2569" i="1" s="1"/>
  <c r="G2569" i="1" s="1"/>
  <c r="I2569" i="1" s="1"/>
  <c r="E2571" i="1"/>
  <c r="F2571" i="1" s="1"/>
  <c r="G2571" i="1" s="1"/>
  <c r="I2571" i="1" s="1"/>
  <c r="E2572" i="1"/>
  <c r="F2572" i="1" s="1"/>
  <c r="G2572" i="1" s="1"/>
  <c r="I2572" i="1" s="1"/>
  <c r="E2573" i="1"/>
  <c r="F2573" i="1" s="1"/>
  <c r="G2573" i="1" s="1"/>
  <c r="I2573" i="1" s="1"/>
  <c r="E2574" i="1"/>
  <c r="F2574" i="1" s="1"/>
  <c r="G2574" i="1" s="1"/>
  <c r="I2574" i="1" s="1"/>
  <c r="E2575" i="1"/>
  <c r="F2575" i="1" s="1"/>
  <c r="G2575" i="1" s="1"/>
  <c r="I2575" i="1" s="1"/>
  <c r="E2576" i="1"/>
  <c r="F2576" i="1" s="1"/>
  <c r="G2576" i="1" s="1"/>
  <c r="I2576" i="1" s="1"/>
  <c r="E2577" i="1"/>
  <c r="F2577" i="1" s="1"/>
  <c r="G2577" i="1" s="1"/>
  <c r="I2577" i="1" s="1"/>
  <c r="E2578" i="1"/>
  <c r="F2578" i="1" s="1"/>
  <c r="G2578" i="1" s="1"/>
  <c r="I2578" i="1" s="1"/>
  <c r="E2579" i="1"/>
  <c r="F2579" i="1" s="1"/>
  <c r="G2579" i="1" s="1"/>
  <c r="I2579" i="1" s="1"/>
  <c r="E2580" i="1"/>
  <c r="F2580" i="1" s="1"/>
  <c r="G2580" i="1" s="1"/>
  <c r="I2580" i="1" s="1"/>
  <c r="E2581" i="1"/>
  <c r="F2581" i="1" s="1"/>
  <c r="G2581" i="1" s="1"/>
  <c r="I2581" i="1" s="1"/>
  <c r="E2583" i="1"/>
  <c r="F2583" i="1" s="1"/>
  <c r="G2583" i="1" s="1"/>
  <c r="I2583" i="1" s="1"/>
  <c r="E2585" i="1"/>
  <c r="F2585" i="1" s="1"/>
  <c r="G2585" i="1" s="1"/>
  <c r="I2585" i="1" s="1"/>
  <c r="E2587" i="1"/>
  <c r="F2587" i="1" s="1"/>
  <c r="G2587" i="1" s="1"/>
  <c r="I2587" i="1" s="1"/>
  <c r="E2590" i="1"/>
  <c r="F2590" i="1" s="1"/>
  <c r="G2590" i="1" s="1"/>
  <c r="I2590" i="1" s="1"/>
  <c r="E2591" i="1"/>
  <c r="F2591" i="1" s="1"/>
  <c r="G2591" i="1" s="1"/>
  <c r="I2591" i="1" s="1"/>
  <c r="E2592" i="1"/>
  <c r="F2592" i="1" s="1"/>
  <c r="G2592" i="1" s="1"/>
  <c r="I2592" i="1" s="1"/>
  <c r="E2593" i="1"/>
  <c r="F2593" i="1" s="1"/>
  <c r="G2593" i="1" s="1"/>
  <c r="I2593" i="1" s="1"/>
  <c r="E2595" i="1"/>
  <c r="F2595" i="1" s="1"/>
  <c r="G2595" i="1" s="1"/>
  <c r="I2595" i="1" s="1"/>
  <c r="E2596" i="1"/>
  <c r="F2596" i="1" s="1"/>
  <c r="G2596" i="1" s="1"/>
  <c r="I2596" i="1" s="1"/>
  <c r="E2597" i="1"/>
  <c r="F2597" i="1" s="1"/>
  <c r="G2597" i="1" s="1"/>
  <c r="I2597" i="1" s="1"/>
  <c r="E2599" i="1"/>
  <c r="F2599" i="1" s="1"/>
  <c r="G2599" i="1" s="1"/>
  <c r="I2599" i="1" s="1"/>
  <c r="E2600" i="1"/>
  <c r="F2600" i="1" s="1"/>
  <c r="G2600" i="1" s="1"/>
  <c r="I2600" i="1" s="1"/>
  <c r="E2601" i="1"/>
  <c r="F2601" i="1" s="1"/>
  <c r="G2601" i="1" s="1"/>
  <c r="I2601" i="1" s="1"/>
  <c r="E2603" i="1"/>
  <c r="F2603" i="1" s="1"/>
  <c r="G2603" i="1" s="1"/>
  <c r="I2603" i="1" s="1"/>
  <c r="E2604" i="1"/>
  <c r="F2604" i="1" s="1"/>
  <c r="G2604" i="1" s="1"/>
  <c r="I2604" i="1" s="1"/>
  <c r="E2605" i="1"/>
  <c r="F2605" i="1" s="1"/>
  <c r="G2605" i="1" s="1"/>
  <c r="I2605" i="1" s="1"/>
  <c r="E2607" i="1"/>
  <c r="F2607" i="1" s="1"/>
  <c r="G2607" i="1" s="1"/>
  <c r="I2607" i="1" s="1"/>
  <c r="E2608" i="1"/>
  <c r="F2608" i="1" s="1"/>
  <c r="G2608" i="1" s="1"/>
  <c r="I2608" i="1" s="1"/>
  <c r="E2609" i="1"/>
  <c r="F2609" i="1" s="1"/>
  <c r="G2609" i="1" s="1"/>
  <c r="I2609" i="1" s="1"/>
  <c r="E2611" i="1"/>
  <c r="F2611" i="1" s="1"/>
  <c r="G2611" i="1" s="1"/>
  <c r="I2611" i="1" s="1"/>
  <c r="E2612" i="1"/>
  <c r="F2612" i="1" s="1"/>
  <c r="G2612" i="1" s="1"/>
  <c r="I2612" i="1" s="1"/>
  <c r="E2613" i="1"/>
  <c r="F2613" i="1" s="1"/>
  <c r="G2613" i="1" s="1"/>
  <c r="I2613" i="1" s="1"/>
  <c r="E2614" i="1"/>
  <c r="F2614" i="1" s="1"/>
  <c r="G2614" i="1" s="1"/>
  <c r="I2614" i="1" s="1"/>
  <c r="E2616" i="1"/>
  <c r="F2616" i="1" s="1"/>
  <c r="G2616" i="1" s="1"/>
  <c r="I2616" i="1" s="1"/>
  <c r="E2617" i="1"/>
  <c r="F2617" i="1" s="1"/>
  <c r="G2617" i="1" s="1"/>
  <c r="I2617" i="1" s="1"/>
  <c r="E2618" i="1"/>
  <c r="F2618" i="1" s="1"/>
  <c r="G2618" i="1" s="1"/>
  <c r="I2618" i="1" s="1"/>
  <c r="E2619" i="1"/>
  <c r="F2619" i="1" s="1"/>
  <c r="G2619" i="1" s="1"/>
  <c r="I2619" i="1" s="1"/>
  <c r="E2620" i="1"/>
  <c r="F2620" i="1" s="1"/>
  <c r="G2620" i="1" s="1"/>
  <c r="I2620" i="1" s="1"/>
  <c r="E2621" i="1"/>
  <c r="F2621" i="1" s="1"/>
  <c r="G2621" i="1" s="1"/>
  <c r="I2621" i="1" s="1"/>
  <c r="E2623" i="1"/>
  <c r="F2623" i="1" s="1"/>
  <c r="G2623" i="1" s="1"/>
  <c r="I2623" i="1" s="1"/>
  <c r="E2624" i="1"/>
  <c r="F2624" i="1" s="1"/>
  <c r="G2624" i="1" s="1"/>
  <c r="I2624" i="1" s="1"/>
  <c r="E2625" i="1"/>
  <c r="F2625" i="1" s="1"/>
  <c r="G2625" i="1" s="1"/>
  <c r="I2625" i="1" s="1"/>
  <c r="E2626" i="1"/>
  <c r="F2626" i="1" s="1"/>
  <c r="G2626" i="1" s="1"/>
  <c r="I2626" i="1" s="1"/>
  <c r="E2630" i="1"/>
  <c r="F2630" i="1" s="1"/>
  <c r="G2630" i="1" s="1"/>
  <c r="I2630" i="1" s="1"/>
  <c r="E2631" i="1"/>
  <c r="F2631" i="1" s="1"/>
  <c r="G2631" i="1" s="1"/>
  <c r="I2631" i="1" s="1"/>
  <c r="E2632" i="1"/>
  <c r="F2632" i="1" s="1"/>
  <c r="G2632" i="1" s="1"/>
  <c r="I2632" i="1" s="1"/>
  <c r="E2633" i="1"/>
  <c r="F2633" i="1" s="1"/>
  <c r="G2633" i="1" s="1"/>
  <c r="I2633" i="1" s="1"/>
  <c r="E2635" i="1"/>
  <c r="F2635" i="1" s="1"/>
  <c r="G2635" i="1" s="1"/>
  <c r="I2635" i="1" s="1"/>
  <c r="E2639" i="1"/>
  <c r="F2639" i="1" s="1"/>
  <c r="G2639" i="1" s="1"/>
  <c r="I2639" i="1" s="1"/>
  <c r="E2640" i="1"/>
  <c r="F2640" i="1" s="1"/>
  <c r="G2640" i="1" s="1"/>
  <c r="I2640" i="1" s="1"/>
  <c r="E2643" i="1"/>
  <c r="F2643" i="1" s="1"/>
  <c r="G2643" i="1" s="1"/>
  <c r="I2643" i="1" s="1"/>
  <c r="E2646" i="1"/>
  <c r="F2646" i="1" s="1"/>
  <c r="G2646" i="1" s="1"/>
  <c r="I2646" i="1" s="1"/>
  <c r="E2648" i="1"/>
  <c r="F2648" i="1" s="1"/>
  <c r="G2648" i="1" s="1"/>
  <c r="I2648" i="1" s="1"/>
  <c r="E2649" i="1"/>
  <c r="F2649" i="1" s="1"/>
  <c r="G2649" i="1" s="1"/>
  <c r="I2649" i="1" s="1"/>
  <c r="E2650" i="1"/>
  <c r="F2650" i="1" s="1"/>
  <c r="G2650" i="1" s="1"/>
  <c r="I2650" i="1" s="1"/>
  <c r="E2651" i="1"/>
  <c r="F2651" i="1" s="1"/>
  <c r="G2651" i="1" s="1"/>
  <c r="I2651" i="1" s="1"/>
  <c r="E2653" i="1"/>
  <c r="F2653" i="1" s="1"/>
  <c r="G2653" i="1" s="1"/>
  <c r="I2653" i="1" s="1"/>
  <c r="E2654" i="1"/>
  <c r="F2654" i="1" s="1"/>
  <c r="G2654" i="1" s="1"/>
  <c r="I2654" i="1" s="1"/>
  <c r="E2655" i="1"/>
  <c r="F2655" i="1" s="1"/>
  <c r="G2655" i="1" s="1"/>
  <c r="I2655" i="1" s="1"/>
  <c r="E2657" i="1"/>
  <c r="F2657" i="1" s="1"/>
  <c r="G2657" i="1" s="1"/>
  <c r="I2657" i="1" s="1"/>
  <c r="E2659" i="1"/>
  <c r="F2659" i="1" s="1"/>
  <c r="G2659" i="1" s="1"/>
  <c r="I2659" i="1" s="1"/>
  <c r="E2660" i="1"/>
  <c r="F2660" i="1" s="1"/>
  <c r="G2660" i="1" s="1"/>
  <c r="I2660" i="1" s="1"/>
  <c r="E2661" i="1"/>
  <c r="F2661" i="1" s="1"/>
  <c r="G2661" i="1" s="1"/>
  <c r="I2661" i="1" s="1"/>
  <c r="E2662" i="1"/>
  <c r="F2662" i="1" s="1"/>
  <c r="G2662" i="1" s="1"/>
  <c r="I2662" i="1" s="1"/>
  <c r="E2663" i="1"/>
  <c r="F2663" i="1" s="1"/>
  <c r="G2663" i="1" s="1"/>
  <c r="I2663" i="1" s="1"/>
  <c r="E2665" i="1"/>
  <c r="F2665" i="1" s="1"/>
  <c r="G2665" i="1" s="1"/>
  <c r="I2665" i="1" s="1"/>
  <c r="E2666" i="1"/>
  <c r="F2666" i="1"/>
  <c r="G2666" i="1" s="1"/>
  <c r="I2666" i="1" s="1"/>
  <c r="E2667" i="1"/>
  <c r="F2667" i="1" s="1"/>
  <c r="G2667" i="1" s="1"/>
  <c r="I2667" i="1" s="1"/>
  <c r="E2668" i="1"/>
  <c r="F2668" i="1" s="1"/>
  <c r="G2668" i="1" s="1"/>
  <c r="I2668" i="1" s="1"/>
  <c r="E2669" i="1"/>
  <c r="F2669" i="1" s="1"/>
  <c r="G2669" i="1" s="1"/>
  <c r="I2669" i="1" s="1"/>
  <c r="E2670" i="1"/>
  <c r="F2670" i="1" s="1"/>
  <c r="G2670" i="1" s="1"/>
  <c r="I2670" i="1" s="1"/>
  <c r="E2672" i="1"/>
  <c r="F2672" i="1" s="1"/>
  <c r="G2672" i="1" s="1"/>
  <c r="I2672" i="1" s="1"/>
  <c r="E2673" i="1"/>
  <c r="F2673" i="1" s="1"/>
  <c r="G2673" i="1" s="1"/>
  <c r="I2673" i="1" s="1"/>
  <c r="E2674" i="1"/>
  <c r="F2674" i="1" s="1"/>
  <c r="G2674" i="1" s="1"/>
  <c r="I2674" i="1" s="1"/>
  <c r="E2675" i="1"/>
  <c r="F2675" i="1" s="1"/>
  <c r="G2675" i="1" s="1"/>
  <c r="I2675" i="1" s="1"/>
  <c r="E2679" i="1"/>
  <c r="F2679" i="1" s="1"/>
  <c r="G2679" i="1" s="1"/>
  <c r="I2679" i="1" s="1"/>
  <c r="E2681" i="1"/>
  <c r="F2681" i="1" s="1"/>
  <c r="G2681" i="1" s="1"/>
  <c r="I2681" i="1" s="1"/>
  <c r="E2682" i="1"/>
  <c r="F2682" i="1" s="1"/>
  <c r="G2682" i="1" s="1"/>
  <c r="I2682" i="1" s="1"/>
  <c r="E2684" i="1"/>
  <c r="F2684" i="1" s="1"/>
  <c r="G2684" i="1" s="1"/>
  <c r="I2684" i="1" s="1"/>
  <c r="E2685" i="1"/>
  <c r="F2685" i="1" s="1"/>
  <c r="G2685" i="1" s="1"/>
  <c r="I2685" i="1" s="1"/>
  <c r="E2686" i="1"/>
  <c r="F2686" i="1" s="1"/>
  <c r="G2686" i="1" s="1"/>
  <c r="I2686" i="1" s="1"/>
  <c r="E2687" i="1"/>
  <c r="F2687" i="1" s="1"/>
  <c r="G2687" i="1" s="1"/>
  <c r="I2687" i="1" s="1"/>
  <c r="E2689" i="1"/>
  <c r="F2689" i="1" s="1"/>
  <c r="G2689" i="1" s="1"/>
  <c r="I2689" i="1" s="1"/>
  <c r="E2690" i="1"/>
  <c r="F2690" i="1" s="1"/>
  <c r="G2690" i="1" s="1"/>
  <c r="I2690" i="1" s="1"/>
  <c r="E2691" i="1"/>
  <c r="F2691" i="1" s="1"/>
  <c r="G2691" i="1" s="1"/>
  <c r="I2691" i="1" s="1"/>
  <c r="E2692" i="1"/>
  <c r="F2692" i="1" s="1"/>
  <c r="G2692" i="1" s="1"/>
  <c r="I2692" i="1" s="1"/>
  <c r="E2693" i="1"/>
  <c r="F2693" i="1" s="1"/>
  <c r="G2693" i="1" s="1"/>
  <c r="I2693" i="1" s="1"/>
  <c r="E2694" i="1"/>
  <c r="F2694" i="1" s="1"/>
  <c r="G2694" i="1" s="1"/>
  <c r="I2694" i="1" s="1"/>
  <c r="E2695" i="1"/>
  <c r="F2695" i="1" s="1"/>
  <c r="G2695" i="1" s="1"/>
  <c r="I2695" i="1" s="1"/>
  <c r="E2696" i="1"/>
  <c r="F2696" i="1" s="1"/>
  <c r="G2696" i="1" s="1"/>
  <c r="I2696" i="1" s="1"/>
  <c r="E2697" i="1"/>
  <c r="F2697" i="1" s="1"/>
  <c r="G2697" i="1" s="1"/>
  <c r="I2697" i="1" s="1"/>
  <c r="E2698" i="1"/>
  <c r="F2698" i="1" s="1"/>
  <c r="G2698" i="1" s="1"/>
  <c r="I2698" i="1" s="1"/>
  <c r="E2699" i="1"/>
  <c r="F2699" i="1" s="1"/>
  <c r="G2699" i="1" s="1"/>
  <c r="I2699" i="1" s="1"/>
  <c r="E2701" i="1"/>
  <c r="F2701" i="1" s="1"/>
  <c r="G2701" i="1" s="1"/>
  <c r="I2701" i="1" s="1"/>
  <c r="E2702" i="1"/>
  <c r="F2702" i="1" s="1"/>
  <c r="G2702" i="1" s="1"/>
  <c r="I2702" i="1" s="1"/>
  <c r="E2703" i="1"/>
  <c r="F2703" i="1" s="1"/>
  <c r="G2703" i="1" s="1"/>
  <c r="I2703" i="1" s="1"/>
  <c r="E2705" i="1"/>
  <c r="F2705" i="1" s="1"/>
  <c r="G2705" i="1" s="1"/>
  <c r="I2705" i="1" s="1"/>
  <c r="E2706" i="1"/>
  <c r="F2706" i="1" s="1"/>
  <c r="G2706" i="1" s="1"/>
  <c r="I2706" i="1" s="1"/>
  <c r="E2707" i="1"/>
  <c r="F2707" i="1" s="1"/>
  <c r="G2707" i="1" s="1"/>
  <c r="I2707" i="1" s="1"/>
  <c r="E2708" i="1"/>
  <c r="F2708" i="1" s="1"/>
  <c r="G2708" i="1" s="1"/>
  <c r="I2708" i="1" s="1"/>
  <c r="E2710" i="1"/>
  <c r="F2710" i="1" s="1"/>
  <c r="G2710" i="1" s="1"/>
  <c r="I2710" i="1" s="1"/>
  <c r="E2711" i="1"/>
  <c r="F2711" i="1" s="1"/>
  <c r="G2711" i="1" s="1"/>
  <c r="I2711" i="1" s="1"/>
  <c r="E2713" i="1"/>
  <c r="F2713" i="1" s="1"/>
  <c r="G2713" i="1" s="1"/>
  <c r="I2713" i="1" s="1"/>
  <c r="E2714" i="1"/>
  <c r="F2714" i="1" s="1"/>
  <c r="G2714" i="1" s="1"/>
  <c r="I2714" i="1" s="1"/>
  <c r="E2715" i="1"/>
  <c r="F2715" i="1" s="1"/>
  <c r="G2715" i="1" s="1"/>
  <c r="I2715" i="1" s="1"/>
  <c r="E2717" i="1"/>
  <c r="F2717" i="1" s="1"/>
  <c r="G2717" i="1" s="1"/>
  <c r="I2717" i="1" s="1"/>
  <c r="E2718" i="1"/>
  <c r="F2718" i="1" s="1"/>
  <c r="G2718" i="1" s="1"/>
  <c r="I2718" i="1" s="1"/>
  <c r="E2719" i="1"/>
  <c r="F2719" i="1" s="1"/>
  <c r="G2719" i="1" s="1"/>
  <c r="I2719" i="1" s="1"/>
  <c r="E2720" i="1"/>
  <c r="F2720" i="1" s="1"/>
  <c r="G2720" i="1" s="1"/>
  <c r="I2720" i="1" s="1"/>
  <c r="E2721" i="1"/>
  <c r="F2721" i="1" s="1"/>
  <c r="G2721" i="1" s="1"/>
  <c r="I2721" i="1" s="1"/>
  <c r="E2722" i="1"/>
  <c r="F2722" i="1" s="1"/>
  <c r="G2722" i="1" s="1"/>
  <c r="I2722" i="1" s="1"/>
  <c r="E2723" i="1"/>
  <c r="F2723" i="1" s="1"/>
  <c r="G2723" i="1" s="1"/>
  <c r="I2723" i="1" s="1"/>
  <c r="E2724" i="1"/>
  <c r="F2724" i="1" s="1"/>
  <c r="G2724" i="1" s="1"/>
  <c r="I2724" i="1" s="1"/>
  <c r="E2725" i="1"/>
  <c r="F2725" i="1" s="1"/>
  <c r="G2725" i="1" s="1"/>
  <c r="I2725" i="1" s="1"/>
  <c r="E2727" i="1"/>
  <c r="F2727" i="1" s="1"/>
  <c r="G2727" i="1" s="1"/>
  <c r="I2727" i="1" s="1"/>
  <c r="E2728" i="1"/>
  <c r="F2728" i="1" s="1"/>
  <c r="G2728" i="1" s="1"/>
  <c r="I2728" i="1" s="1"/>
  <c r="E2729" i="1"/>
  <c r="F2729" i="1" s="1"/>
  <c r="G2729" i="1" s="1"/>
  <c r="I2729" i="1" s="1"/>
  <c r="E2730" i="1"/>
  <c r="F2730" i="1" s="1"/>
  <c r="G2730" i="1" s="1"/>
  <c r="I2730" i="1" s="1"/>
  <c r="E2731" i="1"/>
  <c r="F2731" i="1" s="1"/>
  <c r="G2731" i="1" s="1"/>
  <c r="I2731" i="1" s="1"/>
  <c r="E2732" i="1"/>
  <c r="F2732" i="1" s="1"/>
  <c r="G2732" i="1" s="1"/>
  <c r="I2732" i="1" s="1"/>
  <c r="E2733" i="1"/>
  <c r="F2733" i="1" s="1"/>
  <c r="G2733" i="1" s="1"/>
  <c r="I2733" i="1" s="1"/>
  <c r="E2734" i="1"/>
  <c r="F2734" i="1" s="1"/>
  <c r="G2734" i="1" s="1"/>
  <c r="I2734" i="1" s="1"/>
  <c r="E2735" i="1"/>
  <c r="F2735" i="1" s="1"/>
  <c r="G2735" i="1" s="1"/>
  <c r="I2735" i="1" s="1"/>
  <c r="E2736" i="1"/>
  <c r="F2736" i="1" s="1"/>
  <c r="G2736" i="1" s="1"/>
  <c r="I2736" i="1" s="1"/>
  <c r="E2737" i="1"/>
  <c r="F2737" i="1" s="1"/>
  <c r="G2737" i="1" s="1"/>
  <c r="I2737" i="1" s="1"/>
  <c r="E2739" i="1"/>
  <c r="F2739" i="1" s="1"/>
  <c r="G2739" i="1" s="1"/>
  <c r="I2739" i="1" s="1"/>
  <c r="E2740" i="1"/>
  <c r="F2740" i="1" s="1"/>
  <c r="G2740" i="1" s="1"/>
  <c r="I2740" i="1" s="1"/>
  <c r="E2741" i="1"/>
  <c r="F2741" i="1" s="1"/>
  <c r="G2741" i="1" s="1"/>
  <c r="I2741" i="1" s="1"/>
  <c r="E2742" i="1"/>
  <c r="F2742" i="1" s="1"/>
  <c r="G2742" i="1" s="1"/>
  <c r="I2742" i="1" s="1"/>
  <c r="E2743" i="1"/>
  <c r="F2743" i="1" s="1"/>
  <c r="E2745" i="1"/>
  <c r="F2745" i="1" s="1"/>
  <c r="G2745" i="1" s="1"/>
  <c r="I2745" i="1" s="1"/>
  <c r="E2746" i="1"/>
  <c r="F2746" i="1" s="1"/>
  <c r="G2746" i="1" s="1"/>
  <c r="I2746" i="1" s="1"/>
  <c r="E2747" i="1"/>
  <c r="F2747" i="1" s="1"/>
  <c r="G2747" i="1" s="1"/>
  <c r="I2747" i="1" s="1"/>
  <c r="E2749" i="1"/>
  <c r="F2749" i="1" s="1"/>
  <c r="G2749" i="1" s="1"/>
  <c r="I2749" i="1" s="1"/>
  <c r="E2751" i="1"/>
  <c r="F2751" i="1" s="1"/>
  <c r="G2751" i="1" s="1"/>
  <c r="I2751" i="1" s="1"/>
  <c r="E2752" i="1"/>
  <c r="F2752" i="1" s="1"/>
  <c r="G2752" i="1" s="1"/>
  <c r="I2752" i="1" s="1"/>
  <c r="E2754" i="1"/>
  <c r="F2754" i="1" s="1"/>
  <c r="G2754" i="1" s="1"/>
  <c r="I2754" i="1" s="1"/>
  <c r="E2756" i="1"/>
  <c r="F2756" i="1" s="1"/>
  <c r="G2756" i="1" s="1"/>
  <c r="I2756" i="1" s="1"/>
  <c r="E2757" i="1"/>
  <c r="F2757" i="1" s="1"/>
  <c r="G2757" i="1" s="1"/>
  <c r="I2757" i="1" s="1"/>
  <c r="E2758" i="1"/>
  <c r="F2758" i="1" s="1"/>
  <c r="G2758" i="1" s="1"/>
  <c r="I2758" i="1" s="1"/>
  <c r="E2759" i="1"/>
  <c r="F2759" i="1" s="1"/>
  <c r="G2759" i="1" s="1"/>
  <c r="I2759" i="1" s="1"/>
  <c r="E2760" i="1"/>
  <c r="F2760" i="1" s="1"/>
  <c r="G2760" i="1" s="1"/>
  <c r="I2760" i="1" s="1"/>
  <c r="E2761" i="1"/>
  <c r="F2761" i="1" s="1"/>
  <c r="G2761" i="1" s="1"/>
  <c r="I2761" i="1" s="1"/>
  <c r="E2762" i="1"/>
  <c r="F2762" i="1" s="1"/>
  <c r="G2762" i="1" s="1"/>
  <c r="I2762" i="1" s="1"/>
  <c r="E2764" i="1"/>
  <c r="F2764" i="1" s="1"/>
  <c r="G2764" i="1" s="1"/>
  <c r="I2764" i="1" s="1"/>
  <c r="E2766" i="1"/>
  <c r="F2766" i="1" s="1"/>
  <c r="G2766" i="1" s="1"/>
  <c r="I2766" i="1" s="1"/>
  <c r="E2767" i="1"/>
  <c r="F2767" i="1" s="1"/>
  <c r="G2767" i="1" s="1"/>
  <c r="I2767" i="1" s="1"/>
  <c r="E2769" i="1"/>
  <c r="F2769" i="1" s="1"/>
  <c r="G2769" i="1" s="1"/>
  <c r="I2769" i="1" s="1"/>
  <c r="E2770" i="1"/>
  <c r="F2770" i="1" s="1"/>
  <c r="G2770" i="1" s="1"/>
  <c r="I2770" i="1" s="1"/>
  <c r="E2773" i="1"/>
  <c r="F2773" i="1" s="1"/>
  <c r="G2773" i="1" s="1"/>
  <c r="I2773" i="1" s="1"/>
  <c r="E2774" i="1"/>
  <c r="F2774" i="1" s="1"/>
  <c r="G2774" i="1" s="1"/>
  <c r="I2774" i="1" s="1"/>
  <c r="E2775" i="1"/>
  <c r="F2775" i="1" s="1"/>
  <c r="G2775" i="1" s="1"/>
  <c r="I2775" i="1" s="1"/>
  <c r="E2776" i="1"/>
  <c r="F2776" i="1" s="1"/>
  <c r="G2776" i="1" s="1"/>
  <c r="I2776" i="1" s="1"/>
  <c r="E2778" i="1"/>
  <c r="F2778" i="1" s="1"/>
  <c r="G2778" i="1" s="1"/>
  <c r="I2778" i="1" s="1"/>
  <c r="E2779" i="1"/>
  <c r="F2779" i="1" s="1"/>
  <c r="G2779" i="1" s="1"/>
  <c r="I2779" i="1" s="1"/>
  <c r="E2780" i="1"/>
  <c r="F2780" i="1" s="1"/>
  <c r="G2780" i="1" s="1"/>
  <c r="I2780" i="1" s="1"/>
  <c r="E2781" i="1"/>
  <c r="F2781" i="1" s="1"/>
  <c r="G2781" i="1" s="1"/>
  <c r="I2781" i="1" s="1"/>
  <c r="E2782" i="1"/>
  <c r="F2782" i="1" s="1"/>
  <c r="G2782" i="1" s="1"/>
  <c r="I2782" i="1" s="1"/>
  <c r="E2783" i="1"/>
  <c r="F2783" i="1" s="1"/>
  <c r="G2783" i="1" s="1"/>
  <c r="I2783" i="1" s="1"/>
  <c r="E2784" i="1"/>
  <c r="F2784" i="1" s="1"/>
  <c r="G2784" i="1" s="1"/>
  <c r="I2784" i="1" s="1"/>
  <c r="E2785" i="1"/>
  <c r="F2785" i="1" s="1"/>
  <c r="G2785" i="1" s="1"/>
  <c r="I2785" i="1" s="1"/>
  <c r="E2790" i="1"/>
  <c r="F2790" i="1" s="1"/>
  <c r="G2790" i="1" s="1"/>
  <c r="I2790" i="1" s="1"/>
  <c r="E2792" i="1"/>
  <c r="F2792" i="1" s="1"/>
  <c r="G2792" i="1" s="1"/>
  <c r="I2792" i="1" s="1"/>
  <c r="E2793" i="1"/>
  <c r="F2793" i="1" s="1"/>
  <c r="G2793" i="1" s="1"/>
  <c r="I2793" i="1" s="1"/>
  <c r="E2796" i="1"/>
  <c r="F2796" i="1" s="1"/>
  <c r="G2796" i="1" s="1"/>
  <c r="I2796" i="1" s="1"/>
  <c r="E2798" i="1"/>
  <c r="F2798" i="1" s="1"/>
  <c r="G2798" i="1" s="1"/>
  <c r="I2798" i="1" s="1"/>
  <c r="E2800" i="1"/>
  <c r="F2800" i="1" s="1"/>
  <c r="G2800" i="1" s="1"/>
  <c r="I2800" i="1" s="1"/>
  <c r="E2801" i="1"/>
  <c r="F2801" i="1" s="1"/>
  <c r="G2801" i="1" s="1"/>
  <c r="I2801" i="1" s="1"/>
  <c r="E2802" i="1"/>
  <c r="F2802" i="1" s="1"/>
  <c r="G2802" i="1" s="1"/>
  <c r="I2802" i="1" s="1"/>
  <c r="E2804" i="1"/>
  <c r="F2804" i="1" s="1"/>
  <c r="G2804" i="1" s="1"/>
  <c r="I2804" i="1" s="1"/>
  <c r="E2806" i="1"/>
  <c r="F2806" i="1" s="1"/>
  <c r="G2806" i="1" s="1"/>
  <c r="I2806" i="1" s="1"/>
  <c r="E2807" i="1"/>
  <c r="F2807" i="1" s="1"/>
  <c r="G2807" i="1" s="1"/>
  <c r="I2807" i="1" s="1"/>
  <c r="E2808" i="1"/>
  <c r="F2808" i="1" s="1"/>
  <c r="G2808" i="1" s="1"/>
  <c r="I2808" i="1" s="1"/>
  <c r="E2809" i="1"/>
  <c r="F2809" i="1" s="1"/>
  <c r="G2809" i="1" s="1"/>
  <c r="I2809" i="1" s="1"/>
  <c r="E2811" i="1"/>
  <c r="F2811" i="1" s="1"/>
  <c r="G2811" i="1" s="1"/>
  <c r="I2811" i="1" s="1"/>
  <c r="E2812" i="1"/>
  <c r="F2812" i="1" s="1"/>
  <c r="G2812" i="1" s="1"/>
  <c r="I2812" i="1" s="1"/>
  <c r="E2815" i="1"/>
  <c r="F2815" i="1" s="1"/>
  <c r="G2815" i="1" s="1"/>
  <c r="I2815" i="1" s="1"/>
  <c r="E2817" i="1"/>
  <c r="F2817" i="1" s="1"/>
  <c r="G2817" i="1" s="1"/>
  <c r="I2817" i="1" s="1"/>
  <c r="E2820" i="1"/>
  <c r="F2820" i="1" s="1"/>
  <c r="G2820" i="1" s="1"/>
  <c r="I2820" i="1" s="1"/>
  <c r="E2823" i="1"/>
  <c r="F2823" i="1" s="1"/>
  <c r="G2823" i="1" s="1"/>
  <c r="I2823" i="1" s="1"/>
  <c r="E2825" i="1"/>
  <c r="F2825" i="1" s="1"/>
  <c r="G2825" i="1" s="1"/>
  <c r="I2825" i="1" s="1"/>
  <c r="E2842" i="1"/>
  <c r="F2842" i="1" s="1"/>
  <c r="G2842" i="1" s="1"/>
  <c r="I2842" i="1" s="1"/>
  <c r="E2845" i="1"/>
  <c r="F2845" i="1" s="1"/>
  <c r="G2845" i="1" s="1"/>
  <c r="I2845" i="1" s="1"/>
  <c r="E2882" i="1"/>
  <c r="F2882" i="1" s="1"/>
  <c r="G2882" i="1" s="1"/>
  <c r="I2882" i="1" s="1"/>
  <c r="E2886" i="1"/>
  <c r="F2886" i="1" s="1"/>
  <c r="G2886" i="1" s="1"/>
  <c r="I2886" i="1" s="1"/>
  <c r="E2916" i="1"/>
  <c r="F2916" i="1" s="1"/>
  <c r="G2916" i="1" s="1"/>
  <c r="I2916" i="1" s="1"/>
  <c r="E2931" i="1"/>
  <c r="F2931" i="1" s="1"/>
  <c r="G2931" i="1" s="1"/>
  <c r="I2931" i="1" s="1"/>
  <c r="E2944" i="1"/>
  <c r="F2944" i="1" s="1"/>
  <c r="G2944" i="1" s="1"/>
  <c r="I2944" i="1" s="1"/>
  <c r="E2947" i="1"/>
  <c r="F2947" i="1" s="1"/>
  <c r="G2947" i="1" s="1"/>
  <c r="I2947" i="1" s="1"/>
  <c r="E2956" i="1"/>
  <c r="F2956" i="1" s="1"/>
  <c r="G2956" i="1" s="1"/>
  <c r="I2956" i="1" s="1"/>
  <c r="E2995" i="1"/>
  <c r="F2995" i="1" s="1"/>
  <c r="G2995" i="1" s="1"/>
  <c r="I2995" i="1" s="1"/>
  <c r="E2998" i="1"/>
  <c r="F2998" i="1" s="1"/>
  <c r="G2998" i="1" s="1"/>
  <c r="I2998" i="1" s="1"/>
  <c r="I3242" i="1"/>
  <c r="I3258" i="1"/>
  <c r="I3303" i="1"/>
  <c r="I3373" i="1"/>
  <c r="I3396" i="1"/>
  <c r="I3406" i="1"/>
  <c r="I3464" i="1"/>
  <c r="I3524" i="1"/>
  <c r="I3574" i="1"/>
  <c r="R3594" i="1"/>
  <c r="I3636" i="1"/>
  <c r="I3652" i="1"/>
  <c r="I3653" i="1"/>
  <c r="I3685" i="1"/>
  <c r="I3689" i="1"/>
  <c r="I3693" i="1"/>
  <c r="I3713" i="1"/>
  <c r="I3721" i="1"/>
  <c r="I3743" i="1"/>
  <c r="I3744" i="1"/>
  <c r="I3755" i="1"/>
  <c r="I3799" i="1"/>
  <c r="I3800" i="1"/>
  <c r="I3803" i="1"/>
  <c r="I3873" i="1"/>
  <c r="I3890" i="1"/>
  <c r="I3904" i="1"/>
  <c r="I3905" i="1"/>
  <c r="I3914" i="1"/>
  <c r="I3922" i="1"/>
  <c r="I3928" i="1"/>
  <c r="I3936" i="1"/>
  <c r="I3939" i="1"/>
  <c r="I3971" i="1"/>
  <c r="I3974" i="1"/>
  <c r="I3978" i="1"/>
  <c r="I3979" i="1"/>
  <c r="I3984" i="1"/>
  <c r="I3994" i="1"/>
  <c r="I3998" i="1"/>
  <c r="I4004" i="1"/>
  <c r="I4006" i="1"/>
  <c r="I4009" i="1"/>
  <c r="I4012" i="1"/>
  <c r="I4017" i="1"/>
  <c r="I4019" i="1"/>
  <c r="I4024" i="1"/>
  <c r="I4027" i="1"/>
  <c r="I4041" i="1"/>
  <c r="I4049" i="1"/>
  <c r="I4055" i="1"/>
  <c r="I4056" i="1"/>
  <c r="I4057" i="1"/>
  <c r="I4059" i="1"/>
  <c r="I4062" i="1"/>
  <c r="I4064" i="1"/>
  <c r="I4070" i="1"/>
  <c r="I4073" i="1"/>
  <c r="I4078" i="1"/>
  <c r="I4086" i="1"/>
  <c r="I4122" i="1"/>
  <c r="I4123" i="1"/>
  <c r="I4142" i="1"/>
  <c r="I4143" i="1"/>
  <c r="I4146" i="1"/>
  <c r="I4160" i="1"/>
  <c r="I4166" i="1"/>
  <c r="I4168" i="1"/>
  <c r="I4169" i="1"/>
  <c r="I4175" i="1"/>
  <c r="I4178" i="1"/>
  <c r="I4181" i="1"/>
  <c r="I4186" i="1"/>
  <c r="I4191" i="1"/>
  <c r="I4195" i="1"/>
  <c r="I4198" i="1"/>
  <c r="I4200" i="1"/>
  <c r="I4202" i="1"/>
  <c r="I4206" i="1"/>
  <c r="I4208" i="1"/>
  <c r="I4210" i="1"/>
  <c r="I4223" i="1"/>
  <c r="I4246" i="1"/>
  <c r="I4248" i="1"/>
  <c r="I4254" i="1"/>
  <c r="I4265" i="1"/>
  <c r="I4274" i="1"/>
  <c r="I4278" i="1"/>
  <c r="I4356" i="1"/>
  <c r="I4360" i="1"/>
  <c r="I4361" i="1"/>
  <c r="I4369" i="1"/>
  <c r="I4375" i="1"/>
  <c r="I4399" i="1"/>
  <c r="I4400" i="1"/>
  <c r="I4401" i="1"/>
  <c r="I4403" i="1"/>
  <c r="I4404" i="1"/>
  <c r="I4406" i="1"/>
  <c r="I4415" i="1"/>
  <c r="I4425" i="1"/>
  <c r="I4428" i="1"/>
  <c r="I4435" i="1"/>
  <c r="I4439" i="1"/>
  <c r="I4449" i="1"/>
  <c r="I4452" i="1"/>
  <c r="I4475" i="1"/>
  <c r="I4481" i="1"/>
  <c r="I4484" i="1"/>
  <c r="I4491" i="1"/>
  <c r="I4494" i="1"/>
  <c r="I4495" i="1"/>
  <c r="I4499" i="1"/>
  <c r="I4511" i="1"/>
  <c r="I4513" i="1"/>
  <c r="I4515" i="1"/>
  <c r="I4518" i="1"/>
  <c r="I4519" i="1"/>
  <c r="I4521" i="1"/>
  <c r="I4522" i="1"/>
  <c r="I4523" i="1"/>
  <c r="I4526" i="1"/>
  <c r="I4527" i="1"/>
  <c r="I4531" i="1"/>
  <c r="I4546" i="1"/>
  <c r="I4552" i="1"/>
  <c r="I4559" i="1"/>
  <c r="I4562" i="1"/>
  <c r="I4564" i="1"/>
  <c r="I4567" i="1"/>
  <c r="I4576" i="1"/>
  <c r="I4579" i="1"/>
  <c r="I4586" i="1"/>
  <c r="I4587" i="1"/>
  <c r="E1780" i="1"/>
  <c r="F1780" i="1" s="1"/>
  <c r="G1780" i="1" s="1"/>
  <c r="I1780" i="1" s="1"/>
  <c r="E1797" i="1"/>
  <c r="F1797" i="1" s="1"/>
  <c r="G1797" i="1" s="1"/>
  <c r="I1797" i="1" s="1"/>
  <c r="E2070" i="1"/>
  <c r="F2070" i="1" s="1"/>
  <c r="G2070" i="1" s="1"/>
  <c r="I2070" i="1" s="1"/>
  <c r="E2602" i="1"/>
  <c r="F2602" i="1" s="1"/>
  <c r="G2602" i="1" s="1"/>
  <c r="I2602" i="1" s="1"/>
  <c r="E2700" i="1"/>
  <c r="F2700" i="1" s="1"/>
  <c r="G2700" i="1" s="1"/>
  <c r="I2700" i="1" s="1"/>
  <c r="E1556" i="1"/>
  <c r="F1556" i="1" s="1"/>
  <c r="G1556" i="1" s="1"/>
  <c r="I1556" i="1" s="1"/>
  <c r="E801" i="1"/>
  <c r="F801" i="1" s="1"/>
  <c r="E806" i="1"/>
  <c r="F806" i="1" s="1"/>
  <c r="E809" i="1"/>
  <c r="F809" i="1" s="1"/>
  <c r="G809" i="1" s="1"/>
  <c r="E965" i="1"/>
  <c r="F965" i="1" s="1"/>
  <c r="G965" i="1" s="1"/>
  <c r="E966" i="1"/>
  <c r="F966" i="1" s="1"/>
  <c r="E968" i="1"/>
  <c r="F968" i="1" s="1"/>
  <c r="H968" i="1" s="1"/>
  <c r="E969" i="1"/>
  <c r="F969" i="1" s="1"/>
  <c r="G969" i="1" s="1"/>
  <c r="E970" i="1"/>
  <c r="F970" i="1" s="1"/>
  <c r="G970" i="1" s="1"/>
  <c r="E983" i="1"/>
  <c r="F983" i="1" s="1"/>
  <c r="E984" i="1"/>
  <c r="F984" i="1" s="1"/>
  <c r="E985" i="1"/>
  <c r="F985" i="1" s="1"/>
  <c r="E986" i="1"/>
  <c r="F986" i="1" s="1"/>
  <c r="H986" i="1" s="1"/>
  <c r="E1068" i="1"/>
  <c r="F1068" i="1" s="1"/>
  <c r="E1069" i="1"/>
  <c r="F1069" i="1" s="1"/>
  <c r="E1070" i="1"/>
  <c r="F1070" i="1" s="1"/>
  <c r="E1071" i="1"/>
  <c r="F1071" i="1" s="1"/>
  <c r="H1071" i="1" s="1"/>
  <c r="E1074" i="1"/>
  <c r="F1074" i="1" s="1"/>
  <c r="E1075" i="1"/>
  <c r="F1075" i="1" s="1"/>
  <c r="E1077" i="1"/>
  <c r="F1077" i="1" s="1"/>
  <c r="E1079" i="1"/>
  <c r="F1079" i="1" s="1"/>
  <c r="E1081" i="1"/>
  <c r="F1081" i="1" s="1"/>
  <c r="E1086" i="1"/>
  <c r="F1086" i="1" s="1"/>
  <c r="E1089" i="1"/>
  <c r="F1089" i="1" s="1"/>
  <c r="G1089" i="1" s="1"/>
  <c r="E1096" i="1"/>
  <c r="F1096" i="1" s="1"/>
  <c r="E1099" i="1"/>
  <c r="F1099" i="1" s="1"/>
  <c r="E1158" i="1"/>
  <c r="F1158" i="1" s="1"/>
  <c r="E1160" i="1"/>
  <c r="F1160" i="1" s="1"/>
  <c r="G1160" i="1" s="1"/>
  <c r="E1249" i="1"/>
  <c r="F1249" i="1" s="1"/>
  <c r="H1249" i="1" s="1"/>
  <c r="E1274" i="1"/>
  <c r="F1274" i="1" s="1"/>
  <c r="E1337" i="1"/>
  <c r="F1337" i="1" s="1"/>
  <c r="E1338" i="1"/>
  <c r="F1338" i="1" s="1"/>
  <c r="G1338" i="1" s="1"/>
  <c r="E830" i="1"/>
  <c r="F830" i="1" s="1"/>
  <c r="E838" i="1"/>
  <c r="F838" i="1" s="1"/>
  <c r="E692" i="1"/>
  <c r="F692" i="1" s="1"/>
  <c r="E700" i="1"/>
  <c r="F700" i="1" s="1"/>
  <c r="G700" i="1" s="1"/>
  <c r="E705" i="1"/>
  <c r="F705" i="1" s="1"/>
  <c r="H705" i="1" s="1"/>
  <c r="E707" i="1"/>
  <c r="F707" i="1" s="1"/>
  <c r="E797" i="1"/>
  <c r="F797" i="1" s="1"/>
  <c r="E810" i="1"/>
  <c r="F810" i="1" s="1"/>
  <c r="E922" i="1"/>
  <c r="F922" i="1" s="1"/>
  <c r="E978" i="1"/>
  <c r="F978" i="1" s="1"/>
  <c r="E892" i="1"/>
  <c r="F892" i="1" s="1"/>
  <c r="E1320" i="1"/>
  <c r="F1320" i="1" s="1"/>
  <c r="E1327" i="1"/>
  <c r="F1327" i="1" s="1"/>
  <c r="H1327" i="1" s="1"/>
  <c r="E795" i="1"/>
  <c r="F795" i="1" s="1"/>
  <c r="E1340" i="1"/>
  <c r="F1340" i="1" s="1"/>
  <c r="E1341" i="1"/>
  <c r="F1341" i="1" s="1"/>
  <c r="G1341" i="1" s="1"/>
  <c r="E1407" i="1"/>
  <c r="F1407" i="1" s="1"/>
  <c r="E1409" i="1"/>
  <c r="F1409" i="1" s="1"/>
  <c r="E1411" i="1"/>
  <c r="F1411" i="1" s="1"/>
  <c r="G1411" i="1" s="1"/>
  <c r="E1421" i="1"/>
  <c r="F1421" i="1" s="1"/>
  <c r="H1421" i="1" s="1"/>
  <c r="E1422" i="1"/>
  <c r="F1422" i="1" s="1"/>
  <c r="G1422" i="1" s="1"/>
  <c r="E1472" i="1"/>
  <c r="F1472" i="1" s="1"/>
  <c r="E1473" i="1"/>
  <c r="F1473" i="1" s="1"/>
  <c r="E1474" i="1"/>
  <c r="F1474" i="1" s="1"/>
  <c r="G1474" i="1" s="1"/>
  <c r="E1475" i="1"/>
  <c r="F1475" i="1" s="1"/>
  <c r="E1482" i="1"/>
  <c r="F1482" i="1" s="1"/>
  <c r="E1483" i="1"/>
  <c r="F1483" i="1" s="1"/>
  <c r="E1471" i="1"/>
  <c r="F1471" i="1" s="1"/>
  <c r="E1476" i="1"/>
  <c r="F1476" i="1" s="1"/>
  <c r="H1476" i="1" s="1"/>
  <c r="E1477" i="1"/>
  <c r="F1477" i="1" s="1"/>
  <c r="E1562" i="1"/>
  <c r="F1562" i="1" s="1"/>
  <c r="E457" i="1"/>
  <c r="F457" i="1" s="1"/>
  <c r="H457" i="1" s="1"/>
  <c r="E460" i="1"/>
  <c r="F460" i="1" s="1"/>
  <c r="E1432" i="1"/>
  <c r="F1432" i="1" s="1"/>
  <c r="E1606" i="1"/>
  <c r="F1606" i="1" s="1"/>
  <c r="E600" i="1"/>
  <c r="F600" i="1" s="1"/>
  <c r="G600" i="1" s="1"/>
  <c r="E602" i="1"/>
  <c r="F602" i="1" s="1"/>
  <c r="H602" i="1" s="1"/>
  <c r="E617" i="1"/>
  <c r="F617" i="1" s="1"/>
  <c r="E618" i="1"/>
  <c r="F618" i="1" s="1"/>
  <c r="E619" i="1"/>
  <c r="F619" i="1" s="1"/>
  <c r="G619" i="1" s="1"/>
  <c r="E626" i="1"/>
  <c r="F626" i="1" s="1"/>
  <c r="E551" i="1"/>
  <c r="F551" i="1" s="1"/>
  <c r="E559" i="1"/>
  <c r="F559" i="1" s="1"/>
  <c r="E566" i="1"/>
  <c r="F566" i="1" s="1"/>
  <c r="E657" i="1"/>
  <c r="F657" i="1" s="1"/>
  <c r="G657" i="1" s="1"/>
  <c r="E660" i="1"/>
  <c r="F660" i="1" s="1"/>
  <c r="E679" i="1"/>
  <c r="F679" i="1" s="1"/>
  <c r="E697" i="1"/>
  <c r="F697" i="1" s="1"/>
  <c r="G697" i="1" s="1"/>
  <c r="E701" i="1"/>
  <c r="F701" i="1" s="1"/>
  <c r="E706" i="1"/>
  <c r="F706" i="1" s="1"/>
  <c r="E708" i="1"/>
  <c r="F708" i="1" s="1"/>
  <c r="E724" i="1"/>
  <c r="F724" i="1" s="1"/>
  <c r="G724" i="1" s="1"/>
  <c r="E1254" i="1"/>
  <c r="F1254" i="1" s="1"/>
  <c r="G1254" i="1" s="1"/>
  <c r="E1255" i="1"/>
  <c r="F1255" i="1" s="1"/>
  <c r="G1255" i="1" s="1"/>
  <c r="E714" i="1"/>
  <c r="F714" i="1" s="1"/>
  <c r="G714" i="1" s="1"/>
  <c r="E726" i="1"/>
  <c r="F726" i="1" s="1"/>
  <c r="G726" i="1" s="1"/>
  <c r="E542" i="1"/>
  <c r="F542" i="1" s="1"/>
  <c r="G542" i="1" s="1"/>
  <c r="E548" i="1"/>
  <c r="F548" i="1" s="1"/>
  <c r="G548" i="1" s="1"/>
  <c r="E549" i="1"/>
  <c r="F549" i="1" s="1"/>
  <c r="G549" i="1" s="1"/>
  <c r="E555" i="1"/>
  <c r="F555" i="1" s="1"/>
  <c r="G555" i="1" s="1"/>
  <c r="E556" i="1"/>
  <c r="F556" i="1" s="1"/>
  <c r="G556" i="1" s="1"/>
  <c r="E557" i="1"/>
  <c r="F557" i="1" s="1"/>
  <c r="E572" i="1"/>
  <c r="F572" i="1" s="1"/>
  <c r="G572" i="1" s="1"/>
  <c r="E574" i="1"/>
  <c r="F574" i="1" s="1"/>
  <c r="G574" i="1" s="1"/>
  <c r="E576" i="1"/>
  <c r="F576" i="1" s="1"/>
  <c r="G576" i="1" s="1"/>
  <c r="E579" i="1"/>
  <c r="F579" i="1" s="1"/>
  <c r="E582" i="1"/>
  <c r="F582" i="1" s="1"/>
  <c r="E583" i="1"/>
  <c r="F583" i="1" s="1"/>
  <c r="G583" i="1" s="1"/>
  <c r="E585" i="1"/>
  <c r="F585" i="1" s="1"/>
  <c r="G585" i="1" s="1"/>
  <c r="E586" i="1"/>
  <c r="F586" i="1" s="1"/>
  <c r="G586" i="1" s="1"/>
  <c r="E587" i="1"/>
  <c r="F587" i="1" s="1"/>
  <c r="G587" i="1" s="1"/>
  <c r="E588" i="1"/>
  <c r="F588" i="1" s="1"/>
  <c r="G588" i="1" s="1"/>
  <c r="E589" i="1"/>
  <c r="F589" i="1" s="1"/>
  <c r="E590" i="1"/>
  <c r="F590" i="1" s="1"/>
  <c r="G590" i="1" s="1"/>
  <c r="E591" i="1"/>
  <c r="F591" i="1" s="1"/>
  <c r="G591" i="1" s="1"/>
  <c r="E592" i="1"/>
  <c r="F592" i="1" s="1"/>
  <c r="G592" i="1" s="1"/>
  <c r="E594" i="1"/>
  <c r="F594" i="1" s="1"/>
  <c r="G594" i="1" s="1"/>
  <c r="E596" i="1"/>
  <c r="F596" i="1" s="1"/>
  <c r="G596" i="1" s="1"/>
  <c r="E601" i="1"/>
  <c r="F601" i="1" s="1"/>
  <c r="G601" i="1" s="1"/>
  <c r="E603" i="1"/>
  <c r="F603" i="1" s="1"/>
  <c r="E604" i="1"/>
  <c r="F604" i="1" s="1"/>
  <c r="E605" i="1"/>
  <c r="F605" i="1" s="1"/>
  <c r="G605" i="1" s="1"/>
  <c r="E607" i="1"/>
  <c r="F607" i="1" s="1"/>
  <c r="G607" i="1" s="1"/>
  <c r="E608" i="1"/>
  <c r="F608" i="1" s="1"/>
  <c r="E609" i="1"/>
  <c r="F609" i="1" s="1"/>
  <c r="G609" i="1" s="1"/>
  <c r="E615" i="1"/>
  <c r="F615" i="1" s="1"/>
  <c r="G615" i="1" s="1"/>
  <c r="E620" i="1"/>
  <c r="F620" i="1" s="1"/>
  <c r="E621" i="1"/>
  <c r="F621" i="1" s="1"/>
  <c r="G621" i="1" s="1"/>
  <c r="E623" i="1"/>
  <c r="F623" i="1" s="1"/>
  <c r="E624" i="1"/>
  <c r="F624" i="1" s="1"/>
  <c r="G624" i="1" s="1"/>
  <c r="E625" i="1"/>
  <c r="F625" i="1" s="1"/>
  <c r="G625" i="1" s="1"/>
  <c r="E628" i="1"/>
  <c r="F628" i="1" s="1"/>
  <c r="G628" i="1" s="1"/>
  <c r="E631" i="1"/>
  <c r="F631" i="1" s="1"/>
  <c r="G631" i="1" s="1"/>
  <c r="E632" i="1"/>
  <c r="F632" i="1" s="1"/>
  <c r="E636" i="1"/>
  <c r="F636" i="1" s="1"/>
  <c r="G636" i="1" s="1"/>
  <c r="E637" i="1"/>
  <c r="F637" i="1" s="1"/>
  <c r="G637" i="1" s="1"/>
  <c r="E638" i="1"/>
  <c r="F638" i="1" s="1"/>
  <c r="G638" i="1" s="1"/>
  <c r="E639" i="1"/>
  <c r="F639" i="1" s="1"/>
  <c r="G639" i="1" s="1"/>
  <c r="E640" i="1"/>
  <c r="F640" i="1" s="1"/>
  <c r="E644" i="1"/>
  <c r="F644" i="1" s="1"/>
  <c r="E651" i="1"/>
  <c r="F651" i="1" s="1"/>
  <c r="G651" i="1" s="1"/>
  <c r="E671" i="1"/>
  <c r="F671" i="1" s="1"/>
  <c r="G671" i="1" s="1"/>
  <c r="E673" i="1"/>
  <c r="F673" i="1" s="1"/>
  <c r="G673" i="1" s="1"/>
  <c r="E682" i="1"/>
  <c r="F682" i="1" s="1"/>
  <c r="G682" i="1" s="1"/>
  <c r="E683" i="1"/>
  <c r="F683" i="1" s="1"/>
  <c r="G683" i="1" s="1"/>
  <c r="E684" i="1"/>
  <c r="F684" i="1" s="1"/>
  <c r="G684" i="1" s="1"/>
  <c r="E686" i="1"/>
  <c r="F686" i="1" s="1"/>
  <c r="E690" i="1"/>
  <c r="F690" i="1" s="1"/>
  <c r="G690" i="1" s="1"/>
  <c r="E691" i="1"/>
  <c r="F691" i="1" s="1"/>
  <c r="G691" i="1" s="1"/>
  <c r="E696" i="1"/>
  <c r="F696" i="1" s="1"/>
  <c r="G696" i="1" s="1"/>
  <c r="E703" i="1"/>
  <c r="F703" i="1" s="1"/>
  <c r="G703" i="1" s="1"/>
  <c r="E704" i="1"/>
  <c r="F704" i="1" s="1"/>
  <c r="G704" i="1" s="1"/>
  <c r="E715" i="1"/>
  <c r="F715" i="1" s="1"/>
  <c r="E716" i="1"/>
  <c r="F716" i="1" s="1"/>
  <c r="G716" i="1" s="1"/>
  <c r="E689" i="1"/>
  <c r="F689" i="1" s="1"/>
  <c r="G689" i="1" s="1"/>
  <c r="E712" i="1"/>
  <c r="F712" i="1" s="1"/>
  <c r="E778" i="1"/>
  <c r="F778" i="1" s="1"/>
  <c r="G778" i="1" s="1"/>
  <c r="E781" i="1"/>
  <c r="F781" i="1" s="1"/>
  <c r="G781" i="1" s="1"/>
  <c r="E799" i="1"/>
  <c r="F799" i="1" s="1"/>
  <c r="G799" i="1" s="1"/>
  <c r="E808" i="1"/>
  <c r="F808" i="1" s="1"/>
  <c r="G808" i="1" s="1"/>
  <c r="E427" i="1"/>
  <c r="F427" i="1" s="1"/>
  <c r="G427" i="1" s="1"/>
  <c r="E428" i="1"/>
  <c r="F428" i="1" s="1"/>
  <c r="E430" i="1"/>
  <c r="F430" i="1" s="1"/>
  <c r="G430" i="1" s="1"/>
  <c r="E432" i="1"/>
  <c r="F432" i="1" s="1"/>
  <c r="G432" i="1" s="1"/>
  <c r="E434" i="1"/>
  <c r="F434" i="1" s="1"/>
  <c r="G434" i="1" s="1"/>
  <c r="E443" i="1"/>
  <c r="F443" i="1" s="1"/>
  <c r="G443" i="1" s="1"/>
  <c r="E445" i="1"/>
  <c r="F445" i="1" s="1"/>
  <c r="G445" i="1" s="1"/>
  <c r="E453" i="1"/>
  <c r="F453" i="1" s="1"/>
  <c r="E467" i="1"/>
  <c r="F467" i="1" s="1"/>
  <c r="G467" i="1" s="1"/>
  <c r="E478" i="1"/>
  <c r="F478" i="1" s="1"/>
  <c r="E436" i="1"/>
  <c r="F436" i="1" s="1"/>
  <c r="G436" i="1" s="1"/>
  <c r="E447" i="1"/>
  <c r="F447" i="1" s="1"/>
  <c r="E450" i="1"/>
  <c r="F450" i="1" s="1"/>
  <c r="G450" i="1" s="1"/>
  <c r="E452" i="1"/>
  <c r="F452" i="1" s="1"/>
  <c r="G452" i="1" s="1"/>
  <c r="E356" i="1"/>
  <c r="F356" i="1" s="1"/>
  <c r="G356" i="1" s="1"/>
  <c r="E364" i="1"/>
  <c r="F364" i="1" s="1"/>
  <c r="G364" i="1" s="1"/>
  <c r="E368" i="1"/>
  <c r="F368" i="1" s="1"/>
  <c r="G368" i="1" s="1"/>
  <c r="E373" i="1"/>
  <c r="F373" i="1" s="1"/>
  <c r="G373" i="1" s="1"/>
  <c r="E378" i="1"/>
  <c r="F378" i="1" s="1"/>
  <c r="G378" i="1" s="1"/>
  <c r="E380" i="1"/>
  <c r="F380" i="1" s="1"/>
  <c r="E382" i="1"/>
  <c r="F382" i="1" s="1"/>
  <c r="E383" i="1"/>
  <c r="F383" i="1" s="1"/>
  <c r="E384" i="1"/>
  <c r="F384" i="1" s="1"/>
  <c r="G384" i="1" s="1"/>
  <c r="E386" i="1"/>
  <c r="F386" i="1" s="1"/>
  <c r="G386" i="1" s="1"/>
  <c r="E387" i="1"/>
  <c r="F387" i="1" s="1"/>
  <c r="G387" i="1" s="1"/>
  <c r="E391" i="1"/>
  <c r="F391" i="1" s="1"/>
  <c r="G391" i="1" s="1"/>
  <c r="E393" i="1"/>
  <c r="F393" i="1" s="1"/>
  <c r="G393" i="1" s="1"/>
  <c r="E394" i="1"/>
  <c r="F394" i="1" s="1"/>
  <c r="E396" i="1"/>
  <c r="F396" i="1" s="1"/>
  <c r="G396" i="1" s="1"/>
  <c r="E397" i="1"/>
  <c r="F397" i="1" s="1"/>
  <c r="G397" i="1" s="1"/>
  <c r="E399" i="1"/>
  <c r="F399" i="1" s="1"/>
  <c r="G399" i="1" s="1"/>
  <c r="E401" i="1"/>
  <c r="F401" i="1" s="1"/>
  <c r="G401" i="1" s="1"/>
  <c r="E402" i="1"/>
  <c r="F402" i="1" s="1"/>
  <c r="E403" i="1"/>
  <c r="F403" i="1" s="1"/>
  <c r="G403" i="1" s="1"/>
  <c r="E404" i="1"/>
  <c r="F404" i="1" s="1"/>
  <c r="G404" i="1" s="1"/>
  <c r="E407" i="1"/>
  <c r="F407" i="1" s="1"/>
  <c r="G407" i="1" s="1"/>
  <c r="E410" i="1"/>
  <c r="F410" i="1" s="1"/>
  <c r="G410" i="1" s="1"/>
  <c r="E411" i="1"/>
  <c r="F411" i="1" s="1"/>
  <c r="G411" i="1" s="1"/>
  <c r="E412" i="1"/>
  <c r="F412" i="1" s="1"/>
  <c r="G412" i="1" s="1"/>
  <c r="E415" i="1"/>
  <c r="F415" i="1" s="1"/>
  <c r="G415" i="1" s="1"/>
  <c r="E416" i="1"/>
  <c r="F416" i="1" s="1"/>
  <c r="G416" i="1" s="1"/>
  <c r="E417" i="1"/>
  <c r="F417" i="1" s="1"/>
  <c r="G417" i="1" s="1"/>
  <c r="E324" i="1"/>
  <c r="F324" i="1" s="1"/>
  <c r="G324" i="1" s="1"/>
  <c r="E330" i="1"/>
  <c r="F330" i="1" s="1"/>
  <c r="E331" i="1"/>
  <c r="F331" i="1" s="1"/>
  <c r="G331" i="1" s="1"/>
  <c r="E335" i="1"/>
  <c r="F335" i="1" s="1"/>
  <c r="G335" i="1" s="1"/>
  <c r="E338" i="1"/>
  <c r="F338" i="1" s="1"/>
  <c r="G338" i="1" s="1"/>
  <c r="E339" i="1"/>
  <c r="F339" i="1" s="1"/>
  <c r="G339" i="1" s="1"/>
  <c r="E342" i="1"/>
  <c r="F342" i="1" s="1"/>
  <c r="E345" i="1"/>
  <c r="F345" i="1" s="1"/>
  <c r="G345" i="1" s="1"/>
  <c r="E400" i="1"/>
  <c r="F400" i="1" s="1"/>
  <c r="G400" i="1" s="1"/>
  <c r="E405" i="1"/>
  <c r="F405" i="1" s="1"/>
  <c r="G405" i="1" s="1"/>
  <c r="E406" i="1"/>
  <c r="F406" i="1" s="1"/>
  <c r="G406" i="1" s="1"/>
  <c r="E408" i="1"/>
  <c r="F408" i="1" s="1"/>
  <c r="E409" i="1"/>
  <c r="F409" i="1" s="1"/>
  <c r="G409" i="1" s="1"/>
  <c r="E413" i="1"/>
  <c r="F413" i="1" s="1"/>
  <c r="G413" i="1" s="1"/>
  <c r="E414" i="1"/>
  <c r="F414" i="1" s="1"/>
  <c r="G414" i="1" s="1"/>
  <c r="E421" i="1"/>
  <c r="F421" i="1" s="1"/>
  <c r="G421" i="1" s="1"/>
  <c r="E422" i="1"/>
  <c r="F422" i="1" s="1"/>
  <c r="G422" i="1" s="1"/>
  <c r="E426" i="1"/>
  <c r="F426" i="1" s="1"/>
  <c r="E202" i="1"/>
  <c r="F202" i="1" s="1"/>
  <c r="G202" i="1" s="1"/>
  <c r="E204" i="1"/>
  <c r="F204" i="1" s="1"/>
  <c r="G204" i="1" s="1"/>
  <c r="E206" i="1"/>
  <c r="F206" i="1" s="1"/>
  <c r="G206" i="1" s="1"/>
  <c r="E213" i="1"/>
  <c r="F213" i="1" s="1"/>
  <c r="G213" i="1" s="1"/>
  <c r="E220" i="1"/>
  <c r="F220" i="1" s="1"/>
  <c r="E226" i="1"/>
  <c r="F226" i="1" s="1"/>
  <c r="G226" i="1" s="1"/>
  <c r="E228" i="1"/>
  <c r="F228" i="1" s="1"/>
  <c r="E234" i="1"/>
  <c r="F234" i="1" s="1"/>
  <c r="G234" i="1" s="1"/>
  <c r="E243" i="1"/>
  <c r="F243" i="1" s="1"/>
  <c r="G243" i="1" s="1"/>
  <c r="E247" i="1"/>
  <c r="F247" i="1" s="1"/>
  <c r="G247" i="1" s="1"/>
  <c r="E257" i="1"/>
  <c r="F257" i="1" s="1"/>
  <c r="G257" i="1" s="1"/>
  <c r="E264" i="1"/>
  <c r="F264" i="1" s="1"/>
  <c r="G264" i="1" s="1"/>
  <c r="E259" i="1"/>
  <c r="F259" i="1" s="1"/>
  <c r="G259" i="1" s="1"/>
  <c r="E269" i="1"/>
  <c r="F269" i="1" s="1"/>
  <c r="E347" i="1"/>
  <c r="F347" i="1" s="1"/>
  <c r="G347" i="1" s="1"/>
  <c r="E350" i="1"/>
  <c r="F350" i="1" s="1"/>
  <c r="G350" i="1" s="1"/>
  <c r="E353" i="1"/>
  <c r="F353" i="1" s="1"/>
  <c r="G353" i="1" s="1"/>
  <c r="E367" i="1"/>
  <c r="F367" i="1" s="1"/>
  <c r="G367" i="1" s="1"/>
  <c r="E128" i="1"/>
  <c r="F128" i="1" s="1"/>
  <c r="G128" i="1" s="1"/>
  <c r="E343" i="1"/>
  <c r="F343" i="1" s="1"/>
  <c r="G343" i="1" s="1"/>
  <c r="E312" i="1"/>
  <c r="F312" i="1" s="1"/>
  <c r="E429" i="1"/>
  <c r="F429" i="1" s="1"/>
  <c r="E438" i="1"/>
  <c r="F438" i="1" s="1"/>
  <c r="G438" i="1" s="1"/>
  <c r="E444" i="1"/>
  <c r="F444" i="1" s="1"/>
  <c r="G444" i="1" s="1"/>
  <c r="E435" i="1"/>
  <c r="F435" i="1" s="1"/>
  <c r="G435" i="1" s="1"/>
  <c r="E446" i="1"/>
  <c r="F446" i="1" s="1"/>
  <c r="G446" i="1" s="1"/>
  <c r="E449" i="1"/>
  <c r="F449" i="1" s="1"/>
  <c r="E346" i="1"/>
  <c r="F346" i="1" s="1"/>
  <c r="G346" i="1" s="1"/>
  <c r="E348" i="1"/>
  <c r="F348" i="1" s="1"/>
  <c r="E349" i="1"/>
  <c r="F349" i="1" s="1"/>
  <c r="E351" i="1"/>
  <c r="F351" i="1" s="1"/>
  <c r="G351" i="1" s="1"/>
  <c r="E352" i="1"/>
  <c r="F352" i="1" s="1"/>
  <c r="E354" i="1"/>
  <c r="F354" i="1" s="1"/>
  <c r="G354" i="1" s="1"/>
  <c r="E355" i="1"/>
  <c r="F355" i="1" s="1"/>
  <c r="G355" i="1" s="1"/>
  <c r="E358" i="1"/>
  <c r="F358" i="1" s="1"/>
  <c r="G358" i="1" s="1"/>
  <c r="E359" i="1"/>
  <c r="F359" i="1" s="1"/>
  <c r="E360" i="1"/>
  <c r="F360" i="1" s="1"/>
  <c r="G360" i="1" s="1"/>
  <c r="E361" i="1"/>
  <c r="F361" i="1" s="1"/>
  <c r="G361" i="1" s="1"/>
  <c r="E362" i="1"/>
  <c r="F362" i="1" s="1"/>
  <c r="G362" i="1" s="1"/>
  <c r="E363" i="1"/>
  <c r="F363" i="1" s="1"/>
  <c r="G363" i="1" s="1"/>
  <c r="E365" i="1"/>
  <c r="F365" i="1" s="1"/>
  <c r="G365" i="1" s="1"/>
  <c r="E366" i="1"/>
  <c r="F366" i="1" s="1"/>
  <c r="G366" i="1" s="1"/>
  <c r="E369" i="1"/>
  <c r="F369" i="1" s="1"/>
  <c r="G369" i="1" s="1"/>
  <c r="E371" i="1"/>
  <c r="F371" i="1" s="1"/>
  <c r="E372" i="1"/>
  <c r="F372" i="1" s="1"/>
  <c r="G372" i="1" s="1"/>
  <c r="E374" i="1"/>
  <c r="F374" i="1" s="1"/>
  <c r="G374" i="1" s="1"/>
  <c r="E375" i="1"/>
  <c r="F375" i="1" s="1"/>
  <c r="G375" i="1" s="1"/>
  <c r="E377" i="1"/>
  <c r="F377" i="1" s="1"/>
  <c r="G377" i="1" s="1"/>
  <c r="E379" i="1"/>
  <c r="F379" i="1" s="1"/>
  <c r="G379" i="1" s="1"/>
  <c r="E381" i="1"/>
  <c r="F381" i="1" s="1"/>
  <c r="G381" i="1" s="1"/>
  <c r="E437" i="1"/>
  <c r="F437" i="1" s="1"/>
  <c r="G437" i="1" s="1"/>
  <c r="E440" i="1"/>
  <c r="F440" i="1" s="1"/>
  <c r="G440" i="1" s="1"/>
  <c r="E466" i="1"/>
  <c r="F466" i="1" s="1"/>
  <c r="G466" i="1" s="1"/>
  <c r="E433" i="1"/>
  <c r="F433" i="1" s="1"/>
  <c r="G433" i="1" s="1"/>
  <c r="E340" i="1"/>
  <c r="F340" i="1" s="1"/>
  <c r="G340" i="1" s="1"/>
  <c r="E425" i="1"/>
  <c r="F425" i="1" s="1"/>
  <c r="G425" i="1" s="1"/>
  <c r="E497" i="1"/>
  <c r="F497" i="1" s="1"/>
  <c r="G497" i="1" s="1"/>
  <c r="E511" i="1"/>
  <c r="F511" i="1" s="1"/>
  <c r="G511" i="1" s="1"/>
  <c r="E512" i="1"/>
  <c r="F512" i="1" s="1"/>
  <c r="G512" i="1" s="1"/>
  <c r="E513" i="1"/>
  <c r="F513" i="1" s="1"/>
  <c r="E516" i="1"/>
  <c r="F516" i="1" s="1"/>
  <c r="G516" i="1" s="1"/>
  <c r="E518" i="1"/>
  <c r="F518" i="1" s="1"/>
  <c r="E520" i="1"/>
  <c r="F520" i="1" s="1"/>
  <c r="G520" i="1" s="1"/>
  <c r="E521" i="1"/>
  <c r="F521" i="1" s="1"/>
  <c r="G521" i="1" s="1"/>
  <c r="E523" i="1"/>
  <c r="F523" i="1" s="1"/>
  <c r="G523" i="1" s="1"/>
  <c r="E546" i="1"/>
  <c r="F546" i="1" s="1"/>
  <c r="G546" i="1" s="1"/>
  <c r="E550" i="1"/>
  <c r="F550" i="1" s="1"/>
  <c r="G550" i="1" s="1"/>
  <c r="E553" i="1"/>
  <c r="F553" i="1" s="1"/>
  <c r="G553" i="1" s="1"/>
  <c r="E554" i="1"/>
  <c r="F554" i="1" s="1"/>
  <c r="E558" i="1"/>
  <c r="F558" i="1" s="1"/>
  <c r="G558" i="1" s="1"/>
  <c r="E564" i="1"/>
  <c r="F564" i="1" s="1"/>
  <c r="G564" i="1" s="1"/>
  <c r="E565" i="1"/>
  <c r="F565" i="1" s="1"/>
  <c r="G565" i="1" s="1"/>
  <c r="E568" i="1"/>
  <c r="F568" i="1" s="1"/>
  <c r="G568" i="1" s="1"/>
  <c r="E569" i="1"/>
  <c r="F569" i="1" s="1"/>
  <c r="G569" i="1" s="1"/>
  <c r="E570" i="1"/>
  <c r="F570" i="1" s="1"/>
  <c r="E573" i="1"/>
  <c r="F573" i="1" s="1"/>
  <c r="G573" i="1" s="1"/>
  <c r="E580" i="1"/>
  <c r="F580" i="1" s="1"/>
  <c r="G580" i="1" s="1"/>
  <c r="E581" i="1"/>
  <c r="F581" i="1" s="1"/>
  <c r="G581" i="1" s="1"/>
  <c r="E593" i="1"/>
  <c r="F593" i="1" s="1"/>
  <c r="G593" i="1" s="1"/>
  <c r="E598" i="1"/>
  <c r="F598" i="1" s="1"/>
  <c r="E451" i="1"/>
  <c r="F451" i="1" s="1"/>
  <c r="G451" i="1" s="1"/>
  <c r="E454" i="1"/>
  <c r="F454" i="1" s="1"/>
  <c r="E455" i="1"/>
  <c r="F455" i="1" s="1"/>
  <c r="G455" i="1" s="1"/>
  <c r="E463" i="1"/>
  <c r="F463" i="1" s="1"/>
  <c r="G463" i="1" s="1"/>
  <c r="E472" i="1"/>
  <c r="F472" i="1" s="1"/>
  <c r="G472" i="1" s="1"/>
  <c r="E530" i="1"/>
  <c r="F530" i="1" s="1"/>
  <c r="G530" i="1" s="1"/>
  <c r="E531" i="1"/>
  <c r="F531" i="1" s="1"/>
  <c r="E532" i="1"/>
  <c r="F532" i="1" s="1"/>
  <c r="E535" i="1"/>
  <c r="F535" i="1" s="1"/>
  <c r="G535" i="1" s="1"/>
  <c r="E537" i="1"/>
  <c r="F537" i="1" s="1"/>
  <c r="G537" i="1" s="1"/>
  <c r="E538" i="1"/>
  <c r="F538" i="1" s="1"/>
  <c r="G538" i="1" s="1"/>
  <c r="E474" i="1"/>
  <c r="F474" i="1" s="1"/>
  <c r="E479" i="1"/>
  <c r="F479" i="1" s="1"/>
  <c r="G479" i="1" s="1"/>
  <c r="E481" i="1"/>
  <c r="F481" i="1" s="1"/>
  <c r="G481" i="1" s="1"/>
  <c r="E483" i="1"/>
  <c r="E1461" i="2" s="1"/>
  <c r="E492" i="1"/>
  <c r="F492" i="1" s="1"/>
  <c r="G492" i="1" s="1"/>
  <c r="E456" i="1"/>
  <c r="F456" i="1" s="1"/>
  <c r="G456" i="1" s="1"/>
  <c r="E461" i="1"/>
  <c r="F461" i="1" s="1"/>
  <c r="G461" i="1" s="1"/>
  <c r="E468" i="1"/>
  <c r="F468" i="1" s="1"/>
  <c r="G468" i="1" s="1"/>
  <c r="E471" i="1"/>
  <c r="F471" i="1" s="1"/>
  <c r="E476" i="1"/>
  <c r="F476" i="1" s="1"/>
  <c r="G476" i="1" s="1"/>
  <c r="E489" i="1"/>
  <c r="F489" i="1" s="1"/>
  <c r="G489" i="1" s="1"/>
  <c r="E491" i="1"/>
  <c r="F491" i="1" s="1"/>
  <c r="G491" i="1" s="1"/>
  <c r="E515" i="1"/>
  <c r="F515" i="1" s="1"/>
  <c r="G515" i="1" s="1"/>
  <c r="E1748" i="1"/>
  <c r="F1748" i="1" s="1"/>
  <c r="E1753" i="1"/>
  <c r="F1753" i="1" s="1"/>
  <c r="G1753" i="1" s="1"/>
  <c r="E1764" i="1"/>
  <c r="F1764" i="1" s="1"/>
  <c r="G1764" i="1" s="1"/>
  <c r="E1871" i="1"/>
  <c r="F1871" i="1" s="1"/>
  <c r="G1871" i="1" s="1"/>
  <c r="E1891" i="1"/>
  <c r="F1891" i="1" s="1"/>
  <c r="G1891" i="1" s="1"/>
  <c r="E772" i="1"/>
  <c r="F772" i="1" s="1"/>
  <c r="G772" i="1" s="1"/>
  <c r="E2377" i="1"/>
  <c r="F2377" i="1" s="1"/>
  <c r="G2377" i="1" s="1"/>
  <c r="E2380" i="1"/>
  <c r="F2380" i="1" s="1"/>
  <c r="G2380" i="1" s="1"/>
  <c r="E2400" i="1"/>
  <c r="F2400" i="1" s="1"/>
  <c r="G2400" i="1" s="1"/>
  <c r="E2406" i="1"/>
  <c r="F2406" i="1" s="1"/>
  <c r="G2406" i="1" s="1"/>
  <c r="E2658" i="1"/>
  <c r="F2658" i="1" s="1"/>
  <c r="G2658" i="1" s="1"/>
  <c r="E2794" i="1"/>
  <c r="F2794" i="1" s="1"/>
  <c r="G2794" i="1" s="1"/>
  <c r="E289" i="1"/>
  <c r="F289" i="1" s="1"/>
  <c r="G289" i="1" s="1"/>
  <c r="E622" i="1"/>
  <c r="F622" i="1" s="1"/>
  <c r="G622" i="1" s="1"/>
  <c r="E627" i="1"/>
  <c r="F627" i="1" s="1"/>
  <c r="G627" i="1" s="1"/>
  <c r="E629" i="1"/>
  <c r="F629" i="1" s="1"/>
  <c r="E661" i="1"/>
  <c r="F661" i="1" s="1"/>
  <c r="E662" i="1"/>
  <c r="F662" i="1" s="1"/>
  <c r="G662" i="1" s="1"/>
  <c r="E641" i="1"/>
  <c r="F641" i="1" s="1"/>
  <c r="G641" i="1" s="1"/>
  <c r="E642" i="1"/>
  <c r="F642" i="1" s="1"/>
  <c r="G642" i="1" s="1"/>
  <c r="E645" i="1"/>
  <c r="F645" i="1" s="1"/>
  <c r="G645" i="1" s="1"/>
  <c r="E647" i="1"/>
  <c r="F647" i="1" s="1"/>
  <c r="G647" i="1" s="1"/>
  <c r="E653" i="1"/>
  <c r="F653" i="1" s="1"/>
  <c r="G653" i="1" s="1"/>
  <c r="E654" i="1"/>
  <c r="F654" i="1" s="1"/>
  <c r="G654" i="1" s="1"/>
  <c r="E655" i="1"/>
  <c r="F655" i="1" s="1"/>
  <c r="G655" i="1" s="1"/>
  <c r="E656" i="1"/>
  <c r="F656" i="1" s="1"/>
  <c r="E658" i="1"/>
  <c r="F658" i="1" s="1"/>
  <c r="G658" i="1" s="1"/>
  <c r="E659" i="1"/>
  <c r="F659" i="1" s="1"/>
  <c r="G659" i="1" s="1"/>
  <c r="E667" i="1"/>
  <c r="F667" i="1" s="1"/>
  <c r="G667" i="1" s="1"/>
  <c r="E665" i="1"/>
  <c r="F665" i="1" s="1"/>
  <c r="G665" i="1" s="1"/>
  <c r="E669" i="1"/>
  <c r="F669" i="1" s="1"/>
  <c r="G669" i="1" s="1"/>
  <c r="E672" i="1"/>
  <c r="F672" i="1" s="1"/>
  <c r="G672" i="1" s="1"/>
  <c r="E674" i="1"/>
  <c r="F674" i="1" s="1"/>
  <c r="G674" i="1" s="1"/>
  <c r="E675" i="1"/>
  <c r="F675" i="1" s="1"/>
  <c r="G675" i="1" s="1"/>
  <c r="E677" i="1"/>
  <c r="F677" i="1" s="1"/>
  <c r="G677" i="1" s="1"/>
  <c r="E681" i="1"/>
  <c r="F681" i="1" s="1"/>
  <c r="G681" i="1" s="1"/>
  <c r="E668" i="1"/>
  <c r="F668" i="1" s="1"/>
  <c r="G668" i="1" s="1"/>
  <c r="E670" i="1"/>
  <c r="F670" i="1" s="1"/>
  <c r="E676" i="1"/>
  <c r="F676" i="1" s="1"/>
  <c r="G676" i="1" s="1"/>
  <c r="E678" i="1"/>
  <c r="F678" i="1" s="1"/>
  <c r="E680" i="1"/>
  <c r="F680" i="1" s="1"/>
  <c r="G680" i="1" s="1"/>
  <c r="E685" i="1"/>
  <c r="F685" i="1" s="1"/>
  <c r="E687" i="1"/>
  <c r="F687" i="1" s="1"/>
  <c r="G687" i="1" s="1"/>
  <c r="E688" i="1"/>
  <c r="F688" i="1" s="1"/>
  <c r="E666" i="1"/>
  <c r="F666" i="1" s="1"/>
  <c r="G666" i="1" s="1"/>
  <c r="E710" i="1"/>
  <c r="F710" i="1" s="1"/>
  <c r="G710" i="1" s="1"/>
  <c r="E729" i="1"/>
  <c r="F729" i="1" s="1"/>
  <c r="G729" i="1" s="1"/>
  <c r="E730" i="1"/>
  <c r="F730" i="1" s="1"/>
  <c r="G730" i="1" s="1"/>
  <c r="E736" i="1"/>
  <c r="F736" i="1" s="1"/>
  <c r="E731" i="1"/>
  <c r="F731" i="1" s="1"/>
  <c r="E743" i="1"/>
  <c r="F743" i="1" s="1"/>
  <c r="G743" i="1" s="1"/>
  <c r="E744" i="1"/>
  <c r="F744" i="1" s="1"/>
  <c r="G744" i="1" s="1"/>
  <c r="E748" i="1"/>
  <c r="F748" i="1" s="1"/>
  <c r="G748" i="1" s="1"/>
  <c r="E751" i="1"/>
  <c r="F751" i="1" s="1"/>
  <c r="G751" i="1" s="1"/>
  <c r="E709" i="1"/>
  <c r="F709" i="1" s="1"/>
  <c r="G709" i="1" s="1"/>
  <c r="E728" i="1"/>
  <c r="F728" i="1" s="1"/>
  <c r="G728" i="1" s="1"/>
  <c r="E737" i="1"/>
  <c r="F737" i="1" s="1"/>
  <c r="G737" i="1" s="1"/>
  <c r="E745" i="1"/>
  <c r="F745" i="1" s="1"/>
  <c r="E759" i="1"/>
  <c r="F759" i="1" s="1"/>
  <c r="G759" i="1" s="1"/>
  <c r="E763" i="1"/>
  <c r="F763" i="1" s="1"/>
  <c r="E694" i="1"/>
  <c r="F694" i="1" s="1"/>
  <c r="G694" i="1" s="1"/>
  <c r="E695" i="1"/>
  <c r="F695" i="1" s="1"/>
  <c r="G695" i="1" s="1"/>
  <c r="E727" i="1"/>
  <c r="F727" i="1" s="1"/>
  <c r="H727" i="1" s="1"/>
  <c r="E733" i="1"/>
  <c r="F733" i="1" s="1"/>
  <c r="G733" i="1" s="1"/>
  <c r="E734" i="1"/>
  <c r="F734" i="1" s="1"/>
  <c r="H734" i="1" s="1"/>
  <c r="E738" i="1"/>
  <c r="F738" i="1" s="1"/>
  <c r="G738" i="1" s="1"/>
  <c r="E753" i="1"/>
  <c r="F753" i="1" s="1"/>
  <c r="G753" i="1" s="1"/>
  <c r="E754" i="1"/>
  <c r="F754" i="1" s="1"/>
  <c r="G754" i="1" s="1"/>
  <c r="E757" i="1"/>
  <c r="F757" i="1" s="1"/>
  <c r="G757" i="1" s="1"/>
  <c r="E760" i="1"/>
  <c r="F760" i="1" s="1"/>
  <c r="E762" i="1"/>
  <c r="F762" i="1" s="1"/>
  <c r="G762" i="1" s="1"/>
  <c r="E764" i="1"/>
  <c r="F764" i="1" s="1"/>
  <c r="G764" i="1" s="1"/>
  <c r="E765" i="1"/>
  <c r="F765" i="1" s="1"/>
  <c r="G765" i="1" s="1"/>
  <c r="E711" i="1"/>
  <c r="F711" i="1" s="1"/>
  <c r="G711" i="1" s="1"/>
  <c r="E732" i="1"/>
  <c r="F732" i="1" s="1"/>
  <c r="G732" i="1" s="1"/>
  <c r="E735" i="1"/>
  <c r="F735" i="1" s="1"/>
  <c r="G735" i="1" s="1"/>
  <c r="E749" i="1"/>
  <c r="F749" i="1" s="1"/>
  <c r="E750" i="1"/>
  <c r="F750" i="1" s="1"/>
  <c r="G750" i="1" s="1"/>
  <c r="E752" i="1"/>
  <c r="F752" i="1" s="1"/>
  <c r="G752" i="1" s="1"/>
  <c r="E761" i="1"/>
  <c r="F761" i="1" s="1"/>
  <c r="G761" i="1" s="1"/>
  <c r="E746" i="1"/>
  <c r="F746" i="1" s="1"/>
  <c r="G746" i="1" s="1"/>
  <c r="E758" i="1"/>
  <c r="F758" i="1" s="1"/>
  <c r="E786" i="1"/>
  <c r="F786" i="1" s="1"/>
  <c r="G786" i="1" s="1"/>
  <c r="E788" i="1"/>
  <c r="F788" i="1" s="1"/>
  <c r="E790" i="1"/>
  <c r="F790" i="1" s="1"/>
  <c r="G790" i="1" s="1"/>
  <c r="E793" i="1"/>
  <c r="F793" i="1" s="1"/>
  <c r="G793" i="1" s="1"/>
  <c r="E804" i="1"/>
  <c r="F804" i="1" s="1"/>
  <c r="G804" i="1" s="1"/>
  <c r="E805" i="1"/>
  <c r="F805" i="1" s="1"/>
  <c r="G805" i="1" s="1"/>
  <c r="E784" i="1"/>
  <c r="F784" i="1" s="1"/>
  <c r="G784" i="1" s="1"/>
  <c r="E785" i="1"/>
  <c r="F785" i="1" s="1"/>
  <c r="G785" i="1" s="1"/>
  <c r="E787" i="1"/>
  <c r="F787" i="1" s="1"/>
  <c r="E789" i="1"/>
  <c r="F789" i="1" s="1"/>
  <c r="G789" i="1" s="1"/>
  <c r="E792" i="1"/>
  <c r="F792" i="1" s="1"/>
  <c r="E796" i="1"/>
  <c r="F796" i="1" s="1"/>
  <c r="G796" i="1" s="1"/>
  <c r="E807" i="1"/>
  <c r="F807" i="1" s="1"/>
  <c r="G807" i="1" s="1"/>
  <c r="E811" i="1"/>
  <c r="F811" i="1" s="1"/>
  <c r="E813" i="1"/>
  <c r="F813" i="1" s="1"/>
  <c r="G813" i="1" s="1"/>
  <c r="E815" i="1"/>
  <c r="F815" i="1" s="1"/>
  <c r="G815" i="1" s="1"/>
  <c r="E818" i="1"/>
  <c r="F818" i="1" s="1"/>
  <c r="G818" i="1" s="1"/>
  <c r="E819" i="1"/>
  <c r="F819" i="1" s="1"/>
  <c r="E822" i="1"/>
  <c r="F822" i="1" s="1"/>
  <c r="G822" i="1" s="1"/>
  <c r="E817" i="1"/>
  <c r="F817" i="1" s="1"/>
  <c r="G817" i="1" s="1"/>
  <c r="E820" i="1"/>
  <c r="F820" i="1" s="1"/>
  <c r="G820" i="1" s="1"/>
  <c r="E825" i="1"/>
  <c r="F825" i="1" s="1"/>
  <c r="G825" i="1" s="1"/>
  <c r="E826" i="1"/>
  <c r="F826" i="1" s="1"/>
  <c r="G826" i="1" s="1"/>
  <c r="E827" i="1"/>
  <c r="F827" i="1" s="1"/>
  <c r="G827" i="1" s="1"/>
  <c r="E828" i="1"/>
  <c r="F828" i="1" s="1"/>
  <c r="G828" i="1" s="1"/>
  <c r="E829" i="1"/>
  <c r="F829" i="1" s="1"/>
  <c r="G829" i="1" s="1"/>
  <c r="E836" i="1"/>
  <c r="F836" i="1" s="1"/>
  <c r="G836" i="1" s="1"/>
  <c r="E847" i="1"/>
  <c r="F847" i="1" s="1"/>
  <c r="G847" i="1" s="1"/>
  <c r="E851" i="1"/>
  <c r="F851" i="1" s="1"/>
  <c r="E837" i="1"/>
  <c r="F837" i="1" s="1"/>
  <c r="E839" i="1"/>
  <c r="F839" i="1" s="1"/>
  <c r="G839" i="1" s="1"/>
  <c r="E840" i="1"/>
  <c r="F840" i="1" s="1"/>
  <c r="G840" i="1" s="1"/>
  <c r="E845" i="1"/>
  <c r="F845" i="1" s="1"/>
  <c r="G845" i="1" s="1"/>
  <c r="E848" i="1"/>
  <c r="F848" i="1" s="1"/>
  <c r="G848" i="1" s="1"/>
  <c r="E850" i="1"/>
  <c r="F850" i="1" s="1"/>
  <c r="E854" i="1"/>
  <c r="F854" i="1" s="1"/>
  <c r="G854" i="1" s="1"/>
  <c r="E856" i="1"/>
  <c r="F856" i="1" s="1"/>
  <c r="G856" i="1" s="1"/>
  <c r="E857" i="1"/>
  <c r="F857" i="1" s="1"/>
  <c r="H857" i="1" s="1"/>
  <c r="E859" i="1"/>
  <c r="F859" i="1" s="1"/>
  <c r="G859" i="1" s="1"/>
  <c r="E841" i="1"/>
  <c r="F841" i="1" s="1"/>
  <c r="G841" i="1" s="1"/>
  <c r="E843" i="1"/>
  <c r="F843" i="1" s="1"/>
  <c r="G843" i="1" s="1"/>
  <c r="E846" i="1"/>
  <c r="F846" i="1" s="1"/>
  <c r="G846" i="1" s="1"/>
  <c r="E849" i="1"/>
  <c r="F849" i="1" s="1"/>
  <c r="E858" i="1"/>
  <c r="F858" i="1" s="1"/>
  <c r="G858" i="1" s="1"/>
  <c r="E861" i="1"/>
  <c r="F861" i="1" s="1"/>
  <c r="G861" i="1" s="1"/>
  <c r="E867" i="1"/>
  <c r="F867" i="1" s="1"/>
  <c r="G867" i="1" s="1"/>
  <c r="E780" i="1"/>
  <c r="F780" i="1" s="1"/>
  <c r="E798" i="1"/>
  <c r="F798" i="1" s="1"/>
  <c r="G798" i="1" s="1"/>
  <c r="E812" i="1"/>
  <c r="F812" i="1" s="1"/>
  <c r="G812" i="1" s="1"/>
  <c r="E814" i="1"/>
  <c r="F814" i="1" s="1"/>
  <c r="E816" i="1"/>
  <c r="F816" i="1" s="1"/>
  <c r="E821" i="1"/>
  <c r="F821" i="1" s="1"/>
  <c r="G821" i="1" s="1"/>
  <c r="E824" i="1"/>
  <c r="F824" i="1" s="1"/>
  <c r="G824" i="1" s="1"/>
  <c r="E831" i="1"/>
  <c r="F831" i="1" s="1"/>
  <c r="G831" i="1" s="1"/>
  <c r="E832" i="1"/>
  <c r="F832" i="1" s="1"/>
  <c r="G832" i="1" s="1"/>
  <c r="E833" i="1"/>
  <c r="F833" i="1" s="1"/>
  <c r="G833" i="1" s="1"/>
  <c r="E842" i="1"/>
  <c r="F842" i="1" s="1"/>
  <c r="G842" i="1" s="1"/>
  <c r="E872" i="1"/>
  <c r="F872" i="1" s="1"/>
  <c r="G872" i="1" s="1"/>
  <c r="E874" i="1"/>
  <c r="F874" i="1" s="1"/>
  <c r="H874" i="1" s="1"/>
  <c r="E877" i="1"/>
  <c r="F877" i="1" s="1"/>
  <c r="G877" i="1" s="1"/>
  <c r="E879" i="1"/>
  <c r="F879" i="1" s="1"/>
  <c r="G879" i="1" s="1"/>
  <c r="E881" i="1"/>
  <c r="F881" i="1" s="1"/>
  <c r="E883" i="1"/>
  <c r="F883" i="1" s="1"/>
  <c r="E896" i="1"/>
  <c r="F896" i="1" s="1"/>
  <c r="G896" i="1" s="1"/>
  <c r="E899" i="1"/>
  <c r="F899" i="1" s="1"/>
  <c r="G899" i="1" s="1"/>
  <c r="E910" i="1"/>
  <c r="F910" i="1" s="1"/>
  <c r="G910" i="1" s="1"/>
  <c r="E918" i="1"/>
  <c r="F918" i="1" s="1"/>
  <c r="G918" i="1" s="1"/>
  <c r="E844" i="1"/>
  <c r="F844" i="1" s="1"/>
  <c r="E862" i="1"/>
  <c r="F862" i="1" s="1"/>
  <c r="G862" i="1" s="1"/>
  <c r="E863" i="1"/>
  <c r="F863" i="1" s="1"/>
  <c r="E866" i="1"/>
  <c r="F866" i="1" s="1"/>
  <c r="G866" i="1" s="1"/>
  <c r="E868" i="1"/>
  <c r="F868" i="1" s="1"/>
  <c r="E869" i="1"/>
  <c r="F869" i="1" s="1"/>
  <c r="G869" i="1" s="1"/>
  <c r="E871" i="1"/>
  <c r="F871" i="1" s="1"/>
  <c r="G871" i="1" s="1"/>
  <c r="E915" i="1"/>
  <c r="F915" i="1" s="1"/>
  <c r="G915" i="1" s="1"/>
  <c r="E921" i="1"/>
  <c r="F921" i="1" s="1"/>
  <c r="G921" i="1" s="1"/>
  <c r="E952" i="1"/>
  <c r="F952" i="1" s="1"/>
  <c r="G952" i="1" s="1"/>
  <c r="E957" i="1"/>
  <c r="F957" i="1" s="1"/>
  <c r="G957" i="1" s="1"/>
  <c r="E961" i="1"/>
  <c r="F961" i="1" s="1"/>
  <c r="G961" i="1" s="1"/>
  <c r="E963" i="1"/>
  <c r="F963" i="1" s="1"/>
  <c r="E964" i="1"/>
  <c r="F964" i="1" s="1"/>
  <c r="E967" i="1"/>
  <c r="F967" i="1" s="1"/>
  <c r="G967" i="1" s="1"/>
  <c r="E976" i="1"/>
  <c r="F976" i="1" s="1"/>
  <c r="G976" i="1" s="1"/>
  <c r="E171" i="1"/>
  <c r="F171" i="1" s="1"/>
  <c r="E1283" i="1"/>
  <c r="F1283" i="1" s="1"/>
  <c r="G1283" i="1" s="1"/>
  <c r="E1284" i="1"/>
  <c r="F1284" i="1" s="1"/>
  <c r="E1292" i="1"/>
  <c r="F1292" i="1" s="1"/>
  <c r="G1292" i="1" s="1"/>
  <c r="E1299" i="1"/>
  <c r="F1299" i="1" s="1"/>
  <c r="G1299" i="1" s="1"/>
  <c r="E1343" i="1"/>
  <c r="F1343" i="1" s="1"/>
  <c r="G1343" i="1" s="1"/>
  <c r="R3893" i="1"/>
  <c r="E2582" i="1"/>
  <c r="F2582" i="1" s="1"/>
  <c r="G2582" i="1" s="1"/>
  <c r="E2683" i="1"/>
  <c r="F2683" i="1" s="1"/>
  <c r="G2683" i="1" s="1"/>
  <c r="E2750" i="1"/>
  <c r="F2750" i="1" s="1"/>
  <c r="G2750" i="1" s="1"/>
  <c r="E2768" i="1"/>
  <c r="F2768" i="1" s="1"/>
  <c r="G2768" i="1" s="1"/>
  <c r="E2786" i="1"/>
  <c r="F2786" i="1" s="1"/>
  <c r="R2786" i="1" s="1"/>
  <c r="E2791" i="1"/>
  <c r="F2791" i="1" s="1"/>
  <c r="G2791" i="1" s="1"/>
  <c r="E2813" i="1"/>
  <c r="F2813" i="1" s="1"/>
  <c r="E2874" i="1"/>
  <c r="F2874" i="1" s="1"/>
  <c r="G2874" i="1" s="1"/>
  <c r="E2915" i="1"/>
  <c r="F2915" i="1" s="1"/>
  <c r="G2915" i="1" s="1"/>
  <c r="E2039" i="1"/>
  <c r="F2039" i="1" s="1"/>
  <c r="G2039" i="1" s="1"/>
  <c r="E2088" i="1"/>
  <c r="F2088" i="1" s="1"/>
  <c r="G2088" i="1" s="1"/>
  <c r="E2131" i="1"/>
  <c r="F2131" i="1" s="1"/>
  <c r="G2131" i="1" s="1"/>
  <c r="E2142" i="1"/>
  <c r="F2142" i="1" s="1"/>
  <c r="E2215" i="1"/>
  <c r="F2215" i="1" s="1"/>
  <c r="G2215" i="1" s="1"/>
  <c r="E2229" i="1"/>
  <c r="F2229" i="1" s="1"/>
  <c r="E2257" i="1"/>
  <c r="F2257" i="1" s="1"/>
  <c r="E2326" i="1"/>
  <c r="F2326" i="1" s="1"/>
  <c r="G2326" i="1" s="1"/>
  <c r="E2333" i="1"/>
  <c r="F2333" i="1" s="1"/>
  <c r="G2333" i="1" s="1"/>
  <c r="E2367" i="1"/>
  <c r="F2367" i="1" s="1"/>
  <c r="G2367" i="1" s="1"/>
  <c r="E2499" i="1"/>
  <c r="F2499" i="1" s="1"/>
  <c r="G2499" i="1" s="1"/>
  <c r="E2622" i="1"/>
  <c r="F2622" i="1" s="1"/>
  <c r="G2622" i="1" s="1"/>
  <c r="E2664" i="1"/>
  <c r="F2664" i="1" s="1"/>
  <c r="G2664" i="1" s="1"/>
  <c r="E2676" i="1"/>
  <c r="F2676" i="1" s="1"/>
  <c r="G2676" i="1" s="1"/>
  <c r="E2818" i="1"/>
  <c r="F2818" i="1" s="1"/>
  <c r="G2818" i="1" s="1"/>
  <c r="E2901" i="1"/>
  <c r="F2901" i="1" s="1"/>
  <c r="I2901" i="1" s="1"/>
  <c r="E2937" i="1"/>
  <c r="F2937" i="1" s="1"/>
  <c r="G2937" i="1" s="1"/>
  <c r="E2949" i="1"/>
  <c r="F2949" i="1" s="1"/>
  <c r="G2949" i="1" s="1"/>
  <c r="E49" i="1"/>
  <c r="F49" i="1" s="1"/>
  <c r="E51" i="1"/>
  <c r="F51" i="1" s="1"/>
  <c r="E52" i="1"/>
  <c r="F52" i="1" s="1"/>
  <c r="E53" i="1"/>
  <c r="F53" i="1" s="1"/>
  <c r="G53" i="1" s="1"/>
  <c r="E61" i="1"/>
  <c r="F61" i="1" s="1"/>
  <c r="E148" i="1"/>
  <c r="F148" i="1" s="1"/>
  <c r="G148" i="1" s="1"/>
  <c r="E150" i="1"/>
  <c r="F150" i="1" s="1"/>
  <c r="E151" i="1"/>
  <c r="F151" i="1" s="1"/>
  <c r="E152" i="1"/>
  <c r="F152" i="1" s="1"/>
  <c r="G152" i="1" s="1"/>
  <c r="E157" i="1"/>
  <c r="F157" i="1" s="1"/>
  <c r="G157" i="1" s="1"/>
  <c r="E159" i="1"/>
  <c r="F159" i="1" s="1"/>
  <c r="G159" i="1" s="1"/>
  <c r="E165" i="1"/>
  <c r="F165" i="1" s="1"/>
  <c r="E168" i="1"/>
  <c r="F168" i="1" s="1"/>
  <c r="E182" i="1"/>
  <c r="F182" i="1" s="1"/>
  <c r="G182" i="1" s="1"/>
  <c r="E183" i="1"/>
  <c r="F183" i="1" s="1"/>
  <c r="G183" i="1" s="1"/>
  <c r="E186" i="1"/>
  <c r="F186" i="1" s="1"/>
  <c r="G186" i="1" s="1"/>
  <c r="E187" i="1"/>
  <c r="F187" i="1" s="1"/>
  <c r="G187" i="1" s="1"/>
  <c r="E188" i="1"/>
  <c r="F188" i="1" s="1"/>
  <c r="G188" i="1" s="1"/>
  <c r="E179" i="1"/>
  <c r="F179" i="1" s="1"/>
  <c r="E181" i="1"/>
  <c r="F181" i="1" s="1"/>
  <c r="G181" i="1" s="1"/>
  <c r="E184" i="1"/>
  <c r="F184" i="1" s="1"/>
  <c r="G184" i="1" s="1"/>
  <c r="E163" i="1"/>
  <c r="F163" i="1" s="1"/>
  <c r="R163" i="1" s="1"/>
  <c r="E209" i="1"/>
  <c r="F209" i="1" s="1"/>
  <c r="G209" i="1" s="1"/>
  <c r="E223" i="1"/>
  <c r="F223" i="1" s="1"/>
  <c r="G223" i="1" s="1"/>
  <c r="E231" i="1"/>
  <c r="F231" i="1" s="1"/>
  <c r="G231" i="1" s="1"/>
  <c r="E233" i="1"/>
  <c r="F233" i="1" s="1"/>
  <c r="E235" i="1"/>
  <c r="F235" i="1" s="1"/>
  <c r="G235" i="1" s="1"/>
  <c r="E236" i="1"/>
  <c r="F236" i="1" s="1"/>
  <c r="G236" i="1" s="1"/>
  <c r="E250" i="1"/>
  <c r="F250" i="1" s="1"/>
  <c r="G250" i="1" s="1"/>
  <c r="E210" i="1"/>
  <c r="F210" i="1" s="1"/>
  <c r="G210" i="1" s="1"/>
  <c r="E211" i="1"/>
  <c r="F211" i="1" s="1"/>
  <c r="E212" i="1"/>
  <c r="F212" i="1" s="1"/>
  <c r="G212" i="1" s="1"/>
  <c r="E245" i="1"/>
  <c r="F245" i="1" s="1"/>
  <c r="E244" i="1"/>
  <c r="F244" i="1" s="1"/>
  <c r="G244" i="1" s="1"/>
  <c r="E280" i="1"/>
  <c r="F280" i="1" s="1"/>
  <c r="E300" i="1"/>
  <c r="F300" i="1" s="1"/>
  <c r="E301" i="1"/>
  <c r="F301" i="1" s="1"/>
  <c r="G301" i="1" s="1"/>
  <c r="E302" i="1"/>
  <c r="F302" i="1" s="1"/>
  <c r="H302" i="1" s="1"/>
  <c r="E303" i="1"/>
  <c r="F303" i="1" s="1"/>
  <c r="G303" i="1" s="1"/>
  <c r="E305" i="1"/>
  <c r="F305" i="1" s="1"/>
  <c r="G305" i="1" s="1"/>
  <c r="E308" i="1"/>
  <c r="F308" i="1" s="1"/>
  <c r="G308" i="1" s="1"/>
  <c r="E309" i="1"/>
  <c r="F309" i="1" s="1"/>
  <c r="G309" i="1" s="1"/>
  <c r="E311" i="1"/>
  <c r="F311" i="1" s="1"/>
  <c r="G311" i="1" s="1"/>
  <c r="E314" i="1"/>
  <c r="F314" i="1" s="1"/>
  <c r="E315" i="1"/>
  <c r="F315" i="1" s="1"/>
  <c r="E317" i="1"/>
  <c r="F317" i="1" s="1"/>
  <c r="H317" i="1" s="1"/>
  <c r="E318" i="1"/>
  <c r="F318" i="1" s="1"/>
  <c r="E319" i="1"/>
  <c r="F319" i="1" s="1"/>
  <c r="E320" i="1"/>
  <c r="F320" i="1" s="1"/>
  <c r="E321" i="1"/>
  <c r="F321" i="1" s="1"/>
  <c r="G321" i="1" s="1"/>
  <c r="E322" i="1"/>
  <c r="F322" i="1" s="1"/>
  <c r="G322" i="1" s="1"/>
  <c r="E341" i="1"/>
  <c r="F341" i="1" s="1"/>
  <c r="G341" i="1" s="1"/>
  <c r="E323" i="1"/>
  <c r="F323" i="1" s="1"/>
  <c r="E385" i="1"/>
  <c r="F385" i="1" s="1"/>
  <c r="G385" i="1" s="1"/>
  <c r="E392" i="1"/>
  <c r="F392" i="1" s="1"/>
  <c r="E448" i="1"/>
  <c r="F448" i="1" s="1"/>
  <c r="G448" i="1" s="1"/>
  <c r="E913" i="1"/>
  <c r="F913" i="1" s="1"/>
  <c r="G913" i="1" s="1"/>
  <c r="E944" i="1"/>
  <c r="F944" i="1" s="1"/>
  <c r="G944" i="1" s="1"/>
  <c r="E1116" i="1"/>
  <c r="F1116" i="1" s="1"/>
  <c r="G1116" i="1" s="1"/>
  <c r="E1118" i="1"/>
  <c r="F1118" i="1" s="1"/>
  <c r="E1189" i="1"/>
  <c r="F1189" i="1" s="1"/>
  <c r="G1189" i="1" s="1"/>
  <c r="E1263" i="1"/>
  <c r="F1263" i="1" s="1"/>
  <c r="G1263" i="1" s="1"/>
  <c r="E1272" i="1"/>
  <c r="F1272" i="1" s="1"/>
  <c r="G1272" i="1" s="1"/>
  <c r="E1230" i="1"/>
  <c r="F1230" i="1" s="1"/>
  <c r="E1231" i="1"/>
  <c r="F1231" i="1" s="1"/>
  <c r="G1231" i="1" s="1"/>
  <c r="E1232" i="1"/>
  <c r="F1232" i="1" s="1"/>
  <c r="E1265" i="1"/>
  <c r="F1265" i="1" s="1"/>
  <c r="E1357" i="1"/>
  <c r="F1357" i="1" s="1"/>
  <c r="G1357" i="1" s="1"/>
  <c r="E1388" i="1"/>
  <c r="F1388" i="1" s="1"/>
  <c r="G1388" i="1" s="1"/>
  <c r="E1412" i="1"/>
  <c r="F1412" i="1" s="1"/>
  <c r="G1412" i="1" s="1"/>
  <c r="E1419" i="1"/>
  <c r="F1419" i="1" s="1"/>
  <c r="G1419" i="1" s="1"/>
  <c r="E1495" i="1"/>
  <c r="F1495" i="1" s="1"/>
  <c r="G1495" i="1" s="1"/>
  <c r="E2833" i="1"/>
  <c r="F2833" i="1" s="1"/>
  <c r="G2833" i="1" s="1"/>
  <c r="E2843" i="1"/>
  <c r="F2843" i="1" s="1"/>
  <c r="E2857" i="1"/>
  <c r="F2857" i="1" s="1"/>
  <c r="G2857" i="1" s="1"/>
  <c r="E2860" i="1"/>
  <c r="F2860" i="1" s="1"/>
  <c r="G2860" i="1" s="1"/>
  <c r="E2899" i="1"/>
  <c r="F2899" i="1" s="1"/>
  <c r="G2899" i="1" s="1"/>
  <c r="E2902" i="1"/>
  <c r="F2902" i="1" s="1"/>
  <c r="G2902" i="1" s="1"/>
  <c r="E2921" i="1"/>
  <c r="F2921" i="1" s="1"/>
  <c r="G2921" i="1" s="1"/>
  <c r="E2946" i="1"/>
  <c r="F2946" i="1" s="1"/>
  <c r="G2946" i="1" s="1"/>
  <c r="E2966" i="1"/>
  <c r="F2966" i="1" s="1"/>
  <c r="G2966" i="1" s="1"/>
  <c r="E2977" i="1"/>
  <c r="F2977" i="1" s="1"/>
  <c r="E2988" i="1"/>
  <c r="F2988" i="1" s="1"/>
  <c r="G2988" i="1" s="1"/>
  <c r="E2990" i="1"/>
  <c r="F2990" i="1" s="1"/>
  <c r="G2990" i="1" s="1"/>
  <c r="E198" i="1"/>
  <c r="F198" i="1" s="1"/>
  <c r="G198" i="1" s="1"/>
  <c r="E388" i="1"/>
  <c r="F388" i="1" s="1"/>
  <c r="G388" i="1" s="1"/>
  <c r="E390" i="1"/>
  <c r="F390" i="1" s="1"/>
  <c r="E395" i="1"/>
  <c r="F395" i="1" s="1"/>
  <c r="E418" i="1"/>
  <c r="F418" i="1" s="1"/>
  <c r="E419" i="1"/>
  <c r="F419" i="1" s="1"/>
  <c r="G419" i="1" s="1"/>
  <c r="E420" i="1"/>
  <c r="F420" i="1" s="1"/>
  <c r="H420" i="1" s="1"/>
  <c r="E423" i="1"/>
  <c r="F423" i="1" s="1"/>
  <c r="G423" i="1" s="1"/>
  <c r="E441" i="1"/>
  <c r="F441" i="1" s="1"/>
  <c r="H441" i="1" s="1"/>
  <c r="E442" i="1"/>
  <c r="F442" i="1" s="1"/>
  <c r="G442" i="1" s="1"/>
  <c r="E458" i="1"/>
  <c r="F458" i="1" s="1"/>
  <c r="E459" i="1"/>
  <c r="F459" i="1" s="1"/>
  <c r="E469" i="1"/>
  <c r="F469" i="1" s="1"/>
  <c r="E431" i="1"/>
  <c r="F431" i="1" s="1"/>
  <c r="G431" i="1" s="1"/>
  <c r="E58" i="1"/>
  <c r="F58" i="1" s="1"/>
  <c r="G58" i="1" s="1"/>
  <c r="E62" i="1"/>
  <c r="F62" i="1" s="1"/>
  <c r="E65" i="1"/>
  <c r="F65" i="1" s="1"/>
  <c r="G65" i="1" s="1"/>
  <c r="E68" i="1"/>
  <c r="F68" i="1" s="1"/>
  <c r="G68" i="1" s="1"/>
  <c r="E83" i="1"/>
  <c r="F83" i="1" s="1"/>
  <c r="G83" i="1" s="1"/>
  <c r="E89" i="1"/>
  <c r="F89" i="1" s="1"/>
  <c r="G89" i="1" s="1"/>
  <c r="E263" i="1"/>
  <c r="F263" i="1" s="1"/>
  <c r="R263" i="1" s="1"/>
  <c r="E278" i="1"/>
  <c r="F278" i="1" s="1"/>
  <c r="G278" i="1" s="1"/>
  <c r="E1876" i="1"/>
  <c r="F1876" i="1" s="1"/>
  <c r="E1682" i="1"/>
  <c r="F1682" i="1" s="1"/>
  <c r="G1682" i="1" s="1"/>
  <c r="E1684" i="1"/>
  <c r="F1684" i="1" s="1"/>
  <c r="G1684" i="1" s="1"/>
  <c r="E1685" i="1"/>
  <c r="F1685" i="1" s="1"/>
  <c r="I1685" i="1" s="1"/>
  <c r="E1686" i="1"/>
  <c r="F1686" i="1" s="1"/>
  <c r="G1686" i="1" s="1"/>
  <c r="E1688" i="1"/>
  <c r="F1688" i="1" s="1"/>
  <c r="G1688" i="1" s="1"/>
  <c r="E1689" i="1"/>
  <c r="F1689" i="1" s="1"/>
  <c r="E1693" i="1"/>
  <c r="F1693" i="1" s="1"/>
  <c r="G1693" i="1" s="1"/>
  <c r="E1708" i="1"/>
  <c r="F1708" i="1" s="1"/>
  <c r="E1710" i="1"/>
  <c r="F1710" i="1" s="1"/>
  <c r="G1710" i="1" s="1"/>
  <c r="E1711" i="1"/>
  <c r="F1711" i="1" s="1"/>
  <c r="G1711" i="1" s="1"/>
  <c r="E1712" i="1"/>
  <c r="F1712" i="1" s="1"/>
  <c r="G1712" i="1" s="1"/>
  <c r="E1716" i="1"/>
  <c r="F1716" i="1" s="1"/>
  <c r="G1716" i="1" s="1"/>
  <c r="E1718" i="1"/>
  <c r="F1718" i="1" s="1"/>
  <c r="E1719" i="1"/>
  <c r="F1719" i="1" s="1"/>
  <c r="G1719" i="1" s="1"/>
  <c r="E1720" i="1"/>
  <c r="F1720" i="1" s="1"/>
  <c r="G1720" i="1" s="1"/>
  <c r="E1721" i="1"/>
  <c r="F1721" i="1" s="1"/>
  <c r="G1721" i="1" s="1"/>
  <c r="E1725" i="1"/>
  <c r="F1725" i="1" s="1"/>
  <c r="G1725" i="1" s="1"/>
  <c r="E1726" i="1"/>
  <c r="F1726" i="1" s="1"/>
  <c r="E1727" i="1"/>
  <c r="F1727" i="1" s="1"/>
  <c r="G1727" i="1" s="1"/>
  <c r="E1729" i="1"/>
  <c r="F1729" i="1" s="1"/>
  <c r="G1729" i="1" s="1"/>
  <c r="E1731" i="1"/>
  <c r="F1731" i="1" s="1"/>
  <c r="G1731" i="1" s="1"/>
  <c r="E1735" i="1"/>
  <c r="F1735" i="1" s="1"/>
  <c r="G1735" i="1" s="1"/>
  <c r="E1738" i="1"/>
  <c r="F1738" i="1" s="1"/>
  <c r="G1738" i="1" s="1"/>
  <c r="E1743" i="1"/>
  <c r="F1743" i="1" s="1"/>
  <c r="G1743" i="1" s="1"/>
  <c r="E1746" i="1"/>
  <c r="F1746" i="1" s="1"/>
  <c r="E1751" i="1"/>
  <c r="F1751" i="1" s="1"/>
  <c r="G1751" i="1" s="1"/>
  <c r="E1754" i="1"/>
  <c r="F1754" i="1" s="1"/>
  <c r="G1754" i="1" s="1"/>
  <c r="E1767" i="1"/>
  <c r="F1767" i="1" s="1"/>
  <c r="G1767" i="1" s="1"/>
  <c r="E1776" i="1"/>
  <c r="F1776" i="1" s="1"/>
  <c r="G1776" i="1" s="1"/>
  <c r="E1779" i="1"/>
  <c r="F1779" i="1" s="1"/>
  <c r="G1779" i="1" s="1"/>
  <c r="E1781" i="1"/>
  <c r="F1781" i="1" s="1"/>
  <c r="E1785" i="1"/>
  <c r="F1785" i="1" s="1"/>
  <c r="G1785" i="1" s="1"/>
  <c r="E1786" i="1"/>
  <c r="F1786" i="1" s="1"/>
  <c r="E1788" i="1"/>
  <c r="F1788" i="1" s="1"/>
  <c r="G1788" i="1" s="1"/>
  <c r="E1789" i="1"/>
  <c r="F1789" i="1" s="1"/>
  <c r="G1789" i="1" s="1"/>
  <c r="E1791" i="1"/>
  <c r="F1791" i="1" s="1"/>
  <c r="G1791" i="1" s="1"/>
  <c r="E1792" i="1"/>
  <c r="F1792" i="1" s="1"/>
  <c r="E1801" i="1"/>
  <c r="F1801" i="1" s="1"/>
  <c r="G1801" i="1" s="1"/>
  <c r="E1803" i="1"/>
  <c r="F1803" i="1" s="1"/>
  <c r="G1803" i="1" s="1"/>
  <c r="E1804" i="1"/>
  <c r="F1804" i="1" s="1"/>
  <c r="G1804" i="1" s="1"/>
  <c r="E1806" i="1"/>
  <c r="F1806" i="1" s="1"/>
  <c r="G1806" i="1" s="1"/>
  <c r="E1825" i="1"/>
  <c r="F1825" i="1" s="1"/>
  <c r="G1825" i="1" s="1"/>
  <c r="E1843" i="1"/>
  <c r="F1843" i="1" s="1"/>
  <c r="I1843" i="1" s="1"/>
  <c r="E1868" i="1"/>
  <c r="F1868" i="1" s="1"/>
  <c r="E1870" i="1"/>
  <c r="F1870" i="1" s="1"/>
  <c r="G1870" i="1" s="1"/>
  <c r="E1872" i="1"/>
  <c r="F1872" i="1" s="1"/>
  <c r="G1872" i="1" s="1"/>
  <c r="E1881" i="1"/>
  <c r="F1881" i="1" s="1"/>
  <c r="G1881" i="1" s="1"/>
  <c r="E1885" i="1"/>
  <c r="F1885" i="1" s="1"/>
  <c r="E1886" i="1"/>
  <c r="F1886" i="1" s="1"/>
  <c r="E1890" i="1"/>
  <c r="F1890" i="1" s="1"/>
  <c r="G1890" i="1" s="1"/>
  <c r="E1895" i="1"/>
  <c r="F1895" i="1" s="1"/>
  <c r="I1895" i="1" s="1"/>
  <c r="E1903" i="1"/>
  <c r="F1903" i="1" s="1"/>
  <c r="G1903" i="1" s="1"/>
  <c r="E1904" i="1"/>
  <c r="F1904" i="1" s="1"/>
  <c r="G1904" i="1" s="1"/>
  <c r="E1911" i="1"/>
  <c r="F1911" i="1" s="1"/>
  <c r="G1911" i="1" s="1"/>
  <c r="E1914" i="1"/>
  <c r="F1914" i="1" s="1"/>
  <c r="G1914" i="1" s="1"/>
  <c r="E1917" i="1"/>
  <c r="F1917" i="1" s="1"/>
  <c r="E1927" i="1"/>
  <c r="F1927" i="1" s="1"/>
  <c r="G1927" i="1" s="1"/>
  <c r="E1930" i="1"/>
  <c r="F1930" i="1" s="1"/>
  <c r="G1930" i="1" s="1"/>
  <c r="E1931" i="1"/>
  <c r="F1931" i="1" s="1"/>
  <c r="E1932" i="1"/>
  <c r="F1932" i="1" s="1"/>
  <c r="G1932" i="1" s="1"/>
  <c r="E1933" i="1"/>
  <c r="F1933" i="1" s="1"/>
  <c r="G1933" i="1" s="1"/>
  <c r="E1942" i="1"/>
  <c r="F1942" i="1" s="1"/>
  <c r="G1942" i="1" s="1"/>
  <c r="E1954" i="1"/>
  <c r="F1954" i="1" s="1"/>
  <c r="G1954" i="1" s="1"/>
  <c r="E1955" i="1"/>
  <c r="F1955" i="1" s="1"/>
  <c r="G1955" i="1" s="1"/>
  <c r="E1957" i="1"/>
  <c r="F1957" i="1" s="1"/>
  <c r="E1984" i="1"/>
  <c r="F1984" i="1" s="1"/>
  <c r="G1984" i="1" s="1"/>
  <c r="E1988" i="1"/>
  <c r="F1988" i="1" s="1"/>
  <c r="E1989" i="1"/>
  <c r="F1989" i="1" s="1"/>
  <c r="G1989" i="1" s="1"/>
  <c r="E1993" i="1"/>
  <c r="F1993" i="1" s="1"/>
  <c r="G1993" i="1" s="1"/>
  <c r="E2000" i="1"/>
  <c r="F2000" i="1"/>
  <c r="G2000" i="1" s="1"/>
  <c r="E2013" i="1"/>
  <c r="F2013" i="1" s="1"/>
  <c r="G2013" i="1" s="1"/>
  <c r="E2014" i="1"/>
  <c r="F2014" i="1" s="1"/>
  <c r="G2014" i="1" s="1"/>
  <c r="E2016" i="1"/>
  <c r="F2016" i="1" s="1"/>
  <c r="G2016" i="1" s="1"/>
  <c r="E2019" i="1"/>
  <c r="F2019" i="1" s="1"/>
  <c r="G2019" i="1" s="1"/>
  <c r="E2021" i="1"/>
  <c r="F2021" i="1" s="1"/>
  <c r="E2022" i="1"/>
  <c r="F2022" i="1" s="1"/>
  <c r="G2022" i="1" s="1"/>
  <c r="E2024" i="1"/>
  <c r="F2024" i="1" s="1"/>
  <c r="G2024" i="1" s="1"/>
  <c r="E2026" i="1"/>
  <c r="F2026" i="1" s="1"/>
  <c r="E2035" i="1"/>
  <c r="F2035" i="1" s="1"/>
  <c r="E2036" i="1"/>
  <c r="F2036" i="1" s="1"/>
  <c r="G2036" i="1" s="1"/>
  <c r="E2038" i="1"/>
  <c r="F2038" i="1" s="1"/>
  <c r="G2038" i="1" s="1"/>
  <c r="E2040" i="1"/>
  <c r="F2040" i="1" s="1"/>
  <c r="G2040" i="1" s="1"/>
  <c r="E2068" i="1"/>
  <c r="F2068" i="1" s="1"/>
  <c r="G2068" i="1" s="1"/>
  <c r="E2082" i="1"/>
  <c r="F2082" i="1" s="1"/>
  <c r="G2082" i="1" s="1"/>
  <c r="E2085" i="1"/>
  <c r="F2085" i="1" s="1"/>
  <c r="G2085" i="1" s="1"/>
  <c r="E2102" i="1"/>
  <c r="F2102" i="1" s="1"/>
  <c r="G2102" i="1" s="1"/>
  <c r="E2108" i="1"/>
  <c r="F2108" i="1" s="1"/>
  <c r="E2113" i="1"/>
  <c r="F2113" i="1" s="1"/>
  <c r="G2113" i="1" s="1"/>
  <c r="E2114" i="1"/>
  <c r="F2114" i="1" s="1"/>
  <c r="G2114" i="1" s="1"/>
  <c r="E2119" i="1"/>
  <c r="F2119" i="1" s="1"/>
  <c r="I2119" i="1" s="1"/>
  <c r="E2120" i="1"/>
  <c r="F2120" i="1" s="1"/>
  <c r="G2120" i="1" s="1"/>
  <c r="E2125" i="1"/>
  <c r="F2125" i="1" s="1"/>
  <c r="E2128" i="1"/>
  <c r="F2128" i="1" s="1"/>
  <c r="G2128" i="1" s="1"/>
  <c r="E2129" i="1"/>
  <c r="F2129" i="1" s="1"/>
  <c r="G2129" i="1" s="1"/>
  <c r="E2133" i="1"/>
  <c r="F2133" i="1" s="1"/>
  <c r="G2133" i="1" s="1"/>
  <c r="E2134" i="1"/>
  <c r="F2134" i="1" s="1"/>
  <c r="G2134" i="1" s="1"/>
  <c r="E2145" i="1"/>
  <c r="F2145" i="1" s="1"/>
  <c r="G2145" i="1" s="1"/>
  <c r="E2150" i="1"/>
  <c r="F2150" i="1" s="1"/>
  <c r="G2150" i="1" s="1"/>
  <c r="E2158" i="1"/>
  <c r="F2158" i="1" s="1"/>
  <c r="E2160" i="1"/>
  <c r="F2160" i="1" s="1"/>
  <c r="G2160" i="1" s="1"/>
  <c r="E2140" i="1"/>
  <c r="F2140" i="1" s="1"/>
  <c r="G2140" i="1" s="1"/>
  <c r="E2146" i="1"/>
  <c r="F2146" i="1" s="1"/>
  <c r="G2146" i="1" s="1"/>
  <c r="E2192" i="1"/>
  <c r="F2192" i="1" s="1"/>
  <c r="G2192" i="1" s="1"/>
  <c r="E2193" i="1"/>
  <c r="F2193" i="1" s="1"/>
  <c r="E2194" i="1"/>
  <c r="F2194" i="1" s="1"/>
  <c r="G2194" i="1" s="1"/>
  <c r="E2201" i="1"/>
  <c r="F2201" i="1" s="1"/>
  <c r="E2209" i="1"/>
  <c r="F2209" i="1" s="1"/>
  <c r="G2209" i="1" s="1"/>
  <c r="E2236" i="1"/>
  <c r="F2236" i="1" s="1"/>
  <c r="G2236" i="1" s="1"/>
  <c r="E2237" i="1"/>
  <c r="F2237" i="1" s="1"/>
  <c r="G2237" i="1" s="1"/>
  <c r="E2238" i="1"/>
  <c r="F2238" i="1" s="1"/>
  <c r="G2238" i="1" s="1"/>
  <c r="E2239" i="1"/>
  <c r="F2239" i="1" s="1"/>
  <c r="G2239" i="1" s="1"/>
  <c r="E2243" i="1"/>
  <c r="F2243" i="1" s="1"/>
  <c r="G2243" i="1" s="1"/>
  <c r="E2244" i="1"/>
  <c r="F2244" i="1" s="1"/>
  <c r="E2245" i="1"/>
  <c r="F2245" i="1" s="1"/>
  <c r="G2245" i="1" s="1"/>
  <c r="E2246" i="1"/>
  <c r="F2246" i="1" s="1"/>
  <c r="E2249" i="1"/>
  <c r="F2249" i="1" s="1"/>
  <c r="G2249" i="1" s="1"/>
  <c r="E2261" i="1"/>
  <c r="F2261" i="1" s="1"/>
  <c r="G2261" i="1" s="1"/>
  <c r="E2293" i="1"/>
  <c r="F2293" i="1" s="1"/>
  <c r="G2293" i="1" s="1"/>
  <c r="E2296" i="1"/>
  <c r="F2296" i="1" s="1"/>
  <c r="G2296" i="1" s="1"/>
  <c r="E2306" i="1"/>
  <c r="F2306" i="1" s="1"/>
  <c r="G2306" i="1" s="1"/>
  <c r="E2313" i="1"/>
  <c r="F2313" i="1" s="1"/>
  <c r="G2313" i="1" s="1"/>
  <c r="E2318" i="1"/>
  <c r="F2318" i="1" s="1"/>
  <c r="G2318" i="1" s="1"/>
  <c r="E2323" i="1"/>
  <c r="F2323" i="1" s="1"/>
  <c r="G2323" i="1" s="1"/>
  <c r="E2329" i="1"/>
  <c r="F2329" i="1" s="1"/>
  <c r="G2329" i="1" s="1"/>
  <c r="E2334" i="1"/>
  <c r="F2334" i="1" s="1"/>
  <c r="E2354" i="1"/>
  <c r="F2354" i="1" s="1"/>
  <c r="E916" i="1"/>
  <c r="F916" i="1" s="1"/>
  <c r="E1094" i="1"/>
  <c r="F1094" i="1" s="1"/>
  <c r="E1314" i="1"/>
  <c r="F1314" i="1" s="1"/>
  <c r="G1314" i="1" s="1"/>
  <c r="E1032" i="1"/>
  <c r="F1032" i="1" s="1"/>
  <c r="G1032" i="1" s="1"/>
  <c r="E54" i="1"/>
  <c r="F54" i="1" s="1"/>
  <c r="E55" i="1"/>
  <c r="F55" i="1" s="1"/>
  <c r="E56" i="1"/>
  <c r="F56" i="1" s="1"/>
  <c r="G56" i="1" s="1"/>
  <c r="E57" i="1"/>
  <c r="F57" i="1" s="1"/>
  <c r="H57" i="1" s="1"/>
  <c r="E59" i="1"/>
  <c r="F59" i="1" s="1"/>
  <c r="E66" i="1"/>
  <c r="F66" i="1" s="1"/>
  <c r="E67" i="1"/>
  <c r="F67" i="1" s="1"/>
  <c r="G67" i="1" s="1"/>
  <c r="E69" i="1"/>
  <c r="F69" i="1" s="1"/>
  <c r="E70" i="1"/>
  <c r="F70" i="1" s="1"/>
  <c r="G70" i="1" s="1"/>
  <c r="E71" i="1"/>
  <c r="F71" i="1" s="1"/>
  <c r="E72" i="1"/>
  <c r="F72" i="1" s="1"/>
  <c r="E74" i="1"/>
  <c r="F74" i="1" s="1"/>
  <c r="G74" i="1" s="1"/>
  <c r="E76" i="1"/>
  <c r="F76" i="1" s="1"/>
  <c r="E79" i="1"/>
  <c r="F79" i="1" s="1"/>
  <c r="G79" i="1" s="1"/>
  <c r="E80" i="1"/>
  <c r="F80" i="1" s="1"/>
  <c r="H80" i="1" s="1"/>
  <c r="E81" i="1"/>
  <c r="F81" i="1" s="1"/>
  <c r="G81" i="1" s="1"/>
  <c r="E82" i="1"/>
  <c r="F82" i="1" s="1"/>
  <c r="G82" i="1" s="1"/>
  <c r="E84" i="1"/>
  <c r="F84" i="1" s="1"/>
  <c r="E90" i="1"/>
  <c r="F90" i="1" s="1"/>
  <c r="E93" i="1"/>
  <c r="F93" i="1" s="1"/>
  <c r="E94" i="1"/>
  <c r="F94" i="1" s="1"/>
  <c r="E96" i="1"/>
  <c r="F96" i="1" s="1"/>
  <c r="G96" i="1" s="1"/>
  <c r="E99" i="1"/>
  <c r="F99" i="1" s="1"/>
  <c r="G99" i="1" s="1"/>
  <c r="E100" i="1"/>
  <c r="F100" i="1" s="1"/>
  <c r="G100" i="1" s="1"/>
  <c r="E101" i="1"/>
  <c r="F101" i="1" s="1"/>
  <c r="E102" i="1"/>
  <c r="F102" i="1" s="1"/>
  <c r="E103" i="1"/>
  <c r="F103" i="1" s="1"/>
  <c r="E104" i="1"/>
  <c r="F104" i="1" s="1"/>
  <c r="G104" i="1" s="1"/>
  <c r="E105" i="1"/>
  <c r="F105" i="1" s="1"/>
  <c r="G105" i="1" s="1"/>
  <c r="E107" i="1"/>
  <c r="F107" i="1" s="1"/>
  <c r="G107" i="1" s="1"/>
  <c r="E109" i="1"/>
  <c r="F109" i="1" s="1"/>
  <c r="G109" i="1" s="1"/>
  <c r="E110" i="1"/>
  <c r="F110" i="1" s="1"/>
  <c r="E112" i="1"/>
  <c r="F112" i="1" s="1"/>
  <c r="G112" i="1" s="1"/>
  <c r="E113" i="1"/>
  <c r="F113" i="1" s="1"/>
  <c r="G113" i="1" s="1"/>
  <c r="E114" i="1"/>
  <c r="F114" i="1" s="1"/>
  <c r="G114" i="1" s="1"/>
  <c r="E205" i="1"/>
  <c r="F205" i="1" s="1"/>
  <c r="E216" i="1"/>
  <c r="F216" i="1" s="1"/>
  <c r="E222" i="1"/>
  <c r="F222" i="1" s="1"/>
  <c r="G222" i="1" s="1"/>
  <c r="E227" i="1"/>
  <c r="F227" i="1" s="1"/>
  <c r="G227" i="1" s="1"/>
  <c r="E238" i="1"/>
  <c r="F238" i="1" s="1"/>
  <c r="G238" i="1" s="1"/>
  <c r="E239" i="1"/>
  <c r="F239" i="1" s="1"/>
  <c r="E240" i="1"/>
  <c r="F240" i="1" s="1"/>
  <c r="G240" i="1" s="1"/>
  <c r="E241" i="1"/>
  <c r="F241" i="1" s="1"/>
  <c r="E248" i="1"/>
  <c r="F248" i="1" s="1"/>
  <c r="E255" i="1"/>
  <c r="F255" i="1" s="1"/>
  <c r="E260" i="1"/>
  <c r="F260" i="1" s="1"/>
  <c r="G260" i="1" s="1"/>
  <c r="E265" i="1"/>
  <c r="F265" i="1" s="1"/>
  <c r="G265" i="1" s="1"/>
  <c r="E266" i="1"/>
  <c r="F266" i="1" s="1"/>
  <c r="E271" i="1"/>
  <c r="F271" i="1" s="1"/>
  <c r="G271" i="1" s="1"/>
  <c r="E274" i="1"/>
  <c r="F274" i="1" s="1"/>
  <c r="E275" i="1"/>
  <c r="F275" i="1" s="1"/>
  <c r="G275" i="1" s="1"/>
  <c r="E282" i="1"/>
  <c r="F282" i="1" s="1"/>
  <c r="G282" i="1" s="1"/>
  <c r="E283" i="1"/>
  <c r="F283" i="1" s="1"/>
  <c r="G283" i="1" s="1"/>
  <c r="E288" i="1"/>
  <c r="F288" i="1" s="1"/>
  <c r="H288" i="1" s="1"/>
  <c r="E294" i="1"/>
  <c r="F294" i="1" s="1"/>
  <c r="E295" i="1"/>
  <c r="F295" i="1" s="1"/>
  <c r="G295" i="1" s="1"/>
  <c r="E296" i="1"/>
  <c r="F296" i="1" s="1"/>
  <c r="E297" i="1"/>
  <c r="F297" i="1" s="1"/>
  <c r="E298" i="1"/>
  <c r="F298" i="1" s="1"/>
  <c r="E307" i="1"/>
  <c r="F307" i="1" s="1"/>
  <c r="E2628" i="1"/>
  <c r="F2628" i="1" s="1"/>
  <c r="G2628" i="1" s="1"/>
  <c r="E2615" i="1"/>
  <c r="F2615" i="1" s="1"/>
  <c r="G2615" i="1" s="1"/>
  <c r="E2744" i="1"/>
  <c r="F2744" i="1" s="1"/>
  <c r="G2744" i="1" s="1"/>
  <c r="E2748" i="1"/>
  <c r="F2748" i="1" s="1"/>
  <c r="G2748" i="1" s="1"/>
  <c r="E2830" i="1"/>
  <c r="F2830" i="1" s="1"/>
  <c r="G2830" i="1" s="1"/>
  <c r="E2832" i="1"/>
  <c r="F2832" i="1" s="1"/>
  <c r="G2832" i="1" s="1"/>
  <c r="E2828" i="1"/>
  <c r="F2828" i="1" s="1"/>
  <c r="G2828" i="1" s="1"/>
  <c r="E2836" i="1"/>
  <c r="F2836" i="1" s="1"/>
  <c r="G2836" i="1" s="1"/>
  <c r="E2839" i="1"/>
  <c r="F2839" i="1" s="1"/>
  <c r="G2839" i="1" s="1"/>
  <c r="E2840" i="1"/>
  <c r="F2840" i="1" s="1"/>
  <c r="G2840" i="1" s="1"/>
  <c r="E2841" i="1"/>
  <c r="F2841" i="1" s="1"/>
  <c r="E2850" i="1"/>
  <c r="F2850" i="1" s="1"/>
  <c r="E2855" i="1"/>
  <c r="F2855" i="1" s="1"/>
  <c r="G2855" i="1" s="1"/>
  <c r="E2859" i="1"/>
  <c r="F2859" i="1" s="1"/>
  <c r="G2859" i="1" s="1"/>
  <c r="E2863" i="1"/>
  <c r="F2863" i="1" s="1"/>
  <c r="I2863" i="1" s="1"/>
  <c r="E2867" i="1"/>
  <c r="F2867" i="1" s="1"/>
  <c r="I2867" i="1" s="1"/>
  <c r="E2851" i="1"/>
  <c r="F2851" i="1" s="1"/>
  <c r="G2851" i="1" s="1"/>
  <c r="E2861" i="1"/>
  <c r="F2861" i="1" s="1"/>
  <c r="G2861" i="1" s="1"/>
  <c r="E2876" i="1"/>
  <c r="F2876" i="1" s="1"/>
  <c r="G2876" i="1" s="1"/>
  <c r="E2877" i="1"/>
  <c r="F2877" i="1" s="1"/>
  <c r="G2877" i="1" s="1"/>
  <c r="E2878" i="1"/>
  <c r="F2878" i="1" s="1"/>
  <c r="G2878" i="1" s="1"/>
  <c r="E2880" i="1"/>
  <c r="F2880" i="1" s="1"/>
  <c r="E2881" i="1"/>
  <c r="F2881" i="1" s="1"/>
  <c r="G2881" i="1" s="1"/>
  <c r="E2883" i="1"/>
  <c r="F2883" i="1" s="1"/>
  <c r="G2883" i="1" s="1"/>
  <c r="E2887" i="1"/>
  <c r="F2887" i="1" s="1"/>
  <c r="G2887" i="1" s="1"/>
  <c r="E2888" i="1"/>
  <c r="F2888" i="1" s="1"/>
  <c r="G2888" i="1" s="1"/>
  <c r="E2889" i="1"/>
  <c r="F2889" i="1" s="1"/>
  <c r="E2838" i="1"/>
  <c r="F2838" i="1" s="1"/>
  <c r="G2838" i="1" s="1"/>
  <c r="E2848" i="1"/>
  <c r="F2848" i="1" s="1"/>
  <c r="G2848" i="1" s="1"/>
  <c r="E2849" i="1"/>
  <c r="F2849" i="1" s="1"/>
  <c r="G2849" i="1" s="1"/>
  <c r="E2854" i="1"/>
  <c r="F2854" i="1" s="1"/>
  <c r="E2856" i="1"/>
  <c r="F2856" i="1" s="1"/>
  <c r="E2879" i="1"/>
  <c r="F2879" i="1" s="1"/>
  <c r="G2879" i="1" s="1"/>
  <c r="E2884" i="1"/>
  <c r="F2884" i="1" s="1"/>
  <c r="I2884" i="1" s="1"/>
  <c r="E2885" i="1"/>
  <c r="F2885" i="1" s="1"/>
  <c r="G2885" i="1" s="1"/>
  <c r="E2890" i="1"/>
  <c r="F2890" i="1" s="1"/>
  <c r="E2894" i="1"/>
  <c r="F2894" i="1" s="1"/>
  <c r="G2894" i="1" s="1"/>
  <c r="E2896" i="1"/>
  <c r="F2896" i="1" s="1"/>
  <c r="E2897" i="1"/>
  <c r="F2897" i="1" s="1"/>
  <c r="E2905" i="1"/>
  <c r="F2905" i="1" s="1"/>
  <c r="G2905" i="1" s="1"/>
  <c r="E2906" i="1"/>
  <c r="F2906" i="1" s="1"/>
  <c r="G2906" i="1" s="1"/>
  <c r="E2904" i="1"/>
  <c r="F2904" i="1" s="1"/>
  <c r="I2904" i="1" s="1"/>
  <c r="E2907" i="1"/>
  <c r="F2907" i="1" s="1"/>
  <c r="G2907" i="1" s="1"/>
  <c r="E2908" i="1"/>
  <c r="F2908" i="1" s="1"/>
  <c r="G2908" i="1" s="1"/>
  <c r="E2910" i="1"/>
  <c r="F2910" i="1" s="1"/>
  <c r="I2910" i="1" s="1"/>
  <c r="E2913" i="1"/>
  <c r="F2913" i="1" s="1"/>
  <c r="E2912" i="1"/>
  <c r="F2912" i="1" s="1"/>
  <c r="G2912" i="1" s="1"/>
  <c r="E2917" i="1"/>
  <c r="F2917" i="1" s="1"/>
  <c r="I2917" i="1" s="1"/>
  <c r="E2893" i="1"/>
  <c r="F2893" i="1" s="1"/>
  <c r="G2893" i="1" s="1"/>
  <c r="E2920" i="1"/>
  <c r="F2920" i="1" s="1"/>
  <c r="G2920" i="1" s="1"/>
  <c r="E2925" i="1"/>
  <c r="F2925" i="1" s="1"/>
  <c r="E2911" i="1"/>
  <c r="F2911" i="1" s="1"/>
  <c r="E2926" i="1"/>
  <c r="F2926" i="1" s="1"/>
  <c r="G2926" i="1" s="1"/>
  <c r="E2929" i="1"/>
  <c r="F2929" i="1" s="1"/>
  <c r="E2930" i="1"/>
  <c r="F2930" i="1" s="1"/>
  <c r="G2930" i="1" s="1"/>
  <c r="E2933" i="1"/>
  <c r="F2933" i="1" s="1"/>
  <c r="G2933" i="1" s="1"/>
  <c r="E2934" i="1"/>
  <c r="F2934" i="1" s="1"/>
  <c r="G2934" i="1" s="1"/>
  <c r="E2936" i="1"/>
  <c r="F2936" i="1" s="1"/>
  <c r="G2936" i="1" s="1"/>
  <c r="E2940" i="1"/>
  <c r="F2940" i="1" s="1"/>
  <c r="E2950" i="1"/>
  <c r="F2950" i="1" s="1"/>
  <c r="G2950" i="1" s="1"/>
  <c r="E2953" i="1"/>
  <c r="F2953" i="1" s="1"/>
  <c r="G2953" i="1" s="1"/>
  <c r="E2954" i="1"/>
  <c r="F2954" i="1" s="1"/>
  <c r="G2954" i="1" s="1"/>
  <c r="E2955" i="1"/>
  <c r="F2955" i="1" s="1"/>
  <c r="E2961" i="1"/>
  <c r="F2961" i="1" s="1"/>
  <c r="G2961" i="1" s="1"/>
  <c r="E2962" i="1"/>
  <c r="F2962" i="1" s="1"/>
  <c r="G2962" i="1" s="1"/>
  <c r="E2963" i="1"/>
  <c r="F2963" i="1" s="1"/>
  <c r="G2963" i="1" s="1"/>
  <c r="E2922" i="1"/>
  <c r="F2922" i="1" s="1"/>
  <c r="E2957" i="1"/>
  <c r="F2957" i="1" s="1"/>
  <c r="G2957" i="1" s="1"/>
  <c r="E2958" i="1"/>
  <c r="F2958" i="1" s="1"/>
  <c r="G2958" i="1" s="1"/>
  <c r="E2968" i="1"/>
  <c r="F2968" i="1" s="1"/>
  <c r="G2968" i="1" s="1"/>
  <c r="E2969" i="1"/>
  <c r="F2969" i="1" s="1"/>
  <c r="E2971" i="1"/>
  <c r="F2971" i="1" s="1"/>
  <c r="G2971" i="1" s="1"/>
  <c r="E2972" i="1"/>
  <c r="F2972" i="1" s="1"/>
  <c r="G2972" i="1" s="1"/>
  <c r="E2973" i="1"/>
  <c r="F2973" i="1" s="1"/>
  <c r="G2973" i="1" s="1"/>
  <c r="E2980" i="1"/>
  <c r="F2980" i="1" s="1"/>
  <c r="G2980" i="1" s="1"/>
  <c r="E2984" i="1"/>
  <c r="F2984" i="1" s="1"/>
  <c r="G2984" i="1" s="1"/>
  <c r="E2992" i="1"/>
  <c r="F2992" i="1" s="1"/>
  <c r="G2992" i="1" s="1"/>
  <c r="E2952" i="1"/>
  <c r="F2952" i="1" s="1"/>
  <c r="E2974" i="1"/>
  <c r="F2974" i="1" s="1"/>
  <c r="I2974" i="1" s="1"/>
  <c r="E2976" i="1"/>
  <c r="F2976" i="1" s="1"/>
  <c r="G2976" i="1" s="1"/>
  <c r="E2979" i="1"/>
  <c r="F2979" i="1" s="1"/>
  <c r="E2985" i="1"/>
  <c r="F2985" i="1" s="1"/>
  <c r="G2985" i="1" s="1"/>
  <c r="E2987" i="1"/>
  <c r="F2987" i="1" s="1"/>
  <c r="I2987" i="1" s="1"/>
  <c r="E2994" i="1"/>
  <c r="F2994" i="1" s="1"/>
  <c r="G2994" i="1" s="1"/>
  <c r="E2996" i="1"/>
  <c r="F2996" i="1" s="1"/>
  <c r="G2996" i="1" s="1"/>
  <c r="E2975" i="1"/>
  <c r="F2975" i="1" s="1"/>
  <c r="G2975" i="1" s="1"/>
  <c r="E2997" i="1"/>
  <c r="F2997" i="1" s="1"/>
  <c r="E2999" i="1"/>
  <c r="F2999" i="1" s="1"/>
  <c r="G2999" i="1" s="1"/>
  <c r="E2978" i="1"/>
  <c r="F2978" i="1" s="1"/>
  <c r="G2978" i="1" s="1"/>
  <c r="E2989" i="1"/>
  <c r="F2989" i="1" s="1"/>
  <c r="G2989" i="1" s="1"/>
  <c r="E2983" i="1"/>
  <c r="F2983" i="1" s="1"/>
  <c r="E1148" i="1"/>
  <c r="F1148" i="1" s="1"/>
  <c r="E1637" i="1"/>
  <c r="F1637" i="1" s="1"/>
  <c r="E1763" i="1"/>
  <c r="F1763" i="1" s="1"/>
  <c r="G1763" i="1" s="1"/>
  <c r="E1814" i="1"/>
  <c r="F1814" i="1" s="1"/>
  <c r="G1814" i="1" s="1"/>
  <c r="E1813" i="1"/>
  <c r="F1813" i="1" s="1"/>
  <c r="G1813" i="1" s="1"/>
  <c r="E1816" i="1"/>
  <c r="F1816" i="1" s="1"/>
  <c r="G1816" i="1" s="1"/>
  <c r="E1819" i="1"/>
  <c r="F1819" i="1" s="1"/>
  <c r="I1819" i="1" s="1"/>
  <c r="E1928" i="1"/>
  <c r="F1928" i="1" s="1"/>
  <c r="G1928" i="1" s="1"/>
  <c r="E1943" i="1"/>
  <c r="F1943" i="1" s="1"/>
  <c r="E1961" i="1"/>
  <c r="F1961" i="1" s="1"/>
  <c r="E1966" i="1"/>
  <c r="F1966" i="1" s="1"/>
  <c r="E1975" i="1"/>
  <c r="F1975" i="1" s="1"/>
  <c r="I1975" i="1" s="1"/>
  <c r="E1976" i="1"/>
  <c r="F1976" i="1" s="1"/>
  <c r="G1976" i="1" s="1"/>
  <c r="E1982" i="1"/>
  <c r="F1982" i="1" s="1"/>
  <c r="G1982" i="1" s="1"/>
  <c r="E1990" i="1"/>
  <c r="F1990" i="1" s="1"/>
  <c r="G1990" i="1" s="1"/>
  <c r="E1994" i="1"/>
  <c r="F1994" i="1" s="1"/>
  <c r="G1994" i="1" s="1"/>
  <c r="E2002" i="1"/>
  <c r="F2002" i="1" s="1"/>
  <c r="E2004" i="1"/>
  <c r="F2004" i="1" s="1"/>
  <c r="G2004" i="1" s="1"/>
  <c r="E2079" i="1"/>
  <c r="F2079" i="1" s="1"/>
  <c r="I2079" i="1" s="1"/>
  <c r="E2086" i="1"/>
  <c r="F2086" i="1" s="1"/>
  <c r="G2086" i="1" s="1"/>
  <c r="E2216" i="1"/>
  <c r="F2216" i="1" s="1"/>
  <c r="G2216" i="1" s="1"/>
  <c r="E2316" i="1"/>
  <c r="F2316" i="1" s="1"/>
  <c r="E2344" i="1"/>
  <c r="F2344" i="1" s="1"/>
  <c r="G2344" i="1" s="1"/>
  <c r="E2435" i="1"/>
  <c r="F2435" i="1" s="1"/>
  <c r="E2464" i="1"/>
  <c r="F2464" i="1" s="1"/>
  <c r="G2464" i="1" s="1"/>
  <c r="E2465" i="1"/>
  <c r="F2465" i="1" s="1"/>
  <c r="G2465" i="1" s="1"/>
  <c r="E2647" i="1"/>
  <c r="F2647" i="1" s="1"/>
  <c r="G2647" i="1" s="1"/>
  <c r="E2678" i="1"/>
  <c r="F2678" i="1" s="1"/>
  <c r="G2678" i="1" s="1"/>
  <c r="E2765" i="1"/>
  <c r="F2765" i="1" s="1"/>
  <c r="E2814" i="1"/>
  <c r="F2814" i="1" s="1"/>
  <c r="G2814" i="1" s="1"/>
  <c r="E2816" i="1"/>
  <c r="F2816" i="1" s="1"/>
  <c r="G2816" i="1" s="1"/>
  <c r="E2923" i="1"/>
  <c r="F2923" i="1" s="1"/>
  <c r="E2924" i="1"/>
  <c r="F2924" i="1" s="1"/>
  <c r="G2924" i="1" s="1"/>
  <c r="E2927" i="1"/>
  <c r="F2927" i="1" s="1"/>
  <c r="G2927" i="1" s="1"/>
  <c r="E2928" i="1"/>
  <c r="F2928" i="1" s="1"/>
  <c r="G2928" i="1" s="1"/>
  <c r="E2935" i="1"/>
  <c r="F2935" i="1" s="1"/>
  <c r="G2935" i="1" s="1"/>
  <c r="E2938" i="1"/>
  <c r="F2938" i="1" s="1"/>
  <c r="I2938" i="1" s="1"/>
  <c r="E2939" i="1"/>
  <c r="F2939" i="1" s="1"/>
  <c r="G2939" i="1" s="1"/>
  <c r="E2948" i="1"/>
  <c r="F2948" i="1" s="1"/>
  <c r="E1303" i="1"/>
  <c r="F1303" i="1" s="1"/>
  <c r="G1303" i="1" s="1"/>
  <c r="E1304" i="1"/>
  <c r="F1304" i="1" s="1"/>
  <c r="E1310" i="1"/>
  <c r="F1310" i="1" s="1"/>
  <c r="E1311" i="1"/>
  <c r="F1311" i="1" s="1"/>
  <c r="E1312" i="1"/>
  <c r="F1312" i="1" s="1"/>
  <c r="G1312" i="1" s="1"/>
  <c r="E1321" i="1"/>
  <c r="F1321" i="1" s="1"/>
  <c r="G1321" i="1" s="1"/>
  <c r="E1322" i="1"/>
  <c r="F1322" i="1" s="1"/>
  <c r="E1325" i="1"/>
  <c r="F1325" i="1" s="1"/>
  <c r="G1325" i="1" s="1"/>
  <c r="E1331" i="1"/>
  <c r="F1331" i="1" s="1"/>
  <c r="E1339" i="1"/>
  <c r="F1339" i="1" s="1"/>
  <c r="E1342" i="1"/>
  <c r="F1342" i="1" s="1"/>
  <c r="E973" i="1"/>
  <c r="F973" i="1" s="1"/>
  <c r="I973" i="1" s="1"/>
  <c r="E974" i="1"/>
  <c r="F974" i="1" s="1"/>
  <c r="E992" i="1"/>
  <c r="F992" i="1" s="1"/>
  <c r="E994" i="1"/>
  <c r="F994" i="1" s="1"/>
  <c r="G994" i="1" s="1"/>
  <c r="E1002" i="1"/>
  <c r="F1002" i="1" s="1"/>
  <c r="G1002" i="1" s="1"/>
  <c r="E1003" i="1"/>
  <c r="F1003" i="1" s="1"/>
  <c r="E1046" i="1"/>
  <c r="F1046" i="1" s="1"/>
  <c r="G1046" i="1" s="1"/>
  <c r="E1047" i="1"/>
  <c r="F1047" i="1" s="1"/>
  <c r="E1048" i="1"/>
  <c r="F1048" i="1" s="1"/>
  <c r="G1048" i="1" s="1"/>
  <c r="E1049" i="1"/>
  <c r="F1049" i="1" s="1"/>
  <c r="G1049" i="1" s="1"/>
  <c r="E1050" i="1"/>
  <c r="F1050" i="1" s="1"/>
  <c r="G1050" i="1" s="1"/>
  <c r="E1051" i="1"/>
  <c r="F1051" i="1" s="1"/>
  <c r="E1052" i="1"/>
  <c r="F1052" i="1" s="1"/>
  <c r="I1052" i="1" s="1"/>
  <c r="E1054" i="1"/>
  <c r="F1054" i="1" s="1"/>
  <c r="G1054" i="1" s="1"/>
  <c r="E1055" i="1"/>
  <c r="F1055" i="1" s="1"/>
  <c r="G1055" i="1" s="1"/>
  <c r="E1056" i="1"/>
  <c r="F1056" i="1" s="1"/>
  <c r="G1056" i="1" s="1"/>
  <c r="E1057" i="1"/>
  <c r="F1057" i="1" s="1"/>
  <c r="G1057" i="1" s="1"/>
  <c r="E1058" i="1"/>
  <c r="F1058" i="1" s="1"/>
  <c r="E1059" i="1"/>
  <c r="F1059" i="1" s="1"/>
  <c r="G1059" i="1" s="1"/>
  <c r="E1060" i="1"/>
  <c r="F1060" i="1" s="1"/>
  <c r="E1061" i="1"/>
  <c r="F1061" i="1" s="1"/>
  <c r="G1061" i="1" s="1"/>
  <c r="E1062" i="1"/>
  <c r="F1062" i="1" s="1"/>
  <c r="E1063" i="1"/>
  <c r="F1063" i="1" s="1"/>
  <c r="E1064" i="1"/>
  <c r="F1064" i="1" s="1"/>
  <c r="E1065" i="1"/>
  <c r="F1065" i="1" s="1"/>
  <c r="G1065" i="1" s="1"/>
  <c r="E1066" i="1"/>
  <c r="F1066" i="1" s="1"/>
  <c r="E1072" i="1"/>
  <c r="F1072" i="1" s="1"/>
  <c r="E1073" i="1"/>
  <c r="F1073" i="1" s="1"/>
  <c r="G1073" i="1" s="1"/>
  <c r="E1076" i="1"/>
  <c r="F1076" i="1" s="1"/>
  <c r="G1076" i="1" s="1"/>
  <c r="E1078" i="1"/>
  <c r="F1078" i="1" s="1"/>
  <c r="E1080" i="1"/>
  <c r="F1080" i="1" s="1"/>
  <c r="G1080" i="1" s="1"/>
  <c r="E1084" i="1"/>
  <c r="F1084" i="1" s="1"/>
  <c r="G1084" i="1" s="1"/>
  <c r="E1095" i="1"/>
  <c r="F1095" i="1" s="1"/>
  <c r="G1095" i="1" s="1"/>
  <c r="E1100" i="1"/>
  <c r="F1100" i="1" s="1"/>
  <c r="G1100" i="1" s="1"/>
  <c r="E1101" i="1"/>
  <c r="F1101" i="1" s="1"/>
  <c r="E1102" i="1"/>
  <c r="F1102" i="1" s="1"/>
  <c r="G1102" i="1" s="1"/>
  <c r="E1104" i="1"/>
  <c r="F1104" i="1" s="1"/>
  <c r="G1104" i="1" s="1"/>
  <c r="E1105" i="1"/>
  <c r="F1105" i="1" s="1"/>
  <c r="G1105" i="1" s="1"/>
  <c r="E1107" i="1"/>
  <c r="F1107" i="1" s="1"/>
  <c r="G1107" i="1" s="1"/>
  <c r="E1108" i="1"/>
  <c r="F1108" i="1" s="1"/>
  <c r="E1109" i="1"/>
  <c r="F1109" i="1" s="1"/>
  <c r="E1133" i="1"/>
  <c r="F1133" i="1" s="1"/>
  <c r="G1133" i="1" s="1"/>
  <c r="E1134" i="1"/>
  <c r="F1134" i="1" s="1"/>
  <c r="I1134" i="1" s="1"/>
  <c r="E1135" i="1"/>
  <c r="F1135" i="1" s="1"/>
  <c r="I1135" i="1" s="1"/>
  <c r="E1137" i="1"/>
  <c r="F1137" i="1" s="1"/>
  <c r="G1137" i="1" s="1"/>
  <c r="E1138" i="1"/>
  <c r="F1138" i="1" s="1"/>
  <c r="E1139" i="1"/>
  <c r="F1139" i="1" s="1"/>
  <c r="E1140" i="1"/>
  <c r="F1140" i="1" s="1"/>
  <c r="I1140" i="1" s="1"/>
  <c r="E1141" i="1"/>
  <c r="F1141" i="1" s="1"/>
  <c r="G1141" i="1" s="1"/>
  <c r="E1142" i="1"/>
  <c r="F1142" i="1" s="1"/>
  <c r="E1143" i="1"/>
  <c r="F1143" i="1" s="1"/>
  <c r="E1144" i="1"/>
  <c r="F1144" i="1" s="1"/>
  <c r="E1145" i="1"/>
  <c r="F1145" i="1" s="1"/>
  <c r="E1146" i="1"/>
  <c r="F1146" i="1" s="1"/>
  <c r="E1147" i="1"/>
  <c r="F1147" i="1" s="1"/>
  <c r="G1147" i="1" s="1"/>
  <c r="E1149" i="1"/>
  <c r="F1149" i="1" s="1"/>
  <c r="E1150" i="1"/>
  <c r="F1150" i="1" s="1"/>
  <c r="G1150" i="1" s="1"/>
  <c r="E1151" i="1"/>
  <c r="F1151" i="1" s="1"/>
  <c r="E1152" i="1"/>
  <c r="F1152" i="1" s="1"/>
  <c r="G1152" i="1" s="1"/>
  <c r="E1153" i="1"/>
  <c r="F1153" i="1" s="1"/>
  <c r="G1153" i="1" s="1"/>
  <c r="E1154" i="1"/>
  <c r="F1154" i="1" s="1"/>
  <c r="G1154" i="1" s="1"/>
  <c r="E1155" i="1"/>
  <c r="F1155" i="1" s="1"/>
  <c r="G1155" i="1" s="1"/>
  <c r="E1156" i="1"/>
  <c r="F1156" i="1" s="1"/>
  <c r="G1156" i="1" s="1"/>
  <c r="E1159" i="1"/>
  <c r="F1159" i="1" s="1"/>
  <c r="E1161" i="1"/>
  <c r="F1161" i="1" s="1"/>
  <c r="E1162" i="1"/>
  <c r="F1162" i="1" s="1"/>
  <c r="I1162" i="1" s="1"/>
  <c r="E1163" i="1"/>
  <c r="F1163" i="1" s="1"/>
  <c r="G1163" i="1" s="1"/>
  <c r="E1177" i="1"/>
  <c r="F1177" i="1" s="1"/>
  <c r="G1177" i="1" s="1"/>
  <c r="E1185" i="1"/>
  <c r="F1185" i="1" s="1"/>
  <c r="E1192" i="1"/>
  <c r="F1192" i="1" s="1"/>
  <c r="G1192" i="1" s="1"/>
  <c r="E1193" i="1"/>
  <c r="F1193" i="1" s="1"/>
  <c r="E1195" i="1"/>
  <c r="F1195" i="1" s="1"/>
  <c r="G1195" i="1" s="1"/>
  <c r="E1206" i="1"/>
  <c r="F1206" i="1" s="1"/>
  <c r="I1206" i="1" s="1"/>
  <c r="E1214" i="1"/>
  <c r="F1214" i="1" s="1"/>
  <c r="E1219" i="1"/>
  <c r="F1219" i="1" s="1"/>
  <c r="G1219" i="1" s="1"/>
  <c r="E1220" i="1"/>
  <c r="F1220" i="1" s="1"/>
  <c r="E1227" i="1"/>
  <c r="F1227" i="1" s="1"/>
  <c r="E1228" i="1"/>
  <c r="F1228" i="1" s="1"/>
  <c r="E1234" i="1"/>
  <c r="F1234" i="1" s="1"/>
  <c r="G1234" i="1" s="1"/>
  <c r="E1235" i="1"/>
  <c r="F1235" i="1" s="1"/>
  <c r="E1236" i="1"/>
  <c r="F1236" i="1" s="1"/>
  <c r="G1236" i="1" s="1"/>
  <c r="E1237" i="1"/>
  <c r="F1237" i="1" s="1"/>
  <c r="E1238" i="1"/>
  <c r="F1238" i="1" s="1"/>
  <c r="G1238" i="1" s="1"/>
  <c r="E1239" i="1"/>
  <c r="F1239" i="1" s="1"/>
  <c r="E1240" i="1"/>
  <c r="F1240" i="1" s="1"/>
  <c r="E1241" i="1"/>
  <c r="F1241" i="1" s="1"/>
  <c r="I1241" i="1" s="1"/>
  <c r="E1242" i="1"/>
  <c r="F1242" i="1" s="1"/>
  <c r="E1243" i="1"/>
  <c r="F1243" i="1" s="1"/>
  <c r="E1244" i="1"/>
  <c r="F1244" i="1" s="1"/>
  <c r="G1244" i="1" s="1"/>
  <c r="E1245" i="1"/>
  <c r="F1245" i="1" s="1"/>
  <c r="G1245" i="1" s="1"/>
  <c r="E1246" i="1"/>
  <c r="F1246" i="1" s="1"/>
  <c r="G1246" i="1" s="1"/>
  <c r="E1247" i="1"/>
  <c r="F1247" i="1" s="1"/>
  <c r="E1248" i="1"/>
  <c r="F1248" i="1" s="1"/>
  <c r="G1248" i="1" s="1"/>
  <c r="E1250" i="1"/>
  <c r="F1250" i="1" s="1"/>
  <c r="E1251" i="1"/>
  <c r="F1251" i="1" s="1"/>
  <c r="E1256" i="1"/>
  <c r="F1256" i="1" s="1"/>
  <c r="E1258" i="1"/>
  <c r="F1258" i="1" s="1"/>
  <c r="G1258" i="1" s="1"/>
  <c r="E1260" i="1"/>
  <c r="F1260" i="1" s="1"/>
  <c r="E1262" i="1"/>
  <c r="F1262" i="1" s="1"/>
  <c r="E1264" i="1"/>
  <c r="F1264" i="1" s="1"/>
  <c r="E1268" i="1"/>
  <c r="F1268" i="1" s="1"/>
  <c r="E1273" i="1"/>
  <c r="F1273" i="1" s="1"/>
  <c r="G1273" i="1" s="1"/>
  <c r="E1275" i="1"/>
  <c r="F1275" i="1" s="1"/>
  <c r="G1275" i="1" s="1"/>
  <c r="E1276" i="1"/>
  <c r="F1276" i="1" s="1"/>
  <c r="E1280" i="1"/>
  <c r="F1280" i="1" s="1"/>
  <c r="G1280" i="1" s="1"/>
  <c r="E1408" i="1"/>
  <c r="F1408" i="1" s="1"/>
  <c r="E1410" i="1"/>
  <c r="F1410" i="1" s="1"/>
  <c r="G1410" i="1" s="1"/>
  <c r="E1428" i="1"/>
  <c r="F1428" i="1" s="1"/>
  <c r="G1428" i="1" s="1"/>
  <c r="E1429" i="1"/>
  <c r="F1429" i="1" s="1"/>
  <c r="G1429" i="1" s="1"/>
  <c r="E1437" i="1"/>
  <c r="F1437" i="1" s="1"/>
  <c r="G1437" i="1" s="1"/>
  <c r="E1439" i="1"/>
  <c r="F1439" i="1" s="1"/>
  <c r="G1439" i="1" s="1"/>
  <c r="E1441" i="1"/>
  <c r="F1441" i="1" s="1"/>
  <c r="G1441" i="1" s="1"/>
  <c r="E1467" i="1"/>
  <c r="F1467" i="1" s="1"/>
  <c r="I1467" i="1" s="1"/>
  <c r="E1470" i="1"/>
  <c r="F1470" i="1" s="1"/>
  <c r="E1485" i="1"/>
  <c r="F1485" i="1" s="1"/>
  <c r="G1485" i="1" s="1"/>
  <c r="E1491" i="1"/>
  <c r="F1491" i="1" s="1"/>
  <c r="G1491" i="1" s="1"/>
  <c r="E1570" i="1"/>
  <c r="F1570" i="1" s="1"/>
  <c r="E1582" i="1"/>
  <c r="F1582" i="1" s="1"/>
  <c r="G1582" i="1" s="1"/>
  <c r="E1620" i="1"/>
  <c r="F1620" i="1" s="1"/>
  <c r="E1622" i="1"/>
  <c r="F1622" i="1" s="1"/>
  <c r="I1622" i="1" s="1"/>
  <c r="G1622" i="1"/>
  <c r="E1650" i="1"/>
  <c r="F1650" i="1" s="1"/>
  <c r="G1650" i="1" s="1"/>
  <c r="E1651" i="1"/>
  <c r="F1651" i="1" s="1"/>
  <c r="G1651" i="1" s="1"/>
  <c r="E1652" i="1"/>
  <c r="F1652" i="1" s="1"/>
  <c r="G1652" i="1" s="1"/>
  <c r="E1657" i="1"/>
  <c r="F1657" i="1" s="1"/>
  <c r="G1657" i="1" s="1"/>
  <c r="E1658" i="1"/>
  <c r="F1658" i="1" s="1"/>
  <c r="E1659" i="1"/>
  <c r="F1659" i="1" s="1"/>
  <c r="E1673" i="1"/>
  <c r="F1673" i="1" s="1"/>
  <c r="E1717" i="1"/>
  <c r="F1717" i="1" s="1"/>
  <c r="G1717" i="1" s="1"/>
  <c r="E1722" i="1"/>
  <c r="F1722" i="1" s="1"/>
  <c r="E1723" i="1"/>
  <c r="F1723" i="1" s="1"/>
  <c r="E208" i="1"/>
  <c r="F208" i="1" s="1"/>
  <c r="E224" i="1"/>
  <c r="E1203" i="2" s="1"/>
  <c r="E232" i="1"/>
  <c r="F232" i="1" s="1"/>
  <c r="E214" i="1"/>
  <c r="F214" i="1" s="1"/>
  <c r="E215" i="1"/>
  <c r="F215" i="1" s="1"/>
  <c r="G215" i="1" s="1"/>
  <c r="E217" i="1"/>
  <c r="F217" i="1" s="1"/>
  <c r="H217" i="1" s="1"/>
  <c r="E218" i="1"/>
  <c r="F218" i="1" s="1"/>
  <c r="G218" i="1" s="1"/>
  <c r="E221" i="1"/>
  <c r="F221" i="1" s="1"/>
  <c r="E462" i="1"/>
  <c r="F462" i="1" s="1"/>
  <c r="E253" i="1"/>
  <c r="F253" i="1" s="1"/>
  <c r="E273" i="1"/>
  <c r="F273" i="1" s="1"/>
  <c r="G273" i="1" s="1"/>
  <c r="E291" i="1"/>
  <c r="F291" i="1" s="1"/>
  <c r="E327" i="1"/>
  <c r="F327" i="1" s="1"/>
  <c r="E277" i="1"/>
  <c r="F277" i="1" s="1"/>
  <c r="G277" i="1" s="1"/>
  <c r="E287" i="1"/>
  <c r="F287" i="1" s="1"/>
  <c r="E316" i="1"/>
  <c r="F316" i="1" s="1"/>
  <c r="G316" i="1" s="1"/>
  <c r="E328" i="1"/>
  <c r="F328" i="1" s="1"/>
  <c r="E329" i="1"/>
  <c r="F329" i="1" s="1"/>
  <c r="H329" i="1" s="1"/>
  <c r="E333" i="1"/>
  <c r="F333" i="1" s="1"/>
  <c r="G333" i="1" s="1"/>
  <c r="E336" i="1"/>
  <c r="F336" i="1" s="1"/>
  <c r="H336" i="1" s="1"/>
  <c r="E337" i="1"/>
  <c r="F337" i="1" s="1"/>
  <c r="G337" i="1" s="1"/>
  <c r="E252" i="1"/>
  <c r="F252" i="1" s="1"/>
  <c r="G252" i="1" s="1"/>
  <c r="E219" i="1"/>
  <c r="F219" i="1" s="1"/>
  <c r="H219" i="1" s="1"/>
  <c r="E800" i="1"/>
  <c r="F800" i="1" s="1"/>
  <c r="G800" i="1" s="1"/>
  <c r="E853" i="1"/>
  <c r="F853" i="1" s="1"/>
  <c r="E864" i="1"/>
  <c r="F864" i="1" s="1"/>
  <c r="E1664" i="1"/>
  <c r="F1664" i="1" s="1"/>
  <c r="G1664" i="1" s="1"/>
  <c r="E1353" i="1"/>
  <c r="F1353" i="1" s="1"/>
  <c r="G1353" i="1" s="1"/>
  <c r="E1363" i="1"/>
  <c r="F1363" i="1" s="1"/>
  <c r="E389" i="1"/>
  <c r="F389" i="1" s="1"/>
  <c r="R389" i="1" s="1"/>
  <c r="E77" i="1"/>
  <c r="F77" i="1" s="1"/>
  <c r="I77" i="1" s="1"/>
  <c r="E78" i="1"/>
  <c r="F78" i="1" s="1"/>
  <c r="G78" i="1" s="1"/>
  <c r="E91" i="1"/>
  <c r="F91" i="1" s="1"/>
  <c r="E92" i="1"/>
  <c r="F92" i="1" s="1"/>
  <c r="I92" i="1" s="1"/>
  <c r="E95" i="1"/>
  <c r="F95" i="1" s="1"/>
  <c r="G95" i="1" s="1"/>
  <c r="E97" i="1"/>
  <c r="F97" i="1" s="1"/>
  <c r="G97" i="1" s="1"/>
  <c r="E98" i="1"/>
  <c r="F98" i="1" s="1"/>
  <c r="G98" i="1" s="1"/>
  <c r="E106" i="1"/>
  <c r="F106" i="1" s="1"/>
  <c r="E108" i="1"/>
  <c r="F108" i="1" s="1"/>
  <c r="G108" i="1" s="1"/>
  <c r="E115" i="1"/>
  <c r="F115" i="1" s="1"/>
  <c r="I115" i="1" s="1"/>
  <c r="E116" i="1"/>
  <c r="F116" i="1" s="1"/>
  <c r="G116" i="1" s="1"/>
  <c r="E117" i="1"/>
  <c r="F117" i="1" s="1"/>
  <c r="I117" i="1" s="1"/>
  <c r="E121" i="1"/>
  <c r="F121" i="1" s="1"/>
  <c r="E127" i="1"/>
  <c r="F127" i="1" s="1"/>
  <c r="E129" i="1"/>
  <c r="F129" i="1" s="1"/>
  <c r="E132" i="1"/>
  <c r="F132" i="1" s="1"/>
  <c r="E133" i="1"/>
  <c r="F133" i="1" s="1"/>
  <c r="E153" i="1"/>
  <c r="F153" i="1" s="1"/>
  <c r="G153" i="1" s="1"/>
  <c r="E50" i="1"/>
  <c r="E1029" i="2" s="1"/>
  <c r="E85" i="1"/>
  <c r="F85" i="1" s="1"/>
  <c r="E111" i="1"/>
  <c r="F111" i="1" s="1"/>
  <c r="E124" i="1"/>
  <c r="F124" i="1" s="1"/>
  <c r="E136" i="1"/>
  <c r="F136" i="1" s="1"/>
  <c r="I136" i="1" s="1"/>
  <c r="E180" i="1"/>
  <c r="F180" i="1" s="1"/>
  <c r="I180" i="1" s="1"/>
  <c r="E193" i="1"/>
  <c r="F193" i="1" s="1"/>
  <c r="I193" i="1" s="1"/>
  <c r="E199" i="1"/>
  <c r="F199" i="1" s="1"/>
  <c r="E200" i="1"/>
  <c r="F200" i="1" s="1"/>
  <c r="E203" i="1"/>
  <c r="F203" i="1" s="1"/>
  <c r="E207" i="1"/>
  <c r="F207" i="1" s="1"/>
  <c r="I207" i="1" s="1"/>
  <c r="E229" i="1"/>
  <c r="F229" i="1" s="1"/>
  <c r="E249" i="1"/>
  <c r="F249" i="1" s="1"/>
  <c r="E281" i="1"/>
  <c r="F281" i="1" s="1"/>
  <c r="E299" i="1"/>
  <c r="F299" i="1" s="1"/>
  <c r="E334" i="1"/>
  <c r="F334" i="1" s="1"/>
  <c r="G334" i="1" s="1"/>
  <c r="E344" i="1"/>
  <c r="F344" i="1" s="1"/>
  <c r="E357" i="1"/>
  <c r="F357" i="1" s="1"/>
  <c r="E370" i="1"/>
  <c r="F370" i="1" s="1"/>
  <c r="E376" i="1"/>
  <c r="F376" i="1" s="1"/>
  <c r="I376" i="1" s="1"/>
  <c r="E225" i="1"/>
  <c r="F225" i="1" s="1"/>
  <c r="I225" i="1" s="1"/>
  <c r="E246" i="1"/>
  <c r="F246" i="1" s="1"/>
  <c r="I246" i="1" s="1"/>
  <c r="E251" i="1"/>
  <c r="F251" i="1" s="1"/>
  <c r="I251" i="1" s="1"/>
  <c r="E118" i="1"/>
  <c r="F118" i="1" s="1"/>
  <c r="G118" i="1" s="1"/>
  <c r="E119" i="1"/>
  <c r="F119" i="1" s="1"/>
  <c r="E120" i="1"/>
  <c r="F120" i="1" s="1"/>
  <c r="I120" i="1" s="1"/>
  <c r="E122" i="1"/>
  <c r="F122" i="1" s="1"/>
  <c r="G122" i="1" s="1"/>
  <c r="E123" i="1"/>
  <c r="F123" i="1" s="1"/>
  <c r="E125" i="1"/>
  <c r="F125" i="1" s="1"/>
  <c r="G125" i="1" s="1"/>
  <c r="E126" i="1"/>
  <c r="F126" i="1" s="1"/>
  <c r="G126" i="1" s="1"/>
  <c r="E773" i="1"/>
  <c r="F773" i="1" s="1"/>
  <c r="G773" i="1" s="1"/>
  <c r="E776" i="1"/>
  <c r="F776" i="1" s="1"/>
  <c r="E777" i="1"/>
  <c r="F777" i="1" s="1"/>
  <c r="E1817" i="1"/>
  <c r="F1817" i="1" s="1"/>
  <c r="I1817" i="1" s="1"/>
  <c r="E1821" i="1"/>
  <c r="F1821" i="1" s="1"/>
  <c r="E1826" i="1"/>
  <c r="F1826" i="1" s="1"/>
  <c r="G1826" i="1" s="1"/>
  <c r="E1827" i="1"/>
  <c r="F1827" i="1" s="1"/>
  <c r="I1827" i="1" s="1"/>
  <c r="E1836" i="1"/>
  <c r="F1836" i="1" s="1"/>
  <c r="I1836" i="1" s="1"/>
  <c r="E1839" i="1"/>
  <c r="F1839" i="1" s="1"/>
  <c r="E1858" i="1"/>
  <c r="F1858" i="1" s="1"/>
  <c r="G1858" i="1" s="1"/>
  <c r="E1860" i="1"/>
  <c r="F1860" i="1" s="1"/>
  <c r="I1860" i="1" s="1"/>
  <c r="E1861" i="1"/>
  <c r="F1861" i="1" s="1"/>
  <c r="G1861" i="1" s="1"/>
  <c r="E1863" i="1"/>
  <c r="F1863" i="1" s="1"/>
  <c r="E1873" i="1"/>
  <c r="F1873" i="1" s="1"/>
  <c r="E1884" i="1"/>
  <c r="F1884" i="1" s="1"/>
  <c r="E1898" i="1"/>
  <c r="F1898" i="1" s="1"/>
  <c r="E1899" i="1"/>
  <c r="F1899" i="1" s="1"/>
  <c r="G1899" i="1" s="1"/>
  <c r="E1900" i="1"/>
  <c r="F1900" i="1" s="1"/>
  <c r="E1902" i="1"/>
  <c r="F1902" i="1" s="1"/>
  <c r="E1907" i="1"/>
  <c r="F1907" i="1" s="1"/>
  <c r="E1916" i="1"/>
  <c r="F1916" i="1" s="1"/>
  <c r="E1937" i="1"/>
  <c r="F1937" i="1" s="1"/>
  <c r="G1937" i="1" s="1"/>
  <c r="E1941" i="1"/>
  <c r="F1941" i="1" s="1"/>
  <c r="E1947" i="1"/>
  <c r="F1947" i="1" s="1"/>
  <c r="E1968" i="1"/>
  <c r="F1968" i="1" s="1"/>
  <c r="I1968" i="1" s="1"/>
  <c r="E1971" i="1"/>
  <c r="F1971" i="1" s="1"/>
  <c r="G1971" i="1" s="1"/>
  <c r="E1979" i="1"/>
  <c r="F1979" i="1" s="1"/>
  <c r="G1979" i="1" s="1"/>
  <c r="E1983" i="1"/>
  <c r="F1983" i="1" s="1"/>
  <c r="G1983" i="1" s="1"/>
  <c r="E1991" i="1"/>
  <c r="F1991" i="1" s="1"/>
  <c r="G1991" i="1" s="1"/>
  <c r="E1998" i="1"/>
  <c r="F1998" i="1" s="1"/>
  <c r="E1999" i="1"/>
  <c r="F1999" i="1" s="1"/>
  <c r="E2018" i="1"/>
  <c r="F2018" i="1" s="1"/>
  <c r="G2018" i="1" s="1"/>
  <c r="E2020" i="1"/>
  <c r="F2020" i="1" s="1"/>
  <c r="G2020" i="1" s="1"/>
  <c r="E2028" i="1"/>
  <c r="F2028" i="1" s="1"/>
  <c r="E2030" i="1"/>
  <c r="F2030" i="1" s="1"/>
  <c r="E2058" i="1"/>
  <c r="F2058" i="1" s="1"/>
  <c r="G2058" i="1" s="1"/>
  <c r="E2062" i="1"/>
  <c r="F2062" i="1" s="1"/>
  <c r="E2063" i="1"/>
  <c r="F2063" i="1" s="1"/>
  <c r="G2063" i="1" s="1"/>
  <c r="E2066" i="1"/>
  <c r="F2066" i="1" s="1"/>
  <c r="G2066" i="1" s="1"/>
  <c r="E2072" i="1"/>
  <c r="F2072" i="1" s="1"/>
  <c r="G2072" i="1" s="1"/>
  <c r="E2073" i="1"/>
  <c r="F2073" i="1" s="1"/>
  <c r="E2095" i="1"/>
  <c r="F2095" i="1" s="1"/>
  <c r="G2095" i="1" s="1"/>
  <c r="E2123" i="1"/>
  <c r="F2123" i="1" s="1"/>
  <c r="E2124" i="1"/>
  <c r="F2124" i="1" s="1"/>
  <c r="G2124" i="1" s="1"/>
  <c r="E2155" i="1"/>
  <c r="F2155" i="1" s="1"/>
  <c r="E2156" i="1"/>
  <c r="F2156" i="1" s="1"/>
  <c r="E2196" i="1"/>
  <c r="F2196" i="1" s="1"/>
  <c r="E2198" i="1"/>
  <c r="F2198" i="1" s="1"/>
  <c r="G2198" i="1" s="1"/>
  <c r="E2199" i="1"/>
  <c r="F2199" i="1" s="1"/>
  <c r="G2199" i="1" s="1"/>
  <c r="E2200" i="1"/>
  <c r="F2200" i="1" s="1"/>
  <c r="G2200" i="1" s="1"/>
  <c r="E2204" i="1"/>
  <c r="F2204" i="1" s="1"/>
  <c r="E2322" i="1"/>
  <c r="F2322" i="1" s="1"/>
  <c r="G2322" i="1" s="1"/>
  <c r="E2353" i="1"/>
  <c r="F2353" i="1" s="1"/>
  <c r="E2355" i="1"/>
  <c r="F2355" i="1" s="1"/>
  <c r="E2371" i="1"/>
  <c r="F2371" i="1" s="1"/>
  <c r="I2371" i="1" s="1"/>
  <c r="E539" i="1"/>
  <c r="F539" i="1" s="1"/>
  <c r="E541" i="1"/>
  <c r="F541" i="1" s="1"/>
  <c r="E571" i="1"/>
  <c r="F571" i="1" s="1"/>
  <c r="G571" i="1" s="1"/>
  <c r="E194" i="1"/>
  <c r="F194" i="1" s="1"/>
  <c r="E195" i="1"/>
  <c r="F195" i="1" s="1"/>
  <c r="G195" i="1" s="1"/>
  <c r="E196" i="1"/>
  <c r="F196" i="1" s="1"/>
  <c r="G196" i="1" s="1"/>
  <c r="E60" i="1"/>
  <c r="F60" i="1" s="1"/>
  <c r="G60" i="1" s="1"/>
  <c r="E63" i="1"/>
  <c r="F63" i="1" s="1"/>
  <c r="H63" i="1" s="1"/>
  <c r="E64" i="1"/>
  <c r="F64" i="1" s="1"/>
  <c r="G64" i="1" s="1"/>
  <c r="E73" i="1"/>
  <c r="F73" i="1" s="1"/>
  <c r="G73" i="1" s="1"/>
  <c r="E75" i="1"/>
  <c r="F75" i="1" s="1"/>
  <c r="E86" i="1"/>
  <c r="F86" i="1" s="1"/>
  <c r="E87" i="1"/>
  <c r="F87" i="1" s="1"/>
  <c r="G87" i="1" s="1"/>
  <c r="E88" i="1"/>
  <c r="F88" i="1" s="1"/>
  <c r="E130" i="1"/>
  <c r="F130" i="1" s="1"/>
  <c r="H130" i="1" s="1"/>
  <c r="E131" i="1"/>
  <c r="F131" i="1" s="1"/>
  <c r="G131" i="1" s="1"/>
  <c r="E166" i="1"/>
  <c r="F166" i="1" s="1"/>
  <c r="E172" i="1"/>
  <c r="F172" i="1" s="1"/>
  <c r="H172" i="1" s="1"/>
  <c r="E176" i="1"/>
  <c r="F176" i="1" s="1"/>
  <c r="E177" i="1"/>
  <c r="F177" i="1" s="1"/>
  <c r="G177" i="1" s="1"/>
  <c r="E178" i="1"/>
  <c r="F178" i="1" s="1"/>
  <c r="E189" i="1"/>
  <c r="F189" i="1" s="1"/>
  <c r="E190" i="1"/>
  <c r="F190" i="1" s="1"/>
  <c r="G190" i="1" s="1"/>
  <c r="E191" i="1"/>
  <c r="F191" i="1" s="1"/>
  <c r="E192" i="1"/>
  <c r="F192" i="1" s="1"/>
  <c r="E197" i="1"/>
  <c r="F197" i="1" s="1"/>
  <c r="G197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E1007" i="2" s="1"/>
  <c r="E29" i="1"/>
  <c r="F29" i="1" s="1"/>
  <c r="H29" i="1" s="1"/>
  <c r="E30" i="1"/>
  <c r="F30" i="1" s="1"/>
  <c r="E31" i="1"/>
  <c r="F31" i="1" s="1"/>
  <c r="G31" i="1" s="1"/>
  <c r="E32" i="1"/>
  <c r="F32" i="1" s="1"/>
  <c r="E33" i="1"/>
  <c r="F33" i="1" s="1"/>
  <c r="G33" i="1" s="1"/>
  <c r="E34" i="1"/>
  <c r="F34" i="1" s="1"/>
  <c r="E35" i="1"/>
  <c r="F35" i="1" s="1"/>
  <c r="E36" i="1"/>
  <c r="F36" i="1" s="1"/>
  <c r="G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G44" i="1" s="1"/>
  <c r="E45" i="1"/>
  <c r="F45" i="1" s="1"/>
  <c r="G45" i="1" s="1"/>
  <c r="E46" i="1"/>
  <c r="F46" i="1" s="1"/>
  <c r="E47" i="1"/>
  <c r="F47" i="1" s="1"/>
  <c r="E48" i="1"/>
  <c r="F48" i="1" s="1"/>
  <c r="G48" i="1" s="1"/>
  <c r="E138" i="1"/>
  <c r="F138" i="1" s="1"/>
  <c r="E140" i="1"/>
  <c r="F140" i="1" s="1"/>
  <c r="H140" i="1" s="1"/>
  <c r="E141" i="1"/>
  <c r="F141" i="1" s="1"/>
  <c r="E142" i="1"/>
  <c r="F142" i="1" s="1"/>
  <c r="E143" i="1"/>
  <c r="F143" i="1" s="1"/>
  <c r="G143" i="1" s="1"/>
  <c r="E144" i="1"/>
  <c r="F144" i="1" s="1"/>
  <c r="E145" i="1"/>
  <c r="F145" i="1" s="1"/>
  <c r="E146" i="1"/>
  <c r="F146" i="1" s="1"/>
  <c r="E147" i="1"/>
  <c r="F147" i="1" s="1"/>
  <c r="E643" i="1"/>
  <c r="F643" i="1" s="1"/>
  <c r="E693" i="1"/>
  <c r="F693" i="1" s="1"/>
  <c r="G693" i="1" s="1"/>
  <c r="E1593" i="1"/>
  <c r="F1593" i="1" s="1"/>
  <c r="G1593" i="1" s="1"/>
  <c r="E1596" i="1"/>
  <c r="F1596" i="1" s="1"/>
  <c r="H1596" i="1" s="1"/>
  <c r="E158" i="1"/>
  <c r="F158" i="1" s="1"/>
  <c r="G158" i="1" s="1"/>
  <c r="E160" i="1"/>
  <c r="F160" i="1" s="1"/>
  <c r="E161" i="1"/>
  <c r="F161" i="1" s="1"/>
  <c r="E162" i="1"/>
  <c r="F162" i="1" s="1"/>
  <c r="G162" i="1" s="1"/>
  <c r="E164" i="1"/>
  <c r="F164" i="1" s="1"/>
  <c r="H164" i="1" s="1"/>
  <c r="E167" i="1"/>
  <c r="F167" i="1" s="1"/>
  <c r="G167" i="1" s="1"/>
  <c r="E169" i="1"/>
  <c r="F169" i="1" s="1"/>
  <c r="E170" i="1"/>
  <c r="F170" i="1" s="1"/>
  <c r="H170" i="1" s="1"/>
  <c r="E173" i="1"/>
  <c r="F173" i="1" s="1"/>
  <c r="G173" i="1" s="1"/>
  <c r="E174" i="1"/>
  <c r="F174" i="1" s="1"/>
  <c r="E175" i="1"/>
  <c r="F175" i="1" s="1"/>
  <c r="E134" i="1"/>
  <c r="F134" i="1" s="1"/>
  <c r="E135" i="1"/>
  <c r="F135" i="1" s="1"/>
  <c r="G135" i="1" s="1"/>
  <c r="E137" i="1"/>
  <c r="F137" i="1" s="1"/>
  <c r="G137" i="1" s="1"/>
  <c r="E139" i="1"/>
  <c r="F139" i="1" s="1"/>
  <c r="G139" i="1" s="1"/>
  <c r="E154" i="1"/>
  <c r="F154" i="1" s="1"/>
  <c r="E155" i="1"/>
  <c r="F155" i="1" s="1"/>
  <c r="G155" i="1" s="1"/>
  <c r="E156" i="1"/>
  <c r="F156" i="1" s="1"/>
  <c r="E941" i="1"/>
  <c r="F941" i="1" s="1"/>
  <c r="G941" i="1" s="1"/>
  <c r="E975" i="1"/>
  <c r="F975" i="1" s="1"/>
  <c r="E989" i="1"/>
  <c r="F989" i="1" s="1"/>
  <c r="J989" i="1" s="1"/>
  <c r="E1008" i="1"/>
  <c r="F1008" i="1" s="1"/>
  <c r="G1008" i="1" s="1"/>
  <c r="E1009" i="1"/>
  <c r="F1009" i="1" s="1"/>
  <c r="J1009" i="1" s="1"/>
  <c r="E1013" i="1"/>
  <c r="F1013" i="1" s="1"/>
  <c r="E1023" i="1"/>
  <c r="F1023" i="1" s="1"/>
  <c r="E1030" i="1"/>
  <c r="F1030" i="1" s="1"/>
  <c r="E1038" i="1"/>
  <c r="F1038" i="1" s="1"/>
  <c r="E470" i="1"/>
  <c r="F470" i="1" s="1"/>
  <c r="G470" i="1" s="1"/>
  <c r="E475" i="1"/>
  <c r="F475" i="1" s="1"/>
  <c r="G475" i="1" s="1"/>
  <c r="E493" i="1"/>
  <c r="F493" i="1" s="1"/>
  <c r="E494" i="1"/>
  <c r="F494" i="1" s="1"/>
  <c r="G494" i="1" s="1"/>
  <c r="E498" i="1"/>
  <c r="F498" i="1" s="1"/>
  <c r="G498" i="1" s="1"/>
  <c r="E500" i="1"/>
  <c r="F500" i="1" s="1"/>
  <c r="E508" i="1"/>
  <c r="F508" i="1" s="1"/>
  <c r="E509" i="1"/>
  <c r="F509" i="1" s="1"/>
  <c r="E510" i="1"/>
  <c r="F510" i="1" s="1"/>
  <c r="E514" i="1"/>
  <c r="F514" i="1" s="1"/>
  <c r="E1384" i="1"/>
  <c r="F1384" i="1" s="1"/>
  <c r="E1392" i="1"/>
  <c r="F1392" i="1" s="1"/>
  <c r="G1392" i="1" s="1"/>
  <c r="E1823" i="1"/>
  <c r="F1823" i="1" s="1"/>
  <c r="G1823" i="1" s="1"/>
  <c r="E1867" i="1"/>
  <c r="F1867" i="1" s="1"/>
  <c r="I1867" i="1" s="1"/>
  <c r="E1910" i="1"/>
  <c r="F1910" i="1" s="1"/>
  <c r="E1944" i="1"/>
  <c r="F1944" i="1" s="1"/>
  <c r="E2091" i="1"/>
  <c r="F2091" i="1" s="1"/>
  <c r="G2091" i="1" s="1"/>
  <c r="E2185" i="1"/>
  <c r="F2185" i="1" s="1"/>
  <c r="G2185" i="1" s="1"/>
  <c r="E2218" i="1"/>
  <c r="F2218" i="1" s="1"/>
  <c r="E2219" i="1"/>
  <c r="F2219" i="1" s="1"/>
  <c r="E2223" i="1"/>
  <c r="F2223" i="1" s="1"/>
  <c r="G2223" i="1" s="1"/>
  <c r="E2231" i="1"/>
  <c r="F2231" i="1" s="1"/>
  <c r="I2231" i="1" s="1"/>
  <c r="E2232" i="1"/>
  <c r="F2232" i="1" s="1"/>
  <c r="G2232" i="1" s="1"/>
  <c r="E2241" i="1"/>
  <c r="F2241" i="1" s="1"/>
  <c r="E2242" i="1"/>
  <c r="F2242" i="1" s="1"/>
  <c r="G2242" i="1" s="1"/>
  <c r="E2262" i="1"/>
  <c r="F2262" i="1" s="1"/>
  <c r="G2262" i="1" s="1"/>
  <c r="E2263" i="1"/>
  <c r="F2263" i="1" s="1"/>
  <c r="E2275" i="1"/>
  <c r="F2275" i="1" s="1"/>
  <c r="I2275" i="1" s="1"/>
  <c r="E2298" i="1"/>
  <c r="F2298" i="1" s="1"/>
  <c r="G2298" i="1" s="1"/>
  <c r="E2349" i="1"/>
  <c r="F2349" i="1" s="1"/>
  <c r="E2364" i="1"/>
  <c r="F2364" i="1" s="1"/>
  <c r="G2364" i="1" s="1"/>
  <c r="E2401" i="1"/>
  <c r="F2401" i="1" s="1"/>
  <c r="E2408" i="1"/>
  <c r="F2408" i="1" s="1"/>
  <c r="E1964" i="1"/>
  <c r="F1964" i="1" s="1"/>
  <c r="E1980" i="1"/>
  <c r="F1980" i="1" s="1"/>
  <c r="G1980" i="1" s="1"/>
  <c r="E1992" i="1"/>
  <c r="F1992" i="1" s="1"/>
  <c r="G1992" i="1" s="1"/>
  <c r="E2012" i="1"/>
  <c r="F2012" i="1" s="1"/>
  <c r="E2037" i="1"/>
  <c r="F2037" i="1" s="1"/>
  <c r="E2787" i="1"/>
  <c r="F2787" i="1" s="1"/>
  <c r="E2789" i="1"/>
  <c r="F2789" i="1" s="1"/>
  <c r="E2795" i="1"/>
  <c r="F2795" i="1" s="1"/>
  <c r="E2829" i="1"/>
  <c r="F2829" i="1" s="1"/>
  <c r="E2831" i="1"/>
  <c r="F2831" i="1" s="1"/>
  <c r="G2831" i="1" s="1"/>
  <c r="E2835" i="1"/>
  <c r="F2835" i="1" s="1"/>
  <c r="G2835" i="1" s="1"/>
  <c r="E2858" i="1"/>
  <c r="F2858" i="1" s="1"/>
  <c r="G2858" i="1" s="1"/>
  <c r="E2866" i="1"/>
  <c r="F2866" i="1" s="1"/>
  <c r="G2866" i="1" s="1"/>
  <c r="E2875" i="1"/>
  <c r="F2875" i="1" s="1"/>
  <c r="E2892" i="1"/>
  <c r="F2892" i="1" s="1"/>
  <c r="I2892" i="1" s="1"/>
  <c r="E2903" i="1"/>
  <c r="F2903" i="1" s="1"/>
  <c r="G2903" i="1" s="1"/>
  <c r="E2964" i="1"/>
  <c r="F2964" i="1" s="1"/>
  <c r="G2964" i="1" s="1"/>
  <c r="E2982" i="1"/>
  <c r="F2982" i="1" s="1"/>
  <c r="E2460" i="1"/>
  <c r="F2460" i="1" s="1"/>
  <c r="E2485" i="1"/>
  <c r="F2485" i="1" s="1"/>
  <c r="E2511" i="1"/>
  <c r="F2511" i="1" s="1"/>
  <c r="E2540" i="1"/>
  <c r="F2540" i="1" s="1"/>
  <c r="E2680" i="1"/>
  <c r="F2680" i="1" s="1"/>
  <c r="G2680" i="1" s="1"/>
  <c r="E2709" i="1"/>
  <c r="F2709" i="1" s="1"/>
  <c r="G2709" i="1" s="1"/>
  <c r="E2716" i="1"/>
  <c r="F2716" i="1" s="1"/>
  <c r="G2716" i="1" s="1"/>
  <c r="E2726" i="1"/>
  <c r="F2726" i="1" s="1"/>
  <c r="G2726" i="1" s="1"/>
  <c r="E2771" i="1"/>
  <c r="F2771" i="1" s="1"/>
  <c r="E2772" i="1"/>
  <c r="F2772" i="1" s="1"/>
  <c r="G2772" i="1" s="1"/>
  <c r="E2788" i="1"/>
  <c r="F2788" i="1" s="1"/>
  <c r="E2821" i="1"/>
  <c r="F2821" i="1" s="1"/>
  <c r="E2822" i="1"/>
  <c r="F2822" i="1" s="1"/>
  <c r="E2824" i="1"/>
  <c r="F2824" i="1" s="1"/>
  <c r="E2797" i="1"/>
  <c r="F2797" i="1" s="1"/>
  <c r="E2799" i="1"/>
  <c r="F2799" i="1" s="1"/>
  <c r="G2799" i="1" s="1"/>
  <c r="E2837" i="1"/>
  <c r="F2837" i="1" s="1"/>
  <c r="G2837" i="1" s="1"/>
  <c r="E2868" i="1"/>
  <c r="F2868" i="1" s="1"/>
  <c r="E2909" i="1"/>
  <c r="F2909" i="1" s="1"/>
  <c r="G2909" i="1" s="1"/>
  <c r="E2914" i="1"/>
  <c r="F2914" i="1" s="1"/>
  <c r="G2914" i="1" s="1"/>
  <c r="E2918" i="1"/>
  <c r="F2918" i="1" s="1"/>
  <c r="E2919" i="1"/>
  <c r="F2919" i="1" s="1"/>
  <c r="E2951" i="1"/>
  <c r="F2951" i="1" s="1"/>
  <c r="E2965" i="1"/>
  <c r="F2965" i="1" s="1"/>
  <c r="G2965" i="1" s="1"/>
  <c r="E2970" i="1"/>
  <c r="F2970" i="1" s="1"/>
  <c r="E2981" i="1"/>
  <c r="F2981" i="1" s="1"/>
  <c r="G2981" i="1" s="1"/>
  <c r="E2991" i="1"/>
  <c r="F2991" i="1" s="1"/>
  <c r="G2991" i="1" s="1"/>
  <c r="E2993" i="1"/>
  <c r="F2993" i="1" s="1"/>
  <c r="E742" i="1"/>
  <c r="F742" i="1" s="1"/>
  <c r="G742" i="1" s="1"/>
  <c r="E256" i="1"/>
  <c r="F256" i="1" s="1"/>
  <c r="G256" i="1" s="1"/>
  <c r="E1455" i="1"/>
  <c r="F1455" i="1" s="1"/>
  <c r="E1464" i="1"/>
  <c r="F1464" i="1" s="1"/>
  <c r="E1601" i="1"/>
  <c r="F1601" i="1" s="1"/>
  <c r="G1601" i="1" s="1"/>
  <c r="E149" i="1"/>
  <c r="F149" i="1" s="1"/>
  <c r="E185" i="1"/>
  <c r="F185" i="1" s="1"/>
  <c r="E2127" i="1"/>
  <c r="F2127" i="1" s="1"/>
  <c r="G2127" i="1" s="1"/>
  <c r="E2130" i="1"/>
  <c r="F2130" i="1" s="1"/>
  <c r="E230" i="1"/>
  <c r="F230" i="1" s="1"/>
  <c r="I230" i="1" s="1"/>
  <c r="E237" i="1"/>
  <c r="F237" i="1" s="1"/>
  <c r="I237" i="1" s="1"/>
  <c r="E254" i="1"/>
  <c r="F254" i="1" s="1"/>
  <c r="E258" i="1"/>
  <c r="F258" i="1" s="1"/>
  <c r="E261" i="1"/>
  <c r="F261" i="1" s="1"/>
  <c r="I261" i="1" s="1"/>
  <c r="E262" i="1"/>
  <c r="F262" i="1" s="1"/>
  <c r="E267" i="1"/>
  <c r="F267" i="1" s="1"/>
  <c r="E270" i="1"/>
  <c r="F270" i="1" s="1"/>
  <c r="E272" i="1"/>
  <c r="F272" i="1" s="1"/>
  <c r="E293" i="1"/>
  <c r="F293" i="1" s="1"/>
  <c r="E268" i="1"/>
  <c r="F268" i="1" s="1"/>
  <c r="G268" i="1" s="1"/>
  <c r="E284" i="1"/>
  <c r="F284" i="1" s="1"/>
  <c r="G284" i="1" s="1"/>
  <c r="E292" i="1"/>
  <c r="F292" i="1" s="1"/>
  <c r="E1420" i="1"/>
  <c r="F1420" i="1" s="1"/>
  <c r="E1448" i="1"/>
  <c r="F1448" i="1" s="1"/>
  <c r="E1454" i="1"/>
  <c r="F1454" i="1" s="1"/>
  <c r="E486" i="1"/>
  <c r="F486" i="1" s="1"/>
  <c r="G486" i="1" s="1"/>
  <c r="E534" i="1"/>
  <c r="F534" i="1" s="1"/>
  <c r="G534" i="1" s="1"/>
  <c r="E577" i="1"/>
  <c r="F577" i="1" s="1"/>
  <c r="E533" i="1"/>
  <c r="F533" i="1" s="1"/>
  <c r="I533" i="1" s="1"/>
  <c r="E578" i="1"/>
  <c r="F578" i="1" s="1"/>
  <c r="I578" i="1" s="1"/>
  <c r="E902" i="1"/>
  <c r="F902" i="1" s="1"/>
  <c r="G902" i="1" s="1"/>
  <c r="E903" i="1"/>
  <c r="F903" i="1" s="1"/>
  <c r="E907" i="1"/>
  <c r="F907" i="1" s="1"/>
  <c r="E917" i="1"/>
  <c r="F917" i="1" s="1"/>
  <c r="I917" i="1" s="1"/>
  <c r="E925" i="1"/>
  <c r="F925" i="1" s="1"/>
  <c r="E860" i="1"/>
  <c r="F860" i="1" s="1"/>
  <c r="G860" i="1" s="1"/>
  <c r="E865" i="1"/>
  <c r="F865" i="1" s="1"/>
  <c r="E870" i="1"/>
  <c r="F870" i="1" s="1"/>
  <c r="E876" i="1"/>
  <c r="F876" i="1" s="1"/>
  <c r="G876" i="1" s="1"/>
  <c r="E884" i="1"/>
  <c r="F884" i="1" s="1"/>
  <c r="G884" i="1" s="1"/>
  <c r="E889" i="1"/>
  <c r="F889" i="1" s="1"/>
  <c r="G889" i="1" s="1"/>
  <c r="E890" i="1"/>
  <c r="F890" i="1" s="1"/>
  <c r="G890" i="1" s="1"/>
  <c r="E894" i="1"/>
  <c r="F894" i="1" s="1"/>
  <c r="G894" i="1" s="1"/>
  <c r="E895" i="1"/>
  <c r="F895" i="1" s="1"/>
  <c r="E898" i="1"/>
  <c r="F898" i="1" s="1"/>
  <c r="E905" i="1"/>
  <c r="F905" i="1" s="1"/>
  <c r="E911" i="1"/>
  <c r="F911" i="1" s="1"/>
  <c r="G911" i="1" s="1"/>
  <c r="E914" i="1"/>
  <c r="F914" i="1" s="1"/>
  <c r="E897" i="1"/>
  <c r="F897" i="1" s="1"/>
  <c r="E900" i="1"/>
  <c r="F900" i="1" s="1"/>
  <c r="E901" i="1"/>
  <c r="F901" i="1" s="1"/>
  <c r="E904" i="1"/>
  <c r="F904" i="1" s="1"/>
  <c r="E908" i="1"/>
  <c r="F908" i="1" s="1"/>
  <c r="I908" i="1" s="1"/>
  <c r="E912" i="1"/>
  <c r="F912" i="1" s="1"/>
  <c r="E919" i="1"/>
  <c r="F919" i="1" s="1"/>
  <c r="E931" i="1"/>
  <c r="F931" i="1" s="1"/>
  <c r="E935" i="1"/>
  <c r="F935" i="1" s="1"/>
  <c r="E855" i="1"/>
  <c r="F855" i="1" s="1"/>
  <c r="E958" i="1"/>
  <c r="F958" i="1" s="1"/>
  <c r="E959" i="1"/>
  <c r="F959" i="1" s="1"/>
  <c r="G959" i="1" s="1"/>
  <c r="E1045" i="1"/>
  <c r="F1045" i="1" s="1"/>
  <c r="E1112" i="1"/>
  <c r="F1112" i="1" s="1"/>
  <c r="E1164" i="1"/>
  <c r="F1164" i="1" s="1"/>
  <c r="G1164" i="1" s="1"/>
  <c r="E1167" i="1"/>
  <c r="F1167" i="1" s="1"/>
  <c r="E1171" i="1"/>
  <c r="F1171" i="1" s="1"/>
  <c r="I1171" i="1" s="1"/>
  <c r="E1173" i="1"/>
  <c r="F1173" i="1" s="1"/>
  <c r="G1173" i="1" s="1"/>
  <c r="E791" i="1"/>
  <c r="F791" i="1" s="1"/>
  <c r="E1012" i="1"/>
  <c r="F1012" i="1" s="1"/>
  <c r="E201" i="1"/>
  <c r="F201" i="1" s="1"/>
  <c r="E242" i="1"/>
  <c r="F242" i="1" s="1"/>
  <c r="E2029" i="1"/>
  <c r="F2029" i="1" s="1"/>
  <c r="G2029" i="1" s="1"/>
  <c r="E2045" i="1"/>
  <c r="F2045" i="1" s="1"/>
  <c r="G2045" i="1" s="1"/>
  <c r="E2046" i="1"/>
  <c r="F2046" i="1" s="1"/>
  <c r="I2046" i="1" s="1"/>
  <c r="E2047" i="1"/>
  <c r="F2047" i="1" s="1"/>
  <c r="E1548" i="1"/>
  <c r="F1548" i="1" s="1"/>
  <c r="E1552" i="1"/>
  <c r="F1552" i="1" s="1"/>
  <c r="G1552" i="1" s="1"/>
  <c r="E1555" i="1"/>
  <c r="F1555" i="1" s="1"/>
  <c r="E1557" i="1"/>
  <c r="F1557" i="1" s="1"/>
  <c r="G1557" i="1" s="1"/>
  <c r="E1626" i="1"/>
  <c r="F1626" i="1" s="1"/>
  <c r="E1649" i="1"/>
  <c r="F1649" i="1" s="1"/>
  <c r="E1936" i="1"/>
  <c r="F1936" i="1" s="1"/>
  <c r="G1936" i="1" s="1"/>
  <c r="E1972" i="1"/>
  <c r="F1972" i="1" s="1"/>
  <c r="E2015" i="1"/>
  <c r="F2015" i="1" s="1"/>
  <c r="E2017" i="1"/>
  <c r="F2017" i="1" s="1"/>
  <c r="E2023" i="1"/>
  <c r="F2023" i="1" s="1"/>
  <c r="I2023" i="1" s="1"/>
  <c r="E2056" i="1"/>
  <c r="F2056" i="1" s="1"/>
  <c r="G2056" i="1" s="1"/>
  <c r="E2057" i="1"/>
  <c r="F2057" i="1" s="1"/>
  <c r="E2151" i="1"/>
  <c r="F2151" i="1" s="1"/>
  <c r="I2151" i="1" s="1"/>
  <c r="E2202" i="1"/>
  <c r="F2202" i="1" s="1"/>
  <c r="E2203" i="1"/>
  <c r="F2203" i="1" s="1"/>
  <c r="E2210" i="1"/>
  <c r="F2210" i="1" s="1"/>
  <c r="G2210" i="1" s="1"/>
  <c r="E2272" i="1"/>
  <c r="F2272" i="1" s="1"/>
  <c r="E2289" i="1"/>
  <c r="F2289" i="1" s="1"/>
  <c r="E2307" i="1"/>
  <c r="F2307" i="1" s="1"/>
  <c r="G2307" i="1" s="1"/>
  <c r="E2308" i="1"/>
  <c r="F2308" i="1" s="1"/>
  <c r="E2314" i="1"/>
  <c r="F2314" i="1" s="1"/>
  <c r="E2321" i="1"/>
  <c r="F2321" i="1" s="1"/>
  <c r="E2420" i="1"/>
  <c r="F2420" i="1" s="1"/>
  <c r="E2421" i="1"/>
  <c r="F2421" i="1" s="1"/>
  <c r="I2421" i="1" s="1"/>
  <c r="E2443" i="1"/>
  <c r="F2443" i="1" s="1"/>
  <c r="E2446" i="1"/>
  <c r="F2446" i="1" s="1"/>
  <c r="E2498" i="1"/>
  <c r="F2498" i="1" s="1"/>
  <c r="E2514" i="1"/>
  <c r="F2514" i="1" s="1"/>
  <c r="E2516" i="1"/>
  <c r="F2516" i="1" s="1"/>
  <c r="I2516" i="1" s="1"/>
  <c r="E2637" i="1"/>
  <c r="F2637" i="1" s="1"/>
  <c r="E2638" i="1"/>
  <c r="F2638" i="1" s="1"/>
  <c r="G2638" i="1" s="1"/>
  <c r="E2641" i="1"/>
  <c r="F2641" i="1" s="1"/>
  <c r="E2642" i="1"/>
  <c r="F2642" i="1" s="1"/>
  <c r="E2644" i="1"/>
  <c r="F2644" i="1" s="1"/>
  <c r="E2645" i="1"/>
  <c r="F2645" i="1" s="1"/>
  <c r="E480" i="1"/>
  <c r="F480" i="1" s="1"/>
  <c r="E488" i="1"/>
  <c r="F488" i="1" s="1"/>
  <c r="G488" i="1" s="1"/>
  <c r="E490" i="1"/>
  <c r="F490" i="1" s="1"/>
  <c r="E495" i="1"/>
  <c r="F495" i="1" s="1"/>
  <c r="E522" i="1"/>
  <c r="E1500" i="2" s="1"/>
  <c r="E698" i="1"/>
  <c r="F698" i="1" s="1"/>
  <c r="G698" i="1" s="1"/>
  <c r="E584" i="1"/>
  <c r="F584" i="1" s="1"/>
  <c r="E699" i="1"/>
  <c r="F699" i="1" s="1"/>
  <c r="E794" i="1"/>
  <c r="F794" i="1" s="1"/>
  <c r="E802" i="1"/>
  <c r="F802" i="1" s="1"/>
  <c r="E803" i="1"/>
  <c r="F803" i="1" s="1"/>
  <c r="G803" i="1" s="1"/>
  <c r="E891" i="1"/>
  <c r="F891" i="1" s="1"/>
  <c r="E893" i="1"/>
  <c r="F893" i="1" s="1"/>
  <c r="E906" i="1"/>
  <c r="F906" i="1" s="1"/>
  <c r="E909" i="1"/>
  <c r="F909" i="1" s="1"/>
  <c r="E920" i="1"/>
  <c r="F920" i="1" s="1"/>
  <c r="E926" i="1"/>
  <c r="F926" i="1" s="1"/>
  <c r="E927" i="1"/>
  <c r="F927" i="1" s="1"/>
  <c r="E928" i="1"/>
  <c r="F928" i="1" s="1"/>
  <c r="G928" i="1" s="1"/>
  <c r="E930" i="1"/>
  <c r="F930" i="1" s="1"/>
  <c r="E932" i="1"/>
  <c r="F932" i="1" s="1"/>
  <c r="E937" i="1"/>
  <c r="F937" i="1" s="1"/>
  <c r="E938" i="1"/>
  <c r="F938" i="1" s="1"/>
  <c r="I938" i="1" s="1"/>
  <c r="E947" i="1"/>
  <c r="F947" i="1" s="1"/>
  <c r="G947" i="1" s="1"/>
  <c r="E948" i="1"/>
  <c r="F948" i="1" s="1"/>
  <c r="E934" i="1"/>
  <c r="F934" i="1" s="1"/>
  <c r="I934" i="1" s="1"/>
  <c r="E942" i="1"/>
  <c r="F942" i="1" s="1"/>
  <c r="E949" i="1"/>
  <c r="F949" i="1" s="1"/>
  <c r="G949" i="1" s="1"/>
  <c r="E950" i="1"/>
  <c r="F950" i="1" s="1"/>
  <c r="E951" i="1"/>
  <c r="F951" i="1" s="1"/>
  <c r="E953" i="1"/>
  <c r="F953" i="1" s="1"/>
  <c r="E954" i="1"/>
  <c r="F954" i="1" s="1"/>
  <c r="E955" i="1"/>
  <c r="F955" i="1" s="1"/>
  <c r="E960" i="1"/>
  <c r="F960" i="1" s="1"/>
  <c r="I960" i="1" s="1"/>
  <c r="E962" i="1"/>
  <c r="F962" i="1" s="1"/>
  <c r="E971" i="1"/>
  <c r="F971" i="1" s="1"/>
  <c r="E980" i="1"/>
  <c r="F980" i="1" s="1"/>
  <c r="I980" i="1" s="1"/>
  <c r="E982" i="1"/>
  <c r="F982" i="1" s="1"/>
  <c r="E987" i="1"/>
  <c r="F987" i="1" s="1"/>
  <c r="E988" i="1"/>
  <c r="F988" i="1" s="1"/>
  <c r="E990" i="1"/>
  <c r="F990" i="1" s="1"/>
  <c r="E996" i="1"/>
  <c r="F996" i="1" s="1"/>
  <c r="J996" i="1" s="1"/>
  <c r="E997" i="1"/>
  <c r="F997" i="1" s="1"/>
  <c r="G997" i="1" s="1"/>
  <c r="E1005" i="1"/>
  <c r="F1005" i="1" s="1"/>
  <c r="E1006" i="1"/>
  <c r="F1006" i="1" s="1"/>
  <c r="E1015" i="1"/>
  <c r="F1015" i="1" s="1"/>
  <c r="I1015" i="1" s="1"/>
  <c r="E560" i="1"/>
  <c r="F560" i="1" s="1"/>
  <c r="G560" i="1" s="1"/>
  <c r="E562" i="1"/>
  <c r="F562" i="1" s="1"/>
  <c r="E567" i="1"/>
  <c r="F567" i="1" s="1"/>
  <c r="E616" i="1"/>
  <c r="F616" i="1" s="1"/>
  <c r="E635" i="1"/>
  <c r="F635" i="1" s="1"/>
  <c r="E663" i="1"/>
  <c r="F663" i="1" s="1"/>
  <c r="E664" i="1"/>
  <c r="F664" i="1" s="1"/>
  <c r="E747" i="1"/>
  <c r="F747" i="1" s="1"/>
  <c r="E766" i="1"/>
  <c r="F766" i="1" s="1"/>
  <c r="E1014" i="1"/>
  <c r="F1014" i="1" s="1"/>
  <c r="E1067" i="1"/>
  <c r="F1067" i="1" s="1"/>
  <c r="E1088" i="1"/>
  <c r="F1088" i="1" s="1"/>
  <c r="G1088" i="1" s="1"/>
  <c r="E1091" i="1"/>
  <c r="F1091" i="1" s="1"/>
  <c r="E1110" i="1"/>
  <c r="F1110" i="1" s="1"/>
  <c r="E1113" i="1"/>
  <c r="F1113" i="1" s="1"/>
  <c r="E1166" i="1"/>
  <c r="F1166" i="1" s="1"/>
  <c r="E1168" i="1"/>
  <c r="F1168" i="1" s="1"/>
  <c r="I1168" i="1" s="1"/>
  <c r="E1170" i="1"/>
  <c r="F1170" i="1" s="1"/>
  <c r="I1170" i="1" s="1"/>
  <c r="E1172" i="1"/>
  <c r="F1172" i="1" s="1"/>
  <c r="E1174" i="1"/>
  <c r="F1174" i="1" s="1"/>
  <c r="E1176" i="1"/>
  <c r="F1176" i="1" s="1"/>
  <c r="J1176" i="1" s="1"/>
  <c r="E1182" i="1"/>
  <c r="F1182" i="1" s="1"/>
  <c r="J1182" i="1" s="1"/>
  <c r="E1186" i="1"/>
  <c r="F1186" i="1" s="1"/>
  <c r="E1188" i="1"/>
  <c r="F1188" i="1" s="1"/>
  <c r="G1188" i="1" s="1"/>
  <c r="E1194" i="1"/>
  <c r="F1194" i="1" s="1"/>
  <c r="E1198" i="1"/>
  <c r="F1198" i="1" s="1"/>
  <c r="E1200" i="1"/>
  <c r="F1200" i="1" s="1"/>
  <c r="G1200" i="1" s="1"/>
  <c r="E1204" i="1"/>
  <c r="F1204" i="1" s="1"/>
  <c r="E1208" i="1"/>
  <c r="F1208" i="1" s="1"/>
  <c r="E1209" i="1"/>
  <c r="F1209" i="1" s="1"/>
  <c r="E1210" i="1"/>
  <c r="F1210" i="1" s="1"/>
  <c r="E1212" i="1"/>
  <c r="F1212" i="1" s="1"/>
  <c r="G1212" i="1" s="1"/>
  <c r="E1213" i="1"/>
  <c r="F1213" i="1" s="1"/>
  <c r="E1217" i="1"/>
  <c r="F1217" i="1" s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H83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H100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H112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H128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H152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H183" i="1"/>
  <c r="Q183" i="1"/>
  <c r="Q184" i="1"/>
  <c r="Q185" i="1"/>
  <c r="Q186" i="1"/>
  <c r="H187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H209" i="1"/>
  <c r="Q209" i="1"/>
  <c r="Q210" i="1"/>
  <c r="Q211" i="1"/>
  <c r="Q212" i="1"/>
  <c r="H213" i="1"/>
  <c r="Q213" i="1"/>
  <c r="Q214" i="1"/>
  <c r="Q215" i="1"/>
  <c r="Q216" i="1"/>
  <c r="Q217" i="1"/>
  <c r="Q218" i="1"/>
  <c r="Q219" i="1"/>
  <c r="Q220" i="1"/>
  <c r="Q221" i="1"/>
  <c r="Q222" i="1"/>
  <c r="H223" i="1"/>
  <c r="Q223" i="1"/>
  <c r="Q224" i="1"/>
  <c r="Q225" i="1"/>
  <c r="Q226" i="1"/>
  <c r="Q227" i="1"/>
  <c r="Q228" i="1"/>
  <c r="Q229" i="1"/>
  <c r="Q230" i="1"/>
  <c r="H231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H264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I278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H295" i="1"/>
  <c r="Q295" i="1"/>
  <c r="Q296" i="1"/>
  <c r="Q297" i="1"/>
  <c r="Q298" i="1"/>
  <c r="Q299" i="1"/>
  <c r="Q300" i="1"/>
  <c r="Q301" i="1"/>
  <c r="Q302" i="1"/>
  <c r="H303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6" i="1"/>
  <c r="Q315" i="1"/>
  <c r="Q317" i="1"/>
  <c r="Q318" i="1"/>
  <c r="Q319" i="1"/>
  <c r="Q320" i="1"/>
  <c r="Q321" i="1"/>
  <c r="H322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H343" i="1"/>
  <c r="Q343" i="1"/>
  <c r="Q344" i="1"/>
  <c r="Q345" i="1"/>
  <c r="H346" i="1"/>
  <c r="Q346" i="1"/>
  <c r="Q347" i="1"/>
  <c r="Q348" i="1"/>
  <c r="Q349" i="1"/>
  <c r="Q350" i="1"/>
  <c r="H351" i="1"/>
  <c r="Q351" i="1"/>
  <c r="Q352" i="1"/>
  <c r="Q353" i="1"/>
  <c r="Q354" i="1"/>
  <c r="H355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H378" i="1"/>
  <c r="Q378" i="1"/>
  <c r="Q379" i="1"/>
  <c r="Q380" i="1"/>
  <c r="H381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H397" i="1"/>
  <c r="Q397" i="1"/>
  <c r="H399" i="1"/>
  <c r="Q399" i="1"/>
  <c r="Q400" i="1"/>
  <c r="Q401" i="1"/>
  <c r="Q402" i="1"/>
  <c r="Q403" i="1"/>
  <c r="H404" i="1"/>
  <c r="Q404" i="1"/>
  <c r="Q405" i="1"/>
  <c r="Q406" i="1"/>
  <c r="Q407" i="1"/>
  <c r="Q408" i="1"/>
  <c r="Q409" i="1"/>
  <c r="Q410" i="1"/>
  <c r="Q411" i="1"/>
  <c r="Q412" i="1"/>
  <c r="H413" i="1"/>
  <c r="Q413" i="1"/>
  <c r="H414" i="1"/>
  <c r="Q414" i="1"/>
  <c r="Q415" i="1"/>
  <c r="Q416" i="1"/>
  <c r="Q417" i="1"/>
  <c r="Q418" i="1"/>
  <c r="H419" i="1"/>
  <c r="Q419" i="1"/>
  <c r="Q420" i="1"/>
  <c r="Q421" i="1"/>
  <c r="Q422" i="1"/>
  <c r="Q423" i="1"/>
  <c r="Q424" i="1"/>
  <c r="Q425" i="1"/>
  <c r="Q426" i="1"/>
  <c r="H427" i="1"/>
  <c r="Q427" i="1"/>
  <c r="Q428" i="1"/>
  <c r="Q429" i="1"/>
  <c r="Q430" i="1"/>
  <c r="H431" i="1"/>
  <c r="Q431" i="1"/>
  <c r="Q432" i="1"/>
  <c r="Q433" i="1"/>
  <c r="H434" i="1"/>
  <c r="Q434" i="1"/>
  <c r="Q435" i="1"/>
  <c r="H436" i="1"/>
  <c r="Q436" i="1"/>
  <c r="H437" i="1"/>
  <c r="Q437" i="1"/>
  <c r="Q438" i="1"/>
  <c r="Q439" i="1"/>
  <c r="H440" i="1"/>
  <c r="Q440" i="1"/>
  <c r="Q441" i="1"/>
  <c r="Q442" i="1"/>
  <c r="H443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2" i="1"/>
  <c r="H461" i="1"/>
  <c r="Q461" i="1"/>
  <c r="H463" i="1"/>
  <c r="Q463" i="1"/>
  <c r="Q464" i="1"/>
  <c r="Q465" i="1"/>
  <c r="H466" i="1"/>
  <c r="Q466" i="1"/>
  <c r="Q467" i="1"/>
  <c r="H468" i="1"/>
  <c r="Q468" i="1"/>
  <c r="Q469" i="1"/>
  <c r="Q470" i="1"/>
  <c r="Q471" i="1"/>
  <c r="H472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1" i="1"/>
  <c r="Q500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H516" i="1"/>
  <c r="Q516" i="1"/>
  <c r="Q517" i="1"/>
  <c r="Q519" i="1"/>
  <c r="Q518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H538" i="1"/>
  <c r="Q538" i="1"/>
  <c r="Q539" i="1"/>
  <c r="Q540" i="1"/>
  <c r="Q541" i="1"/>
  <c r="Q542" i="1"/>
  <c r="Q543" i="1"/>
  <c r="Q544" i="1"/>
  <c r="Q545" i="1"/>
  <c r="Q546" i="1"/>
  <c r="Q547" i="1"/>
  <c r="Q548" i="1"/>
  <c r="H549" i="1"/>
  <c r="Q549" i="1"/>
  <c r="Q550" i="1"/>
  <c r="Q551" i="1"/>
  <c r="Q552" i="1"/>
  <c r="Q553" i="1"/>
  <c r="Q554" i="1"/>
  <c r="H555" i="1"/>
  <c r="Q555" i="1"/>
  <c r="Q556" i="1"/>
  <c r="Q557" i="1"/>
  <c r="Q558" i="1"/>
  <c r="Q559" i="1"/>
  <c r="Q560" i="1"/>
  <c r="Q561" i="1"/>
  <c r="Q562" i="1"/>
  <c r="Q563" i="1"/>
  <c r="H564" i="1"/>
  <c r="Q564" i="1"/>
  <c r="Q565" i="1"/>
  <c r="Q566" i="1"/>
  <c r="Q567" i="1"/>
  <c r="Q568" i="1"/>
  <c r="Q569" i="1"/>
  <c r="Q570" i="1"/>
  <c r="J571" i="1"/>
  <c r="Q571" i="1"/>
  <c r="H572" i="1"/>
  <c r="Q572" i="1"/>
  <c r="H573" i="1"/>
  <c r="Q573" i="1"/>
  <c r="Q574" i="1"/>
  <c r="Q575" i="1"/>
  <c r="Q576" i="1"/>
  <c r="Q577" i="1"/>
  <c r="Q578" i="1"/>
  <c r="Q580" i="1"/>
  <c r="Q579" i="1"/>
  <c r="Q581" i="1"/>
  <c r="Q582" i="1"/>
  <c r="Q584" i="1"/>
  <c r="Q583" i="1"/>
  <c r="Q585" i="1"/>
  <c r="Q586" i="1"/>
  <c r="H587" i="1"/>
  <c r="Q587" i="1"/>
  <c r="Q588" i="1"/>
  <c r="Q589" i="1"/>
  <c r="H590" i="1"/>
  <c r="Q590" i="1"/>
  <c r="H591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H607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H625" i="1"/>
  <c r="Q625" i="1"/>
  <c r="Q626" i="1"/>
  <c r="Q627" i="1"/>
  <c r="Q628" i="1"/>
  <c r="Q629" i="1"/>
  <c r="Q630" i="1"/>
  <c r="Q631" i="1"/>
  <c r="Q632" i="1"/>
  <c r="Q633" i="1"/>
  <c r="Q634" i="1"/>
  <c r="Q635" i="1"/>
  <c r="H636" i="1"/>
  <c r="Q636" i="1"/>
  <c r="Q637" i="1"/>
  <c r="H638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H654" i="1"/>
  <c r="Q654" i="1"/>
  <c r="Q655" i="1"/>
  <c r="Q656" i="1"/>
  <c r="Q657" i="1"/>
  <c r="H658" i="1"/>
  <c r="Q658" i="1"/>
  <c r="Q659" i="1"/>
  <c r="Q660" i="1"/>
  <c r="Q661" i="1"/>
  <c r="H662" i="1"/>
  <c r="Q662" i="1"/>
  <c r="Q663" i="1"/>
  <c r="Q664" i="1"/>
  <c r="Q665" i="1"/>
  <c r="H666" i="1"/>
  <c r="Q666" i="1"/>
  <c r="Q667" i="1"/>
  <c r="Q668" i="1"/>
  <c r="Q669" i="1"/>
  <c r="Q670" i="1"/>
  <c r="H671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H689" i="1"/>
  <c r="Q689" i="1"/>
  <c r="Q690" i="1"/>
  <c r="H691" i="1"/>
  <c r="Q691" i="1"/>
  <c r="Q692" i="1"/>
  <c r="Q693" i="1"/>
  <c r="Q694" i="1"/>
  <c r="Q695" i="1"/>
  <c r="H696" i="1"/>
  <c r="Q696" i="1"/>
  <c r="Q698" i="1"/>
  <c r="Q697" i="1"/>
  <c r="Q699" i="1"/>
  <c r="Q700" i="1"/>
  <c r="Q701" i="1"/>
  <c r="Q702" i="1"/>
  <c r="H703" i="1"/>
  <c r="Q703" i="1"/>
  <c r="Q704" i="1"/>
  <c r="Q705" i="1"/>
  <c r="Q706" i="1"/>
  <c r="Q707" i="1"/>
  <c r="Q708" i="1"/>
  <c r="Q709" i="1"/>
  <c r="H710" i="1"/>
  <c r="Q710" i="1"/>
  <c r="H711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H730" i="1"/>
  <c r="Q730" i="1"/>
  <c r="Q731" i="1"/>
  <c r="H732" i="1"/>
  <c r="Q732" i="1"/>
  <c r="Q733" i="1"/>
  <c r="Q734" i="1"/>
  <c r="Q735" i="1"/>
  <c r="Q736" i="1"/>
  <c r="Q737" i="1"/>
  <c r="H738" i="1"/>
  <c r="Q738" i="1"/>
  <c r="Q739" i="1"/>
  <c r="Q740" i="1"/>
  <c r="Q741" i="1"/>
  <c r="Q742" i="1"/>
  <c r="Q743" i="1"/>
  <c r="H744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H764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H785" i="1"/>
  <c r="Q785" i="1"/>
  <c r="H786" i="1"/>
  <c r="Q786" i="1"/>
  <c r="Q787" i="1"/>
  <c r="Q788" i="1"/>
  <c r="Q789" i="1"/>
  <c r="Q790" i="1"/>
  <c r="Q791" i="1"/>
  <c r="Q792" i="1"/>
  <c r="Q793" i="1"/>
  <c r="Q794" i="1"/>
  <c r="Q796" i="1"/>
  <c r="Q795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H815" i="1"/>
  <c r="Q815" i="1"/>
  <c r="Q816" i="1"/>
  <c r="Q817" i="1"/>
  <c r="Q818" i="1"/>
  <c r="Q819" i="1"/>
  <c r="H820" i="1"/>
  <c r="Q820" i="1"/>
  <c r="H821" i="1"/>
  <c r="Q821" i="1"/>
  <c r="Q822" i="1"/>
  <c r="Q823" i="1"/>
  <c r="Q824" i="1"/>
  <c r="Q825" i="1"/>
  <c r="Q826" i="1"/>
  <c r="Q827" i="1"/>
  <c r="Q828" i="1"/>
  <c r="Q829" i="1"/>
  <c r="Q830" i="1"/>
  <c r="Q831" i="1"/>
  <c r="H832" i="1"/>
  <c r="Q832" i="1"/>
  <c r="H833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H846" i="1"/>
  <c r="Q846" i="1"/>
  <c r="Q847" i="1"/>
  <c r="H848" i="1"/>
  <c r="Q848" i="1"/>
  <c r="Q849" i="1"/>
  <c r="Q850" i="1"/>
  <c r="Q851" i="1"/>
  <c r="Q853" i="1"/>
  <c r="Q854" i="1"/>
  <c r="Q855" i="1"/>
  <c r="Q856" i="1"/>
  <c r="Q857" i="1"/>
  <c r="Q858" i="1"/>
  <c r="H859" i="1"/>
  <c r="Q859" i="1"/>
  <c r="Q860" i="1"/>
  <c r="Q861" i="1"/>
  <c r="Q862" i="1"/>
  <c r="Q863" i="1"/>
  <c r="Q864" i="1"/>
  <c r="Q865" i="1"/>
  <c r="Q866" i="1"/>
  <c r="Q867" i="1"/>
  <c r="Q868" i="1"/>
  <c r="H869" i="1"/>
  <c r="Q869" i="1"/>
  <c r="Q870" i="1"/>
  <c r="Q871" i="1"/>
  <c r="H872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I884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6" i="1"/>
  <c r="Q905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J941" i="1"/>
  <c r="Q941" i="1"/>
  <c r="Q942" i="1"/>
  <c r="Q943" i="1"/>
  <c r="Q945" i="1"/>
  <c r="Q944" i="1"/>
  <c r="Q946" i="1"/>
  <c r="Q947" i="1"/>
  <c r="Q948" i="1"/>
  <c r="Q949" i="1"/>
  <c r="Q950" i="1"/>
  <c r="Q951" i="1"/>
  <c r="Q952" i="1"/>
  <c r="Q953" i="1"/>
  <c r="Q954" i="1"/>
  <c r="Q955" i="1"/>
  <c r="Q956" i="1"/>
  <c r="H957" i="1"/>
  <c r="Q957" i="1"/>
  <c r="Q958" i="1"/>
  <c r="Q959" i="1"/>
  <c r="Q960" i="1"/>
  <c r="H961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I1048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I1104" i="1"/>
  <c r="Q1104" i="1"/>
  <c r="Q1105" i="1"/>
  <c r="Q1107" i="1"/>
  <c r="Q1108" i="1"/>
  <c r="Q1109" i="1"/>
  <c r="Q1110" i="1"/>
  <c r="Q1111" i="1"/>
  <c r="Q1112" i="1"/>
  <c r="Q1113" i="1"/>
  <c r="Q1116" i="1"/>
  <c r="Q1117" i="1"/>
  <c r="Q1118" i="1"/>
  <c r="Q1120" i="1"/>
  <c r="Q1121" i="1"/>
  <c r="Q1122" i="1"/>
  <c r="Q1123" i="1"/>
  <c r="Q1124" i="1"/>
  <c r="Q1125" i="1"/>
  <c r="Q1127" i="1"/>
  <c r="Q1129" i="1"/>
  <c r="Q1131" i="1"/>
  <c r="Q1132" i="1"/>
  <c r="Q1133" i="1"/>
  <c r="Q1134" i="1"/>
  <c r="Q1135" i="1"/>
  <c r="Q1136" i="1"/>
  <c r="I1137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I1156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2" i="1"/>
  <c r="Q1213" i="1"/>
  <c r="Q1214" i="1"/>
  <c r="Q1215" i="1"/>
  <c r="Q1216" i="1"/>
  <c r="Q1217" i="1"/>
  <c r="Q1218" i="1"/>
  <c r="Q1219" i="1"/>
  <c r="Q1220" i="1"/>
  <c r="Q1221" i="1"/>
  <c r="Q1222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4" i="1"/>
  <c r="Q1255" i="1"/>
  <c r="Q1256" i="1"/>
  <c r="Q1257" i="1"/>
  <c r="Q1258" i="1"/>
  <c r="Q1260" i="1"/>
  <c r="Q1261" i="1"/>
  <c r="Q1262" i="1"/>
  <c r="Q1263" i="1"/>
  <c r="Q1264" i="1"/>
  <c r="Q1265" i="1"/>
  <c r="Q1266" i="1"/>
  <c r="Q1268" i="1"/>
  <c r="Q1269" i="1"/>
  <c r="Q1271" i="1"/>
  <c r="I1272" i="1"/>
  <c r="Q1272" i="1"/>
  <c r="I1273" i="1"/>
  <c r="Q1273" i="1"/>
  <c r="Q1274" i="1"/>
  <c r="Q1275" i="1"/>
  <c r="Q1276" i="1"/>
  <c r="Q1277" i="1"/>
  <c r="Q1278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J1292" i="1"/>
  <c r="Q1292" i="1"/>
  <c r="Q1293" i="1"/>
  <c r="Q1295" i="1"/>
  <c r="Q1296" i="1"/>
  <c r="Q1297" i="1"/>
  <c r="Q1298" i="1"/>
  <c r="Q1299" i="1"/>
  <c r="Q1300" i="1"/>
  <c r="Q1301" i="1"/>
  <c r="Q1303" i="1"/>
  <c r="Q1304" i="1"/>
  <c r="Q1309" i="1"/>
  <c r="Q1310" i="1"/>
  <c r="Q1311" i="1"/>
  <c r="Q1312" i="1"/>
  <c r="Q1314" i="1"/>
  <c r="Q1316" i="1"/>
  <c r="Q1317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3" i="1"/>
  <c r="Q1335" i="1"/>
  <c r="Q1337" i="1"/>
  <c r="Q1338" i="1"/>
  <c r="Q1339" i="1"/>
  <c r="Q1340" i="1"/>
  <c r="Q1341" i="1"/>
  <c r="Q1342" i="1"/>
  <c r="Q1343" i="1"/>
  <c r="Q1345" i="1"/>
  <c r="Q1353" i="1"/>
  <c r="Q1357" i="1"/>
  <c r="Q1360" i="1"/>
  <c r="Q1363" i="1"/>
  <c r="Q1366" i="1"/>
  <c r="Q1384" i="1"/>
  <c r="Q1388" i="1"/>
  <c r="Q1390" i="1"/>
  <c r="Q1392" i="1"/>
  <c r="Q1407" i="1"/>
  <c r="Q1408" i="1"/>
  <c r="Q1409" i="1"/>
  <c r="Q1410" i="1"/>
  <c r="Q1411" i="1"/>
  <c r="Q1412" i="1"/>
  <c r="Q1413" i="1"/>
  <c r="Q1414" i="1"/>
  <c r="I1419" i="1"/>
  <c r="Q1419" i="1"/>
  <c r="Q1420" i="1"/>
  <c r="Q1421" i="1"/>
  <c r="Q1422" i="1"/>
  <c r="Q1428" i="1"/>
  <c r="Q1429" i="1"/>
  <c r="Q1432" i="1"/>
  <c r="Q1437" i="1"/>
  <c r="Q1439" i="1"/>
  <c r="Q1440" i="1"/>
  <c r="Q1441" i="1"/>
  <c r="Q1448" i="1"/>
  <c r="Q1454" i="1"/>
  <c r="Q1455" i="1"/>
  <c r="Q1464" i="1"/>
  <c r="Q1467" i="1"/>
  <c r="Q1470" i="1"/>
  <c r="Q1471" i="1"/>
  <c r="Q1472" i="1"/>
  <c r="Q1473" i="1"/>
  <c r="Q1474" i="1"/>
  <c r="Q1475" i="1"/>
  <c r="Q1476" i="1"/>
  <c r="Q1477" i="1"/>
  <c r="Q1482" i="1"/>
  <c r="Q1483" i="1"/>
  <c r="Q1485" i="1"/>
  <c r="Q1486" i="1"/>
  <c r="Q1488" i="1"/>
  <c r="I1491" i="1"/>
  <c r="Q1491" i="1"/>
  <c r="Q1494" i="1"/>
  <c r="I1495" i="1"/>
  <c r="Q1495" i="1"/>
  <c r="Q1496" i="1"/>
  <c r="Q1500" i="1"/>
  <c r="Q1501" i="1"/>
  <c r="Q1505" i="1"/>
  <c r="Q1507" i="1"/>
  <c r="Q1512" i="1"/>
  <c r="Q1514" i="1"/>
  <c r="Q1521" i="1"/>
  <c r="Q1524" i="1"/>
  <c r="Q1526" i="1"/>
  <c r="Q1538" i="1"/>
  <c r="Q1540" i="1"/>
  <c r="Q1542" i="1"/>
  <c r="Q1548" i="1"/>
  <c r="Q1552" i="1"/>
  <c r="Q1555" i="1"/>
  <c r="Q1557" i="1"/>
  <c r="Q1562" i="1"/>
  <c r="Q1570" i="1"/>
  <c r="Q1582" i="1"/>
  <c r="Q1590" i="1"/>
  <c r="Q1593" i="1"/>
  <c r="Q1595" i="1"/>
  <c r="Q1596" i="1"/>
  <c r="Q1601" i="1"/>
  <c r="Q1606" i="1"/>
  <c r="Q1618" i="1"/>
  <c r="Q1620" i="1"/>
  <c r="Q1622" i="1"/>
  <c r="Q1625" i="1"/>
  <c r="Q1626" i="1"/>
  <c r="Q1630" i="1"/>
  <c r="Q1633" i="1"/>
  <c r="Q1637" i="1"/>
  <c r="Q1639" i="1"/>
  <c r="Q1649" i="1"/>
  <c r="Q1650" i="1"/>
  <c r="Q1651" i="1"/>
  <c r="I1652" i="1"/>
  <c r="Q1652" i="1"/>
  <c r="Q1653" i="1"/>
  <c r="Q1656" i="1"/>
  <c r="Q1657" i="1"/>
  <c r="Q1658" i="1"/>
  <c r="Q1659" i="1"/>
  <c r="Q1661" i="1"/>
  <c r="Q1663" i="1"/>
  <c r="Q1664" i="1"/>
  <c r="Q1673" i="1"/>
  <c r="Q1675" i="1"/>
  <c r="Q1677" i="1"/>
  <c r="Q1681" i="1"/>
  <c r="Q1682" i="1"/>
  <c r="Q1684" i="1"/>
  <c r="Q1685" i="1"/>
  <c r="I1686" i="1"/>
  <c r="Q1686" i="1"/>
  <c r="I1688" i="1"/>
  <c r="Q1688" i="1"/>
  <c r="Q1689" i="1"/>
  <c r="Q1693" i="1"/>
  <c r="Q1703" i="1"/>
  <c r="Q1708" i="1"/>
  <c r="Q1710" i="1"/>
  <c r="Q1711" i="1"/>
  <c r="Q1712" i="1"/>
  <c r="Q1714" i="1"/>
  <c r="I1716" i="1"/>
  <c r="Q1716" i="1"/>
  <c r="Q1717" i="1"/>
  <c r="Q1718" i="1"/>
  <c r="I1719" i="1"/>
  <c r="Q1719" i="1"/>
  <c r="Q1720" i="1"/>
  <c r="Q1721" i="1"/>
  <c r="Q1722" i="1"/>
  <c r="Q1723" i="1"/>
  <c r="Q1725" i="1"/>
  <c r="Q1726" i="1"/>
  <c r="Q1727" i="1"/>
  <c r="I1729" i="1"/>
  <c r="Q1729" i="1"/>
  <c r="Q1731" i="1"/>
  <c r="Q1733" i="1"/>
  <c r="I1735" i="1"/>
  <c r="Q1735" i="1"/>
  <c r="Q1736" i="1"/>
  <c r="Q1737" i="1"/>
  <c r="I1738" i="1"/>
  <c r="Q1738" i="1"/>
  <c r="Q1739" i="1"/>
  <c r="Q1741" i="1"/>
  <c r="Q1742" i="1"/>
  <c r="Q1743" i="1"/>
  <c r="Q1744" i="1"/>
  <c r="Q1746" i="1"/>
  <c r="Q1748" i="1"/>
  <c r="Q1750" i="1"/>
  <c r="Q1751" i="1"/>
  <c r="Q1753" i="1"/>
  <c r="Q1754" i="1"/>
  <c r="Q1760" i="1"/>
  <c r="Q1762" i="1"/>
  <c r="Q1763" i="1"/>
  <c r="H1764" i="1"/>
  <c r="Q1764" i="1"/>
  <c r="Q1765" i="1"/>
  <c r="Q1767" i="1"/>
  <c r="Q1773" i="1"/>
  <c r="Q1776" i="1"/>
  <c r="Q1777" i="1"/>
  <c r="I1779" i="1"/>
  <c r="Q1779" i="1"/>
  <c r="Q1781" i="1"/>
  <c r="Q1785" i="1"/>
  <c r="Q1786" i="1"/>
  <c r="Q1788" i="1"/>
  <c r="Q1789" i="1"/>
  <c r="Q1790" i="1"/>
  <c r="Q1791" i="1"/>
  <c r="Q1792" i="1"/>
  <c r="Q1793" i="1"/>
  <c r="Q1794" i="1"/>
  <c r="Q1798" i="1"/>
  <c r="I1801" i="1"/>
  <c r="Q1801" i="1"/>
  <c r="Q1802" i="1"/>
  <c r="I1803" i="1"/>
  <c r="Q1803" i="1"/>
  <c r="Q1804" i="1"/>
  <c r="Q1805" i="1"/>
  <c r="Q1806" i="1"/>
  <c r="Q1807" i="1"/>
  <c r="Q1809" i="1"/>
  <c r="Q1810" i="1"/>
  <c r="Q1811" i="1"/>
  <c r="Q1812" i="1"/>
  <c r="Q1813" i="1"/>
  <c r="Q1814" i="1"/>
  <c r="Q1816" i="1"/>
  <c r="Q1817" i="1"/>
  <c r="Q1819" i="1"/>
  <c r="Q1820" i="1"/>
  <c r="Q1821" i="1"/>
  <c r="Q1822" i="1"/>
  <c r="I1823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6" i="1"/>
  <c r="Q1838" i="1"/>
  <c r="Q1839" i="1"/>
  <c r="Q1842" i="1"/>
  <c r="Q1843" i="1"/>
  <c r="Q1844" i="1"/>
  <c r="Q1845" i="1"/>
  <c r="Q1849" i="1"/>
  <c r="Q1852" i="1"/>
  <c r="I1858" i="1"/>
  <c r="Q1858" i="1"/>
  <c r="Q1860" i="1"/>
  <c r="Q1861" i="1"/>
  <c r="Q1863" i="1"/>
  <c r="Q1867" i="1"/>
  <c r="Q1868" i="1"/>
  <c r="Q1870" i="1"/>
  <c r="Q1871" i="1"/>
  <c r="Q1872" i="1"/>
  <c r="Q1873" i="1"/>
  <c r="Q1876" i="1"/>
  <c r="I1881" i="1"/>
  <c r="Q1881" i="1"/>
  <c r="Q1883" i="1"/>
  <c r="Q1884" i="1"/>
  <c r="Q1885" i="1"/>
  <c r="Q1886" i="1"/>
  <c r="Q1888" i="1"/>
  <c r="Q1889" i="1"/>
  <c r="Q1890" i="1"/>
  <c r="H1891" i="1"/>
  <c r="Q1891" i="1"/>
  <c r="Q1895" i="1"/>
  <c r="Q1898" i="1"/>
  <c r="Q1899" i="1"/>
  <c r="Q1900" i="1"/>
  <c r="Q1902" i="1"/>
  <c r="Q1903" i="1"/>
  <c r="I1904" i="1"/>
  <c r="Q1904" i="1"/>
  <c r="Q1907" i="1"/>
  <c r="Q1910" i="1"/>
  <c r="I1911" i="1"/>
  <c r="Q1911" i="1"/>
  <c r="I1914" i="1"/>
  <c r="Q1914" i="1"/>
  <c r="Q1915" i="1"/>
  <c r="Q1916" i="1"/>
  <c r="Q1917" i="1"/>
  <c r="Q1927" i="1"/>
  <c r="Q1928" i="1"/>
  <c r="Q1930" i="1"/>
  <c r="Q1931" i="1"/>
  <c r="I1932" i="1"/>
  <c r="Q1932" i="1"/>
  <c r="Q1933" i="1"/>
  <c r="Q1934" i="1"/>
  <c r="Q1935" i="1"/>
  <c r="Q1936" i="1"/>
  <c r="Q1937" i="1"/>
  <c r="Q1939" i="1"/>
  <c r="Q1941" i="1"/>
  <c r="I1942" i="1"/>
  <c r="Q1942" i="1"/>
  <c r="Q1943" i="1"/>
  <c r="Q1944" i="1"/>
  <c r="Q1947" i="1"/>
  <c r="I1954" i="1"/>
  <c r="Q1954" i="1"/>
  <c r="Q1955" i="1"/>
  <c r="Q1957" i="1"/>
  <c r="Q1961" i="1"/>
  <c r="Q1964" i="1"/>
  <c r="Q1966" i="1"/>
  <c r="Q1968" i="1"/>
  <c r="Q1971" i="1"/>
  <c r="Q1972" i="1"/>
  <c r="Q1975" i="1"/>
  <c r="Q1976" i="1"/>
  <c r="Q1979" i="1"/>
  <c r="Q1980" i="1"/>
  <c r="Q1982" i="1"/>
  <c r="Q1983" i="1"/>
  <c r="Q1984" i="1"/>
  <c r="Q1986" i="1"/>
  <c r="Q1988" i="1"/>
  <c r="I1989" i="1"/>
  <c r="Q1989" i="1"/>
  <c r="Q1990" i="1"/>
  <c r="Q1991" i="1"/>
  <c r="I1992" i="1"/>
  <c r="Q1992" i="1"/>
  <c r="I1993" i="1"/>
  <c r="Q1993" i="1"/>
  <c r="Q1994" i="1"/>
  <c r="Q1995" i="1"/>
  <c r="Q1998" i="1"/>
  <c r="Q1999" i="1"/>
  <c r="Q2000" i="1"/>
  <c r="Q2002" i="1"/>
  <c r="Q2003" i="1"/>
  <c r="Q2004" i="1"/>
  <c r="Q2005" i="1"/>
  <c r="Q2008" i="1"/>
  <c r="Q2009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I2024" i="1"/>
  <c r="Q2024" i="1"/>
  <c r="Q2026" i="1"/>
  <c r="Q2027" i="1"/>
  <c r="Q2028" i="1"/>
  <c r="Q2029" i="1"/>
  <c r="Q2030" i="1"/>
  <c r="Q2031" i="1"/>
  <c r="Q2032" i="1"/>
  <c r="Q2035" i="1"/>
  <c r="Q2036" i="1"/>
  <c r="Q2037" i="1"/>
  <c r="Q2038" i="1"/>
  <c r="Q2039" i="1"/>
  <c r="Q2040" i="1"/>
  <c r="Q2042" i="1"/>
  <c r="Q2045" i="1"/>
  <c r="Q2046" i="1"/>
  <c r="Q2047" i="1"/>
  <c r="I2056" i="1"/>
  <c r="Q2056" i="1"/>
  <c r="Q2057" i="1"/>
  <c r="Q2058" i="1"/>
  <c r="Q2062" i="1"/>
  <c r="Q2063" i="1"/>
  <c r="Q2066" i="1"/>
  <c r="Q2067" i="1"/>
  <c r="Q2068" i="1"/>
  <c r="Q2072" i="1"/>
  <c r="Q2073" i="1"/>
  <c r="Q2075" i="1"/>
  <c r="Q2079" i="1"/>
  <c r="Q2082" i="1"/>
  <c r="I2085" i="1"/>
  <c r="Q2085" i="1"/>
  <c r="Q2086" i="1"/>
  <c r="Q2088" i="1"/>
  <c r="Q2091" i="1"/>
  <c r="I2095" i="1"/>
  <c r="Q2095" i="1"/>
  <c r="Q2097" i="1"/>
  <c r="Q2098" i="1"/>
  <c r="Q2102" i="1"/>
  <c r="Q2106" i="1"/>
  <c r="Q2108" i="1"/>
  <c r="Q2109" i="1"/>
  <c r="Q2112" i="1"/>
  <c r="Q2113" i="1"/>
  <c r="Q2114" i="1"/>
  <c r="Q2116" i="1"/>
  <c r="Q2117" i="1"/>
  <c r="Q2118" i="1"/>
  <c r="Q2119" i="1"/>
  <c r="I2120" i="1"/>
  <c r="Q2120" i="1"/>
  <c r="Q2123" i="1"/>
  <c r="I2124" i="1"/>
  <c r="Q2124" i="1"/>
  <c r="Q2125" i="1"/>
  <c r="J2127" i="1"/>
  <c r="Q2127" i="1"/>
  <c r="Q2128" i="1"/>
  <c r="Q2129" i="1"/>
  <c r="Q2130" i="1"/>
  <c r="I2131" i="1"/>
  <c r="Q2131" i="1"/>
  <c r="Q2133" i="1"/>
  <c r="Q2134" i="1"/>
  <c r="Q2139" i="1"/>
  <c r="Q2140" i="1"/>
  <c r="Q2142" i="1"/>
  <c r="Q2145" i="1"/>
  <c r="Q2146" i="1"/>
  <c r="Q2147" i="1"/>
  <c r="Q2148" i="1"/>
  <c r="Q2150" i="1"/>
  <c r="Q2151" i="1"/>
  <c r="Q2154" i="1"/>
  <c r="Q2155" i="1"/>
  <c r="Q2156" i="1"/>
  <c r="Q2158" i="1"/>
  <c r="Q2160" i="1"/>
  <c r="Q2165" i="1"/>
  <c r="Q2166" i="1"/>
  <c r="Q2167" i="1"/>
  <c r="Q2171" i="1"/>
  <c r="Q2172" i="1"/>
  <c r="Q2173" i="1"/>
  <c r="Q2175" i="1"/>
  <c r="Q2177" i="1"/>
  <c r="Q2183" i="1"/>
  <c r="Q2185" i="1"/>
  <c r="Q2192" i="1"/>
  <c r="Q2193" i="1"/>
  <c r="Q2194" i="1"/>
  <c r="Q2196" i="1"/>
  <c r="Q2198" i="1"/>
  <c r="Q2199" i="1"/>
  <c r="I2200" i="1"/>
  <c r="Q2200" i="1"/>
  <c r="Q2201" i="1"/>
  <c r="Q2202" i="1"/>
  <c r="Q2203" i="1"/>
  <c r="Q2204" i="1"/>
  <c r="Q2209" i="1"/>
  <c r="Q2210" i="1"/>
  <c r="Q2211" i="1"/>
  <c r="Q2212" i="1"/>
  <c r="Q2215" i="1"/>
  <c r="Q2216" i="1"/>
  <c r="Q2217" i="1"/>
  <c r="Q2218" i="1"/>
  <c r="Q2219" i="1"/>
  <c r="Q2221" i="1"/>
  <c r="Q2222" i="1"/>
  <c r="I2223" i="1"/>
  <c r="Q2223" i="1"/>
  <c r="Q2224" i="1"/>
  <c r="Q2229" i="1"/>
  <c r="Q2231" i="1"/>
  <c r="Q2232" i="1"/>
  <c r="Q2233" i="1"/>
  <c r="Q2235" i="1"/>
  <c r="Q2236" i="1"/>
  <c r="I2237" i="1"/>
  <c r="Q2237" i="1"/>
  <c r="I2238" i="1"/>
  <c r="Q2238" i="1"/>
  <c r="Q2239" i="1"/>
  <c r="Q2241" i="1"/>
  <c r="Q2242" i="1"/>
  <c r="Q2243" i="1"/>
  <c r="Q2244" i="1"/>
  <c r="Q2245" i="1"/>
  <c r="Q2246" i="1"/>
  <c r="Q2249" i="1"/>
  <c r="Q2252" i="1"/>
  <c r="Q2257" i="1"/>
  <c r="I2261" i="1"/>
  <c r="Q2261" i="1"/>
  <c r="Q2262" i="1"/>
  <c r="Q2263" i="1"/>
  <c r="Q2272" i="1"/>
  <c r="Q2273" i="1"/>
  <c r="Q2275" i="1"/>
  <c r="Q2289" i="1"/>
  <c r="I2293" i="1"/>
  <c r="Q2293" i="1"/>
  <c r="Q2296" i="1"/>
  <c r="Q2298" i="1"/>
  <c r="Q2305" i="1"/>
  <c r="Q2306" i="1"/>
  <c r="Q2307" i="1"/>
  <c r="Q2308" i="1"/>
  <c r="Q2313" i="1"/>
  <c r="Q2314" i="1"/>
  <c r="Q2316" i="1"/>
  <c r="Q2318" i="1"/>
  <c r="Q2320" i="1"/>
  <c r="Q2321" i="1"/>
  <c r="Q2322" i="1"/>
  <c r="Q2323" i="1"/>
  <c r="Q2325" i="1"/>
  <c r="Q2326" i="1"/>
  <c r="Q2329" i="1"/>
  <c r="Q2333" i="1"/>
  <c r="Q2334" i="1"/>
  <c r="Q2344" i="1"/>
  <c r="Q2349" i="1"/>
  <c r="Q2353" i="1"/>
  <c r="Q2354" i="1"/>
  <c r="Q2355" i="1"/>
  <c r="Q2364" i="1"/>
  <c r="I2367" i="1"/>
  <c r="Q2367" i="1"/>
  <c r="Q2371" i="1"/>
  <c r="Q2374" i="1"/>
  <c r="Q2377" i="1"/>
  <c r="Q2378" i="1"/>
  <c r="Q2380" i="1"/>
  <c r="Q2397" i="1"/>
  <c r="H2400" i="1"/>
  <c r="Q2400" i="1"/>
  <c r="Q2401" i="1"/>
  <c r="Q2402" i="1"/>
  <c r="Q2403" i="1"/>
  <c r="Q2404" i="1"/>
  <c r="H2406" i="1"/>
  <c r="Q2406" i="1"/>
  <c r="Q2408" i="1"/>
  <c r="Q2417" i="1"/>
  <c r="Q2419" i="1"/>
  <c r="Q2420" i="1"/>
  <c r="Q2421" i="1"/>
  <c r="Q2422" i="1"/>
  <c r="Q2435" i="1"/>
  <c r="Q2440" i="1"/>
  <c r="Q2443" i="1"/>
  <c r="Q2444" i="1"/>
  <c r="Q2445" i="1"/>
  <c r="Q2446" i="1"/>
  <c r="Q2448" i="1"/>
  <c r="Q2450" i="1"/>
  <c r="Q2455" i="1"/>
  <c r="Q2459" i="1"/>
  <c r="Q2460" i="1"/>
  <c r="Q2462" i="1"/>
  <c r="Q2464" i="1"/>
  <c r="Q2465" i="1"/>
  <c r="Q2466" i="1"/>
  <c r="Q2485" i="1"/>
  <c r="Q2486" i="1"/>
  <c r="Q2489" i="1"/>
  <c r="Q2490" i="1"/>
  <c r="Q2491" i="1"/>
  <c r="Q2493" i="1"/>
  <c r="Q2498" i="1"/>
  <c r="I2499" i="1"/>
  <c r="Q2499" i="1"/>
  <c r="Q2511" i="1"/>
  <c r="Q2514" i="1"/>
  <c r="Q2516" i="1"/>
  <c r="Q2522" i="1"/>
  <c r="Q2525" i="1"/>
  <c r="Q2527" i="1"/>
  <c r="Q2529" i="1"/>
  <c r="Q2540" i="1"/>
  <c r="Q2542" i="1"/>
  <c r="Q2544" i="1"/>
  <c r="Q2547" i="1"/>
  <c r="Q2549" i="1"/>
  <c r="Q2550" i="1"/>
  <c r="Q2556" i="1"/>
  <c r="Q2562" i="1"/>
  <c r="Q2565" i="1"/>
  <c r="Q2568" i="1"/>
  <c r="Q2569" i="1"/>
  <c r="Q2571" i="1"/>
  <c r="Q2572" i="1"/>
  <c r="Q2582" i="1"/>
  <c r="Q2585" i="1"/>
  <c r="Q2589" i="1"/>
  <c r="Q2595" i="1"/>
  <c r="Q2599" i="1"/>
  <c r="Q2600" i="1"/>
  <c r="Q2601" i="1"/>
  <c r="Q2602" i="1"/>
  <c r="Q2603" i="1"/>
  <c r="Q2615" i="1"/>
  <c r="Q2619" i="1"/>
  <c r="Q2621" i="1"/>
  <c r="I2622" i="1"/>
  <c r="Q2622" i="1"/>
  <c r="Q2625" i="1"/>
  <c r="Q2628" i="1"/>
  <c r="Q2633" i="1"/>
  <c r="Q2637" i="1"/>
  <c r="Q2638" i="1"/>
  <c r="Q2639" i="1"/>
  <c r="Q2641" i="1"/>
  <c r="Q2642" i="1"/>
  <c r="Q2644" i="1"/>
  <c r="Q2645" i="1"/>
  <c r="Q2647" i="1"/>
  <c r="Q2658" i="1"/>
  <c r="Q2664" i="1"/>
  <c r="Q2676" i="1"/>
  <c r="Q2678" i="1"/>
  <c r="Q2680" i="1"/>
  <c r="Q2681" i="1"/>
  <c r="Q2683" i="1"/>
  <c r="Q2709" i="1"/>
  <c r="Q2716" i="1"/>
  <c r="Q2726" i="1"/>
  <c r="I2744" i="1"/>
  <c r="Q2744" i="1"/>
  <c r="I2748" i="1"/>
  <c r="Q2748" i="1"/>
  <c r="Q2750" i="1"/>
  <c r="Q2765" i="1"/>
  <c r="Q2768" i="1"/>
  <c r="Q2769" i="1"/>
  <c r="Q2770" i="1"/>
  <c r="Q2771" i="1"/>
  <c r="Q2772" i="1"/>
  <c r="Q2779" i="1"/>
  <c r="Q2786" i="1"/>
  <c r="Q2787" i="1"/>
  <c r="Q2788" i="1"/>
  <c r="Q2789" i="1"/>
  <c r="Q2790" i="1"/>
  <c r="I2791" i="1"/>
  <c r="Q2791" i="1"/>
  <c r="Q2794" i="1"/>
  <c r="Q2795" i="1"/>
  <c r="Q2797" i="1"/>
  <c r="Q2799" i="1"/>
  <c r="Q2813" i="1"/>
  <c r="Q2814" i="1"/>
  <c r="Q2816" i="1"/>
  <c r="Q2818" i="1"/>
  <c r="Q2820" i="1"/>
  <c r="Q2821" i="1"/>
  <c r="Q2822" i="1"/>
  <c r="Q2824" i="1"/>
  <c r="Q2827" i="1"/>
  <c r="I2828" i="1"/>
  <c r="Q2828" i="1"/>
  <c r="Q2829" i="1"/>
  <c r="I2830" i="1"/>
  <c r="Q2830" i="1"/>
  <c r="Q2831" i="1"/>
  <c r="Q2832" i="1"/>
  <c r="Q2833" i="1"/>
  <c r="Q2835" i="1"/>
  <c r="Q2836" i="1"/>
  <c r="Q2837" i="1"/>
  <c r="I2838" i="1"/>
  <c r="Q2838" i="1"/>
  <c r="Q2839" i="1"/>
  <c r="Q2840" i="1"/>
  <c r="Q2841" i="1"/>
  <c r="Q2842" i="1"/>
  <c r="Q2843" i="1"/>
  <c r="Q2846" i="1"/>
  <c r="Q2848" i="1"/>
  <c r="Q2849" i="1"/>
  <c r="Q2850" i="1"/>
  <c r="Q2851" i="1"/>
  <c r="Q2853" i="1"/>
  <c r="Q2854" i="1"/>
  <c r="Q2855" i="1"/>
  <c r="Q2856" i="1"/>
  <c r="Q2857" i="1"/>
  <c r="I2858" i="1"/>
  <c r="Q2858" i="1"/>
  <c r="Q2859" i="1"/>
  <c r="Q2860" i="1"/>
  <c r="Q2861" i="1"/>
  <c r="Q2862" i="1"/>
  <c r="Q2863" i="1"/>
  <c r="Q2865" i="1"/>
  <c r="Q2866" i="1"/>
  <c r="Q2867" i="1"/>
  <c r="Q2868" i="1"/>
  <c r="Q2871" i="1"/>
  <c r="Q2873" i="1"/>
  <c r="Q2874" i="1"/>
  <c r="Q2875" i="1"/>
  <c r="Q2876" i="1"/>
  <c r="I2877" i="1"/>
  <c r="Q2877" i="1"/>
  <c r="Q2878" i="1"/>
  <c r="Q2879" i="1"/>
  <c r="Q2880" i="1"/>
  <c r="I2881" i="1"/>
  <c r="Q2881" i="1"/>
  <c r="Q2883" i="1"/>
  <c r="Q2884" i="1"/>
  <c r="Q2885" i="1"/>
  <c r="Q2886" i="1"/>
  <c r="Q2887" i="1"/>
  <c r="Q2888" i="1"/>
  <c r="Q2889" i="1"/>
  <c r="Q2890" i="1"/>
  <c r="Q2892" i="1"/>
  <c r="Q2893" i="1"/>
  <c r="Q2894" i="1"/>
  <c r="Q2896" i="1"/>
  <c r="Q2897" i="1"/>
  <c r="Q2899" i="1"/>
  <c r="Q2901" i="1"/>
  <c r="Q2902" i="1"/>
  <c r="Q2903" i="1"/>
  <c r="Q2904" i="1"/>
  <c r="Q2905" i="1"/>
  <c r="Q2906" i="1"/>
  <c r="Q2907" i="1"/>
  <c r="I2908" i="1"/>
  <c r="Q2908" i="1"/>
  <c r="Q2909" i="1"/>
  <c r="Q2910" i="1"/>
  <c r="Q2911" i="1"/>
  <c r="I2912" i="1"/>
  <c r="Q2912" i="1"/>
  <c r="Q2913" i="1"/>
  <c r="Q2914" i="1"/>
  <c r="Q2915" i="1"/>
  <c r="Q2916" i="1"/>
  <c r="Q2917" i="1"/>
  <c r="Q2918" i="1"/>
  <c r="Q2919" i="1"/>
  <c r="Q2920" i="1"/>
  <c r="I2921" i="1"/>
  <c r="Q2921" i="1"/>
  <c r="Q2922" i="1"/>
  <c r="Q2923" i="1"/>
  <c r="Q2924" i="1"/>
  <c r="Q2925" i="1"/>
  <c r="Q2926" i="1"/>
  <c r="Q2927" i="1"/>
  <c r="Q2928" i="1"/>
  <c r="Q2929" i="1"/>
  <c r="Q2930" i="1"/>
  <c r="Q2932" i="1"/>
  <c r="Q2933" i="1"/>
  <c r="Q2934" i="1"/>
  <c r="Q2935" i="1"/>
  <c r="Q2936" i="1"/>
  <c r="Q2937" i="1"/>
  <c r="Q2938" i="1"/>
  <c r="Q2939" i="1"/>
  <c r="Q2940" i="1"/>
  <c r="Q2945" i="1"/>
  <c r="I2946" i="1"/>
  <c r="Q2946" i="1"/>
  <c r="Q2947" i="1"/>
  <c r="Q2948" i="1"/>
  <c r="I2949" i="1"/>
  <c r="Q2949" i="1"/>
  <c r="I2950" i="1"/>
  <c r="Q2950" i="1"/>
  <c r="Q2951" i="1"/>
  <c r="Q2952" i="1"/>
  <c r="I2953" i="1"/>
  <c r="Q2953" i="1"/>
  <c r="Q2954" i="1"/>
  <c r="Q2955" i="1"/>
  <c r="Q2956" i="1"/>
  <c r="I2957" i="1"/>
  <c r="Q2957" i="1"/>
  <c r="Q2958" i="1"/>
  <c r="Q2961" i="1"/>
  <c r="Q2962" i="1"/>
  <c r="Q2963" i="1"/>
  <c r="Q2964" i="1"/>
  <c r="Q2965" i="1"/>
  <c r="Q2966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I2980" i="1"/>
  <c r="Q2980" i="1"/>
  <c r="Q2981" i="1"/>
  <c r="Q2982" i="1"/>
  <c r="Q2983" i="1"/>
  <c r="I2984" i="1"/>
  <c r="Q2984" i="1"/>
  <c r="Q2985" i="1"/>
  <c r="Q2987" i="1"/>
  <c r="I2988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1" i="1"/>
  <c r="Q3002" i="1"/>
  <c r="Q3003" i="1"/>
  <c r="Q3004" i="1"/>
  <c r="Q3005" i="1"/>
  <c r="Q3006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1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4" i="1"/>
  <c r="Q3085" i="1"/>
  <c r="Q3086" i="1"/>
  <c r="Q3087" i="1"/>
  <c r="Q3088" i="1"/>
  <c r="Q3089" i="1"/>
  <c r="Q3090" i="1"/>
  <c r="Q3091" i="1"/>
  <c r="Q3092" i="1"/>
  <c r="Q3093" i="1"/>
  <c r="Q3094" i="1"/>
  <c r="Q3096" i="1"/>
  <c r="Q3097" i="1"/>
  <c r="Q3098" i="1"/>
  <c r="Q3099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7" i="1"/>
  <c r="Q3168" i="1"/>
  <c r="Q3169" i="1"/>
  <c r="Q3170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I3211" i="1"/>
  <c r="Q3211" i="1"/>
  <c r="Q3212" i="1"/>
  <c r="Q3213" i="1"/>
  <c r="Q3214" i="1"/>
  <c r="Q3215" i="1"/>
  <c r="Q3216" i="1"/>
  <c r="Q3217" i="1"/>
  <c r="I3218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I3263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I3302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I3321" i="1"/>
  <c r="Q3321" i="1"/>
  <c r="Q3322" i="1"/>
  <c r="Q3323" i="1"/>
  <c r="Q3324" i="1"/>
  <c r="Q3325" i="1"/>
  <c r="Q3326" i="1"/>
  <c r="I3327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I3344" i="1"/>
  <c r="Q3344" i="1"/>
  <c r="Q3345" i="1"/>
  <c r="Q3346" i="1"/>
  <c r="Q3347" i="1"/>
  <c r="Q3348" i="1"/>
  <c r="I3349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I3366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2" i="1"/>
  <c r="Q3383" i="1"/>
  <c r="Q3384" i="1"/>
  <c r="Q3385" i="1"/>
  <c r="Q3386" i="1"/>
  <c r="Q3387" i="1"/>
  <c r="Q3388" i="1"/>
  <c r="Q3389" i="1"/>
  <c r="Q3390" i="1"/>
  <c r="I3391" i="1"/>
  <c r="Q3391" i="1"/>
  <c r="I3392" i="1"/>
  <c r="Q3392" i="1"/>
  <c r="Q3393" i="1"/>
  <c r="Q3394" i="1"/>
  <c r="Q3395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I3412" i="1"/>
  <c r="Q3412" i="1"/>
  <c r="Q3413" i="1"/>
  <c r="Q3414" i="1"/>
  <c r="Q3415" i="1"/>
  <c r="Q3416" i="1"/>
  <c r="Q3417" i="1"/>
  <c r="Q3418" i="1"/>
  <c r="I3419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I3435" i="1"/>
  <c r="Q3435" i="1"/>
  <c r="I3436" i="1"/>
  <c r="Q3436" i="1"/>
  <c r="Q3437" i="1"/>
  <c r="Q3438" i="1"/>
  <c r="Q3439" i="1"/>
  <c r="I3440" i="1"/>
  <c r="Q3440" i="1"/>
  <c r="I3441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I3459" i="1"/>
  <c r="Q3459" i="1"/>
  <c r="I3460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I3488" i="1"/>
  <c r="Q3488" i="1"/>
  <c r="I3489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I3505" i="1"/>
  <c r="Q3505" i="1"/>
  <c r="I3506" i="1"/>
  <c r="Q3506" i="1"/>
  <c r="Q3507" i="1"/>
  <c r="Q3508" i="1"/>
  <c r="Q3509" i="1"/>
  <c r="Q3510" i="1"/>
  <c r="Q3511" i="1"/>
  <c r="I3512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I3537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I3554" i="1"/>
  <c r="Q3554" i="1"/>
  <c r="Q3555" i="1"/>
  <c r="Q3556" i="1"/>
  <c r="Q3557" i="1"/>
  <c r="Q3558" i="1"/>
  <c r="Q3559" i="1"/>
  <c r="I3560" i="1"/>
  <c r="Q3560" i="1"/>
  <c r="Q3561" i="1"/>
  <c r="Q3562" i="1"/>
  <c r="Q3563" i="1"/>
  <c r="Q3564" i="1"/>
  <c r="Q3565" i="1"/>
  <c r="Q3566" i="1"/>
  <c r="Q3567" i="1"/>
  <c r="Q3568" i="1"/>
  <c r="Q3569" i="1"/>
  <c r="I3570" i="1"/>
  <c r="Q3570" i="1"/>
  <c r="Q3571" i="1"/>
  <c r="Q3572" i="1"/>
  <c r="Q3573" i="1"/>
  <c r="Q3574" i="1"/>
  <c r="I3575" i="1"/>
  <c r="Q3575" i="1"/>
  <c r="Q3576" i="1"/>
  <c r="Q3577" i="1"/>
  <c r="Q3578" i="1"/>
  <c r="Q3579" i="1"/>
  <c r="Q3580" i="1"/>
  <c r="Q3582" i="1"/>
  <c r="Q3583" i="1"/>
  <c r="Q3585" i="1"/>
  <c r="Q3586" i="1"/>
  <c r="Q3587" i="1"/>
  <c r="I3588" i="1"/>
  <c r="Q3588" i="1"/>
  <c r="Q3589" i="1"/>
  <c r="Q3590" i="1"/>
  <c r="Q3591" i="1"/>
  <c r="Q3592" i="1"/>
  <c r="I3593" i="1"/>
  <c r="Q3593" i="1"/>
  <c r="Q3594" i="1"/>
  <c r="Q3595" i="1"/>
  <c r="Q3596" i="1"/>
  <c r="Q3597" i="1"/>
  <c r="Q3598" i="1"/>
  <c r="Q3599" i="1"/>
  <c r="Q3600" i="1"/>
  <c r="I3601" i="1"/>
  <c r="Q3601" i="1"/>
  <c r="Q3602" i="1"/>
  <c r="Q3603" i="1"/>
  <c r="Q3604" i="1"/>
  <c r="Q3605" i="1"/>
  <c r="Q3609" i="1"/>
  <c r="Q3610" i="1"/>
  <c r="Q3611" i="1"/>
  <c r="I3612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I3628" i="1"/>
  <c r="Q3628" i="1"/>
  <c r="I3629" i="1"/>
  <c r="Q3629" i="1"/>
  <c r="Q3630" i="1"/>
  <c r="Q3631" i="1"/>
  <c r="Q3632" i="1"/>
  <c r="Q3633" i="1"/>
  <c r="Q3634" i="1"/>
  <c r="I3635" i="1"/>
  <c r="Q3635" i="1"/>
  <c r="Q3636" i="1"/>
  <c r="Q3637" i="1"/>
  <c r="Q3638" i="1"/>
  <c r="Q3639" i="1"/>
  <c r="I3640" i="1"/>
  <c r="Q3640" i="1"/>
  <c r="I3641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I3657" i="1"/>
  <c r="Q3657" i="1"/>
  <c r="I3658" i="1"/>
  <c r="Q3658" i="1"/>
  <c r="Q3659" i="1"/>
  <c r="Q3660" i="1"/>
  <c r="Q3661" i="1"/>
  <c r="Q3662" i="1"/>
  <c r="Q3663" i="1"/>
  <c r="I3664" i="1"/>
  <c r="Q3664" i="1"/>
  <c r="I3665" i="1"/>
  <c r="Q3665" i="1"/>
  <c r="Q3666" i="1"/>
  <c r="Q3667" i="1"/>
  <c r="Q3668" i="1"/>
  <c r="Q3669" i="1"/>
  <c r="Q3670" i="1"/>
  <c r="Q3671" i="1"/>
  <c r="I3672" i="1"/>
  <c r="Q3672" i="1"/>
  <c r="Q3673" i="1"/>
  <c r="Q3674" i="1"/>
  <c r="Q3675" i="1"/>
  <c r="Q3676" i="1"/>
  <c r="I3677" i="1"/>
  <c r="Q3677" i="1"/>
  <c r="I3678" i="1"/>
  <c r="Q3678" i="1"/>
  <c r="Q3679" i="1"/>
  <c r="I3680" i="1"/>
  <c r="Q3680" i="1"/>
  <c r="I3681" i="1"/>
  <c r="Q3681" i="1"/>
  <c r="I3682" i="1"/>
  <c r="Q3682" i="1"/>
  <c r="J3683" i="1"/>
  <c r="Q3683" i="1"/>
  <c r="Q3684" i="1"/>
  <c r="Q3685" i="1"/>
  <c r="I3686" i="1"/>
  <c r="Q3686" i="1"/>
  <c r="I3687" i="1"/>
  <c r="Q3687" i="1"/>
  <c r="I3688" i="1"/>
  <c r="Q3688" i="1"/>
  <c r="Q3689" i="1"/>
  <c r="I3690" i="1"/>
  <c r="Q3690" i="1"/>
  <c r="I3691" i="1"/>
  <c r="Q3691" i="1"/>
  <c r="Q3692" i="1"/>
  <c r="Q3693" i="1"/>
  <c r="I3695" i="1"/>
  <c r="Q3695" i="1"/>
  <c r="Q3696" i="1"/>
  <c r="I3697" i="1"/>
  <c r="Q3697" i="1"/>
  <c r="I3698" i="1"/>
  <c r="Q3698" i="1"/>
  <c r="I3699" i="1"/>
  <c r="Q3699" i="1"/>
  <c r="Q3700" i="1"/>
  <c r="I3701" i="1"/>
  <c r="Q3701" i="1"/>
  <c r="Q3702" i="1"/>
  <c r="I3703" i="1"/>
  <c r="Q3703" i="1"/>
  <c r="I3704" i="1"/>
  <c r="Q3704" i="1"/>
  <c r="I3705" i="1"/>
  <c r="Q3705" i="1"/>
  <c r="Q3706" i="1"/>
  <c r="I3707" i="1"/>
  <c r="Q3707" i="1"/>
  <c r="Q3708" i="1"/>
  <c r="I3709" i="1"/>
  <c r="Q3709" i="1"/>
  <c r="I3710" i="1"/>
  <c r="Q3710" i="1"/>
  <c r="I3711" i="1"/>
  <c r="Q3711" i="1"/>
  <c r="I3712" i="1"/>
  <c r="Q3712" i="1"/>
  <c r="Q3713" i="1"/>
  <c r="I3714" i="1"/>
  <c r="Q3714" i="1"/>
  <c r="I3715" i="1"/>
  <c r="Q3715" i="1"/>
  <c r="Q3716" i="1"/>
  <c r="I3717" i="1"/>
  <c r="Q3717" i="1"/>
  <c r="I3718" i="1"/>
  <c r="Q3718" i="1"/>
  <c r="I3719" i="1"/>
  <c r="Q3719" i="1"/>
  <c r="I3720" i="1"/>
  <c r="Q3720" i="1"/>
  <c r="Q3721" i="1"/>
  <c r="I3722" i="1"/>
  <c r="Q3722" i="1"/>
  <c r="I3723" i="1"/>
  <c r="Q3723" i="1"/>
  <c r="Q3724" i="1"/>
  <c r="I3725" i="1"/>
  <c r="Q3725" i="1"/>
  <c r="I3726" i="1"/>
  <c r="Q3726" i="1"/>
  <c r="I3727" i="1"/>
  <c r="Q3727" i="1"/>
  <c r="Q3728" i="1"/>
  <c r="Q3729" i="1"/>
  <c r="I3730" i="1"/>
  <c r="Q3730" i="1"/>
  <c r="I3731" i="1"/>
  <c r="Q3731" i="1"/>
  <c r="Q3732" i="1"/>
  <c r="I3733" i="1"/>
  <c r="Q3733" i="1"/>
  <c r="I3734" i="1"/>
  <c r="Q3734" i="1"/>
  <c r="I3735" i="1"/>
  <c r="Q3735" i="1"/>
  <c r="I3736" i="1"/>
  <c r="Q3736" i="1"/>
  <c r="I3737" i="1"/>
  <c r="Q3737" i="1"/>
  <c r="Q3738" i="1"/>
  <c r="I3739" i="1"/>
  <c r="Q3739" i="1"/>
  <c r="Q3740" i="1"/>
  <c r="I3741" i="1"/>
  <c r="Q3741" i="1"/>
  <c r="I3742" i="1"/>
  <c r="Q3742" i="1"/>
  <c r="Q3743" i="1"/>
  <c r="Q3744" i="1"/>
  <c r="I3745" i="1"/>
  <c r="Q3745" i="1"/>
  <c r="I3746" i="1"/>
  <c r="Q3746" i="1"/>
  <c r="I3747" i="1"/>
  <c r="Q3747" i="1"/>
  <c r="Q3748" i="1"/>
  <c r="I3749" i="1"/>
  <c r="Q3749" i="1"/>
  <c r="I3751" i="1"/>
  <c r="Q3751" i="1"/>
  <c r="I3752" i="1"/>
  <c r="Q3752" i="1"/>
  <c r="I3753" i="1"/>
  <c r="Q3753" i="1"/>
  <c r="I3754" i="1"/>
  <c r="Q3754" i="1"/>
  <c r="Q3755" i="1"/>
  <c r="Q3756" i="1"/>
  <c r="I3757" i="1"/>
  <c r="Q3757" i="1"/>
  <c r="I3758" i="1"/>
  <c r="Q3758" i="1"/>
  <c r="I3759" i="1"/>
  <c r="Q3759" i="1"/>
  <c r="I3760" i="1"/>
  <c r="Q3760" i="1"/>
  <c r="I3761" i="1"/>
  <c r="Q3761" i="1"/>
  <c r="I3762" i="1"/>
  <c r="Q3762" i="1"/>
  <c r="Q3763" i="1"/>
  <c r="Q3764" i="1"/>
  <c r="Q3765" i="1"/>
  <c r="I3766" i="1"/>
  <c r="Q3766" i="1"/>
  <c r="I3767" i="1"/>
  <c r="Q3767" i="1"/>
  <c r="I3768" i="1"/>
  <c r="Q3768" i="1"/>
  <c r="I3769" i="1"/>
  <c r="Q3769" i="1"/>
  <c r="I3770" i="1"/>
  <c r="Q3770" i="1"/>
  <c r="I3771" i="1"/>
  <c r="Q3771" i="1"/>
  <c r="Q3772" i="1"/>
  <c r="J3773" i="1"/>
  <c r="Q3773" i="1"/>
  <c r="J3774" i="1"/>
  <c r="Q3774" i="1"/>
  <c r="J3775" i="1"/>
  <c r="Q3775" i="1"/>
  <c r="J3776" i="1"/>
  <c r="Q3776" i="1"/>
  <c r="I3777" i="1"/>
  <c r="Q3777" i="1"/>
  <c r="I3778" i="1"/>
  <c r="Q3778" i="1"/>
  <c r="I3779" i="1"/>
  <c r="Q3779" i="1"/>
  <c r="Q3780" i="1"/>
  <c r="I3781" i="1"/>
  <c r="Q3781" i="1"/>
  <c r="Q3782" i="1"/>
  <c r="I3783" i="1"/>
  <c r="Q3783" i="1"/>
  <c r="Q3784" i="1"/>
  <c r="I3785" i="1"/>
  <c r="Q3785" i="1"/>
  <c r="I3786" i="1"/>
  <c r="Q3786" i="1"/>
  <c r="I3787" i="1"/>
  <c r="Q3787" i="1"/>
  <c r="Q3788" i="1"/>
  <c r="I3789" i="1"/>
  <c r="Q3789" i="1"/>
  <c r="I3790" i="1"/>
  <c r="Q3790" i="1"/>
  <c r="I3791" i="1"/>
  <c r="Q3791" i="1"/>
  <c r="I3792" i="1"/>
  <c r="Q3792" i="1"/>
  <c r="I3793" i="1"/>
  <c r="Q3793" i="1"/>
  <c r="I3794" i="1"/>
  <c r="Q3794" i="1"/>
  <c r="I3795" i="1"/>
  <c r="Q3795" i="1"/>
  <c r="Q3796" i="1"/>
  <c r="J3797" i="1"/>
  <c r="Q3797" i="1"/>
  <c r="I3798" i="1"/>
  <c r="Q3798" i="1"/>
  <c r="I3801" i="1"/>
  <c r="Q3801" i="1"/>
  <c r="J3802" i="1"/>
  <c r="Q3802" i="1"/>
  <c r="Q3803" i="1"/>
  <c r="Q3804" i="1"/>
  <c r="I3805" i="1"/>
  <c r="Q3805" i="1"/>
  <c r="I3806" i="1"/>
  <c r="Q3806" i="1"/>
  <c r="I3807" i="1"/>
  <c r="Q3807" i="1"/>
  <c r="I3808" i="1"/>
  <c r="Q3808" i="1"/>
  <c r="I3809" i="1"/>
  <c r="Q3809" i="1"/>
  <c r="I3810" i="1"/>
  <c r="Q3810" i="1"/>
  <c r="I3811" i="1"/>
  <c r="Q3811" i="1"/>
  <c r="Q3812" i="1"/>
  <c r="I3813" i="1"/>
  <c r="Q3813" i="1"/>
  <c r="I3814" i="1"/>
  <c r="Q3814" i="1"/>
  <c r="I3815" i="1"/>
  <c r="Q3815" i="1"/>
  <c r="I3816" i="1"/>
  <c r="Q3816" i="1"/>
  <c r="I3817" i="1"/>
  <c r="Q3817" i="1"/>
  <c r="I3818" i="1"/>
  <c r="Q3818" i="1"/>
  <c r="I3819" i="1"/>
  <c r="Q3819" i="1"/>
  <c r="Q3820" i="1"/>
  <c r="I3821" i="1"/>
  <c r="Q3821" i="1"/>
  <c r="I3823" i="1"/>
  <c r="Q3823" i="1"/>
  <c r="I3824" i="1"/>
  <c r="Q3824" i="1"/>
  <c r="I3826" i="1"/>
  <c r="Q3826" i="1"/>
  <c r="I3827" i="1"/>
  <c r="Q3827" i="1"/>
  <c r="Q3828" i="1"/>
  <c r="Q3829" i="1"/>
  <c r="I3830" i="1"/>
  <c r="Q3830" i="1"/>
  <c r="I3831" i="1"/>
  <c r="Q3831" i="1"/>
  <c r="I3832" i="1"/>
  <c r="Q3832" i="1"/>
  <c r="I3833" i="1"/>
  <c r="Q3833" i="1"/>
  <c r="I3834" i="1"/>
  <c r="Q3834" i="1"/>
  <c r="I3835" i="1"/>
  <c r="Q3835" i="1"/>
  <c r="Q3836" i="1"/>
  <c r="Q3837" i="1"/>
  <c r="I3838" i="1"/>
  <c r="Q3838" i="1"/>
  <c r="I3839" i="1"/>
  <c r="Q3839" i="1"/>
  <c r="I3840" i="1"/>
  <c r="Q3840" i="1"/>
  <c r="I3841" i="1"/>
  <c r="Q3841" i="1"/>
  <c r="I3842" i="1"/>
  <c r="Q3842" i="1"/>
  <c r="I3843" i="1"/>
  <c r="Q3843" i="1"/>
  <c r="Q3844" i="1"/>
  <c r="I3845" i="1"/>
  <c r="Q3845" i="1"/>
  <c r="I3846" i="1"/>
  <c r="Q3846" i="1"/>
  <c r="I3847" i="1"/>
  <c r="Q3847" i="1"/>
  <c r="I3848" i="1"/>
  <c r="Q3848" i="1"/>
  <c r="I3849" i="1"/>
  <c r="Q3849" i="1"/>
  <c r="I3850" i="1"/>
  <c r="Q3850" i="1"/>
  <c r="I3851" i="1"/>
  <c r="Q3851" i="1"/>
  <c r="Q3852" i="1"/>
  <c r="I3853" i="1"/>
  <c r="Q3853" i="1"/>
  <c r="I3854" i="1"/>
  <c r="Q3854" i="1"/>
  <c r="I3855" i="1"/>
  <c r="Q3855" i="1"/>
  <c r="I3856" i="1"/>
  <c r="Q3856" i="1"/>
  <c r="I3857" i="1"/>
  <c r="Q3857" i="1"/>
  <c r="J3858" i="1"/>
  <c r="Q3858" i="1"/>
  <c r="J3859" i="1"/>
  <c r="Q3859" i="1"/>
  <c r="Q3860" i="1"/>
  <c r="Q3861" i="1"/>
  <c r="I3862" i="1"/>
  <c r="Q3862" i="1"/>
  <c r="I3865" i="1"/>
  <c r="Q3865" i="1"/>
  <c r="I3866" i="1"/>
  <c r="Q3866" i="1"/>
  <c r="I3867" i="1"/>
  <c r="Q3867" i="1"/>
  <c r="Q3868" i="1"/>
  <c r="I3869" i="1"/>
  <c r="Q3869" i="1"/>
  <c r="I3870" i="1"/>
  <c r="Q3870" i="1"/>
  <c r="I3871" i="1"/>
  <c r="Q3871" i="1"/>
  <c r="I3874" i="1"/>
  <c r="Q3874" i="1"/>
  <c r="I3875" i="1"/>
  <c r="Q3875" i="1"/>
  <c r="Q3876" i="1"/>
  <c r="I3877" i="1"/>
  <c r="Q3877" i="1"/>
  <c r="I3878" i="1"/>
  <c r="Q3878" i="1"/>
  <c r="I3879" i="1"/>
  <c r="Q3879" i="1"/>
  <c r="I3880" i="1"/>
  <c r="Q3880" i="1"/>
  <c r="I3881" i="1"/>
  <c r="Q3881" i="1"/>
  <c r="I3883" i="1"/>
  <c r="Q3883" i="1"/>
  <c r="Q3884" i="1"/>
  <c r="I3885" i="1"/>
  <c r="Q3885" i="1"/>
  <c r="I3886" i="1"/>
  <c r="Q3886" i="1"/>
  <c r="I3887" i="1"/>
  <c r="Q3887" i="1"/>
  <c r="I3888" i="1"/>
  <c r="Q3888" i="1"/>
  <c r="I3889" i="1"/>
  <c r="Q3889" i="1"/>
  <c r="Q3893" i="1"/>
  <c r="I3894" i="1"/>
  <c r="Q3894" i="1"/>
  <c r="I3895" i="1"/>
  <c r="Q3895" i="1"/>
  <c r="I3896" i="1"/>
  <c r="Q3896" i="1"/>
  <c r="I3897" i="1"/>
  <c r="Q3897" i="1"/>
  <c r="Q3898" i="1"/>
  <c r="I3899" i="1"/>
  <c r="Q3899" i="1"/>
  <c r="I3900" i="1"/>
  <c r="Q3900" i="1"/>
  <c r="Q3901" i="1"/>
  <c r="I3903" i="1"/>
  <c r="Q3903" i="1"/>
  <c r="J3906" i="1"/>
  <c r="Q3906" i="1"/>
  <c r="J3907" i="1"/>
  <c r="Q3907" i="1"/>
  <c r="J3908" i="1"/>
  <c r="Q3908" i="1"/>
  <c r="Q3909" i="1"/>
  <c r="J3910" i="1"/>
  <c r="Q3910" i="1"/>
  <c r="J3911" i="1"/>
  <c r="Q3911" i="1"/>
  <c r="I3912" i="1"/>
  <c r="Q3912" i="1"/>
  <c r="I3913" i="1"/>
  <c r="Q3913" i="1"/>
  <c r="I3915" i="1"/>
  <c r="Q3915" i="1"/>
  <c r="Q3917" i="1"/>
  <c r="J3918" i="1"/>
  <c r="Q3918" i="1"/>
  <c r="I3919" i="1"/>
  <c r="Q3919" i="1"/>
  <c r="I3921" i="1"/>
  <c r="Q3921" i="1"/>
  <c r="I3923" i="1"/>
  <c r="Q3923" i="1"/>
  <c r="I3924" i="1"/>
  <c r="Q3924" i="1"/>
  <c r="Q3925" i="1"/>
  <c r="I3926" i="1"/>
  <c r="Q3926" i="1"/>
  <c r="I3927" i="1"/>
  <c r="Q3927" i="1"/>
  <c r="J3929" i="1"/>
  <c r="Q3929" i="1"/>
  <c r="I3931" i="1"/>
  <c r="Q3931" i="1"/>
  <c r="Q3933" i="1"/>
  <c r="I3934" i="1"/>
  <c r="Q3934" i="1"/>
  <c r="I3935" i="1"/>
  <c r="Q3935" i="1"/>
  <c r="I3937" i="1"/>
  <c r="Q3937" i="1"/>
  <c r="Q3938" i="1"/>
  <c r="I3940" i="1"/>
  <c r="Q3940" i="1"/>
  <c r="Q3941" i="1"/>
  <c r="I3942" i="1"/>
  <c r="Q3942" i="1"/>
  <c r="I3943" i="1"/>
  <c r="Q3943" i="1"/>
  <c r="I3944" i="1"/>
  <c r="Q3944" i="1"/>
  <c r="I3945" i="1"/>
  <c r="Q3945" i="1"/>
  <c r="I3946" i="1"/>
  <c r="Q3946" i="1"/>
  <c r="I3947" i="1"/>
  <c r="Q3947" i="1"/>
  <c r="I3948" i="1"/>
  <c r="Q3948" i="1"/>
  <c r="Q3949" i="1"/>
  <c r="I3951" i="1"/>
  <c r="Q3951" i="1"/>
  <c r="I3952" i="1"/>
  <c r="Q3952" i="1"/>
  <c r="I3954" i="1"/>
  <c r="Q3954" i="1"/>
  <c r="I3955" i="1"/>
  <c r="Q3955" i="1"/>
  <c r="I3956" i="1"/>
  <c r="Q3956" i="1"/>
  <c r="Q3957" i="1"/>
  <c r="I3958" i="1"/>
  <c r="Q3958" i="1"/>
  <c r="I3959" i="1"/>
  <c r="Q3959" i="1"/>
  <c r="I3960" i="1"/>
  <c r="Q3960" i="1"/>
  <c r="I3961" i="1"/>
  <c r="Q3961" i="1"/>
  <c r="I3962" i="1"/>
  <c r="Q3962" i="1"/>
  <c r="I3963" i="1"/>
  <c r="Q3963" i="1"/>
  <c r="I3964" i="1"/>
  <c r="Q3964" i="1"/>
  <c r="Q3965" i="1"/>
  <c r="I3966" i="1"/>
  <c r="Q3966" i="1"/>
  <c r="I3968" i="1"/>
  <c r="Q3968" i="1"/>
  <c r="I3969" i="1"/>
  <c r="Q3969" i="1"/>
  <c r="Q3970" i="1"/>
  <c r="Q3971" i="1"/>
  <c r="Q3972" i="1"/>
  <c r="I3973" i="1"/>
  <c r="Q3973" i="1"/>
  <c r="Q3974" i="1"/>
  <c r="I3975" i="1"/>
  <c r="Q3975" i="1"/>
  <c r="I3976" i="1"/>
  <c r="Q3976" i="1"/>
  <c r="I3977" i="1"/>
  <c r="Q3977" i="1"/>
  <c r="Q3979" i="1"/>
  <c r="I3981" i="1"/>
  <c r="Q3981" i="1"/>
  <c r="I3982" i="1"/>
  <c r="Q3982" i="1"/>
  <c r="Q3983" i="1"/>
  <c r="Q3984" i="1"/>
  <c r="I3985" i="1"/>
  <c r="Q3985" i="1"/>
  <c r="I3986" i="1"/>
  <c r="Q3986" i="1"/>
  <c r="Q3987" i="1"/>
  <c r="I3989" i="1"/>
  <c r="Q3989" i="1"/>
  <c r="I3990" i="1"/>
  <c r="Q3990" i="1"/>
  <c r="I3991" i="1"/>
  <c r="Q3991" i="1"/>
  <c r="Q3992" i="1"/>
  <c r="I3993" i="1"/>
  <c r="Q3993" i="1"/>
  <c r="I3995" i="1"/>
  <c r="Q3995" i="1"/>
  <c r="Q3996" i="1"/>
  <c r="I3997" i="1"/>
  <c r="Q3997" i="1"/>
  <c r="I3999" i="1"/>
  <c r="Q3999" i="1"/>
  <c r="I4000" i="1"/>
  <c r="Q4000" i="1"/>
  <c r="I4001" i="1"/>
  <c r="Q4001" i="1"/>
  <c r="I4002" i="1"/>
  <c r="Q4002" i="1"/>
  <c r="Q4003" i="1"/>
  <c r="I4005" i="1"/>
  <c r="Q4005" i="1"/>
  <c r="Q4006" i="1"/>
  <c r="I4007" i="1"/>
  <c r="Q4007" i="1"/>
  <c r="I4010" i="1"/>
  <c r="Q4010" i="1"/>
  <c r="Q4011" i="1"/>
  <c r="Q4013" i="1"/>
  <c r="I4014" i="1"/>
  <c r="Q4014" i="1"/>
  <c r="I4015" i="1"/>
  <c r="Q4015" i="1"/>
  <c r="I4018" i="1"/>
  <c r="Q4018" i="1"/>
  <c r="I4020" i="1"/>
  <c r="Q4020" i="1"/>
  <c r="Q4021" i="1"/>
  <c r="J4023" i="1"/>
  <c r="Q4023" i="1"/>
  <c r="Q4025" i="1"/>
  <c r="J4026" i="1"/>
  <c r="Q4026" i="1"/>
  <c r="Q4027" i="1"/>
  <c r="J4028" i="1"/>
  <c r="Q4028" i="1"/>
  <c r="Q4029" i="1"/>
  <c r="I4033" i="1"/>
  <c r="Q4033" i="1"/>
  <c r="I4034" i="1"/>
  <c r="Q4034" i="1"/>
  <c r="Q4038" i="1"/>
  <c r="I4042" i="1"/>
  <c r="Q4042" i="1"/>
  <c r="Q4044" i="1"/>
  <c r="Q4046" i="1"/>
  <c r="Q4048" i="1"/>
  <c r="Q4049" i="1"/>
  <c r="I4050" i="1"/>
  <c r="Q4050" i="1"/>
  <c r="I4051" i="1"/>
  <c r="Q4051" i="1"/>
  <c r="Q4053" i="1"/>
  <c r="Q4055" i="1"/>
  <c r="Q4056" i="1"/>
  <c r="Q4059" i="1"/>
  <c r="Q4060" i="1"/>
  <c r="Q4061" i="1"/>
  <c r="Q4062" i="1"/>
  <c r="Q4063" i="1"/>
  <c r="J4065" i="1"/>
  <c r="Q4065" i="1"/>
  <c r="I4066" i="1"/>
  <c r="Q4066" i="1"/>
  <c r="I4067" i="1"/>
  <c r="Q4067" i="1"/>
  <c r="Q4068" i="1"/>
  <c r="Q4070" i="1"/>
  <c r="I4072" i="1"/>
  <c r="Q4072" i="1"/>
  <c r="Q4075" i="1"/>
  <c r="I4076" i="1"/>
  <c r="Q4076" i="1"/>
  <c r="Q4077" i="1"/>
  <c r="Q4078" i="1"/>
  <c r="I4079" i="1"/>
  <c r="Q4079" i="1"/>
  <c r="I4080" i="1"/>
  <c r="Q4080" i="1"/>
  <c r="I4082" i="1"/>
  <c r="Q4082" i="1"/>
  <c r="Q4085" i="1"/>
  <c r="Q4086" i="1"/>
  <c r="I4089" i="1"/>
  <c r="Q4089" i="1"/>
  <c r="I4090" i="1"/>
  <c r="Q4090" i="1"/>
  <c r="I4091" i="1"/>
  <c r="Q4091" i="1"/>
  <c r="I4094" i="1"/>
  <c r="Q4094" i="1"/>
  <c r="I4095" i="1"/>
  <c r="Q4095" i="1"/>
  <c r="J4096" i="1"/>
  <c r="Q4096" i="1"/>
  <c r="I4099" i="1"/>
  <c r="Q4099" i="1"/>
  <c r="Q4100" i="1"/>
  <c r="J4101" i="1"/>
  <c r="Q4101" i="1"/>
  <c r="J4102" i="1"/>
  <c r="Q4102" i="1"/>
  <c r="I4103" i="1"/>
  <c r="Q4103" i="1"/>
  <c r="I4104" i="1"/>
  <c r="Q4104" i="1"/>
  <c r="Q4105" i="1"/>
  <c r="I4106" i="1"/>
  <c r="Q4106" i="1"/>
  <c r="I4107" i="1"/>
  <c r="Q4107" i="1"/>
  <c r="Q4108" i="1"/>
  <c r="Q4109" i="1"/>
  <c r="I4110" i="1"/>
  <c r="Q4110" i="1"/>
  <c r="I4111" i="1"/>
  <c r="Q4111" i="1"/>
  <c r="I4114" i="1"/>
  <c r="Q4114" i="1"/>
  <c r="I4115" i="1"/>
  <c r="Q4115" i="1"/>
  <c r="Q4116" i="1"/>
  <c r="Q4117" i="1"/>
  <c r="I4118" i="1"/>
  <c r="Q4118" i="1"/>
  <c r="I4119" i="1"/>
  <c r="Q4119" i="1"/>
  <c r="I4121" i="1"/>
  <c r="Q4121" i="1"/>
  <c r="Q4122" i="1"/>
  <c r="Q4124" i="1"/>
  <c r="Q4125" i="1"/>
  <c r="I4126" i="1"/>
  <c r="Q4126" i="1"/>
  <c r="I4127" i="1"/>
  <c r="Q4127" i="1"/>
  <c r="I4128" i="1"/>
  <c r="Q4128" i="1"/>
  <c r="I4129" i="1"/>
  <c r="Q4129" i="1"/>
  <c r="I4130" i="1"/>
  <c r="Q4130" i="1"/>
  <c r="J4131" i="1"/>
  <c r="Q4131" i="1"/>
  <c r="Q4132" i="1"/>
  <c r="Q4133" i="1"/>
  <c r="I4134" i="1"/>
  <c r="Q4134" i="1"/>
  <c r="I4135" i="1"/>
  <c r="Q4135" i="1"/>
  <c r="J4136" i="1"/>
  <c r="Q4136" i="1"/>
  <c r="I4137" i="1"/>
  <c r="Q4137" i="1"/>
  <c r="Q4138" i="1"/>
  <c r="Q4139" i="1"/>
  <c r="Q4140" i="1"/>
  <c r="J4149" i="1"/>
  <c r="Q4149" i="1"/>
  <c r="J4159" i="1"/>
  <c r="Q4159" i="1"/>
  <c r="Q4162" i="1"/>
  <c r="J4167" i="1"/>
  <c r="Q4167" i="1"/>
  <c r="Q4171" i="1"/>
  <c r="Q4172" i="1"/>
  <c r="J4173" i="1"/>
  <c r="Q4173" i="1"/>
  <c r="I4174" i="1"/>
  <c r="Q4174" i="1"/>
  <c r="Q4176" i="1"/>
  <c r="Q4177" i="1"/>
  <c r="Q4178" i="1"/>
  <c r="Q4179" i="1"/>
  <c r="Q4183" i="1"/>
  <c r="Q4185" i="1"/>
  <c r="Q4186" i="1"/>
  <c r="Q4187" i="1"/>
  <c r="Q4188" i="1"/>
  <c r="Q4190" i="1"/>
  <c r="Q4191" i="1"/>
  <c r="Q4192" i="1"/>
  <c r="Q4193" i="1"/>
  <c r="Q4194" i="1"/>
  <c r="Q4195" i="1"/>
  <c r="Q4196" i="1"/>
  <c r="Q4199" i="1"/>
  <c r="Q4200" i="1"/>
  <c r="Q4201" i="1"/>
  <c r="Q4202" i="1"/>
  <c r="Q4203" i="1"/>
  <c r="Q4204" i="1"/>
  <c r="Q4205" i="1"/>
  <c r="Q4206" i="1"/>
  <c r="Q4207" i="1"/>
  <c r="Q4208" i="1"/>
  <c r="Q4212" i="1"/>
  <c r="Q4214" i="1"/>
  <c r="I4216" i="1"/>
  <c r="Q4216" i="1"/>
  <c r="I4217" i="1"/>
  <c r="Q4217" i="1"/>
  <c r="Q4218" i="1"/>
  <c r="I4219" i="1"/>
  <c r="Q4219" i="1"/>
  <c r="I4224" i="1"/>
  <c r="Q4224" i="1"/>
  <c r="I4225" i="1"/>
  <c r="Q4225" i="1"/>
  <c r="I4226" i="1"/>
  <c r="Q4226" i="1"/>
  <c r="I4227" i="1"/>
  <c r="Q4227" i="1"/>
  <c r="Q4229" i="1"/>
  <c r="I4231" i="1"/>
  <c r="Q4231" i="1"/>
  <c r="I4233" i="1"/>
  <c r="Q4233" i="1"/>
  <c r="J4234" i="1"/>
  <c r="Q4234" i="1"/>
  <c r="I4235" i="1"/>
  <c r="Q4235" i="1"/>
  <c r="Q4236" i="1"/>
  <c r="Q4237" i="1"/>
  <c r="I4238" i="1"/>
  <c r="Q4238" i="1"/>
  <c r="I4239" i="1"/>
  <c r="Q4239" i="1"/>
  <c r="Q4240" i="1"/>
  <c r="I4241" i="1"/>
  <c r="Q4241" i="1"/>
  <c r="Q4243" i="1"/>
  <c r="Q4244" i="1"/>
  <c r="Q4245" i="1"/>
  <c r="Q4246" i="1"/>
  <c r="J4247" i="1"/>
  <c r="Q4247" i="1"/>
  <c r="Q4248" i="1"/>
  <c r="I4249" i="1"/>
  <c r="Q4249" i="1"/>
  <c r="I4250" i="1"/>
  <c r="Q4250" i="1"/>
  <c r="I4251" i="1"/>
  <c r="Q4251" i="1"/>
  <c r="Q4252" i="1"/>
  <c r="Q4253" i="1"/>
  <c r="Q4254" i="1"/>
  <c r="I4255" i="1"/>
  <c r="Q4255" i="1"/>
  <c r="I4256" i="1"/>
  <c r="Q4256" i="1"/>
  <c r="I4257" i="1"/>
  <c r="Q4257" i="1"/>
  <c r="I4258" i="1"/>
  <c r="Q4258" i="1"/>
  <c r="J4259" i="1"/>
  <c r="Q4259" i="1"/>
  <c r="I4260" i="1"/>
  <c r="Q4260" i="1"/>
  <c r="Q4261" i="1"/>
  <c r="I4262" i="1"/>
  <c r="Q4262" i="1"/>
  <c r="I4263" i="1"/>
  <c r="Q4263" i="1"/>
  <c r="I4264" i="1"/>
  <c r="Q4264" i="1"/>
  <c r="Q4265" i="1"/>
  <c r="I4266" i="1"/>
  <c r="Q4266" i="1"/>
  <c r="Q4267" i="1"/>
  <c r="Q4268" i="1"/>
  <c r="Q4269" i="1"/>
  <c r="I4270" i="1"/>
  <c r="Q4270" i="1"/>
  <c r="I4271" i="1"/>
  <c r="Q4271" i="1"/>
  <c r="I4272" i="1"/>
  <c r="Q4272" i="1"/>
  <c r="I4273" i="1"/>
  <c r="Q4273" i="1"/>
  <c r="Q4274" i="1"/>
  <c r="Q4275" i="1"/>
  <c r="Q4276" i="1"/>
  <c r="Q4277" i="1"/>
  <c r="Q4278" i="1"/>
  <c r="I4279" i="1"/>
  <c r="Q4279" i="1"/>
  <c r="I4280" i="1"/>
  <c r="Q4280" i="1"/>
  <c r="I4281" i="1"/>
  <c r="Q4281" i="1"/>
  <c r="I4282" i="1"/>
  <c r="Q4282" i="1"/>
  <c r="Q4283" i="1"/>
  <c r="Q4284" i="1"/>
  <c r="Q4285" i="1"/>
  <c r="I4286" i="1"/>
  <c r="Q4286" i="1"/>
  <c r="I4287" i="1"/>
  <c r="Q4287" i="1"/>
  <c r="I4288" i="1"/>
  <c r="Q4288" i="1"/>
  <c r="I4289" i="1"/>
  <c r="Q4289" i="1"/>
  <c r="I4290" i="1"/>
  <c r="Q4290" i="1"/>
  <c r="Q4291" i="1"/>
  <c r="Q4292" i="1"/>
  <c r="Q4293" i="1"/>
  <c r="I4294" i="1"/>
  <c r="Q4294" i="1"/>
  <c r="I4295" i="1"/>
  <c r="Q4295" i="1"/>
  <c r="I4297" i="1"/>
  <c r="Q4297" i="1"/>
  <c r="I4298" i="1"/>
  <c r="Q4298" i="1"/>
  <c r="I4299" i="1"/>
  <c r="Q4299" i="1"/>
  <c r="Q4300" i="1"/>
  <c r="Q4301" i="1"/>
  <c r="I4302" i="1"/>
  <c r="Q4302" i="1"/>
  <c r="I4303" i="1"/>
  <c r="Q4303" i="1"/>
  <c r="I4306" i="1"/>
  <c r="Q4306" i="1"/>
  <c r="Q4307" i="1"/>
  <c r="Q4309" i="1"/>
  <c r="I4310" i="1"/>
  <c r="Q4310" i="1"/>
  <c r="I4311" i="1"/>
  <c r="Q4311" i="1"/>
  <c r="I4312" i="1"/>
  <c r="Q4312" i="1"/>
  <c r="I4313" i="1"/>
  <c r="Q4313" i="1"/>
  <c r="I4314" i="1"/>
  <c r="Q4314" i="1"/>
  <c r="Q4315" i="1"/>
  <c r="Q4316" i="1"/>
  <c r="Q4317" i="1"/>
  <c r="I4318" i="1"/>
  <c r="Q4318" i="1"/>
  <c r="I4320" i="1"/>
  <c r="Q4320" i="1"/>
  <c r="I4321" i="1"/>
  <c r="Q4321" i="1"/>
  <c r="I4322" i="1"/>
  <c r="Q4322" i="1"/>
  <c r="Q4323" i="1"/>
  <c r="I4324" i="1"/>
  <c r="Q4324" i="1"/>
  <c r="I4325" i="1"/>
  <c r="Q4325" i="1"/>
  <c r="I4326" i="1"/>
  <c r="Q4326" i="1"/>
  <c r="I4327" i="1"/>
  <c r="Q4327" i="1"/>
  <c r="I4328" i="1"/>
  <c r="Q4328" i="1"/>
  <c r="I4329" i="1"/>
  <c r="Q4329" i="1"/>
  <c r="I4330" i="1"/>
  <c r="Q4330" i="1"/>
  <c r="Q4331" i="1"/>
  <c r="Q4332" i="1"/>
  <c r="Q4333" i="1"/>
  <c r="Q4334" i="1"/>
  <c r="I4335" i="1"/>
  <c r="Q4335" i="1"/>
  <c r="I4336" i="1"/>
  <c r="Q4336" i="1"/>
  <c r="Q4337" i="1"/>
  <c r="Q4338" i="1"/>
  <c r="Q4339" i="1"/>
  <c r="Q4340" i="1"/>
  <c r="Q4341" i="1"/>
  <c r="I4342" i="1"/>
  <c r="Q4342" i="1"/>
  <c r="I4343" i="1"/>
  <c r="Q4343" i="1"/>
  <c r="I4344" i="1"/>
  <c r="Q4344" i="1"/>
  <c r="I4345" i="1"/>
  <c r="Q4345" i="1"/>
  <c r="Q4347" i="1"/>
  <c r="Q4348" i="1"/>
  <c r="Q4349" i="1"/>
  <c r="I4350" i="1"/>
  <c r="Q4350" i="1"/>
  <c r="I4351" i="1"/>
  <c r="Q4351" i="1"/>
  <c r="Q4352" i="1"/>
  <c r="I4354" i="1"/>
  <c r="Q4354" i="1"/>
  <c r="Q4355" i="1"/>
  <c r="Q4356" i="1"/>
  <c r="I4357" i="1"/>
  <c r="Q4357" i="1"/>
  <c r="Q4358" i="1"/>
  <c r="I4359" i="1"/>
  <c r="Q4359" i="1"/>
  <c r="Q4360" i="1"/>
  <c r="Q4361" i="1"/>
  <c r="Q4362" i="1"/>
  <c r="Q4363" i="1"/>
  <c r="I4364" i="1"/>
  <c r="Q4364" i="1"/>
  <c r="Q4365" i="1"/>
  <c r="Q4366" i="1"/>
  <c r="Q4367" i="1"/>
  <c r="Q4368" i="1"/>
  <c r="Q4369" i="1"/>
  <c r="Q4370" i="1"/>
  <c r="Q4371" i="1"/>
  <c r="I4372" i="1"/>
  <c r="Q4372" i="1"/>
  <c r="Q4373" i="1"/>
  <c r="I4374" i="1"/>
  <c r="Q4374" i="1"/>
  <c r="Q4375" i="1"/>
  <c r="I4376" i="1"/>
  <c r="Q4376" i="1"/>
  <c r="I4377" i="1"/>
  <c r="Q4377" i="1"/>
  <c r="Q4378" i="1"/>
  <c r="Q4379" i="1"/>
  <c r="I4380" i="1"/>
  <c r="Q4380" i="1"/>
  <c r="Q4381" i="1"/>
  <c r="I4382" i="1"/>
  <c r="Q4382" i="1"/>
  <c r="I4383" i="1"/>
  <c r="Q4383" i="1"/>
  <c r="I4384" i="1"/>
  <c r="Q4384" i="1"/>
  <c r="I4385" i="1"/>
  <c r="Q4385" i="1"/>
  <c r="Q4386" i="1"/>
  <c r="I4387" i="1"/>
  <c r="Q4387" i="1"/>
  <c r="I4388" i="1"/>
  <c r="Q4388" i="1"/>
  <c r="Q4390" i="1"/>
  <c r="Q4391" i="1"/>
  <c r="I4392" i="1"/>
  <c r="Q4392" i="1"/>
  <c r="I4393" i="1"/>
  <c r="Q4393" i="1"/>
  <c r="Q4394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I4408" i="1"/>
  <c r="Q4408" i="1"/>
  <c r="Q4409" i="1"/>
  <c r="I4410" i="1"/>
  <c r="Q4410" i="1"/>
  <c r="I4414" i="1"/>
  <c r="Q4414" i="1"/>
  <c r="Q4415" i="1"/>
  <c r="Q4416" i="1"/>
  <c r="Q4417" i="1"/>
  <c r="Q4418" i="1"/>
  <c r="Q4419" i="1"/>
  <c r="I4420" i="1"/>
  <c r="Q4420" i="1"/>
  <c r="I4422" i="1"/>
  <c r="Q4422" i="1"/>
  <c r="Q4423" i="1"/>
  <c r="Q4425" i="1"/>
  <c r="Q4426" i="1"/>
  <c r="Q4427" i="1"/>
  <c r="Q4428" i="1"/>
  <c r="Q4429" i="1"/>
  <c r="Q4430" i="1"/>
  <c r="Q4431" i="1"/>
  <c r="I4433" i="1"/>
  <c r="Q4433" i="1"/>
  <c r="Q4434" i="1"/>
  <c r="I4436" i="1"/>
  <c r="Q4436" i="1"/>
  <c r="Q4437" i="1"/>
  <c r="I4438" i="1"/>
  <c r="Q4438" i="1"/>
  <c r="I4447" i="1"/>
  <c r="Q4447" i="1"/>
  <c r="Q4448" i="1"/>
  <c r="Q4449" i="1"/>
  <c r="Q4450" i="1"/>
  <c r="Q4451" i="1"/>
  <c r="Q4454" i="1"/>
  <c r="I4455" i="1"/>
  <c r="Q4455" i="1"/>
  <c r="Q4456" i="1"/>
  <c r="I4457" i="1"/>
  <c r="Q4457" i="1"/>
  <c r="Q4458" i="1"/>
  <c r="Q4459" i="1"/>
  <c r="I4460" i="1"/>
  <c r="Q4460" i="1"/>
  <c r="Q4461" i="1"/>
  <c r="I4462" i="1"/>
  <c r="Q4462" i="1"/>
  <c r="Q4463" i="1"/>
  <c r="Q4464" i="1"/>
  <c r="Q4466" i="1"/>
  <c r="I4467" i="1"/>
  <c r="Q4467" i="1"/>
  <c r="I4468" i="1"/>
  <c r="Q4468" i="1"/>
  <c r="Q4469" i="1"/>
  <c r="I4470" i="1"/>
  <c r="Q4470" i="1"/>
  <c r="I4471" i="1"/>
  <c r="Q4471" i="1"/>
  <c r="I4472" i="1"/>
  <c r="Q4472" i="1"/>
  <c r="Q4473" i="1"/>
  <c r="Q4474" i="1"/>
  <c r="Q4475" i="1"/>
  <c r="Q4477" i="1"/>
  <c r="Q4478" i="1"/>
  <c r="Q4479" i="1"/>
  <c r="I4483" i="1"/>
  <c r="Q4483" i="1"/>
  <c r="Q4484" i="1"/>
  <c r="Q4485" i="1"/>
  <c r="Q4486" i="1"/>
  <c r="I4487" i="1"/>
  <c r="Q4487" i="1"/>
  <c r="Q4488" i="1"/>
  <c r="Q4489" i="1"/>
  <c r="Q4490" i="1"/>
  <c r="Q4491" i="1"/>
  <c r="I4492" i="1"/>
  <c r="Q4492" i="1"/>
  <c r="Q4493" i="1"/>
  <c r="Q4494" i="1"/>
  <c r="Q4495" i="1"/>
  <c r="Q4496" i="1"/>
  <c r="Q4497" i="1"/>
  <c r="Q4498" i="1"/>
  <c r="Q4499" i="1"/>
  <c r="Q4500" i="1"/>
  <c r="I4502" i="1"/>
  <c r="Q4502" i="1"/>
  <c r="Q4503" i="1"/>
  <c r="Q4506" i="1"/>
  <c r="I4507" i="1"/>
  <c r="Q4507" i="1"/>
  <c r="Q4508" i="1"/>
  <c r="Q4509" i="1"/>
  <c r="I4510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I4529" i="1"/>
  <c r="Q4529" i="1"/>
  <c r="Q4530" i="1"/>
  <c r="Q4531" i="1"/>
  <c r="Q4532" i="1"/>
  <c r="Q4533" i="1"/>
  <c r="Q4534" i="1"/>
  <c r="Q4535" i="1"/>
  <c r="I4536" i="1"/>
  <c r="Q4536" i="1"/>
  <c r="Q4537" i="1"/>
  <c r="I4538" i="1"/>
  <c r="Q4538" i="1"/>
  <c r="Q4539" i="1"/>
  <c r="I4540" i="1"/>
  <c r="Q4540" i="1"/>
  <c r="Q4541" i="1"/>
  <c r="I4542" i="1"/>
  <c r="Q4542" i="1"/>
  <c r="Q4543" i="1"/>
  <c r="I4544" i="1"/>
  <c r="Q4544" i="1"/>
  <c r="Q4545" i="1"/>
  <c r="Q4546" i="1"/>
  <c r="Q4547" i="1"/>
  <c r="Q4548" i="1"/>
  <c r="Q4549" i="1"/>
  <c r="Q4550" i="1"/>
  <c r="Q4551" i="1"/>
  <c r="Q4552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I4568" i="1"/>
  <c r="Q4568" i="1"/>
  <c r="Q4569" i="1"/>
  <c r="I4570" i="1"/>
  <c r="Q4570" i="1"/>
  <c r="Q4571" i="1"/>
  <c r="I4572" i="1"/>
  <c r="Q4572" i="1"/>
  <c r="Q4573" i="1"/>
  <c r="Q4574" i="1"/>
  <c r="I4575" i="1"/>
  <c r="Q4575" i="1"/>
  <c r="Q4576" i="1"/>
  <c r="Q4577" i="1"/>
  <c r="Q4578" i="1"/>
  <c r="Q4579" i="1"/>
  <c r="Q4580" i="1"/>
  <c r="Q4581" i="1"/>
  <c r="Q4582" i="1"/>
  <c r="Q4583" i="1"/>
  <c r="Q4585" i="1"/>
  <c r="Q4586" i="1"/>
  <c r="Q4587" i="1"/>
  <c r="Q4588" i="1"/>
  <c r="Q4589" i="1"/>
  <c r="Q4590" i="1"/>
  <c r="Q4591" i="1"/>
  <c r="Q4593" i="1"/>
  <c r="Q4595" i="1"/>
  <c r="Q4596" i="1"/>
  <c r="Q4597" i="1"/>
  <c r="Q4598" i="1"/>
  <c r="Q4599" i="1"/>
  <c r="Q4601" i="1"/>
  <c r="Q4602" i="1"/>
  <c r="Q4603" i="1"/>
  <c r="Q4604" i="1"/>
  <c r="Q4605" i="1"/>
  <c r="Q4607" i="1"/>
  <c r="Q4608" i="1"/>
  <c r="Q4609" i="1"/>
  <c r="Q4610" i="1"/>
  <c r="Q4611" i="1"/>
  <c r="Q4612" i="1"/>
  <c r="Q4613" i="1"/>
  <c r="Q4614" i="1"/>
  <c r="Q4620" i="1"/>
  <c r="Q4621" i="1"/>
  <c r="Q4622" i="1"/>
  <c r="Q4623" i="1"/>
  <c r="Q4624" i="1"/>
  <c r="Q4625" i="1"/>
  <c r="Q4626" i="1"/>
  <c r="Q4627" i="1"/>
  <c r="Q4629" i="1"/>
  <c r="Q4630" i="1"/>
  <c r="Q4631" i="1"/>
  <c r="Q4632" i="1"/>
  <c r="Q4634" i="1"/>
  <c r="Q4635" i="1"/>
  <c r="Q4636" i="1"/>
  <c r="Q4637" i="1"/>
  <c r="Q4638" i="1"/>
  <c r="Q4639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G4914" i="2"/>
  <c r="C4914" i="2"/>
  <c r="E4914" i="2"/>
  <c r="G4913" i="2"/>
  <c r="C4913" i="2"/>
  <c r="E4913" i="2"/>
  <c r="G4912" i="2"/>
  <c r="C4912" i="2"/>
  <c r="E4912" i="2"/>
  <c r="G4911" i="2"/>
  <c r="C4911" i="2"/>
  <c r="E4911" i="2"/>
  <c r="G4910" i="2"/>
  <c r="C4910" i="2"/>
  <c r="E4910" i="2"/>
  <c r="G4909" i="2"/>
  <c r="C4909" i="2"/>
  <c r="E4909" i="2"/>
  <c r="G4908" i="2"/>
  <c r="C4908" i="2"/>
  <c r="E4908" i="2"/>
  <c r="G4907" i="2"/>
  <c r="C4907" i="2"/>
  <c r="E4907" i="2"/>
  <c r="G4906" i="2"/>
  <c r="C4906" i="2"/>
  <c r="E4906" i="2"/>
  <c r="G4905" i="2"/>
  <c r="C4905" i="2"/>
  <c r="E4905" i="2"/>
  <c r="G4904" i="2"/>
  <c r="C4904" i="2"/>
  <c r="E4904" i="2"/>
  <c r="G4903" i="2"/>
  <c r="C4903" i="2"/>
  <c r="E4903" i="2"/>
  <c r="G4902" i="2"/>
  <c r="C4902" i="2"/>
  <c r="E4902" i="2"/>
  <c r="G4901" i="2"/>
  <c r="C4901" i="2"/>
  <c r="E4901" i="2"/>
  <c r="G4900" i="2"/>
  <c r="C4900" i="2"/>
  <c r="E4900" i="2"/>
  <c r="G4899" i="2"/>
  <c r="C4899" i="2"/>
  <c r="E4899" i="2"/>
  <c r="G4898" i="2"/>
  <c r="C4898" i="2"/>
  <c r="E4898" i="2"/>
  <c r="G4897" i="2"/>
  <c r="C4897" i="2"/>
  <c r="E4897" i="2"/>
  <c r="G4896" i="2"/>
  <c r="C4896" i="2"/>
  <c r="E4896" i="2"/>
  <c r="G4895" i="2"/>
  <c r="C4895" i="2"/>
  <c r="E4895" i="2"/>
  <c r="G4894" i="2"/>
  <c r="C4894" i="2"/>
  <c r="E4894" i="2"/>
  <c r="G4893" i="2"/>
  <c r="C4893" i="2"/>
  <c r="E4893" i="2"/>
  <c r="G4892" i="2"/>
  <c r="C4892" i="2"/>
  <c r="E4892" i="2"/>
  <c r="G4891" i="2"/>
  <c r="C4891" i="2"/>
  <c r="E4891" i="2"/>
  <c r="G4890" i="2"/>
  <c r="C4890" i="2"/>
  <c r="E4890" i="2"/>
  <c r="G4889" i="2"/>
  <c r="C4889" i="2"/>
  <c r="E4889" i="2"/>
  <c r="G4888" i="2"/>
  <c r="C4888" i="2"/>
  <c r="E4888" i="2"/>
  <c r="G4887" i="2"/>
  <c r="C4887" i="2"/>
  <c r="E4887" i="2"/>
  <c r="G4886" i="2"/>
  <c r="C4886" i="2"/>
  <c r="E4886" i="2"/>
  <c r="G4885" i="2"/>
  <c r="C4885" i="2"/>
  <c r="E4885" i="2"/>
  <c r="G4884" i="2"/>
  <c r="C4884" i="2"/>
  <c r="E4884" i="2"/>
  <c r="G4883" i="2"/>
  <c r="C4883" i="2"/>
  <c r="E4883" i="2"/>
  <c r="G4882" i="2"/>
  <c r="C4882" i="2"/>
  <c r="E4882" i="2"/>
  <c r="G4881" i="2"/>
  <c r="C4881" i="2"/>
  <c r="E4881" i="2"/>
  <c r="G4880" i="2"/>
  <c r="C4880" i="2"/>
  <c r="E4880" i="2"/>
  <c r="G4879" i="2"/>
  <c r="C4879" i="2"/>
  <c r="E4879" i="2"/>
  <c r="G4878" i="2"/>
  <c r="C4878" i="2"/>
  <c r="E4878" i="2"/>
  <c r="G4877" i="2"/>
  <c r="C4877" i="2"/>
  <c r="E4877" i="2"/>
  <c r="G4876" i="2"/>
  <c r="C4876" i="2"/>
  <c r="E4876" i="2"/>
  <c r="G4875" i="2"/>
  <c r="C4875" i="2"/>
  <c r="E4875" i="2"/>
  <c r="G4874" i="2"/>
  <c r="C4874" i="2"/>
  <c r="E4874" i="2"/>
  <c r="G4873" i="2"/>
  <c r="C4873" i="2"/>
  <c r="E4873" i="2"/>
  <c r="G4872" i="2"/>
  <c r="C4872" i="2"/>
  <c r="E4872" i="2"/>
  <c r="G4871" i="2"/>
  <c r="C4871" i="2"/>
  <c r="E4871" i="2"/>
  <c r="G4870" i="2"/>
  <c r="C4870" i="2"/>
  <c r="E4870" i="2"/>
  <c r="G4869" i="2"/>
  <c r="C4869" i="2"/>
  <c r="E4869" i="2"/>
  <c r="G4868" i="2"/>
  <c r="C4868" i="2"/>
  <c r="E4868" i="2"/>
  <c r="G4867" i="2"/>
  <c r="C4867" i="2"/>
  <c r="E4867" i="2"/>
  <c r="G4866" i="2"/>
  <c r="C4866" i="2"/>
  <c r="E4866" i="2"/>
  <c r="G4865" i="2"/>
  <c r="C4865" i="2"/>
  <c r="E4865" i="2"/>
  <c r="G4864" i="2"/>
  <c r="C4864" i="2"/>
  <c r="E4864" i="2"/>
  <c r="G4863" i="2"/>
  <c r="C4863" i="2"/>
  <c r="E4863" i="2"/>
  <c r="G4862" i="2"/>
  <c r="C4862" i="2"/>
  <c r="E4862" i="2"/>
  <c r="G4861" i="2"/>
  <c r="C4861" i="2"/>
  <c r="E4861" i="2"/>
  <c r="G4860" i="2"/>
  <c r="C4860" i="2"/>
  <c r="E4860" i="2"/>
  <c r="G4859" i="2"/>
  <c r="C4859" i="2"/>
  <c r="E4859" i="2"/>
  <c r="G4858" i="2"/>
  <c r="C4858" i="2"/>
  <c r="E4858" i="2"/>
  <c r="G4857" i="2"/>
  <c r="C4857" i="2"/>
  <c r="E4857" i="2"/>
  <c r="G4856" i="2"/>
  <c r="C4856" i="2"/>
  <c r="E4856" i="2"/>
  <c r="G4855" i="2"/>
  <c r="C4855" i="2"/>
  <c r="E4855" i="2"/>
  <c r="G4854" i="2"/>
  <c r="C4854" i="2"/>
  <c r="E4854" i="2"/>
  <c r="G4853" i="2"/>
  <c r="C4853" i="2"/>
  <c r="E4853" i="2"/>
  <c r="G4852" i="2"/>
  <c r="C4852" i="2"/>
  <c r="E4852" i="2"/>
  <c r="G4851" i="2"/>
  <c r="C4851" i="2"/>
  <c r="E4851" i="2"/>
  <c r="G4850" i="2"/>
  <c r="C4850" i="2"/>
  <c r="E4850" i="2"/>
  <c r="G4849" i="2"/>
  <c r="C4849" i="2"/>
  <c r="E4849" i="2"/>
  <c r="G4848" i="2"/>
  <c r="C4848" i="2"/>
  <c r="E4848" i="2"/>
  <c r="G4847" i="2"/>
  <c r="C4847" i="2"/>
  <c r="E4847" i="2"/>
  <c r="G4846" i="2"/>
  <c r="C4846" i="2"/>
  <c r="E4846" i="2"/>
  <c r="G4845" i="2"/>
  <c r="C4845" i="2"/>
  <c r="E4845" i="2"/>
  <c r="G4844" i="2"/>
  <c r="C4844" i="2"/>
  <c r="E4844" i="2"/>
  <c r="G4843" i="2"/>
  <c r="C4843" i="2"/>
  <c r="E4843" i="2"/>
  <c r="G4842" i="2"/>
  <c r="C4842" i="2"/>
  <c r="E4842" i="2"/>
  <c r="G4841" i="2"/>
  <c r="C4841" i="2"/>
  <c r="E4841" i="2"/>
  <c r="G4840" i="2"/>
  <c r="C4840" i="2"/>
  <c r="E4840" i="2"/>
  <c r="G4839" i="2"/>
  <c r="C4839" i="2"/>
  <c r="E4839" i="2"/>
  <c r="G4838" i="2"/>
  <c r="C4838" i="2"/>
  <c r="E4838" i="2"/>
  <c r="G4837" i="2"/>
  <c r="C4837" i="2"/>
  <c r="E4837" i="2"/>
  <c r="G4836" i="2"/>
  <c r="C4836" i="2"/>
  <c r="E4836" i="2"/>
  <c r="G4835" i="2"/>
  <c r="C4835" i="2"/>
  <c r="E4835" i="2"/>
  <c r="G4834" i="2"/>
  <c r="C4834" i="2"/>
  <c r="E4834" i="2"/>
  <c r="G4833" i="2"/>
  <c r="C4833" i="2"/>
  <c r="E4833" i="2"/>
  <c r="G4832" i="2"/>
  <c r="C4832" i="2"/>
  <c r="E4832" i="2"/>
  <c r="G4831" i="2"/>
  <c r="C4831" i="2"/>
  <c r="E4831" i="2"/>
  <c r="G4830" i="2"/>
  <c r="C4830" i="2"/>
  <c r="E4830" i="2"/>
  <c r="G4829" i="2"/>
  <c r="C4829" i="2"/>
  <c r="E4829" i="2"/>
  <c r="G4828" i="2"/>
  <c r="C4828" i="2"/>
  <c r="E4828" i="2"/>
  <c r="G4827" i="2"/>
  <c r="C4827" i="2"/>
  <c r="E4827" i="2"/>
  <c r="G4826" i="2"/>
  <c r="C4826" i="2"/>
  <c r="E4826" i="2"/>
  <c r="G4825" i="2"/>
  <c r="C4825" i="2"/>
  <c r="E4825" i="2"/>
  <c r="G4824" i="2"/>
  <c r="C4824" i="2"/>
  <c r="E4824" i="2"/>
  <c r="G4823" i="2"/>
  <c r="C4823" i="2"/>
  <c r="E4823" i="2"/>
  <c r="G4822" i="2"/>
  <c r="C4822" i="2"/>
  <c r="E4822" i="2"/>
  <c r="G4821" i="2"/>
  <c r="C4821" i="2"/>
  <c r="E4821" i="2"/>
  <c r="G4820" i="2"/>
  <c r="C4820" i="2"/>
  <c r="E4820" i="2"/>
  <c r="G4819" i="2"/>
  <c r="C4819" i="2"/>
  <c r="E4819" i="2"/>
  <c r="G4818" i="2"/>
  <c r="C4818" i="2"/>
  <c r="E4818" i="2"/>
  <c r="G4817" i="2"/>
  <c r="C4817" i="2"/>
  <c r="E4817" i="2"/>
  <c r="G4816" i="2"/>
  <c r="C4816" i="2"/>
  <c r="E4816" i="2"/>
  <c r="G4815" i="2"/>
  <c r="C4815" i="2"/>
  <c r="E4815" i="2"/>
  <c r="G4814" i="2"/>
  <c r="C4814" i="2"/>
  <c r="E4814" i="2"/>
  <c r="G4813" i="2"/>
  <c r="C4813" i="2"/>
  <c r="E4813" i="2"/>
  <c r="G4812" i="2"/>
  <c r="C4812" i="2"/>
  <c r="E4812" i="2"/>
  <c r="G4811" i="2"/>
  <c r="C4811" i="2"/>
  <c r="E4811" i="2"/>
  <c r="G4810" i="2"/>
  <c r="C4810" i="2"/>
  <c r="E4810" i="2"/>
  <c r="G4809" i="2"/>
  <c r="C4809" i="2"/>
  <c r="E4809" i="2"/>
  <c r="G4808" i="2"/>
  <c r="C4808" i="2"/>
  <c r="E4808" i="2"/>
  <c r="G4807" i="2"/>
  <c r="C4807" i="2"/>
  <c r="E4807" i="2"/>
  <c r="G4806" i="2"/>
  <c r="C4806" i="2"/>
  <c r="E4806" i="2"/>
  <c r="G4805" i="2"/>
  <c r="C4805" i="2"/>
  <c r="E4805" i="2"/>
  <c r="G4804" i="2"/>
  <c r="C4804" i="2"/>
  <c r="E4804" i="2"/>
  <c r="G4803" i="2"/>
  <c r="C4803" i="2"/>
  <c r="E4803" i="2"/>
  <c r="G4802" i="2"/>
  <c r="C4802" i="2"/>
  <c r="E4802" i="2"/>
  <c r="G4801" i="2"/>
  <c r="C4801" i="2"/>
  <c r="E4801" i="2"/>
  <c r="G4800" i="2"/>
  <c r="C4800" i="2"/>
  <c r="E4800" i="2"/>
  <c r="G4799" i="2"/>
  <c r="C4799" i="2"/>
  <c r="E4799" i="2"/>
  <c r="G4798" i="2"/>
  <c r="C4798" i="2"/>
  <c r="E4798" i="2"/>
  <c r="G4797" i="2"/>
  <c r="C4797" i="2"/>
  <c r="E4797" i="2"/>
  <c r="G4796" i="2"/>
  <c r="C4796" i="2"/>
  <c r="E4796" i="2"/>
  <c r="G4795" i="2"/>
  <c r="C4795" i="2"/>
  <c r="E4795" i="2"/>
  <c r="G4794" i="2"/>
  <c r="C4794" i="2"/>
  <c r="E4794" i="2"/>
  <c r="G4793" i="2"/>
  <c r="C4793" i="2"/>
  <c r="E4793" i="2"/>
  <c r="G4792" i="2"/>
  <c r="C4792" i="2"/>
  <c r="E4792" i="2"/>
  <c r="G4791" i="2"/>
  <c r="C4791" i="2"/>
  <c r="E4791" i="2"/>
  <c r="G4790" i="2"/>
  <c r="C4790" i="2"/>
  <c r="E4790" i="2"/>
  <c r="G4789" i="2"/>
  <c r="C4789" i="2"/>
  <c r="E4789" i="2"/>
  <c r="G4788" i="2"/>
  <c r="C4788" i="2"/>
  <c r="E4788" i="2"/>
  <c r="G4787" i="2"/>
  <c r="C4787" i="2"/>
  <c r="E4787" i="2"/>
  <c r="G4786" i="2"/>
  <c r="C4786" i="2"/>
  <c r="E4786" i="2"/>
  <c r="G4785" i="2"/>
  <c r="C4785" i="2"/>
  <c r="E4785" i="2"/>
  <c r="G4784" i="2"/>
  <c r="C4784" i="2"/>
  <c r="E4784" i="2"/>
  <c r="G4783" i="2"/>
  <c r="C4783" i="2"/>
  <c r="E4783" i="2"/>
  <c r="G4782" i="2"/>
  <c r="C4782" i="2"/>
  <c r="E4782" i="2"/>
  <c r="G4781" i="2"/>
  <c r="C4781" i="2"/>
  <c r="E4781" i="2"/>
  <c r="G4780" i="2"/>
  <c r="C4780" i="2"/>
  <c r="E4780" i="2"/>
  <c r="G4779" i="2"/>
  <c r="C4779" i="2"/>
  <c r="E4779" i="2"/>
  <c r="G4778" i="2"/>
  <c r="C4778" i="2"/>
  <c r="E4778" i="2"/>
  <c r="G4777" i="2"/>
  <c r="C4777" i="2"/>
  <c r="E4777" i="2"/>
  <c r="G4776" i="2"/>
  <c r="C4776" i="2"/>
  <c r="E4776" i="2"/>
  <c r="G4775" i="2"/>
  <c r="C4775" i="2"/>
  <c r="E4775" i="2"/>
  <c r="G4774" i="2"/>
  <c r="C4774" i="2"/>
  <c r="E4774" i="2"/>
  <c r="G4773" i="2"/>
  <c r="C4773" i="2"/>
  <c r="E4773" i="2"/>
  <c r="G4772" i="2"/>
  <c r="C4772" i="2"/>
  <c r="E4772" i="2"/>
  <c r="G4771" i="2"/>
  <c r="C4771" i="2"/>
  <c r="E4771" i="2"/>
  <c r="G4770" i="2"/>
  <c r="C4770" i="2"/>
  <c r="E4770" i="2"/>
  <c r="G4769" i="2"/>
  <c r="C4769" i="2"/>
  <c r="E4769" i="2"/>
  <c r="G4768" i="2"/>
  <c r="C4768" i="2"/>
  <c r="E4768" i="2"/>
  <c r="G4767" i="2"/>
  <c r="C4767" i="2"/>
  <c r="E4767" i="2"/>
  <c r="G4766" i="2"/>
  <c r="C4766" i="2"/>
  <c r="E4766" i="2"/>
  <c r="G4765" i="2"/>
  <c r="C4765" i="2"/>
  <c r="E4765" i="2"/>
  <c r="G4764" i="2"/>
  <c r="C4764" i="2"/>
  <c r="E4764" i="2"/>
  <c r="G4763" i="2"/>
  <c r="C4763" i="2"/>
  <c r="E4763" i="2"/>
  <c r="G4762" i="2"/>
  <c r="C4762" i="2"/>
  <c r="E4762" i="2"/>
  <c r="G4761" i="2"/>
  <c r="C4761" i="2"/>
  <c r="E4761" i="2"/>
  <c r="G4760" i="2"/>
  <c r="C4760" i="2"/>
  <c r="E4760" i="2"/>
  <c r="G4759" i="2"/>
  <c r="C4759" i="2"/>
  <c r="E4759" i="2"/>
  <c r="G4758" i="2"/>
  <c r="C4758" i="2"/>
  <c r="E4758" i="2"/>
  <c r="G4757" i="2"/>
  <c r="C4757" i="2"/>
  <c r="E4757" i="2"/>
  <c r="G4756" i="2"/>
  <c r="C4756" i="2"/>
  <c r="E4756" i="2"/>
  <c r="G4755" i="2"/>
  <c r="C4755" i="2"/>
  <c r="E4755" i="2"/>
  <c r="G4754" i="2"/>
  <c r="C4754" i="2"/>
  <c r="E4754" i="2"/>
  <c r="G4753" i="2"/>
  <c r="C4753" i="2"/>
  <c r="E4753" i="2"/>
  <c r="G4752" i="2"/>
  <c r="C4752" i="2"/>
  <c r="E4752" i="2"/>
  <c r="G4751" i="2"/>
  <c r="C4751" i="2"/>
  <c r="E4751" i="2"/>
  <c r="G4750" i="2"/>
  <c r="C4750" i="2"/>
  <c r="E4750" i="2"/>
  <c r="G4749" i="2"/>
  <c r="C4749" i="2"/>
  <c r="E4749" i="2"/>
  <c r="G4748" i="2"/>
  <c r="C4748" i="2"/>
  <c r="E4748" i="2"/>
  <c r="G4747" i="2"/>
  <c r="C4747" i="2"/>
  <c r="E4747" i="2"/>
  <c r="G4746" i="2"/>
  <c r="C4746" i="2"/>
  <c r="E4746" i="2"/>
  <c r="G4745" i="2"/>
  <c r="C4745" i="2"/>
  <c r="E4745" i="2"/>
  <c r="G4744" i="2"/>
  <c r="C4744" i="2"/>
  <c r="E4744" i="2"/>
  <c r="G4743" i="2"/>
  <c r="C4743" i="2"/>
  <c r="E4743" i="2"/>
  <c r="G4742" i="2"/>
  <c r="C4742" i="2"/>
  <c r="E4742" i="2"/>
  <c r="G4741" i="2"/>
  <c r="C4741" i="2"/>
  <c r="E4741" i="2"/>
  <c r="G4740" i="2"/>
  <c r="C4740" i="2"/>
  <c r="E4740" i="2"/>
  <c r="G4739" i="2"/>
  <c r="C4739" i="2"/>
  <c r="E4739" i="2"/>
  <c r="G4738" i="2"/>
  <c r="C4738" i="2"/>
  <c r="E4738" i="2"/>
  <c r="G4737" i="2"/>
  <c r="C4737" i="2"/>
  <c r="E4737" i="2"/>
  <c r="G4736" i="2"/>
  <c r="C4736" i="2"/>
  <c r="E4736" i="2"/>
  <c r="G4735" i="2"/>
  <c r="C4735" i="2"/>
  <c r="E4735" i="2"/>
  <c r="G4734" i="2"/>
  <c r="C4734" i="2"/>
  <c r="E4734" i="2"/>
  <c r="G4733" i="2"/>
  <c r="C4733" i="2"/>
  <c r="E4733" i="2"/>
  <c r="G4732" i="2"/>
  <c r="C4732" i="2"/>
  <c r="E4732" i="2"/>
  <c r="G4731" i="2"/>
  <c r="C4731" i="2"/>
  <c r="E4731" i="2"/>
  <c r="G4730" i="2"/>
  <c r="C4730" i="2"/>
  <c r="E4730" i="2"/>
  <c r="G4729" i="2"/>
  <c r="C4729" i="2"/>
  <c r="E4729" i="2"/>
  <c r="G4728" i="2"/>
  <c r="C4728" i="2"/>
  <c r="E4728" i="2"/>
  <c r="G4727" i="2"/>
  <c r="C4727" i="2"/>
  <c r="E4727" i="2"/>
  <c r="G4726" i="2"/>
  <c r="C4726" i="2"/>
  <c r="E4726" i="2"/>
  <c r="G4725" i="2"/>
  <c r="C4725" i="2"/>
  <c r="E4725" i="2"/>
  <c r="G4724" i="2"/>
  <c r="C4724" i="2"/>
  <c r="E4724" i="2"/>
  <c r="G4723" i="2"/>
  <c r="C4723" i="2"/>
  <c r="E4723" i="2"/>
  <c r="G4722" i="2"/>
  <c r="C4722" i="2"/>
  <c r="E4722" i="2"/>
  <c r="G4721" i="2"/>
  <c r="C4721" i="2"/>
  <c r="E4721" i="2"/>
  <c r="G4720" i="2"/>
  <c r="C4720" i="2"/>
  <c r="E4720" i="2"/>
  <c r="G4719" i="2"/>
  <c r="C4719" i="2"/>
  <c r="E4719" i="2"/>
  <c r="G4718" i="2"/>
  <c r="C4718" i="2"/>
  <c r="E4718" i="2"/>
  <c r="G4717" i="2"/>
  <c r="C4717" i="2"/>
  <c r="E4717" i="2"/>
  <c r="G4716" i="2"/>
  <c r="C4716" i="2"/>
  <c r="E4716" i="2"/>
  <c r="G4715" i="2"/>
  <c r="C4715" i="2"/>
  <c r="E4715" i="2"/>
  <c r="G4714" i="2"/>
  <c r="C4714" i="2"/>
  <c r="E4714" i="2"/>
  <c r="G4713" i="2"/>
  <c r="C4713" i="2"/>
  <c r="E4713" i="2"/>
  <c r="G4712" i="2"/>
  <c r="C4712" i="2"/>
  <c r="E4712" i="2"/>
  <c r="G4711" i="2"/>
  <c r="C4711" i="2"/>
  <c r="E4711" i="2"/>
  <c r="G4710" i="2"/>
  <c r="C4710" i="2"/>
  <c r="E4710" i="2"/>
  <c r="G4709" i="2"/>
  <c r="C4709" i="2"/>
  <c r="E4709" i="2"/>
  <c r="G4708" i="2"/>
  <c r="C4708" i="2"/>
  <c r="E4708" i="2"/>
  <c r="G4707" i="2"/>
  <c r="C4707" i="2"/>
  <c r="E4707" i="2"/>
  <c r="G4706" i="2"/>
  <c r="C4706" i="2"/>
  <c r="E4706" i="2"/>
  <c r="G4705" i="2"/>
  <c r="C4705" i="2"/>
  <c r="E4705" i="2"/>
  <c r="G4704" i="2"/>
  <c r="C4704" i="2"/>
  <c r="E4704" i="2"/>
  <c r="G4703" i="2"/>
  <c r="C4703" i="2"/>
  <c r="E4703" i="2"/>
  <c r="G4702" i="2"/>
  <c r="C4702" i="2"/>
  <c r="E4702" i="2"/>
  <c r="G4701" i="2"/>
  <c r="C4701" i="2"/>
  <c r="E4701" i="2"/>
  <c r="G4700" i="2"/>
  <c r="C4700" i="2"/>
  <c r="E4700" i="2"/>
  <c r="G4699" i="2"/>
  <c r="C4699" i="2"/>
  <c r="E4699" i="2"/>
  <c r="G4698" i="2"/>
  <c r="C4698" i="2"/>
  <c r="E4698" i="2"/>
  <c r="G4697" i="2"/>
  <c r="C4697" i="2"/>
  <c r="E4697" i="2"/>
  <c r="G4696" i="2"/>
  <c r="C4696" i="2"/>
  <c r="E4696" i="2"/>
  <c r="G4695" i="2"/>
  <c r="C4695" i="2"/>
  <c r="E4695" i="2"/>
  <c r="G4694" i="2"/>
  <c r="C4694" i="2"/>
  <c r="E4694" i="2"/>
  <c r="G4693" i="2"/>
  <c r="C4693" i="2"/>
  <c r="E4693" i="2"/>
  <c r="G4692" i="2"/>
  <c r="C4692" i="2"/>
  <c r="E4692" i="2"/>
  <c r="G4691" i="2"/>
  <c r="C4691" i="2"/>
  <c r="E4691" i="2"/>
  <c r="G4690" i="2"/>
  <c r="C4690" i="2"/>
  <c r="E4690" i="2"/>
  <c r="G4689" i="2"/>
  <c r="C4689" i="2"/>
  <c r="E4689" i="2"/>
  <c r="G4688" i="2"/>
  <c r="C4688" i="2"/>
  <c r="E4688" i="2"/>
  <c r="G4687" i="2"/>
  <c r="C4687" i="2"/>
  <c r="E4687" i="2"/>
  <c r="G4686" i="2"/>
  <c r="C4686" i="2"/>
  <c r="E4686" i="2"/>
  <c r="G4685" i="2"/>
  <c r="C4685" i="2"/>
  <c r="E4685" i="2"/>
  <c r="G4684" i="2"/>
  <c r="C4684" i="2"/>
  <c r="E4684" i="2"/>
  <c r="G4683" i="2"/>
  <c r="C4683" i="2"/>
  <c r="E4683" i="2"/>
  <c r="G4682" i="2"/>
  <c r="C4682" i="2"/>
  <c r="E4682" i="2"/>
  <c r="G4681" i="2"/>
  <c r="C4681" i="2"/>
  <c r="E4681" i="2"/>
  <c r="G4680" i="2"/>
  <c r="C4680" i="2"/>
  <c r="E4680" i="2"/>
  <c r="G4679" i="2"/>
  <c r="C4679" i="2"/>
  <c r="E4679" i="2"/>
  <c r="G4678" i="2"/>
  <c r="C4678" i="2"/>
  <c r="E4678" i="2"/>
  <c r="G4677" i="2"/>
  <c r="C4677" i="2"/>
  <c r="E4677" i="2"/>
  <c r="G4676" i="2"/>
  <c r="C4676" i="2"/>
  <c r="E4676" i="2"/>
  <c r="G4675" i="2"/>
  <c r="C4675" i="2"/>
  <c r="E4675" i="2"/>
  <c r="G4674" i="2"/>
  <c r="C4674" i="2"/>
  <c r="E4674" i="2"/>
  <c r="G4673" i="2"/>
  <c r="C4673" i="2"/>
  <c r="E4673" i="2"/>
  <c r="G4672" i="2"/>
  <c r="C4672" i="2"/>
  <c r="E4672" i="2"/>
  <c r="G4671" i="2"/>
  <c r="C4671" i="2"/>
  <c r="E4671" i="2"/>
  <c r="G4670" i="2"/>
  <c r="C4670" i="2"/>
  <c r="E4670" i="2"/>
  <c r="G4669" i="2"/>
  <c r="C4669" i="2"/>
  <c r="E4669" i="2"/>
  <c r="G4668" i="2"/>
  <c r="C4668" i="2"/>
  <c r="E4668" i="2"/>
  <c r="G4667" i="2"/>
  <c r="C4667" i="2"/>
  <c r="E4667" i="2"/>
  <c r="G4666" i="2"/>
  <c r="C4666" i="2"/>
  <c r="E4666" i="2"/>
  <c r="G4665" i="2"/>
  <c r="C4665" i="2"/>
  <c r="E4665" i="2"/>
  <c r="G4664" i="2"/>
  <c r="C4664" i="2"/>
  <c r="E4664" i="2"/>
  <c r="G4663" i="2"/>
  <c r="C4663" i="2"/>
  <c r="E4663" i="2"/>
  <c r="G4662" i="2"/>
  <c r="C4662" i="2"/>
  <c r="E4662" i="2"/>
  <c r="G4661" i="2"/>
  <c r="C4661" i="2"/>
  <c r="E4661" i="2"/>
  <c r="G4660" i="2"/>
  <c r="C4660" i="2"/>
  <c r="E4660" i="2"/>
  <c r="G4659" i="2"/>
  <c r="C4659" i="2"/>
  <c r="E4659" i="2"/>
  <c r="G4658" i="2"/>
  <c r="C4658" i="2"/>
  <c r="E4658" i="2"/>
  <c r="G4657" i="2"/>
  <c r="C4657" i="2"/>
  <c r="E4657" i="2"/>
  <c r="G4656" i="2"/>
  <c r="C4656" i="2"/>
  <c r="E4656" i="2"/>
  <c r="G4655" i="2"/>
  <c r="C4655" i="2"/>
  <c r="E4655" i="2"/>
  <c r="G4654" i="2"/>
  <c r="C4654" i="2"/>
  <c r="E4654" i="2"/>
  <c r="G4653" i="2"/>
  <c r="C4653" i="2"/>
  <c r="E4653" i="2"/>
  <c r="G4652" i="2"/>
  <c r="C4652" i="2"/>
  <c r="E4652" i="2"/>
  <c r="G4651" i="2"/>
  <c r="C4651" i="2"/>
  <c r="E4651" i="2"/>
  <c r="G4650" i="2"/>
  <c r="C4650" i="2"/>
  <c r="E4650" i="2"/>
  <c r="G4649" i="2"/>
  <c r="C4649" i="2"/>
  <c r="E4649" i="2"/>
  <c r="G4648" i="2"/>
  <c r="C4648" i="2"/>
  <c r="E4648" i="2"/>
  <c r="G4647" i="2"/>
  <c r="C4647" i="2"/>
  <c r="E4647" i="2"/>
  <c r="G4646" i="2"/>
  <c r="C4646" i="2"/>
  <c r="E4646" i="2"/>
  <c r="G4645" i="2"/>
  <c r="C4645" i="2"/>
  <c r="E4645" i="2"/>
  <c r="G4644" i="2"/>
  <c r="C4644" i="2"/>
  <c r="E4644" i="2"/>
  <c r="G4643" i="2"/>
  <c r="C4643" i="2"/>
  <c r="E4643" i="2"/>
  <c r="G4642" i="2"/>
  <c r="C4642" i="2"/>
  <c r="E4642" i="2"/>
  <c r="G4641" i="2"/>
  <c r="C4641" i="2"/>
  <c r="E4641" i="2"/>
  <c r="G4640" i="2"/>
  <c r="C4640" i="2"/>
  <c r="E4640" i="2"/>
  <c r="G4639" i="2"/>
  <c r="C4639" i="2"/>
  <c r="E4639" i="2"/>
  <c r="G4638" i="2"/>
  <c r="C4638" i="2"/>
  <c r="E4638" i="2"/>
  <c r="G4637" i="2"/>
  <c r="C4637" i="2"/>
  <c r="E4637" i="2"/>
  <c r="G4636" i="2"/>
  <c r="C4636" i="2"/>
  <c r="E4636" i="2"/>
  <c r="G4635" i="2"/>
  <c r="C4635" i="2"/>
  <c r="E4635" i="2"/>
  <c r="G4634" i="2"/>
  <c r="C4634" i="2"/>
  <c r="E4634" i="2"/>
  <c r="G4633" i="2"/>
  <c r="C4633" i="2"/>
  <c r="E4633" i="2"/>
  <c r="G4632" i="2"/>
  <c r="C4632" i="2"/>
  <c r="E4632" i="2"/>
  <c r="G4631" i="2"/>
  <c r="C4631" i="2"/>
  <c r="E4631" i="2"/>
  <c r="G4630" i="2"/>
  <c r="C4630" i="2"/>
  <c r="E4630" i="2"/>
  <c r="G4629" i="2"/>
  <c r="C4629" i="2"/>
  <c r="E4629" i="2"/>
  <c r="G4628" i="2"/>
  <c r="C4628" i="2"/>
  <c r="E4628" i="2"/>
  <c r="G4627" i="2"/>
  <c r="C4627" i="2"/>
  <c r="E4627" i="2"/>
  <c r="G4626" i="2"/>
  <c r="C4626" i="2"/>
  <c r="E4626" i="2"/>
  <c r="G4625" i="2"/>
  <c r="C4625" i="2"/>
  <c r="E4625" i="2"/>
  <c r="G4624" i="2"/>
  <c r="C4624" i="2"/>
  <c r="E4624" i="2"/>
  <c r="G4623" i="2"/>
  <c r="C4623" i="2"/>
  <c r="E4623" i="2"/>
  <c r="G4622" i="2"/>
  <c r="C4622" i="2"/>
  <c r="E4622" i="2"/>
  <c r="G4621" i="2"/>
  <c r="C4621" i="2"/>
  <c r="E4621" i="2"/>
  <c r="G4620" i="2"/>
  <c r="C4620" i="2"/>
  <c r="E4620" i="2"/>
  <c r="G4619" i="2"/>
  <c r="C4619" i="2"/>
  <c r="E4619" i="2"/>
  <c r="G4618" i="2"/>
  <c r="C4618" i="2"/>
  <c r="E4618" i="2"/>
  <c r="G4617" i="2"/>
  <c r="C4617" i="2"/>
  <c r="E4617" i="2"/>
  <c r="G4616" i="2"/>
  <c r="C4616" i="2"/>
  <c r="E4616" i="2"/>
  <c r="G4615" i="2"/>
  <c r="C4615" i="2"/>
  <c r="E4615" i="2"/>
  <c r="G4614" i="2"/>
  <c r="C4614" i="2"/>
  <c r="E4614" i="2"/>
  <c r="G4613" i="2"/>
  <c r="C4613" i="2"/>
  <c r="E4613" i="2"/>
  <c r="G4612" i="2"/>
  <c r="C4612" i="2"/>
  <c r="E4612" i="2"/>
  <c r="G4611" i="2"/>
  <c r="C4611" i="2"/>
  <c r="E4611" i="2"/>
  <c r="G4610" i="2"/>
  <c r="C4610" i="2"/>
  <c r="E4610" i="2"/>
  <c r="G4609" i="2"/>
  <c r="C4609" i="2"/>
  <c r="E4609" i="2"/>
  <c r="G4608" i="2"/>
  <c r="C4608" i="2"/>
  <c r="E4608" i="2"/>
  <c r="G4607" i="2"/>
  <c r="C4607" i="2"/>
  <c r="E4607" i="2"/>
  <c r="G4606" i="2"/>
  <c r="C4606" i="2"/>
  <c r="E4606" i="2"/>
  <c r="G4605" i="2"/>
  <c r="C4605" i="2"/>
  <c r="E4605" i="2"/>
  <c r="G4604" i="2"/>
  <c r="C4604" i="2"/>
  <c r="E4604" i="2"/>
  <c r="G4603" i="2"/>
  <c r="C4603" i="2"/>
  <c r="E4603" i="2"/>
  <c r="G4602" i="2"/>
  <c r="C4602" i="2"/>
  <c r="E4602" i="2"/>
  <c r="G4601" i="2"/>
  <c r="C4601" i="2"/>
  <c r="E4601" i="2"/>
  <c r="G4600" i="2"/>
  <c r="C4600" i="2"/>
  <c r="E4600" i="2"/>
  <c r="G4599" i="2"/>
  <c r="C4599" i="2"/>
  <c r="E4599" i="2"/>
  <c r="G4598" i="2"/>
  <c r="C4598" i="2"/>
  <c r="E4598" i="2"/>
  <c r="G4597" i="2"/>
  <c r="C4597" i="2"/>
  <c r="E4597" i="2"/>
  <c r="G4596" i="2"/>
  <c r="C4596" i="2"/>
  <c r="E4596" i="2"/>
  <c r="G4595" i="2"/>
  <c r="C4595" i="2"/>
  <c r="E4595" i="2"/>
  <c r="G4594" i="2"/>
  <c r="C4594" i="2"/>
  <c r="E4594" i="2"/>
  <c r="G4593" i="2"/>
  <c r="C4593" i="2"/>
  <c r="E4593" i="2"/>
  <c r="G4592" i="2"/>
  <c r="C4592" i="2"/>
  <c r="E4592" i="2"/>
  <c r="G4591" i="2"/>
  <c r="C4591" i="2"/>
  <c r="E4591" i="2"/>
  <c r="G4590" i="2"/>
  <c r="C4590" i="2"/>
  <c r="E4590" i="2"/>
  <c r="G4589" i="2"/>
  <c r="C4589" i="2"/>
  <c r="E4589" i="2"/>
  <c r="G4588" i="2"/>
  <c r="C4588" i="2"/>
  <c r="E4588" i="2"/>
  <c r="G4587" i="2"/>
  <c r="C4587" i="2"/>
  <c r="E4587" i="2"/>
  <c r="G4586" i="2"/>
  <c r="C4586" i="2"/>
  <c r="E4586" i="2"/>
  <c r="G4585" i="2"/>
  <c r="C4585" i="2"/>
  <c r="E4585" i="2"/>
  <c r="G4584" i="2"/>
  <c r="C4584" i="2"/>
  <c r="E4584" i="2"/>
  <c r="G4583" i="2"/>
  <c r="C4583" i="2"/>
  <c r="E4583" i="2"/>
  <c r="G4582" i="2"/>
  <c r="C4582" i="2"/>
  <c r="E4582" i="2"/>
  <c r="G4581" i="2"/>
  <c r="C4581" i="2"/>
  <c r="E4581" i="2"/>
  <c r="G4580" i="2"/>
  <c r="C4580" i="2"/>
  <c r="E4580" i="2"/>
  <c r="G4579" i="2"/>
  <c r="C4579" i="2"/>
  <c r="E4579" i="2"/>
  <c r="G4578" i="2"/>
  <c r="C4578" i="2"/>
  <c r="E4578" i="2"/>
  <c r="G4577" i="2"/>
  <c r="C4577" i="2"/>
  <c r="E4577" i="2"/>
  <c r="G4576" i="2"/>
  <c r="C4576" i="2"/>
  <c r="E4576" i="2"/>
  <c r="G4575" i="2"/>
  <c r="C4575" i="2"/>
  <c r="E4575" i="2"/>
  <c r="G4574" i="2"/>
  <c r="C4574" i="2"/>
  <c r="E4574" i="2"/>
  <c r="G4573" i="2"/>
  <c r="C4573" i="2"/>
  <c r="E4573" i="2"/>
  <c r="G4572" i="2"/>
  <c r="C4572" i="2"/>
  <c r="E4572" i="2"/>
  <c r="G4571" i="2"/>
  <c r="C4571" i="2"/>
  <c r="E4571" i="2"/>
  <c r="G4570" i="2"/>
  <c r="C4570" i="2"/>
  <c r="E4570" i="2"/>
  <c r="G4569" i="2"/>
  <c r="C4569" i="2"/>
  <c r="E4569" i="2"/>
  <c r="G4568" i="2"/>
  <c r="C4568" i="2"/>
  <c r="E4568" i="2"/>
  <c r="G4567" i="2"/>
  <c r="C4567" i="2"/>
  <c r="E4567" i="2"/>
  <c r="G4566" i="2"/>
  <c r="C4566" i="2"/>
  <c r="E4566" i="2"/>
  <c r="G4565" i="2"/>
  <c r="C4565" i="2"/>
  <c r="E4565" i="2"/>
  <c r="G4564" i="2"/>
  <c r="C4564" i="2"/>
  <c r="E4564" i="2"/>
  <c r="G4563" i="2"/>
  <c r="C4563" i="2"/>
  <c r="E4563" i="2"/>
  <c r="G4562" i="2"/>
  <c r="C4562" i="2"/>
  <c r="E4562" i="2"/>
  <c r="G4561" i="2"/>
  <c r="C4561" i="2"/>
  <c r="E4561" i="2"/>
  <c r="G4560" i="2"/>
  <c r="C4560" i="2"/>
  <c r="E4560" i="2"/>
  <c r="G4559" i="2"/>
  <c r="C4559" i="2"/>
  <c r="E4559" i="2"/>
  <c r="G4558" i="2"/>
  <c r="C4558" i="2"/>
  <c r="E4558" i="2"/>
  <c r="G4557" i="2"/>
  <c r="C4557" i="2"/>
  <c r="E4557" i="2"/>
  <c r="G4556" i="2"/>
  <c r="C4556" i="2"/>
  <c r="E4556" i="2"/>
  <c r="G4555" i="2"/>
  <c r="C4555" i="2"/>
  <c r="E4555" i="2"/>
  <c r="G4554" i="2"/>
  <c r="C4554" i="2"/>
  <c r="E4554" i="2"/>
  <c r="G4553" i="2"/>
  <c r="C4553" i="2"/>
  <c r="E4553" i="2"/>
  <c r="G4552" i="2"/>
  <c r="C4552" i="2"/>
  <c r="E4552" i="2"/>
  <c r="G4551" i="2"/>
  <c r="C4551" i="2"/>
  <c r="E4551" i="2"/>
  <c r="G4550" i="2"/>
  <c r="C4550" i="2"/>
  <c r="E4550" i="2"/>
  <c r="G4549" i="2"/>
  <c r="C4549" i="2"/>
  <c r="E4549" i="2"/>
  <c r="G4548" i="2"/>
  <c r="C4548" i="2"/>
  <c r="E4548" i="2"/>
  <c r="G4547" i="2"/>
  <c r="C4547" i="2"/>
  <c r="E4547" i="2"/>
  <c r="G4546" i="2"/>
  <c r="C4546" i="2"/>
  <c r="E4546" i="2"/>
  <c r="G4545" i="2"/>
  <c r="C4545" i="2"/>
  <c r="E4545" i="2"/>
  <c r="G4544" i="2"/>
  <c r="C4544" i="2"/>
  <c r="E4544" i="2"/>
  <c r="G4543" i="2"/>
  <c r="C4543" i="2"/>
  <c r="E4543" i="2"/>
  <c r="G4542" i="2"/>
  <c r="C4542" i="2"/>
  <c r="E4542" i="2"/>
  <c r="G4541" i="2"/>
  <c r="C4541" i="2"/>
  <c r="E4541" i="2"/>
  <c r="G4540" i="2"/>
  <c r="C4540" i="2"/>
  <c r="E4540" i="2"/>
  <c r="G4539" i="2"/>
  <c r="C4539" i="2"/>
  <c r="E4539" i="2"/>
  <c r="G4538" i="2"/>
  <c r="C4538" i="2"/>
  <c r="E4538" i="2"/>
  <c r="G4537" i="2"/>
  <c r="C4537" i="2"/>
  <c r="E4537" i="2"/>
  <c r="G4536" i="2"/>
  <c r="C4536" i="2"/>
  <c r="E4536" i="2"/>
  <c r="G4535" i="2"/>
  <c r="C4535" i="2"/>
  <c r="E4535" i="2"/>
  <c r="G4534" i="2"/>
  <c r="C4534" i="2"/>
  <c r="E4534" i="2"/>
  <c r="G4533" i="2"/>
  <c r="C4533" i="2"/>
  <c r="E4533" i="2"/>
  <c r="G4532" i="2"/>
  <c r="C4532" i="2"/>
  <c r="E4532" i="2"/>
  <c r="G4531" i="2"/>
  <c r="C4531" i="2"/>
  <c r="E4531" i="2"/>
  <c r="G4530" i="2"/>
  <c r="C4530" i="2"/>
  <c r="E4530" i="2"/>
  <c r="G4529" i="2"/>
  <c r="C4529" i="2"/>
  <c r="E4529" i="2"/>
  <c r="G4528" i="2"/>
  <c r="C4528" i="2"/>
  <c r="E4528" i="2"/>
  <c r="G4527" i="2"/>
  <c r="C4527" i="2"/>
  <c r="E4527" i="2"/>
  <c r="G4526" i="2"/>
  <c r="C4526" i="2"/>
  <c r="E4526" i="2"/>
  <c r="G4525" i="2"/>
  <c r="C4525" i="2"/>
  <c r="E4525" i="2"/>
  <c r="G4524" i="2"/>
  <c r="C4524" i="2"/>
  <c r="E4524" i="2"/>
  <c r="G4523" i="2"/>
  <c r="C4523" i="2"/>
  <c r="E4523" i="2"/>
  <c r="G4522" i="2"/>
  <c r="C4522" i="2"/>
  <c r="E4522" i="2"/>
  <c r="G4521" i="2"/>
  <c r="C4521" i="2"/>
  <c r="E4521" i="2"/>
  <c r="G4520" i="2"/>
  <c r="C4520" i="2"/>
  <c r="E4520" i="2"/>
  <c r="G4519" i="2"/>
  <c r="C4519" i="2"/>
  <c r="E4519" i="2"/>
  <c r="G4518" i="2"/>
  <c r="C4518" i="2"/>
  <c r="E4518" i="2"/>
  <c r="G4517" i="2"/>
  <c r="C4517" i="2"/>
  <c r="E4517" i="2"/>
  <c r="G4516" i="2"/>
  <c r="C4516" i="2"/>
  <c r="E4516" i="2"/>
  <c r="G4515" i="2"/>
  <c r="C4515" i="2"/>
  <c r="E4515" i="2"/>
  <c r="G4514" i="2"/>
  <c r="C4514" i="2"/>
  <c r="E4514" i="2"/>
  <c r="G4513" i="2"/>
  <c r="C4513" i="2"/>
  <c r="E4513" i="2"/>
  <c r="G4512" i="2"/>
  <c r="C4512" i="2"/>
  <c r="E4512" i="2"/>
  <c r="G4511" i="2"/>
  <c r="C4511" i="2"/>
  <c r="E4511" i="2"/>
  <c r="G4510" i="2"/>
  <c r="C4510" i="2"/>
  <c r="E4510" i="2"/>
  <c r="G4509" i="2"/>
  <c r="C4509" i="2"/>
  <c r="E4509" i="2"/>
  <c r="G4508" i="2"/>
  <c r="C4508" i="2"/>
  <c r="E4508" i="2"/>
  <c r="G4507" i="2"/>
  <c r="C4507" i="2"/>
  <c r="E4507" i="2"/>
  <c r="G4506" i="2"/>
  <c r="C4506" i="2"/>
  <c r="E4506" i="2"/>
  <c r="G4505" i="2"/>
  <c r="C4505" i="2"/>
  <c r="E4505" i="2"/>
  <c r="G4504" i="2"/>
  <c r="C4504" i="2"/>
  <c r="E4504" i="2"/>
  <c r="G4503" i="2"/>
  <c r="C4503" i="2"/>
  <c r="E4503" i="2"/>
  <c r="G4502" i="2"/>
  <c r="C4502" i="2"/>
  <c r="E4502" i="2"/>
  <c r="G4501" i="2"/>
  <c r="C4501" i="2"/>
  <c r="E4501" i="2"/>
  <c r="G4500" i="2"/>
  <c r="C4500" i="2"/>
  <c r="E4500" i="2"/>
  <c r="G4499" i="2"/>
  <c r="C4499" i="2"/>
  <c r="E4499" i="2"/>
  <c r="G4498" i="2"/>
  <c r="C4498" i="2"/>
  <c r="E4498" i="2"/>
  <c r="G4497" i="2"/>
  <c r="C4497" i="2"/>
  <c r="E4497" i="2"/>
  <c r="G4496" i="2"/>
  <c r="C4496" i="2"/>
  <c r="E4496" i="2"/>
  <c r="G4495" i="2"/>
  <c r="C4495" i="2"/>
  <c r="E4495" i="2"/>
  <c r="G4494" i="2"/>
  <c r="C4494" i="2"/>
  <c r="E4494" i="2"/>
  <c r="G4493" i="2"/>
  <c r="C4493" i="2"/>
  <c r="E4493" i="2"/>
  <c r="G4492" i="2"/>
  <c r="C4492" i="2"/>
  <c r="E4492" i="2"/>
  <c r="G4491" i="2"/>
  <c r="C4491" i="2"/>
  <c r="E4491" i="2"/>
  <c r="G4490" i="2"/>
  <c r="C4490" i="2"/>
  <c r="E4490" i="2"/>
  <c r="G4489" i="2"/>
  <c r="C4489" i="2"/>
  <c r="E4489" i="2"/>
  <c r="G4488" i="2"/>
  <c r="C4488" i="2"/>
  <c r="E4488" i="2"/>
  <c r="G4487" i="2"/>
  <c r="C4487" i="2"/>
  <c r="E4487" i="2"/>
  <c r="G4486" i="2"/>
  <c r="C4486" i="2"/>
  <c r="E4486" i="2"/>
  <c r="G4485" i="2"/>
  <c r="C4485" i="2"/>
  <c r="E4485" i="2"/>
  <c r="G4484" i="2"/>
  <c r="C4484" i="2"/>
  <c r="E4484" i="2"/>
  <c r="G4483" i="2"/>
  <c r="C4483" i="2"/>
  <c r="E4483" i="2"/>
  <c r="G4482" i="2"/>
  <c r="C4482" i="2"/>
  <c r="E4482" i="2"/>
  <c r="G4481" i="2"/>
  <c r="C4481" i="2"/>
  <c r="E4481" i="2"/>
  <c r="G4480" i="2"/>
  <c r="C4480" i="2"/>
  <c r="E4480" i="2"/>
  <c r="G4479" i="2"/>
  <c r="C4479" i="2"/>
  <c r="E4479" i="2"/>
  <c r="G4478" i="2"/>
  <c r="C4478" i="2"/>
  <c r="E4478" i="2"/>
  <c r="G4477" i="2"/>
  <c r="C4477" i="2"/>
  <c r="E4477" i="2"/>
  <c r="G4476" i="2"/>
  <c r="C4476" i="2"/>
  <c r="E4476" i="2"/>
  <c r="G4475" i="2"/>
  <c r="C4475" i="2"/>
  <c r="E4475" i="2"/>
  <c r="G4474" i="2"/>
  <c r="C4474" i="2"/>
  <c r="E4474" i="2"/>
  <c r="G4473" i="2"/>
  <c r="C4473" i="2"/>
  <c r="E4473" i="2"/>
  <c r="G4472" i="2"/>
  <c r="C4472" i="2"/>
  <c r="E4472" i="2"/>
  <c r="G4471" i="2"/>
  <c r="C4471" i="2"/>
  <c r="E4471" i="2"/>
  <c r="G4470" i="2"/>
  <c r="C4470" i="2"/>
  <c r="E4470" i="2"/>
  <c r="G4469" i="2"/>
  <c r="C4469" i="2"/>
  <c r="E4469" i="2"/>
  <c r="G4468" i="2"/>
  <c r="C4468" i="2"/>
  <c r="E4468" i="2"/>
  <c r="G4467" i="2"/>
  <c r="C4467" i="2"/>
  <c r="E4467" i="2"/>
  <c r="G4466" i="2"/>
  <c r="C4466" i="2"/>
  <c r="E4466" i="2"/>
  <c r="G4465" i="2"/>
  <c r="C4465" i="2"/>
  <c r="E4465" i="2"/>
  <c r="G4464" i="2"/>
  <c r="C4464" i="2"/>
  <c r="E4464" i="2"/>
  <c r="G4463" i="2"/>
  <c r="C4463" i="2"/>
  <c r="E4463" i="2"/>
  <c r="G4462" i="2"/>
  <c r="C4462" i="2"/>
  <c r="E4462" i="2"/>
  <c r="G4461" i="2"/>
  <c r="C4461" i="2"/>
  <c r="E4461" i="2"/>
  <c r="G4460" i="2"/>
  <c r="C4460" i="2"/>
  <c r="E4460" i="2"/>
  <c r="G4459" i="2"/>
  <c r="C4459" i="2"/>
  <c r="E4459" i="2"/>
  <c r="G4458" i="2"/>
  <c r="C4458" i="2"/>
  <c r="E4458" i="2"/>
  <c r="G4457" i="2"/>
  <c r="C4457" i="2"/>
  <c r="E4457" i="2"/>
  <c r="G4456" i="2"/>
  <c r="C4456" i="2"/>
  <c r="E4456" i="2"/>
  <c r="G4455" i="2"/>
  <c r="C4455" i="2"/>
  <c r="E4455" i="2"/>
  <c r="G4454" i="2"/>
  <c r="C4454" i="2"/>
  <c r="E4454" i="2"/>
  <c r="G4453" i="2"/>
  <c r="C4453" i="2"/>
  <c r="E4453" i="2"/>
  <c r="G4452" i="2"/>
  <c r="C4452" i="2"/>
  <c r="E4452" i="2"/>
  <c r="G4451" i="2"/>
  <c r="C4451" i="2"/>
  <c r="E4451" i="2"/>
  <c r="G4450" i="2"/>
  <c r="C4450" i="2"/>
  <c r="E4450" i="2"/>
  <c r="G4449" i="2"/>
  <c r="C4449" i="2"/>
  <c r="E4449" i="2"/>
  <c r="G4448" i="2"/>
  <c r="C4448" i="2"/>
  <c r="E4448" i="2"/>
  <c r="G4447" i="2"/>
  <c r="C4447" i="2"/>
  <c r="E4447" i="2"/>
  <c r="G4446" i="2"/>
  <c r="C4446" i="2"/>
  <c r="E4446" i="2"/>
  <c r="G4445" i="2"/>
  <c r="C4445" i="2"/>
  <c r="E4445" i="2"/>
  <c r="G4444" i="2"/>
  <c r="C4444" i="2"/>
  <c r="E4444" i="2"/>
  <c r="G4443" i="2"/>
  <c r="C4443" i="2"/>
  <c r="E4443" i="2"/>
  <c r="G4442" i="2"/>
  <c r="C4442" i="2"/>
  <c r="E4442" i="2"/>
  <c r="G4441" i="2"/>
  <c r="C4441" i="2"/>
  <c r="E4441" i="2"/>
  <c r="G4440" i="2"/>
  <c r="C4440" i="2"/>
  <c r="E4440" i="2"/>
  <c r="G4439" i="2"/>
  <c r="C4439" i="2"/>
  <c r="E4439" i="2"/>
  <c r="G4438" i="2"/>
  <c r="C4438" i="2"/>
  <c r="E4438" i="2"/>
  <c r="G4437" i="2"/>
  <c r="C4437" i="2"/>
  <c r="E4437" i="2"/>
  <c r="G4436" i="2"/>
  <c r="C4436" i="2"/>
  <c r="E4436" i="2"/>
  <c r="G4435" i="2"/>
  <c r="C4435" i="2"/>
  <c r="E4435" i="2"/>
  <c r="G4434" i="2"/>
  <c r="C4434" i="2"/>
  <c r="E4434" i="2"/>
  <c r="G4433" i="2"/>
  <c r="C4433" i="2"/>
  <c r="E4433" i="2"/>
  <c r="G4432" i="2"/>
  <c r="C4432" i="2"/>
  <c r="E4432" i="2"/>
  <c r="G4431" i="2"/>
  <c r="C4431" i="2"/>
  <c r="E4431" i="2"/>
  <c r="G4430" i="2"/>
  <c r="C4430" i="2"/>
  <c r="E4430" i="2"/>
  <c r="G4429" i="2"/>
  <c r="C4429" i="2"/>
  <c r="E4429" i="2"/>
  <c r="G4428" i="2"/>
  <c r="C4428" i="2"/>
  <c r="E4428" i="2"/>
  <c r="G4427" i="2"/>
  <c r="C4427" i="2"/>
  <c r="E4427" i="2"/>
  <c r="G4426" i="2"/>
  <c r="C4426" i="2"/>
  <c r="E4426" i="2"/>
  <c r="G4425" i="2"/>
  <c r="C4425" i="2"/>
  <c r="E4425" i="2"/>
  <c r="G4424" i="2"/>
  <c r="C4424" i="2"/>
  <c r="E4424" i="2"/>
  <c r="G4423" i="2"/>
  <c r="C4423" i="2"/>
  <c r="E4423" i="2"/>
  <c r="G4422" i="2"/>
  <c r="C4422" i="2"/>
  <c r="E4422" i="2"/>
  <c r="G4421" i="2"/>
  <c r="C4421" i="2"/>
  <c r="E4421" i="2"/>
  <c r="G4420" i="2"/>
  <c r="C4420" i="2"/>
  <c r="E4420" i="2"/>
  <c r="G4419" i="2"/>
  <c r="C4419" i="2"/>
  <c r="E4419" i="2"/>
  <c r="G4418" i="2"/>
  <c r="C4418" i="2"/>
  <c r="E4418" i="2"/>
  <c r="G4417" i="2"/>
  <c r="C4417" i="2"/>
  <c r="E4417" i="2"/>
  <c r="G4416" i="2"/>
  <c r="C4416" i="2"/>
  <c r="E4416" i="2"/>
  <c r="G4415" i="2"/>
  <c r="C4415" i="2"/>
  <c r="E4415" i="2"/>
  <c r="G4414" i="2"/>
  <c r="C4414" i="2"/>
  <c r="E4414" i="2"/>
  <c r="G4413" i="2"/>
  <c r="C4413" i="2"/>
  <c r="E4413" i="2"/>
  <c r="G4412" i="2"/>
  <c r="C4412" i="2"/>
  <c r="E4412" i="2"/>
  <c r="G4411" i="2"/>
  <c r="C4411" i="2"/>
  <c r="E4411" i="2"/>
  <c r="G4410" i="2"/>
  <c r="C4410" i="2"/>
  <c r="E4410" i="2"/>
  <c r="G4409" i="2"/>
  <c r="C4409" i="2"/>
  <c r="E4409" i="2"/>
  <c r="G4408" i="2"/>
  <c r="C4408" i="2"/>
  <c r="E4408" i="2"/>
  <c r="G4407" i="2"/>
  <c r="C4407" i="2"/>
  <c r="E4407" i="2"/>
  <c r="G4406" i="2"/>
  <c r="C4406" i="2"/>
  <c r="E4406" i="2"/>
  <c r="G4405" i="2"/>
  <c r="C4405" i="2"/>
  <c r="E4405" i="2"/>
  <c r="G4404" i="2"/>
  <c r="C4404" i="2"/>
  <c r="E4404" i="2"/>
  <c r="G4403" i="2"/>
  <c r="C4403" i="2"/>
  <c r="E4403" i="2"/>
  <c r="G4402" i="2"/>
  <c r="C4402" i="2"/>
  <c r="E4402" i="2"/>
  <c r="G4401" i="2"/>
  <c r="C4401" i="2"/>
  <c r="E4401" i="2"/>
  <c r="G4400" i="2"/>
  <c r="C4400" i="2"/>
  <c r="E4400" i="2"/>
  <c r="G4399" i="2"/>
  <c r="C4399" i="2"/>
  <c r="E4399" i="2"/>
  <c r="G4398" i="2"/>
  <c r="C4398" i="2"/>
  <c r="E4398" i="2"/>
  <c r="G4397" i="2"/>
  <c r="C4397" i="2"/>
  <c r="E4397" i="2"/>
  <c r="G4396" i="2"/>
  <c r="C4396" i="2"/>
  <c r="E4396" i="2"/>
  <c r="G4395" i="2"/>
  <c r="C4395" i="2"/>
  <c r="E4395" i="2"/>
  <c r="G4394" i="2"/>
  <c r="C4394" i="2"/>
  <c r="E4394" i="2"/>
  <c r="G4393" i="2"/>
  <c r="C4393" i="2"/>
  <c r="E4393" i="2"/>
  <c r="G4392" i="2"/>
  <c r="C4392" i="2"/>
  <c r="E4392" i="2"/>
  <c r="G4391" i="2"/>
  <c r="C4391" i="2"/>
  <c r="E4391" i="2"/>
  <c r="G4390" i="2"/>
  <c r="C4390" i="2"/>
  <c r="E4390" i="2"/>
  <c r="G4389" i="2"/>
  <c r="C4389" i="2"/>
  <c r="E4389" i="2"/>
  <c r="G4388" i="2"/>
  <c r="C4388" i="2"/>
  <c r="E4388" i="2"/>
  <c r="G4387" i="2"/>
  <c r="C4387" i="2"/>
  <c r="E4387" i="2"/>
  <c r="G4386" i="2"/>
  <c r="C4386" i="2"/>
  <c r="E4386" i="2"/>
  <c r="G4385" i="2"/>
  <c r="C4385" i="2"/>
  <c r="E4385" i="2"/>
  <c r="G4384" i="2"/>
  <c r="C4384" i="2"/>
  <c r="E4384" i="2"/>
  <c r="G4383" i="2"/>
  <c r="C4383" i="2"/>
  <c r="E4383" i="2"/>
  <c r="G4382" i="2"/>
  <c r="C4382" i="2"/>
  <c r="E4382" i="2"/>
  <c r="G4381" i="2"/>
  <c r="C4381" i="2"/>
  <c r="E4381" i="2"/>
  <c r="G4380" i="2"/>
  <c r="C4380" i="2"/>
  <c r="E4380" i="2"/>
  <c r="G4379" i="2"/>
  <c r="C4379" i="2"/>
  <c r="E4379" i="2"/>
  <c r="G4378" i="2"/>
  <c r="C4378" i="2"/>
  <c r="E4378" i="2"/>
  <c r="G4377" i="2"/>
  <c r="C4377" i="2"/>
  <c r="E4377" i="2"/>
  <c r="G4376" i="2"/>
  <c r="C4376" i="2"/>
  <c r="E4376" i="2"/>
  <c r="G4375" i="2"/>
  <c r="C4375" i="2"/>
  <c r="E4375" i="2"/>
  <c r="G4374" i="2"/>
  <c r="C4374" i="2"/>
  <c r="E4374" i="2"/>
  <c r="G4373" i="2"/>
  <c r="C4373" i="2"/>
  <c r="E4373" i="2"/>
  <c r="G4372" i="2"/>
  <c r="C4372" i="2"/>
  <c r="E4372" i="2"/>
  <c r="G4371" i="2"/>
  <c r="C4371" i="2"/>
  <c r="E4371" i="2"/>
  <c r="G4370" i="2"/>
  <c r="C4370" i="2"/>
  <c r="E4370" i="2"/>
  <c r="G4369" i="2"/>
  <c r="C4369" i="2"/>
  <c r="E4369" i="2"/>
  <c r="G4368" i="2"/>
  <c r="C4368" i="2"/>
  <c r="E4368" i="2"/>
  <c r="G4367" i="2"/>
  <c r="C4367" i="2"/>
  <c r="E4367" i="2"/>
  <c r="G4366" i="2"/>
  <c r="C4366" i="2"/>
  <c r="E4366" i="2"/>
  <c r="G4365" i="2"/>
  <c r="C4365" i="2"/>
  <c r="E4365" i="2"/>
  <c r="G4364" i="2"/>
  <c r="C4364" i="2"/>
  <c r="E4364" i="2"/>
  <c r="G4363" i="2"/>
  <c r="C4363" i="2"/>
  <c r="E4363" i="2"/>
  <c r="G4362" i="2"/>
  <c r="C4362" i="2"/>
  <c r="E4362" i="2"/>
  <c r="G4361" i="2"/>
  <c r="C4361" i="2"/>
  <c r="E4361" i="2"/>
  <c r="G4360" i="2"/>
  <c r="C4360" i="2"/>
  <c r="E4360" i="2"/>
  <c r="G4359" i="2"/>
  <c r="C4359" i="2"/>
  <c r="E4359" i="2"/>
  <c r="G4358" i="2"/>
  <c r="C4358" i="2"/>
  <c r="E4358" i="2"/>
  <c r="G4357" i="2"/>
  <c r="C4357" i="2"/>
  <c r="E4357" i="2"/>
  <c r="G4356" i="2"/>
  <c r="C4356" i="2"/>
  <c r="E4356" i="2"/>
  <c r="G4355" i="2"/>
  <c r="C4355" i="2"/>
  <c r="E4355" i="2"/>
  <c r="G4354" i="2"/>
  <c r="C4354" i="2"/>
  <c r="E4354" i="2"/>
  <c r="G4353" i="2"/>
  <c r="C4353" i="2"/>
  <c r="E4353" i="2"/>
  <c r="G4352" i="2"/>
  <c r="C4352" i="2"/>
  <c r="E4352" i="2"/>
  <c r="G4351" i="2"/>
  <c r="C4351" i="2"/>
  <c r="E4351" i="2"/>
  <c r="G4350" i="2"/>
  <c r="C4350" i="2"/>
  <c r="E4350" i="2"/>
  <c r="G4349" i="2"/>
  <c r="C4349" i="2"/>
  <c r="E4349" i="2"/>
  <c r="G4348" i="2"/>
  <c r="C4348" i="2"/>
  <c r="E4348" i="2"/>
  <c r="G4347" i="2"/>
  <c r="C4347" i="2"/>
  <c r="E4347" i="2"/>
  <c r="G4346" i="2"/>
  <c r="C4346" i="2"/>
  <c r="E4346" i="2"/>
  <c r="G4345" i="2"/>
  <c r="C4345" i="2"/>
  <c r="E4345" i="2"/>
  <c r="G4344" i="2"/>
  <c r="C4344" i="2"/>
  <c r="E4344" i="2"/>
  <c r="G4343" i="2"/>
  <c r="C4343" i="2"/>
  <c r="E4343" i="2"/>
  <c r="G4342" i="2"/>
  <c r="C4342" i="2"/>
  <c r="E4342" i="2"/>
  <c r="G4341" i="2"/>
  <c r="C4341" i="2"/>
  <c r="E4341" i="2"/>
  <c r="G4340" i="2"/>
  <c r="C4340" i="2"/>
  <c r="E4340" i="2"/>
  <c r="G4339" i="2"/>
  <c r="C4339" i="2"/>
  <c r="E4339" i="2"/>
  <c r="G4338" i="2"/>
  <c r="C4338" i="2"/>
  <c r="E4338" i="2"/>
  <c r="G4337" i="2"/>
  <c r="C4337" i="2"/>
  <c r="E4337" i="2"/>
  <c r="G4336" i="2"/>
  <c r="C4336" i="2"/>
  <c r="E4336" i="2"/>
  <c r="G4335" i="2"/>
  <c r="C4335" i="2"/>
  <c r="E4335" i="2"/>
  <c r="G4334" i="2"/>
  <c r="C4334" i="2"/>
  <c r="E4334" i="2"/>
  <c r="G4333" i="2"/>
  <c r="C4333" i="2"/>
  <c r="E4333" i="2"/>
  <c r="G4332" i="2"/>
  <c r="C4332" i="2"/>
  <c r="E4332" i="2"/>
  <c r="G4331" i="2"/>
  <c r="C4331" i="2"/>
  <c r="E4331" i="2"/>
  <c r="G4330" i="2"/>
  <c r="C4330" i="2"/>
  <c r="E4330" i="2"/>
  <c r="G4329" i="2"/>
  <c r="C4329" i="2"/>
  <c r="E4329" i="2"/>
  <c r="G4328" i="2"/>
  <c r="C4328" i="2"/>
  <c r="E4328" i="2"/>
  <c r="G4327" i="2"/>
  <c r="C4327" i="2"/>
  <c r="E4327" i="2"/>
  <c r="G4326" i="2"/>
  <c r="C4326" i="2"/>
  <c r="E4326" i="2"/>
  <c r="G4325" i="2"/>
  <c r="C4325" i="2"/>
  <c r="E4325" i="2"/>
  <c r="G4324" i="2"/>
  <c r="C4324" i="2"/>
  <c r="E4324" i="2"/>
  <c r="G4323" i="2"/>
  <c r="C4323" i="2"/>
  <c r="E4323" i="2"/>
  <c r="G4322" i="2"/>
  <c r="C4322" i="2"/>
  <c r="E4322" i="2"/>
  <c r="G4321" i="2"/>
  <c r="C4321" i="2"/>
  <c r="E4321" i="2"/>
  <c r="G4320" i="2"/>
  <c r="C4320" i="2"/>
  <c r="E4320" i="2"/>
  <c r="G4319" i="2"/>
  <c r="C4319" i="2"/>
  <c r="E4319" i="2"/>
  <c r="G4318" i="2"/>
  <c r="C4318" i="2"/>
  <c r="E4318" i="2"/>
  <c r="G4317" i="2"/>
  <c r="C4317" i="2"/>
  <c r="E4317" i="2"/>
  <c r="G4316" i="2"/>
  <c r="C4316" i="2"/>
  <c r="E4316" i="2"/>
  <c r="G4315" i="2"/>
  <c r="C4315" i="2"/>
  <c r="E4315" i="2"/>
  <c r="G4314" i="2"/>
  <c r="C4314" i="2"/>
  <c r="E4314" i="2"/>
  <c r="G4313" i="2"/>
  <c r="C4313" i="2"/>
  <c r="E4313" i="2"/>
  <c r="G4312" i="2"/>
  <c r="C4312" i="2"/>
  <c r="E4312" i="2"/>
  <c r="G4311" i="2"/>
  <c r="C4311" i="2"/>
  <c r="E4311" i="2"/>
  <c r="G4310" i="2"/>
  <c r="C4310" i="2"/>
  <c r="E4310" i="2"/>
  <c r="G4309" i="2"/>
  <c r="C4309" i="2"/>
  <c r="E4309" i="2"/>
  <c r="G4308" i="2"/>
  <c r="C4308" i="2"/>
  <c r="E4308" i="2"/>
  <c r="G4307" i="2"/>
  <c r="C4307" i="2"/>
  <c r="E4307" i="2"/>
  <c r="G4306" i="2"/>
  <c r="C4306" i="2"/>
  <c r="E4306" i="2"/>
  <c r="G4305" i="2"/>
  <c r="C4305" i="2"/>
  <c r="E4305" i="2"/>
  <c r="G4304" i="2"/>
  <c r="C4304" i="2"/>
  <c r="E4304" i="2"/>
  <c r="G4303" i="2"/>
  <c r="C4303" i="2"/>
  <c r="E4303" i="2"/>
  <c r="G4302" i="2"/>
  <c r="C4302" i="2"/>
  <c r="E4302" i="2"/>
  <c r="G4301" i="2"/>
  <c r="C4301" i="2"/>
  <c r="E4301" i="2"/>
  <c r="G4300" i="2"/>
  <c r="C4300" i="2"/>
  <c r="E4300" i="2"/>
  <c r="G4299" i="2"/>
  <c r="C4299" i="2"/>
  <c r="E4299" i="2"/>
  <c r="G4298" i="2"/>
  <c r="C4298" i="2"/>
  <c r="E4298" i="2"/>
  <c r="G4297" i="2"/>
  <c r="C4297" i="2"/>
  <c r="E4297" i="2"/>
  <c r="G4296" i="2"/>
  <c r="C4296" i="2"/>
  <c r="E4296" i="2"/>
  <c r="G4295" i="2"/>
  <c r="C4295" i="2"/>
  <c r="E4295" i="2"/>
  <c r="G4294" i="2"/>
  <c r="C4294" i="2"/>
  <c r="E4294" i="2"/>
  <c r="G4293" i="2"/>
  <c r="C4293" i="2"/>
  <c r="E4293" i="2"/>
  <c r="G4292" i="2"/>
  <c r="C4292" i="2"/>
  <c r="E4292" i="2"/>
  <c r="G4291" i="2"/>
  <c r="C4291" i="2"/>
  <c r="E4291" i="2"/>
  <c r="G4290" i="2"/>
  <c r="C4290" i="2"/>
  <c r="E4290" i="2"/>
  <c r="G4289" i="2"/>
  <c r="C4289" i="2"/>
  <c r="E4289" i="2"/>
  <c r="G4288" i="2"/>
  <c r="C4288" i="2"/>
  <c r="E4288" i="2"/>
  <c r="G4287" i="2"/>
  <c r="C4287" i="2"/>
  <c r="E4287" i="2"/>
  <c r="G4286" i="2"/>
  <c r="C4286" i="2"/>
  <c r="E4286" i="2"/>
  <c r="G4285" i="2"/>
  <c r="C4285" i="2"/>
  <c r="E4285" i="2"/>
  <c r="G4284" i="2"/>
  <c r="C4284" i="2"/>
  <c r="E4284" i="2"/>
  <c r="G4283" i="2"/>
  <c r="C4283" i="2"/>
  <c r="E4283" i="2"/>
  <c r="G4282" i="2"/>
  <c r="C4282" i="2"/>
  <c r="E4282" i="2"/>
  <c r="G4281" i="2"/>
  <c r="C4281" i="2"/>
  <c r="E4281" i="2"/>
  <c r="G4280" i="2"/>
  <c r="C4280" i="2"/>
  <c r="E4280" i="2"/>
  <c r="G4279" i="2"/>
  <c r="C4279" i="2"/>
  <c r="E4279" i="2"/>
  <c r="G4278" i="2"/>
  <c r="C4278" i="2"/>
  <c r="E4278" i="2"/>
  <c r="G4277" i="2"/>
  <c r="C4277" i="2"/>
  <c r="E4277" i="2"/>
  <c r="G4276" i="2"/>
  <c r="C4276" i="2"/>
  <c r="E4276" i="2"/>
  <c r="G4275" i="2"/>
  <c r="C4275" i="2"/>
  <c r="E4275" i="2"/>
  <c r="G4274" i="2"/>
  <c r="C4274" i="2"/>
  <c r="E4274" i="2"/>
  <c r="G4273" i="2"/>
  <c r="C4273" i="2"/>
  <c r="E4273" i="2"/>
  <c r="G4272" i="2"/>
  <c r="C4272" i="2"/>
  <c r="E4272" i="2"/>
  <c r="G4271" i="2"/>
  <c r="C4271" i="2"/>
  <c r="E4271" i="2"/>
  <c r="G4270" i="2"/>
  <c r="C4270" i="2"/>
  <c r="E4270" i="2"/>
  <c r="G4269" i="2"/>
  <c r="C4269" i="2"/>
  <c r="E4269" i="2"/>
  <c r="G4268" i="2"/>
  <c r="C4268" i="2"/>
  <c r="E4268" i="2"/>
  <c r="G4267" i="2"/>
  <c r="C4267" i="2"/>
  <c r="E4267" i="2"/>
  <c r="G4266" i="2"/>
  <c r="C4266" i="2"/>
  <c r="E4266" i="2"/>
  <c r="G4265" i="2"/>
  <c r="C4265" i="2"/>
  <c r="E4265" i="2"/>
  <c r="G4264" i="2"/>
  <c r="C4264" i="2"/>
  <c r="E4264" i="2"/>
  <c r="G4263" i="2"/>
  <c r="C4263" i="2"/>
  <c r="E4263" i="2"/>
  <c r="G4262" i="2"/>
  <c r="C4262" i="2"/>
  <c r="E4262" i="2"/>
  <c r="G4261" i="2"/>
  <c r="C4261" i="2"/>
  <c r="E4261" i="2"/>
  <c r="G4260" i="2"/>
  <c r="C4260" i="2"/>
  <c r="E4260" i="2"/>
  <c r="G4259" i="2"/>
  <c r="C4259" i="2"/>
  <c r="E4259" i="2"/>
  <c r="G4258" i="2"/>
  <c r="C4258" i="2"/>
  <c r="E4258" i="2"/>
  <c r="G4257" i="2"/>
  <c r="C4257" i="2"/>
  <c r="E4257" i="2"/>
  <c r="G4256" i="2"/>
  <c r="C4256" i="2"/>
  <c r="E4256" i="2"/>
  <c r="G4255" i="2"/>
  <c r="C4255" i="2"/>
  <c r="E4255" i="2"/>
  <c r="G4254" i="2"/>
  <c r="C4254" i="2"/>
  <c r="E4254" i="2"/>
  <c r="G4253" i="2"/>
  <c r="C4253" i="2"/>
  <c r="E4253" i="2"/>
  <c r="G4252" i="2"/>
  <c r="C4252" i="2"/>
  <c r="E4252" i="2"/>
  <c r="G4251" i="2"/>
  <c r="C4251" i="2"/>
  <c r="E4251" i="2"/>
  <c r="G4250" i="2"/>
  <c r="C4250" i="2"/>
  <c r="E4250" i="2"/>
  <c r="G4249" i="2"/>
  <c r="C4249" i="2"/>
  <c r="E4249" i="2"/>
  <c r="G4248" i="2"/>
  <c r="C4248" i="2"/>
  <c r="E4248" i="2"/>
  <c r="G4247" i="2"/>
  <c r="C4247" i="2"/>
  <c r="E4247" i="2"/>
  <c r="G4246" i="2"/>
  <c r="C4246" i="2"/>
  <c r="E4246" i="2"/>
  <c r="G4245" i="2"/>
  <c r="C4245" i="2"/>
  <c r="E4245" i="2"/>
  <c r="G4244" i="2"/>
  <c r="C4244" i="2"/>
  <c r="E4244" i="2"/>
  <c r="G4243" i="2"/>
  <c r="C4243" i="2"/>
  <c r="E4243" i="2"/>
  <c r="G4242" i="2"/>
  <c r="C4242" i="2"/>
  <c r="E4242" i="2"/>
  <c r="G4241" i="2"/>
  <c r="C4241" i="2"/>
  <c r="E4241" i="2"/>
  <c r="G4240" i="2"/>
  <c r="C4240" i="2"/>
  <c r="E4240" i="2"/>
  <c r="G4239" i="2"/>
  <c r="C4239" i="2"/>
  <c r="E4239" i="2"/>
  <c r="G4238" i="2"/>
  <c r="C4238" i="2"/>
  <c r="E4238" i="2"/>
  <c r="G4237" i="2"/>
  <c r="C4237" i="2"/>
  <c r="E4237" i="2"/>
  <c r="G4236" i="2"/>
  <c r="C4236" i="2"/>
  <c r="E4236" i="2"/>
  <c r="G4235" i="2"/>
  <c r="C4235" i="2"/>
  <c r="E4235" i="2"/>
  <c r="G4234" i="2"/>
  <c r="C4234" i="2"/>
  <c r="E4234" i="2"/>
  <c r="G4233" i="2"/>
  <c r="C4233" i="2"/>
  <c r="E4233" i="2"/>
  <c r="G4232" i="2"/>
  <c r="C4232" i="2"/>
  <c r="E4232" i="2"/>
  <c r="G4231" i="2"/>
  <c r="C4231" i="2"/>
  <c r="E4231" i="2"/>
  <c r="G4230" i="2"/>
  <c r="C4230" i="2"/>
  <c r="E4230" i="2"/>
  <c r="G4229" i="2"/>
  <c r="C4229" i="2"/>
  <c r="E4229" i="2"/>
  <c r="G4228" i="2"/>
  <c r="C4228" i="2"/>
  <c r="E4228" i="2"/>
  <c r="G4227" i="2"/>
  <c r="C4227" i="2"/>
  <c r="E4227" i="2"/>
  <c r="G4226" i="2"/>
  <c r="C4226" i="2"/>
  <c r="E4226" i="2"/>
  <c r="G4225" i="2"/>
  <c r="C4225" i="2"/>
  <c r="E4225" i="2"/>
  <c r="G4224" i="2"/>
  <c r="C4224" i="2"/>
  <c r="E4224" i="2"/>
  <c r="G4223" i="2"/>
  <c r="C4223" i="2"/>
  <c r="E4223" i="2"/>
  <c r="G4222" i="2"/>
  <c r="C4222" i="2"/>
  <c r="E4222" i="2"/>
  <c r="G4221" i="2"/>
  <c r="C4221" i="2"/>
  <c r="E4221" i="2"/>
  <c r="G4220" i="2"/>
  <c r="C4220" i="2"/>
  <c r="E4220" i="2"/>
  <c r="G4219" i="2"/>
  <c r="C4219" i="2"/>
  <c r="E4219" i="2"/>
  <c r="G4218" i="2"/>
  <c r="C4218" i="2"/>
  <c r="E4218" i="2"/>
  <c r="G4217" i="2"/>
  <c r="C4217" i="2"/>
  <c r="E4217" i="2"/>
  <c r="G4216" i="2"/>
  <c r="C4216" i="2"/>
  <c r="E4216" i="2"/>
  <c r="G4215" i="2"/>
  <c r="C4215" i="2"/>
  <c r="E4215" i="2"/>
  <c r="G4214" i="2"/>
  <c r="C4214" i="2"/>
  <c r="E4214" i="2"/>
  <c r="G4213" i="2"/>
  <c r="C4213" i="2"/>
  <c r="E4213" i="2"/>
  <c r="G4212" i="2"/>
  <c r="C4212" i="2"/>
  <c r="E4212" i="2"/>
  <c r="G4211" i="2"/>
  <c r="C4211" i="2"/>
  <c r="E4211" i="2"/>
  <c r="G4210" i="2"/>
  <c r="C4210" i="2"/>
  <c r="E4210" i="2"/>
  <c r="G4209" i="2"/>
  <c r="C4209" i="2"/>
  <c r="E4209" i="2"/>
  <c r="G4208" i="2"/>
  <c r="C4208" i="2"/>
  <c r="E4208" i="2"/>
  <c r="G4207" i="2"/>
  <c r="C4207" i="2"/>
  <c r="E4207" i="2"/>
  <c r="G4206" i="2"/>
  <c r="C4206" i="2"/>
  <c r="E4206" i="2"/>
  <c r="G4205" i="2"/>
  <c r="C4205" i="2"/>
  <c r="E4205" i="2"/>
  <c r="G4204" i="2"/>
  <c r="C4204" i="2"/>
  <c r="E4204" i="2"/>
  <c r="G4203" i="2"/>
  <c r="C4203" i="2"/>
  <c r="E4203" i="2"/>
  <c r="G4202" i="2"/>
  <c r="C4202" i="2"/>
  <c r="E4202" i="2"/>
  <c r="G4201" i="2"/>
  <c r="C4201" i="2"/>
  <c r="E4201" i="2"/>
  <c r="G4200" i="2"/>
  <c r="C4200" i="2"/>
  <c r="E4200" i="2"/>
  <c r="G4199" i="2"/>
  <c r="C4199" i="2"/>
  <c r="E4199" i="2"/>
  <c r="G4198" i="2"/>
  <c r="C4198" i="2"/>
  <c r="E4198" i="2"/>
  <c r="G4197" i="2"/>
  <c r="C4197" i="2"/>
  <c r="E4197" i="2"/>
  <c r="G4196" i="2"/>
  <c r="C4196" i="2"/>
  <c r="E4196" i="2"/>
  <c r="G4195" i="2"/>
  <c r="C4195" i="2"/>
  <c r="E4195" i="2"/>
  <c r="G4194" i="2"/>
  <c r="C4194" i="2"/>
  <c r="E4194" i="2"/>
  <c r="G4193" i="2"/>
  <c r="C4193" i="2"/>
  <c r="E4193" i="2"/>
  <c r="G4192" i="2"/>
  <c r="C4192" i="2"/>
  <c r="E4192" i="2"/>
  <c r="G4191" i="2"/>
  <c r="C4191" i="2"/>
  <c r="E4191" i="2"/>
  <c r="G4190" i="2"/>
  <c r="C4190" i="2"/>
  <c r="E4190" i="2"/>
  <c r="G4189" i="2"/>
  <c r="C4189" i="2"/>
  <c r="E4189" i="2"/>
  <c r="G4188" i="2"/>
  <c r="C4188" i="2"/>
  <c r="E4188" i="2"/>
  <c r="G4187" i="2"/>
  <c r="C4187" i="2"/>
  <c r="E4187" i="2"/>
  <c r="G4186" i="2"/>
  <c r="C4186" i="2"/>
  <c r="E4186" i="2"/>
  <c r="G4185" i="2"/>
  <c r="C4185" i="2"/>
  <c r="E4185" i="2"/>
  <c r="G4184" i="2"/>
  <c r="C4184" i="2"/>
  <c r="E4184" i="2"/>
  <c r="G4183" i="2"/>
  <c r="C4183" i="2"/>
  <c r="E4183" i="2"/>
  <c r="G4182" i="2"/>
  <c r="C4182" i="2"/>
  <c r="E4182" i="2"/>
  <c r="G4181" i="2"/>
  <c r="C4181" i="2"/>
  <c r="E4181" i="2"/>
  <c r="G4180" i="2"/>
  <c r="C4180" i="2"/>
  <c r="E4180" i="2"/>
  <c r="G4179" i="2"/>
  <c r="C4179" i="2"/>
  <c r="E4179" i="2"/>
  <c r="G4178" i="2"/>
  <c r="C4178" i="2"/>
  <c r="E4178" i="2"/>
  <c r="G4177" i="2"/>
  <c r="C4177" i="2"/>
  <c r="E4177" i="2"/>
  <c r="G4176" i="2"/>
  <c r="C4176" i="2"/>
  <c r="E4176" i="2"/>
  <c r="G4175" i="2"/>
  <c r="C4175" i="2"/>
  <c r="E4175" i="2"/>
  <c r="G4174" i="2"/>
  <c r="C4174" i="2"/>
  <c r="E4174" i="2"/>
  <c r="G4173" i="2"/>
  <c r="C4173" i="2"/>
  <c r="E4173" i="2"/>
  <c r="G4172" i="2"/>
  <c r="C4172" i="2"/>
  <c r="E4172" i="2"/>
  <c r="G4171" i="2"/>
  <c r="C4171" i="2"/>
  <c r="E4171" i="2"/>
  <c r="G4170" i="2"/>
  <c r="C4170" i="2"/>
  <c r="E4170" i="2"/>
  <c r="G4169" i="2"/>
  <c r="C4169" i="2"/>
  <c r="E4169" i="2"/>
  <c r="G4168" i="2"/>
  <c r="C4168" i="2"/>
  <c r="E4168" i="2"/>
  <c r="G4167" i="2"/>
  <c r="C4167" i="2"/>
  <c r="E4167" i="2"/>
  <c r="G4166" i="2"/>
  <c r="C4166" i="2"/>
  <c r="E4166" i="2"/>
  <c r="G4165" i="2"/>
  <c r="C4165" i="2"/>
  <c r="E4165" i="2"/>
  <c r="G4164" i="2"/>
  <c r="C4164" i="2"/>
  <c r="E4164" i="2"/>
  <c r="G4163" i="2"/>
  <c r="C4163" i="2"/>
  <c r="E4163" i="2"/>
  <c r="G4162" i="2"/>
  <c r="C4162" i="2"/>
  <c r="E4162" i="2"/>
  <c r="G4161" i="2"/>
  <c r="C4161" i="2"/>
  <c r="E4161" i="2"/>
  <c r="G4160" i="2"/>
  <c r="C4160" i="2"/>
  <c r="E4160" i="2"/>
  <c r="G4159" i="2"/>
  <c r="C4159" i="2"/>
  <c r="E4159" i="2"/>
  <c r="G4158" i="2"/>
  <c r="C4158" i="2"/>
  <c r="E4158" i="2"/>
  <c r="G4157" i="2"/>
  <c r="C4157" i="2"/>
  <c r="E4157" i="2"/>
  <c r="G4156" i="2"/>
  <c r="C4156" i="2"/>
  <c r="E4156" i="2"/>
  <c r="G4155" i="2"/>
  <c r="C4155" i="2"/>
  <c r="E4155" i="2"/>
  <c r="G4154" i="2"/>
  <c r="C4154" i="2"/>
  <c r="E4154" i="2"/>
  <c r="G4153" i="2"/>
  <c r="C4153" i="2"/>
  <c r="E4153" i="2"/>
  <c r="G4152" i="2"/>
  <c r="C4152" i="2"/>
  <c r="E4152" i="2"/>
  <c r="G4151" i="2"/>
  <c r="C4151" i="2"/>
  <c r="E4151" i="2"/>
  <c r="G4150" i="2"/>
  <c r="C4150" i="2"/>
  <c r="E4150" i="2"/>
  <c r="G4149" i="2"/>
  <c r="C4149" i="2"/>
  <c r="E4149" i="2"/>
  <c r="G4148" i="2"/>
  <c r="C4148" i="2"/>
  <c r="E4148" i="2"/>
  <c r="G4147" i="2"/>
  <c r="C4147" i="2"/>
  <c r="E4147" i="2"/>
  <c r="G4146" i="2"/>
  <c r="C4146" i="2"/>
  <c r="E4146" i="2"/>
  <c r="G4145" i="2"/>
  <c r="C4145" i="2"/>
  <c r="E4145" i="2"/>
  <c r="G4144" i="2"/>
  <c r="C4144" i="2"/>
  <c r="E4144" i="2"/>
  <c r="G4143" i="2"/>
  <c r="C4143" i="2"/>
  <c r="E4143" i="2"/>
  <c r="G4142" i="2"/>
  <c r="C4142" i="2"/>
  <c r="E4142" i="2"/>
  <c r="G4141" i="2"/>
  <c r="C4141" i="2"/>
  <c r="E4141" i="2"/>
  <c r="G4140" i="2"/>
  <c r="C4140" i="2"/>
  <c r="E4140" i="2"/>
  <c r="G4139" i="2"/>
  <c r="C4139" i="2"/>
  <c r="E4139" i="2"/>
  <c r="G4138" i="2"/>
  <c r="C4138" i="2"/>
  <c r="E4138" i="2"/>
  <c r="G4137" i="2"/>
  <c r="C4137" i="2"/>
  <c r="E4137" i="2"/>
  <c r="G4136" i="2"/>
  <c r="C4136" i="2"/>
  <c r="E4136" i="2"/>
  <c r="G4135" i="2"/>
  <c r="C4135" i="2"/>
  <c r="E4135" i="2"/>
  <c r="G4134" i="2"/>
  <c r="C4134" i="2"/>
  <c r="E4134" i="2"/>
  <c r="G4133" i="2"/>
  <c r="C4133" i="2"/>
  <c r="E4133" i="2"/>
  <c r="G4132" i="2"/>
  <c r="C4132" i="2"/>
  <c r="E4132" i="2"/>
  <c r="G4131" i="2"/>
  <c r="C4131" i="2"/>
  <c r="E4131" i="2"/>
  <c r="G4130" i="2"/>
  <c r="C4130" i="2"/>
  <c r="E4130" i="2"/>
  <c r="G4129" i="2"/>
  <c r="C4129" i="2"/>
  <c r="E4129" i="2"/>
  <c r="G4128" i="2"/>
  <c r="C4128" i="2"/>
  <c r="E4128" i="2"/>
  <c r="G4127" i="2"/>
  <c r="C4127" i="2"/>
  <c r="E4127" i="2"/>
  <c r="G4126" i="2"/>
  <c r="C4126" i="2"/>
  <c r="E4126" i="2"/>
  <c r="G4125" i="2"/>
  <c r="C4125" i="2"/>
  <c r="E4125" i="2"/>
  <c r="G4124" i="2"/>
  <c r="C4124" i="2"/>
  <c r="E4124" i="2"/>
  <c r="G4123" i="2"/>
  <c r="C4123" i="2"/>
  <c r="E4123" i="2"/>
  <c r="G4122" i="2"/>
  <c r="C4122" i="2"/>
  <c r="E4122" i="2"/>
  <c r="G4121" i="2"/>
  <c r="C4121" i="2"/>
  <c r="E4121" i="2"/>
  <c r="G4120" i="2"/>
  <c r="C4120" i="2"/>
  <c r="E4120" i="2"/>
  <c r="G4119" i="2"/>
  <c r="C4119" i="2"/>
  <c r="E4119" i="2"/>
  <c r="G4118" i="2"/>
  <c r="C4118" i="2"/>
  <c r="E4118" i="2"/>
  <c r="G4117" i="2"/>
  <c r="C4117" i="2"/>
  <c r="E4117" i="2"/>
  <c r="G4116" i="2"/>
  <c r="C4116" i="2"/>
  <c r="E4116" i="2"/>
  <c r="G4115" i="2"/>
  <c r="C4115" i="2"/>
  <c r="E4115" i="2"/>
  <c r="G4114" i="2"/>
  <c r="C4114" i="2"/>
  <c r="E4114" i="2"/>
  <c r="G4113" i="2"/>
  <c r="C4113" i="2"/>
  <c r="E4113" i="2"/>
  <c r="G4112" i="2"/>
  <c r="C4112" i="2"/>
  <c r="E4112" i="2"/>
  <c r="G4111" i="2"/>
  <c r="C4111" i="2"/>
  <c r="E4111" i="2"/>
  <c r="G4110" i="2"/>
  <c r="C4110" i="2"/>
  <c r="E4110" i="2"/>
  <c r="G4109" i="2"/>
  <c r="C4109" i="2"/>
  <c r="E4109" i="2"/>
  <c r="G4108" i="2"/>
  <c r="C4108" i="2"/>
  <c r="E4108" i="2"/>
  <c r="G4107" i="2"/>
  <c r="C4107" i="2"/>
  <c r="E4107" i="2"/>
  <c r="G4106" i="2"/>
  <c r="C4106" i="2"/>
  <c r="E4106" i="2"/>
  <c r="G4105" i="2"/>
  <c r="C4105" i="2"/>
  <c r="E4105" i="2"/>
  <c r="G4104" i="2"/>
  <c r="C4104" i="2"/>
  <c r="E4104" i="2"/>
  <c r="G4103" i="2"/>
  <c r="C4103" i="2"/>
  <c r="E4103" i="2"/>
  <c r="G4102" i="2"/>
  <c r="C4102" i="2"/>
  <c r="E4102" i="2"/>
  <c r="G4101" i="2"/>
  <c r="C4101" i="2"/>
  <c r="E4101" i="2"/>
  <c r="G4100" i="2"/>
  <c r="C4100" i="2"/>
  <c r="E4100" i="2"/>
  <c r="G4099" i="2"/>
  <c r="C4099" i="2"/>
  <c r="E4099" i="2"/>
  <c r="G4098" i="2"/>
  <c r="C4098" i="2"/>
  <c r="E4098" i="2"/>
  <c r="G4097" i="2"/>
  <c r="C4097" i="2"/>
  <c r="E4097" i="2"/>
  <c r="G4096" i="2"/>
  <c r="C4096" i="2"/>
  <c r="E4096" i="2"/>
  <c r="G4095" i="2"/>
  <c r="C4095" i="2"/>
  <c r="E4095" i="2"/>
  <c r="G4094" i="2"/>
  <c r="C4094" i="2"/>
  <c r="E4094" i="2"/>
  <c r="G4093" i="2"/>
  <c r="C4093" i="2"/>
  <c r="E4093" i="2"/>
  <c r="G4092" i="2"/>
  <c r="C4092" i="2"/>
  <c r="E4092" i="2"/>
  <c r="G4091" i="2"/>
  <c r="C4091" i="2"/>
  <c r="E4091" i="2"/>
  <c r="G4090" i="2"/>
  <c r="C4090" i="2"/>
  <c r="E4090" i="2"/>
  <c r="G4089" i="2"/>
  <c r="C4089" i="2"/>
  <c r="E4089" i="2"/>
  <c r="G4088" i="2"/>
  <c r="C4088" i="2"/>
  <c r="E4088" i="2"/>
  <c r="G4087" i="2"/>
  <c r="C4087" i="2"/>
  <c r="E4087" i="2"/>
  <c r="G4086" i="2"/>
  <c r="C4086" i="2"/>
  <c r="E4086" i="2"/>
  <c r="G4085" i="2"/>
  <c r="C4085" i="2"/>
  <c r="E4085" i="2"/>
  <c r="G4084" i="2"/>
  <c r="C4084" i="2"/>
  <c r="E4084" i="2"/>
  <c r="G4083" i="2"/>
  <c r="C4083" i="2"/>
  <c r="E4083" i="2"/>
  <c r="G4082" i="2"/>
  <c r="C4082" i="2"/>
  <c r="E4082" i="2"/>
  <c r="G4081" i="2"/>
  <c r="C4081" i="2"/>
  <c r="E4081" i="2"/>
  <c r="G4080" i="2"/>
  <c r="C4080" i="2"/>
  <c r="E4080" i="2"/>
  <c r="G4079" i="2"/>
  <c r="C4079" i="2"/>
  <c r="E4079" i="2"/>
  <c r="G4078" i="2"/>
  <c r="C4078" i="2"/>
  <c r="E4078" i="2"/>
  <c r="G4077" i="2"/>
  <c r="C4077" i="2"/>
  <c r="E4077" i="2"/>
  <c r="G4076" i="2"/>
  <c r="C4076" i="2"/>
  <c r="E4076" i="2"/>
  <c r="G4075" i="2"/>
  <c r="C4075" i="2"/>
  <c r="E4075" i="2"/>
  <c r="G4074" i="2"/>
  <c r="C4074" i="2"/>
  <c r="E4074" i="2"/>
  <c r="G4073" i="2"/>
  <c r="C4073" i="2"/>
  <c r="E4073" i="2"/>
  <c r="G4072" i="2"/>
  <c r="C4072" i="2"/>
  <c r="E4072" i="2"/>
  <c r="G4071" i="2"/>
  <c r="C4071" i="2"/>
  <c r="E4071" i="2"/>
  <c r="G4070" i="2"/>
  <c r="C4070" i="2"/>
  <c r="E4070" i="2"/>
  <c r="G4069" i="2"/>
  <c r="C4069" i="2"/>
  <c r="E4069" i="2"/>
  <c r="G4068" i="2"/>
  <c r="C4068" i="2"/>
  <c r="E4068" i="2"/>
  <c r="G4067" i="2"/>
  <c r="C4067" i="2"/>
  <c r="E4067" i="2"/>
  <c r="G4066" i="2"/>
  <c r="C4066" i="2"/>
  <c r="E4066" i="2"/>
  <c r="G4065" i="2"/>
  <c r="C4065" i="2"/>
  <c r="E4065" i="2"/>
  <c r="G4064" i="2"/>
  <c r="C4064" i="2"/>
  <c r="E4064" i="2"/>
  <c r="G4063" i="2"/>
  <c r="C4063" i="2"/>
  <c r="E4063" i="2"/>
  <c r="G4062" i="2"/>
  <c r="C4062" i="2"/>
  <c r="E4062" i="2"/>
  <c r="G4061" i="2"/>
  <c r="C4061" i="2"/>
  <c r="E4061" i="2"/>
  <c r="G4060" i="2"/>
  <c r="C4060" i="2"/>
  <c r="E4060" i="2"/>
  <c r="G4059" i="2"/>
  <c r="C4059" i="2"/>
  <c r="E4059" i="2"/>
  <c r="G4058" i="2"/>
  <c r="C4058" i="2"/>
  <c r="E4058" i="2"/>
  <c r="G4057" i="2"/>
  <c r="C4057" i="2"/>
  <c r="E4057" i="2"/>
  <c r="G4056" i="2"/>
  <c r="C4056" i="2"/>
  <c r="E4056" i="2"/>
  <c r="G4055" i="2"/>
  <c r="C4055" i="2"/>
  <c r="E4055" i="2"/>
  <c r="G4054" i="2"/>
  <c r="C4054" i="2"/>
  <c r="E4054" i="2"/>
  <c r="G4053" i="2"/>
  <c r="C4053" i="2"/>
  <c r="E4053" i="2"/>
  <c r="G4052" i="2"/>
  <c r="C4052" i="2"/>
  <c r="E4052" i="2"/>
  <c r="G4051" i="2"/>
  <c r="C4051" i="2"/>
  <c r="E4051" i="2"/>
  <c r="G4050" i="2"/>
  <c r="C4050" i="2"/>
  <c r="E4050" i="2"/>
  <c r="G4049" i="2"/>
  <c r="C4049" i="2"/>
  <c r="E4049" i="2"/>
  <c r="G4048" i="2"/>
  <c r="C4048" i="2"/>
  <c r="E4048" i="2"/>
  <c r="G4047" i="2"/>
  <c r="C4047" i="2"/>
  <c r="E4047" i="2"/>
  <c r="G4046" i="2"/>
  <c r="C4046" i="2"/>
  <c r="E4046" i="2"/>
  <c r="G4045" i="2"/>
  <c r="C4045" i="2"/>
  <c r="E4045" i="2"/>
  <c r="G4044" i="2"/>
  <c r="C4044" i="2"/>
  <c r="E4044" i="2"/>
  <c r="G4043" i="2"/>
  <c r="C4043" i="2"/>
  <c r="E4043" i="2"/>
  <c r="G4042" i="2"/>
  <c r="C4042" i="2"/>
  <c r="E4042" i="2"/>
  <c r="G4041" i="2"/>
  <c r="C4041" i="2"/>
  <c r="E4041" i="2"/>
  <c r="G4040" i="2"/>
  <c r="C4040" i="2"/>
  <c r="E4040" i="2"/>
  <c r="G4039" i="2"/>
  <c r="C4039" i="2"/>
  <c r="E4039" i="2"/>
  <c r="G4038" i="2"/>
  <c r="C4038" i="2"/>
  <c r="E4038" i="2"/>
  <c r="G4037" i="2"/>
  <c r="C4037" i="2"/>
  <c r="E4037" i="2"/>
  <c r="G4036" i="2"/>
  <c r="C4036" i="2"/>
  <c r="E4036" i="2"/>
  <c r="G4035" i="2"/>
  <c r="C4035" i="2"/>
  <c r="E4035" i="2"/>
  <c r="G4034" i="2"/>
  <c r="C4034" i="2"/>
  <c r="E4034" i="2"/>
  <c r="G4033" i="2"/>
  <c r="C4033" i="2"/>
  <c r="E4033" i="2"/>
  <c r="G4032" i="2"/>
  <c r="C4032" i="2"/>
  <c r="E4032" i="2"/>
  <c r="G4031" i="2"/>
  <c r="C4031" i="2"/>
  <c r="E4031" i="2"/>
  <c r="G4030" i="2"/>
  <c r="C4030" i="2"/>
  <c r="E4030" i="2"/>
  <c r="G4029" i="2"/>
  <c r="C4029" i="2"/>
  <c r="E4029" i="2"/>
  <c r="G4028" i="2"/>
  <c r="C4028" i="2"/>
  <c r="E4028" i="2"/>
  <c r="G4027" i="2"/>
  <c r="C4027" i="2"/>
  <c r="E4027" i="2"/>
  <c r="G4026" i="2"/>
  <c r="C4026" i="2"/>
  <c r="E4026" i="2"/>
  <c r="G4025" i="2"/>
  <c r="C4025" i="2"/>
  <c r="E4025" i="2"/>
  <c r="G4024" i="2"/>
  <c r="C4024" i="2"/>
  <c r="E4024" i="2"/>
  <c r="G4023" i="2"/>
  <c r="C4023" i="2"/>
  <c r="E4023" i="2"/>
  <c r="G4022" i="2"/>
  <c r="C4022" i="2"/>
  <c r="E4022" i="2"/>
  <c r="G4021" i="2"/>
  <c r="C4021" i="2"/>
  <c r="E4021" i="2"/>
  <c r="G4020" i="2"/>
  <c r="C4020" i="2"/>
  <c r="E4020" i="2"/>
  <c r="G4019" i="2"/>
  <c r="C4019" i="2"/>
  <c r="E4019" i="2"/>
  <c r="G4018" i="2"/>
  <c r="C4018" i="2"/>
  <c r="E4018" i="2"/>
  <c r="G4017" i="2"/>
  <c r="C4017" i="2"/>
  <c r="E4017" i="2"/>
  <c r="G4016" i="2"/>
  <c r="C4016" i="2"/>
  <c r="E4016" i="2"/>
  <c r="G4015" i="2"/>
  <c r="C4015" i="2"/>
  <c r="E4015" i="2"/>
  <c r="G4014" i="2"/>
  <c r="C4014" i="2"/>
  <c r="E4014" i="2"/>
  <c r="G4013" i="2"/>
  <c r="C4013" i="2"/>
  <c r="E4013" i="2"/>
  <c r="G4012" i="2"/>
  <c r="C4012" i="2"/>
  <c r="E4012" i="2"/>
  <c r="G4011" i="2"/>
  <c r="C4011" i="2"/>
  <c r="E4011" i="2"/>
  <c r="G4010" i="2"/>
  <c r="C4010" i="2"/>
  <c r="E4010" i="2"/>
  <c r="G4009" i="2"/>
  <c r="C4009" i="2"/>
  <c r="E4009" i="2"/>
  <c r="G4008" i="2"/>
  <c r="C4008" i="2"/>
  <c r="E4008" i="2"/>
  <c r="G4007" i="2"/>
  <c r="C4007" i="2"/>
  <c r="E4007" i="2"/>
  <c r="G4006" i="2"/>
  <c r="C4006" i="2"/>
  <c r="E4006" i="2"/>
  <c r="G4005" i="2"/>
  <c r="C4005" i="2"/>
  <c r="E4005" i="2"/>
  <c r="G4004" i="2"/>
  <c r="C4004" i="2"/>
  <c r="E4004" i="2"/>
  <c r="G4003" i="2"/>
  <c r="C4003" i="2"/>
  <c r="E4003" i="2"/>
  <c r="G4002" i="2"/>
  <c r="C4002" i="2"/>
  <c r="E4002" i="2"/>
  <c r="G4001" i="2"/>
  <c r="C4001" i="2"/>
  <c r="E4001" i="2"/>
  <c r="G4000" i="2"/>
  <c r="C4000" i="2"/>
  <c r="E4000" i="2"/>
  <c r="G3999" i="2"/>
  <c r="C3999" i="2"/>
  <c r="E3999" i="2"/>
  <c r="G3998" i="2"/>
  <c r="C3998" i="2"/>
  <c r="E3998" i="2"/>
  <c r="G3997" i="2"/>
  <c r="C3997" i="2"/>
  <c r="E3997" i="2"/>
  <c r="G3996" i="2"/>
  <c r="C3996" i="2"/>
  <c r="E3996" i="2"/>
  <c r="G3995" i="2"/>
  <c r="C3995" i="2"/>
  <c r="E3995" i="2"/>
  <c r="G3994" i="2"/>
  <c r="C3994" i="2"/>
  <c r="E3994" i="2"/>
  <c r="G3993" i="2"/>
  <c r="C3993" i="2"/>
  <c r="E3993" i="2"/>
  <c r="G3992" i="2"/>
  <c r="C3992" i="2"/>
  <c r="E3992" i="2"/>
  <c r="G3991" i="2"/>
  <c r="C3991" i="2"/>
  <c r="E3991" i="2"/>
  <c r="G3990" i="2"/>
  <c r="C3990" i="2"/>
  <c r="E3990" i="2"/>
  <c r="G3989" i="2"/>
  <c r="C3989" i="2"/>
  <c r="E3989" i="2"/>
  <c r="G3988" i="2"/>
  <c r="C3988" i="2"/>
  <c r="E3988" i="2"/>
  <c r="G3987" i="2"/>
  <c r="C3987" i="2"/>
  <c r="E3987" i="2"/>
  <c r="G3986" i="2"/>
  <c r="C3986" i="2"/>
  <c r="E3986" i="2"/>
  <c r="G3985" i="2"/>
  <c r="C3985" i="2"/>
  <c r="E3985" i="2"/>
  <c r="G3984" i="2"/>
  <c r="C3984" i="2"/>
  <c r="E3984" i="2"/>
  <c r="G3983" i="2"/>
  <c r="C3983" i="2"/>
  <c r="E3983" i="2"/>
  <c r="G3982" i="2"/>
  <c r="C3982" i="2"/>
  <c r="E3982" i="2"/>
  <c r="G3981" i="2"/>
  <c r="C3981" i="2"/>
  <c r="E3981" i="2"/>
  <c r="G3980" i="2"/>
  <c r="C3980" i="2"/>
  <c r="E3980" i="2"/>
  <c r="G3979" i="2"/>
  <c r="C3979" i="2"/>
  <c r="E3979" i="2"/>
  <c r="G3978" i="2"/>
  <c r="C3978" i="2"/>
  <c r="E3978" i="2"/>
  <c r="G3977" i="2"/>
  <c r="C3977" i="2"/>
  <c r="E3977" i="2"/>
  <c r="G3976" i="2"/>
  <c r="C3976" i="2"/>
  <c r="E3976" i="2"/>
  <c r="G3975" i="2"/>
  <c r="C3975" i="2"/>
  <c r="E3975" i="2"/>
  <c r="G3974" i="2"/>
  <c r="C3974" i="2"/>
  <c r="E3974" i="2"/>
  <c r="G3973" i="2"/>
  <c r="C3973" i="2"/>
  <c r="E3973" i="2"/>
  <c r="G3972" i="2"/>
  <c r="C3972" i="2"/>
  <c r="E3972" i="2"/>
  <c r="G3971" i="2"/>
  <c r="C3971" i="2"/>
  <c r="E3971" i="2"/>
  <c r="G3970" i="2"/>
  <c r="C3970" i="2"/>
  <c r="E3970" i="2"/>
  <c r="G3969" i="2"/>
  <c r="C3969" i="2"/>
  <c r="E3969" i="2"/>
  <c r="G3968" i="2"/>
  <c r="C3968" i="2"/>
  <c r="E3968" i="2"/>
  <c r="G3967" i="2"/>
  <c r="C3967" i="2"/>
  <c r="E3967" i="2"/>
  <c r="G3966" i="2"/>
  <c r="C3966" i="2"/>
  <c r="E3966" i="2"/>
  <c r="G3965" i="2"/>
  <c r="C3965" i="2"/>
  <c r="E3965" i="2"/>
  <c r="G3964" i="2"/>
  <c r="C3964" i="2"/>
  <c r="E3964" i="2"/>
  <c r="G3963" i="2"/>
  <c r="C3963" i="2"/>
  <c r="E3963" i="2"/>
  <c r="G3962" i="2"/>
  <c r="C3962" i="2"/>
  <c r="E3962" i="2"/>
  <c r="G3961" i="2"/>
  <c r="C3961" i="2"/>
  <c r="E3961" i="2"/>
  <c r="G3960" i="2"/>
  <c r="C3960" i="2"/>
  <c r="E3960" i="2"/>
  <c r="G3959" i="2"/>
  <c r="C3959" i="2"/>
  <c r="E3959" i="2"/>
  <c r="G3958" i="2"/>
  <c r="C3958" i="2"/>
  <c r="E3958" i="2"/>
  <c r="G3957" i="2"/>
  <c r="C3957" i="2"/>
  <c r="E3957" i="2"/>
  <c r="G3956" i="2"/>
  <c r="C3956" i="2"/>
  <c r="E3956" i="2"/>
  <c r="G3955" i="2"/>
  <c r="C3955" i="2"/>
  <c r="E3955" i="2"/>
  <c r="G3954" i="2"/>
  <c r="C3954" i="2"/>
  <c r="E3954" i="2"/>
  <c r="G3953" i="2"/>
  <c r="C3953" i="2"/>
  <c r="E3953" i="2"/>
  <c r="G3952" i="2"/>
  <c r="C3952" i="2"/>
  <c r="E3952" i="2"/>
  <c r="G3951" i="2"/>
  <c r="C3951" i="2"/>
  <c r="E3951" i="2"/>
  <c r="G3950" i="2"/>
  <c r="C3950" i="2"/>
  <c r="E3950" i="2"/>
  <c r="G3949" i="2"/>
  <c r="C3949" i="2"/>
  <c r="E3949" i="2"/>
  <c r="G3948" i="2"/>
  <c r="C3948" i="2"/>
  <c r="E3948" i="2"/>
  <c r="G3947" i="2"/>
  <c r="C3947" i="2"/>
  <c r="E3947" i="2"/>
  <c r="G3946" i="2"/>
  <c r="C3946" i="2"/>
  <c r="E3946" i="2"/>
  <c r="G3945" i="2"/>
  <c r="C3945" i="2"/>
  <c r="E3945" i="2"/>
  <c r="G3944" i="2"/>
  <c r="C3944" i="2"/>
  <c r="E3944" i="2"/>
  <c r="G3943" i="2"/>
  <c r="C3943" i="2"/>
  <c r="E3943" i="2"/>
  <c r="G3942" i="2"/>
  <c r="C3942" i="2"/>
  <c r="E3942" i="2"/>
  <c r="G3941" i="2"/>
  <c r="C3941" i="2"/>
  <c r="E3941" i="2"/>
  <c r="G3940" i="2"/>
  <c r="C3940" i="2"/>
  <c r="E3940" i="2"/>
  <c r="G3939" i="2"/>
  <c r="C3939" i="2"/>
  <c r="E3939" i="2"/>
  <c r="G3938" i="2"/>
  <c r="C3938" i="2"/>
  <c r="E3938" i="2"/>
  <c r="G3937" i="2"/>
  <c r="C3937" i="2"/>
  <c r="E3937" i="2"/>
  <c r="G3936" i="2"/>
  <c r="C3936" i="2"/>
  <c r="E3936" i="2"/>
  <c r="G3935" i="2"/>
  <c r="C3935" i="2"/>
  <c r="E3935" i="2"/>
  <c r="G3934" i="2"/>
  <c r="C3934" i="2"/>
  <c r="E3934" i="2"/>
  <c r="G3933" i="2"/>
  <c r="C3933" i="2"/>
  <c r="E3933" i="2"/>
  <c r="G3932" i="2"/>
  <c r="C3932" i="2"/>
  <c r="E3932" i="2"/>
  <c r="G3931" i="2"/>
  <c r="C3931" i="2"/>
  <c r="E3931" i="2"/>
  <c r="G3930" i="2"/>
  <c r="C3930" i="2"/>
  <c r="E3930" i="2"/>
  <c r="G3929" i="2"/>
  <c r="C3929" i="2"/>
  <c r="E3929" i="2"/>
  <c r="G3928" i="2"/>
  <c r="C3928" i="2"/>
  <c r="E3928" i="2"/>
  <c r="G3927" i="2"/>
  <c r="C3927" i="2"/>
  <c r="E3927" i="2"/>
  <c r="G3926" i="2"/>
  <c r="C3926" i="2"/>
  <c r="E3926" i="2"/>
  <c r="G3925" i="2"/>
  <c r="C3925" i="2"/>
  <c r="E3925" i="2"/>
  <c r="G3924" i="2"/>
  <c r="C3924" i="2"/>
  <c r="E3924" i="2"/>
  <c r="G3923" i="2"/>
  <c r="C3923" i="2"/>
  <c r="E3923" i="2"/>
  <c r="G3922" i="2"/>
  <c r="C3922" i="2"/>
  <c r="E3922" i="2"/>
  <c r="G3921" i="2"/>
  <c r="C3921" i="2"/>
  <c r="E3921" i="2"/>
  <c r="G3920" i="2"/>
  <c r="C3920" i="2"/>
  <c r="E3920" i="2"/>
  <c r="G3919" i="2"/>
  <c r="C3919" i="2"/>
  <c r="E3919" i="2"/>
  <c r="G3918" i="2"/>
  <c r="C3918" i="2"/>
  <c r="E3918" i="2"/>
  <c r="G3917" i="2"/>
  <c r="C3917" i="2"/>
  <c r="E3917" i="2"/>
  <c r="G3916" i="2"/>
  <c r="C3916" i="2"/>
  <c r="E3916" i="2"/>
  <c r="G3915" i="2"/>
  <c r="C3915" i="2"/>
  <c r="E3915" i="2"/>
  <c r="G3914" i="2"/>
  <c r="C3914" i="2"/>
  <c r="E3914" i="2"/>
  <c r="G3913" i="2"/>
  <c r="C3913" i="2"/>
  <c r="E3913" i="2"/>
  <c r="G3912" i="2"/>
  <c r="C3912" i="2"/>
  <c r="E3912" i="2"/>
  <c r="G3911" i="2"/>
  <c r="C3911" i="2"/>
  <c r="E3911" i="2"/>
  <c r="G3910" i="2"/>
  <c r="C3910" i="2"/>
  <c r="E3910" i="2"/>
  <c r="G3909" i="2"/>
  <c r="C3909" i="2"/>
  <c r="E3909" i="2"/>
  <c r="G3908" i="2"/>
  <c r="C3908" i="2"/>
  <c r="E3908" i="2"/>
  <c r="G3907" i="2"/>
  <c r="C3907" i="2"/>
  <c r="E3907" i="2"/>
  <c r="G3906" i="2"/>
  <c r="C3906" i="2"/>
  <c r="E3906" i="2"/>
  <c r="G3905" i="2"/>
  <c r="C3905" i="2"/>
  <c r="E3905" i="2"/>
  <c r="G3904" i="2"/>
  <c r="C3904" i="2"/>
  <c r="E3904" i="2"/>
  <c r="G3903" i="2"/>
  <c r="C3903" i="2"/>
  <c r="E3903" i="2"/>
  <c r="G3902" i="2"/>
  <c r="C3902" i="2"/>
  <c r="E3902" i="2"/>
  <c r="G3901" i="2"/>
  <c r="C3901" i="2"/>
  <c r="E3901" i="2"/>
  <c r="G3900" i="2"/>
  <c r="C3900" i="2"/>
  <c r="E3900" i="2"/>
  <c r="G3899" i="2"/>
  <c r="C3899" i="2"/>
  <c r="E3899" i="2"/>
  <c r="G3898" i="2"/>
  <c r="C3898" i="2"/>
  <c r="E3898" i="2"/>
  <c r="G3897" i="2"/>
  <c r="C3897" i="2"/>
  <c r="E3897" i="2"/>
  <c r="G3896" i="2"/>
  <c r="C3896" i="2"/>
  <c r="E3896" i="2"/>
  <c r="G3895" i="2"/>
  <c r="C3895" i="2"/>
  <c r="E3895" i="2"/>
  <c r="G3894" i="2"/>
  <c r="C3894" i="2"/>
  <c r="E3894" i="2"/>
  <c r="G3893" i="2"/>
  <c r="C3893" i="2"/>
  <c r="E3893" i="2"/>
  <c r="G3892" i="2"/>
  <c r="C3892" i="2"/>
  <c r="E3892" i="2"/>
  <c r="G3891" i="2"/>
  <c r="C3891" i="2"/>
  <c r="E3891" i="2"/>
  <c r="G3890" i="2"/>
  <c r="C3890" i="2"/>
  <c r="E3890" i="2"/>
  <c r="G3889" i="2"/>
  <c r="C3889" i="2"/>
  <c r="E3889" i="2"/>
  <c r="G3888" i="2"/>
  <c r="C3888" i="2"/>
  <c r="E3888" i="2"/>
  <c r="G3887" i="2"/>
  <c r="C3887" i="2"/>
  <c r="E3887" i="2"/>
  <c r="G3886" i="2"/>
  <c r="C3886" i="2"/>
  <c r="E3886" i="2"/>
  <c r="G3885" i="2"/>
  <c r="C3885" i="2"/>
  <c r="E3885" i="2"/>
  <c r="G3884" i="2"/>
  <c r="C3884" i="2"/>
  <c r="E3884" i="2"/>
  <c r="G3883" i="2"/>
  <c r="C3883" i="2"/>
  <c r="E3883" i="2"/>
  <c r="G3882" i="2"/>
  <c r="C3882" i="2"/>
  <c r="E3882" i="2"/>
  <c r="G3881" i="2"/>
  <c r="C3881" i="2"/>
  <c r="E3881" i="2"/>
  <c r="G3880" i="2"/>
  <c r="C3880" i="2"/>
  <c r="E3880" i="2"/>
  <c r="G3879" i="2"/>
  <c r="C3879" i="2"/>
  <c r="E3879" i="2"/>
  <c r="G3878" i="2"/>
  <c r="C3878" i="2"/>
  <c r="E3878" i="2"/>
  <c r="G3877" i="2"/>
  <c r="C3877" i="2"/>
  <c r="E3877" i="2"/>
  <c r="G3876" i="2"/>
  <c r="C3876" i="2"/>
  <c r="E3876" i="2"/>
  <c r="G3875" i="2"/>
  <c r="C3875" i="2"/>
  <c r="E3875" i="2"/>
  <c r="G3874" i="2"/>
  <c r="C3874" i="2"/>
  <c r="E3874" i="2"/>
  <c r="G3873" i="2"/>
  <c r="C3873" i="2"/>
  <c r="E3873" i="2"/>
  <c r="G3872" i="2"/>
  <c r="C3872" i="2"/>
  <c r="E3872" i="2"/>
  <c r="G3871" i="2"/>
  <c r="C3871" i="2"/>
  <c r="E3871" i="2"/>
  <c r="G3870" i="2"/>
  <c r="C3870" i="2"/>
  <c r="E3870" i="2"/>
  <c r="G3869" i="2"/>
  <c r="C3869" i="2"/>
  <c r="E3869" i="2"/>
  <c r="G3868" i="2"/>
  <c r="C3868" i="2"/>
  <c r="E3868" i="2"/>
  <c r="G3867" i="2"/>
  <c r="C3867" i="2"/>
  <c r="E3867" i="2"/>
  <c r="G3866" i="2"/>
  <c r="C3866" i="2"/>
  <c r="E3866" i="2"/>
  <c r="G3865" i="2"/>
  <c r="C3865" i="2"/>
  <c r="E3865" i="2"/>
  <c r="G3864" i="2"/>
  <c r="C3864" i="2"/>
  <c r="E3864" i="2"/>
  <c r="G3863" i="2"/>
  <c r="C3863" i="2"/>
  <c r="E3863" i="2"/>
  <c r="G3862" i="2"/>
  <c r="C3862" i="2"/>
  <c r="E3862" i="2"/>
  <c r="G3861" i="2"/>
  <c r="C3861" i="2"/>
  <c r="E3861" i="2"/>
  <c r="G3860" i="2"/>
  <c r="C3860" i="2"/>
  <c r="E3860" i="2"/>
  <c r="G3859" i="2"/>
  <c r="C3859" i="2"/>
  <c r="E3859" i="2"/>
  <c r="G3858" i="2"/>
  <c r="C3858" i="2"/>
  <c r="E3858" i="2"/>
  <c r="G3857" i="2"/>
  <c r="C3857" i="2"/>
  <c r="E3857" i="2"/>
  <c r="G3856" i="2"/>
  <c r="C3856" i="2"/>
  <c r="E3856" i="2"/>
  <c r="G3855" i="2"/>
  <c r="C3855" i="2"/>
  <c r="E3855" i="2"/>
  <c r="G3854" i="2"/>
  <c r="C3854" i="2"/>
  <c r="E3854" i="2"/>
  <c r="G3853" i="2"/>
  <c r="C3853" i="2"/>
  <c r="E3853" i="2"/>
  <c r="G3852" i="2"/>
  <c r="C3852" i="2"/>
  <c r="E3852" i="2"/>
  <c r="G3851" i="2"/>
  <c r="C3851" i="2"/>
  <c r="E3851" i="2"/>
  <c r="G3850" i="2"/>
  <c r="C3850" i="2"/>
  <c r="E3850" i="2"/>
  <c r="G3849" i="2"/>
  <c r="C3849" i="2"/>
  <c r="E3849" i="2"/>
  <c r="G3848" i="2"/>
  <c r="C3848" i="2"/>
  <c r="E3848" i="2"/>
  <c r="G3847" i="2"/>
  <c r="C3847" i="2"/>
  <c r="E3847" i="2"/>
  <c r="G3846" i="2"/>
  <c r="C3846" i="2"/>
  <c r="E3846" i="2"/>
  <c r="G3845" i="2"/>
  <c r="C3845" i="2"/>
  <c r="E3845" i="2"/>
  <c r="G3844" i="2"/>
  <c r="C3844" i="2"/>
  <c r="E3844" i="2"/>
  <c r="G3843" i="2"/>
  <c r="C3843" i="2"/>
  <c r="E3843" i="2"/>
  <c r="G3842" i="2"/>
  <c r="C3842" i="2"/>
  <c r="E3842" i="2"/>
  <c r="G3841" i="2"/>
  <c r="C3841" i="2"/>
  <c r="E3841" i="2"/>
  <c r="G3840" i="2"/>
  <c r="C3840" i="2"/>
  <c r="E3840" i="2"/>
  <c r="G3839" i="2"/>
  <c r="C3839" i="2"/>
  <c r="E3839" i="2"/>
  <c r="G3838" i="2"/>
  <c r="C3838" i="2"/>
  <c r="E3838" i="2"/>
  <c r="G3837" i="2"/>
  <c r="C3837" i="2"/>
  <c r="E3837" i="2"/>
  <c r="G3836" i="2"/>
  <c r="C3836" i="2"/>
  <c r="E3836" i="2"/>
  <c r="G3835" i="2"/>
  <c r="C3835" i="2"/>
  <c r="E3835" i="2"/>
  <c r="G3834" i="2"/>
  <c r="C3834" i="2"/>
  <c r="E3834" i="2"/>
  <c r="G3833" i="2"/>
  <c r="C3833" i="2"/>
  <c r="E3833" i="2"/>
  <c r="G3832" i="2"/>
  <c r="C3832" i="2"/>
  <c r="E3832" i="2"/>
  <c r="G3831" i="2"/>
  <c r="C3831" i="2"/>
  <c r="E3831" i="2"/>
  <c r="G3830" i="2"/>
  <c r="C3830" i="2"/>
  <c r="E3830" i="2"/>
  <c r="G3829" i="2"/>
  <c r="C3829" i="2"/>
  <c r="E3829" i="2"/>
  <c r="G3828" i="2"/>
  <c r="C3828" i="2"/>
  <c r="E3828" i="2"/>
  <c r="G3827" i="2"/>
  <c r="C3827" i="2"/>
  <c r="E3827" i="2"/>
  <c r="G3826" i="2"/>
  <c r="C3826" i="2"/>
  <c r="E3826" i="2"/>
  <c r="G3825" i="2"/>
  <c r="C3825" i="2"/>
  <c r="E3825" i="2"/>
  <c r="G3824" i="2"/>
  <c r="C3824" i="2"/>
  <c r="E3824" i="2"/>
  <c r="G3823" i="2"/>
  <c r="C3823" i="2"/>
  <c r="E3823" i="2"/>
  <c r="G3822" i="2"/>
  <c r="C3822" i="2"/>
  <c r="E3822" i="2"/>
  <c r="G3821" i="2"/>
  <c r="C3821" i="2"/>
  <c r="E3821" i="2"/>
  <c r="G3820" i="2"/>
  <c r="C3820" i="2"/>
  <c r="E3820" i="2"/>
  <c r="G3819" i="2"/>
  <c r="C3819" i="2"/>
  <c r="E3819" i="2"/>
  <c r="G3818" i="2"/>
  <c r="C3818" i="2"/>
  <c r="E3818" i="2"/>
  <c r="G3817" i="2"/>
  <c r="C3817" i="2"/>
  <c r="E3817" i="2"/>
  <c r="G3816" i="2"/>
  <c r="C3816" i="2"/>
  <c r="E3816" i="2"/>
  <c r="G3815" i="2"/>
  <c r="C3815" i="2"/>
  <c r="E3815" i="2"/>
  <c r="G3814" i="2"/>
  <c r="C3814" i="2"/>
  <c r="E3814" i="2"/>
  <c r="G3813" i="2"/>
  <c r="C3813" i="2"/>
  <c r="E3813" i="2"/>
  <c r="G3812" i="2"/>
  <c r="C3812" i="2"/>
  <c r="E3812" i="2"/>
  <c r="G3811" i="2"/>
  <c r="C3811" i="2"/>
  <c r="E3811" i="2"/>
  <c r="G3810" i="2"/>
  <c r="C3810" i="2"/>
  <c r="E3810" i="2"/>
  <c r="G3809" i="2"/>
  <c r="C3809" i="2"/>
  <c r="E3809" i="2"/>
  <c r="G3808" i="2"/>
  <c r="C3808" i="2"/>
  <c r="E3808" i="2"/>
  <c r="G3807" i="2"/>
  <c r="C3807" i="2"/>
  <c r="E3807" i="2"/>
  <c r="G3806" i="2"/>
  <c r="C3806" i="2"/>
  <c r="E3806" i="2"/>
  <c r="G3805" i="2"/>
  <c r="C3805" i="2"/>
  <c r="E3805" i="2"/>
  <c r="G3804" i="2"/>
  <c r="C3804" i="2"/>
  <c r="E3804" i="2"/>
  <c r="G3803" i="2"/>
  <c r="C3803" i="2"/>
  <c r="E3803" i="2"/>
  <c r="G3802" i="2"/>
  <c r="C3802" i="2"/>
  <c r="E3802" i="2"/>
  <c r="G3801" i="2"/>
  <c r="C3801" i="2"/>
  <c r="E3801" i="2"/>
  <c r="G3800" i="2"/>
  <c r="C3800" i="2"/>
  <c r="E3800" i="2"/>
  <c r="G3799" i="2"/>
  <c r="C3799" i="2"/>
  <c r="E3799" i="2"/>
  <c r="G3798" i="2"/>
  <c r="C3798" i="2"/>
  <c r="E3798" i="2"/>
  <c r="G3797" i="2"/>
  <c r="C3797" i="2"/>
  <c r="E3797" i="2"/>
  <c r="G3796" i="2"/>
  <c r="C3796" i="2"/>
  <c r="E3796" i="2"/>
  <c r="G3795" i="2"/>
  <c r="C3795" i="2"/>
  <c r="E3795" i="2"/>
  <c r="G3794" i="2"/>
  <c r="C3794" i="2"/>
  <c r="E3794" i="2"/>
  <c r="G3793" i="2"/>
  <c r="C3793" i="2"/>
  <c r="E3793" i="2"/>
  <c r="G3792" i="2"/>
  <c r="C3792" i="2"/>
  <c r="E3792" i="2"/>
  <c r="G3791" i="2"/>
  <c r="C3791" i="2"/>
  <c r="E3791" i="2"/>
  <c r="G3790" i="2"/>
  <c r="C3790" i="2"/>
  <c r="E3790" i="2"/>
  <c r="G3789" i="2"/>
  <c r="C3789" i="2"/>
  <c r="E3789" i="2"/>
  <c r="G3788" i="2"/>
  <c r="C3788" i="2"/>
  <c r="E3788" i="2"/>
  <c r="G3787" i="2"/>
  <c r="C3787" i="2"/>
  <c r="E3787" i="2"/>
  <c r="G3786" i="2"/>
  <c r="C3786" i="2"/>
  <c r="E3786" i="2"/>
  <c r="G3785" i="2"/>
  <c r="C3785" i="2"/>
  <c r="E3785" i="2"/>
  <c r="G3784" i="2"/>
  <c r="C3784" i="2"/>
  <c r="E3784" i="2"/>
  <c r="G3783" i="2"/>
  <c r="C3783" i="2"/>
  <c r="E3783" i="2"/>
  <c r="G3782" i="2"/>
  <c r="C3782" i="2"/>
  <c r="E3782" i="2"/>
  <c r="G3781" i="2"/>
  <c r="C3781" i="2"/>
  <c r="E3781" i="2"/>
  <c r="G3780" i="2"/>
  <c r="C3780" i="2"/>
  <c r="E3780" i="2"/>
  <c r="G3779" i="2"/>
  <c r="C3779" i="2"/>
  <c r="E3779" i="2"/>
  <c r="G3778" i="2"/>
  <c r="C3778" i="2"/>
  <c r="E3778" i="2"/>
  <c r="G3777" i="2"/>
  <c r="C3777" i="2"/>
  <c r="E3777" i="2"/>
  <c r="G3776" i="2"/>
  <c r="C3776" i="2"/>
  <c r="E3776" i="2"/>
  <c r="G3775" i="2"/>
  <c r="C3775" i="2"/>
  <c r="E3775" i="2"/>
  <c r="G3774" i="2"/>
  <c r="C3774" i="2"/>
  <c r="E3774" i="2"/>
  <c r="G3773" i="2"/>
  <c r="C3773" i="2"/>
  <c r="E3773" i="2"/>
  <c r="G3772" i="2"/>
  <c r="C3772" i="2"/>
  <c r="E3772" i="2"/>
  <c r="G3771" i="2"/>
  <c r="C3771" i="2"/>
  <c r="E3771" i="2"/>
  <c r="G3770" i="2"/>
  <c r="C3770" i="2"/>
  <c r="E3770" i="2"/>
  <c r="G3769" i="2"/>
  <c r="C3769" i="2"/>
  <c r="E3769" i="2"/>
  <c r="G3768" i="2"/>
  <c r="C3768" i="2"/>
  <c r="E3768" i="2"/>
  <c r="G3767" i="2"/>
  <c r="C3767" i="2"/>
  <c r="E3767" i="2"/>
  <c r="G3766" i="2"/>
  <c r="C3766" i="2"/>
  <c r="E3766" i="2"/>
  <c r="G3765" i="2"/>
  <c r="C3765" i="2"/>
  <c r="E3765" i="2"/>
  <c r="G3764" i="2"/>
  <c r="C3764" i="2"/>
  <c r="E3764" i="2"/>
  <c r="G3763" i="2"/>
  <c r="C3763" i="2"/>
  <c r="E3763" i="2"/>
  <c r="G3762" i="2"/>
  <c r="C3762" i="2"/>
  <c r="E3762" i="2"/>
  <c r="G3761" i="2"/>
  <c r="C3761" i="2"/>
  <c r="E3761" i="2"/>
  <c r="G3760" i="2"/>
  <c r="C3760" i="2"/>
  <c r="E3760" i="2"/>
  <c r="G3759" i="2"/>
  <c r="C3759" i="2"/>
  <c r="E3759" i="2"/>
  <c r="G3758" i="2"/>
  <c r="C3758" i="2"/>
  <c r="E3758" i="2"/>
  <c r="G3757" i="2"/>
  <c r="C3757" i="2"/>
  <c r="E3757" i="2"/>
  <c r="G3756" i="2"/>
  <c r="C3756" i="2"/>
  <c r="E3756" i="2"/>
  <c r="G3755" i="2"/>
  <c r="C3755" i="2"/>
  <c r="E3755" i="2"/>
  <c r="G3754" i="2"/>
  <c r="C3754" i="2"/>
  <c r="E3754" i="2"/>
  <c r="G3753" i="2"/>
  <c r="C3753" i="2"/>
  <c r="E3753" i="2"/>
  <c r="G3752" i="2"/>
  <c r="C3752" i="2"/>
  <c r="E3752" i="2"/>
  <c r="G3751" i="2"/>
  <c r="C3751" i="2"/>
  <c r="E3751" i="2"/>
  <c r="G3750" i="2"/>
  <c r="C3750" i="2"/>
  <c r="E3750" i="2"/>
  <c r="G3749" i="2"/>
  <c r="C3749" i="2"/>
  <c r="E3749" i="2"/>
  <c r="G3748" i="2"/>
  <c r="C3748" i="2"/>
  <c r="E3748" i="2"/>
  <c r="G3747" i="2"/>
  <c r="C3747" i="2"/>
  <c r="E3747" i="2"/>
  <c r="G3746" i="2"/>
  <c r="C3746" i="2"/>
  <c r="E3746" i="2"/>
  <c r="G3745" i="2"/>
  <c r="C3745" i="2"/>
  <c r="E3745" i="2"/>
  <c r="G3744" i="2"/>
  <c r="C3744" i="2"/>
  <c r="E3744" i="2"/>
  <c r="G3743" i="2"/>
  <c r="C3743" i="2"/>
  <c r="E3743" i="2"/>
  <c r="G3742" i="2"/>
  <c r="C3742" i="2"/>
  <c r="E3742" i="2"/>
  <c r="G3741" i="2"/>
  <c r="C3741" i="2"/>
  <c r="E3741" i="2"/>
  <c r="G3740" i="2"/>
  <c r="C3740" i="2"/>
  <c r="E3740" i="2"/>
  <c r="G3739" i="2"/>
  <c r="C3739" i="2"/>
  <c r="E3739" i="2"/>
  <c r="G3738" i="2"/>
  <c r="C3738" i="2"/>
  <c r="E3738" i="2"/>
  <c r="G3737" i="2"/>
  <c r="C3737" i="2"/>
  <c r="E3737" i="2"/>
  <c r="G3736" i="2"/>
  <c r="C3736" i="2"/>
  <c r="E3736" i="2"/>
  <c r="G3735" i="2"/>
  <c r="C3735" i="2"/>
  <c r="E3735" i="2"/>
  <c r="G3734" i="2"/>
  <c r="C3734" i="2"/>
  <c r="E3734" i="2"/>
  <c r="G3733" i="2"/>
  <c r="C3733" i="2"/>
  <c r="E3733" i="2"/>
  <c r="G3732" i="2"/>
  <c r="C3732" i="2"/>
  <c r="E3732" i="2"/>
  <c r="G3731" i="2"/>
  <c r="C3731" i="2"/>
  <c r="E3731" i="2"/>
  <c r="G3730" i="2"/>
  <c r="C3730" i="2"/>
  <c r="E3730" i="2"/>
  <c r="G3729" i="2"/>
  <c r="C3729" i="2"/>
  <c r="E3729" i="2"/>
  <c r="G3728" i="2"/>
  <c r="C3728" i="2"/>
  <c r="E3728" i="2"/>
  <c r="G3727" i="2"/>
  <c r="C3727" i="2"/>
  <c r="E3727" i="2"/>
  <c r="G3726" i="2"/>
  <c r="C3726" i="2"/>
  <c r="E3726" i="2"/>
  <c r="G3725" i="2"/>
  <c r="C3725" i="2"/>
  <c r="E3725" i="2"/>
  <c r="G3724" i="2"/>
  <c r="C3724" i="2"/>
  <c r="E3724" i="2"/>
  <c r="G3723" i="2"/>
  <c r="C3723" i="2"/>
  <c r="E3723" i="2"/>
  <c r="G3722" i="2"/>
  <c r="C3722" i="2"/>
  <c r="E3722" i="2"/>
  <c r="G3721" i="2"/>
  <c r="C3721" i="2"/>
  <c r="E3721" i="2"/>
  <c r="G3720" i="2"/>
  <c r="C3720" i="2"/>
  <c r="E3720" i="2"/>
  <c r="G3719" i="2"/>
  <c r="C3719" i="2"/>
  <c r="E3719" i="2"/>
  <c r="G3718" i="2"/>
  <c r="C3718" i="2"/>
  <c r="E3718" i="2"/>
  <c r="G3717" i="2"/>
  <c r="C3717" i="2"/>
  <c r="E3717" i="2"/>
  <c r="G3716" i="2"/>
  <c r="C3716" i="2"/>
  <c r="E3716" i="2"/>
  <c r="G3715" i="2"/>
  <c r="C3715" i="2"/>
  <c r="E3715" i="2"/>
  <c r="G3714" i="2"/>
  <c r="C3714" i="2"/>
  <c r="E3714" i="2"/>
  <c r="G3713" i="2"/>
  <c r="C3713" i="2"/>
  <c r="E3713" i="2"/>
  <c r="G3712" i="2"/>
  <c r="C3712" i="2"/>
  <c r="E3712" i="2"/>
  <c r="G3711" i="2"/>
  <c r="C3711" i="2"/>
  <c r="E3711" i="2"/>
  <c r="G3710" i="2"/>
  <c r="C3710" i="2"/>
  <c r="E3710" i="2"/>
  <c r="G3709" i="2"/>
  <c r="C3709" i="2"/>
  <c r="E3709" i="2"/>
  <c r="G3708" i="2"/>
  <c r="C3708" i="2"/>
  <c r="E3708" i="2"/>
  <c r="G3707" i="2"/>
  <c r="C3707" i="2"/>
  <c r="E3707" i="2"/>
  <c r="G3706" i="2"/>
  <c r="C3706" i="2"/>
  <c r="E3706" i="2"/>
  <c r="G3705" i="2"/>
  <c r="C3705" i="2"/>
  <c r="E3705" i="2"/>
  <c r="G3704" i="2"/>
  <c r="C3704" i="2"/>
  <c r="E3704" i="2"/>
  <c r="G3703" i="2"/>
  <c r="C3703" i="2"/>
  <c r="E3703" i="2"/>
  <c r="G3702" i="2"/>
  <c r="C3702" i="2"/>
  <c r="E3702" i="2"/>
  <c r="G3701" i="2"/>
  <c r="C3701" i="2"/>
  <c r="E3701" i="2"/>
  <c r="G3700" i="2"/>
  <c r="C3700" i="2"/>
  <c r="E3700" i="2"/>
  <c r="G3699" i="2"/>
  <c r="C3699" i="2"/>
  <c r="E3699" i="2"/>
  <c r="G3698" i="2"/>
  <c r="C3698" i="2"/>
  <c r="E3698" i="2"/>
  <c r="G3697" i="2"/>
  <c r="C3697" i="2"/>
  <c r="E3697" i="2"/>
  <c r="G3696" i="2"/>
  <c r="C3696" i="2"/>
  <c r="E3696" i="2"/>
  <c r="G3695" i="2"/>
  <c r="C3695" i="2"/>
  <c r="E3695" i="2"/>
  <c r="G3694" i="2"/>
  <c r="C3694" i="2"/>
  <c r="E3694" i="2"/>
  <c r="G3693" i="2"/>
  <c r="C3693" i="2"/>
  <c r="E3693" i="2"/>
  <c r="G3692" i="2"/>
  <c r="C3692" i="2"/>
  <c r="E3692" i="2"/>
  <c r="G3691" i="2"/>
  <c r="C3691" i="2"/>
  <c r="E3691" i="2"/>
  <c r="G3690" i="2"/>
  <c r="C3690" i="2"/>
  <c r="E3690" i="2"/>
  <c r="G3689" i="2"/>
  <c r="C3689" i="2"/>
  <c r="E3689" i="2"/>
  <c r="G3688" i="2"/>
  <c r="C3688" i="2"/>
  <c r="E3688" i="2"/>
  <c r="G3687" i="2"/>
  <c r="C3687" i="2"/>
  <c r="E3687" i="2"/>
  <c r="G3686" i="2"/>
  <c r="C3686" i="2"/>
  <c r="E3686" i="2"/>
  <c r="G3685" i="2"/>
  <c r="C3685" i="2"/>
  <c r="E3685" i="2"/>
  <c r="G3684" i="2"/>
  <c r="C3684" i="2"/>
  <c r="E3684" i="2"/>
  <c r="G3683" i="2"/>
  <c r="C3683" i="2"/>
  <c r="E3683" i="2"/>
  <c r="G3682" i="2"/>
  <c r="C3682" i="2"/>
  <c r="E3682" i="2"/>
  <c r="G3681" i="2"/>
  <c r="C3681" i="2"/>
  <c r="E3681" i="2"/>
  <c r="G3680" i="2"/>
  <c r="C3680" i="2"/>
  <c r="E3680" i="2"/>
  <c r="G3679" i="2"/>
  <c r="C3679" i="2"/>
  <c r="E3679" i="2"/>
  <c r="G3678" i="2"/>
  <c r="C3678" i="2"/>
  <c r="E3678" i="2"/>
  <c r="G3677" i="2"/>
  <c r="C3677" i="2"/>
  <c r="E3677" i="2"/>
  <c r="G3676" i="2"/>
  <c r="C3676" i="2"/>
  <c r="E3676" i="2"/>
  <c r="G3675" i="2"/>
  <c r="C3675" i="2"/>
  <c r="E3675" i="2"/>
  <c r="G3674" i="2"/>
  <c r="C3674" i="2"/>
  <c r="E3674" i="2"/>
  <c r="G3673" i="2"/>
  <c r="C3673" i="2"/>
  <c r="E3673" i="2"/>
  <c r="G3672" i="2"/>
  <c r="C3672" i="2"/>
  <c r="E3672" i="2"/>
  <c r="G3671" i="2"/>
  <c r="C3671" i="2"/>
  <c r="E3671" i="2"/>
  <c r="G3670" i="2"/>
  <c r="C3670" i="2"/>
  <c r="E3670" i="2"/>
  <c r="G3669" i="2"/>
  <c r="C3669" i="2"/>
  <c r="E3669" i="2"/>
  <c r="G3668" i="2"/>
  <c r="C3668" i="2"/>
  <c r="E3668" i="2"/>
  <c r="G3667" i="2"/>
  <c r="C3667" i="2"/>
  <c r="E3667" i="2"/>
  <c r="G3666" i="2"/>
  <c r="C3666" i="2"/>
  <c r="E3666" i="2"/>
  <c r="G3665" i="2"/>
  <c r="C3665" i="2"/>
  <c r="E3665" i="2"/>
  <c r="G3664" i="2"/>
  <c r="C3664" i="2"/>
  <c r="E3664" i="2"/>
  <c r="G3663" i="2"/>
  <c r="C3663" i="2"/>
  <c r="E3663" i="2"/>
  <c r="G3662" i="2"/>
  <c r="C3662" i="2"/>
  <c r="E3662" i="2"/>
  <c r="G3661" i="2"/>
  <c r="C3661" i="2"/>
  <c r="E3661" i="2"/>
  <c r="G3660" i="2"/>
  <c r="C3660" i="2"/>
  <c r="E3660" i="2"/>
  <c r="G3659" i="2"/>
  <c r="C3659" i="2"/>
  <c r="E3659" i="2"/>
  <c r="G3658" i="2"/>
  <c r="C3658" i="2"/>
  <c r="E3658" i="2"/>
  <c r="G3657" i="2"/>
  <c r="C3657" i="2"/>
  <c r="E3657" i="2"/>
  <c r="G3656" i="2"/>
  <c r="C3656" i="2"/>
  <c r="E3656" i="2"/>
  <c r="G3655" i="2"/>
  <c r="C3655" i="2"/>
  <c r="E3655" i="2"/>
  <c r="G3654" i="2"/>
  <c r="C3654" i="2"/>
  <c r="E3654" i="2"/>
  <c r="G3653" i="2"/>
  <c r="C3653" i="2"/>
  <c r="E3653" i="2"/>
  <c r="G3652" i="2"/>
  <c r="C3652" i="2"/>
  <c r="E3652" i="2"/>
  <c r="G3651" i="2"/>
  <c r="C3651" i="2"/>
  <c r="E3651" i="2"/>
  <c r="G3650" i="2"/>
  <c r="C3650" i="2"/>
  <c r="E3650" i="2"/>
  <c r="G3649" i="2"/>
  <c r="C3649" i="2"/>
  <c r="E3649" i="2"/>
  <c r="G3648" i="2"/>
  <c r="C3648" i="2"/>
  <c r="E3648" i="2"/>
  <c r="G3647" i="2"/>
  <c r="C3647" i="2"/>
  <c r="E3647" i="2"/>
  <c r="G3646" i="2"/>
  <c r="C3646" i="2"/>
  <c r="E3646" i="2"/>
  <c r="G3645" i="2"/>
  <c r="C3645" i="2"/>
  <c r="E3645" i="2"/>
  <c r="G3644" i="2"/>
  <c r="C3644" i="2"/>
  <c r="E3644" i="2"/>
  <c r="G3643" i="2"/>
  <c r="C3643" i="2"/>
  <c r="E3643" i="2"/>
  <c r="G3642" i="2"/>
  <c r="C3642" i="2"/>
  <c r="E3642" i="2"/>
  <c r="G3641" i="2"/>
  <c r="C3641" i="2"/>
  <c r="E3641" i="2"/>
  <c r="G3640" i="2"/>
  <c r="C3640" i="2"/>
  <c r="E3640" i="2"/>
  <c r="G3639" i="2"/>
  <c r="C3639" i="2"/>
  <c r="E3639" i="2"/>
  <c r="G3638" i="2"/>
  <c r="C3638" i="2"/>
  <c r="E3638" i="2"/>
  <c r="G3637" i="2"/>
  <c r="C3637" i="2"/>
  <c r="E3637" i="2"/>
  <c r="G3636" i="2"/>
  <c r="C3636" i="2"/>
  <c r="E3636" i="2"/>
  <c r="G3635" i="2"/>
  <c r="C3635" i="2"/>
  <c r="E3635" i="2"/>
  <c r="G3634" i="2"/>
  <c r="C3634" i="2"/>
  <c r="E3634" i="2"/>
  <c r="G3633" i="2"/>
  <c r="C3633" i="2"/>
  <c r="E3633" i="2"/>
  <c r="G3632" i="2"/>
  <c r="C3632" i="2"/>
  <c r="E3632" i="2"/>
  <c r="G3631" i="2"/>
  <c r="C3631" i="2"/>
  <c r="E3631" i="2"/>
  <c r="G3630" i="2"/>
  <c r="C3630" i="2"/>
  <c r="E3630" i="2"/>
  <c r="G3629" i="2"/>
  <c r="C3629" i="2"/>
  <c r="E3629" i="2"/>
  <c r="G3628" i="2"/>
  <c r="C3628" i="2"/>
  <c r="E3628" i="2"/>
  <c r="G3627" i="2"/>
  <c r="C3627" i="2"/>
  <c r="E3627" i="2"/>
  <c r="G3626" i="2"/>
  <c r="C3626" i="2"/>
  <c r="E3626" i="2"/>
  <c r="G3625" i="2"/>
  <c r="C3625" i="2"/>
  <c r="E3625" i="2"/>
  <c r="G3624" i="2"/>
  <c r="C3624" i="2"/>
  <c r="E3624" i="2"/>
  <c r="G3623" i="2"/>
  <c r="C3623" i="2"/>
  <c r="E3623" i="2"/>
  <c r="G3622" i="2"/>
  <c r="C3622" i="2"/>
  <c r="E3622" i="2"/>
  <c r="G3621" i="2"/>
  <c r="C3621" i="2"/>
  <c r="E3621" i="2"/>
  <c r="G3620" i="2"/>
  <c r="C3620" i="2"/>
  <c r="E3620" i="2"/>
  <c r="G3619" i="2"/>
  <c r="C3619" i="2"/>
  <c r="E3619" i="2"/>
  <c r="G3618" i="2"/>
  <c r="C3618" i="2"/>
  <c r="E3618" i="2"/>
  <c r="G3617" i="2"/>
  <c r="C3617" i="2"/>
  <c r="E3617" i="2"/>
  <c r="G3616" i="2"/>
  <c r="C3616" i="2"/>
  <c r="E3616" i="2"/>
  <c r="G3615" i="2"/>
  <c r="C3615" i="2"/>
  <c r="E3615" i="2"/>
  <c r="G3614" i="2"/>
  <c r="C3614" i="2"/>
  <c r="E3614" i="2"/>
  <c r="G3613" i="2"/>
  <c r="C3613" i="2"/>
  <c r="E3613" i="2"/>
  <c r="G3612" i="2"/>
  <c r="C3612" i="2"/>
  <c r="E3612" i="2"/>
  <c r="G3611" i="2"/>
  <c r="C3611" i="2"/>
  <c r="E3611" i="2"/>
  <c r="G3610" i="2"/>
  <c r="C3610" i="2"/>
  <c r="E3610" i="2"/>
  <c r="G3609" i="2"/>
  <c r="C3609" i="2"/>
  <c r="E3609" i="2"/>
  <c r="G3608" i="2"/>
  <c r="C3608" i="2"/>
  <c r="E3608" i="2"/>
  <c r="G3607" i="2"/>
  <c r="C3607" i="2"/>
  <c r="E3607" i="2"/>
  <c r="G3606" i="2"/>
  <c r="C3606" i="2"/>
  <c r="E3606" i="2"/>
  <c r="G3605" i="2"/>
  <c r="C3605" i="2"/>
  <c r="E3605" i="2"/>
  <c r="G3604" i="2"/>
  <c r="C3604" i="2"/>
  <c r="E3604" i="2"/>
  <c r="G3603" i="2"/>
  <c r="C3603" i="2"/>
  <c r="E3603" i="2"/>
  <c r="G3602" i="2"/>
  <c r="C3602" i="2"/>
  <c r="E3602" i="2"/>
  <c r="G3601" i="2"/>
  <c r="C3601" i="2"/>
  <c r="E3601" i="2"/>
  <c r="G3600" i="2"/>
  <c r="C3600" i="2"/>
  <c r="E3600" i="2"/>
  <c r="G3599" i="2"/>
  <c r="C3599" i="2"/>
  <c r="E3599" i="2"/>
  <c r="G3598" i="2"/>
  <c r="C3598" i="2"/>
  <c r="E3598" i="2"/>
  <c r="G3597" i="2"/>
  <c r="C3597" i="2"/>
  <c r="E3597" i="2"/>
  <c r="G3596" i="2"/>
  <c r="C3596" i="2"/>
  <c r="E3596" i="2"/>
  <c r="G3595" i="2"/>
  <c r="C3595" i="2"/>
  <c r="E3595" i="2"/>
  <c r="G3594" i="2"/>
  <c r="C3594" i="2"/>
  <c r="E3594" i="2"/>
  <c r="G3593" i="2"/>
  <c r="C3593" i="2"/>
  <c r="E3593" i="2"/>
  <c r="G3592" i="2"/>
  <c r="C3592" i="2"/>
  <c r="E3592" i="2"/>
  <c r="G3591" i="2"/>
  <c r="C3591" i="2"/>
  <c r="E3591" i="2"/>
  <c r="G3590" i="2"/>
  <c r="C3590" i="2"/>
  <c r="E3590" i="2"/>
  <c r="G3589" i="2"/>
  <c r="C3589" i="2"/>
  <c r="E3589" i="2"/>
  <c r="G3588" i="2"/>
  <c r="C3588" i="2"/>
  <c r="E3588" i="2"/>
  <c r="G3587" i="2"/>
  <c r="C3587" i="2"/>
  <c r="E3587" i="2"/>
  <c r="G3586" i="2"/>
  <c r="C3586" i="2"/>
  <c r="E3586" i="2"/>
  <c r="G3585" i="2"/>
  <c r="C3585" i="2"/>
  <c r="E3585" i="2"/>
  <c r="G3584" i="2"/>
  <c r="C3584" i="2"/>
  <c r="E3584" i="2"/>
  <c r="G3583" i="2"/>
  <c r="C3583" i="2"/>
  <c r="E3583" i="2"/>
  <c r="G3582" i="2"/>
  <c r="C3582" i="2"/>
  <c r="E3582" i="2"/>
  <c r="G3581" i="2"/>
  <c r="C3581" i="2"/>
  <c r="E3581" i="2"/>
  <c r="G3580" i="2"/>
  <c r="C3580" i="2"/>
  <c r="E3580" i="2"/>
  <c r="G3579" i="2"/>
  <c r="C3579" i="2"/>
  <c r="E3579" i="2"/>
  <c r="G3578" i="2"/>
  <c r="C3578" i="2"/>
  <c r="E3578" i="2"/>
  <c r="G3577" i="2"/>
  <c r="C3577" i="2"/>
  <c r="E3577" i="2"/>
  <c r="G3576" i="2"/>
  <c r="C3576" i="2"/>
  <c r="E3576" i="2"/>
  <c r="G3575" i="2"/>
  <c r="C3575" i="2"/>
  <c r="E3575" i="2"/>
  <c r="G3574" i="2"/>
  <c r="C3574" i="2"/>
  <c r="E3574" i="2"/>
  <c r="G3573" i="2"/>
  <c r="C3573" i="2"/>
  <c r="E3573" i="2"/>
  <c r="G3572" i="2"/>
  <c r="C3572" i="2"/>
  <c r="E3572" i="2"/>
  <c r="G3571" i="2"/>
  <c r="C3571" i="2"/>
  <c r="E3571" i="2"/>
  <c r="G3570" i="2"/>
  <c r="C3570" i="2"/>
  <c r="E3570" i="2"/>
  <c r="G3569" i="2"/>
  <c r="C3569" i="2"/>
  <c r="E3569" i="2"/>
  <c r="G3568" i="2"/>
  <c r="C3568" i="2"/>
  <c r="E3568" i="2"/>
  <c r="G3567" i="2"/>
  <c r="C3567" i="2"/>
  <c r="E3567" i="2"/>
  <c r="G3566" i="2"/>
  <c r="C3566" i="2"/>
  <c r="E3566" i="2"/>
  <c r="G3565" i="2"/>
  <c r="C3565" i="2"/>
  <c r="E3565" i="2"/>
  <c r="G3564" i="2"/>
  <c r="C3564" i="2"/>
  <c r="E3564" i="2"/>
  <c r="G3563" i="2"/>
  <c r="C3563" i="2"/>
  <c r="E3563" i="2"/>
  <c r="G3562" i="2"/>
  <c r="C3562" i="2"/>
  <c r="E3562" i="2"/>
  <c r="G3561" i="2"/>
  <c r="C3561" i="2"/>
  <c r="E3561" i="2"/>
  <c r="G3560" i="2"/>
  <c r="C3560" i="2"/>
  <c r="E3560" i="2"/>
  <c r="G3559" i="2"/>
  <c r="C3559" i="2"/>
  <c r="E3559" i="2"/>
  <c r="G3558" i="2"/>
  <c r="C3558" i="2"/>
  <c r="E3558" i="2"/>
  <c r="G3557" i="2"/>
  <c r="C3557" i="2"/>
  <c r="E3557" i="2"/>
  <c r="G3556" i="2"/>
  <c r="C3556" i="2"/>
  <c r="E3556" i="2"/>
  <c r="G3555" i="2"/>
  <c r="C3555" i="2"/>
  <c r="E3555" i="2"/>
  <c r="G3554" i="2"/>
  <c r="C3554" i="2"/>
  <c r="E3554" i="2"/>
  <c r="G3553" i="2"/>
  <c r="C3553" i="2"/>
  <c r="E3553" i="2"/>
  <c r="G3552" i="2"/>
  <c r="C3552" i="2"/>
  <c r="E3552" i="2"/>
  <c r="G3551" i="2"/>
  <c r="C3551" i="2"/>
  <c r="E3551" i="2"/>
  <c r="G3550" i="2"/>
  <c r="C3550" i="2"/>
  <c r="E3550" i="2"/>
  <c r="G3549" i="2"/>
  <c r="C3549" i="2"/>
  <c r="E3549" i="2"/>
  <c r="G3548" i="2"/>
  <c r="C3548" i="2"/>
  <c r="E3548" i="2"/>
  <c r="G3547" i="2"/>
  <c r="C3547" i="2"/>
  <c r="E3547" i="2"/>
  <c r="G3546" i="2"/>
  <c r="C3546" i="2"/>
  <c r="E3546" i="2"/>
  <c r="G3545" i="2"/>
  <c r="C3545" i="2"/>
  <c r="E3545" i="2"/>
  <c r="G3544" i="2"/>
  <c r="C3544" i="2"/>
  <c r="E3544" i="2"/>
  <c r="G3543" i="2"/>
  <c r="C3543" i="2"/>
  <c r="E3543" i="2"/>
  <c r="G3542" i="2"/>
  <c r="C3542" i="2"/>
  <c r="E3542" i="2"/>
  <c r="G3541" i="2"/>
  <c r="C3541" i="2"/>
  <c r="E3541" i="2"/>
  <c r="G3540" i="2"/>
  <c r="C3540" i="2"/>
  <c r="E3540" i="2"/>
  <c r="G3539" i="2"/>
  <c r="C3539" i="2"/>
  <c r="E3539" i="2"/>
  <c r="G3538" i="2"/>
  <c r="C3538" i="2"/>
  <c r="E3538" i="2"/>
  <c r="G3537" i="2"/>
  <c r="C3537" i="2"/>
  <c r="E3537" i="2"/>
  <c r="G3536" i="2"/>
  <c r="C3536" i="2"/>
  <c r="E3536" i="2"/>
  <c r="G3535" i="2"/>
  <c r="C3535" i="2"/>
  <c r="E3535" i="2"/>
  <c r="G3534" i="2"/>
  <c r="C3534" i="2"/>
  <c r="E3534" i="2"/>
  <c r="G3533" i="2"/>
  <c r="C3533" i="2"/>
  <c r="E3533" i="2"/>
  <c r="G3532" i="2"/>
  <c r="C3532" i="2"/>
  <c r="E3532" i="2"/>
  <c r="G3531" i="2"/>
  <c r="C3531" i="2"/>
  <c r="E3531" i="2"/>
  <c r="G3530" i="2"/>
  <c r="C3530" i="2"/>
  <c r="E3530" i="2"/>
  <c r="G3529" i="2"/>
  <c r="C3529" i="2"/>
  <c r="E3529" i="2"/>
  <c r="G3528" i="2"/>
  <c r="C3528" i="2"/>
  <c r="E3528" i="2"/>
  <c r="G3527" i="2"/>
  <c r="C3527" i="2"/>
  <c r="E3527" i="2"/>
  <c r="G3526" i="2"/>
  <c r="C3526" i="2"/>
  <c r="E3526" i="2"/>
  <c r="G3525" i="2"/>
  <c r="C3525" i="2"/>
  <c r="E3525" i="2"/>
  <c r="G3524" i="2"/>
  <c r="C3524" i="2"/>
  <c r="E3524" i="2"/>
  <c r="G3523" i="2"/>
  <c r="C3523" i="2"/>
  <c r="E3523" i="2"/>
  <c r="G3522" i="2"/>
  <c r="C3522" i="2"/>
  <c r="E3522" i="2"/>
  <c r="G3521" i="2"/>
  <c r="C3521" i="2"/>
  <c r="E3521" i="2"/>
  <c r="G3520" i="2"/>
  <c r="C3520" i="2"/>
  <c r="E3520" i="2"/>
  <c r="G3519" i="2"/>
  <c r="C3519" i="2"/>
  <c r="E3519" i="2"/>
  <c r="G3518" i="2"/>
  <c r="C3518" i="2"/>
  <c r="E3518" i="2"/>
  <c r="G3517" i="2"/>
  <c r="C3517" i="2"/>
  <c r="E3517" i="2"/>
  <c r="G3516" i="2"/>
  <c r="C3516" i="2"/>
  <c r="E3516" i="2"/>
  <c r="G3515" i="2"/>
  <c r="C3515" i="2"/>
  <c r="E3515" i="2"/>
  <c r="G3514" i="2"/>
  <c r="C3514" i="2"/>
  <c r="E3514" i="2"/>
  <c r="G3513" i="2"/>
  <c r="C3513" i="2"/>
  <c r="E3513" i="2"/>
  <c r="G3512" i="2"/>
  <c r="C3512" i="2"/>
  <c r="E3512" i="2"/>
  <c r="G3511" i="2"/>
  <c r="C3511" i="2"/>
  <c r="E3511" i="2"/>
  <c r="G3510" i="2"/>
  <c r="C3510" i="2"/>
  <c r="E3510" i="2"/>
  <c r="G3509" i="2"/>
  <c r="C3509" i="2"/>
  <c r="E3509" i="2"/>
  <c r="G3508" i="2"/>
  <c r="C3508" i="2"/>
  <c r="E3508" i="2"/>
  <c r="G3507" i="2"/>
  <c r="C3507" i="2"/>
  <c r="E3507" i="2"/>
  <c r="G3506" i="2"/>
  <c r="C3506" i="2"/>
  <c r="E3506" i="2"/>
  <c r="G3505" i="2"/>
  <c r="C3505" i="2"/>
  <c r="E3505" i="2"/>
  <c r="G3504" i="2"/>
  <c r="C3504" i="2"/>
  <c r="E3504" i="2"/>
  <c r="G3503" i="2"/>
  <c r="C3503" i="2"/>
  <c r="E3503" i="2"/>
  <c r="G3502" i="2"/>
  <c r="C3502" i="2"/>
  <c r="E3502" i="2"/>
  <c r="G3501" i="2"/>
  <c r="C3501" i="2"/>
  <c r="E3501" i="2"/>
  <c r="G3500" i="2"/>
  <c r="C3500" i="2"/>
  <c r="E3500" i="2"/>
  <c r="G3499" i="2"/>
  <c r="C3499" i="2"/>
  <c r="E3499" i="2"/>
  <c r="G3498" i="2"/>
  <c r="C3498" i="2"/>
  <c r="E3498" i="2"/>
  <c r="G3497" i="2"/>
  <c r="C3497" i="2"/>
  <c r="E3497" i="2"/>
  <c r="G3496" i="2"/>
  <c r="C3496" i="2"/>
  <c r="E3496" i="2"/>
  <c r="G3495" i="2"/>
  <c r="C3495" i="2"/>
  <c r="E3495" i="2"/>
  <c r="G3494" i="2"/>
  <c r="C3494" i="2"/>
  <c r="E3494" i="2"/>
  <c r="G3493" i="2"/>
  <c r="C3493" i="2"/>
  <c r="E3493" i="2"/>
  <c r="G3492" i="2"/>
  <c r="C3492" i="2"/>
  <c r="E3492" i="2"/>
  <c r="G3491" i="2"/>
  <c r="C3491" i="2"/>
  <c r="E3491" i="2"/>
  <c r="G3490" i="2"/>
  <c r="C3490" i="2"/>
  <c r="E3490" i="2"/>
  <c r="G3489" i="2"/>
  <c r="C3489" i="2"/>
  <c r="E3489" i="2"/>
  <c r="G3488" i="2"/>
  <c r="C3488" i="2"/>
  <c r="E3488" i="2"/>
  <c r="G3487" i="2"/>
  <c r="C3487" i="2"/>
  <c r="E3487" i="2"/>
  <c r="G3486" i="2"/>
  <c r="C3486" i="2"/>
  <c r="E3486" i="2"/>
  <c r="G3485" i="2"/>
  <c r="C3485" i="2"/>
  <c r="E3485" i="2"/>
  <c r="G3484" i="2"/>
  <c r="C3484" i="2"/>
  <c r="E3484" i="2"/>
  <c r="G3483" i="2"/>
  <c r="C3483" i="2"/>
  <c r="E3483" i="2"/>
  <c r="G3482" i="2"/>
  <c r="C3482" i="2"/>
  <c r="E3482" i="2"/>
  <c r="G3481" i="2"/>
  <c r="C3481" i="2"/>
  <c r="E3481" i="2"/>
  <c r="G3480" i="2"/>
  <c r="C3480" i="2"/>
  <c r="E3480" i="2"/>
  <c r="G3479" i="2"/>
  <c r="C3479" i="2"/>
  <c r="E3479" i="2"/>
  <c r="G3478" i="2"/>
  <c r="C3478" i="2"/>
  <c r="E3478" i="2"/>
  <c r="G3477" i="2"/>
  <c r="C3477" i="2"/>
  <c r="E3477" i="2"/>
  <c r="G3476" i="2"/>
  <c r="C3476" i="2"/>
  <c r="E3476" i="2"/>
  <c r="G3475" i="2"/>
  <c r="C3475" i="2"/>
  <c r="E3475" i="2"/>
  <c r="G3474" i="2"/>
  <c r="C3474" i="2"/>
  <c r="E3474" i="2"/>
  <c r="G3473" i="2"/>
  <c r="C3473" i="2"/>
  <c r="E3473" i="2"/>
  <c r="G3472" i="2"/>
  <c r="C3472" i="2"/>
  <c r="E3472" i="2"/>
  <c r="G3471" i="2"/>
  <c r="C3471" i="2"/>
  <c r="E3471" i="2"/>
  <c r="G3470" i="2"/>
  <c r="C3470" i="2"/>
  <c r="E3470" i="2"/>
  <c r="G3469" i="2"/>
  <c r="C3469" i="2"/>
  <c r="E3469" i="2"/>
  <c r="G3468" i="2"/>
  <c r="C3468" i="2"/>
  <c r="E3468" i="2"/>
  <c r="G3467" i="2"/>
  <c r="C3467" i="2"/>
  <c r="E3467" i="2"/>
  <c r="G3466" i="2"/>
  <c r="C3466" i="2"/>
  <c r="E3466" i="2"/>
  <c r="G3465" i="2"/>
  <c r="C3465" i="2"/>
  <c r="E3465" i="2"/>
  <c r="G3464" i="2"/>
  <c r="C3464" i="2"/>
  <c r="E3464" i="2"/>
  <c r="G3463" i="2"/>
  <c r="C3463" i="2"/>
  <c r="E3463" i="2"/>
  <c r="G3462" i="2"/>
  <c r="C3462" i="2"/>
  <c r="E3462" i="2"/>
  <c r="G3461" i="2"/>
  <c r="C3461" i="2"/>
  <c r="E3461" i="2"/>
  <c r="G3460" i="2"/>
  <c r="C3460" i="2"/>
  <c r="E3460" i="2"/>
  <c r="G3459" i="2"/>
  <c r="C3459" i="2"/>
  <c r="E3459" i="2"/>
  <c r="G3458" i="2"/>
  <c r="C3458" i="2"/>
  <c r="E3458" i="2"/>
  <c r="G3457" i="2"/>
  <c r="C3457" i="2"/>
  <c r="E3457" i="2"/>
  <c r="G3456" i="2"/>
  <c r="C3456" i="2"/>
  <c r="E3456" i="2"/>
  <c r="G3455" i="2"/>
  <c r="C3455" i="2"/>
  <c r="E3455" i="2"/>
  <c r="G3454" i="2"/>
  <c r="C3454" i="2"/>
  <c r="E3454" i="2"/>
  <c r="G3453" i="2"/>
  <c r="C3453" i="2"/>
  <c r="E3453" i="2"/>
  <c r="G3452" i="2"/>
  <c r="C3452" i="2"/>
  <c r="E3452" i="2"/>
  <c r="G3451" i="2"/>
  <c r="C3451" i="2"/>
  <c r="E3451" i="2"/>
  <c r="G3450" i="2"/>
  <c r="C3450" i="2"/>
  <c r="E3450" i="2"/>
  <c r="G3449" i="2"/>
  <c r="C3449" i="2"/>
  <c r="E3449" i="2"/>
  <c r="G3448" i="2"/>
  <c r="C3448" i="2"/>
  <c r="E3448" i="2"/>
  <c r="G3447" i="2"/>
  <c r="C3447" i="2"/>
  <c r="E3447" i="2"/>
  <c r="G3446" i="2"/>
  <c r="C3446" i="2"/>
  <c r="E3446" i="2"/>
  <c r="G3445" i="2"/>
  <c r="C3445" i="2"/>
  <c r="E3445" i="2"/>
  <c r="G3444" i="2"/>
  <c r="C3444" i="2"/>
  <c r="E3444" i="2"/>
  <c r="G3443" i="2"/>
  <c r="C3443" i="2"/>
  <c r="E3443" i="2"/>
  <c r="G3442" i="2"/>
  <c r="C3442" i="2"/>
  <c r="E3442" i="2"/>
  <c r="G3441" i="2"/>
  <c r="C3441" i="2"/>
  <c r="E3441" i="2"/>
  <c r="G3440" i="2"/>
  <c r="C3440" i="2"/>
  <c r="E3440" i="2"/>
  <c r="G3439" i="2"/>
  <c r="C3439" i="2"/>
  <c r="E3439" i="2"/>
  <c r="G3438" i="2"/>
  <c r="C3438" i="2"/>
  <c r="E3438" i="2"/>
  <c r="G3437" i="2"/>
  <c r="C3437" i="2"/>
  <c r="E3437" i="2"/>
  <c r="G3436" i="2"/>
  <c r="C3436" i="2"/>
  <c r="E3436" i="2"/>
  <c r="G3435" i="2"/>
  <c r="C3435" i="2"/>
  <c r="E3435" i="2"/>
  <c r="G3434" i="2"/>
  <c r="C3434" i="2"/>
  <c r="E3434" i="2"/>
  <c r="G3433" i="2"/>
  <c r="C3433" i="2"/>
  <c r="E3433" i="2"/>
  <c r="G3432" i="2"/>
  <c r="C3432" i="2"/>
  <c r="E3432" i="2"/>
  <c r="G3431" i="2"/>
  <c r="C3431" i="2"/>
  <c r="E3431" i="2"/>
  <c r="G3430" i="2"/>
  <c r="C3430" i="2"/>
  <c r="E3430" i="2"/>
  <c r="G3429" i="2"/>
  <c r="C3429" i="2"/>
  <c r="E3429" i="2"/>
  <c r="G3428" i="2"/>
  <c r="C3428" i="2"/>
  <c r="E3428" i="2"/>
  <c r="G3427" i="2"/>
  <c r="C3427" i="2"/>
  <c r="E3427" i="2"/>
  <c r="G3426" i="2"/>
  <c r="C3426" i="2"/>
  <c r="E3426" i="2"/>
  <c r="G3425" i="2"/>
  <c r="C3425" i="2"/>
  <c r="E3425" i="2"/>
  <c r="G3424" i="2"/>
  <c r="C3424" i="2"/>
  <c r="E3424" i="2"/>
  <c r="G3423" i="2"/>
  <c r="C3423" i="2"/>
  <c r="E3423" i="2"/>
  <c r="G3422" i="2"/>
  <c r="C3422" i="2"/>
  <c r="E3422" i="2"/>
  <c r="G3421" i="2"/>
  <c r="C3421" i="2"/>
  <c r="E3421" i="2"/>
  <c r="G3420" i="2"/>
  <c r="C3420" i="2"/>
  <c r="E3420" i="2"/>
  <c r="G3419" i="2"/>
  <c r="C3419" i="2"/>
  <c r="E3419" i="2"/>
  <c r="G3418" i="2"/>
  <c r="C3418" i="2"/>
  <c r="E3418" i="2"/>
  <c r="G3417" i="2"/>
  <c r="C3417" i="2"/>
  <c r="E3417" i="2"/>
  <c r="G3416" i="2"/>
  <c r="C3416" i="2"/>
  <c r="E3416" i="2"/>
  <c r="G3415" i="2"/>
  <c r="C3415" i="2"/>
  <c r="E3415" i="2"/>
  <c r="G3414" i="2"/>
  <c r="C3414" i="2"/>
  <c r="E3414" i="2"/>
  <c r="G3413" i="2"/>
  <c r="C3413" i="2"/>
  <c r="E3413" i="2"/>
  <c r="G3412" i="2"/>
  <c r="C3412" i="2"/>
  <c r="E3412" i="2"/>
  <c r="G3411" i="2"/>
  <c r="C3411" i="2"/>
  <c r="E3411" i="2"/>
  <c r="G3410" i="2"/>
  <c r="C3410" i="2"/>
  <c r="E3410" i="2"/>
  <c r="G3409" i="2"/>
  <c r="C3409" i="2"/>
  <c r="E3409" i="2"/>
  <c r="G3408" i="2"/>
  <c r="C3408" i="2"/>
  <c r="E3408" i="2"/>
  <c r="G3407" i="2"/>
  <c r="C3407" i="2"/>
  <c r="E3407" i="2"/>
  <c r="G3406" i="2"/>
  <c r="C3406" i="2"/>
  <c r="E3406" i="2"/>
  <c r="G3405" i="2"/>
  <c r="C3405" i="2"/>
  <c r="E3405" i="2"/>
  <c r="G3404" i="2"/>
  <c r="C3404" i="2"/>
  <c r="E3404" i="2"/>
  <c r="G3403" i="2"/>
  <c r="C3403" i="2"/>
  <c r="E3403" i="2"/>
  <c r="G3402" i="2"/>
  <c r="C3402" i="2"/>
  <c r="E3402" i="2"/>
  <c r="G3401" i="2"/>
  <c r="C3401" i="2"/>
  <c r="E3401" i="2"/>
  <c r="G3400" i="2"/>
  <c r="C3400" i="2"/>
  <c r="E3400" i="2"/>
  <c r="G3399" i="2"/>
  <c r="C3399" i="2"/>
  <c r="E3399" i="2"/>
  <c r="G3398" i="2"/>
  <c r="C3398" i="2"/>
  <c r="E3398" i="2"/>
  <c r="G3397" i="2"/>
  <c r="C3397" i="2"/>
  <c r="E3397" i="2"/>
  <c r="G3396" i="2"/>
  <c r="C3396" i="2"/>
  <c r="E3396" i="2"/>
  <c r="G3395" i="2"/>
  <c r="C3395" i="2"/>
  <c r="E3395" i="2"/>
  <c r="G3394" i="2"/>
  <c r="C3394" i="2"/>
  <c r="E3394" i="2"/>
  <c r="G3393" i="2"/>
  <c r="C3393" i="2"/>
  <c r="E3393" i="2"/>
  <c r="G3392" i="2"/>
  <c r="C3392" i="2"/>
  <c r="E3392" i="2"/>
  <c r="G3391" i="2"/>
  <c r="C3391" i="2"/>
  <c r="E3391" i="2"/>
  <c r="G3390" i="2"/>
  <c r="C3390" i="2"/>
  <c r="E3390" i="2"/>
  <c r="G3389" i="2"/>
  <c r="C3389" i="2"/>
  <c r="E3389" i="2"/>
  <c r="G3388" i="2"/>
  <c r="C3388" i="2"/>
  <c r="E3388" i="2"/>
  <c r="G3387" i="2"/>
  <c r="C3387" i="2"/>
  <c r="E3387" i="2"/>
  <c r="G3386" i="2"/>
  <c r="C3386" i="2"/>
  <c r="E3386" i="2"/>
  <c r="G3385" i="2"/>
  <c r="C3385" i="2"/>
  <c r="E3385" i="2"/>
  <c r="G3384" i="2"/>
  <c r="C3384" i="2"/>
  <c r="E3384" i="2"/>
  <c r="G3383" i="2"/>
  <c r="C3383" i="2"/>
  <c r="E3383" i="2"/>
  <c r="G3382" i="2"/>
  <c r="C3382" i="2"/>
  <c r="E3382" i="2"/>
  <c r="G3381" i="2"/>
  <c r="C3381" i="2"/>
  <c r="E3381" i="2"/>
  <c r="G3380" i="2"/>
  <c r="C3380" i="2"/>
  <c r="E3380" i="2"/>
  <c r="G3379" i="2"/>
  <c r="C3379" i="2"/>
  <c r="E3379" i="2"/>
  <c r="G3378" i="2"/>
  <c r="C3378" i="2"/>
  <c r="E3378" i="2"/>
  <c r="G3377" i="2"/>
  <c r="C3377" i="2"/>
  <c r="E3377" i="2"/>
  <c r="G3376" i="2"/>
  <c r="C3376" i="2"/>
  <c r="E3376" i="2"/>
  <c r="G3375" i="2"/>
  <c r="C3375" i="2"/>
  <c r="E3375" i="2"/>
  <c r="G3374" i="2"/>
  <c r="C3374" i="2"/>
  <c r="E3374" i="2"/>
  <c r="G3373" i="2"/>
  <c r="C3373" i="2"/>
  <c r="E3373" i="2"/>
  <c r="G3372" i="2"/>
  <c r="C3372" i="2"/>
  <c r="E3372" i="2"/>
  <c r="G3371" i="2"/>
  <c r="C3371" i="2"/>
  <c r="E3371" i="2"/>
  <c r="G3370" i="2"/>
  <c r="C3370" i="2"/>
  <c r="E3370" i="2"/>
  <c r="G3369" i="2"/>
  <c r="C3369" i="2"/>
  <c r="E3369" i="2"/>
  <c r="G3368" i="2"/>
  <c r="C3368" i="2"/>
  <c r="E3368" i="2"/>
  <c r="G3367" i="2"/>
  <c r="C3367" i="2"/>
  <c r="E3367" i="2"/>
  <c r="G3366" i="2"/>
  <c r="C3366" i="2"/>
  <c r="E3366" i="2"/>
  <c r="G3365" i="2"/>
  <c r="C3365" i="2"/>
  <c r="E3365" i="2"/>
  <c r="G3364" i="2"/>
  <c r="C3364" i="2"/>
  <c r="E3364" i="2"/>
  <c r="G3363" i="2"/>
  <c r="C3363" i="2"/>
  <c r="E3363" i="2"/>
  <c r="G3362" i="2"/>
  <c r="C3362" i="2"/>
  <c r="E3362" i="2"/>
  <c r="G3361" i="2"/>
  <c r="C3361" i="2"/>
  <c r="E3361" i="2"/>
  <c r="G3360" i="2"/>
  <c r="C3360" i="2"/>
  <c r="E3360" i="2"/>
  <c r="G3359" i="2"/>
  <c r="C3359" i="2"/>
  <c r="E3359" i="2"/>
  <c r="G3358" i="2"/>
  <c r="C3358" i="2"/>
  <c r="E3358" i="2"/>
  <c r="G3357" i="2"/>
  <c r="C3357" i="2"/>
  <c r="E3357" i="2"/>
  <c r="G3356" i="2"/>
  <c r="C3356" i="2"/>
  <c r="E3356" i="2"/>
  <c r="G3355" i="2"/>
  <c r="C3355" i="2"/>
  <c r="E3355" i="2"/>
  <c r="G3354" i="2"/>
  <c r="C3354" i="2"/>
  <c r="E3354" i="2"/>
  <c r="G3353" i="2"/>
  <c r="C3353" i="2"/>
  <c r="E3353" i="2"/>
  <c r="G3352" i="2"/>
  <c r="C3352" i="2"/>
  <c r="E3352" i="2"/>
  <c r="G3351" i="2"/>
  <c r="C3351" i="2"/>
  <c r="E3351" i="2"/>
  <c r="G3350" i="2"/>
  <c r="C3350" i="2"/>
  <c r="E3350" i="2"/>
  <c r="G3349" i="2"/>
  <c r="C3349" i="2"/>
  <c r="E3349" i="2"/>
  <c r="G3348" i="2"/>
  <c r="C3348" i="2"/>
  <c r="E3348" i="2"/>
  <c r="G3347" i="2"/>
  <c r="C3347" i="2"/>
  <c r="E3347" i="2"/>
  <c r="G3346" i="2"/>
  <c r="C3346" i="2"/>
  <c r="E3346" i="2"/>
  <c r="G3345" i="2"/>
  <c r="C3345" i="2"/>
  <c r="E3345" i="2"/>
  <c r="G3344" i="2"/>
  <c r="C3344" i="2"/>
  <c r="E3344" i="2"/>
  <c r="G3343" i="2"/>
  <c r="C3343" i="2"/>
  <c r="E3343" i="2"/>
  <c r="G3342" i="2"/>
  <c r="C3342" i="2"/>
  <c r="E3342" i="2"/>
  <c r="G3341" i="2"/>
  <c r="C3341" i="2"/>
  <c r="E3341" i="2"/>
  <c r="G3340" i="2"/>
  <c r="C3340" i="2"/>
  <c r="E3340" i="2"/>
  <c r="G3339" i="2"/>
  <c r="C3339" i="2"/>
  <c r="E3339" i="2"/>
  <c r="G3338" i="2"/>
  <c r="C3338" i="2"/>
  <c r="E3338" i="2"/>
  <c r="G3337" i="2"/>
  <c r="C3337" i="2"/>
  <c r="E3337" i="2"/>
  <c r="G3336" i="2"/>
  <c r="C3336" i="2"/>
  <c r="E3336" i="2"/>
  <c r="G3335" i="2"/>
  <c r="C3335" i="2"/>
  <c r="E3335" i="2"/>
  <c r="G3334" i="2"/>
  <c r="C3334" i="2"/>
  <c r="E3334" i="2"/>
  <c r="G3333" i="2"/>
  <c r="C3333" i="2"/>
  <c r="E3333" i="2"/>
  <c r="G3332" i="2"/>
  <c r="C3332" i="2"/>
  <c r="E3332" i="2"/>
  <c r="G3331" i="2"/>
  <c r="C3331" i="2"/>
  <c r="E3331" i="2"/>
  <c r="G3330" i="2"/>
  <c r="C3330" i="2"/>
  <c r="E3330" i="2"/>
  <c r="G3329" i="2"/>
  <c r="C3329" i="2"/>
  <c r="E3329" i="2"/>
  <c r="G3328" i="2"/>
  <c r="C3328" i="2"/>
  <c r="E3328" i="2"/>
  <c r="G3327" i="2"/>
  <c r="C3327" i="2"/>
  <c r="E3327" i="2"/>
  <c r="G3326" i="2"/>
  <c r="C3326" i="2"/>
  <c r="E3326" i="2"/>
  <c r="G3325" i="2"/>
  <c r="C3325" i="2"/>
  <c r="E3325" i="2"/>
  <c r="G3324" i="2"/>
  <c r="C3324" i="2"/>
  <c r="E3324" i="2"/>
  <c r="G3323" i="2"/>
  <c r="C3323" i="2"/>
  <c r="E3323" i="2"/>
  <c r="G3322" i="2"/>
  <c r="C3322" i="2"/>
  <c r="E3322" i="2"/>
  <c r="G3321" i="2"/>
  <c r="C3321" i="2"/>
  <c r="E3321" i="2"/>
  <c r="G3320" i="2"/>
  <c r="C3320" i="2"/>
  <c r="E3320" i="2"/>
  <c r="G3319" i="2"/>
  <c r="C3319" i="2"/>
  <c r="E3319" i="2"/>
  <c r="G3318" i="2"/>
  <c r="C3318" i="2"/>
  <c r="E3318" i="2"/>
  <c r="G3317" i="2"/>
  <c r="C3317" i="2"/>
  <c r="E3317" i="2"/>
  <c r="G3316" i="2"/>
  <c r="C3316" i="2"/>
  <c r="E3316" i="2"/>
  <c r="G3315" i="2"/>
  <c r="C3315" i="2"/>
  <c r="E3315" i="2"/>
  <c r="G3314" i="2"/>
  <c r="C3314" i="2"/>
  <c r="E3314" i="2"/>
  <c r="G3313" i="2"/>
  <c r="C3313" i="2"/>
  <c r="E3313" i="2"/>
  <c r="G3312" i="2"/>
  <c r="C3312" i="2"/>
  <c r="E3312" i="2"/>
  <c r="G3311" i="2"/>
  <c r="C3311" i="2"/>
  <c r="E3311" i="2"/>
  <c r="G3310" i="2"/>
  <c r="C3310" i="2"/>
  <c r="E3310" i="2"/>
  <c r="G3309" i="2"/>
  <c r="C3309" i="2"/>
  <c r="E3309" i="2"/>
  <c r="G3308" i="2"/>
  <c r="C3308" i="2"/>
  <c r="E3308" i="2"/>
  <c r="G3307" i="2"/>
  <c r="C3307" i="2"/>
  <c r="E3307" i="2"/>
  <c r="G3306" i="2"/>
  <c r="C3306" i="2"/>
  <c r="E3306" i="2"/>
  <c r="G3305" i="2"/>
  <c r="C3305" i="2"/>
  <c r="E3305" i="2"/>
  <c r="G3304" i="2"/>
  <c r="C3304" i="2"/>
  <c r="E3304" i="2"/>
  <c r="G3303" i="2"/>
  <c r="C3303" i="2"/>
  <c r="E3303" i="2"/>
  <c r="G3302" i="2"/>
  <c r="C3302" i="2"/>
  <c r="E3302" i="2"/>
  <c r="G3301" i="2"/>
  <c r="C3301" i="2"/>
  <c r="E3301" i="2"/>
  <c r="G3300" i="2"/>
  <c r="C3300" i="2"/>
  <c r="E3300" i="2"/>
  <c r="G3299" i="2"/>
  <c r="C3299" i="2"/>
  <c r="E3299" i="2"/>
  <c r="G3298" i="2"/>
  <c r="C3298" i="2"/>
  <c r="E3298" i="2"/>
  <c r="G3297" i="2"/>
  <c r="C3297" i="2"/>
  <c r="E3297" i="2"/>
  <c r="G3296" i="2"/>
  <c r="C3296" i="2"/>
  <c r="E3296" i="2"/>
  <c r="G3295" i="2"/>
  <c r="C3295" i="2"/>
  <c r="E3295" i="2"/>
  <c r="G3294" i="2"/>
  <c r="C3294" i="2"/>
  <c r="E3294" i="2"/>
  <c r="G3293" i="2"/>
  <c r="C3293" i="2"/>
  <c r="E3293" i="2"/>
  <c r="G3292" i="2"/>
  <c r="C3292" i="2"/>
  <c r="E3292" i="2"/>
  <c r="G3291" i="2"/>
  <c r="C3291" i="2"/>
  <c r="E3291" i="2"/>
  <c r="G3290" i="2"/>
  <c r="C3290" i="2"/>
  <c r="E3290" i="2"/>
  <c r="G3289" i="2"/>
  <c r="C3289" i="2"/>
  <c r="E3289" i="2"/>
  <c r="G3288" i="2"/>
  <c r="C3288" i="2"/>
  <c r="E3288" i="2"/>
  <c r="G3287" i="2"/>
  <c r="C3287" i="2"/>
  <c r="E3287" i="2"/>
  <c r="G3286" i="2"/>
  <c r="C3286" i="2"/>
  <c r="E3286" i="2"/>
  <c r="G3285" i="2"/>
  <c r="C3285" i="2"/>
  <c r="E3285" i="2"/>
  <c r="G3284" i="2"/>
  <c r="C3284" i="2"/>
  <c r="E3284" i="2"/>
  <c r="G3283" i="2"/>
  <c r="C3283" i="2"/>
  <c r="E3283" i="2"/>
  <c r="G3282" i="2"/>
  <c r="C3282" i="2"/>
  <c r="E3282" i="2"/>
  <c r="G3281" i="2"/>
  <c r="C3281" i="2"/>
  <c r="E3281" i="2"/>
  <c r="G3280" i="2"/>
  <c r="C3280" i="2"/>
  <c r="E3280" i="2"/>
  <c r="G3279" i="2"/>
  <c r="C3279" i="2"/>
  <c r="E3279" i="2"/>
  <c r="G3278" i="2"/>
  <c r="C3278" i="2"/>
  <c r="E3278" i="2"/>
  <c r="G3277" i="2"/>
  <c r="C3277" i="2"/>
  <c r="E3277" i="2"/>
  <c r="G3276" i="2"/>
  <c r="C3276" i="2"/>
  <c r="E3276" i="2"/>
  <c r="G3275" i="2"/>
  <c r="C3275" i="2"/>
  <c r="E3275" i="2"/>
  <c r="G3274" i="2"/>
  <c r="C3274" i="2"/>
  <c r="E3274" i="2"/>
  <c r="G3273" i="2"/>
  <c r="C3273" i="2"/>
  <c r="E3273" i="2"/>
  <c r="G3272" i="2"/>
  <c r="C3272" i="2"/>
  <c r="E3272" i="2"/>
  <c r="G3271" i="2"/>
  <c r="C3271" i="2"/>
  <c r="E3271" i="2"/>
  <c r="G3270" i="2"/>
  <c r="C3270" i="2"/>
  <c r="E3270" i="2"/>
  <c r="G3269" i="2"/>
  <c r="C3269" i="2"/>
  <c r="E3269" i="2"/>
  <c r="G3268" i="2"/>
  <c r="C3268" i="2"/>
  <c r="E3268" i="2"/>
  <c r="G3267" i="2"/>
  <c r="C3267" i="2"/>
  <c r="E3267" i="2"/>
  <c r="G3266" i="2"/>
  <c r="C3266" i="2"/>
  <c r="E3266" i="2"/>
  <c r="G3265" i="2"/>
  <c r="C3265" i="2"/>
  <c r="E3265" i="2"/>
  <c r="G3264" i="2"/>
  <c r="C3264" i="2"/>
  <c r="E3264" i="2"/>
  <c r="G3263" i="2"/>
  <c r="C3263" i="2"/>
  <c r="E3263" i="2"/>
  <c r="G3262" i="2"/>
  <c r="C3262" i="2"/>
  <c r="E3262" i="2"/>
  <c r="G3261" i="2"/>
  <c r="C3261" i="2"/>
  <c r="E3261" i="2"/>
  <c r="G3260" i="2"/>
  <c r="C3260" i="2"/>
  <c r="E3260" i="2"/>
  <c r="G3259" i="2"/>
  <c r="C3259" i="2"/>
  <c r="E3259" i="2"/>
  <c r="G3258" i="2"/>
  <c r="C3258" i="2"/>
  <c r="E3258" i="2"/>
  <c r="G3257" i="2"/>
  <c r="C3257" i="2"/>
  <c r="E3257" i="2"/>
  <c r="G3256" i="2"/>
  <c r="C3256" i="2"/>
  <c r="E3256" i="2"/>
  <c r="G3255" i="2"/>
  <c r="C3255" i="2"/>
  <c r="E3255" i="2"/>
  <c r="G3254" i="2"/>
  <c r="C3254" i="2"/>
  <c r="E3254" i="2"/>
  <c r="G3253" i="2"/>
  <c r="C3253" i="2"/>
  <c r="E3253" i="2"/>
  <c r="G3252" i="2"/>
  <c r="C3252" i="2"/>
  <c r="E3252" i="2"/>
  <c r="G3251" i="2"/>
  <c r="C3251" i="2"/>
  <c r="E3251" i="2"/>
  <c r="G3250" i="2"/>
  <c r="C3250" i="2"/>
  <c r="E3250" i="2"/>
  <c r="G3249" i="2"/>
  <c r="C3249" i="2"/>
  <c r="E3249" i="2"/>
  <c r="G3248" i="2"/>
  <c r="C3248" i="2"/>
  <c r="E3248" i="2"/>
  <c r="G3247" i="2"/>
  <c r="C3247" i="2"/>
  <c r="E3247" i="2"/>
  <c r="G3246" i="2"/>
  <c r="C3246" i="2"/>
  <c r="E3246" i="2"/>
  <c r="G3245" i="2"/>
  <c r="C3245" i="2"/>
  <c r="E3245" i="2"/>
  <c r="G3244" i="2"/>
  <c r="C3244" i="2"/>
  <c r="E3244" i="2"/>
  <c r="G3243" i="2"/>
  <c r="C3243" i="2"/>
  <c r="E3243" i="2"/>
  <c r="G3242" i="2"/>
  <c r="C3242" i="2"/>
  <c r="E3242" i="2"/>
  <c r="G3241" i="2"/>
  <c r="C3241" i="2"/>
  <c r="E3241" i="2"/>
  <c r="G3240" i="2"/>
  <c r="C3240" i="2"/>
  <c r="E3240" i="2"/>
  <c r="G3239" i="2"/>
  <c r="C3239" i="2"/>
  <c r="E3239" i="2"/>
  <c r="G3238" i="2"/>
  <c r="C3238" i="2"/>
  <c r="E3238" i="2"/>
  <c r="G3237" i="2"/>
  <c r="C3237" i="2"/>
  <c r="E3237" i="2"/>
  <c r="G3236" i="2"/>
  <c r="C3236" i="2"/>
  <c r="E3236" i="2"/>
  <c r="G3235" i="2"/>
  <c r="C3235" i="2"/>
  <c r="E3235" i="2"/>
  <c r="G3234" i="2"/>
  <c r="C3234" i="2"/>
  <c r="E3234" i="2"/>
  <c r="G3233" i="2"/>
  <c r="C3233" i="2"/>
  <c r="E3233" i="2"/>
  <c r="G3232" i="2"/>
  <c r="C3232" i="2"/>
  <c r="E3232" i="2"/>
  <c r="G3231" i="2"/>
  <c r="C3231" i="2"/>
  <c r="E3231" i="2"/>
  <c r="G3230" i="2"/>
  <c r="C3230" i="2"/>
  <c r="E3230" i="2"/>
  <c r="G3229" i="2"/>
  <c r="C3229" i="2"/>
  <c r="E3229" i="2"/>
  <c r="G3228" i="2"/>
  <c r="C3228" i="2"/>
  <c r="E3228" i="2"/>
  <c r="G3227" i="2"/>
  <c r="C3227" i="2"/>
  <c r="E3227" i="2"/>
  <c r="G3226" i="2"/>
  <c r="C3226" i="2"/>
  <c r="E3226" i="2"/>
  <c r="G3225" i="2"/>
  <c r="C3225" i="2"/>
  <c r="E3225" i="2"/>
  <c r="G3224" i="2"/>
  <c r="C3224" i="2"/>
  <c r="E3224" i="2"/>
  <c r="G3223" i="2"/>
  <c r="C3223" i="2"/>
  <c r="E3223" i="2"/>
  <c r="G3222" i="2"/>
  <c r="C3222" i="2"/>
  <c r="E3222" i="2"/>
  <c r="G3221" i="2"/>
  <c r="C3221" i="2"/>
  <c r="E3221" i="2"/>
  <c r="G3220" i="2"/>
  <c r="C3220" i="2"/>
  <c r="E3220" i="2"/>
  <c r="G3219" i="2"/>
  <c r="C3219" i="2"/>
  <c r="E3219" i="2"/>
  <c r="G3218" i="2"/>
  <c r="C3218" i="2"/>
  <c r="E3218" i="2"/>
  <c r="G3217" i="2"/>
  <c r="C3217" i="2"/>
  <c r="E3217" i="2"/>
  <c r="G3216" i="2"/>
  <c r="C3216" i="2"/>
  <c r="E3216" i="2"/>
  <c r="G3215" i="2"/>
  <c r="C3215" i="2"/>
  <c r="E3215" i="2"/>
  <c r="G3214" i="2"/>
  <c r="C3214" i="2"/>
  <c r="E3214" i="2"/>
  <c r="G3213" i="2"/>
  <c r="C3213" i="2"/>
  <c r="E3213" i="2"/>
  <c r="G3212" i="2"/>
  <c r="C3212" i="2"/>
  <c r="E3212" i="2"/>
  <c r="G3211" i="2"/>
  <c r="C3211" i="2"/>
  <c r="E3211" i="2"/>
  <c r="G3210" i="2"/>
  <c r="C3210" i="2"/>
  <c r="E3210" i="2"/>
  <c r="G3209" i="2"/>
  <c r="C3209" i="2"/>
  <c r="E3209" i="2"/>
  <c r="G3208" i="2"/>
  <c r="C3208" i="2"/>
  <c r="E3208" i="2"/>
  <c r="G3207" i="2"/>
  <c r="C3207" i="2"/>
  <c r="E3207" i="2"/>
  <c r="G3206" i="2"/>
  <c r="C3206" i="2"/>
  <c r="E3206" i="2"/>
  <c r="G3205" i="2"/>
  <c r="C3205" i="2"/>
  <c r="E3205" i="2"/>
  <c r="G3204" i="2"/>
  <c r="C3204" i="2"/>
  <c r="E3204" i="2"/>
  <c r="G3203" i="2"/>
  <c r="C3203" i="2"/>
  <c r="E3203" i="2"/>
  <c r="G3202" i="2"/>
  <c r="C3202" i="2"/>
  <c r="E3202" i="2"/>
  <c r="G3201" i="2"/>
  <c r="C3201" i="2"/>
  <c r="E3201" i="2"/>
  <c r="G3200" i="2"/>
  <c r="C3200" i="2"/>
  <c r="E3200" i="2"/>
  <c r="G3199" i="2"/>
  <c r="C3199" i="2"/>
  <c r="E3199" i="2"/>
  <c r="G3198" i="2"/>
  <c r="C3198" i="2"/>
  <c r="E3198" i="2"/>
  <c r="G3197" i="2"/>
  <c r="C3197" i="2"/>
  <c r="E3197" i="2"/>
  <c r="G3196" i="2"/>
  <c r="C3196" i="2"/>
  <c r="E3196" i="2"/>
  <c r="G3195" i="2"/>
  <c r="C3195" i="2"/>
  <c r="E3195" i="2"/>
  <c r="G3194" i="2"/>
  <c r="C3194" i="2"/>
  <c r="E3194" i="2"/>
  <c r="G3193" i="2"/>
  <c r="C3193" i="2"/>
  <c r="E3193" i="2"/>
  <c r="G3192" i="2"/>
  <c r="C3192" i="2"/>
  <c r="E3192" i="2"/>
  <c r="G3191" i="2"/>
  <c r="C3191" i="2"/>
  <c r="E3191" i="2"/>
  <c r="G3190" i="2"/>
  <c r="C3190" i="2"/>
  <c r="E3190" i="2"/>
  <c r="G3189" i="2"/>
  <c r="C3189" i="2"/>
  <c r="E3189" i="2"/>
  <c r="G3188" i="2"/>
  <c r="C3188" i="2"/>
  <c r="E3188" i="2"/>
  <c r="G3187" i="2"/>
  <c r="C3187" i="2"/>
  <c r="E3187" i="2"/>
  <c r="G3186" i="2"/>
  <c r="C3186" i="2"/>
  <c r="E3186" i="2"/>
  <c r="G3185" i="2"/>
  <c r="C3185" i="2"/>
  <c r="E3185" i="2"/>
  <c r="G3184" i="2"/>
  <c r="C3184" i="2"/>
  <c r="E3184" i="2"/>
  <c r="G3183" i="2"/>
  <c r="C3183" i="2"/>
  <c r="E3183" i="2"/>
  <c r="G3182" i="2"/>
  <c r="C3182" i="2"/>
  <c r="E3182" i="2"/>
  <c r="G3181" i="2"/>
  <c r="C3181" i="2"/>
  <c r="E3181" i="2"/>
  <c r="G3180" i="2"/>
  <c r="C3180" i="2"/>
  <c r="E3180" i="2"/>
  <c r="G3179" i="2"/>
  <c r="C3179" i="2"/>
  <c r="E3179" i="2"/>
  <c r="G3178" i="2"/>
  <c r="C3178" i="2"/>
  <c r="E3178" i="2"/>
  <c r="G3177" i="2"/>
  <c r="C3177" i="2"/>
  <c r="E3177" i="2"/>
  <c r="G3176" i="2"/>
  <c r="C3176" i="2"/>
  <c r="E3176" i="2"/>
  <c r="G3175" i="2"/>
  <c r="C3175" i="2"/>
  <c r="E3175" i="2"/>
  <c r="G3174" i="2"/>
  <c r="C3174" i="2"/>
  <c r="E3174" i="2"/>
  <c r="G3173" i="2"/>
  <c r="C3173" i="2"/>
  <c r="E3173" i="2"/>
  <c r="G3172" i="2"/>
  <c r="C3172" i="2"/>
  <c r="E3172" i="2"/>
  <c r="G3171" i="2"/>
  <c r="C3171" i="2"/>
  <c r="E3171" i="2"/>
  <c r="G3170" i="2"/>
  <c r="C3170" i="2"/>
  <c r="E3170" i="2"/>
  <c r="G3169" i="2"/>
  <c r="C3169" i="2"/>
  <c r="E3169" i="2"/>
  <c r="G3168" i="2"/>
  <c r="C3168" i="2"/>
  <c r="E3168" i="2"/>
  <c r="G3167" i="2"/>
  <c r="C3167" i="2"/>
  <c r="E3167" i="2"/>
  <c r="G3166" i="2"/>
  <c r="C3166" i="2"/>
  <c r="E3166" i="2"/>
  <c r="G3165" i="2"/>
  <c r="C3165" i="2"/>
  <c r="E3165" i="2"/>
  <c r="G3164" i="2"/>
  <c r="C3164" i="2"/>
  <c r="E3164" i="2"/>
  <c r="G3163" i="2"/>
  <c r="C3163" i="2"/>
  <c r="E3163" i="2"/>
  <c r="G3162" i="2"/>
  <c r="C3162" i="2"/>
  <c r="E3162" i="2"/>
  <c r="G3161" i="2"/>
  <c r="C3161" i="2"/>
  <c r="E3161" i="2"/>
  <c r="G3160" i="2"/>
  <c r="C3160" i="2"/>
  <c r="E3160" i="2"/>
  <c r="G3159" i="2"/>
  <c r="C3159" i="2"/>
  <c r="E3159" i="2"/>
  <c r="G3158" i="2"/>
  <c r="C3158" i="2"/>
  <c r="E3158" i="2"/>
  <c r="G3157" i="2"/>
  <c r="C3157" i="2"/>
  <c r="E3157" i="2"/>
  <c r="G3156" i="2"/>
  <c r="C3156" i="2"/>
  <c r="E3156" i="2"/>
  <c r="G3155" i="2"/>
  <c r="C3155" i="2"/>
  <c r="E3155" i="2"/>
  <c r="G3154" i="2"/>
  <c r="C3154" i="2"/>
  <c r="E3154" i="2"/>
  <c r="G3153" i="2"/>
  <c r="C3153" i="2"/>
  <c r="E3153" i="2"/>
  <c r="G3152" i="2"/>
  <c r="C3152" i="2"/>
  <c r="E3152" i="2"/>
  <c r="G3151" i="2"/>
  <c r="C3151" i="2"/>
  <c r="E3151" i="2"/>
  <c r="G3150" i="2"/>
  <c r="C3150" i="2"/>
  <c r="E3150" i="2"/>
  <c r="G3149" i="2"/>
  <c r="C3149" i="2"/>
  <c r="E3149" i="2"/>
  <c r="G3148" i="2"/>
  <c r="C3148" i="2"/>
  <c r="E3148" i="2"/>
  <c r="G3147" i="2"/>
  <c r="C3147" i="2"/>
  <c r="E3147" i="2"/>
  <c r="G3146" i="2"/>
  <c r="C3146" i="2"/>
  <c r="E3146" i="2"/>
  <c r="G3145" i="2"/>
  <c r="C3145" i="2"/>
  <c r="E3145" i="2"/>
  <c r="G3144" i="2"/>
  <c r="C3144" i="2"/>
  <c r="E3144" i="2"/>
  <c r="G3143" i="2"/>
  <c r="C3143" i="2"/>
  <c r="E3143" i="2"/>
  <c r="G3142" i="2"/>
  <c r="C3142" i="2"/>
  <c r="E3142" i="2"/>
  <c r="G3141" i="2"/>
  <c r="C3141" i="2"/>
  <c r="E3141" i="2"/>
  <c r="G3140" i="2"/>
  <c r="C3140" i="2"/>
  <c r="E3140" i="2"/>
  <c r="G3139" i="2"/>
  <c r="C3139" i="2"/>
  <c r="E3139" i="2"/>
  <c r="G3138" i="2"/>
  <c r="C3138" i="2"/>
  <c r="E3138" i="2"/>
  <c r="G3137" i="2"/>
  <c r="C3137" i="2"/>
  <c r="E3137" i="2"/>
  <c r="G3136" i="2"/>
  <c r="C3136" i="2"/>
  <c r="E3136" i="2"/>
  <c r="G3135" i="2"/>
  <c r="C3135" i="2"/>
  <c r="E3135" i="2"/>
  <c r="G3134" i="2"/>
  <c r="C3134" i="2"/>
  <c r="E3134" i="2"/>
  <c r="G3133" i="2"/>
  <c r="C3133" i="2"/>
  <c r="E3133" i="2"/>
  <c r="G3132" i="2"/>
  <c r="C3132" i="2"/>
  <c r="E3132" i="2"/>
  <c r="G3131" i="2"/>
  <c r="C3131" i="2"/>
  <c r="E3131" i="2"/>
  <c r="G3130" i="2"/>
  <c r="C3130" i="2"/>
  <c r="E3130" i="2"/>
  <c r="G3129" i="2"/>
  <c r="C3129" i="2"/>
  <c r="E3129" i="2"/>
  <c r="G3128" i="2"/>
  <c r="C3128" i="2"/>
  <c r="E3128" i="2"/>
  <c r="G3127" i="2"/>
  <c r="C3127" i="2"/>
  <c r="E3127" i="2"/>
  <c r="G3126" i="2"/>
  <c r="C3126" i="2"/>
  <c r="E3126" i="2"/>
  <c r="G3125" i="2"/>
  <c r="C3125" i="2"/>
  <c r="E3125" i="2"/>
  <c r="G3124" i="2"/>
  <c r="C3124" i="2"/>
  <c r="E3124" i="2"/>
  <c r="G3123" i="2"/>
  <c r="C3123" i="2"/>
  <c r="E3123" i="2"/>
  <c r="G3122" i="2"/>
  <c r="C3122" i="2"/>
  <c r="E3122" i="2"/>
  <c r="G3121" i="2"/>
  <c r="C3121" i="2"/>
  <c r="E3121" i="2"/>
  <c r="G3120" i="2"/>
  <c r="C3120" i="2"/>
  <c r="E3120" i="2"/>
  <c r="G3119" i="2"/>
  <c r="C3119" i="2"/>
  <c r="E3119" i="2"/>
  <c r="G3118" i="2"/>
  <c r="C3118" i="2"/>
  <c r="E3118" i="2"/>
  <c r="G3117" i="2"/>
  <c r="C3117" i="2"/>
  <c r="E3117" i="2"/>
  <c r="G3116" i="2"/>
  <c r="C3116" i="2"/>
  <c r="E3116" i="2"/>
  <c r="G3115" i="2"/>
  <c r="C3115" i="2"/>
  <c r="E3115" i="2"/>
  <c r="G3114" i="2"/>
  <c r="C3114" i="2"/>
  <c r="E3114" i="2"/>
  <c r="G3113" i="2"/>
  <c r="C3113" i="2"/>
  <c r="E3113" i="2"/>
  <c r="G3112" i="2"/>
  <c r="C3112" i="2"/>
  <c r="E3112" i="2"/>
  <c r="G3111" i="2"/>
  <c r="C3111" i="2"/>
  <c r="E3111" i="2"/>
  <c r="G3110" i="2"/>
  <c r="C3110" i="2"/>
  <c r="E3110" i="2"/>
  <c r="G3109" i="2"/>
  <c r="C3109" i="2"/>
  <c r="E3109" i="2"/>
  <c r="G3108" i="2"/>
  <c r="C3108" i="2"/>
  <c r="E3108" i="2"/>
  <c r="G3107" i="2"/>
  <c r="C3107" i="2"/>
  <c r="E3107" i="2"/>
  <c r="G3106" i="2"/>
  <c r="C3106" i="2"/>
  <c r="E3106" i="2"/>
  <c r="G3105" i="2"/>
  <c r="C3105" i="2"/>
  <c r="E3105" i="2"/>
  <c r="G3104" i="2"/>
  <c r="C3104" i="2"/>
  <c r="E3104" i="2"/>
  <c r="G3103" i="2"/>
  <c r="C3103" i="2"/>
  <c r="E3103" i="2"/>
  <c r="G3102" i="2"/>
  <c r="C3102" i="2"/>
  <c r="E3102" i="2"/>
  <c r="G3101" i="2"/>
  <c r="C3101" i="2"/>
  <c r="E3101" i="2"/>
  <c r="G3100" i="2"/>
  <c r="C3100" i="2"/>
  <c r="E3100" i="2"/>
  <c r="G3099" i="2"/>
  <c r="C3099" i="2"/>
  <c r="E3099" i="2"/>
  <c r="G3098" i="2"/>
  <c r="C3098" i="2"/>
  <c r="E3098" i="2"/>
  <c r="G3097" i="2"/>
  <c r="C3097" i="2"/>
  <c r="E3097" i="2"/>
  <c r="G3096" i="2"/>
  <c r="C3096" i="2"/>
  <c r="E3096" i="2"/>
  <c r="G3095" i="2"/>
  <c r="C3095" i="2"/>
  <c r="E3095" i="2"/>
  <c r="G3094" i="2"/>
  <c r="C3094" i="2"/>
  <c r="E3094" i="2"/>
  <c r="G3093" i="2"/>
  <c r="C3093" i="2"/>
  <c r="E3093" i="2"/>
  <c r="G3092" i="2"/>
  <c r="C3092" i="2"/>
  <c r="E3092" i="2"/>
  <c r="G3091" i="2"/>
  <c r="C3091" i="2"/>
  <c r="E3091" i="2"/>
  <c r="G3090" i="2"/>
  <c r="C3090" i="2"/>
  <c r="E3090" i="2"/>
  <c r="G3089" i="2"/>
  <c r="C3089" i="2"/>
  <c r="E3089" i="2"/>
  <c r="G3088" i="2"/>
  <c r="C3088" i="2"/>
  <c r="E3088" i="2"/>
  <c r="G3087" i="2"/>
  <c r="C3087" i="2"/>
  <c r="E3087" i="2"/>
  <c r="G3086" i="2"/>
  <c r="C3086" i="2"/>
  <c r="E3086" i="2"/>
  <c r="G3085" i="2"/>
  <c r="C3085" i="2"/>
  <c r="E3085" i="2"/>
  <c r="G3084" i="2"/>
  <c r="C3084" i="2"/>
  <c r="E3084" i="2"/>
  <c r="G3083" i="2"/>
  <c r="C3083" i="2"/>
  <c r="E3083" i="2"/>
  <c r="G3082" i="2"/>
  <c r="C3082" i="2"/>
  <c r="E3082" i="2"/>
  <c r="G3081" i="2"/>
  <c r="C3081" i="2"/>
  <c r="E3081" i="2"/>
  <c r="G3080" i="2"/>
  <c r="C3080" i="2"/>
  <c r="E3080" i="2"/>
  <c r="G3079" i="2"/>
  <c r="C3079" i="2"/>
  <c r="E3079" i="2"/>
  <c r="G3078" i="2"/>
  <c r="C3078" i="2"/>
  <c r="E3078" i="2"/>
  <c r="G3077" i="2"/>
  <c r="C3077" i="2"/>
  <c r="E3077" i="2"/>
  <c r="G3076" i="2"/>
  <c r="C3076" i="2"/>
  <c r="E3076" i="2"/>
  <c r="G3075" i="2"/>
  <c r="C3075" i="2"/>
  <c r="E3075" i="2"/>
  <c r="G3074" i="2"/>
  <c r="C3074" i="2"/>
  <c r="E3074" i="2"/>
  <c r="G3073" i="2"/>
  <c r="C3073" i="2"/>
  <c r="E3073" i="2"/>
  <c r="G3072" i="2"/>
  <c r="C3072" i="2"/>
  <c r="E3072" i="2"/>
  <c r="G3071" i="2"/>
  <c r="C3071" i="2"/>
  <c r="E3071" i="2"/>
  <c r="G3070" i="2"/>
  <c r="C3070" i="2"/>
  <c r="E3070" i="2"/>
  <c r="G3069" i="2"/>
  <c r="C3069" i="2"/>
  <c r="E3069" i="2"/>
  <c r="G3068" i="2"/>
  <c r="C3068" i="2"/>
  <c r="E3068" i="2"/>
  <c r="G3067" i="2"/>
  <c r="C3067" i="2"/>
  <c r="E3067" i="2"/>
  <c r="G3066" i="2"/>
  <c r="C3066" i="2"/>
  <c r="E3066" i="2"/>
  <c r="G3065" i="2"/>
  <c r="C3065" i="2"/>
  <c r="E3065" i="2"/>
  <c r="G3064" i="2"/>
  <c r="C3064" i="2"/>
  <c r="E3064" i="2"/>
  <c r="G3063" i="2"/>
  <c r="C3063" i="2"/>
  <c r="E3063" i="2"/>
  <c r="G3062" i="2"/>
  <c r="C3062" i="2"/>
  <c r="E3062" i="2"/>
  <c r="G3061" i="2"/>
  <c r="C3061" i="2"/>
  <c r="E3061" i="2"/>
  <c r="G3060" i="2"/>
  <c r="C3060" i="2"/>
  <c r="E3060" i="2"/>
  <c r="G3059" i="2"/>
  <c r="C3059" i="2"/>
  <c r="E3059" i="2"/>
  <c r="G3058" i="2"/>
  <c r="C3058" i="2"/>
  <c r="E3058" i="2"/>
  <c r="G3057" i="2"/>
  <c r="C3057" i="2"/>
  <c r="E3057" i="2"/>
  <c r="G3056" i="2"/>
  <c r="C3056" i="2"/>
  <c r="E3056" i="2"/>
  <c r="G3055" i="2"/>
  <c r="C3055" i="2"/>
  <c r="E3055" i="2"/>
  <c r="G3054" i="2"/>
  <c r="C3054" i="2"/>
  <c r="E3054" i="2"/>
  <c r="G3053" i="2"/>
  <c r="C3053" i="2"/>
  <c r="E3053" i="2"/>
  <c r="G3052" i="2"/>
  <c r="C3052" i="2"/>
  <c r="E3052" i="2"/>
  <c r="G3051" i="2"/>
  <c r="C3051" i="2"/>
  <c r="E3051" i="2"/>
  <c r="G3050" i="2"/>
  <c r="C3050" i="2"/>
  <c r="E3050" i="2"/>
  <c r="G3049" i="2"/>
  <c r="C3049" i="2"/>
  <c r="E3049" i="2"/>
  <c r="G3048" i="2"/>
  <c r="C3048" i="2"/>
  <c r="E3048" i="2"/>
  <c r="G3047" i="2"/>
  <c r="C3047" i="2"/>
  <c r="E3047" i="2"/>
  <c r="G3046" i="2"/>
  <c r="C3046" i="2"/>
  <c r="E3046" i="2"/>
  <c r="G3045" i="2"/>
  <c r="C3045" i="2"/>
  <c r="E3045" i="2"/>
  <c r="G3044" i="2"/>
  <c r="C3044" i="2"/>
  <c r="E3044" i="2"/>
  <c r="G3043" i="2"/>
  <c r="C3043" i="2"/>
  <c r="E3043" i="2"/>
  <c r="G3042" i="2"/>
  <c r="C3042" i="2"/>
  <c r="E3042" i="2"/>
  <c r="G3041" i="2"/>
  <c r="C3041" i="2"/>
  <c r="E3041" i="2"/>
  <c r="G3040" i="2"/>
  <c r="C3040" i="2"/>
  <c r="E3040" i="2"/>
  <c r="G3039" i="2"/>
  <c r="C3039" i="2"/>
  <c r="E3039" i="2"/>
  <c r="G3038" i="2"/>
  <c r="C3038" i="2"/>
  <c r="E3038" i="2"/>
  <c r="G3037" i="2"/>
  <c r="C3037" i="2"/>
  <c r="E3037" i="2"/>
  <c r="G3036" i="2"/>
  <c r="C3036" i="2"/>
  <c r="E3036" i="2"/>
  <c r="G3035" i="2"/>
  <c r="C3035" i="2"/>
  <c r="E3035" i="2"/>
  <c r="G3034" i="2"/>
  <c r="C3034" i="2"/>
  <c r="E3034" i="2"/>
  <c r="G3033" i="2"/>
  <c r="C3033" i="2"/>
  <c r="E3033" i="2"/>
  <c r="G3032" i="2"/>
  <c r="C3032" i="2"/>
  <c r="E3032" i="2"/>
  <c r="G3031" i="2"/>
  <c r="C3031" i="2"/>
  <c r="E3031" i="2"/>
  <c r="G3030" i="2"/>
  <c r="C3030" i="2"/>
  <c r="E3030" i="2"/>
  <c r="G3029" i="2"/>
  <c r="C3029" i="2"/>
  <c r="E3029" i="2"/>
  <c r="G3028" i="2"/>
  <c r="C3028" i="2"/>
  <c r="E3028" i="2"/>
  <c r="G3027" i="2"/>
  <c r="C3027" i="2"/>
  <c r="E3027" i="2"/>
  <c r="G3026" i="2"/>
  <c r="C3026" i="2"/>
  <c r="E3026" i="2"/>
  <c r="G3025" i="2"/>
  <c r="C3025" i="2"/>
  <c r="E3025" i="2"/>
  <c r="G3024" i="2"/>
  <c r="C3024" i="2"/>
  <c r="E3024" i="2"/>
  <c r="G3023" i="2"/>
  <c r="C3023" i="2"/>
  <c r="E3023" i="2"/>
  <c r="G3022" i="2"/>
  <c r="C3022" i="2"/>
  <c r="E3022" i="2"/>
  <c r="G3021" i="2"/>
  <c r="C3021" i="2"/>
  <c r="E3021" i="2"/>
  <c r="G3020" i="2"/>
  <c r="C3020" i="2"/>
  <c r="E3020" i="2"/>
  <c r="G3019" i="2"/>
  <c r="C3019" i="2"/>
  <c r="E3019" i="2"/>
  <c r="G3018" i="2"/>
  <c r="C3018" i="2"/>
  <c r="E3018" i="2"/>
  <c r="G3017" i="2"/>
  <c r="C3017" i="2"/>
  <c r="E3017" i="2"/>
  <c r="G3016" i="2"/>
  <c r="C3016" i="2"/>
  <c r="E3016" i="2"/>
  <c r="G3015" i="2"/>
  <c r="C3015" i="2"/>
  <c r="E3015" i="2"/>
  <c r="G3014" i="2"/>
  <c r="C3014" i="2"/>
  <c r="E3014" i="2"/>
  <c r="G3013" i="2"/>
  <c r="C3013" i="2"/>
  <c r="E3013" i="2"/>
  <c r="G3012" i="2"/>
  <c r="C3012" i="2"/>
  <c r="E3012" i="2"/>
  <c r="G3011" i="2"/>
  <c r="C3011" i="2"/>
  <c r="E3011" i="2"/>
  <c r="G3010" i="2"/>
  <c r="C3010" i="2"/>
  <c r="E3010" i="2"/>
  <c r="G3009" i="2"/>
  <c r="C3009" i="2"/>
  <c r="E3009" i="2"/>
  <c r="G3008" i="2"/>
  <c r="C3008" i="2"/>
  <c r="E3008" i="2"/>
  <c r="G3007" i="2"/>
  <c r="C3007" i="2"/>
  <c r="E3007" i="2"/>
  <c r="G3006" i="2"/>
  <c r="C3006" i="2"/>
  <c r="E3006" i="2"/>
  <c r="G3005" i="2"/>
  <c r="C3005" i="2"/>
  <c r="E3005" i="2"/>
  <c r="G3004" i="2"/>
  <c r="C3004" i="2"/>
  <c r="E3004" i="2"/>
  <c r="G3003" i="2"/>
  <c r="C3003" i="2"/>
  <c r="E3003" i="2"/>
  <c r="G3002" i="2"/>
  <c r="C3002" i="2"/>
  <c r="E3002" i="2"/>
  <c r="G3001" i="2"/>
  <c r="C3001" i="2"/>
  <c r="E3001" i="2"/>
  <c r="G3000" i="2"/>
  <c r="C3000" i="2"/>
  <c r="E3000" i="2"/>
  <c r="G2999" i="2"/>
  <c r="C2999" i="2"/>
  <c r="E2999" i="2"/>
  <c r="G2998" i="2"/>
  <c r="C2998" i="2"/>
  <c r="E2998" i="2"/>
  <c r="G2997" i="2"/>
  <c r="C2997" i="2"/>
  <c r="E2997" i="2"/>
  <c r="G2996" i="2"/>
  <c r="C2996" i="2"/>
  <c r="E2996" i="2"/>
  <c r="G2995" i="2"/>
  <c r="C2995" i="2"/>
  <c r="E2995" i="2"/>
  <c r="G2994" i="2"/>
  <c r="C2994" i="2"/>
  <c r="E2994" i="2"/>
  <c r="G2993" i="2"/>
  <c r="C2993" i="2"/>
  <c r="E2993" i="2"/>
  <c r="G2992" i="2"/>
  <c r="C2992" i="2"/>
  <c r="E2992" i="2"/>
  <c r="G2991" i="2"/>
  <c r="C2991" i="2"/>
  <c r="E2991" i="2"/>
  <c r="G2990" i="2"/>
  <c r="C2990" i="2"/>
  <c r="E2990" i="2"/>
  <c r="G2989" i="2"/>
  <c r="C2989" i="2"/>
  <c r="E2989" i="2"/>
  <c r="G2988" i="2"/>
  <c r="C2988" i="2"/>
  <c r="E2988" i="2"/>
  <c r="G2987" i="2"/>
  <c r="C2987" i="2"/>
  <c r="E2987" i="2"/>
  <c r="G2986" i="2"/>
  <c r="C2986" i="2"/>
  <c r="E2986" i="2"/>
  <c r="G2985" i="2"/>
  <c r="C2985" i="2"/>
  <c r="E2985" i="2"/>
  <c r="G2984" i="2"/>
  <c r="C2984" i="2"/>
  <c r="E2984" i="2"/>
  <c r="G2983" i="2"/>
  <c r="C2983" i="2"/>
  <c r="E2983" i="2"/>
  <c r="G2982" i="2"/>
  <c r="C2982" i="2"/>
  <c r="E2982" i="2"/>
  <c r="G2981" i="2"/>
  <c r="C2981" i="2"/>
  <c r="E2981" i="2"/>
  <c r="G2980" i="2"/>
  <c r="C2980" i="2"/>
  <c r="E2980" i="2"/>
  <c r="G2979" i="2"/>
  <c r="C2979" i="2"/>
  <c r="E2979" i="2"/>
  <c r="G2978" i="2"/>
  <c r="C2978" i="2"/>
  <c r="E2978" i="2"/>
  <c r="G2977" i="2"/>
  <c r="C2977" i="2"/>
  <c r="E2977" i="2"/>
  <c r="G2976" i="2"/>
  <c r="C2976" i="2"/>
  <c r="E2976" i="2"/>
  <c r="G2975" i="2"/>
  <c r="C2975" i="2"/>
  <c r="E2975" i="2"/>
  <c r="G2974" i="2"/>
  <c r="C2974" i="2"/>
  <c r="E2974" i="2"/>
  <c r="G2973" i="2"/>
  <c r="C2973" i="2"/>
  <c r="E2973" i="2"/>
  <c r="G2972" i="2"/>
  <c r="C2972" i="2"/>
  <c r="E2972" i="2"/>
  <c r="G2971" i="2"/>
  <c r="C2971" i="2"/>
  <c r="E2971" i="2"/>
  <c r="G2970" i="2"/>
  <c r="C2970" i="2"/>
  <c r="E2970" i="2"/>
  <c r="G2969" i="2"/>
  <c r="C2969" i="2"/>
  <c r="E2969" i="2"/>
  <c r="G2968" i="2"/>
  <c r="C2968" i="2"/>
  <c r="E2968" i="2"/>
  <c r="G2967" i="2"/>
  <c r="C2967" i="2"/>
  <c r="E2967" i="2"/>
  <c r="G2966" i="2"/>
  <c r="C2966" i="2"/>
  <c r="E2966" i="2"/>
  <c r="G2965" i="2"/>
  <c r="C2965" i="2"/>
  <c r="E2965" i="2"/>
  <c r="G2964" i="2"/>
  <c r="C2964" i="2"/>
  <c r="E2964" i="2"/>
  <c r="G2963" i="2"/>
  <c r="C2963" i="2"/>
  <c r="E2963" i="2"/>
  <c r="G2962" i="2"/>
  <c r="C2962" i="2"/>
  <c r="E2962" i="2"/>
  <c r="G2961" i="2"/>
  <c r="C2961" i="2"/>
  <c r="E2961" i="2"/>
  <c r="G2960" i="2"/>
  <c r="C2960" i="2"/>
  <c r="E2960" i="2"/>
  <c r="G2959" i="2"/>
  <c r="C2959" i="2"/>
  <c r="E2959" i="2"/>
  <c r="G2958" i="2"/>
  <c r="C2958" i="2"/>
  <c r="E2958" i="2"/>
  <c r="G2957" i="2"/>
  <c r="C2957" i="2"/>
  <c r="E2957" i="2"/>
  <c r="G2956" i="2"/>
  <c r="C2956" i="2"/>
  <c r="E2956" i="2"/>
  <c r="G2955" i="2"/>
  <c r="C2955" i="2"/>
  <c r="E2955" i="2"/>
  <c r="G2954" i="2"/>
  <c r="C2954" i="2"/>
  <c r="E2954" i="2"/>
  <c r="G2953" i="2"/>
  <c r="C2953" i="2"/>
  <c r="E2953" i="2"/>
  <c r="G2952" i="2"/>
  <c r="C2952" i="2"/>
  <c r="E2952" i="2"/>
  <c r="G2951" i="2"/>
  <c r="C2951" i="2"/>
  <c r="E2951" i="2"/>
  <c r="G2950" i="2"/>
  <c r="C2950" i="2"/>
  <c r="E2950" i="2"/>
  <c r="G2949" i="2"/>
  <c r="C2949" i="2"/>
  <c r="E2949" i="2"/>
  <c r="G2948" i="2"/>
  <c r="C2948" i="2"/>
  <c r="E2948" i="2"/>
  <c r="G2947" i="2"/>
  <c r="C2947" i="2"/>
  <c r="E2947" i="2"/>
  <c r="G2946" i="2"/>
  <c r="C2946" i="2"/>
  <c r="E2946" i="2"/>
  <c r="G2945" i="2"/>
  <c r="C2945" i="2"/>
  <c r="E2945" i="2"/>
  <c r="G2944" i="2"/>
  <c r="C2944" i="2"/>
  <c r="E2944" i="2"/>
  <c r="G2943" i="2"/>
  <c r="C2943" i="2"/>
  <c r="E2943" i="2"/>
  <c r="G2942" i="2"/>
  <c r="C2942" i="2"/>
  <c r="E2942" i="2"/>
  <c r="G2941" i="2"/>
  <c r="C2941" i="2"/>
  <c r="E2941" i="2"/>
  <c r="G2940" i="2"/>
  <c r="C2940" i="2"/>
  <c r="E2940" i="2"/>
  <c r="G2939" i="2"/>
  <c r="C2939" i="2"/>
  <c r="E2939" i="2"/>
  <c r="G2938" i="2"/>
  <c r="C2938" i="2"/>
  <c r="E2938" i="2"/>
  <c r="G2937" i="2"/>
  <c r="C2937" i="2"/>
  <c r="E2937" i="2"/>
  <c r="G2936" i="2"/>
  <c r="C2936" i="2"/>
  <c r="E2936" i="2"/>
  <c r="G2935" i="2"/>
  <c r="C2935" i="2"/>
  <c r="E2935" i="2"/>
  <c r="G2934" i="2"/>
  <c r="C2934" i="2"/>
  <c r="E2934" i="2"/>
  <c r="G2933" i="2"/>
  <c r="C2933" i="2"/>
  <c r="E2933" i="2"/>
  <c r="G999" i="2"/>
  <c r="C999" i="2"/>
  <c r="E999" i="2"/>
  <c r="G2932" i="2"/>
  <c r="C2932" i="2"/>
  <c r="E2932" i="2"/>
  <c r="G2931" i="2"/>
  <c r="C2931" i="2"/>
  <c r="E2931" i="2"/>
  <c r="G998" i="2"/>
  <c r="C998" i="2"/>
  <c r="E998" i="2"/>
  <c r="G2930" i="2"/>
  <c r="C2930" i="2"/>
  <c r="E2930" i="2"/>
  <c r="G2929" i="2"/>
  <c r="C2929" i="2"/>
  <c r="E2929" i="2"/>
  <c r="G2928" i="2"/>
  <c r="C2928" i="2"/>
  <c r="E2928" i="2"/>
  <c r="G2927" i="2"/>
  <c r="C2927" i="2"/>
  <c r="E2927" i="2"/>
  <c r="G2926" i="2"/>
  <c r="C2926" i="2"/>
  <c r="E2926" i="2"/>
  <c r="G2925" i="2"/>
  <c r="C2925" i="2"/>
  <c r="E2925" i="2"/>
  <c r="G2924" i="2"/>
  <c r="C2924" i="2"/>
  <c r="E2924" i="2"/>
  <c r="G997" i="2"/>
  <c r="C997" i="2"/>
  <c r="E997" i="2"/>
  <c r="G2923" i="2"/>
  <c r="C2923" i="2"/>
  <c r="E2923" i="2"/>
  <c r="G996" i="2"/>
  <c r="C996" i="2"/>
  <c r="E996" i="2"/>
  <c r="G2922" i="2"/>
  <c r="C2922" i="2"/>
  <c r="E2922" i="2"/>
  <c r="G2921" i="2"/>
  <c r="C2921" i="2"/>
  <c r="E2921" i="2"/>
  <c r="G995" i="2"/>
  <c r="C995" i="2"/>
  <c r="E995" i="2"/>
  <c r="G994" i="2"/>
  <c r="C994" i="2"/>
  <c r="E994" i="2"/>
  <c r="G993" i="2"/>
  <c r="C993" i="2"/>
  <c r="E993" i="2"/>
  <c r="G992" i="2"/>
  <c r="C992" i="2"/>
  <c r="E992" i="2"/>
  <c r="G991" i="2"/>
  <c r="C991" i="2"/>
  <c r="E991" i="2"/>
  <c r="G990" i="2"/>
  <c r="C990" i="2"/>
  <c r="E990" i="2"/>
  <c r="G989" i="2"/>
  <c r="C989" i="2"/>
  <c r="E989" i="2"/>
  <c r="G988" i="2"/>
  <c r="C988" i="2"/>
  <c r="E988" i="2"/>
  <c r="G987" i="2"/>
  <c r="C987" i="2"/>
  <c r="E987" i="2"/>
  <c r="G986" i="2"/>
  <c r="C986" i="2"/>
  <c r="E986" i="2"/>
  <c r="G985" i="2"/>
  <c r="C985" i="2"/>
  <c r="E985" i="2"/>
  <c r="G984" i="2"/>
  <c r="C984" i="2"/>
  <c r="E984" i="2"/>
  <c r="G983" i="2"/>
  <c r="C983" i="2"/>
  <c r="E983" i="2"/>
  <c r="G982" i="2"/>
  <c r="C982" i="2"/>
  <c r="E982" i="2"/>
  <c r="G981" i="2"/>
  <c r="C981" i="2"/>
  <c r="E981" i="2"/>
  <c r="G980" i="2"/>
  <c r="C980" i="2"/>
  <c r="E980" i="2"/>
  <c r="G2920" i="2"/>
  <c r="C2920" i="2"/>
  <c r="E2920" i="2"/>
  <c r="G979" i="2"/>
  <c r="C979" i="2"/>
  <c r="E979" i="2"/>
  <c r="G2919" i="2"/>
  <c r="C2919" i="2"/>
  <c r="E2919" i="2"/>
  <c r="G978" i="2"/>
  <c r="C978" i="2"/>
  <c r="E978" i="2"/>
  <c r="G2918" i="2"/>
  <c r="C2918" i="2"/>
  <c r="E2918" i="2"/>
  <c r="G2917" i="2"/>
  <c r="C2917" i="2"/>
  <c r="E2917" i="2"/>
  <c r="G977" i="2"/>
  <c r="C977" i="2"/>
  <c r="E977" i="2"/>
  <c r="G976" i="2"/>
  <c r="C976" i="2"/>
  <c r="E976" i="2"/>
  <c r="G2916" i="2"/>
  <c r="C2916" i="2"/>
  <c r="E2916" i="2"/>
  <c r="G2915" i="2"/>
  <c r="C2915" i="2"/>
  <c r="E2915" i="2"/>
  <c r="G2914" i="2"/>
  <c r="C2914" i="2"/>
  <c r="E2914" i="2"/>
  <c r="G2913" i="2"/>
  <c r="C2913" i="2"/>
  <c r="E2913" i="2"/>
  <c r="G2912" i="2"/>
  <c r="C2912" i="2"/>
  <c r="E2912" i="2"/>
  <c r="G2911" i="2"/>
  <c r="C2911" i="2"/>
  <c r="E2911" i="2"/>
  <c r="G975" i="2"/>
  <c r="C975" i="2"/>
  <c r="E975" i="2"/>
  <c r="G974" i="2"/>
  <c r="C974" i="2"/>
  <c r="E974" i="2"/>
  <c r="G973" i="2"/>
  <c r="C973" i="2"/>
  <c r="E973" i="2"/>
  <c r="G972" i="2"/>
  <c r="C972" i="2"/>
  <c r="E972" i="2"/>
  <c r="G971" i="2"/>
  <c r="C971" i="2"/>
  <c r="E971" i="2"/>
  <c r="G970" i="2"/>
  <c r="C970" i="2"/>
  <c r="E970" i="2"/>
  <c r="G969" i="2"/>
  <c r="C969" i="2"/>
  <c r="E969" i="2"/>
  <c r="G2910" i="2"/>
  <c r="C2910" i="2"/>
  <c r="E2910" i="2"/>
  <c r="G968" i="2"/>
  <c r="C968" i="2"/>
  <c r="E968" i="2"/>
  <c r="G967" i="2"/>
  <c r="C967" i="2"/>
  <c r="E967" i="2"/>
  <c r="G966" i="2"/>
  <c r="C966" i="2"/>
  <c r="E966" i="2"/>
  <c r="G965" i="2"/>
  <c r="C965" i="2"/>
  <c r="E965" i="2"/>
  <c r="G964" i="2"/>
  <c r="C964" i="2"/>
  <c r="E964" i="2"/>
  <c r="G963" i="2"/>
  <c r="C963" i="2"/>
  <c r="E963" i="2"/>
  <c r="G2909" i="2"/>
  <c r="C2909" i="2"/>
  <c r="E2909" i="2"/>
  <c r="G2908" i="2"/>
  <c r="C2908" i="2"/>
  <c r="E2908" i="2"/>
  <c r="G2907" i="2"/>
  <c r="C2907" i="2"/>
  <c r="E2907" i="2"/>
  <c r="G2906" i="2"/>
  <c r="C2906" i="2"/>
  <c r="E2906" i="2"/>
  <c r="G2905" i="2"/>
  <c r="C2905" i="2"/>
  <c r="E2905" i="2"/>
  <c r="G962" i="2"/>
  <c r="C962" i="2"/>
  <c r="E962" i="2"/>
  <c r="G961" i="2"/>
  <c r="C961" i="2"/>
  <c r="E961" i="2"/>
  <c r="G2904" i="2"/>
  <c r="C2904" i="2"/>
  <c r="E2904" i="2"/>
  <c r="G960" i="2"/>
  <c r="C960" i="2"/>
  <c r="E960" i="2"/>
  <c r="G959" i="2"/>
  <c r="C959" i="2"/>
  <c r="E959" i="2"/>
  <c r="G958" i="2"/>
  <c r="C958" i="2"/>
  <c r="E958" i="2"/>
  <c r="G957" i="2"/>
  <c r="C957" i="2"/>
  <c r="E957" i="2"/>
  <c r="G956" i="2"/>
  <c r="C956" i="2"/>
  <c r="E956" i="2"/>
  <c r="G955" i="2"/>
  <c r="C955" i="2"/>
  <c r="E955" i="2"/>
  <c r="G954" i="2"/>
  <c r="C954" i="2"/>
  <c r="E954" i="2"/>
  <c r="G953" i="2"/>
  <c r="C953" i="2"/>
  <c r="E953" i="2"/>
  <c r="G952" i="2"/>
  <c r="C952" i="2"/>
  <c r="E952" i="2"/>
  <c r="G951" i="2"/>
  <c r="C951" i="2"/>
  <c r="E951" i="2"/>
  <c r="G950" i="2"/>
  <c r="C950" i="2"/>
  <c r="E950" i="2"/>
  <c r="G949" i="2"/>
  <c r="C949" i="2"/>
  <c r="E949" i="2"/>
  <c r="G948" i="2"/>
  <c r="C948" i="2"/>
  <c r="E948" i="2"/>
  <c r="G947" i="2"/>
  <c r="C947" i="2"/>
  <c r="E947" i="2"/>
  <c r="G946" i="2"/>
  <c r="C946" i="2"/>
  <c r="E946" i="2"/>
  <c r="G945" i="2"/>
  <c r="C945" i="2"/>
  <c r="E945" i="2"/>
  <c r="G2903" i="2"/>
  <c r="C2903" i="2"/>
  <c r="E2903" i="2"/>
  <c r="G2902" i="2"/>
  <c r="C2902" i="2"/>
  <c r="E2902" i="2"/>
  <c r="G944" i="2"/>
  <c r="C944" i="2"/>
  <c r="E944" i="2"/>
  <c r="G943" i="2"/>
  <c r="C943" i="2"/>
  <c r="E943" i="2"/>
  <c r="G942" i="2"/>
  <c r="C942" i="2"/>
  <c r="E942" i="2"/>
  <c r="G941" i="2"/>
  <c r="C941" i="2"/>
  <c r="E941" i="2"/>
  <c r="G940" i="2"/>
  <c r="C940" i="2"/>
  <c r="E940" i="2"/>
  <c r="G2901" i="2"/>
  <c r="C2901" i="2"/>
  <c r="E2901" i="2"/>
  <c r="G939" i="2"/>
  <c r="C939" i="2"/>
  <c r="E939" i="2"/>
  <c r="G938" i="2"/>
  <c r="C938" i="2"/>
  <c r="E938" i="2"/>
  <c r="G937" i="2"/>
  <c r="C937" i="2"/>
  <c r="E937" i="2"/>
  <c r="G936" i="2"/>
  <c r="C936" i="2"/>
  <c r="E936" i="2"/>
  <c r="G935" i="2"/>
  <c r="C935" i="2"/>
  <c r="E935" i="2"/>
  <c r="G934" i="2"/>
  <c r="C934" i="2"/>
  <c r="E934" i="2"/>
  <c r="G933" i="2"/>
  <c r="C933" i="2"/>
  <c r="E933" i="2"/>
  <c r="G932" i="2"/>
  <c r="C932" i="2"/>
  <c r="E932" i="2"/>
  <c r="G931" i="2"/>
  <c r="C931" i="2"/>
  <c r="E931" i="2"/>
  <c r="G930" i="2"/>
  <c r="C930" i="2"/>
  <c r="E930" i="2"/>
  <c r="G929" i="2"/>
  <c r="C929" i="2"/>
  <c r="E929" i="2"/>
  <c r="G928" i="2"/>
  <c r="C928" i="2"/>
  <c r="E928" i="2"/>
  <c r="G927" i="2"/>
  <c r="C927" i="2"/>
  <c r="E927" i="2"/>
  <c r="G926" i="2"/>
  <c r="C926" i="2"/>
  <c r="E926" i="2"/>
  <c r="G925" i="2"/>
  <c r="C925" i="2"/>
  <c r="E925" i="2"/>
  <c r="G924" i="2"/>
  <c r="C924" i="2"/>
  <c r="E924" i="2"/>
  <c r="G923" i="2"/>
  <c r="C923" i="2"/>
  <c r="E923" i="2"/>
  <c r="G2900" i="2"/>
  <c r="C2900" i="2"/>
  <c r="E2900" i="2"/>
  <c r="G922" i="2"/>
  <c r="C922" i="2"/>
  <c r="E922" i="2"/>
  <c r="G921" i="2"/>
  <c r="C921" i="2"/>
  <c r="E921" i="2"/>
  <c r="G920" i="2"/>
  <c r="C920" i="2"/>
  <c r="E920" i="2"/>
  <c r="G919" i="2"/>
  <c r="C919" i="2"/>
  <c r="E919" i="2"/>
  <c r="G918" i="2"/>
  <c r="C918" i="2"/>
  <c r="E918" i="2"/>
  <c r="G917" i="2"/>
  <c r="C917" i="2"/>
  <c r="E917" i="2"/>
  <c r="G916" i="2"/>
  <c r="C916" i="2"/>
  <c r="E916" i="2"/>
  <c r="G915" i="2"/>
  <c r="C915" i="2"/>
  <c r="E915" i="2"/>
  <c r="G914" i="2"/>
  <c r="C914" i="2"/>
  <c r="E914" i="2"/>
  <c r="G2899" i="2"/>
  <c r="C2899" i="2"/>
  <c r="E2899" i="2"/>
  <c r="G913" i="2"/>
  <c r="C913" i="2"/>
  <c r="E913" i="2"/>
  <c r="G912" i="2"/>
  <c r="C912" i="2"/>
  <c r="E912" i="2"/>
  <c r="G911" i="2"/>
  <c r="C911" i="2"/>
  <c r="E911" i="2"/>
  <c r="G910" i="2"/>
  <c r="C910" i="2"/>
  <c r="E910" i="2"/>
  <c r="G909" i="2"/>
  <c r="C909" i="2"/>
  <c r="E909" i="2"/>
  <c r="G908" i="2"/>
  <c r="C908" i="2"/>
  <c r="E908" i="2"/>
  <c r="G907" i="2"/>
  <c r="C907" i="2"/>
  <c r="E907" i="2"/>
  <c r="G906" i="2"/>
  <c r="C906" i="2"/>
  <c r="E906" i="2"/>
  <c r="G905" i="2"/>
  <c r="C905" i="2"/>
  <c r="E905" i="2"/>
  <c r="G904" i="2"/>
  <c r="C904" i="2"/>
  <c r="E904" i="2"/>
  <c r="G2898" i="2"/>
  <c r="C2898" i="2"/>
  <c r="E2898" i="2"/>
  <c r="G903" i="2"/>
  <c r="C903" i="2"/>
  <c r="E903" i="2"/>
  <c r="G902" i="2"/>
  <c r="C902" i="2"/>
  <c r="E902" i="2"/>
  <c r="G901" i="2"/>
  <c r="C901" i="2"/>
  <c r="E901" i="2"/>
  <c r="G900" i="2"/>
  <c r="C900" i="2"/>
  <c r="E900" i="2"/>
  <c r="G899" i="2"/>
  <c r="C899" i="2"/>
  <c r="E899" i="2"/>
  <c r="G898" i="2"/>
  <c r="C898" i="2"/>
  <c r="E898" i="2"/>
  <c r="G897" i="2"/>
  <c r="C897" i="2"/>
  <c r="E897" i="2"/>
  <c r="G896" i="2"/>
  <c r="C896" i="2"/>
  <c r="E896" i="2"/>
  <c r="G895" i="2"/>
  <c r="C895" i="2"/>
  <c r="E895" i="2"/>
  <c r="G894" i="2"/>
  <c r="C894" i="2"/>
  <c r="E894" i="2"/>
  <c r="G893" i="2"/>
  <c r="C893" i="2"/>
  <c r="E893" i="2"/>
  <c r="G892" i="2"/>
  <c r="C892" i="2"/>
  <c r="E892" i="2"/>
  <c r="G891" i="2"/>
  <c r="C891" i="2"/>
  <c r="E891" i="2"/>
  <c r="G890" i="2"/>
  <c r="C890" i="2"/>
  <c r="E890" i="2"/>
  <c r="G889" i="2"/>
  <c r="C889" i="2"/>
  <c r="E889" i="2"/>
  <c r="G888" i="2"/>
  <c r="C888" i="2"/>
  <c r="E888" i="2"/>
  <c r="G887" i="2"/>
  <c r="C887" i="2"/>
  <c r="E887" i="2"/>
  <c r="G886" i="2"/>
  <c r="C886" i="2"/>
  <c r="E886" i="2"/>
  <c r="G885" i="2"/>
  <c r="C885" i="2"/>
  <c r="E885" i="2"/>
  <c r="G884" i="2"/>
  <c r="C884" i="2"/>
  <c r="E884" i="2"/>
  <c r="G883" i="2"/>
  <c r="C883" i="2"/>
  <c r="E883" i="2"/>
  <c r="G882" i="2"/>
  <c r="C882" i="2"/>
  <c r="E882" i="2"/>
  <c r="G881" i="2"/>
  <c r="C881" i="2"/>
  <c r="E881" i="2"/>
  <c r="G880" i="2"/>
  <c r="C880" i="2"/>
  <c r="E880" i="2"/>
  <c r="G879" i="2"/>
  <c r="C879" i="2"/>
  <c r="E879" i="2"/>
  <c r="G878" i="2"/>
  <c r="C878" i="2"/>
  <c r="E878" i="2"/>
  <c r="G2897" i="2"/>
  <c r="C2897" i="2"/>
  <c r="E2897" i="2"/>
  <c r="G877" i="2"/>
  <c r="C877" i="2"/>
  <c r="E877" i="2"/>
  <c r="G2896" i="2"/>
  <c r="C2896" i="2"/>
  <c r="E2896" i="2"/>
  <c r="G2895" i="2"/>
  <c r="C2895" i="2"/>
  <c r="E2895" i="2"/>
  <c r="G876" i="2"/>
  <c r="C876" i="2"/>
  <c r="E876" i="2"/>
  <c r="G2894" i="2"/>
  <c r="C2894" i="2"/>
  <c r="E2894" i="2"/>
  <c r="G875" i="2"/>
  <c r="C875" i="2"/>
  <c r="E875" i="2"/>
  <c r="G2893" i="2"/>
  <c r="C2893" i="2"/>
  <c r="E2893" i="2"/>
  <c r="G874" i="2"/>
  <c r="C874" i="2"/>
  <c r="E874" i="2"/>
  <c r="G873" i="2"/>
  <c r="C873" i="2"/>
  <c r="E873" i="2"/>
  <c r="G872" i="2"/>
  <c r="C872" i="2"/>
  <c r="E872" i="2"/>
  <c r="G871" i="2"/>
  <c r="C871" i="2"/>
  <c r="E871" i="2"/>
  <c r="G870" i="2"/>
  <c r="C870" i="2"/>
  <c r="E870" i="2"/>
  <c r="G869" i="2"/>
  <c r="C869" i="2"/>
  <c r="E869" i="2"/>
  <c r="G868" i="2"/>
  <c r="C868" i="2"/>
  <c r="E868" i="2"/>
  <c r="G867" i="2"/>
  <c r="C867" i="2"/>
  <c r="E867" i="2"/>
  <c r="G866" i="2"/>
  <c r="C866" i="2"/>
  <c r="E866" i="2"/>
  <c r="G865" i="2"/>
  <c r="C865" i="2"/>
  <c r="E865" i="2"/>
  <c r="G864" i="2"/>
  <c r="C864" i="2"/>
  <c r="E864" i="2"/>
  <c r="G863" i="2"/>
  <c r="C863" i="2"/>
  <c r="E863" i="2"/>
  <c r="G862" i="2"/>
  <c r="C862" i="2"/>
  <c r="E862" i="2"/>
  <c r="G861" i="2"/>
  <c r="C861" i="2"/>
  <c r="E861" i="2"/>
  <c r="G860" i="2"/>
  <c r="C860" i="2"/>
  <c r="E860" i="2"/>
  <c r="G2892" i="2"/>
  <c r="C2892" i="2"/>
  <c r="E2892" i="2"/>
  <c r="G859" i="2"/>
  <c r="C859" i="2"/>
  <c r="E859" i="2"/>
  <c r="G858" i="2"/>
  <c r="C858" i="2"/>
  <c r="E858" i="2"/>
  <c r="G857" i="2"/>
  <c r="C857" i="2"/>
  <c r="E857" i="2"/>
  <c r="G856" i="2"/>
  <c r="C856" i="2"/>
  <c r="E856" i="2"/>
  <c r="G855" i="2"/>
  <c r="C855" i="2"/>
  <c r="E855" i="2"/>
  <c r="G2891" i="2"/>
  <c r="C2891" i="2"/>
  <c r="E2891" i="2"/>
  <c r="G854" i="2"/>
  <c r="C854" i="2"/>
  <c r="E854" i="2"/>
  <c r="G853" i="2"/>
  <c r="C853" i="2"/>
  <c r="E853" i="2"/>
  <c r="G852" i="2"/>
  <c r="C852" i="2"/>
  <c r="E852" i="2"/>
  <c r="G851" i="2"/>
  <c r="C851" i="2"/>
  <c r="E851" i="2"/>
  <c r="G850" i="2"/>
  <c r="C850" i="2"/>
  <c r="E850" i="2"/>
  <c r="G849" i="2"/>
  <c r="C849" i="2"/>
  <c r="E849" i="2"/>
  <c r="G848" i="2"/>
  <c r="C848" i="2"/>
  <c r="E848" i="2"/>
  <c r="G847" i="2"/>
  <c r="C847" i="2"/>
  <c r="E847" i="2"/>
  <c r="G846" i="2"/>
  <c r="C846" i="2"/>
  <c r="E846" i="2"/>
  <c r="G845" i="2"/>
  <c r="C845" i="2"/>
  <c r="E845" i="2"/>
  <c r="G844" i="2"/>
  <c r="C844" i="2"/>
  <c r="E844" i="2"/>
  <c r="G2890" i="2"/>
  <c r="C2890" i="2"/>
  <c r="E2890" i="2"/>
  <c r="G843" i="2"/>
  <c r="C843" i="2"/>
  <c r="E843" i="2"/>
  <c r="G2889" i="2"/>
  <c r="C2889" i="2"/>
  <c r="E2889" i="2"/>
  <c r="G2888" i="2"/>
  <c r="C2888" i="2"/>
  <c r="E2888" i="2"/>
  <c r="G842" i="2"/>
  <c r="C842" i="2"/>
  <c r="E842" i="2"/>
  <c r="G2887" i="2"/>
  <c r="C2887" i="2"/>
  <c r="E2887" i="2"/>
  <c r="G2886" i="2"/>
  <c r="C2886" i="2"/>
  <c r="E2886" i="2"/>
  <c r="G841" i="2"/>
  <c r="C841" i="2"/>
  <c r="E841" i="2"/>
  <c r="G2885" i="2"/>
  <c r="C2885" i="2"/>
  <c r="E2885" i="2"/>
  <c r="G2884" i="2"/>
  <c r="C2884" i="2"/>
  <c r="E2884" i="2"/>
  <c r="G2883" i="2"/>
  <c r="C2883" i="2"/>
  <c r="E2883" i="2"/>
  <c r="G2882" i="2"/>
  <c r="C2882" i="2"/>
  <c r="E2882" i="2"/>
  <c r="G840" i="2"/>
  <c r="C840" i="2"/>
  <c r="E840" i="2"/>
  <c r="G839" i="2"/>
  <c r="C839" i="2"/>
  <c r="E839" i="2"/>
  <c r="G2881" i="2"/>
  <c r="C2881" i="2"/>
  <c r="E2881" i="2"/>
  <c r="G838" i="2"/>
  <c r="C838" i="2"/>
  <c r="E838" i="2"/>
  <c r="G837" i="2"/>
  <c r="C837" i="2"/>
  <c r="E837" i="2"/>
  <c r="G836" i="2"/>
  <c r="C836" i="2"/>
  <c r="E836" i="2"/>
  <c r="G835" i="2"/>
  <c r="C835" i="2"/>
  <c r="E835" i="2"/>
  <c r="G834" i="2"/>
  <c r="C834" i="2"/>
  <c r="E834" i="2"/>
  <c r="G833" i="2"/>
  <c r="C833" i="2"/>
  <c r="E833" i="2"/>
  <c r="G2880" i="2"/>
  <c r="C2880" i="2"/>
  <c r="E2880" i="2"/>
  <c r="G832" i="2"/>
  <c r="C832" i="2"/>
  <c r="E832" i="2"/>
  <c r="G2879" i="2"/>
  <c r="C2879" i="2"/>
  <c r="E2879" i="2"/>
  <c r="G831" i="2"/>
  <c r="C831" i="2"/>
  <c r="E831" i="2"/>
  <c r="G830" i="2"/>
  <c r="C830" i="2"/>
  <c r="E830" i="2"/>
  <c r="G2878" i="2"/>
  <c r="C2878" i="2"/>
  <c r="E2878" i="2"/>
  <c r="G2877" i="2"/>
  <c r="C2877" i="2"/>
  <c r="E2877" i="2"/>
  <c r="G829" i="2"/>
  <c r="C829" i="2"/>
  <c r="E829" i="2"/>
  <c r="G2876" i="2"/>
  <c r="C2876" i="2"/>
  <c r="E2876" i="2"/>
  <c r="G828" i="2"/>
  <c r="C828" i="2"/>
  <c r="E828" i="2"/>
  <c r="G827" i="2"/>
  <c r="C827" i="2"/>
  <c r="E827" i="2"/>
  <c r="G826" i="2"/>
  <c r="C826" i="2"/>
  <c r="E826" i="2"/>
  <c r="G825" i="2"/>
  <c r="C825" i="2"/>
  <c r="E825" i="2"/>
  <c r="G2875" i="2"/>
  <c r="C2875" i="2"/>
  <c r="E2875" i="2"/>
  <c r="G824" i="2"/>
  <c r="C824" i="2"/>
  <c r="E824" i="2"/>
  <c r="G823" i="2"/>
  <c r="C823" i="2"/>
  <c r="E823" i="2"/>
  <c r="G822" i="2"/>
  <c r="C822" i="2"/>
  <c r="E822" i="2"/>
  <c r="G821" i="2"/>
  <c r="C821" i="2"/>
  <c r="E821" i="2"/>
  <c r="G820" i="2"/>
  <c r="C820" i="2"/>
  <c r="E820" i="2"/>
  <c r="G819" i="2"/>
  <c r="C819" i="2"/>
  <c r="E819" i="2"/>
  <c r="G818" i="2"/>
  <c r="C818" i="2"/>
  <c r="E818" i="2"/>
  <c r="G817" i="2"/>
  <c r="C817" i="2"/>
  <c r="E817" i="2"/>
  <c r="G816" i="2"/>
  <c r="C816" i="2"/>
  <c r="E816" i="2"/>
  <c r="G815" i="2"/>
  <c r="C815" i="2"/>
  <c r="E815" i="2"/>
  <c r="G2874" i="2"/>
  <c r="C2874" i="2"/>
  <c r="E2874" i="2"/>
  <c r="G2873" i="2"/>
  <c r="C2873" i="2"/>
  <c r="E2873" i="2"/>
  <c r="G2872" i="2"/>
  <c r="C2872" i="2"/>
  <c r="E2872" i="2"/>
  <c r="G2871" i="2"/>
  <c r="C2871" i="2"/>
  <c r="E2871" i="2"/>
  <c r="G2870" i="2"/>
  <c r="C2870" i="2"/>
  <c r="E2870" i="2"/>
  <c r="G814" i="2"/>
  <c r="C814" i="2"/>
  <c r="E814" i="2"/>
  <c r="G813" i="2"/>
  <c r="C813" i="2"/>
  <c r="E813" i="2"/>
  <c r="G2869" i="2"/>
  <c r="C2869" i="2"/>
  <c r="E2869" i="2"/>
  <c r="G812" i="2"/>
  <c r="C812" i="2"/>
  <c r="E812" i="2"/>
  <c r="G811" i="2"/>
  <c r="C811" i="2"/>
  <c r="E811" i="2"/>
  <c r="G810" i="2"/>
  <c r="C810" i="2"/>
  <c r="E810" i="2"/>
  <c r="G809" i="2"/>
  <c r="C809" i="2"/>
  <c r="E809" i="2"/>
  <c r="G808" i="2"/>
  <c r="C808" i="2"/>
  <c r="E808" i="2"/>
  <c r="G807" i="2"/>
  <c r="C807" i="2"/>
  <c r="E807" i="2"/>
  <c r="G806" i="2"/>
  <c r="C806" i="2"/>
  <c r="E806" i="2"/>
  <c r="G805" i="2"/>
  <c r="C805" i="2"/>
  <c r="E805" i="2"/>
  <c r="G2868" i="2"/>
  <c r="C2868" i="2"/>
  <c r="E2868" i="2"/>
  <c r="G2867" i="2"/>
  <c r="C2867" i="2"/>
  <c r="E2867" i="2"/>
  <c r="G804" i="2"/>
  <c r="C804" i="2"/>
  <c r="E804" i="2"/>
  <c r="G803" i="2"/>
  <c r="C803" i="2"/>
  <c r="E803" i="2"/>
  <c r="G802" i="2"/>
  <c r="C802" i="2"/>
  <c r="E802" i="2"/>
  <c r="G2866" i="2"/>
  <c r="C2866" i="2"/>
  <c r="E2866" i="2"/>
  <c r="G801" i="2"/>
  <c r="C801" i="2"/>
  <c r="E801" i="2"/>
  <c r="G2865" i="2"/>
  <c r="C2865" i="2"/>
  <c r="E2865" i="2"/>
  <c r="G800" i="2"/>
  <c r="C800" i="2"/>
  <c r="E800" i="2"/>
  <c r="G799" i="2"/>
  <c r="C799" i="2"/>
  <c r="E799" i="2"/>
  <c r="G798" i="2"/>
  <c r="C798" i="2"/>
  <c r="E798" i="2"/>
  <c r="G797" i="2"/>
  <c r="C797" i="2"/>
  <c r="E797" i="2"/>
  <c r="G796" i="2"/>
  <c r="C796" i="2"/>
  <c r="E796" i="2"/>
  <c r="G795" i="2"/>
  <c r="C795" i="2"/>
  <c r="E795" i="2"/>
  <c r="G794" i="2"/>
  <c r="C794" i="2"/>
  <c r="E794" i="2"/>
  <c r="G793" i="2"/>
  <c r="C793" i="2"/>
  <c r="E793" i="2"/>
  <c r="G792" i="2"/>
  <c r="C792" i="2"/>
  <c r="E792" i="2"/>
  <c r="G2864" i="2"/>
  <c r="C2864" i="2"/>
  <c r="E2864" i="2"/>
  <c r="G2863" i="2"/>
  <c r="C2863" i="2"/>
  <c r="E2863" i="2"/>
  <c r="G2862" i="2"/>
  <c r="C2862" i="2"/>
  <c r="E2862" i="2"/>
  <c r="G2861" i="2"/>
  <c r="C2861" i="2"/>
  <c r="E2861" i="2"/>
  <c r="G791" i="2"/>
  <c r="C791" i="2"/>
  <c r="E791" i="2"/>
  <c r="G790" i="2"/>
  <c r="C790" i="2"/>
  <c r="E790" i="2"/>
  <c r="G2860" i="2"/>
  <c r="C2860" i="2"/>
  <c r="E2860" i="2"/>
  <c r="G789" i="2"/>
  <c r="C789" i="2"/>
  <c r="E789" i="2"/>
  <c r="G788" i="2"/>
  <c r="C788" i="2"/>
  <c r="E788" i="2"/>
  <c r="G2859" i="2"/>
  <c r="C2859" i="2"/>
  <c r="E2859" i="2"/>
  <c r="G787" i="2"/>
  <c r="C787" i="2"/>
  <c r="E787" i="2"/>
  <c r="G786" i="2"/>
  <c r="C786" i="2"/>
  <c r="E786" i="2"/>
  <c r="G785" i="2"/>
  <c r="C785" i="2"/>
  <c r="E785" i="2"/>
  <c r="G784" i="2"/>
  <c r="C784" i="2"/>
  <c r="E784" i="2"/>
  <c r="G783" i="2"/>
  <c r="C783" i="2"/>
  <c r="E783" i="2"/>
  <c r="G2858" i="2"/>
  <c r="C2858" i="2"/>
  <c r="E2858" i="2"/>
  <c r="G782" i="2"/>
  <c r="C782" i="2"/>
  <c r="E782" i="2"/>
  <c r="G781" i="2"/>
  <c r="C781" i="2"/>
  <c r="E781" i="2"/>
  <c r="G780" i="2"/>
  <c r="C780" i="2"/>
  <c r="E780" i="2"/>
  <c r="G779" i="2"/>
  <c r="C779" i="2"/>
  <c r="E779" i="2"/>
  <c r="G2857" i="2"/>
  <c r="C2857" i="2"/>
  <c r="E2857" i="2"/>
  <c r="G2856" i="2"/>
  <c r="C2856" i="2"/>
  <c r="E2856" i="2"/>
  <c r="G778" i="2"/>
  <c r="C778" i="2"/>
  <c r="E778" i="2"/>
  <c r="G2855" i="2"/>
  <c r="C2855" i="2"/>
  <c r="E2855" i="2"/>
  <c r="G777" i="2"/>
  <c r="C777" i="2"/>
  <c r="E777" i="2"/>
  <c r="G776" i="2"/>
  <c r="C776" i="2"/>
  <c r="E776" i="2"/>
  <c r="G2854" i="2"/>
  <c r="C2854" i="2"/>
  <c r="E2854" i="2"/>
  <c r="G775" i="2"/>
  <c r="C775" i="2"/>
  <c r="E775" i="2"/>
  <c r="G774" i="2"/>
  <c r="C774" i="2"/>
  <c r="E774" i="2"/>
  <c r="G2853" i="2"/>
  <c r="C2853" i="2"/>
  <c r="E2853" i="2"/>
  <c r="G773" i="2"/>
  <c r="C773" i="2"/>
  <c r="E773" i="2"/>
  <c r="G2852" i="2"/>
  <c r="C2852" i="2"/>
  <c r="E2852" i="2"/>
  <c r="G772" i="2"/>
  <c r="C772" i="2"/>
  <c r="E772" i="2"/>
  <c r="G771" i="2"/>
  <c r="C771" i="2"/>
  <c r="E771" i="2"/>
  <c r="G770" i="2"/>
  <c r="C770" i="2"/>
  <c r="E770" i="2"/>
  <c r="G769" i="2"/>
  <c r="C769" i="2"/>
  <c r="E769" i="2"/>
  <c r="G768" i="2"/>
  <c r="C768" i="2"/>
  <c r="E768" i="2"/>
  <c r="G767" i="2"/>
  <c r="C767" i="2"/>
  <c r="E767" i="2"/>
  <c r="G766" i="2"/>
  <c r="C766" i="2"/>
  <c r="E766" i="2"/>
  <c r="G765" i="2"/>
  <c r="C765" i="2"/>
  <c r="E765" i="2"/>
  <c r="G764" i="2"/>
  <c r="C764" i="2"/>
  <c r="E764" i="2"/>
  <c r="G763" i="2"/>
  <c r="C763" i="2"/>
  <c r="E763" i="2"/>
  <c r="G762" i="2"/>
  <c r="C762" i="2"/>
  <c r="E762" i="2"/>
  <c r="G761" i="2"/>
  <c r="C761" i="2"/>
  <c r="E761" i="2"/>
  <c r="G2851" i="2"/>
  <c r="C2851" i="2"/>
  <c r="E2851" i="2"/>
  <c r="G2850" i="2"/>
  <c r="C2850" i="2"/>
  <c r="E2850" i="2"/>
  <c r="G760" i="2"/>
  <c r="C760" i="2"/>
  <c r="E760" i="2"/>
  <c r="G2849" i="2"/>
  <c r="C2849" i="2"/>
  <c r="E2849" i="2"/>
  <c r="G759" i="2"/>
  <c r="C759" i="2"/>
  <c r="E759" i="2"/>
  <c r="G758" i="2"/>
  <c r="C758" i="2"/>
  <c r="E758" i="2"/>
  <c r="G2848" i="2"/>
  <c r="C2848" i="2"/>
  <c r="E2848" i="2"/>
  <c r="G757" i="2"/>
  <c r="C757" i="2"/>
  <c r="E757" i="2"/>
  <c r="G756" i="2"/>
  <c r="C756" i="2"/>
  <c r="E756" i="2"/>
  <c r="G755" i="2"/>
  <c r="C755" i="2"/>
  <c r="E755" i="2"/>
  <c r="G754" i="2"/>
  <c r="C754" i="2"/>
  <c r="E754" i="2"/>
  <c r="G753" i="2"/>
  <c r="C753" i="2"/>
  <c r="E753" i="2"/>
  <c r="G752" i="2"/>
  <c r="C752" i="2"/>
  <c r="E752" i="2"/>
  <c r="G2847" i="2"/>
  <c r="C2847" i="2"/>
  <c r="E2847" i="2"/>
  <c r="G751" i="2"/>
  <c r="C751" i="2"/>
  <c r="E751" i="2"/>
  <c r="G2846" i="2"/>
  <c r="C2846" i="2"/>
  <c r="E2846" i="2"/>
  <c r="G750" i="2"/>
  <c r="C750" i="2"/>
  <c r="E750" i="2"/>
  <c r="G749" i="2"/>
  <c r="C749" i="2"/>
  <c r="E749" i="2"/>
  <c r="G2845" i="2"/>
  <c r="C2845" i="2"/>
  <c r="E2845" i="2"/>
  <c r="G748" i="2"/>
  <c r="C748" i="2"/>
  <c r="E748" i="2"/>
  <c r="G747" i="2"/>
  <c r="C747" i="2"/>
  <c r="E747" i="2"/>
  <c r="G746" i="2"/>
  <c r="C746" i="2"/>
  <c r="E746" i="2"/>
  <c r="G745" i="2"/>
  <c r="C745" i="2"/>
  <c r="E745" i="2"/>
  <c r="G744" i="2"/>
  <c r="C744" i="2"/>
  <c r="E744" i="2"/>
  <c r="G743" i="2"/>
  <c r="C743" i="2"/>
  <c r="E743" i="2"/>
  <c r="G742" i="2"/>
  <c r="C742" i="2"/>
  <c r="E742" i="2"/>
  <c r="G741" i="2"/>
  <c r="C741" i="2"/>
  <c r="E741" i="2"/>
  <c r="G740" i="2"/>
  <c r="C740" i="2"/>
  <c r="E740" i="2"/>
  <c r="G739" i="2"/>
  <c r="C739" i="2"/>
  <c r="E739" i="2"/>
  <c r="G738" i="2"/>
  <c r="C738" i="2"/>
  <c r="E738" i="2"/>
  <c r="G737" i="2"/>
  <c r="C737" i="2"/>
  <c r="E737" i="2"/>
  <c r="G736" i="2"/>
  <c r="C736" i="2"/>
  <c r="E736" i="2"/>
  <c r="G735" i="2"/>
  <c r="C735" i="2"/>
  <c r="E735" i="2"/>
  <c r="G2844" i="2"/>
  <c r="C2844" i="2"/>
  <c r="E2844" i="2"/>
  <c r="G2843" i="2"/>
  <c r="C2843" i="2"/>
  <c r="E2843" i="2"/>
  <c r="G734" i="2"/>
  <c r="C734" i="2"/>
  <c r="E734" i="2"/>
  <c r="G733" i="2"/>
  <c r="C733" i="2"/>
  <c r="E733" i="2"/>
  <c r="G732" i="2"/>
  <c r="C732" i="2"/>
  <c r="E732" i="2"/>
  <c r="G731" i="2"/>
  <c r="C731" i="2"/>
  <c r="E731" i="2"/>
  <c r="G730" i="2"/>
  <c r="C730" i="2"/>
  <c r="E730" i="2"/>
  <c r="G729" i="2"/>
  <c r="C729" i="2"/>
  <c r="E729" i="2"/>
  <c r="G728" i="2"/>
  <c r="C728" i="2"/>
  <c r="E728" i="2"/>
  <c r="G2842" i="2"/>
  <c r="C2842" i="2"/>
  <c r="E2842" i="2"/>
  <c r="G727" i="2"/>
  <c r="C727" i="2"/>
  <c r="E727" i="2"/>
  <c r="G726" i="2"/>
  <c r="C726" i="2"/>
  <c r="E726" i="2"/>
  <c r="G2841" i="2"/>
  <c r="C2841" i="2"/>
  <c r="E2841" i="2"/>
  <c r="G2840" i="2"/>
  <c r="C2840" i="2"/>
  <c r="E2840" i="2"/>
  <c r="G2839" i="2"/>
  <c r="C2839" i="2"/>
  <c r="E2839" i="2"/>
  <c r="G725" i="2"/>
  <c r="C725" i="2"/>
  <c r="E725" i="2"/>
  <c r="G724" i="2"/>
  <c r="C724" i="2"/>
  <c r="E724" i="2"/>
  <c r="G2838" i="2"/>
  <c r="C2838" i="2"/>
  <c r="E2838" i="2"/>
  <c r="G2837" i="2"/>
  <c r="C2837" i="2"/>
  <c r="E2837" i="2"/>
  <c r="G723" i="2"/>
  <c r="C723" i="2"/>
  <c r="E723" i="2"/>
  <c r="G722" i="2"/>
  <c r="C722" i="2"/>
  <c r="E722" i="2"/>
  <c r="G721" i="2"/>
  <c r="C721" i="2"/>
  <c r="E721" i="2"/>
  <c r="G720" i="2"/>
  <c r="C720" i="2"/>
  <c r="E720" i="2"/>
  <c r="G719" i="2"/>
  <c r="C719" i="2"/>
  <c r="E719" i="2"/>
  <c r="G718" i="2"/>
  <c r="C718" i="2"/>
  <c r="E718" i="2"/>
  <c r="G717" i="2"/>
  <c r="C717" i="2"/>
  <c r="E717" i="2"/>
  <c r="G716" i="2"/>
  <c r="C716" i="2"/>
  <c r="E716" i="2"/>
  <c r="G715" i="2"/>
  <c r="C715" i="2"/>
  <c r="E715" i="2"/>
  <c r="G714" i="2"/>
  <c r="C714" i="2"/>
  <c r="E714" i="2"/>
  <c r="G713" i="2"/>
  <c r="C713" i="2"/>
  <c r="E713" i="2"/>
  <c r="G712" i="2"/>
  <c r="C712" i="2"/>
  <c r="E712" i="2"/>
  <c r="G711" i="2"/>
  <c r="C711" i="2"/>
  <c r="E711" i="2"/>
  <c r="G710" i="2"/>
  <c r="C710" i="2"/>
  <c r="E710" i="2"/>
  <c r="G709" i="2"/>
  <c r="C709" i="2"/>
  <c r="E709" i="2"/>
  <c r="G708" i="2"/>
  <c r="C708" i="2"/>
  <c r="E708" i="2"/>
  <c r="G707" i="2"/>
  <c r="C707" i="2"/>
  <c r="E707" i="2"/>
  <c r="G706" i="2"/>
  <c r="C706" i="2"/>
  <c r="E706" i="2"/>
  <c r="G2836" i="2"/>
  <c r="C2836" i="2"/>
  <c r="E2836" i="2"/>
  <c r="G2835" i="2"/>
  <c r="C2835" i="2"/>
  <c r="E2835" i="2"/>
  <c r="G2834" i="2"/>
  <c r="C2834" i="2"/>
  <c r="E2834" i="2"/>
  <c r="G705" i="2"/>
  <c r="C705" i="2"/>
  <c r="E705" i="2"/>
  <c r="G2833" i="2"/>
  <c r="C2833" i="2"/>
  <c r="E2833" i="2"/>
  <c r="G704" i="2"/>
  <c r="C704" i="2"/>
  <c r="E704" i="2"/>
  <c r="G2832" i="2"/>
  <c r="C2832" i="2"/>
  <c r="E2832" i="2"/>
  <c r="G2831" i="2"/>
  <c r="C2831" i="2"/>
  <c r="E2831" i="2"/>
  <c r="G703" i="2"/>
  <c r="C703" i="2"/>
  <c r="E703" i="2"/>
  <c r="G702" i="2"/>
  <c r="C702" i="2"/>
  <c r="E702" i="2"/>
  <c r="G701" i="2"/>
  <c r="C701" i="2"/>
  <c r="E701" i="2"/>
  <c r="G700" i="2"/>
  <c r="C700" i="2"/>
  <c r="E700" i="2"/>
  <c r="G699" i="2"/>
  <c r="C699" i="2"/>
  <c r="E699" i="2"/>
  <c r="G2830" i="2"/>
  <c r="C2830" i="2"/>
  <c r="E2830" i="2"/>
  <c r="G698" i="2"/>
  <c r="C698" i="2"/>
  <c r="E698" i="2"/>
  <c r="G697" i="2"/>
  <c r="C697" i="2"/>
  <c r="E697" i="2"/>
  <c r="G696" i="2"/>
  <c r="C696" i="2"/>
  <c r="E696" i="2"/>
  <c r="G695" i="2"/>
  <c r="C695" i="2"/>
  <c r="E695" i="2"/>
  <c r="G2829" i="2"/>
  <c r="C2829" i="2"/>
  <c r="E2829" i="2"/>
  <c r="G694" i="2"/>
  <c r="C694" i="2"/>
  <c r="E694" i="2"/>
  <c r="G2828" i="2"/>
  <c r="C2828" i="2"/>
  <c r="E2828" i="2"/>
  <c r="G693" i="2"/>
  <c r="C693" i="2"/>
  <c r="E693" i="2"/>
  <c r="G2827" i="2"/>
  <c r="C2827" i="2"/>
  <c r="E2827" i="2"/>
  <c r="G2826" i="2"/>
  <c r="C2826" i="2"/>
  <c r="E2826" i="2"/>
  <c r="G2825" i="2"/>
  <c r="C2825" i="2"/>
  <c r="E2825" i="2"/>
  <c r="G2824" i="2"/>
  <c r="C2824" i="2"/>
  <c r="E2824" i="2"/>
  <c r="G692" i="2"/>
  <c r="C692" i="2"/>
  <c r="E692" i="2"/>
  <c r="G691" i="2"/>
  <c r="C691" i="2"/>
  <c r="E691" i="2"/>
  <c r="G2823" i="2"/>
  <c r="C2823" i="2"/>
  <c r="E2823" i="2"/>
  <c r="G2822" i="2"/>
  <c r="C2822" i="2"/>
  <c r="E2822" i="2"/>
  <c r="G690" i="2"/>
  <c r="C690" i="2"/>
  <c r="E690" i="2"/>
  <c r="G689" i="2"/>
  <c r="C689" i="2"/>
  <c r="E689" i="2"/>
  <c r="G688" i="2"/>
  <c r="C688" i="2"/>
  <c r="E688" i="2"/>
  <c r="G687" i="2"/>
  <c r="C687" i="2"/>
  <c r="E687" i="2"/>
  <c r="G686" i="2"/>
  <c r="C686" i="2"/>
  <c r="E686" i="2"/>
  <c r="G2821" i="2"/>
  <c r="C2821" i="2"/>
  <c r="E2821" i="2"/>
  <c r="G685" i="2"/>
  <c r="C685" i="2"/>
  <c r="E685" i="2"/>
  <c r="G684" i="2"/>
  <c r="C684" i="2"/>
  <c r="E684" i="2"/>
  <c r="G683" i="2"/>
  <c r="C683" i="2"/>
  <c r="E683" i="2"/>
  <c r="G682" i="2"/>
  <c r="C682" i="2"/>
  <c r="E682" i="2"/>
  <c r="G681" i="2"/>
  <c r="C681" i="2"/>
  <c r="E681" i="2"/>
  <c r="G680" i="2"/>
  <c r="C680" i="2"/>
  <c r="E680" i="2"/>
  <c r="G679" i="2"/>
  <c r="C679" i="2"/>
  <c r="E679" i="2"/>
  <c r="G678" i="2"/>
  <c r="C678" i="2"/>
  <c r="E678" i="2"/>
  <c r="G677" i="2"/>
  <c r="C677" i="2"/>
  <c r="E677" i="2"/>
  <c r="G676" i="2"/>
  <c r="C676" i="2"/>
  <c r="E676" i="2"/>
  <c r="G675" i="2"/>
  <c r="C675" i="2"/>
  <c r="E675" i="2"/>
  <c r="G674" i="2"/>
  <c r="C674" i="2"/>
  <c r="E674" i="2"/>
  <c r="G673" i="2"/>
  <c r="C673" i="2"/>
  <c r="E673" i="2"/>
  <c r="G672" i="2"/>
  <c r="C672" i="2"/>
  <c r="E672" i="2"/>
  <c r="G671" i="2"/>
  <c r="C671" i="2"/>
  <c r="E671" i="2"/>
  <c r="G2820" i="2"/>
  <c r="C2820" i="2"/>
  <c r="E2820" i="2"/>
  <c r="G2819" i="2"/>
  <c r="C2819" i="2"/>
  <c r="E2819" i="2"/>
  <c r="G2818" i="2"/>
  <c r="C2818" i="2"/>
  <c r="E2818" i="2"/>
  <c r="G2817" i="2"/>
  <c r="C2817" i="2"/>
  <c r="E2817" i="2"/>
  <c r="G670" i="2"/>
  <c r="C670" i="2"/>
  <c r="E670" i="2"/>
  <c r="G2816" i="2"/>
  <c r="C2816" i="2"/>
  <c r="E2816" i="2"/>
  <c r="G669" i="2"/>
  <c r="C669" i="2"/>
  <c r="E669" i="2"/>
  <c r="G668" i="2"/>
  <c r="C668" i="2"/>
  <c r="E668" i="2"/>
  <c r="G667" i="2"/>
  <c r="C667" i="2"/>
  <c r="E667" i="2"/>
  <c r="G666" i="2"/>
  <c r="C666" i="2"/>
  <c r="E666" i="2"/>
  <c r="G665" i="2"/>
  <c r="C665" i="2"/>
  <c r="E665" i="2"/>
  <c r="G664" i="2"/>
  <c r="C664" i="2"/>
  <c r="E664" i="2"/>
  <c r="G663" i="2"/>
  <c r="C663" i="2"/>
  <c r="E663" i="2"/>
  <c r="G662" i="2"/>
  <c r="C662" i="2"/>
  <c r="E662" i="2"/>
  <c r="G2815" i="2"/>
  <c r="C2815" i="2"/>
  <c r="E2815" i="2"/>
  <c r="G661" i="2"/>
  <c r="C661" i="2"/>
  <c r="E661" i="2"/>
  <c r="G2814" i="2"/>
  <c r="C2814" i="2"/>
  <c r="E2814" i="2"/>
  <c r="G660" i="2"/>
  <c r="C660" i="2"/>
  <c r="E660" i="2"/>
  <c r="G2813" i="2"/>
  <c r="C2813" i="2"/>
  <c r="E2813" i="2"/>
  <c r="G2812" i="2"/>
  <c r="C2812" i="2"/>
  <c r="E2812" i="2"/>
  <c r="G2811" i="2"/>
  <c r="C2811" i="2"/>
  <c r="E2811" i="2"/>
  <c r="G2810" i="2"/>
  <c r="C2810" i="2"/>
  <c r="E2810" i="2"/>
  <c r="G2809" i="2"/>
  <c r="C2809" i="2"/>
  <c r="E2809" i="2"/>
  <c r="G659" i="2"/>
  <c r="C659" i="2"/>
  <c r="E659" i="2"/>
  <c r="G658" i="2"/>
  <c r="C658" i="2"/>
  <c r="E658" i="2"/>
  <c r="G2808" i="2"/>
  <c r="C2808" i="2"/>
  <c r="E2808" i="2"/>
  <c r="G657" i="2"/>
  <c r="C657" i="2"/>
  <c r="E657" i="2"/>
  <c r="G656" i="2"/>
  <c r="C656" i="2"/>
  <c r="E656" i="2"/>
  <c r="G655" i="2"/>
  <c r="C655" i="2"/>
  <c r="E655" i="2"/>
  <c r="G654" i="2"/>
  <c r="C654" i="2"/>
  <c r="E654" i="2"/>
  <c r="G653" i="2"/>
  <c r="C653" i="2"/>
  <c r="E653" i="2"/>
  <c r="G652" i="2"/>
  <c r="C652" i="2"/>
  <c r="E652" i="2"/>
  <c r="G651" i="2"/>
  <c r="C651" i="2"/>
  <c r="E651" i="2"/>
  <c r="G650" i="2"/>
  <c r="C650" i="2"/>
  <c r="E650" i="2"/>
  <c r="G649" i="2"/>
  <c r="C649" i="2"/>
  <c r="E649" i="2"/>
  <c r="G648" i="2"/>
  <c r="C648" i="2"/>
  <c r="E648" i="2"/>
  <c r="G647" i="2"/>
  <c r="C647" i="2"/>
  <c r="E647" i="2"/>
  <c r="G646" i="2"/>
  <c r="C646" i="2"/>
  <c r="E646" i="2"/>
  <c r="G645" i="2"/>
  <c r="C645" i="2"/>
  <c r="E645" i="2"/>
  <c r="G644" i="2"/>
  <c r="C644" i="2"/>
  <c r="E644" i="2"/>
  <c r="G643" i="2"/>
  <c r="C643" i="2"/>
  <c r="E643" i="2"/>
  <c r="G2807" i="2"/>
  <c r="C2807" i="2"/>
  <c r="E2807" i="2"/>
  <c r="G642" i="2"/>
  <c r="C642" i="2"/>
  <c r="E642" i="2"/>
  <c r="G2806" i="2"/>
  <c r="C2806" i="2"/>
  <c r="E2806" i="2"/>
  <c r="G2805" i="2"/>
  <c r="C2805" i="2"/>
  <c r="E2805" i="2"/>
  <c r="G641" i="2"/>
  <c r="C641" i="2"/>
  <c r="E641" i="2"/>
  <c r="G640" i="2"/>
  <c r="C640" i="2"/>
  <c r="E640" i="2"/>
  <c r="G2804" i="2"/>
  <c r="C2804" i="2"/>
  <c r="E2804" i="2"/>
  <c r="G639" i="2"/>
  <c r="C639" i="2"/>
  <c r="E639" i="2"/>
  <c r="G638" i="2"/>
  <c r="C638" i="2"/>
  <c r="E638" i="2"/>
  <c r="G2803" i="2"/>
  <c r="C2803" i="2"/>
  <c r="E2803" i="2"/>
  <c r="G637" i="2"/>
  <c r="C637" i="2"/>
  <c r="E637" i="2"/>
  <c r="G636" i="2"/>
  <c r="C636" i="2"/>
  <c r="E636" i="2"/>
  <c r="G635" i="2"/>
  <c r="C635" i="2"/>
  <c r="E635" i="2"/>
  <c r="G2802" i="2"/>
  <c r="C2802" i="2"/>
  <c r="E2802" i="2"/>
  <c r="G634" i="2"/>
  <c r="C634" i="2"/>
  <c r="E634" i="2"/>
  <c r="G633" i="2"/>
  <c r="C633" i="2"/>
  <c r="E633" i="2"/>
  <c r="G2801" i="2"/>
  <c r="C2801" i="2"/>
  <c r="E2801" i="2"/>
  <c r="G632" i="2"/>
  <c r="C632" i="2"/>
  <c r="E632" i="2"/>
  <c r="G631" i="2"/>
  <c r="C631" i="2"/>
  <c r="E631" i="2"/>
  <c r="G630" i="2"/>
  <c r="C630" i="2"/>
  <c r="E630" i="2"/>
  <c r="G629" i="2"/>
  <c r="C629" i="2"/>
  <c r="E629" i="2"/>
  <c r="G628" i="2"/>
  <c r="C628" i="2"/>
  <c r="E628" i="2"/>
  <c r="G627" i="2"/>
  <c r="C627" i="2"/>
  <c r="E627" i="2"/>
  <c r="G626" i="2"/>
  <c r="C626" i="2"/>
  <c r="E626" i="2"/>
  <c r="G625" i="2"/>
  <c r="C625" i="2"/>
  <c r="E625" i="2"/>
  <c r="G2800" i="2"/>
  <c r="C2800" i="2"/>
  <c r="E2800" i="2"/>
  <c r="G2799" i="2"/>
  <c r="C2799" i="2"/>
  <c r="E2799" i="2"/>
  <c r="G2798" i="2"/>
  <c r="C2798" i="2"/>
  <c r="E2798" i="2"/>
  <c r="G624" i="2"/>
  <c r="C624" i="2"/>
  <c r="E624" i="2"/>
  <c r="G623" i="2"/>
  <c r="C623" i="2"/>
  <c r="E623" i="2"/>
  <c r="G622" i="2"/>
  <c r="C622" i="2"/>
  <c r="E622" i="2"/>
  <c r="G2797" i="2"/>
  <c r="C2797" i="2"/>
  <c r="E2797" i="2"/>
  <c r="G621" i="2"/>
  <c r="C621" i="2"/>
  <c r="E621" i="2"/>
  <c r="G620" i="2"/>
  <c r="C620" i="2"/>
  <c r="E620" i="2"/>
  <c r="G619" i="2"/>
  <c r="C619" i="2"/>
  <c r="E619" i="2"/>
  <c r="G618" i="2"/>
  <c r="C618" i="2"/>
  <c r="E618" i="2"/>
  <c r="G2796" i="2"/>
  <c r="C2796" i="2"/>
  <c r="E2796" i="2"/>
  <c r="G617" i="2"/>
  <c r="C617" i="2"/>
  <c r="E617" i="2"/>
  <c r="G616" i="2"/>
  <c r="C616" i="2"/>
  <c r="E616" i="2"/>
  <c r="G615" i="2"/>
  <c r="C615" i="2"/>
  <c r="E615" i="2"/>
  <c r="G614" i="2"/>
  <c r="C614" i="2"/>
  <c r="E614" i="2"/>
  <c r="G613" i="2"/>
  <c r="C613" i="2"/>
  <c r="E613" i="2"/>
  <c r="G612" i="2"/>
  <c r="C612" i="2"/>
  <c r="E612" i="2"/>
  <c r="G611" i="2"/>
  <c r="C611" i="2"/>
  <c r="E611" i="2"/>
  <c r="G610" i="2"/>
  <c r="C610" i="2"/>
  <c r="E610" i="2"/>
  <c r="G609" i="2"/>
  <c r="C609" i="2"/>
  <c r="E609" i="2"/>
  <c r="G608" i="2"/>
  <c r="C608" i="2"/>
  <c r="E608" i="2"/>
  <c r="G2795" i="2"/>
  <c r="C2795" i="2"/>
  <c r="E2795" i="2"/>
  <c r="G2794" i="2"/>
  <c r="C2794" i="2"/>
  <c r="E2794" i="2"/>
  <c r="G607" i="2"/>
  <c r="C607" i="2"/>
  <c r="E607" i="2"/>
  <c r="G606" i="2"/>
  <c r="C606" i="2"/>
  <c r="E606" i="2"/>
  <c r="G605" i="2"/>
  <c r="C605" i="2"/>
  <c r="E605" i="2"/>
  <c r="G2793" i="2"/>
  <c r="C2793" i="2"/>
  <c r="E2793" i="2"/>
  <c r="G604" i="2"/>
  <c r="C604" i="2"/>
  <c r="E604" i="2"/>
  <c r="G603" i="2"/>
  <c r="C603" i="2"/>
  <c r="E603" i="2"/>
  <c r="G2792" i="2"/>
  <c r="C2792" i="2"/>
  <c r="E2792" i="2"/>
  <c r="G2791" i="2"/>
  <c r="C2791" i="2"/>
  <c r="E2791" i="2"/>
  <c r="G2790" i="2"/>
  <c r="C2790" i="2"/>
  <c r="E2790" i="2"/>
  <c r="G2789" i="2"/>
  <c r="C2789" i="2"/>
  <c r="E2789" i="2"/>
  <c r="G2788" i="2"/>
  <c r="C2788" i="2"/>
  <c r="E2788" i="2"/>
  <c r="G2787" i="2"/>
  <c r="C2787" i="2"/>
  <c r="E2787" i="2"/>
  <c r="G2786" i="2"/>
  <c r="C2786" i="2"/>
  <c r="E2786" i="2"/>
  <c r="G602" i="2"/>
  <c r="C602" i="2"/>
  <c r="E602" i="2"/>
  <c r="G2785" i="2"/>
  <c r="C2785" i="2"/>
  <c r="E2785" i="2"/>
  <c r="G601" i="2"/>
  <c r="C601" i="2"/>
  <c r="E601" i="2"/>
  <c r="G2784" i="2"/>
  <c r="C2784" i="2"/>
  <c r="E2784" i="2"/>
  <c r="G2783" i="2"/>
  <c r="C2783" i="2"/>
  <c r="E2783" i="2"/>
  <c r="G600" i="2"/>
  <c r="C600" i="2"/>
  <c r="E600" i="2"/>
  <c r="G599" i="2"/>
  <c r="C599" i="2"/>
  <c r="E599" i="2"/>
  <c r="G598" i="2"/>
  <c r="C598" i="2"/>
  <c r="E598" i="2"/>
  <c r="G2782" i="2"/>
  <c r="C2782" i="2"/>
  <c r="E2782" i="2"/>
  <c r="G597" i="2"/>
  <c r="C597" i="2"/>
  <c r="E597" i="2"/>
  <c r="G2781" i="2"/>
  <c r="C2781" i="2"/>
  <c r="E2781" i="2"/>
  <c r="G2780" i="2"/>
  <c r="C2780" i="2"/>
  <c r="E2780" i="2"/>
  <c r="G2779" i="2"/>
  <c r="C2779" i="2"/>
  <c r="E2779" i="2"/>
  <c r="G2778" i="2"/>
  <c r="C2778" i="2"/>
  <c r="E2778" i="2"/>
  <c r="G596" i="2"/>
  <c r="C596" i="2"/>
  <c r="E596" i="2"/>
  <c r="G595" i="2"/>
  <c r="C595" i="2"/>
  <c r="E595" i="2"/>
  <c r="G594" i="2"/>
  <c r="C594" i="2"/>
  <c r="E594" i="2"/>
  <c r="G593" i="2"/>
  <c r="C593" i="2"/>
  <c r="E593" i="2"/>
  <c r="G592" i="2"/>
  <c r="C592" i="2"/>
  <c r="E592" i="2"/>
  <c r="G591" i="2"/>
  <c r="C591" i="2"/>
  <c r="E591" i="2"/>
  <c r="G2777" i="2"/>
  <c r="C2777" i="2"/>
  <c r="E2777" i="2"/>
  <c r="G590" i="2"/>
  <c r="C590" i="2"/>
  <c r="E590" i="2"/>
  <c r="G2776" i="2"/>
  <c r="C2776" i="2"/>
  <c r="E2776" i="2"/>
  <c r="G589" i="2"/>
  <c r="C589" i="2"/>
  <c r="E589" i="2"/>
  <c r="G588" i="2"/>
  <c r="C588" i="2"/>
  <c r="E588" i="2"/>
  <c r="G2775" i="2"/>
  <c r="C2775" i="2"/>
  <c r="E2775" i="2"/>
  <c r="G587" i="2"/>
  <c r="C587" i="2"/>
  <c r="E587" i="2"/>
  <c r="G586" i="2"/>
  <c r="C586" i="2"/>
  <c r="E586" i="2"/>
  <c r="G585" i="2"/>
  <c r="C585" i="2"/>
  <c r="E585" i="2"/>
  <c r="G2774" i="2"/>
  <c r="C2774" i="2"/>
  <c r="E2774" i="2"/>
  <c r="G584" i="2"/>
  <c r="C584" i="2"/>
  <c r="E584" i="2"/>
  <c r="G583" i="2"/>
  <c r="C583" i="2"/>
  <c r="E583" i="2"/>
  <c r="G582" i="2"/>
  <c r="C582" i="2"/>
  <c r="E582" i="2"/>
  <c r="G581" i="2"/>
  <c r="C581" i="2"/>
  <c r="E581" i="2"/>
  <c r="G580" i="2"/>
  <c r="C580" i="2"/>
  <c r="E580" i="2"/>
  <c r="G579" i="2"/>
  <c r="C579" i="2"/>
  <c r="E579" i="2"/>
  <c r="G578" i="2"/>
  <c r="C578" i="2"/>
  <c r="E578" i="2"/>
  <c r="G577" i="2"/>
  <c r="C577" i="2"/>
  <c r="E577" i="2"/>
  <c r="G576" i="2"/>
  <c r="C576" i="2"/>
  <c r="E576" i="2"/>
  <c r="G575" i="2"/>
  <c r="C575" i="2"/>
  <c r="E575" i="2"/>
  <c r="G574" i="2"/>
  <c r="C574" i="2"/>
  <c r="E574" i="2"/>
  <c r="G573" i="2"/>
  <c r="C573" i="2"/>
  <c r="E573" i="2"/>
  <c r="G572" i="2"/>
  <c r="C572" i="2"/>
  <c r="E572" i="2"/>
  <c r="G571" i="2"/>
  <c r="C571" i="2"/>
  <c r="E571" i="2"/>
  <c r="G570" i="2"/>
  <c r="C570" i="2"/>
  <c r="E570" i="2"/>
  <c r="G569" i="2"/>
  <c r="C569" i="2"/>
  <c r="E569" i="2"/>
  <c r="G568" i="2"/>
  <c r="C568" i="2"/>
  <c r="E568" i="2"/>
  <c r="G567" i="2"/>
  <c r="C567" i="2"/>
  <c r="E567" i="2"/>
  <c r="G2773" i="2"/>
  <c r="C2773" i="2"/>
  <c r="E2773" i="2"/>
  <c r="G566" i="2"/>
  <c r="C566" i="2"/>
  <c r="E566" i="2"/>
  <c r="G2772" i="2"/>
  <c r="C2772" i="2"/>
  <c r="E2772" i="2"/>
  <c r="G2771" i="2"/>
  <c r="C2771" i="2"/>
  <c r="E2771" i="2"/>
  <c r="G565" i="2"/>
  <c r="C565" i="2"/>
  <c r="E565" i="2"/>
  <c r="G564" i="2"/>
  <c r="C564" i="2"/>
  <c r="E564" i="2"/>
  <c r="G563" i="2"/>
  <c r="C563" i="2"/>
  <c r="E563" i="2"/>
  <c r="G562" i="2"/>
  <c r="C562" i="2"/>
  <c r="E562" i="2"/>
  <c r="G561" i="2"/>
  <c r="C561" i="2"/>
  <c r="E561" i="2"/>
  <c r="G560" i="2"/>
  <c r="C560" i="2"/>
  <c r="E560" i="2"/>
  <c r="G559" i="2"/>
  <c r="C559" i="2"/>
  <c r="E559" i="2"/>
  <c r="G558" i="2"/>
  <c r="C558" i="2"/>
  <c r="E558" i="2"/>
  <c r="G2770" i="2"/>
  <c r="C2770" i="2"/>
  <c r="E2770" i="2"/>
  <c r="G2769" i="2"/>
  <c r="C2769" i="2"/>
  <c r="E2769" i="2"/>
  <c r="G2768" i="2"/>
  <c r="C2768" i="2"/>
  <c r="E2768" i="2"/>
  <c r="G557" i="2"/>
  <c r="C557" i="2"/>
  <c r="E557" i="2"/>
  <c r="G556" i="2"/>
  <c r="C556" i="2"/>
  <c r="E556" i="2"/>
  <c r="G555" i="2"/>
  <c r="C555" i="2"/>
  <c r="E555" i="2"/>
  <c r="G554" i="2"/>
  <c r="C554" i="2"/>
  <c r="E554" i="2"/>
  <c r="G2767" i="2"/>
  <c r="C2767" i="2"/>
  <c r="E2767" i="2"/>
  <c r="G553" i="2"/>
  <c r="C553" i="2"/>
  <c r="E553" i="2"/>
  <c r="G552" i="2"/>
  <c r="C552" i="2"/>
  <c r="E552" i="2"/>
  <c r="G551" i="2"/>
  <c r="C551" i="2"/>
  <c r="E551" i="2"/>
  <c r="G550" i="2"/>
  <c r="C550" i="2"/>
  <c r="E550" i="2"/>
  <c r="G549" i="2"/>
  <c r="C549" i="2"/>
  <c r="E549" i="2"/>
  <c r="G2766" i="2"/>
  <c r="C2766" i="2"/>
  <c r="E2766" i="2"/>
  <c r="G548" i="2"/>
  <c r="C548" i="2"/>
  <c r="E548" i="2"/>
  <c r="G547" i="2"/>
  <c r="C547" i="2"/>
  <c r="E547" i="2"/>
  <c r="G546" i="2"/>
  <c r="C546" i="2"/>
  <c r="E546" i="2"/>
  <c r="G2765" i="2"/>
  <c r="C2765" i="2"/>
  <c r="E2765" i="2"/>
  <c r="G545" i="2"/>
  <c r="C545" i="2"/>
  <c r="E545" i="2"/>
  <c r="G544" i="2"/>
  <c r="C544" i="2"/>
  <c r="E544" i="2"/>
  <c r="G2764" i="2"/>
  <c r="C2764" i="2"/>
  <c r="E2764" i="2"/>
  <c r="G2763" i="2"/>
  <c r="C2763" i="2"/>
  <c r="E2763" i="2"/>
  <c r="G2762" i="2"/>
  <c r="C2762" i="2"/>
  <c r="E2762" i="2"/>
  <c r="G2761" i="2"/>
  <c r="C2761" i="2"/>
  <c r="E2761" i="2"/>
  <c r="G2760" i="2"/>
  <c r="C2760" i="2"/>
  <c r="E2760" i="2"/>
  <c r="G2759" i="2"/>
  <c r="C2759" i="2"/>
  <c r="E2759" i="2"/>
  <c r="G543" i="2"/>
  <c r="C543" i="2"/>
  <c r="E543" i="2"/>
  <c r="G2758" i="2"/>
  <c r="C2758" i="2"/>
  <c r="E2758" i="2"/>
  <c r="G2757" i="2"/>
  <c r="C2757" i="2"/>
  <c r="E2757" i="2"/>
  <c r="G2756" i="2"/>
  <c r="C2756" i="2"/>
  <c r="E2756" i="2"/>
  <c r="G2755" i="2"/>
  <c r="C2755" i="2"/>
  <c r="E2755" i="2"/>
  <c r="G2754" i="2"/>
  <c r="C2754" i="2"/>
  <c r="E2754" i="2"/>
  <c r="G542" i="2"/>
  <c r="C542" i="2"/>
  <c r="E542" i="2"/>
  <c r="G2753" i="2"/>
  <c r="C2753" i="2"/>
  <c r="E2753" i="2"/>
  <c r="G2752" i="2"/>
  <c r="C2752" i="2"/>
  <c r="E2752" i="2"/>
  <c r="G2751" i="2"/>
  <c r="C2751" i="2"/>
  <c r="E2751" i="2"/>
  <c r="G541" i="2"/>
  <c r="C541" i="2"/>
  <c r="E541" i="2"/>
  <c r="G540" i="2"/>
  <c r="C540" i="2"/>
  <c r="E540" i="2"/>
  <c r="G2750" i="2"/>
  <c r="C2750" i="2"/>
  <c r="E2750" i="2"/>
  <c r="G2749" i="2"/>
  <c r="C2749" i="2"/>
  <c r="E2749" i="2"/>
  <c r="G539" i="2"/>
  <c r="C539" i="2"/>
  <c r="E539" i="2"/>
  <c r="G538" i="2"/>
  <c r="C538" i="2"/>
  <c r="E538" i="2"/>
  <c r="G537" i="2"/>
  <c r="C537" i="2"/>
  <c r="E537" i="2"/>
  <c r="G536" i="2"/>
  <c r="C536" i="2"/>
  <c r="E536" i="2"/>
  <c r="G2748" i="2"/>
  <c r="C2748" i="2"/>
  <c r="E2748" i="2"/>
  <c r="G2747" i="2"/>
  <c r="C2747" i="2"/>
  <c r="E2747" i="2"/>
  <c r="G2746" i="2"/>
  <c r="C2746" i="2"/>
  <c r="E2746" i="2"/>
  <c r="G2745" i="2"/>
  <c r="C2745" i="2"/>
  <c r="E2745" i="2"/>
  <c r="G535" i="2"/>
  <c r="C535" i="2"/>
  <c r="E535" i="2"/>
  <c r="G2744" i="2"/>
  <c r="C2744" i="2"/>
  <c r="E2744" i="2"/>
  <c r="G2743" i="2"/>
  <c r="C2743" i="2"/>
  <c r="E2743" i="2"/>
  <c r="G2742" i="2"/>
  <c r="C2742" i="2"/>
  <c r="E2742" i="2"/>
  <c r="G2741" i="2"/>
  <c r="C2741" i="2"/>
  <c r="E2741" i="2"/>
  <c r="G2740" i="2"/>
  <c r="C2740" i="2"/>
  <c r="E2740" i="2"/>
  <c r="G2739" i="2"/>
  <c r="C2739" i="2"/>
  <c r="E2739" i="2"/>
  <c r="G2738" i="2"/>
  <c r="C2738" i="2"/>
  <c r="E2738" i="2"/>
  <c r="G534" i="2"/>
  <c r="C534" i="2"/>
  <c r="E534" i="2"/>
  <c r="G533" i="2"/>
  <c r="C533" i="2"/>
  <c r="E533" i="2"/>
  <c r="G532" i="2"/>
  <c r="C532" i="2"/>
  <c r="E532" i="2"/>
  <c r="G2737" i="2"/>
  <c r="C2737" i="2"/>
  <c r="E2737" i="2"/>
  <c r="G2736" i="2"/>
  <c r="C2736" i="2"/>
  <c r="E2736" i="2"/>
  <c r="G2735" i="2"/>
  <c r="C2735" i="2"/>
  <c r="E2735" i="2"/>
  <c r="G2734" i="2"/>
  <c r="C2734" i="2"/>
  <c r="E2734" i="2"/>
  <c r="G531" i="2"/>
  <c r="C531" i="2"/>
  <c r="E531" i="2"/>
  <c r="G530" i="2"/>
  <c r="C530" i="2"/>
  <c r="E530" i="2"/>
  <c r="G529" i="2"/>
  <c r="C529" i="2"/>
  <c r="E529" i="2"/>
  <c r="G528" i="2"/>
  <c r="C528" i="2"/>
  <c r="E528" i="2"/>
  <c r="G2733" i="2"/>
  <c r="C2733" i="2"/>
  <c r="E2733" i="2"/>
  <c r="G2732" i="2"/>
  <c r="C2732" i="2"/>
  <c r="E2732" i="2"/>
  <c r="G2731" i="2"/>
  <c r="C2731" i="2"/>
  <c r="E2731" i="2"/>
  <c r="G2730" i="2"/>
  <c r="C2730" i="2"/>
  <c r="E2730" i="2"/>
  <c r="G2729" i="2"/>
  <c r="C2729" i="2"/>
  <c r="E2729" i="2"/>
  <c r="G2728" i="2"/>
  <c r="C2728" i="2"/>
  <c r="E2728" i="2"/>
  <c r="G2727" i="2"/>
  <c r="C2727" i="2"/>
  <c r="E2727" i="2"/>
  <c r="G527" i="2"/>
  <c r="C527" i="2"/>
  <c r="E527" i="2"/>
  <c r="G2726" i="2"/>
  <c r="C2726" i="2"/>
  <c r="E2726" i="2"/>
  <c r="G526" i="2"/>
  <c r="C526" i="2"/>
  <c r="E526" i="2"/>
  <c r="G2725" i="2"/>
  <c r="C2725" i="2"/>
  <c r="E2725" i="2"/>
  <c r="G2724" i="2"/>
  <c r="C2724" i="2"/>
  <c r="E2724" i="2"/>
  <c r="G2723" i="2"/>
  <c r="C2723" i="2"/>
  <c r="E2723" i="2"/>
  <c r="G525" i="2"/>
  <c r="C525" i="2"/>
  <c r="E525" i="2"/>
  <c r="G524" i="2"/>
  <c r="C524" i="2"/>
  <c r="E524" i="2"/>
  <c r="G523" i="2"/>
  <c r="C523" i="2"/>
  <c r="E523" i="2"/>
  <c r="G522" i="2"/>
  <c r="C522" i="2"/>
  <c r="E522" i="2"/>
  <c r="G521" i="2"/>
  <c r="C521" i="2"/>
  <c r="E521" i="2"/>
  <c r="G520" i="2"/>
  <c r="C520" i="2"/>
  <c r="E520" i="2"/>
  <c r="G519" i="2"/>
  <c r="C519" i="2"/>
  <c r="E519" i="2"/>
  <c r="G518" i="2"/>
  <c r="C518" i="2"/>
  <c r="E518" i="2"/>
  <c r="G517" i="2"/>
  <c r="C517" i="2"/>
  <c r="E517" i="2"/>
  <c r="G2722" i="2"/>
  <c r="C2722" i="2"/>
  <c r="E2722" i="2"/>
  <c r="G516" i="2"/>
  <c r="C516" i="2"/>
  <c r="E516" i="2"/>
  <c r="G2721" i="2"/>
  <c r="C2721" i="2"/>
  <c r="E2721" i="2"/>
  <c r="G515" i="2"/>
  <c r="C515" i="2"/>
  <c r="E515" i="2"/>
  <c r="G514" i="2"/>
  <c r="C514" i="2"/>
  <c r="E514" i="2"/>
  <c r="G513" i="2"/>
  <c r="C513" i="2"/>
  <c r="E513" i="2"/>
  <c r="G512" i="2"/>
  <c r="C512" i="2"/>
  <c r="E512" i="2"/>
  <c r="G511" i="2"/>
  <c r="C511" i="2"/>
  <c r="E511" i="2"/>
  <c r="G510" i="2"/>
  <c r="C510" i="2"/>
  <c r="E510" i="2"/>
  <c r="G509" i="2"/>
  <c r="C509" i="2"/>
  <c r="E509" i="2"/>
  <c r="G2720" i="2"/>
  <c r="C2720" i="2"/>
  <c r="E2720" i="2"/>
  <c r="G508" i="2"/>
  <c r="C508" i="2"/>
  <c r="E508" i="2"/>
  <c r="G507" i="2"/>
  <c r="C507" i="2"/>
  <c r="E507" i="2"/>
  <c r="G2719" i="2"/>
  <c r="C2719" i="2"/>
  <c r="E2719" i="2"/>
  <c r="G506" i="2"/>
  <c r="C506" i="2"/>
  <c r="E506" i="2"/>
  <c r="G2718" i="2"/>
  <c r="C2718" i="2"/>
  <c r="E2718" i="2"/>
  <c r="G2717" i="2"/>
  <c r="C2717" i="2"/>
  <c r="E2717" i="2"/>
  <c r="G2716" i="2"/>
  <c r="C2716" i="2"/>
  <c r="E2716" i="2"/>
  <c r="G505" i="2"/>
  <c r="C505" i="2"/>
  <c r="E505" i="2"/>
  <c r="G504" i="2"/>
  <c r="C504" i="2"/>
  <c r="E504" i="2"/>
  <c r="G503" i="2"/>
  <c r="C503" i="2"/>
  <c r="E503" i="2"/>
  <c r="G2715" i="2"/>
  <c r="C2715" i="2"/>
  <c r="E2715" i="2"/>
  <c r="G2714" i="2"/>
  <c r="C2714" i="2"/>
  <c r="E2714" i="2"/>
  <c r="G2713" i="2"/>
  <c r="C2713" i="2"/>
  <c r="E2713" i="2"/>
  <c r="G502" i="2"/>
  <c r="C502" i="2"/>
  <c r="E502" i="2"/>
  <c r="G501" i="2"/>
  <c r="C501" i="2"/>
  <c r="E501" i="2"/>
  <c r="G500" i="2"/>
  <c r="C500" i="2"/>
  <c r="E500" i="2"/>
  <c r="G499" i="2"/>
  <c r="C499" i="2"/>
  <c r="E499" i="2"/>
  <c r="G2712" i="2"/>
  <c r="C2712" i="2"/>
  <c r="E2712" i="2"/>
  <c r="G498" i="2"/>
  <c r="C498" i="2"/>
  <c r="E498" i="2"/>
  <c r="G2711" i="2"/>
  <c r="C2711" i="2"/>
  <c r="E2711" i="2"/>
  <c r="G497" i="2"/>
  <c r="C497" i="2"/>
  <c r="E497" i="2"/>
  <c r="G2710" i="2"/>
  <c r="C2710" i="2"/>
  <c r="E2710" i="2"/>
  <c r="G2709" i="2"/>
  <c r="C2709" i="2"/>
  <c r="E2709" i="2"/>
  <c r="G2708" i="2"/>
  <c r="C2708" i="2"/>
  <c r="E2708" i="2"/>
  <c r="G496" i="2"/>
  <c r="C496" i="2"/>
  <c r="E496" i="2"/>
  <c r="G495" i="2"/>
  <c r="C495" i="2"/>
  <c r="E495" i="2"/>
  <c r="G2707" i="2"/>
  <c r="C2707" i="2"/>
  <c r="E2707" i="2"/>
  <c r="G2706" i="2"/>
  <c r="C2706" i="2"/>
  <c r="E2706" i="2"/>
  <c r="G494" i="2"/>
  <c r="C494" i="2"/>
  <c r="E494" i="2"/>
  <c r="G2705" i="2"/>
  <c r="C2705" i="2"/>
  <c r="E2705" i="2"/>
  <c r="G2704" i="2"/>
  <c r="C2704" i="2"/>
  <c r="E2704" i="2"/>
  <c r="G2703" i="2"/>
  <c r="C2703" i="2"/>
  <c r="E2703" i="2"/>
  <c r="G2702" i="2"/>
  <c r="C2702" i="2"/>
  <c r="E2702" i="2"/>
  <c r="G493" i="2"/>
  <c r="C493" i="2"/>
  <c r="E493" i="2"/>
  <c r="G492" i="2"/>
  <c r="C492" i="2"/>
  <c r="E492" i="2"/>
  <c r="G2701" i="2"/>
  <c r="C2701" i="2"/>
  <c r="E2701" i="2"/>
  <c r="G491" i="2"/>
  <c r="C491" i="2"/>
  <c r="E491" i="2"/>
  <c r="G2700" i="2"/>
  <c r="C2700" i="2"/>
  <c r="E2700" i="2"/>
  <c r="G2699" i="2"/>
  <c r="C2699" i="2"/>
  <c r="E2699" i="2"/>
  <c r="G490" i="2"/>
  <c r="C490" i="2"/>
  <c r="E490" i="2"/>
  <c r="G489" i="2"/>
  <c r="C489" i="2"/>
  <c r="E489" i="2"/>
  <c r="G488" i="2"/>
  <c r="C488" i="2"/>
  <c r="E488" i="2"/>
  <c r="G2698" i="2"/>
  <c r="C2698" i="2"/>
  <c r="E2698" i="2"/>
  <c r="G2697" i="2"/>
  <c r="C2697" i="2"/>
  <c r="E2697" i="2"/>
  <c r="G487" i="2"/>
  <c r="C487" i="2"/>
  <c r="E487" i="2"/>
  <c r="G2696" i="2"/>
  <c r="C2696" i="2"/>
  <c r="E2696" i="2"/>
  <c r="G2695" i="2"/>
  <c r="C2695" i="2"/>
  <c r="E2695" i="2"/>
  <c r="G2694" i="2"/>
  <c r="C2694" i="2"/>
  <c r="E2694" i="2"/>
  <c r="G2693" i="2"/>
  <c r="C2693" i="2"/>
  <c r="E2693" i="2"/>
  <c r="G2692" i="2"/>
  <c r="C2692" i="2"/>
  <c r="E2692" i="2"/>
  <c r="G2691" i="2"/>
  <c r="C2691" i="2"/>
  <c r="E2691" i="2"/>
  <c r="G486" i="2"/>
  <c r="C486" i="2"/>
  <c r="E486" i="2"/>
  <c r="G2690" i="2"/>
  <c r="C2690" i="2"/>
  <c r="E2690" i="2"/>
  <c r="G2689" i="2"/>
  <c r="C2689" i="2"/>
  <c r="E2689" i="2"/>
  <c r="G2688" i="2"/>
  <c r="C2688" i="2"/>
  <c r="E2688" i="2"/>
  <c r="G485" i="2"/>
  <c r="C485" i="2"/>
  <c r="E485" i="2"/>
  <c r="G484" i="2"/>
  <c r="C484" i="2"/>
  <c r="E484" i="2"/>
  <c r="G2687" i="2"/>
  <c r="C2687" i="2"/>
  <c r="E2687" i="2"/>
  <c r="G2686" i="2"/>
  <c r="C2686" i="2"/>
  <c r="E2686" i="2"/>
  <c r="G2685" i="2"/>
  <c r="C2685" i="2"/>
  <c r="E2685" i="2"/>
  <c r="G2684" i="2"/>
  <c r="C2684" i="2"/>
  <c r="E2684" i="2"/>
  <c r="G2683" i="2"/>
  <c r="C2683" i="2"/>
  <c r="E2683" i="2"/>
  <c r="G2682" i="2"/>
  <c r="C2682" i="2"/>
  <c r="E2682" i="2"/>
  <c r="G483" i="2"/>
  <c r="C483" i="2"/>
  <c r="E483" i="2"/>
  <c r="G2681" i="2"/>
  <c r="C2681" i="2"/>
  <c r="E2681" i="2"/>
  <c r="G2680" i="2"/>
  <c r="C2680" i="2"/>
  <c r="E2680" i="2"/>
  <c r="G2679" i="2"/>
  <c r="C2679" i="2"/>
  <c r="E2679" i="2"/>
  <c r="G482" i="2"/>
  <c r="C482" i="2"/>
  <c r="E482" i="2"/>
  <c r="G481" i="2"/>
  <c r="C481" i="2"/>
  <c r="E481" i="2"/>
  <c r="G2678" i="2"/>
  <c r="C2678" i="2"/>
  <c r="E2678" i="2"/>
  <c r="G2677" i="2"/>
  <c r="C2677" i="2"/>
  <c r="E2677" i="2"/>
  <c r="G480" i="2"/>
  <c r="C480" i="2"/>
  <c r="E480" i="2"/>
  <c r="G2676" i="2"/>
  <c r="C2676" i="2"/>
  <c r="E2676" i="2"/>
  <c r="G479" i="2"/>
  <c r="C479" i="2"/>
  <c r="E479" i="2"/>
  <c r="G478" i="2"/>
  <c r="C478" i="2"/>
  <c r="E478" i="2"/>
  <c r="G2675" i="2"/>
  <c r="C2675" i="2"/>
  <c r="E2675" i="2"/>
  <c r="G477" i="2"/>
  <c r="C477" i="2"/>
  <c r="E477" i="2"/>
  <c r="G476" i="2"/>
  <c r="C476" i="2"/>
  <c r="E476" i="2"/>
  <c r="G475" i="2"/>
  <c r="C475" i="2"/>
  <c r="E475" i="2"/>
  <c r="G2674" i="2"/>
  <c r="C2674" i="2"/>
  <c r="E2674" i="2"/>
  <c r="G2673" i="2"/>
  <c r="C2673" i="2"/>
  <c r="E2673" i="2"/>
  <c r="G474" i="2"/>
  <c r="C474" i="2"/>
  <c r="E474" i="2"/>
  <c r="G2672" i="2"/>
  <c r="C2672" i="2"/>
  <c r="E2672" i="2"/>
  <c r="G473" i="2"/>
  <c r="C473" i="2"/>
  <c r="E473" i="2"/>
  <c r="G472" i="2"/>
  <c r="C472" i="2"/>
  <c r="E472" i="2"/>
  <c r="G471" i="2"/>
  <c r="C471" i="2"/>
  <c r="E471" i="2"/>
  <c r="G2671" i="2"/>
  <c r="C2671" i="2"/>
  <c r="E2671" i="2"/>
  <c r="G2670" i="2"/>
  <c r="C2670" i="2"/>
  <c r="E2670" i="2"/>
  <c r="G470" i="2"/>
  <c r="C470" i="2"/>
  <c r="E470" i="2"/>
  <c r="G469" i="2"/>
  <c r="C469" i="2"/>
  <c r="E469" i="2"/>
  <c r="G468" i="2"/>
  <c r="C468" i="2"/>
  <c r="E468" i="2"/>
  <c r="G2669" i="2"/>
  <c r="C2669" i="2"/>
  <c r="E2669" i="2"/>
  <c r="G467" i="2"/>
  <c r="C467" i="2"/>
  <c r="E467" i="2"/>
  <c r="G466" i="2"/>
  <c r="C466" i="2"/>
  <c r="E466" i="2"/>
  <c r="G2668" i="2"/>
  <c r="C2668" i="2"/>
  <c r="E2668" i="2"/>
  <c r="G2667" i="2"/>
  <c r="C2667" i="2"/>
  <c r="E2667" i="2"/>
  <c r="G2666" i="2"/>
  <c r="C2666" i="2"/>
  <c r="E2666" i="2"/>
  <c r="G465" i="2"/>
  <c r="C465" i="2"/>
  <c r="E465" i="2"/>
  <c r="G464" i="2"/>
  <c r="C464" i="2"/>
  <c r="E464" i="2"/>
  <c r="G2665" i="2"/>
  <c r="C2665" i="2"/>
  <c r="E2665" i="2"/>
  <c r="G463" i="2"/>
  <c r="C463" i="2"/>
  <c r="E463" i="2"/>
  <c r="G462" i="2"/>
  <c r="C462" i="2"/>
  <c r="E462" i="2"/>
  <c r="G2664" i="2"/>
  <c r="C2664" i="2"/>
  <c r="E2664" i="2"/>
  <c r="G461" i="2"/>
  <c r="C461" i="2"/>
  <c r="E461" i="2"/>
  <c r="G460" i="2"/>
  <c r="C460" i="2"/>
  <c r="E460" i="2"/>
  <c r="G459" i="2"/>
  <c r="C459" i="2"/>
  <c r="E459" i="2"/>
  <c r="G458" i="2"/>
  <c r="C458" i="2"/>
  <c r="E458" i="2"/>
  <c r="G457" i="2"/>
  <c r="C457" i="2"/>
  <c r="E457" i="2"/>
  <c r="G2663" i="2"/>
  <c r="C2663" i="2"/>
  <c r="E2663" i="2"/>
  <c r="G456" i="2"/>
  <c r="C456" i="2"/>
  <c r="E456" i="2"/>
  <c r="G2662" i="2"/>
  <c r="C2662" i="2"/>
  <c r="E2662" i="2"/>
  <c r="G2661" i="2"/>
  <c r="C2661" i="2"/>
  <c r="E2661" i="2"/>
  <c r="G455" i="2"/>
  <c r="C455" i="2"/>
  <c r="E455" i="2"/>
  <c r="G454" i="2"/>
  <c r="C454" i="2"/>
  <c r="E454" i="2"/>
  <c r="G453" i="2"/>
  <c r="C453" i="2"/>
  <c r="E453" i="2"/>
  <c r="G452" i="2"/>
  <c r="C452" i="2"/>
  <c r="E452" i="2"/>
  <c r="G2660" i="2"/>
  <c r="C2660" i="2"/>
  <c r="E2660" i="2"/>
  <c r="G2659" i="2"/>
  <c r="C2659" i="2"/>
  <c r="E2659" i="2"/>
  <c r="G2658" i="2"/>
  <c r="C2658" i="2"/>
  <c r="E2658" i="2"/>
  <c r="G2657" i="2"/>
  <c r="C2657" i="2"/>
  <c r="E2657" i="2"/>
  <c r="G451" i="2"/>
  <c r="C451" i="2"/>
  <c r="E451" i="2"/>
  <c r="G450" i="2"/>
  <c r="C450" i="2"/>
  <c r="E450" i="2"/>
  <c r="G2656" i="2"/>
  <c r="C2656" i="2"/>
  <c r="E2656" i="2"/>
  <c r="G2655" i="2"/>
  <c r="C2655" i="2"/>
  <c r="E2655" i="2"/>
  <c r="G449" i="2"/>
  <c r="C449" i="2"/>
  <c r="E449" i="2"/>
  <c r="G448" i="2"/>
  <c r="C448" i="2"/>
  <c r="E448" i="2"/>
  <c r="G447" i="2"/>
  <c r="C447" i="2"/>
  <c r="E447" i="2"/>
  <c r="G446" i="2"/>
  <c r="C446" i="2"/>
  <c r="E446" i="2"/>
  <c r="G2654" i="2"/>
  <c r="C2654" i="2"/>
  <c r="E2654" i="2"/>
  <c r="G2653" i="2"/>
  <c r="C2653" i="2"/>
  <c r="E2653" i="2"/>
  <c r="G2652" i="2"/>
  <c r="C2652" i="2"/>
  <c r="E2652" i="2"/>
  <c r="G445" i="2"/>
  <c r="C445" i="2"/>
  <c r="E445" i="2"/>
  <c r="G444" i="2"/>
  <c r="C444" i="2"/>
  <c r="E444" i="2"/>
  <c r="G443" i="2"/>
  <c r="C443" i="2"/>
  <c r="E443" i="2"/>
  <c r="G442" i="2"/>
  <c r="C442" i="2"/>
  <c r="E442" i="2"/>
  <c r="G441" i="2"/>
  <c r="C441" i="2"/>
  <c r="E441" i="2"/>
  <c r="G440" i="2"/>
  <c r="C440" i="2"/>
  <c r="E440" i="2"/>
  <c r="G439" i="2"/>
  <c r="C439" i="2"/>
  <c r="E439" i="2"/>
  <c r="G2651" i="2"/>
  <c r="C2651" i="2"/>
  <c r="E2651" i="2"/>
  <c r="G2650" i="2"/>
  <c r="C2650" i="2"/>
  <c r="E2650" i="2"/>
  <c r="G2649" i="2"/>
  <c r="C2649" i="2"/>
  <c r="E2649" i="2"/>
  <c r="G438" i="2"/>
  <c r="C438" i="2"/>
  <c r="E438" i="2"/>
  <c r="G437" i="2"/>
  <c r="C437" i="2"/>
  <c r="E437" i="2"/>
  <c r="G2648" i="2"/>
  <c r="C2648" i="2"/>
  <c r="E2648" i="2"/>
  <c r="G436" i="2"/>
  <c r="C436" i="2"/>
  <c r="E436" i="2"/>
  <c r="G2647" i="2"/>
  <c r="C2647" i="2"/>
  <c r="E2647" i="2"/>
  <c r="G2646" i="2"/>
  <c r="C2646" i="2"/>
  <c r="E2646" i="2"/>
  <c r="G2645" i="2"/>
  <c r="C2645" i="2"/>
  <c r="E2645" i="2"/>
  <c r="G2644" i="2"/>
  <c r="C2644" i="2"/>
  <c r="E2644" i="2"/>
  <c r="G2643" i="2"/>
  <c r="C2643" i="2"/>
  <c r="E2643" i="2"/>
  <c r="G2642" i="2"/>
  <c r="C2642" i="2"/>
  <c r="E2642" i="2"/>
  <c r="G435" i="2"/>
  <c r="C435" i="2"/>
  <c r="E435" i="2"/>
  <c r="G434" i="2"/>
  <c r="C434" i="2"/>
  <c r="E434" i="2"/>
  <c r="G433" i="2"/>
  <c r="C433" i="2"/>
  <c r="E433" i="2"/>
  <c r="G2641" i="2"/>
  <c r="C2641" i="2"/>
  <c r="E2641" i="2"/>
  <c r="G2640" i="2"/>
  <c r="C2640" i="2"/>
  <c r="E2640" i="2"/>
  <c r="G2639" i="2"/>
  <c r="C2639" i="2"/>
  <c r="E2639" i="2"/>
  <c r="G2638" i="2"/>
  <c r="C2638" i="2"/>
  <c r="E2638" i="2"/>
  <c r="G2637" i="2"/>
  <c r="C2637" i="2"/>
  <c r="E2637" i="2"/>
  <c r="G2636" i="2"/>
  <c r="C2636" i="2"/>
  <c r="E2636" i="2"/>
  <c r="G2635" i="2"/>
  <c r="C2635" i="2"/>
  <c r="E2635" i="2"/>
  <c r="G432" i="2"/>
  <c r="C432" i="2"/>
  <c r="E432" i="2"/>
  <c r="G2634" i="2"/>
  <c r="C2634" i="2"/>
  <c r="E2634" i="2"/>
  <c r="G2633" i="2"/>
  <c r="C2633" i="2"/>
  <c r="E2633" i="2"/>
  <c r="G2632" i="2"/>
  <c r="C2632" i="2"/>
  <c r="E2632" i="2"/>
  <c r="G2631" i="2"/>
  <c r="C2631" i="2"/>
  <c r="E2631" i="2"/>
  <c r="G2630" i="2"/>
  <c r="C2630" i="2"/>
  <c r="E2630" i="2"/>
  <c r="G2629" i="2"/>
  <c r="C2629" i="2"/>
  <c r="E2629" i="2"/>
  <c r="G2628" i="2"/>
  <c r="C2628" i="2"/>
  <c r="E2628" i="2"/>
  <c r="G2627" i="2"/>
  <c r="C2627" i="2"/>
  <c r="E2627" i="2"/>
  <c r="G2626" i="2"/>
  <c r="C2626" i="2"/>
  <c r="E2626" i="2"/>
  <c r="G2625" i="2"/>
  <c r="C2625" i="2"/>
  <c r="E2625" i="2"/>
  <c r="G2624" i="2"/>
  <c r="C2624" i="2"/>
  <c r="E2624" i="2"/>
  <c r="G2623" i="2"/>
  <c r="C2623" i="2"/>
  <c r="E2623" i="2"/>
  <c r="G2622" i="2"/>
  <c r="C2622" i="2"/>
  <c r="E2622" i="2"/>
  <c r="G431" i="2"/>
  <c r="C431" i="2"/>
  <c r="E431" i="2"/>
  <c r="G430" i="2"/>
  <c r="C430" i="2"/>
  <c r="E430" i="2"/>
  <c r="G2621" i="2"/>
  <c r="C2621" i="2"/>
  <c r="E2621" i="2"/>
  <c r="G2620" i="2"/>
  <c r="C2620" i="2"/>
  <c r="E2620" i="2"/>
  <c r="G429" i="2"/>
  <c r="C429" i="2"/>
  <c r="E429" i="2"/>
  <c r="G428" i="2"/>
  <c r="C428" i="2"/>
  <c r="E428" i="2"/>
  <c r="G2619" i="2"/>
  <c r="C2619" i="2"/>
  <c r="E2619" i="2"/>
  <c r="G2618" i="2"/>
  <c r="C2618" i="2"/>
  <c r="E2618" i="2"/>
  <c r="G2617" i="2"/>
  <c r="C2617" i="2"/>
  <c r="E2617" i="2"/>
  <c r="G2616" i="2"/>
  <c r="C2616" i="2"/>
  <c r="E2616" i="2"/>
  <c r="G2615" i="2"/>
  <c r="C2615" i="2"/>
  <c r="E2615" i="2"/>
  <c r="G427" i="2"/>
  <c r="C427" i="2"/>
  <c r="E427" i="2"/>
  <c r="G2614" i="2"/>
  <c r="C2614" i="2"/>
  <c r="E2614" i="2"/>
  <c r="G2613" i="2"/>
  <c r="C2613" i="2"/>
  <c r="E2613" i="2"/>
  <c r="G2612" i="2"/>
  <c r="C2612" i="2"/>
  <c r="E2612" i="2"/>
  <c r="G2611" i="2"/>
  <c r="C2611" i="2"/>
  <c r="E2611" i="2"/>
  <c r="G426" i="2"/>
  <c r="C426" i="2"/>
  <c r="E426" i="2"/>
  <c r="G425" i="2"/>
  <c r="C425" i="2"/>
  <c r="E425" i="2"/>
  <c r="G424" i="2"/>
  <c r="C424" i="2"/>
  <c r="E424" i="2"/>
  <c r="G2610" i="2"/>
  <c r="C2610" i="2"/>
  <c r="E2610" i="2"/>
  <c r="G2609" i="2"/>
  <c r="C2609" i="2"/>
  <c r="E2609" i="2"/>
  <c r="G2608" i="2"/>
  <c r="C2608" i="2"/>
  <c r="E2608" i="2"/>
  <c r="G2607" i="2"/>
  <c r="C2607" i="2"/>
  <c r="E2607" i="2"/>
  <c r="G2606" i="2"/>
  <c r="C2606" i="2"/>
  <c r="E2606" i="2"/>
  <c r="G2605" i="2"/>
  <c r="C2605" i="2"/>
  <c r="E2605" i="2"/>
  <c r="G2604" i="2"/>
  <c r="C2604" i="2"/>
  <c r="E2604" i="2"/>
  <c r="G2603" i="2"/>
  <c r="C2603" i="2"/>
  <c r="E2603" i="2"/>
  <c r="G423" i="2"/>
  <c r="C423" i="2"/>
  <c r="E423" i="2"/>
  <c r="G2602" i="2"/>
  <c r="C2602" i="2"/>
  <c r="E2602" i="2"/>
  <c r="G2601" i="2"/>
  <c r="C2601" i="2"/>
  <c r="E2601" i="2"/>
  <c r="G2600" i="2"/>
  <c r="C2600" i="2"/>
  <c r="E2600" i="2"/>
  <c r="G2599" i="2"/>
  <c r="C2599" i="2"/>
  <c r="E2599" i="2"/>
  <c r="G422" i="2"/>
  <c r="C422" i="2"/>
  <c r="E422" i="2"/>
  <c r="G421" i="2"/>
  <c r="C421" i="2"/>
  <c r="E421" i="2"/>
  <c r="G2598" i="2"/>
  <c r="C2598" i="2"/>
  <c r="E2598" i="2"/>
  <c r="G2597" i="2"/>
  <c r="C2597" i="2"/>
  <c r="E2597" i="2"/>
  <c r="G420" i="2"/>
  <c r="C420" i="2"/>
  <c r="E420" i="2"/>
  <c r="G419" i="2"/>
  <c r="C419" i="2"/>
  <c r="E419" i="2"/>
  <c r="G2596" i="2"/>
  <c r="C2596" i="2"/>
  <c r="E2596" i="2"/>
  <c r="G2595" i="2"/>
  <c r="C2595" i="2"/>
  <c r="E2595" i="2"/>
  <c r="G2594" i="2"/>
  <c r="C2594" i="2"/>
  <c r="E2594" i="2"/>
  <c r="G418" i="2"/>
  <c r="C418" i="2"/>
  <c r="E418" i="2"/>
  <c r="G2593" i="2"/>
  <c r="C2593" i="2"/>
  <c r="E2593" i="2"/>
  <c r="G2592" i="2"/>
  <c r="C2592" i="2"/>
  <c r="E2592" i="2"/>
  <c r="G417" i="2"/>
  <c r="C417" i="2"/>
  <c r="E417" i="2"/>
  <c r="G416" i="2"/>
  <c r="C416" i="2"/>
  <c r="E416" i="2"/>
  <c r="G2591" i="2"/>
  <c r="C2591" i="2"/>
  <c r="E2591" i="2"/>
  <c r="G415" i="2"/>
  <c r="C415" i="2"/>
  <c r="E415" i="2"/>
  <c r="G2590" i="2"/>
  <c r="C2590" i="2"/>
  <c r="E2590" i="2"/>
  <c r="G2589" i="2"/>
  <c r="C2589" i="2"/>
  <c r="E2589" i="2"/>
  <c r="G414" i="2"/>
  <c r="C414" i="2"/>
  <c r="E414" i="2"/>
  <c r="G2588" i="2"/>
  <c r="C2588" i="2"/>
  <c r="E2588" i="2"/>
  <c r="G413" i="2"/>
  <c r="C413" i="2"/>
  <c r="E413" i="2"/>
  <c r="G412" i="2"/>
  <c r="C412" i="2"/>
  <c r="E412" i="2"/>
  <c r="G2587" i="2"/>
  <c r="C2587" i="2"/>
  <c r="E2587" i="2"/>
  <c r="G411" i="2"/>
  <c r="C411" i="2"/>
  <c r="E411" i="2"/>
  <c r="G410" i="2"/>
  <c r="C410" i="2"/>
  <c r="E410" i="2"/>
  <c r="G409" i="2"/>
  <c r="C409" i="2"/>
  <c r="E409" i="2"/>
  <c r="G2586" i="2"/>
  <c r="C2586" i="2"/>
  <c r="E2586" i="2"/>
  <c r="G408" i="2"/>
  <c r="C408" i="2"/>
  <c r="E408" i="2"/>
  <c r="G2585" i="2"/>
  <c r="C2585" i="2"/>
  <c r="E2585" i="2"/>
  <c r="G2584" i="2"/>
  <c r="C2584" i="2"/>
  <c r="E2584" i="2"/>
  <c r="G407" i="2"/>
  <c r="C407" i="2"/>
  <c r="E407" i="2"/>
  <c r="G406" i="2"/>
  <c r="C406" i="2"/>
  <c r="E406" i="2"/>
  <c r="G405" i="2"/>
  <c r="C405" i="2"/>
  <c r="E405" i="2"/>
  <c r="G404" i="2"/>
  <c r="C404" i="2"/>
  <c r="E404" i="2"/>
  <c r="G403" i="2"/>
  <c r="C403" i="2"/>
  <c r="E403" i="2"/>
  <c r="G402" i="2"/>
  <c r="C402" i="2"/>
  <c r="E402" i="2"/>
  <c r="G2583" i="2"/>
  <c r="C2583" i="2"/>
  <c r="E2583" i="2"/>
  <c r="G401" i="2"/>
  <c r="C401" i="2"/>
  <c r="E401" i="2"/>
  <c r="G400" i="2"/>
  <c r="C400" i="2"/>
  <c r="E400" i="2"/>
  <c r="G2582" i="2"/>
  <c r="C2582" i="2"/>
  <c r="E2582" i="2"/>
  <c r="G2581" i="2"/>
  <c r="C2581" i="2"/>
  <c r="E2581" i="2"/>
  <c r="G2580" i="2"/>
  <c r="C2580" i="2"/>
  <c r="E2580" i="2"/>
  <c r="G2579" i="2"/>
  <c r="C2579" i="2"/>
  <c r="E2579" i="2"/>
  <c r="G2578" i="2"/>
  <c r="C2578" i="2"/>
  <c r="E2578" i="2"/>
  <c r="G399" i="2"/>
  <c r="C399" i="2"/>
  <c r="E399" i="2"/>
  <c r="G398" i="2"/>
  <c r="C398" i="2"/>
  <c r="E398" i="2"/>
  <c r="G2577" i="2"/>
  <c r="C2577" i="2"/>
  <c r="E2577" i="2"/>
  <c r="G397" i="2"/>
  <c r="C397" i="2"/>
  <c r="E397" i="2"/>
  <c r="G396" i="2"/>
  <c r="C396" i="2"/>
  <c r="E396" i="2"/>
  <c r="G2576" i="2"/>
  <c r="C2576" i="2"/>
  <c r="E2576" i="2"/>
  <c r="G2575" i="2"/>
  <c r="C2575" i="2"/>
  <c r="E2575" i="2"/>
  <c r="G2574" i="2"/>
  <c r="C2574" i="2"/>
  <c r="E2574" i="2"/>
  <c r="G2573" i="2"/>
  <c r="C2573" i="2"/>
  <c r="E2573" i="2"/>
  <c r="G2572" i="2"/>
  <c r="C2572" i="2"/>
  <c r="E2572" i="2"/>
  <c r="G2571" i="2"/>
  <c r="C2571" i="2"/>
  <c r="E2571" i="2"/>
  <c r="G2570" i="2"/>
  <c r="C2570" i="2"/>
  <c r="E2570" i="2"/>
  <c r="G2569" i="2"/>
  <c r="C2569" i="2"/>
  <c r="E2569" i="2"/>
  <c r="G2568" i="2"/>
  <c r="C2568" i="2"/>
  <c r="E2568" i="2"/>
  <c r="G395" i="2"/>
  <c r="C395" i="2"/>
  <c r="E395" i="2"/>
  <c r="G2567" i="2"/>
  <c r="C2567" i="2"/>
  <c r="E2567" i="2"/>
  <c r="G2566" i="2"/>
  <c r="C2566" i="2"/>
  <c r="E2566" i="2"/>
  <c r="G394" i="2"/>
  <c r="C394" i="2"/>
  <c r="E394" i="2"/>
  <c r="G393" i="2"/>
  <c r="C393" i="2"/>
  <c r="E393" i="2"/>
  <c r="G392" i="2"/>
  <c r="C392" i="2"/>
  <c r="E392" i="2"/>
  <c r="G391" i="2"/>
  <c r="C391" i="2"/>
  <c r="E391" i="2"/>
  <c r="G390" i="2"/>
  <c r="C390" i="2"/>
  <c r="E390" i="2"/>
  <c r="G389" i="2"/>
  <c r="C389" i="2"/>
  <c r="E389" i="2"/>
  <c r="G388" i="2"/>
  <c r="C388" i="2"/>
  <c r="E388" i="2"/>
  <c r="G387" i="2"/>
  <c r="C387" i="2"/>
  <c r="E387" i="2"/>
  <c r="G386" i="2"/>
  <c r="C386" i="2"/>
  <c r="E386" i="2"/>
  <c r="G385" i="2"/>
  <c r="C385" i="2"/>
  <c r="E385" i="2"/>
  <c r="G2565" i="2"/>
  <c r="C2565" i="2"/>
  <c r="E2565" i="2"/>
  <c r="G2564" i="2"/>
  <c r="C2564" i="2"/>
  <c r="E2564" i="2"/>
  <c r="G2563" i="2"/>
  <c r="C2563" i="2"/>
  <c r="E2563" i="2"/>
  <c r="G2562" i="2"/>
  <c r="C2562" i="2"/>
  <c r="E2562" i="2"/>
  <c r="G384" i="2"/>
  <c r="C384" i="2"/>
  <c r="E384" i="2"/>
  <c r="G383" i="2"/>
  <c r="C383" i="2"/>
  <c r="E383" i="2"/>
  <c r="G382" i="2"/>
  <c r="C382" i="2"/>
  <c r="E382" i="2"/>
  <c r="G381" i="2"/>
  <c r="C381" i="2"/>
  <c r="E381" i="2"/>
  <c r="G2561" i="2"/>
  <c r="C2561" i="2"/>
  <c r="E2561" i="2"/>
  <c r="G2560" i="2"/>
  <c r="C2560" i="2"/>
  <c r="E2560" i="2"/>
  <c r="G380" i="2"/>
  <c r="C380" i="2"/>
  <c r="E380" i="2"/>
  <c r="G379" i="2"/>
  <c r="C379" i="2"/>
  <c r="E379" i="2"/>
  <c r="G378" i="2"/>
  <c r="C378" i="2"/>
  <c r="E378" i="2"/>
  <c r="G2559" i="2"/>
  <c r="C2559" i="2"/>
  <c r="E2559" i="2"/>
  <c r="G377" i="2"/>
  <c r="C377" i="2"/>
  <c r="E377" i="2"/>
  <c r="G376" i="2"/>
  <c r="C376" i="2"/>
  <c r="E376" i="2"/>
  <c r="G2558" i="2"/>
  <c r="C2558" i="2"/>
  <c r="E2558" i="2"/>
  <c r="G2557" i="2"/>
  <c r="C2557" i="2"/>
  <c r="E2557" i="2"/>
  <c r="G2556" i="2"/>
  <c r="C2556" i="2"/>
  <c r="E2556" i="2"/>
  <c r="G375" i="2"/>
  <c r="C375" i="2"/>
  <c r="E375" i="2"/>
  <c r="G374" i="2"/>
  <c r="C374" i="2"/>
  <c r="E374" i="2"/>
  <c r="G2555" i="2"/>
  <c r="C2555" i="2"/>
  <c r="E2555" i="2"/>
  <c r="G2554" i="2"/>
  <c r="C2554" i="2"/>
  <c r="E2554" i="2"/>
  <c r="G2553" i="2"/>
  <c r="C2553" i="2"/>
  <c r="E2553" i="2"/>
  <c r="G373" i="2"/>
  <c r="C373" i="2"/>
  <c r="E373" i="2"/>
  <c r="G372" i="2"/>
  <c r="C372" i="2"/>
  <c r="E372" i="2"/>
  <c r="G371" i="2"/>
  <c r="C371" i="2"/>
  <c r="E371" i="2"/>
  <c r="G2552" i="2"/>
  <c r="C2552" i="2"/>
  <c r="E2552" i="2"/>
  <c r="G370" i="2"/>
  <c r="C370" i="2"/>
  <c r="E370" i="2"/>
  <c r="G369" i="2"/>
  <c r="C369" i="2"/>
  <c r="E369" i="2"/>
  <c r="G368" i="2"/>
  <c r="C368" i="2"/>
  <c r="E368" i="2"/>
  <c r="G2551" i="2"/>
  <c r="C2551" i="2"/>
  <c r="E2551" i="2"/>
  <c r="G2550" i="2"/>
  <c r="C2550" i="2"/>
  <c r="E2550" i="2"/>
  <c r="G2549" i="2"/>
  <c r="C2549" i="2"/>
  <c r="E2549" i="2"/>
  <c r="G2548" i="2"/>
  <c r="C2548" i="2"/>
  <c r="E2548" i="2"/>
  <c r="G367" i="2"/>
  <c r="C367" i="2"/>
  <c r="E367" i="2"/>
  <c r="G2547" i="2"/>
  <c r="C2547" i="2"/>
  <c r="E2547" i="2"/>
  <c r="G2546" i="2"/>
  <c r="C2546" i="2"/>
  <c r="E2546" i="2"/>
  <c r="G2545" i="2"/>
  <c r="C2545" i="2"/>
  <c r="E2545" i="2"/>
  <c r="G2544" i="2"/>
  <c r="C2544" i="2"/>
  <c r="E2544" i="2"/>
  <c r="G366" i="2"/>
  <c r="C366" i="2"/>
  <c r="E366" i="2"/>
  <c r="G2543" i="2"/>
  <c r="C2543" i="2"/>
  <c r="E2543" i="2"/>
  <c r="G365" i="2"/>
  <c r="C365" i="2"/>
  <c r="E365" i="2"/>
  <c r="G364" i="2"/>
  <c r="C364" i="2"/>
  <c r="E364" i="2"/>
  <c r="G363" i="2"/>
  <c r="C363" i="2"/>
  <c r="E363" i="2"/>
  <c r="G362" i="2"/>
  <c r="C362" i="2"/>
  <c r="E362" i="2"/>
  <c r="G2542" i="2"/>
  <c r="C2542" i="2"/>
  <c r="E2542" i="2"/>
  <c r="G361" i="2"/>
  <c r="C361" i="2"/>
  <c r="E361" i="2"/>
  <c r="G360" i="2"/>
  <c r="C360" i="2"/>
  <c r="E360" i="2"/>
  <c r="G2541" i="2"/>
  <c r="C2541" i="2"/>
  <c r="E2541" i="2"/>
  <c r="G2540" i="2"/>
  <c r="C2540" i="2"/>
  <c r="E2540" i="2"/>
  <c r="G2539" i="2"/>
  <c r="C2539" i="2"/>
  <c r="E2539" i="2"/>
  <c r="G2538" i="2"/>
  <c r="C2538" i="2"/>
  <c r="E2538" i="2"/>
  <c r="G359" i="2"/>
  <c r="C359" i="2"/>
  <c r="E359" i="2"/>
  <c r="G2537" i="2"/>
  <c r="C2537" i="2"/>
  <c r="E2537" i="2"/>
  <c r="G2536" i="2"/>
  <c r="C2536" i="2"/>
  <c r="E2536" i="2"/>
  <c r="G358" i="2"/>
  <c r="C358" i="2"/>
  <c r="E358" i="2"/>
  <c r="G357" i="2"/>
  <c r="C357" i="2"/>
  <c r="E357" i="2"/>
  <c r="G356" i="2"/>
  <c r="C356" i="2"/>
  <c r="E356" i="2"/>
  <c r="G355" i="2"/>
  <c r="C355" i="2"/>
  <c r="E355" i="2"/>
  <c r="G2535" i="2"/>
  <c r="C2535" i="2"/>
  <c r="E2535" i="2"/>
  <c r="G354" i="2"/>
  <c r="C354" i="2"/>
  <c r="E354" i="2"/>
  <c r="G2534" i="2"/>
  <c r="C2534" i="2"/>
  <c r="E2534" i="2"/>
  <c r="G2533" i="2"/>
  <c r="C2533" i="2"/>
  <c r="E2533" i="2"/>
  <c r="G353" i="2"/>
  <c r="C353" i="2"/>
  <c r="E353" i="2"/>
  <c r="G2532" i="2"/>
  <c r="C2532" i="2"/>
  <c r="E2532" i="2"/>
  <c r="G352" i="2"/>
  <c r="C352" i="2"/>
  <c r="E352" i="2"/>
  <c r="G351" i="2"/>
  <c r="C351" i="2"/>
  <c r="E351" i="2"/>
  <c r="G350" i="2"/>
  <c r="C350" i="2"/>
  <c r="E350" i="2"/>
  <c r="G349" i="2"/>
  <c r="C349" i="2"/>
  <c r="E349" i="2"/>
  <c r="G348" i="2"/>
  <c r="C348" i="2"/>
  <c r="E348" i="2"/>
  <c r="G347" i="2"/>
  <c r="C347" i="2"/>
  <c r="E347" i="2"/>
  <c r="G2531" i="2"/>
  <c r="C2531" i="2"/>
  <c r="E2531" i="2"/>
  <c r="G346" i="2"/>
  <c r="C346" i="2"/>
  <c r="E346" i="2"/>
  <c r="G345" i="2"/>
  <c r="C345" i="2"/>
  <c r="E345" i="2"/>
  <c r="G2530" i="2"/>
  <c r="C2530" i="2"/>
  <c r="E2530" i="2"/>
  <c r="G344" i="2"/>
  <c r="C344" i="2"/>
  <c r="E344" i="2"/>
  <c r="G343" i="2"/>
  <c r="C343" i="2"/>
  <c r="E343" i="2"/>
  <c r="G342" i="2"/>
  <c r="C342" i="2"/>
  <c r="E342" i="2"/>
  <c r="G2529" i="2"/>
  <c r="C2529" i="2"/>
  <c r="E2529" i="2"/>
  <c r="G2528" i="2"/>
  <c r="C2528" i="2"/>
  <c r="E2528" i="2"/>
  <c r="G2527" i="2"/>
  <c r="C2527" i="2"/>
  <c r="E2527" i="2"/>
  <c r="G2526" i="2"/>
  <c r="C2526" i="2"/>
  <c r="E2526" i="2"/>
  <c r="G341" i="2"/>
  <c r="C341" i="2"/>
  <c r="E341" i="2"/>
  <c r="G340" i="2"/>
  <c r="C340" i="2"/>
  <c r="E340" i="2"/>
  <c r="G2525" i="2"/>
  <c r="C2525" i="2"/>
  <c r="E2525" i="2"/>
  <c r="G2524" i="2"/>
  <c r="C2524" i="2"/>
  <c r="E2524" i="2"/>
  <c r="G339" i="2"/>
  <c r="C339" i="2"/>
  <c r="E339" i="2"/>
  <c r="G2523" i="2"/>
  <c r="C2523" i="2"/>
  <c r="E2523" i="2"/>
  <c r="G338" i="2"/>
  <c r="C338" i="2"/>
  <c r="E338" i="2"/>
  <c r="G2522" i="2"/>
  <c r="C2522" i="2"/>
  <c r="E2522" i="2"/>
  <c r="G2521" i="2"/>
  <c r="C2521" i="2"/>
  <c r="E2521" i="2"/>
  <c r="G2520" i="2"/>
  <c r="C2520" i="2"/>
  <c r="E2520" i="2"/>
  <c r="G2519" i="2"/>
  <c r="C2519" i="2"/>
  <c r="E2519" i="2"/>
  <c r="G2518" i="2"/>
  <c r="C2518" i="2"/>
  <c r="E2518" i="2"/>
  <c r="G2517" i="2"/>
  <c r="C2517" i="2"/>
  <c r="E2517" i="2"/>
  <c r="G2516" i="2"/>
  <c r="C2516" i="2"/>
  <c r="E2516" i="2"/>
  <c r="G2515" i="2"/>
  <c r="C2515" i="2"/>
  <c r="E2515" i="2"/>
  <c r="G2514" i="2"/>
  <c r="C2514" i="2"/>
  <c r="E2514" i="2"/>
  <c r="G2513" i="2"/>
  <c r="C2513" i="2"/>
  <c r="E2513" i="2"/>
  <c r="G2512" i="2"/>
  <c r="C2512" i="2"/>
  <c r="E2512" i="2"/>
  <c r="G2511" i="2"/>
  <c r="C2511" i="2"/>
  <c r="E2511" i="2"/>
  <c r="G2510" i="2"/>
  <c r="C2510" i="2"/>
  <c r="E2510" i="2"/>
  <c r="G2509" i="2"/>
  <c r="C2509" i="2"/>
  <c r="E2509" i="2"/>
  <c r="G2508" i="2"/>
  <c r="C2508" i="2"/>
  <c r="E2508" i="2"/>
  <c r="G2507" i="2"/>
  <c r="C2507" i="2"/>
  <c r="E2507" i="2"/>
  <c r="G2506" i="2"/>
  <c r="C2506" i="2"/>
  <c r="E2506" i="2"/>
  <c r="G2505" i="2"/>
  <c r="C2505" i="2"/>
  <c r="E2505" i="2"/>
  <c r="G337" i="2"/>
  <c r="C337" i="2"/>
  <c r="E337" i="2"/>
  <c r="G2504" i="2"/>
  <c r="C2504" i="2"/>
  <c r="E2504" i="2"/>
  <c r="G2503" i="2"/>
  <c r="C2503" i="2"/>
  <c r="E2503" i="2"/>
  <c r="G2502" i="2"/>
  <c r="C2502" i="2"/>
  <c r="E2502" i="2"/>
  <c r="G2501" i="2"/>
  <c r="C2501" i="2"/>
  <c r="E2501" i="2"/>
  <c r="G2500" i="2"/>
  <c r="C2500" i="2"/>
  <c r="E2500" i="2"/>
  <c r="G2499" i="2"/>
  <c r="C2499" i="2"/>
  <c r="E2499" i="2"/>
  <c r="G2498" i="2"/>
  <c r="C2498" i="2"/>
  <c r="E2498" i="2"/>
  <c r="G2497" i="2"/>
  <c r="C2497" i="2"/>
  <c r="E2497" i="2"/>
  <c r="G336" i="2"/>
  <c r="C336" i="2"/>
  <c r="E336" i="2"/>
  <c r="G2496" i="2"/>
  <c r="C2496" i="2"/>
  <c r="E2496" i="2"/>
  <c r="G2495" i="2"/>
  <c r="C2495" i="2"/>
  <c r="E2495" i="2"/>
  <c r="G2494" i="2"/>
  <c r="C2494" i="2"/>
  <c r="E2494" i="2"/>
  <c r="G2493" i="2"/>
  <c r="C2493" i="2"/>
  <c r="E2493" i="2"/>
  <c r="G2492" i="2"/>
  <c r="C2492" i="2"/>
  <c r="E2492" i="2"/>
  <c r="G2491" i="2"/>
  <c r="C2491" i="2"/>
  <c r="E2491" i="2"/>
  <c r="G2490" i="2"/>
  <c r="C2490" i="2"/>
  <c r="E2490" i="2"/>
  <c r="G335" i="2"/>
  <c r="C335" i="2"/>
  <c r="E335" i="2"/>
  <c r="G334" i="2"/>
  <c r="C334" i="2"/>
  <c r="E334" i="2"/>
  <c r="G2489" i="2"/>
  <c r="C2489" i="2"/>
  <c r="E2489" i="2"/>
  <c r="G333" i="2"/>
  <c r="C333" i="2"/>
  <c r="E333" i="2"/>
  <c r="G332" i="2"/>
  <c r="C332" i="2"/>
  <c r="E332" i="2"/>
  <c r="G331" i="2"/>
  <c r="C331" i="2"/>
  <c r="E331" i="2"/>
  <c r="G2488" i="2"/>
  <c r="C2488" i="2"/>
  <c r="E2488" i="2"/>
  <c r="G2487" i="2"/>
  <c r="C2487" i="2"/>
  <c r="E2487" i="2"/>
  <c r="G2486" i="2"/>
  <c r="C2486" i="2"/>
  <c r="E2486" i="2"/>
  <c r="G2485" i="2"/>
  <c r="C2485" i="2"/>
  <c r="E2485" i="2"/>
  <c r="G2484" i="2"/>
  <c r="C2484" i="2"/>
  <c r="E2484" i="2"/>
  <c r="G2483" i="2"/>
  <c r="C2483" i="2"/>
  <c r="E2483" i="2"/>
  <c r="G2482" i="2"/>
  <c r="C2482" i="2"/>
  <c r="E2482" i="2"/>
  <c r="G330" i="2"/>
  <c r="C330" i="2"/>
  <c r="E330" i="2"/>
  <c r="G2481" i="2"/>
  <c r="C2481" i="2"/>
  <c r="E2481" i="2"/>
  <c r="G2480" i="2"/>
  <c r="C2480" i="2"/>
  <c r="E2480" i="2"/>
  <c r="G329" i="2"/>
  <c r="C329" i="2"/>
  <c r="E329" i="2"/>
  <c r="G328" i="2"/>
  <c r="C328" i="2"/>
  <c r="E328" i="2"/>
  <c r="G327" i="2"/>
  <c r="C327" i="2"/>
  <c r="E327" i="2"/>
  <c r="G2479" i="2"/>
  <c r="C2479" i="2"/>
  <c r="E2479" i="2"/>
  <c r="G326" i="2"/>
  <c r="C326" i="2"/>
  <c r="E326" i="2"/>
  <c r="G2478" i="2"/>
  <c r="C2478" i="2"/>
  <c r="E2478" i="2"/>
  <c r="G325" i="2"/>
  <c r="C325" i="2"/>
  <c r="E325" i="2"/>
  <c r="G2477" i="2"/>
  <c r="C2477" i="2"/>
  <c r="E2477" i="2"/>
  <c r="G2476" i="2"/>
  <c r="C2476" i="2"/>
  <c r="E2476" i="2"/>
  <c r="G324" i="2"/>
  <c r="C324" i="2"/>
  <c r="E324" i="2"/>
  <c r="G323" i="2"/>
  <c r="C323" i="2"/>
  <c r="E323" i="2"/>
  <c r="G2475" i="2"/>
  <c r="C2475" i="2"/>
  <c r="E2475" i="2"/>
  <c r="G322" i="2"/>
  <c r="C322" i="2"/>
  <c r="E322" i="2"/>
  <c r="G321" i="2"/>
  <c r="C321" i="2"/>
  <c r="E321" i="2"/>
  <c r="G320" i="2"/>
  <c r="C320" i="2"/>
  <c r="E320" i="2"/>
  <c r="G319" i="2"/>
  <c r="C319" i="2"/>
  <c r="E319" i="2"/>
  <c r="G318" i="2"/>
  <c r="C318" i="2"/>
  <c r="E318" i="2"/>
  <c r="G2474" i="2"/>
  <c r="C2474" i="2"/>
  <c r="E2474" i="2"/>
  <c r="G317" i="2"/>
  <c r="C317" i="2"/>
  <c r="E317" i="2"/>
  <c r="G2473" i="2"/>
  <c r="C2473" i="2"/>
  <c r="E2473" i="2"/>
  <c r="G2472" i="2"/>
  <c r="C2472" i="2"/>
  <c r="E2472" i="2"/>
  <c r="G2471" i="2"/>
  <c r="C2471" i="2"/>
  <c r="E2471" i="2"/>
  <c r="G2470" i="2"/>
  <c r="C2470" i="2"/>
  <c r="E2470" i="2"/>
  <c r="G316" i="2"/>
  <c r="C316" i="2"/>
  <c r="E316" i="2"/>
  <c r="G2469" i="2"/>
  <c r="C2469" i="2"/>
  <c r="E2469" i="2"/>
  <c r="G315" i="2"/>
  <c r="C315" i="2"/>
  <c r="E315" i="2"/>
  <c r="G314" i="2"/>
  <c r="C314" i="2"/>
  <c r="E314" i="2"/>
  <c r="G313" i="2"/>
  <c r="C313" i="2"/>
  <c r="E313" i="2"/>
  <c r="G312" i="2"/>
  <c r="C312" i="2"/>
  <c r="E312" i="2"/>
  <c r="G311" i="2"/>
  <c r="C311" i="2"/>
  <c r="E311" i="2"/>
  <c r="G310" i="2"/>
  <c r="C310" i="2"/>
  <c r="E310" i="2"/>
  <c r="G2468" i="2"/>
  <c r="C2468" i="2"/>
  <c r="E2468" i="2"/>
  <c r="G2467" i="2"/>
  <c r="C2467" i="2"/>
  <c r="E2467" i="2"/>
  <c r="G309" i="2"/>
  <c r="C309" i="2"/>
  <c r="E309" i="2"/>
  <c r="G2466" i="2"/>
  <c r="C2466" i="2"/>
  <c r="E2466" i="2"/>
  <c r="G2465" i="2"/>
  <c r="C2465" i="2"/>
  <c r="E2465" i="2"/>
  <c r="G308" i="2"/>
  <c r="C308" i="2"/>
  <c r="E308" i="2"/>
  <c r="G2464" i="2"/>
  <c r="C2464" i="2"/>
  <c r="E2464" i="2"/>
  <c r="G307" i="2"/>
  <c r="C307" i="2"/>
  <c r="E307" i="2"/>
  <c r="G2463" i="2"/>
  <c r="C2463" i="2"/>
  <c r="E2463" i="2"/>
  <c r="G306" i="2"/>
  <c r="C306" i="2"/>
  <c r="E306" i="2"/>
  <c r="G2462" i="2"/>
  <c r="C2462" i="2"/>
  <c r="E2462" i="2"/>
  <c r="G2461" i="2"/>
  <c r="C2461" i="2"/>
  <c r="E2461" i="2"/>
  <c r="G2460" i="2"/>
  <c r="C2460" i="2"/>
  <c r="E2460" i="2"/>
  <c r="G2459" i="2"/>
  <c r="C2459" i="2"/>
  <c r="E2459" i="2"/>
  <c r="G305" i="2"/>
  <c r="C305" i="2"/>
  <c r="E305" i="2"/>
  <c r="G2458" i="2"/>
  <c r="C2458" i="2"/>
  <c r="E2458" i="2"/>
  <c r="G2457" i="2"/>
  <c r="C2457" i="2"/>
  <c r="E2457" i="2"/>
  <c r="G2456" i="2"/>
  <c r="C2456" i="2"/>
  <c r="E2456" i="2"/>
  <c r="G2455" i="2"/>
  <c r="C2455" i="2"/>
  <c r="E2455" i="2"/>
  <c r="G2454" i="2"/>
  <c r="C2454" i="2"/>
  <c r="E2454" i="2"/>
  <c r="G304" i="2"/>
  <c r="C304" i="2"/>
  <c r="E304" i="2"/>
  <c r="G2453" i="2"/>
  <c r="C2453" i="2"/>
  <c r="E2453" i="2"/>
  <c r="G303" i="2"/>
  <c r="C303" i="2"/>
  <c r="E303" i="2"/>
  <c r="G2452" i="2"/>
  <c r="C2452" i="2"/>
  <c r="E2452" i="2"/>
  <c r="G302" i="2"/>
  <c r="C302" i="2"/>
  <c r="E302" i="2"/>
  <c r="G2451" i="2"/>
  <c r="C2451" i="2"/>
  <c r="E2451" i="2"/>
  <c r="G301" i="2"/>
  <c r="C301" i="2"/>
  <c r="E301" i="2"/>
  <c r="G2450" i="2"/>
  <c r="C2450" i="2"/>
  <c r="E2450" i="2"/>
  <c r="G2449" i="2"/>
  <c r="C2449" i="2"/>
  <c r="E2449" i="2"/>
  <c r="G2448" i="2"/>
  <c r="C2448" i="2"/>
  <c r="E2448" i="2"/>
  <c r="G300" i="2"/>
  <c r="C300" i="2"/>
  <c r="E300" i="2"/>
  <c r="G2447" i="2"/>
  <c r="C2447" i="2"/>
  <c r="E2447" i="2"/>
  <c r="G2446" i="2"/>
  <c r="C2446" i="2"/>
  <c r="E2446" i="2"/>
  <c r="G2445" i="2"/>
  <c r="C2445" i="2"/>
  <c r="E2445" i="2"/>
  <c r="G2444" i="2"/>
  <c r="C2444" i="2"/>
  <c r="E2444" i="2"/>
  <c r="G2443" i="2"/>
  <c r="C2443" i="2"/>
  <c r="E2443" i="2"/>
  <c r="G2442" i="2"/>
  <c r="C2442" i="2"/>
  <c r="E2442" i="2"/>
  <c r="G2441" i="2"/>
  <c r="C2441" i="2"/>
  <c r="E2441" i="2"/>
  <c r="G2440" i="2"/>
  <c r="C2440" i="2"/>
  <c r="E2440" i="2"/>
  <c r="G2439" i="2"/>
  <c r="C2439" i="2"/>
  <c r="E2439" i="2"/>
  <c r="G299" i="2"/>
  <c r="C299" i="2"/>
  <c r="E299" i="2"/>
  <c r="G2438" i="2"/>
  <c r="C2438" i="2"/>
  <c r="E2438" i="2"/>
  <c r="G298" i="2"/>
  <c r="C298" i="2"/>
  <c r="E298" i="2"/>
  <c r="G2437" i="2"/>
  <c r="C2437" i="2"/>
  <c r="E2437" i="2"/>
  <c r="G2436" i="2"/>
  <c r="C2436" i="2"/>
  <c r="E2436" i="2"/>
  <c r="G2435" i="2"/>
  <c r="C2435" i="2"/>
  <c r="E2435" i="2"/>
  <c r="G2434" i="2"/>
  <c r="C2434" i="2"/>
  <c r="E2434" i="2"/>
  <c r="G297" i="2"/>
  <c r="C297" i="2"/>
  <c r="E297" i="2"/>
  <c r="G2433" i="2"/>
  <c r="C2433" i="2"/>
  <c r="E2433" i="2"/>
  <c r="G296" i="2"/>
  <c r="C296" i="2"/>
  <c r="E296" i="2"/>
  <c r="G295" i="2"/>
  <c r="C295" i="2"/>
  <c r="E295" i="2"/>
  <c r="G294" i="2"/>
  <c r="C294" i="2"/>
  <c r="E294" i="2"/>
  <c r="G293" i="2"/>
  <c r="C293" i="2"/>
  <c r="E293" i="2"/>
  <c r="G2432" i="2"/>
  <c r="C2432" i="2"/>
  <c r="E2432" i="2"/>
  <c r="G292" i="2"/>
  <c r="C292" i="2"/>
  <c r="E292" i="2"/>
  <c r="G291" i="2"/>
  <c r="C291" i="2"/>
  <c r="E291" i="2"/>
  <c r="G290" i="2"/>
  <c r="C290" i="2"/>
  <c r="E290" i="2"/>
  <c r="G289" i="2"/>
  <c r="C289" i="2"/>
  <c r="E289" i="2"/>
  <c r="G288" i="2"/>
  <c r="C288" i="2"/>
  <c r="E288" i="2"/>
  <c r="G287" i="2"/>
  <c r="C287" i="2"/>
  <c r="E287" i="2"/>
  <c r="G286" i="2"/>
  <c r="C286" i="2"/>
  <c r="E286" i="2"/>
  <c r="G285" i="2"/>
  <c r="C285" i="2"/>
  <c r="E285" i="2"/>
  <c r="G284" i="2"/>
  <c r="C284" i="2"/>
  <c r="E284" i="2"/>
  <c r="G2431" i="2"/>
  <c r="C2431" i="2"/>
  <c r="E2431" i="2"/>
  <c r="G283" i="2"/>
  <c r="C283" i="2"/>
  <c r="E283" i="2"/>
  <c r="G282" i="2"/>
  <c r="C282" i="2"/>
  <c r="E282" i="2"/>
  <c r="G281" i="2"/>
  <c r="C281" i="2"/>
  <c r="E281" i="2"/>
  <c r="G2430" i="2"/>
  <c r="C2430" i="2"/>
  <c r="E2430" i="2"/>
  <c r="G2429" i="2"/>
  <c r="C2429" i="2"/>
  <c r="E2429" i="2"/>
  <c r="G280" i="2"/>
  <c r="C280" i="2"/>
  <c r="E280" i="2"/>
  <c r="G2428" i="2"/>
  <c r="C2428" i="2"/>
  <c r="E2428" i="2"/>
  <c r="G2427" i="2"/>
  <c r="C2427" i="2"/>
  <c r="E2427" i="2"/>
  <c r="G2426" i="2"/>
  <c r="C2426" i="2"/>
  <c r="E2426" i="2"/>
  <c r="G2425" i="2"/>
  <c r="C2425" i="2"/>
  <c r="E2425" i="2"/>
  <c r="G279" i="2"/>
  <c r="C279" i="2"/>
  <c r="E279" i="2"/>
  <c r="G2424" i="2"/>
  <c r="C2424" i="2"/>
  <c r="E2424" i="2"/>
  <c r="G2423" i="2"/>
  <c r="C2423" i="2"/>
  <c r="E2423" i="2"/>
  <c r="G278" i="2"/>
  <c r="C278" i="2"/>
  <c r="E278" i="2"/>
  <c r="G277" i="2"/>
  <c r="C277" i="2"/>
  <c r="E277" i="2"/>
  <c r="G276" i="2"/>
  <c r="C276" i="2"/>
  <c r="E276" i="2"/>
  <c r="G275" i="2"/>
  <c r="C275" i="2"/>
  <c r="E275" i="2"/>
  <c r="G2422" i="2"/>
  <c r="C2422" i="2"/>
  <c r="E2422" i="2"/>
  <c r="G274" i="2"/>
  <c r="C274" i="2"/>
  <c r="E274" i="2"/>
  <c r="G2421" i="2"/>
  <c r="C2421" i="2"/>
  <c r="E2421" i="2"/>
  <c r="G273" i="2"/>
  <c r="C273" i="2"/>
  <c r="E273" i="2"/>
  <c r="G2420" i="2"/>
  <c r="C2420" i="2"/>
  <c r="E2420" i="2"/>
  <c r="G272" i="2"/>
  <c r="C272" i="2"/>
  <c r="E272" i="2"/>
  <c r="G271" i="2"/>
  <c r="C271" i="2"/>
  <c r="E271" i="2"/>
  <c r="G270" i="2"/>
  <c r="C270" i="2"/>
  <c r="E270" i="2"/>
  <c r="G269" i="2"/>
  <c r="C269" i="2"/>
  <c r="E269" i="2"/>
  <c r="G268" i="2"/>
  <c r="C268" i="2"/>
  <c r="E268" i="2"/>
  <c r="G267" i="2"/>
  <c r="C267" i="2"/>
  <c r="E267" i="2"/>
  <c r="G266" i="2"/>
  <c r="C266" i="2"/>
  <c r="E266" i="2"/>
  <c r="G265" i="2"/>
  <c r="C265" i="2"/>
  <c r="E265" i="2"/>
  <c r="G264" i="2"/>
  <c r="C264" i="2"/>
  <c r="E264" i="2"/>
  <c r="G2419" i="2"/>
  <c r="C2419" i="2"/>
  <c r="E2419" i="2"/>
  <c r="G2418" i="2"/>
  <c r="C2418" i="2"/>
  <c r="E2418" i="2"/>
  <c r="G263" i="2"/>
  <c r="C263" i="2"/>
  <c r="E263" i="2"/>
  <c r="G2417" i="2"/>
  <c r="C2417" i="2"/>
  <c r="E2417" i="2"/>
  <c r="G262" i="2"/>
  <c r="C262" i="2"/>
  <c r="E262" i="2"/>
  <c r="G2416" i="2"/>
  <c r="C2416" i="2"/>
  <c r="E2416" i="2"/>
  <c r="G2415" i="2"/>
  <c r="C2415" i="2"/>
  <c r="E2415" i="2"/>
  <c r="G2414" i="2"/>
  <c r="C2414" i="2"/>
  <c r="E2414" i="2"/>
  <c r="G2413" i="2"/>
  <c r="C2413" i="2"/>
  <c r="E2413" i="2"/>
  <c r="G261" i="2"/>
  <c r="C261" i="2"/>
  <c r="E261" i="2"/>
  <c r="G260" i="2"/>
  <c r="C260" i="2"/>
  <c r="E260" i="2"/>
  <c r="G259" i="2"/>
  <c r="C259" i="2"/>
  <c r="E259" i="2"/>
  <c r="G2412" i="2"/>
  <c r="C2412" i="2"/>
  <c r="E2412" i="2"/>
  <c r="G2411" i="2"/>
  <c r="C2411" i="2"/>
  <c r="E2411" i="2"/>
  <c r="G2410" i="2"/>
  <c r="C2410" i="2"/>
  <c r="E2410" i="2"/>
  <c r="G2409" i="2"/>
  <c r="C2409" i="2"/>
  <c r="E2409" i="2"/>
  <c r="G2408" i="2"/>
  <c r="C2408" i="2"/>
  <c r="E2408" i="2"/>
  <c r="G258" i="2"/>
  <c r="C258" i="2"/>
  <c r="E258" i="2"/>
  <c r="G257" i="2"/>
  <c r="C257" i="2"/>
  <c r="E257" i="2"/>
  <c r="G256" i="2"/>
  <c r="C256" i="2"/>
  <c r="E256" i="2"/>
  <c r="G255" i="2"/>
  <c r="C255" i="2"/>
  <c r="E255" i="2"/>
  <c r="G254" i="2"/>
  <c r="C254" i="2"/>
  <c r="E254" i="2"/>
  <c r="G253" i="2"/>
  <c r="C253" i="2"/>
  <c r="E253" i="2"/>
  <c r="G252" i="2"/>
  <c r="C252" i="2"/>
  <c r="E252" i="2"/>
  <c r="G251" i="2"/>
  <c r="C251" i="2"/>
  <c r="E251" i="2"/>
  <c r="G250" i="2"/>
  <c r="C250" i="2"/>
  <c r="E250" i="2"/>
  <c r="G2407" i="2"/>
  <c r="C2407" i="2"/>
  <c r="E2407" i="2"/>
  <c r="G249" i="2"/>
  <c r="C249" i="2"/>
  <c r="E249" i="2"/>
  <c r="G2406" i="2"/>
  <c r="C2406" i="2"/>
  <c r="E2406" i="2"/>
  <c r="G248" i="2"/>
  <c r="C248" i="2"/>
  <c r="E248" i="2"/>
  <c r="G247" i="2"/>
  <c r="C247" i="2"/>
  <c r="E247" i="2"/>
  <c r="G246" i="2"/>
  <c r="C246" i="2"/>
  <c r="E246" i="2"/>
  <c r="G2405" i="2"/>
  <c r="C2405" i="2"/>
  <c r="E2405" i="2"/>
  <c r="G245" i="2"/>
  <c r="C245" i="2"/>
  <c r="E245" i="2"/>
  <c r="G244" i="2"/>
  <c r="C244" i="2"/>
  <c r="E244" i="2"/>
  <c r="G2404" i="2"/>
  <c r="C2404" i="2"/>
  <c r="E2404" i="2"/>
  <c r="G243" i="2"/>
  <c r="C243" i="2"/>
  <c r="E243" i="2"/>
  <c r="G242" i="2"/>
  <c r="C242" i="2"/>
  <c r="E242" i="2"/>
  <c r="G241" i="2"/>
  <c r="C241" i="2"/>
  <c r="E241" i="2"/>
  <c r="G2403" i="2"/>
  <c r="C2403" i="2"/>
  <c r="E2403" i="2"/>
  <c r="G2402" i="2"/>
  <c r="C2402" i="2"/>
  <c r="E2402" i="2"/>
  <c r="G240" i="2"/>
  <c r="C240" i="2"/>
  <c r="E240" i="2"/>
  <c r="G239" i="2"/>
  <c r="C239" i="2"/>
  <c r="E239" i="2"/>
  <c r="G2401" i="2"/>
  <c r="C2401" i="2"/>
  <c r="E2401" i="2"/>
  <c r="G238" i="2"/>
  <c r="C238" i="2"/>
  <c r="E238" i="2"/>
  <c r="G2400" i="2"/>
  <c r="C2400" i="2"/>
  <c r="E2400" i="2"/>
  <c r="G237" i="2"/>
  <c r="C237" i="2"/>
  <c r="E237" i="2"/>
  <c r="G2399" i="2"/>
  <c r="C2399" i="2"/>
  <c r="E2399" i="2"/>
  <c r="G236" i="2"/>
  <c r="C236" i="2"/>
  <c r="E236" i="2"/>
  <c r="G235" i="2"/>
  <c r="C235" i="2"/>
  <c r="E235" i="2"/>
  <c r="G234" i="2"/>
  <c r="C234" i="2"/>
  <c r="E234" i="2"/>
  <c r="G233" i="2"/>
  <c r="C233" i="2"/>
  <c r="E233" i="2"/>
  <c r="G232" i="2"/>
  <c r="C232" i="2"/>
  <c r="E232" i="2"/>
  <c r="G231" i="2"/>
  <c r="C231" i="2"/>
  <c r="E231" i="2"/>
  <c r="G230" i="2"/>
  <c r="C230" i="2"/>
  <c r="E230" i="2"/>
  <c r="G229" i="2"/>
  <c r="C229" i="2"/>
  <c r="E229" i="2"/>
  <c r="G228" i="2"/>
  <c r="C228" i="2"/>
  <c r="E228" i="2"/>
  <c r="G227" i="2"/>
  <c r="C227" i="2"/>
  <c r="E227" i="2"/>
  <c r="G226" i="2"/>
  <c r="C226" i="2"/>
  <c r="E226" i="2"/>
  <c r="G2398" i="2"/>
  <c r="C2398" i="2"/>
  <c r="E2398" i="2"/>
  <c r="G225" i="2"/>
  <c r="C225" i="2"/>
  <c r="E225" i="2"/>
  <c r="G224" i="2"/>
  <c r="C224" i="2"/>
  <c r="E224" i="2"/>
  <c r="G223" i="2"/>
  <c r="C223" i="2"/>
  <c r="E223" i="2"/>
  <c r="G222" i="2"/>
  <c r="C222" i="2"/>
  <c r="E222" i="2"/>
  <c r="G2397" i="2"/>
  <c r="C2397" i="2"/>
  <c r="E2397" i="2"/>
  <c r="G221" i="2"/>
  <c r="C221" i="2"/>
  <c r="E221" i="2"/>
  <c r="G220" i="2"/>
  <c r="C220" i="2"/>
  <c r="E220" i="2"/>
  <c r="G219" i="2"/>
  <c r="C219" i="2"/>
  <c r="E219" i="2"/>
  <c r="G2396" i="2"/>
  <c r="C2396" i="2"/>
  <c r="E2396" i="2"/>
  <c r="G2395" i="2"/>
  <c r="C2395" i="2"/>
  <c r="E2395" i="2"/>
  <c r="G218" i="2"/>
  <c r="C218" i="2"/>
  <c r="E218" i="2"/>
  <c r="G2394" i="2"/>
  <c r="C2394" i="2"/>
  <c r="E2394" i="2"/>
  <c r="G217" i="2"/>
  <c r="C217" i="2"/>
  <c r="E217" i="2"/>
  <c r="G216" i="2"/>
  <c r="C216" i="2"/>
  <c r="E216" i="2"/>
  <c r="G2393" i="2"/>
  <c r="C2393" i="2"/>
  <c r="E2393" i="2"/>
  <c r="G215" i="2"/>
  <c r="C215" i="2"/>
  <c r="E215" i="2"/>
  <c r="G214" i="2"/>
  <c r="C214" i="2"/>
  <c r="E214" i="2"/>
  <c r="G213" i="2"/>
  <c r="C213" i="2"/>
  <c r="E213" i="2"/>
  <c r="G212" i="2"/>
  <c r="C212" i="2"/>
  <c r="E212" i="2"/>
  <c r="G211" i="2"/>
  <c r="C211" i="2"/>
  <c r="E211" i="2"/>
  <c r="G210" i="2"/>
  <c r="C210" i="2"/>
  <c r="E210" i="2"/>
  <c r="G209" i="2"/>
  <c r="C209" i="2"/>
  <c r="E209" i="2"/>
  <c r="G2392" i="2"/>
  <c r="C2392" i="2"/>
  <c r="E2392" i="2"/>
  <c r="G208" i="2"/>
  <c r="C208" i="2"/>
  <c r="E208" i="2"/>
  <c r="G207" i="2"/>
  <c r="C207" i="2"/>
  <c r="E207" i="2"/>
  <c r="G206" i="2"/>
  <c r="C206" i="2"/>
  <c r="E206" i="2"/>
  <c r="G205" i="2"/>
  <c r="C205" i="2"/>
  <c r="E205" i="2"/>
  <c r="G204" i="2"/>
  <c r="C204" i="2"/>
  <c r="E204" i="2"/>
  <c r="G203" i="2"/>
  <c r="C203" i="2"/>
  <c r="E203" i="2"/>
  <c r="G202" i="2"/>
  <c r="C202" i="2"/>
  <c r="E202" i="2"/>
  <c r="G201" i="2"/>
  <c r="C201" i="2"/>
  <c r="E201" i="2"/>
  <c r="G200" i="2"/>
  <c r="C200" i="2"/>
  <c r="E200" i="2"/>
  <c r="G199" i="2"/>
  <c r="C199" i="2"/>
  <c r="E199" i="2"/>
  <c r="G198" i="2"/>
  <c r="C198" i="2"/>
  <c r="E198" i="2"/>
  <c r="G2391" i="2"/>
  <c r="C2391" i="2"/>
  <c r="E2391" i="2"/>
  <c r="G197" i="2"/>
  <c r="C197" i="2"/>
  <c r="E197" i="2"/>
  <c r="G196" i="2"/>
  <c r="C196" i="2"/>
  <c r="E196" i="2"/>
  <c r="G195" i="2"/>
  <c r="C195" i="2"/>
  <c r="E195" i="2"/>
  <c r="G194" i="2"/>
  <c r="C194" i="2"/>
  <c r="E194" i="2"/>
  <c r="G193" i="2"/>
  <c r="C193" i="2"/>
  <c r="E193" i="2"/>
  <c r="G192" i="2"/>
  <c r="C192" i="2"/>
  <c r="E192" i="2"/>
  <c r="G191" i="2"/>
  <c r="C191" i="2"/>
  <c r="E191" i="2"/>
  <c r="G2390" i="2"/>
  <c r="C2390" i="2"/>
  <c r="E2390" i="2"/>
  <c r="G190" i="2"/>
  <c r="C190" i="2"/>
  <c r="E190" i="2"/>
  <c r="G189" i="2"/>
  <c r="C189" i="2"/>
  <c r="E189" i="2"/>
  <c r="G188" i="2"/>
  <c r="C188" i="2"/>
  <c r="E188" i="2"/>
  <c r="G187" i="2"/>
  <c r="C187" i="2"/>
  <c r="E187" i="2"/>
  <c r="G2389" i="2"/>
  <c r="C2389" i="2"/>
  <c r="E2389" i="2"/>
  <c r="G2388" i="2"/>
  <c r="C2388" i="2"/>
  <c r="E2388" i="2"/>
  <c r="G186" i="2"/>
  <c r="C186" i="2"/>
  <c r="E186" i="2"/>
  <c r="G185" i="2"/>
  <c r="C185" i="2"/>
  <c r="E185" i="2"/>
  <c r="G2387" i="2"/>
  <c r="C2387" i="2"/>
  <c r="E2387" i="2"/>
  <c r="G184" i="2"/>
  <c r="C184" i="2"/>
  <c r="E184" i="2"/>
  <c r="G183" i="2"/>
  <c r="C183" i="2"/>
  <c r="E183" i="2"/>
  <c r="G182" i="2"/>
  <c r="C182" i="2"/>
  <c r="E182" i="2"/>
  <c r="G2386" i="2"/>
  <c r="C2386" i="2"/>
  <c r="E2386" i="2"/>
  <c r="G181" i="2"/>
  <c r="C181" i="2"/>
  <c r="E181" i="2"/>
  <c r="G180" i="2"/>
  <c r="C180" i="2"/>
  <c r="E180" i="2"/>
  <c r="G179" i="2"/>
  <c r="C179" i="2"/>
  <c r="E179" i="2"/>
  <c r="G178" i="2"/>
  <c r="C178" i="2"/>
  <c r="E178" i="2"/>
  <c r="G177" i="2"/>
  <c r="C177" i="2"/>
  <c r="E177" i="2"/>
  <c r="G2385" i="2"/>
  <c r="C2385" i="2"/>
  <c r="E2385" i="2"/>
  <c r="G2384" i="2"/>
  <c r="C2384" i="2"/>
  <c r="E2384" i="2"/>
  <c r="G176" i="2"/>
  <c r="C176" i="2"/>
  <c r="E176" i="2"/>
  <c r="G2383" i="2"/>
  <c r="C2383" i="2"/>
  <c r="E2383" i="2"/>
  <c r="G175" i="2"/>
  <c r="C175" i="2"/>
  <c r="E175" i="2"/>
  <c r="G174" i="2"/>
  <c r="C174" i="2"/>
  <c r="E174" i="2"/>
  <c r="G173" i="2"/>
  <c r="C173" i="2"/>
  <c r="E173" i="2"/>
  <c r="G172" i="2"/>
  <c r="C172" i="2"/>
  <c r="E172" i="2"/>
  <c r="G171" i="2"/>
  <c r="C171" i="2"/>
  <c r="E171" i="2"/>
  <c r="G170" i="2"/>
  <c r="C170" i="2"/>
  <c r="E170" i="2"/>
  <c r="G169" i="2"/>
  <c r="C169" i="2"/>
  <c r="E169" i="2"/>
  <c r="G168" i="2"/>
  <c r="C168" i="2"/>
  <c r="E168" i="2"/>
  <c r="G167" i="2"/>
  <c r="C167" i="2"/>
  <c r="E167" i="2"/>
  <c r="G166" i="2"/>
  <c r="C166" i="2"/>
  <c r="E166" i="2"/>
  <c r="G165" i="2"/>
  <c r="C165" i="2"/>
  <c r="E165" i="2"/>
  <c r="G2382" i="2"/>
  <c r="C2382" i="2"/>
  <c r="E2382" i="2"/>
  <c r="G164" i="2"/>
  <c r="C164" i="2"/>
  <c r="E164" i="2"/>
  <c r="G2381" i="2"/>
  <c r="C2381" i="2"/>
  <c r="E2381" i="2"/>
  <c r="G163" i="2"/>
  <c r="C163" i="2"/>
  <c r="E163" i="2"/>
  <c r="G2380" i="2"/>
  <c r="C2380" i="2"/>
  <c r="E2380" i="2"/>
  <c r="G162" i="2"/>
  <c r="C162" i="2"/>
  <c r="E162" i="2"/>
  <c r="G161" i="2"/>
  <c r="C161" i="2"/>
  <c r="E161" i="2"/>
  <c r="G160" i="2"/>
  <c r="C160" i="2"/>
  <c r="E160" i="2"/>
  <c r="G159" i="2"/>
  <c r="C159" i="2"/>
  <c r="E159" i="2"/>
  <c r="G158" i="2"/>
  <c r="C158" i="2"/>
  <c r="E158" i="2"/>
  <c r="G157" i="2"/>
  <c r="C157" i="2"/>
  <c r="E157" i="2"/>
  <c r="G2379" i="2"/>
  <c r="C2379" i="2"/>
  <c r="E2379" i="2"/>
  <c r="G156" i="2"/>
  <c r="C156" i="2"/>
  <c r="E156" i="2"/>
  <c r="G2378" i="2"/>
  <c r="C2378" i="2"/>
  <c r="E2378" i="2"/>
  <c r="G155" i="2"/>
  <c r="C155" i="2"/>
  <c r="E155" i="2"/>
  <c r="G154" i="2"/>
  <c r="C154" i="2"/>
  <c r="E154" i="2"/>
  <c r="G153" i="2"/>
  <c r="C153" i="2"/>
  <c r="E153" i="2"/>
  <c r="G2377" i="2"/>
  <c r="C2377" i="2"/>
  <c r="E2377" i="2"/>
  <c r="G152" i="2"/>
  <c r="C152" i="2"/>
  <c r="E152" i="2"/>
  <c r="G151" i="2"/>
  <c r="C151" i="2"/>
  <c r="E151" i="2"/>
  <c r="G2376" i="2"/>
  <c r="C2376" i="2"/>
  <c r="E2376" i="2"/>
  <c r="G150" i="2"/>
  <c r="C150" i="2"/>
  <c r="E150" i="2"/>
  <c r="G149" i="2"/>
  <c r="C149" i="2"/>
  <c r="E149" i="2"/>
  <c r="G148" i="2"/>
  <c r="C148" i="2"/>
  <c r="E148" i="2"/>
  <c r="G2375" i="2"/>
  <c r="C2375" i="2"/>
  <c r="E2375" i="2"/>
  <c r="G2374" i="2"/>
  <c r="C2374" i="2"/>
  <c r="E2374" i="2"/>
  <c r="G147" i="2"/>
  <c r="C147" i="2"/>
  <c r="E147" i="2"/>
  <c r="G146" i="2"/>
  <c r="C146" i="2"/>
  <c r="E146" i="2"/>
  <c r="G145" i="2"/>
  <c r="C145" i="2"/>
  <c r="E145" i="2"/>
  <c r="G2373" i="2"/>
  <c r="C2373" i="2"/>
  <c r="E2373" i="2"/>
  <c r="G2372" i="2"/>
  <c r="C2372" i="2"/>
  <c r="E2372" i="2"/>
  <c r="G2371" i="2"/>
  <c r="C2371" i="2"/>
  <c r="E2371" i="2"/>
  <c r="G144" i="2"/>
  <c r="C144" i="2"/>
  <c r="E144" i="2"/>
  <c r="G143" i="2"/>
  <c r="C143" i="2"/>
  <c r="E143" i="2"/>
  <c r="G2370" i="2"/>
  <c r="C2370" i="2"/>
  <c r="E2370" i="2"/>
  <c r="G142" i="2"/>
  <c r="C142" i="2"/>
  <c r="E142" i="2"/>
  <c r="G141" i="2"/>
  <c r="C141" i="2"/>
  <c r="E141" i="2"/>
  <c r="G2369" i="2"/>
  <c r="C2369" i="2"/>
  <c r="E2369" i="2"/>
  <c r="G140" i="2"/>
  <c r="C140" i="2"/>
  <c r="E140" i="2"/>
  <c r="G2368" i="2"/>
  <c r="C2368" i="2"/>
  <c r="E2368" i="2"/>
  <c r="G2367" i="2"/>
  <c r="C2367" i="2"/>
  <c r="E2367" i="2"/>
  <c r="G139" i="2"/>
  <c r="C139" i="2"/>
  <c r="E139" i="2"/>
  <c r="G2366" i="2"/>
  <c r="C2366" i="2"/>
  <c r="E2366" i="2"/>
  <c r="G2365" i="2"/>
  <c r="C2365" i="2"/>
  <c r="E2365" i="2"/>
  <c r="G138" i="2"/>
  <c r="C138" i="2"/>
  <c r="E138" i="2"/>
  <c r="G137" i="2"/>
  <c r="C137" i="2"/>
  <c r="E137" i="2"/>
  <c r="G136" i="2"/>
  <c r="C136" i="2"/>
  <c r="E136" i="2"/>
  <c r="G135" i="2"/>
  <c r="C135" i="2"/>
  <c r="E135" i="2"/>
  <c r="G2364" i="2"/>
  <c r="C2364" i="2"/>
  <c r="E2364" i="2"/>
  <c r="G2363" i="2"/>
  <c r="C2363" i="2"/>
  <c r="E2363" i="2"/>
  <c r="G2362" i="2"/>
  <c r="C2362" i="2"/>
  <c r="E2362" i="2"/>
  <c r="G2361" i="2"/>
  <c r="C2361" i="2"/>
  <c r="E2361" i="2"/>
  <c r="G2360" i="2"/>
  <c r="C2360" i="2"/>
  <c r="E2360" i="2"/>
  <c r="G2359" i="2"/>
  <c r="C2359" i="2"/>
  <c r="E2359" i="2"/>
  <c r="G2358" i="2"/>
  <c r="C2358" i="2"/>
  <c r="E2358" i="2"/>
  <c r="G2357" i="2"/>
  <c r="C2357" i="2"/>
  <c r="E2357" i="2"/>
  <c r="G134" i="2"/>
  <c r="C134" i="2"/>
  <c r="E134" i="2"/>
  <c r="G133" i="2"/>
  <c r="C133" i="2"/>
  <c r="E133" i="2"/>
  <c r="G2356" i="2"/>
  <c r="C2356" i="2"/>
  <c r="E2356" i="2"/>
  <c r="G132" i="2"/>
  <c r="C132" i="2"/>
  <c r="E132" i="2"/>
  <c r="G2355" i="2"/>
  <c r="C2355" i="2"/>
  <c r="E2355" i="2"/>
  <c r="G131" i="2"/>
  <c r="C131" i="2"/>
  <c r="E131" i="2"/>
  <c r="G130" i="2"/>
  <c r="C130" i="2"/>
  <c r="E130" i="2"/>
  <c r="G129" i="2"/>
  <c r="C129" i="2"/>
  <c r="E129" i="2"/>
  <c r="G128" i="2"/>
  <c r="C128" i="2"/>
  <c r="E128" i="2"/>
  <c r="G127" i="2"/>
  <c r="C127" i="2"/>
  <c r="E127" i="2"/>
  <c r="G126" i="2"/>
  <c r="C126" i="2"/>
  <c r="E126" i="2"/>
  <c r="G125" i="2"/>
  <c r="C125" i="2"/>
  <c r="E125" i="2"/>
  <c r="G124" i="2"/>
  <c r="C124" i="2"/>
  <c r="E124" i="2"/>
  <c r="G123" i="2"/>
  <c r="C123" i="2"/>
  <c r="E123" i="2"/>
  <c r="G2354" i="2"/>
  <c r="C2354" i="2"/>
  <c r="E2354" i="2"/>
  <c r="G2353" i="2"/>
  <c r="C2353" i="2"/>
  <c r="E2353" i="2"/>
  <c r="G122" i="2"/>
  <c r="C122" i="2"/>
  <c r="E122" i="2"/>
  <c r="G121" i="2"/>
  <c r="C121" i="2"/>
  <c r="E121" i="2"/>
  <c r="G120" i="2"/>
  <c r="C120" i="2"/>
  <c r="E120" i="2"/>
  <c r="G119" i="2"/>
  <c r="C119" i="2"/>
  <c r="E119" i="2"/>
  <c r="G118" i="2"/>
  <c r="C118" i="2"/>
  <c r="E118" i="2"/>
  <c r="G2352" i="2"/>
  <c r="C2352" i="2"/>
  <c r="E2352" i="2"/>
  <c r="G117" i="2"/>
  <c r="C117" i="2"/>
  <c r="E117" i="2"/>
  <c r="G116" i="2"/>
  <c r="C116" i="2"/>
  <c r="E116" i="2"/>
  <c r="G115" i="2"/>
  <c r="C115" i="2"/>
  <c r="E115" i="2"/>
  <c r="G114" i="2"/>
  <c r="C114" i="2"/>
  <c r="E114" i="2"/>
  <c r="G113" i="2"/>
  <c r="C113" i="2"/>
  <c r="E113" i="2"/>
  <c r="G112" i="2"/>
  <c r="C112" i="2"/>
  <c r="E112" i="2"/>
  <c r="G2351" i="2"/>
  <c r="C2351" i="2"/>
  <c r="E2351" i="2"/>
  <c r="G2350" i="2"/>
  <c r="C2350" i="2"/>
  <c r="E2350" i="2"/>
  <c r="G2349" i="2"/>
  <c r="C2349" i="2"/>
  <c r="E2349" i="2"/>
  <c r="G111" i="2"/>
  <c r="C111" i="2"/>
  <c r="E111" i="2"/>
  <c r="G2348" i="2"/>
  <c r="C2348" i="2"/>
  <c r="E2348" i="2"/>
  <c r="G110" i="2"/>
  <c r="C110" i="2"/>
  <c r="E110" i="2"/>
  <c r="G109" i="2"/>
  <c r="C109" i="2"/>
  <c r="E109" i="2"/>
  <c r="G108" i="2"/>
  <c r="C108" i="2"/>
  <c r="E108" i="2"/>
  <c r="G107" i="2"/>
  <c r="C107" i="2"/>
  <c r="E107" i="2"/>
  <c r="G2347" i="2"/>
  <c r="C2347" i="2"/>
  <c r="E2347" i="2"/>
  <c r="G106" i="2"/>
  <c r="C106" i="2"/>
  <c r="E106" i="2"/>
  <c r="G105" i="2"/>
  <c r="C105" i="2"/>
  <c r="E105" i="2"/>
  <c r="G2346" i="2"/>
  <c r="C2346" i="2"/>
  <c r="E2346" i="2"/>
  <c r="G2345" i="2"/>
  <c r="C2345" i="2"/>
  <c r="E2345" i="2"/>
  <c r="G104" i="2"/>
  <c r="C104" i="2"/>
  <c r="E104" i="2"/>
  <c r="G103" i="2"/>
  <c r="C103" i="2"/>
  <c r="E103" i="2"/>
  <c r="G102" i="2"/>
  <c r="C102" i="2"/>
  <c r="E102" i="2"/>
  <c r="G101" i="2"/>
  <c r="C101" i="2"/>
  <c r="E101" i="2"/>
  <c r="G2344" i="2"/>
  <c r="C2344" i="2"/>
  <c r="E2344" i="2"/>
  <c r="G2343" i="2"/>
  <c r="C2343" i="2"/>
  <c r="E2343" i="2"/>
  <c r="G2342" i="2"/>
  <c r="C2342" i="2"/>
  <c r="E2342" i="2"/>
  <c r="G2341" i="2"/>
  <c r="C2341" i="2"/>
  <c r="E2341" i="2"/>
  <c r="G2340" i="2"/>
  <c r="C2340" i="2"/>
  <c r="E2340" i="2"/>
  <c r="G100" i="2"/>
  <c r="C100" i="2"/>
  <c r="E100" i="2"/>
  <c r="G99" i="2"/>
  <c r="C99" i="2"/>
  <c r="E99" i="2"/>
  <c r="G98" i="2"/>
  <c r="C98" i="2"/>
  <c r="E98" i="2"/>
  <c r="G97" i="2"/>
  <c r="C97" i="2"/>
  <c r="E97" i="2"/>
  <c r="G2339" i="2"/>
  <c r="C2339" i="2"/>
  <c r="E2339" i="2"/>
  <c r="G2338" i="2"/>
  <c r="C2338" i="2"/>
  <c r="E2338" i="2"/>
  <c r="G2337" i="2"/>
  <c r="C2337" i="2"/>
  <c r="E2337" i="2"/>
  <c r="G2336" i="2"/>
  <c r="C2336" i="2"/>
  <c r="E2336" i="2"/>
  <c r="G2335" i="2"/>
  <c r="C2335" i="2"/>
  <c r="E2335" i="2"/>
  <c r="G2334" i="2"/>
  <c r="C2334" i="2"/>
  <c r="E2334" i="2"/>
  <c r="G2333" i="2"/>
  <c r="C2333" i="2"/>
  <c r="E2333" i="2"/>
  <c r="G2332" i="2"/>
  <c r="C2332" i="2"/>
  <c r="E2332" i="2"/>
  <c r="G96" i="2"/>
  <c r="C96" i="2"/>
  <c r="E96" i="2"/>
  <c r="G95" i="2"/>
  <c r="C95" i="2"/>
  <c r="E95" i="2"/>
  <c r="G94" i="2"/>
  <c r="C94" i="2"/>
  <c r="E94" i="2"/>
  <c r="G93" i="2"/>
  <c r="C93" i="2"/>
  <c r="E93" i="2"/>
  <c r="G92" i="2"/>
  <c r="C92" i="2"/>
  <c r="E92" i="2"/>
  <c r="G91" i="2"/>
  <c r="C91" i="2"/>
  <c r="E91" i="2"/>
  <c r="G90" i="2"/>
  <c r="C90" i="2"/>
  <c r="E90" i="2"/>
  <c r="G89" i="2"/>
  <c r="C89" i="2"/>
  <c r="E89" i="2"/>
  <c r="G88" i="2"/>
  <c r="C88" i="2"/>
  <c r="E88" i="2"/>
  <c r="G87" i="2"/>
  <c r="C87" i="2"/>
  <c r="E87" i="2"/>
  <c r="G86" i="2"/>
  <c r="C86" i="2"/>
  <c r="E86" i="2"/>
  <c r="G85" i="2"/>
  <c r="C85" i="2"/>
  <c r="E85" i="2"/>
  <c r="G84" i="2"/>
  <c r="C84" i="2"/>
  <c r="E84" i="2"/>
  <c r="G83" i="2"/>
  <c r="C83" i="2"/>
  <c r="E83" i="2"/>
  <c r="G2331" i="2"/>
  <c r="C2331" i="2"/>
  <c r="E2331" i="2"/>
  <c r="G82" i="2"/>
  <c r="C82" i="2"/>
  <c r="E82" i="2"/>
  <c r="G2330" i="2"/>
  <c r="C2330" i="2"/>
  <c r="E2330" i="2"/>
  <c r="G81" i="2"/>
  <c r="C81" i="2"/>
  <c r="E81" i="2"/>
  <c r="G2329" i="2"/>
  <c r="C2329" i="2"/>
  <c r="E2329" i="2"/>
  <c r="G80" i="2"/>
  <c r="C80" i="2"/>
  <c r="E80" i="2"/>
  <c r="G79" i="2"/>
  <c r="C79" i="2"/>
  <c r="E79" i="2"/>
  <c r="G78" i="2"/>
  <c r="C78" i="2"/>
  <c r="E78" i="2"/>
  <c r="G2328" i="2"/>
  <c r="C2328" i="2"/>
  <c r="E2328" i="2"/>
  <c r="G77" i="2"/>
  <c r="C77" i="2"/>
  <c r="E77" i="2"/>
  <c r="G76" i="2"/>
  <c r="C76" i="2"/>
  <c r="E76" i="2"/>
  <c r="G75" i="2"/>
  <c r="C75" i="2"/>
  <c r="E75" i="2"/>
  <c r="G74" i="2"/>
  <c r="C74" i="2"/>
  <c r="E74" i="2"/>
  <c r="G73" i="2"/>
  <c r="C73" i="2"/>
  <c r="E73" i="2"/>
  <c r="G72" i="2"/>
  <c r="C72" i="2"/>
  <c r="E72" i="2"/>
  <c r="G71" i="2"/>
  <c r="C71" i="2"/>
  <c r="E71" i="2"/>
  <c r="G70" i="2"/>
  <c r="C70" i="2"/>
  <c r="E70" i="2"/>
  <c r="G69" i="2"/>
  <c r="C69" i="2"/>
  <c r="E69" i="2"/>
  <c r="G68" i="2"/>
  <c r="C68" i="2"/>
  <c r="E68" i="2"/>
  <c r="G67" i="2"/>
  <c r="C67" i="2"/>
  <c r="E67" i="2"/>
  <c r="G66" i="2"/>
  <c r="C66" i="2"/>
  <c r="E66" i="2"/>
  <c r="G65" i="2"/>
  <c r="C65" i="2"/>
  <c r="E65" i="2"/>
  <c r="G64" i="2"/>
  <c r="C64" i="2"/>
  <c r="E64" i="2"/>
  <c r="G63" i="2"/>
  <c r="C63" i="2"/>
  <c r="E63" i="2"/>
  <c r="G62" i="2"/>
  <c r="C62" i="2"/>
  <c r="E62" i="2"/>
  <c r="G61" i="2"/>
  <c r="C61" i="2"/>
  <c r="E61" i="2"/>
  <c r="G60" i="2"/>
  <c r="C60" i="2"/>
  <c r="E60" i="2"/>
  <c r="G2327" i="2"/>
  <c r="C2327" i="2"/>
  <c r="E2327" i="2"/>
  <c r="G59" i="2"/>
  <c r="C59" i="2"/>
  <c r="E59" i="2"/>
  <c r="G58" i="2"/>
  <c r="C58" i="2"/>
  <c r="E58" i="2"/>
  <c r="G2326" i="2"/>
  <c r="C2326" i="2"/>
  <c r="E2326" i="2"/>
  <c r="G57" i="2"/>
  <c r="C57" i="2"/>
  <c r="E57" i="2"/>
  <c r="G56" i="2"/>
  <c r="C56" i="2"/>
  <c r="E56" i="2"/>
  <c r="G2325" i="2"/>
  <c r="C2325" i="2"/>
  <c r="E2325" i="2"/>
  <c r="G55" i="2"/>
  <c r="C55" i="2"/>
  <c r="E55" i="2"/>
  <c r="G54" i="2"/>
  <c r="C54" i="2"/>
  <c r="E54" i="2"/>
  <c r="G2324" i="2"/>
  <c r="C2324" i="2"/>
  <c r="E2324" i="2"/>
  <c r="G2323" i="2"/>
  <c r="C2323" i="2"/>
  <c r="E2323" i="2"/>
  <c r="G53" i="2"/>
  <c r="C53" i="2"/>
  <c r="E53" i="2"/>
  <c r="G52" i="2"/>
  <c r="C52" i="2"/>
  <c r="E52" i="2"/>
  <c r="G51" i="2"/>
  <c r="C51" i="2"/>
  <c r="E51" i="2"/>
  <c r="G2322" i="2"/>
  <c r="C2322" i="2"/>
  <c r="E2322" i="2"/>
  <c r="G50" i="2"/>
  <c r="C50" i="2"/>
  <c r="E50" i="2"/>
  <c r="G49" i="2"/>
  <c r="C49" i="2"/>
  <c r="E49" i="2"/>
  <c r="G48" i="2"/>
  <c r="C48" i="2"/>
  <c r="E48" i="2"/>
  <c r="G47" i="2"/>
  <c r="C47" i="2"/>
  <c r="E47" i="2"/>
  <c r="G46" i="2"/>
  <c r="C46" i="2"/>
  <c r="E46" i="2"/>
  <c r="G45" i="2"/>
  <c r="C45" i="2"/>
  <c r="E45" i="2"/>
  <c r="G44" i="2"/>
  <c r="C44" i="2"/>
  <c r="E44" i="2"/>
  <c r="G2321" i="2"/>
  <c r="C2321" i="2"/>
  <c r="E2321" i="2"/>
  <c r="G2320" i="2"/>
  <c r="C2320" i="2"/>
  <c r="E2320" i="2"/>
  <c r="G2319" i="2"/>
  <c r="C2319" i="2"/>
  <c r="E2319" i="2"/>
  <c r="G2318" i="2"/>
  <c r="C2318" i="2"/>
  <c r="E2318" i="2"/>
  <c r="G2317" i="2"/>
  <c r="C2317" i="2"/>
  <c r="E2317" i="2"/>
  <c r="G2316" i="2"/>
  <c r="C2316" i="2"/>
  <c r="E2316" i="2"/>
  <c r="G2315" i="2"/>
  <c r="C2315" i="2"/>
  <c r="E2315" i="2"/>
  <c r="G2314" i="2"/>
  <c r="C2314" i="2"/>
  <c r="E2314" i="2"/>
  <c r="G2313" i="2"/>
  <c r="C2313" i="2"/>
  <c r="E2313" i="2"/>
  <c r="G2312" i="2"/>
  <c r="C2312" i="2"/>
  <c r="E2312" i="2"/>
  <c r="G43" i="2"/>
  <c r="C43" i="2"/>
  <c r="E43" i="2"/>
  <c r="G42" i="2"/>
  <c r="C42" i="2"/>
  <c r="E42" i="2"/>
  <c r="G2311" i="2"/>
  <c r="C2311" i="2"/>
  <c r="E2311" i="2"/>
  <c r="G41" i="2"/>
  <c r="C41" i="2"/>
  <c r="E41" i="2"/>
  <c r="G2310" i="2"/>
  <c r="C2310" i="2"/>
  <c r="E2310" i="2"/>
  <c r="G40" i="2"/>
  <c r="C40" i="2"/>
  <c r="E40" i="2"/>
  <c r="G2309" i="2"/>
  <c r="C2309" i="2"/>
  <c r="E2309" i="2"/>
  <c r="G2308" i="2"/>
  <c r="C2308" i="2"/>
  <c r="E2308" i="2"/>
  <c r="G2307" i="2"/>
  <c r="C2307" i="2"/>
  <c r="E2307" i="2"/>
  <c r="G2306" i="2"/>
  <c r="C2306" i="2"/>
  <c r="E2306" i="2"/>
  <c r="G2305" i="2"/>
  <c r="C2305" i="2"/>
  <c r="E2305" i="2"/>
  <c r="G2304" i="2"/>
  <c r="C2304" i="2"/>
  <c r="E2304" i="2"/>
  <c r="G2303" i="2"/>
  <c r="C2303" i="2"/>
  <c r="E2303" i="2"/>
  <c r="G2302" i="2"/>
  <c r="C2302" i="2"/>
  <c r="E2302" i="2"/>
  <c r="G2301" i="2"/>
  <c r="C2301" i="2"/>
  <c r="E2301" i="2"/>
  <c r="G2300" i="2"/>
  <c r="C2300" i="2"/>
  <c r="E2300" i="2"/>
  <c r="G2299" i="2"/>
  <c r="C2299" i="2"/>
  <c r="E2299" i="2"/>
  <c r="G2298" i="2"/>
  <c r="C2298" i="2"/>
  <c r="E2298" i="2"/>
  <c r="G39" i="2"/>
  <c r="C39" i="2"/>
  <c r="E39" i="2"/>
  <c r="G38" i="2"/>
  <c r="C38" i="2"/>
  <c r="E38" i="2"/>
  <c r="G2297" i="2"/>
  <c r="C2297" i="2"/>
  <c r="E2297" i="2"/>
  <c r="G2296" i="2"/>
  <c r="C2296" i="2"/>
  <c r="E2296" i="2"/>
  <c r="G2295" i="2"/>
  <c r="C2295" i="2"/>
  <c r="E2295" i="2"/>
  <c r="G37" i="2"/>
  <c r="C37" i="2"/>
  <c r="E37" i="2"/>
  <c r="G2294" i="2"/>
  <c r="C2294" i="2"/>
  <c r="E2294" i="2"/>
  <c r="G2293" i="2"/>
  <c r="C2293" i="2"/>
  <c r="E2293" i="2"/>
  <c r="G2292" i="2"/>
  <c r="C2292" i="2"/>
  <c r="E2292" i="2"/>
  <c r="G2291" i="2"/>
  <c r="C2291" i="2"/>
  <c r="E2291" i="2"/>
  <c r="G36" i="2"/>
  <c r="C36" i="2"/>
  <c r="E36" i="2"/>
  <c r="G35" i="2"/>
  <c r="C35" i="2"/>
  <c r="E35" i="2"/>
  <c r="G34" i="2"/>
  <c r="C34" i="2"/>
  <c r="E34" i="2"/>
  <c r="G33" i="2"/>
  <c r="C33" i="2"/>
  <c r="E33" i="2"/>
  <c r="G2290" i="2"/>
  <c r="C2290" i="2"/>
  <c r="E2290" i="2"/>
  <c r="G2289" i="2"/>
  <c r="C2289" i="2"/>
  <c r="E2289" i="2"/>
  <c r="G32" i="2"/>
  <c r="C32" i="2"/>
  <c r="E32" i="2"/>
  <c r="G2288" i="2"/>
  <c r="C2288" i="2"/>
  <c r="E2288" i="2"/>
  <c r="G2287" i="2"/>
  <c r="C2287" i="2"/>
  <c r="E2287" i="2"/>
  <c r="G2286" i="2"/>
  <c r="C2286" i="2"/>
  <c r="E2286" i="2"/>
  <c r="G2285" i="2"/>
  <c r="C2285" i="2"/>
  <c r="E2285" i="2"/>
  <c r="G2284" i="2"/>
  <c r="C2284" i="2"/>
  <c r="E2284" i="2"/>
  <c r="G2283" i="2"/>
  <c r="C2283" i="2"/>
  <c r="E2283" i="2"/>
  <c r="G2282" i="2"/>
  <c r="C2282" i="2"/>
  <c r="E2282" i="2"/>
  <c r="G31" i="2"/>
  <c r="C31" i="2"/>
  <c r="E31" i="2"/>
  <c r="G2281" i="2"/>
  <c r="C2281" i="2"/>
  <c r="E2281" i="2"/>
  <c r="G2280" i="2"/>
  <c r="C2280" i="2"/>
  <c r="E2280" i="2"/>
  <c r="G2279" i="2"/>
  <c r="C2279" i="2"/>
  <c r="E2279" i="2"/>
  <c r="G2278" i="2"/>
  <c r="C2278" i="2"/>
  <c r="E2278" i="2"/>
  <c r="G2277" i="2"/>
  <c r="C2277" i="2"/>
  <c r="E2277" i="2"/>
  <c r="G2276" i="2"/>
  <c r="C2276" i="2"/>
  <c r="E2276" i="2"/>
  <c r="G2275" i="2"/>
  <c r="C2275" i="2"/>
  <c r="E2275" i="2"/>
  <c r="G2274" i="2"/>
  <c r="C2274" i="2"/>
  <c r="E2274" i="2"/>
  <c r="G2273" i="2"/>
  <c r="C2273" i="2"/>
  <c r="E2273" i="2"/>
  <c r="G2272" i="2"/>
  <c r="C2272" i="2"/>
  <c r="E2272" i="2"/>
  <c r="G2271" i="2"/>
  <c r="C2271" i="2"/>
  <c r="E2271" i="2"/>
  <c r="G2270" i="2"/>
  <c r="C2270" i="2"/>
  <c r="E2270" i="2"/>
  <c r="G2269" i="2"/>
  <c r="C2269" i="2"/>
  <c r="E2269" i="2"/>
  <c r="G2268" i="2"/>
  <c r="C2268" i="2"/>
  <c r="E2268" i="2"/>
  <c r="G30" i="2"/>
  <c r="C30" i="2"/>
  <c r="E30" i="2"/>
  <c r="G2267" i="2"/>
  <c r="C2267" i="2"/>
  <c r="E2267" i="2"/>
  <c r="G2266" i="2"/>
  <c r="C2266" i="2"/>
  <c r="E2266" i="2"/>
  <c r="G2265" i="2"/>
  <c r="C2265" i="2"/>
  <c r="E2265" i="2"/>
  <c r="G2264" i="2"/>
  <c r="C2264" i="2"/>
  <c r="E2264" i="2"/>
  <c r="G2263" i="2"/>
  <c r="C2263" i="2"/>
  <c r="E2263" i="2"/>
  <c r="G2262" i="2"/>
  <c r="C2262" i="2"/>
  <c r="E2262" i="2"/>
  <c r="G2261" i="2"/>
  <c r="C2261" i="2"/>
  <c r="E2261" i="2"/>
  <c r="G2260" i="2"/>
  <c r="C2260" i="2"/>
  <c r="E2260" i="2"/>
  <c r="G29" i="2"/>
  <c r="C29" i="2"/>
  <c r="E29" i="2"/>
  <c r="G2259" i="2"/>
  <c r="C2259" i="2"/>
  <c r="E2259" i="2"/>
  <c r="G2258" i="2"/>
  <c r="C2258" i="2"/>
  <c r="E2258" i="2"/>
  <c r="G28" i="2"/>
  <c r="C28" i="2"/>
  <c r="E28" i="2"/>
  <c r="G2257" i="2"/>
  <c r="C2257" i="2"/>
  <c r="E2257" i="2"/>
  <c r="G2256" i="2"/>
  <c r="C2256" i="2"/>
  <c r="E2256" i="2"/>
  <c r="G2255" i="2"/>
  <c r="C2255" i="2"/>
  <c r="E2255" i="2"/>
  <c r="G2254" i="2"/>
  <c r="C2254" i="2"/>
  <c r="E2254" i="2"/>
  <c r="G2253" i="2"/>
  <c r="C2253" i="2"/>
  <c r="E2253" i="2"/>
  <c r="G2252" i="2"/>
  <c r="C2252" i="2"/>
  <c r="E2252" i="2"/>
  <c r="G2251" i="2"/>
  <c r="C2251" i="2"/>
  <c r="E2251" i="2"/>
  <c r="G27" i="2"/>
  <c r="C27" i="2"/>
  <c r="E27" i="2"/>
  <c r="G2250" i="2"/>
  <c r="C2250" i="2"/>
  <c r="E2250" i="2"/>
  <c r="G2249" i="2"/>
  <c r="C2249" i="2"/>
  <c r="E2249" i="2"/>
  <c r="G2248" i="2"/>
  <c r="C2248" i="2"/>
  <c r="E2248" i="2"/>
  <c r="G2247" i="2"/>
  <c r="C2247" i="2"/>
  <c r="E2247" i="2"/>
  <c r="G2246" i="2"/>
  <c r="C2246" i="2"/>
  <c r="E2246" i="2"/>
  <c r="G26" i="2"/>
  <c r="C26" i="2"/>
  <c r="E26" i="2"/>
  <c r="G25" i="2"/>
  <c r="C25" i="2"/>
  <c r="E25" i="2"/>
  <c r="G2245" i="2"/>
  <c r="C2245" i="2"/>
  <c r="E2245" i="2"/>
  <c r="G2244" i="2"/>
  <c r="C2244" i="2"/>
  <c r="E2244" i="2"/>
  <c r="G2243" i="2"/>
  <c r="C2243" i="2"/>
  <c r="E2243" i="2"/>
  <c r="G2242" i="2"/>
  <c r="C2242" i="2"/>
  <c r="E2242" i="2"/>
  <c r="G2241" i="2"/>
  <c r="C2241" i="2"/>
  <c r="E2241" i="2"/>
  <c r="G2240" i="2"/>
  <c r="C2240" i="2"/>
  <c r="E2240" i="2"/>
  <c r="G2239" i="2"/>
  <c r="C2239" i="2"/>
  <c r="E2239" i="2"/>
  <c r="G2238" i="2"/>
  <c r="C2238" i="2"/>
  <c r="E2238" i="2"/>
  <c r="G2237" i="2"/>
  <c r="C2237" i="2"/>
  <c r="E2237" i="2"/>
  <c r="G2236" i="2"/>
  <c r="C2236" i="2"/>
  <c r="E2236" i="2"/>
  <c r="G2235" i="2"/>
  <c r="C2235" i="2"/>
  <c r="E2235" i="2"/>
  <c r="G2234" i="2"/>
  <c r="C2234" i="2"/>
  <c r="E2234" i="2"/>
  <c r="G2233" i="2"/>
  <c r="C2233" i="2"/>
  <c r="E2233" i="2"/>
  <c r="G2232" i="2"/>
  <c r="C2232" i="2"/>
  <c r="E2232" i="2"/>
  <c r="G2231" i="2"/>
  <c r="C2231" i="2"/>
  <c r="E2231" i="2"/>
  <c r="G2230" i="2"/>
  <c r="C2230" i="2"/>
  <c r="E2230" i="2"/>
  <c r="G2229" i="2"/>
  <c r="C2229" i="2"/>
  <c r="E2229" i="2"/>
  <c r="G2228" i="2"/>
  <c r="C2228" i="2"/>
  <c r="E2228" i="2"/>
  <c r="G2227" i="2"/>
  <c r="C2227" i="2"/>
  <c r="E2227" i="2"/>
  <c r="G2226" i="2"/>
  <c r="C2226" i="2"/>
  <c r="E2226" i="2"/>
  <c r="G2225" i="2"/>
  <c r="C2225" i="2"/>
  <c r="E2225" i="2"/>
  <c r="G2224" i="2"/>
  <c r="C2224" i="2"/>
  <c r="E2224" i="2"/>
  <c r="G2223" i="2"/>
  <c r="C2223" i="2"/>
  <c r="E2223" i="2"/>
  <c r="G2222" i="2"/>
  <c r="C2222" i="2"/>
  <c r="E2222" i="2"/>
  <c r="G2221" i="2"/>
  <c r="C2221" i="2"/>
  <c r="E2221" i="2"/>
  <c r="G2220" i="2"/>
  <c r="C2220" i="2"/>
  <c r="E2220" i="2"/>
  <c r="G2219" i="2"/>
  <c r="C2219" i="2"/>
  <c r="E2219" i="2"/>
  <c r="G2218" i="2"/>
  <c r="C2218" i="2"/>
  <c r="E2218" i="2"/>
  <c r="G2217" i="2"/>
  <c r="C2217" i="2"/>
  <c r="E2217" i="2"/>
  <c r="G2216" i="2"/>
  <c r="C2216" i="2"/>
  <c r="E2216" i="2"/>
  <c r="G2215" i="2"/>
  <c r="C2215" i="2"/>
  <c r="E2215" i="2"/>
  <c r="G2214" i="2"/>
  <c r="C2214" i="2"/>
  <c r="E2214" i="2"/>
  <c r="G2213" i="2"/>
  <c r="C2213" i="2"/>
  <c r="E2213" i="2"/>
  <c r="G24" i="2"/>
  <c r="C24" i="2"/>
  <c r="E24" i="2"/>
  <c r="G2212" i="2"/>
  <c r="C2212" i="2"/>
  <c r="E2212" i="2"/>
  <c r="G2211" i="2"/>
  <c r="C2211" i="2"/>
  <c r="E2211" i="2"/>
  <c r="G2210" i="2"/>
  <c r="C2210" i="2"/>
  <c r="E2210" i="2"/>
  <c r="G2209" i="2"/>
  <c r="C2209" i="2"/>
  <c r="E2209" i="2"/>
  <c r="G2208" i="2"/>
  <c r="C2208" i="2"/>
  <c r="E2208" i="2"/>
  <c r="G2207" i="2"/>
  <c r="C2207" i="2"/>
  <c r="E2207" i="2"/>
  <c r="G2206" i="2"/>
  <c r="C2206" i="2"/>
  <c r="E2206" i="2"/>
  <c r="G2205" i="2"/>
  <c r="C2205" i="2"/>
  <c r="E2205" i="2"/>
  <c r="G2204" i="2"/>
  <c r="C2204" i="2"/>
  <c r="E2204" i="2"/>
  <c r="G2203" i="2"/>
  <c r="C2203" i="2"/>
  <c r="E2203" i="2"/>
  <c r="G2202" i="2"/>
  <c r="C2202" i="2"/>
  <c r="E2202" i="2"/>
  <c r="G2201" i="2"/>
  <c r="C2201" i="2"/>
  <c r="E2201" i="2"/>
  <c r="G23" i="2"/>
  <c r="C23" i="2"/>
  <c r="E23" i="2"/>
  <c r="G2200" i="2"/>
  <c r="C2200" i="2"/>
  <c r="E2200" i="2"/>
  <c r="G2199" i="2"/>
  <c r="C2199" i="2"/>
  <c r="E2199" i="2"/>
  <c r="G2198" i="2"/>
  <c r="C2198" i="2"/>
  <c r="E2198" i="2"/>
  <c r="G2197" i="2"/>
  <c r="C2197" i="2"/>
  <c r="E2197" i="2"/>
  <c r="G2196" i="2"/>
  <c r="C2196" i="2"/>
  <c r="E2196" i="2"/>
  <c r="G2195" i="2"/>
  <c r="C2195" i="2"/>
  <c r="E2195" i="2"/>
  <c r="G2194" i="2"/>
  <c r="C2194" i="2"/>
  <c r="E2194" i="2"/>
  <c r="G2193" i="2"/>
  <c r="C2193" i="2"/>
  <c r="E2193" i="2"/>
  <c r="G2192" i="2"/>
  <c r="C2192" i="2"/>
  <c r="E2192" i="2"/>
  <c r="G2191" i="2"/>
  <c r="C2191" i="2"/>
  <c r="E2191" i="2"/>
  <c r="G2190" i="2"/>
  <c r="C2190" i="2"/>
  <c r="E2190" i="2"/>
  <c r="G2189" i="2"/>
  <c r="C2189" i="2"/>
  <c r="E2189" i="2"/>
  <c r="G2188" i="2"/>
  <c r="C2188" i="2"/>
  <c r="E2188" i="2"/>
  <c r="G2187" i="2"/>
  <c r="C2187" i="2"/>
  <c r="E2187" i="2"/>
  <c r="G2186" i="2"/>
  <c r="C2186" i="2"/>
  <c r="E2186" i="2"/>
  <c r="G2185" i="2"/>
  <c r="C2185" i="2"/>
  <c r="E2185" i="2"/>
  <c r="G2184" i="2"/>
  <c r="C2184" i="2"/>
  <c r="E2184" i="2"/>
  <c r="G2183" i="2"/>
  <c r="C2183" i="2"/>
  <c r="E2183" i="2"/>
  <c r="G2182" i="2"/>
  <c r="C2182" i="2"/>
  <c r="E2182" i="2"/>
  <c r="G2181" i="2"/>
  <c r="C2181" i="2"/>
  <c r="E2181" i="2"/>
  <c r="G2180" i="2"/>
  <c r="C2180" i="2"/>
  <c r="E2180" i="2"/>
  <c r="G22" i="2"/>
  <c r="C22" i="2"/>
  <c r="E22" i="2"/>
  <c r="G21" i="2"/>
  <c r="C21" i="2"/>
  <c r="E21" i="2"/>
  <c r="G20" i="2"/>
  <c r="C20" i="2"/>
  <c r="E20" i="2"/>
  <c r="G2179" i="2"/>
  <c r="C2179" i="2"/>
  <c r="E2179" i="2"/>
  <c r="G2178" i="2"/>
  <c r="C2178" i="2"/>
  <c r="E2178" i="2"/>
  <c r="G2177" i="2"/>
  <c r="C2177" i="2"/>
  <c r="E2177" i="2"/>
  <c r="G2176" i="2"/>
  <c r="C2176" i="2"/>
  <c r="E2176" i="2"/>
  <c r="G2175" i="2"/>
  <c r="C2175" i="2"/>
  <c r="E2175" i="2"/>
  <c r="G2174" i="2"/>
  <c r="C2174" i="2"/>
  <c r="E2174" i="2"/>
  <c r="G2173" i="2"/>
  <c r="C2173" i="2"/>
  <c r="E2173" i="2"/>
  <c r="G2172" i="2"/>
  <c r="C2172" i="2"/>
  <c r="E2172" i="2"/>
  <c r="G2171" i="2"/>
  <c r="C2171" i="2"/>
  <c r="E2171" i="2"/>
  <c r="G2170" i="2"/>
  <c r="C2170" i="2"/>
  <c r="E2170" i="2"/>
  <c r="G2169" i="2"/>
  <c r="C2169" i="2"/>
  <c r="E2169" i="2"/>
  <c r="G2168" i="2"/>
  <c r="C2168" i="2"/>
  <c r="E2168" i="2"/>
  <c r="G2167" i="2"/>
  <c r="C2167" i="2"/>
  <c r="E2167" i="2"/>
  <c r="G2166" i="2"/>
  <c r="C2166" i="2"/>
  <c r="E2166" i="2"/>
  <c r="G2165" i="2"/>
  <c r="C2165" i="2"/>
  <c r="E2165" i="2"/>
  <c r="G2164" i="2"/>
  <c r="C2164" i="2"/>
  <c r="E2164" i="2"/>
  <c r="G2163" i="2"/>
  <c r="C2163" i="2"/>
  <c r="E2163" i="2"/>
  <c r="G2162" i="2"/>
  <c r="C2162" i="2"/>
  <c r="E2162" i="2"/>
  <c r="G2161" i="2"/>
  <c r="C2161" i="2"/>
  <c r="E2161" i="2"/>
  <c r="G2160" i="2"/>
  <c r="C2160" i="2"/>
  <c r="E2160" i="2"/>
  <c r="G2159" i="2"/>
  <c r="C2159" i="2"/>
  <c r="E2159" i="2"/>
  <c r="G2158" i="2"/>
  <c r="C2158" i="2"/>
  <c r="E2158" i="2"/>
  <c r="G2157" i="2"/>
  <c r="C2157" i="2"/>
  <c r="E2157" i="2"/>
  <c r="G2156" i="2"/>
  <c r="C2156" i="2"/>
  <c r="E2156" i="2"/>
  <c r="G2155" i="2"/>
  <c r="C2155" i="2"/>
  <c r="E2155" i="2"/>
  <c r="G2154" i="2"/>
  <c r="C2154" i="2"/>
  <c r="E2154" i="2"/>
  <c r="G2153" i="2"/>
  <c r="C2153" i="2"/>
  <c r="E2153" i="2"/>
  <c r="G2152" i="2"/>
  <c r="C2152" i="2"/>
  <c r="E2152" i="2"/>
  <c r="G2151" i="2"/>
  <c r="C2151" i="2"/>
  <c r="E2151" i="2"/>
  <c r="G2150" i="2"/>
  <c r="C2150" i="2"/>
  <c r="E2150" i="2"/>
  <c r="G2149" i="2"/>
  <c r="C2149" i="2"/>
  <c r="E2149" i="2"/>
  <c r="G2148" i="2"/>
  <c r="C2148" i="2"/>
  <c r="E2148" i="2"/>
  <c r="G2147" i="2"/>
  <c r="C2147" i="2"/>
  <c r="E2147" i="2"/>
  <c r="G2146" i="2"/>
  <c r="C2146" i="2"/>
  <c r="E2146" i="2"/>
  <c r="G2145" i="2"/>
  <c r="C2145" i="2"/>
  <c r="E2145" i="2"/>
  <c r="G2144" i="2"/>
  <c r="C2144" i="2"/>
  <c r="E2144" i="2"/>
  <c r="G2143" i="2"/>
  <c r="C2143" i="2"/>
  <c r="E2143" i="2"/>
  <c r="G2142" i="2"/>
  <c r="C2142" i="2"/>
  <c r="E2142" i="2"/>
  <c r="G2141" i="2"/>
  <c r="C2141" i="2"/>
  <c r="E2141" i="2"/>
  <c r="G2140" i="2"/>
  <c r="C2140" i="2"/>
  <c r="E2140" i="2"/>
  <c r="G2139" i="2"/>
  <c r="C2139" i="2"/>
  <c r="E2139" i="2"/>
  <c r="G2138" i="2"/>
  <c r="C2138" i="2"/>
  <c r="E2138" i="2"/>
  <c r="G2137" i="2"/>
  <c r="C2137" i="2"/>
  <c r="E2137" i="2"/>
  <c r="G2136" i="2"/>
  <c r="C2136" i="2"/>
  <c r="E2136" i="2"/>
  <c r="G2135" i="2"/>
  <c r="C2135" i="2"/>
  <c r="E2135" i="2"/>
  <c r="G2134" i="2"/>
  <c r="C2134" i="2"/>
  <c r="E2134" i="2"/>
  <c r="G2133" i="2"/>
  <c r="C2133" i="2"/>
  <c r="E2133" i="2"/>
  <c r="G2132" i="2"/>
  <c r="C2132" i="2"/>
  <c r="E2132" i="2"/>
  <c r="G2131" i="2"/>
  <c r="C2131" i="2"/>
  <c r="E2131" i="2"/>
  <c r="G2130" i="2"/>
  <c r="C2130" i="2"/>
  <c r="E2130" i="2"/>
  <c r="G2129" i="2"/>
  <c r="C2129" i="2"/>
  <c r="E2129" i="2"/>
  <c r="G2128" i="2"/>
  <c r="C2128" i="2"/>
  <c r="E2128" i="2"/>
  <c r="G2127" i="2"/>
  <c r="C2127" i="2"/>
  <c r="E2127" i="2"/>
  <c r="G2126" i="2"/>
  <c r="C2126" i="2"/>
  <c r="E2126" i="2"/>
  <c r="G2125" i="2"/>
  <c r="C2125" i="2"/>
  <c r="E2125" i="2"/>
  <c r="G2124" i="2"/>
  <c r="C2124" i="2"/>
  <c r="E2124" i="2"/>
  <c r="G2123" i="2"/>
  <c r="C2123" i="2"/>
  <c r="E2123" i="2"/>
  <c r="G2122" i="2"/>
  <c r="C2122" i="2"/>
  <c r="E2122" i="2"/>
  <c r="G2121" i="2"/>
  <c r="C2121" i="2"/>
  <c r="E2121" i="2"/>
  <c r="G2120" i="2"/>
  <c r="C2120" i="2"/>
  <c r="E2120" i="2"/>
  <c r="G2119" i="2"/>
  <c r="C2119" i="2"/>
  <c r="E2119" i="2"/>
  <c r="G2118" i="2"/>
  <c r="C2118" i="2"/>
  <c r="E2118" i="2"/>
  <c r="G2117" i="2"/>
  <c r="C2117" i="2"/>
  <c r="E2117" i="2"/>
  <c r="G2116" i="2"/>
  <c r="C2116" i="2"/>
  <c r="E2116" i="2"/>
  <c r="G2115" i="2"/>
  <c r="C2115" i="2"/>
  <c r="E2115" i="2"/>
  <c r="G2114" i="2"/>
  <c r="C2114" i="2"/>
  <c r="E2114" i="2"/>
  <c r="G2113" i="2"/>
  <c r="C2113" i="2"/>
  <c r="E2113" i="2"/>
  <c r="G2112" i="2"/>
  <c r="C2112" i="2"/>
  <c r="E2112" i="2"/>
  <c r="G2111" i="2"/>
  <c r="C2111" i="2"/>
  <c r="E2111" i="2"/>
  <c r="G19" i="2"/>
  <c r="C19" i="2"/>
  <c r="E19" i="2"/>
  <c r="G18" i="2"/>
  <c r="C18" i="2"/>
  <c r="E18" i="2"/>
  <c r="G2110" i="2"/>
  <c r="C2110" i="2"/>
  <c r="E2110" i="2"/>
  <c r="G2109" i="2"/>
  <c r="C2109" i="2"/>
  <c r="E2109" i="2"/>
  <c r="G2108" i="2"/>
  <c r="C2108" i="2"/>
  <c r="E2108" i="2"/>
  <c r="G17" i="2"/>
  <c r="C17" i="2"/>
  <c r="E17" i="2"/>
  <c r="G2107" i="2"/>
  <c r="C2107" i="2"/>
  <c r="E2107" i="2"/>
  <c r="G2106" i="2"/>
  <c r="C2106" i="2"/>
  <c r="E2106" i="2"/>
  <c r="G2105" i="2"/>
  <c r="C2105" i="2"/>
  <c r="E2105" i="2"/>
  <c r="G2104" i="2"/>
  <c r="C2104" i="2"/>
  <c r="E2104" i="2"/>
  <c r="G2103" i="2"/>
  <c r="C2103" i="2"/>
  <c r="E2103" i="2"/>
  <c r="G2102" i="2"/>
  <c r="C2102" i="2"/>
  <c r="E2102" i="2"/>
  <c r="G16" i="2"/>
  <c r="C16" i="2"/>
  <c r="E16" i="2"/>
  <c r="G2101" i="2"/>
  <c r="C2101" i="2"/>
  <c r="E2101" i="2"/>
  <c r="G2100" i="2"/>
  <c r="C2100" i="2"/>
  <c r="E2100" i="2"/>
  <c r="G2099" i="2"/>
  <c r="C2099" i="2"/>
  <c r="E2099" i="2"/>
  <c r="G15" i="2"/>
  <c r="C15" i="2"/>
  <c r="E15" i="2"/>
  <c r="G14" i="2"/>
  <c r="C14" i="2"/>
  <c r="E14" i="2"/>
  <c r="G2098" i="2"/>
  <c r="C2098" i="2"/>
  <c r="E2098" i="2"/>
  <c r="G2097" i="2"/>
  <c r="C2097" i="2"/>
  <c r="E2097" i="2"/>
  <c r="G2096" i="2"/>
  <c r="C2096" i="2"/>
  <c r="E2096" i="2"/>
  <c r="G2095" i="2"/>
  <c r="C2095" i="2"/>
  <c r="E2095" i="2"/>
  <c r="G2094" i="2"/>
  <c r="C2094" i="2"/>
  <c r="E2094" i="2"/>
  <c r="G2093" i="2"/>
  <c r="C2093" i="2"/>
  <c r="E2093" i="2"/>
  <c r="G2092" i="2"/>
  <c r="C2092" i="2"/>
  <c r="E2092" i="2"/>
  <c r="G13" i="2"/>
  <c r="C13" i="2"/>
  <c r="E13" i="2"/>
  <c r="G2091" i="2"/>
  <c r="C2091" i="2"/>
  <c r="E2091" i="2"/>
  <c r="G2090" i="2"/>
  <c r="C2090" i="2"/>
  <c r="E2090" i="2"/>
  <c r="G2089" i="2"/>
  <c r="C2089" i="2"/>
  <c r="E2089" i="2"/>
  <c r="G2088" i="2"/>
  <c r="C2088" i="2"/>
  <c r="E2088" i="2"/>
  <c r="G2087" i="2"/>
  <c r="C2087" i="2"/>
  <c r="E2087" i="2"/>
  <c r="G2086" i="2"/>
  <c r="C2086" i="2"/>
  <c r="E2086" i="2"/>
  <c r="G2085" i="2"/>
  <c r="C2085" i="2"/>
  <c r="E2085" i="2"/>
  <c r="G2084" i="2"/>
  <c r="C2084" i="2"/>
  <c r="E2084" i="2"/>
  <c r="G2083" i="2"/>
  <c r="C2083" i="2"/>
  <c r="E2083" i="2"/>
  <c r="G2082" i="2"/>
  <c r="C2082" i="2"/>
  <c r="E2082" i="2"/>
  <c r="G2081" i="2"/>
  <c r="C2081" i="2"/>
  <c r="E2081" i="2"/>
  <c r="G2080" i="2"/>
  <c r="C2080" i="2"/>
  <c r="E2080" i="2"/>
  <c r="G2079" i="2"/>
  <c r="C2079" i="2"/>
  <c r="E2079" i="2"/>
  <c r="G2078" i="2"/>
  <c r="C2078" i="2"/>
  <c r="E2078" i="2"/>
  <c r="G2077" i="2"/>
  <c r="C2077" i="2"/>
  <c r="E2077" i="2"/>
  <c r="G2076" i="2"/>
  <c r="C2076" i="2"/>
  <c r="E2076" i="2"/>
  <c r="G2075" i="2"/>
  <c r="C2075" i="2"/>
  <c r="E2075" i="2"/>
  <c r="G2074" i="2"/>
  <c r="C2074" i="2"/>
  <c r="E2074" i="2"/>
  <c r="G2073" i="2"/>
  <c r="C2073" i="2"/>
  <c r="E2073" i="2"/>
  <c r="G2072" i="2"/>
  <c r="C2072" i="2"/>
  <c r="E2072" i="2"/>
  <c r="G12" i="2"/>
  <c r="C12" i="2"/>
  <c r="E12" i="2"/>
  <c r="G2071" i="2"/>
  <c r="C2071" i="2"/>
  <c r="E2071" i="2"/>
  <c r="G2070" i="2"/>
  <c r="C2070" i="2"/>
  <c r="E2070" i="2"/>
  <c r="G2069" i="2"/>
  <c r="C2069" i="2"/>
  <c r="E2069" i="2"/>
  <c r="G2068" i="2"/>
  <c r="C2068" i="2"/>
  <c r="E2068" i="2"/>
  <c r="G2067" i="2"/>
  <c r="C2067" i="2"/>
  <c r="E2067" i="2"/>
  <c r="G2066" i="2"/>
  <c r="C2066" i="2"/>
  <c r="E2066" i="2"/>
  <c r="G2065" i="2"/>
  <c r="C2065" i="2"/>
  <c r="E2065" i="2"/>
  <c r="G2064" i="2"/>
  <c r="C2064" i="2"/>
  <c r="E2064" i="2"/>
  <c r="G2063" i="2"/>
  <c r="C2063" i="2"/>
  <c r="E2063" i="2"/>
  <c r="G2062" i="2"/>
  <c r="C2062" i="2"/>
  <c r="E2062" i="2"/>
  <c r="G2061" i="2"/>
  <c r="C2061" i="2"/>
  <c r="E2061" i="2"/>
  <c r="G2060" i="2"/>
  <c r="C2060" i="2"/>
  <c r="E2060" i="2"/>
  <c r="G2059" i="2"/>
  <c r="C2059" i="2"/>
  <c r="E2059" i="2"/>
  <c r="G2058" i="2"/>
  <c r="C2058" i="2"/>
  <c r="E2058" i="2"/>
  <c r="G2057" i="2"/>
  <c r="C2057" i="2"/>
  <c r="E2057" i="2"/>
  <c r="G2056" i="2"/>
  <c r="C2056" i="2"/>
  <c r="E2056" i="2"/>
  <c r="G2055" i="2"/>
  <c r="C2055" i="2"/>
  <c r="E2055" i="2"/>
  <c r="G2054" i="2"/>
  <c r="C2054" i="2"/>
  <c r="E2054" i="2"/>
  <c r="G2053" i="2"/>
  <c r="C2053" i="2"/>
  <c r="E2053" i="2"/>
  <c r="G2052" i="2"/>
  <c r="C2052" i="2"/>
  <c r="E2052" i="2"/>
  <c r="G2051" i="2"/>
  <c r="C2051" i="2"/>
  <c r="E2051" i="2"/>
  <c r="G2050" i="2"/>
  <c r="C2050" i="2"/>
  <c r="E2050" i="2"/>
  <c r="G2049" i="2"/>
  <c r="C2049" i="2"/>
  <c r="E2049" i="2"/>
  <c r="G2048" i="2"/>
  <c r="C2048" i="2"/>
  <c r="E2048" i="2"/>
  <c r="G2047" i="2"/>
  <c r="C2047" i="2"/>
  <c r="E2047" i="2"/>
  <c r="G2046" i="2"/>
  <c r="C2046" i="2"/>
  <c r="E2046" i="2"/>
  <c r="G2045" i="2"/>
  <c r="C2045" i="2"/>
  <c r="E2045" i="2"/>
  <c r="G2044" i="2"/>
  <c r="C2044" i="2"/>
  <c r="E2044" i="2"/>
  <c r="G2043" i="2"/>
  <c r="C2043" i="2"/>
  <c r="E2043" i="2"/>
  <c r="G2042" i="2"/>
  <c r="C2042" i="2"/>
  <c r="E2042" i="2"/>
  <c r="G2041" i="2"/>
  <c r="C2041" i="2"/>
  <c r="E2041" i="2"/>
  <c r="G2040" i="2"/>
  <c r="C2040" i="2"/>
  <c r="E2040" i="2"/>
  <c r="G2039" i="2"/>
  <c r="C2039" i="2"/>
  <c r="E2039" i="2"/>
  <c r="G2038" i="2"/>
  <c r="C2038" i="2"/>
  <c r="E2038" i="2"/>
  <c r="G2037" i="2"/>
  <c r="C2037" i="2"/>
  <c r="E2037" i="2"/>
  <c r="G2036" i="2"/>
  <c r="C2036" i="2"/>
  <c r="E2036" i="2"/>
  <c r="G2035" i="2"/>
  <c r="C2035" i="2"/>
  <c r="E2035" i="2"/>
  <c r="G2034" i="2"/>
  <c r="C2034" i="2"/>
  <c r="E2034" i="2"/>
  <c r="G2033" i="2"/>
  <c r="C2033" i="2"/>
  <c r="E2033" i="2"/>
  <c r="G2032" i="2"/>
  <c r="C2032" i="2"/>
  <c r="E2032" i="2"/>
  <c r="G2031" i="2"/>
  <c r="C2031" i="2"/>
  <c r="E2031" i="2"/>
  <c r="G2030" i="2"/>
  <c r="C2030" i="2"/>
  <c r="E2030" i="2"/>
  <c r="G2029" i="2"/>
  <c r="C2029" i="2"/>
  <c r="E2029" i="2"/>
  <c r="G2028" i="2"/>
  <c r="C2028" i="2"/>
  <c r="E2028" i="2"/>
  <c r="G2027" i="2"/>
  <c r="C2027" i="2"/>
  <c r="E2027" i="2"/>
  <c r="G2026" i="2"/>
  <c r="C2026" i="2"/>
  <c r="E2026" i="2"/>
  <c r="G2025" i="2"/>
  <c r="C2025" i="2"/>
  <c r="E2025" i="2"/>
  <c r="G2024" i="2"/>
  <c r="C2024" i="2"/>
  <c r="E2024" i="2"/>
  <c r="G2023" i="2"/>
  <c r="C2023" i="2"/>
  <c r="E2023" i="2"/>
  <c r="G2022" i="2"/>
  <c r="C2022" i="2"/>
  <c r="E2022" i="2"/>
  <c r="G2021" i="2"/>
  <c r="C2021" i="2"/>
  <c r="E2021" i="2"/>
  <c r="G2020" i="2"/>
  <c r="C2020" i="2"/>
  <c r="E2020" i="2"/>
  <c r="G2019" i="2"/>
  <c r="C2019" i="2"/>
  <c r="E2019" i="2"/>
  <c r="G2018" i="2"/>
  <c r="C2018" i="2"/>
  <c r="E2018" i="2"/>
  <c r="G2017" i="2"/>
  <c r="C2017" i="2"/>
  <c r="E2017" i="2"/>
  <c r="G2016" i="2"/>
  <c r="C2016" i="2"/>
  <c r="E2016" i="2"/>
  <c r="G2015" i="2"/>
  <c r="C2015" i="2"/>
  <c r="E2015" i="2"/>
  <c r="G2014" i="2"/>
  <c r="C2014" i="2"/>
  <c r="E2014" i="2"/>
  <c r="G2013" i="2"/>
  <c r="C2013" i="2"/>
  <c r="E2013" i="2"/>
  <c r="G2012" i="2"/>
  <c r="C2012" i="2"/>
  <c r="E2012" i="2"/>
  <c r="G2011" i="2"/>
  <c r="C2011" i="2"/>
  <c r="E2011" i="2"/>
  <c r="G2010" i="2"/>
  <c r="C2010" i="2"/>
  <c r="E2010" i="2"/>
  <c r="G2009" i="2"/>
  <c r="C2009" i="2"/>
  <c r="E2009" i="2"/>
  <c r="G2008" i="2"/>
  <c r="C2008" i="2"/>
  <c r="E2008" i="2"/>
  <c r="G2007" i="2"/>
  <c r="C2007" i="2"/>
  <c r="E2007" i="2"/>
  <c r="G2006" i="2"/>
  <c r="C2006" i="2"/>
  <c r="E2006" i="2"/>
  <c r="G2005" i="2"/>
  <c r="C2005" i="2"/>
  <c r="E2005" i="2"/>
  <c r="G2004" i="2"/>
  <c r="C2004" i="2"/>
  <c r="E2004" i="2"/>
  <c r="G2003" i="2"/>
  <c r="C2003" i="2"/>
  <c r="E2003" i="2"/>
  <c r="G2002" i="2"/>
  <c r="C2002" i="2"/>
  <c r="E2002" i="2"/>
  <c r="G2001" i="2"/>
  <c r="C2001" i="2"/>
  <c r="E2001" i="2"/>
  <c r="G2000" i="2"/>
  <c r="C2000" i="2"/>
  <c r="E2000" i="2"/>
  <c r="G1999" i="2"/>
  <c r="C1999" i="2"/>
  <c r="E1999" i="2"/>
  <c r="G1998" i="2"/>
  <c r="C1998" i="2"/>
  <c r="E1998" i="2"/>
  <c r="G1997" i="2"/>
  <c r="C1997" i="2"/>
  <c r="E1997" i="2"/>
  <c r="G1996" i="2"/>
  <c r="C1996" i="2"/>
  <c r="E1996" i="2"/>
  <c r="G1995" i="2"/>
  <c r="C1995" i="2"/>
  <c r="E1995" i="2"/>
  <c r="G1994" i="2"/>
  <c r="C1994" i="2"/>
  <c r="E1994" i="2"/>
  <c r="G1993" i="2"/>
  <c r="C1993" i="2"/>
  <c r="E1993" i="2"/>
  <c r="G1992" i="2"/>
  <c r="C1992" i="2"/>
  <c r="E1992" i="2"/>
  <c r="G1991" i="2"/>
  <c r="C1991" i="2"/>
  <c r="E1991" i="2"/>
  <c r="G1990" i="2"/>
  <c r="C1990" i="2"/>
  <c r="E1990" i="2"/>
  <c r="G1989" i="2"/>
  <c r="C1989" i="2"/>
  <c r="E1989" i="2"/>
  <c r="G1988" i="2"/>
  <c r="C1988" i="2"/>
  <c r="E1988" i="2"/>
  <c r="G1987" i="2"/>
  <c r="C1987" i="2"/>
  <c r="E1987" i="2"/>
  <c r="G1986" i="2"/>
  <c r="C1986" i="2"/>
  <c r="E1986" i="2"/>
  <c r="G1985" i="2"/>
  <c r="C1985" i="2"/>
  <c r="E1985" i="2"/>
  <c r="G1984" i="2"/>
  <c r="C1984" i="2"/>
  <c r="E1984" i="2"/>
  <c r="G1983" i="2"/>
  <c r="C1983" i="2"/>
  <c r="E1983" i="2"/>
  <c r="G1982" i="2"/>
  <c r="C1982" i="2"/>
  <c r="E1982" i="2"/>
  <c r="G1981" i="2"/>
  <c r="C1981" i="2"/>
  <c r="E1981" i="2"/>
  <c r="G1980" i="2"/>
  <c r="C1980" i="2"/>
  <c r="E1980" i="2"/>
  <c r="G1979" i="2"/>
  <c r="C1979" i="2"/>
  <c r="E1979" i="2"/>
  <c r="G1978" i="2"/>
  <c r="C1978" i="2"/>
  <c r="E1978" i="2"/>
  <c r="G1977" i="2"/>
  <c r="C1977" i="2"/>
  <c r="E1977" i="2"/>
  <c r="G1976" i="2"/>
  <c r="C1976" i="2"/>
  <c r="E1976" i="2"/>
  <c r="G1975" i="2"/>
  <c r="C1975" i="2"/>
  <c r="E1975" i="2"/>
  <c r="G1974" i="2"/>
  <c r="C1974" i="2"/>
  <c r="E1974" i="2"/>
  <c r="G1973" i="2"/>
  <c r="C1973" i="2"/>
  <c r="E1973" i="2"/>
  <c r="G1972" i="2"/>
  <c r="C1972" i="2"/>
  <c r="E1972" i="2"/>
  <c r="G1971" i="2"/>
  <c r="C1971" i="2"/>
  <c r="E1971" i="2"/>
  <c r="G1970" i="2"/>
  <c r="C1970" i="2"/>
  <c r="E1970" i="2"/>
  <c r="G1969" i="2"/>
  <c r="C1969" i="2"/>
  <c r="E1969" i="2"/>
  <c r="G1968" i="2"/>
  <c r="C1968" i="2"/>
  <c r="E1968" i="2"/>
  <c r="G1967" i="2"/>
  <c r="C1967" i="2"/>
  <c r="E1967" i="2"/>
  <c r="G1966" i="2"/>
  <c r="C1966" i="2"/>
  <c r="E1966" i="2"/>
  <c r="G1965" i="2"/>
  <c r="C1965" i="2"/>
  <c r="E1965" i="2"/>
  <c r="G1964" i="2"/>
  <c r="C1964" i="2"/>
  <c r="E1964" i="2"/>
  <c r="G1963" i="2"/>
  <c r="C1963" i="2"/>
  <c r="E1963" i="2"/>
  <c r="G1962" i="2"/>
  <c r="C1962" i="2"/>
  <c r="E1962" i="2"/>
  <c r="G1961" i="2"/>
  <c r="C1961" i="2"/>
  <c r="E1961" i="2"/>
  <c r="G1960" i="2"/>
  <c r="C1960" i="2"/>
  <c r="E1960" i="2"/>
  <c r="G1959" i="2"/>
  <c r="C1959" i="2"/>
  <c r="E1959" i="2"/>
  <c r="G1958" i="2"/>
  <c r="C1958" i="2"/>
  <c r="E1958" i="2"/>
  <c r="G1957" i="2"/>
  <c r="C1957" i="2"/>
  <c r="E1957" i="2"/>
  <c r="G1956" i="2"/>
  <c r="C1956" i="2"/>
  <c r="E1956" i="2"/>
  <c r="G1955" i="2"/>
  <c r="C1955" i="2"/>
  <c r="E1955" i="2"/>
  <c r="G1954" i="2"/>
  <c r="C1954" i="2"/>
  <c r="E1954" i="2"/>
  <c r="G1953" i="2"/>
  <c r="C1953" i="2"/>
  <c r="E1953" i="2"/>
  <c r="G1952" i="2"/>
  <c r="C1952" i="2"/>
  <c r="E1952" i="2"/>
  <c r="G1951" i="2"/>
  <c r="C1951" i="2"/>
  <c r="E1951" i="2"/>
  <c r="G1950" i="2"/>
  <c r="C1950" i="2"/>
  <c r="E1950" i="2"/>
  <c r="G1949" i="2"/>
  <c r="C1949" i="2"/>
  <c r="E1949" i="2"/>
  <c r="G1948" i="2"/>
  <c r="C1948" i="2"/>
  <c r="E1948" i="2"/>
  <c r="G1947" i="2"/>
  <c r="C1947" i="2"/>
  <c r="E1947" i="2"/>
  <c r="G1946" i="2"/>
  <c r="C1946" i="2"/>
  <c r="E1946" i="2"/>
  <c r="G1945" i="2"/>
  <c r="C1945" i="2"/>
  <c r="E1945" i="2"/>
  <c r="G1944" i="2"/>
  <c r="C1944" i="2"/>
  <c r="E1944" i="2"/>
  <c r="G1943" i="2"/>
  <c r="C1943" i="2"/>
  <c r="E1943" i="2"/>
  <c r="G1942" i="2"/>
  <c r="C1942" i="2"/>
  <c r="E1942" i="2"/>
  <c r="G1941" i="2"/>
  <c r="C1941" i="2"/>
  <c r="E1941" i="2"/>
  <c r="G1940" i="2"/>
  <c r="C1940" i="2"/>
  <c r="E1940" i="2"/>
  <c r="G1939" i="2"/>
  <c r="C1939" i="2"/>
  <c r="E1939" i="2"/>
  <c r="G1938" i="2"/>
  <c r="C1938" i="2"/>
  <c r="E1938" i="2"/>
  <c r="G1937" i="2"/>
  <c r="C1937" i="2"/>
  <c r="E1937" i="2"/>
  <c r="G1936" i="2"/>
  <c r="C1936" i="2"/>
  <c r="E1936" i="2"/>
  <c r="G1935" i="2"/>
  <c r="C1935" i="2"/>
  <c r="E1935" i="2"/>
  <c r="G1934" i="2"/>
  <c r="C1934" i="2"/>
  <c r="E1934" i="2"/>
  <c r="G1933" i="2"/>
  <c r="C1933" i="2"/>
  <c r="E1933" i="2"/>
  <c r="G1932" i="2"/>
  <c r="C1932" i="2"/>
  <c r="E1932" i="2"/>
  <c r="G1931" i="2"/>
  <c r="C1931" i="2"/>
  <c r="E1931" i="2"/>
  <c r="G1930" i="2"/>
  <c r="C1930" i="2"/>
  <c r="E1930" i="2"/>
  <c r="G1929" i="2"/>
  <c r="C1929" i="2"/>
  <c r="E1929" i="2"/>
  <c r="G1928" i="2"/>
  <c r="C1928" i="2"/>
  <c r="E1928" i="2"/>
  <c r="G1927" i="2"/>
  <c r="C1927" i="2"/>
  <c r="E1927" i="2"/>
  <c r="G1926" i="2"/>
  <c r="C1926" i="2"/>
  <c r="E1926" i="2"/>
  <c r="G1925" i="2"/>
  <c r="C1925" i="2"/>
  <c r="E1925" i="2"/>
  <c r="G1924" i="2"/>
  <c r="C1924" i="2"/>
  <c r="E1924" i="2"/>
  <c r="G1923" i="2"/>
  <c r="C1923" i="2"/>
  <c r="E1923" i="2"/>
  <c r="G1922" i="2"/>
  <c r="C1922" i="2"/>
  <c r="E1922" i="2"/>
  <c r="G1921" i="2"/>
  <c r="C1921" i="2"/>
  <c r="E1921" i="2"/>
  <c r="G1920" i="2"/>
  <c r="C1920" i="2"/>
  <c r="E1920" i="2"/>
  <c r="G1919" i="2"/>
  <c r="C1919" i="2"/>
  <c r="E1919" i="2"/>
  <c r="G1918" i="2"/>
  <c r="C1918" i="2"/>
  <c r="E1918" i="2"/>
  <c r="G1917" i="2"/>
  <c r="C1917" i="2"/>
  <c r="E1917" i="2"/>
  <c r="G1916" i="2"/>
  <c r="C1916" i="2"/>
  <c r="E1916" i="2"/>
  <c r="G1915" i="2"/>
  <c r="C1915" i="2"/>
  <c r="E1915" i="2"/>
  <c r="G1914" i="2"/>
  <c r="C1914" i="2"/>
  <c r="E1914" i="2"/>
  <c r="G1913" i="2"/>
  <c r="C1913" i="2"/>
  <c r="E1913" i="2"/>
  <c r="G1912" i="2"/>
  <c r="C1912" i="2"/>
  <c r="E1912" i="2"/>
  <c r="G1911" i="2"/>
  <c r="C1911" i="2"/>
  <c r="E1911" i="2"/>
  <c r="G1910" i="2"/>
  <c r="C1910" i="2"/>
  <c r="E1910" i="2"/>
  <c r="G1909" i="2"/>
  <c r="C1909" i="2"/>
  <c r="E1909" i="2"/>
  <c r="G1908" i="2"/>
  <c r="C1908" i="2"/>
  <c r="E1908" i="2"/>
  <c r="G1907" i="2"/>
  <c r="C1907" i="2"/>
  <c r="E1907" i="2"/>
  <c r="G1906" i="2"/>
  <c r="C1906" i="2"/>
  <c r="E1906" i="2"/>
  <c r="G1905" i="2"/>
  <c r="C1905" i="2"/>
  <c r="E1905" i="2"/>
  <c r="G1904" i="2"/>
  <c r="C1904" i="2"/>
  <c r="E1904" i="2"/>
  <c r="G1903" i="2"/>
  <c r="C1903" i="2"/>
  <c r="E1903" i="2"/>
  <c r="G1902" i="2"/>
  <c r="C1902" i="2"/>
  <c r="E1902" i="2"/>
  <c r="G1901" i="2"/>
  <c r="C1901" i="2"/>
  <c r="E1901" i="2"/>
  <c r="G1900" i="2"/>
  <c r="C1900" i="2"/>
  <c r="E1900" i="2"/>
  <c r="G1899" i="2"/>
  <c r="C1899" i="2"/>
  <c r="E1899" i="2"/>
  <c r="G1898" i="2"/>
  <c r="C1898" i="2"/>
  <c r="E1898" i="2"/>
  <c r="G1897" i="2"/>
  <c r="C1897" i="2"/>
  <c r="E1897" i="2"/>
  <c r="G1896" i="2"/>
  <c r="C1896" i="2"/>
  <c r="E1896" i="2"/>
  <c r="G1895" i="2"/>
  <c r="C1895" i="2"/>
  <c r="E1895" i="2"/>
  <c r="G1894" i="2"/>
  <c r="C1894" i="2"/>
  <c r="E1894" i="2"/>
  <c r="G1893" i="2"/>
  <c r="C1893" i="2"/>
  <c r="E1893" i="2"/>
  <c r="G1892" i="2"/>
  <c r="C1892" i="2"/>
  <c r="E1892" i="2"/>
  <c r="G1891" i="2"/>
  <c r="C1891" i="2"/>
  <c r="E1891" i="2"/>
  <c r="G1890" i="2"/>
  <c r="C1890" i="2"/>
  <c r="E1890" i="2"/>
  <c r="G1889" i="2"/>
  <c r="C1889" i="2"/>
  <c r="E1889" i="2"/>
  <c r="G1888" i="2"/>
  <c r="C1888" i="2"/>
  <c r="E1888" i="2"/>
  <c r="G1887" i="2"/>
  <c r="C1887" i="2"/>
  <c r="E1887" i="2"/>
  <c r="G1886" i="2"/>
  <c r="C1886" i="2"/>
  <c r="E1886" i="2"/>
  <c r="G1885" i="2"/>
  <c r="C1885" i="2"/>
  <c r="E1885" i="2"/>
  <c r="G1884" i="2"/>
  <c r="C1884" i="2"/>
  <c r="E1884" i="2"/>
  <c r="G1883" i="2"/>
  <c r="C1883" i="2"/>
  <c r="E1883" i="2"/>
  <c r="G1882" i="2"/>
  <c r="C1882" i="2"/>
  <c r="E1882" i="2"/>
  <c r="G1881" i="2"/>
  <c r="C1881" i="2"/>
  <c r="E1881" i="2"/>
  <c r="G1880" i="2"/>
  <c r="C1880" i="2"/>
  <c r="E1880" i="2"/>
  <c r="G1879" i="2"/>
  <c r="C1879" i="2"/>
  <c r="E1879" i="2"/>
  <c r="G1878" i="2"/>
  <c r="C1878" i="2"/>
  <c r="E1878" i="2"/>
  <c r="G1877" i="2"/>
  <c r="C1877" i="2"/>
  <c r="E1877" i="2"/>
  <c r="G1876" i="2"/>
  <c r="C1876" i="2"/>
  <c r="E1876" i="2"/>
  <c r="G1875" i="2"/>
  <c r="C1875" i="2"/>
  <c r="E1875" i="2"/>
  <c r="G1874" i="2"/>
  <c r="C1874" i="2"/>
  <c r="E1874" i="2"/>
  <c r="G1873" i="2"/>
  <c r="C1873" i="2"/>
  <c r="E1873" i="2"/>
  <c r="G1872" i="2"/>
  <c r="C1872" i="2"/>
  <c r="E1872" i="2"/>
  <c r="G1871" i="2"/>
  <c r="C1871" i="2"/>
  <c r="E1871" i="2"/>
  <c r="G1870" i="2"/>
  <c r="C1870" i="2"/>
  <c r="E1870" i="2"/>
  <c r="G1869" i="2"/>
  <c r="C1869" i="2"/>
  <c r="E1869" i="2"/>
  <c r="G1868" i="2"/>
  <c r="C1868" i="2"/>
  <c r="E1868" i="2"/>
  <c r="G1867" i="2"/>
  <c r="C1867" i="2"/>
  <c r="E1867" i="2"/>
  <c r="G1866" i="2"/>
  <c r="C1866" i="2"/>
  <c r="E1866" i="2"/>
  <c r="G1865" i="2"/>
  <c r="C1865" i="2"/>
  <c r="E1865" i="2"/>
  <c r="G1864" i="2"/>
  <c r="C1864" i="2"/>
  <c r="E1864" i="2"/>
  <c r="G1863" i="2"/>
  <c r="C1863" i="2"/>
  <c r="E1863" i="2"/>
  <c r="G1862" i="2"/>
  <c r="C1862" i="2"/>
  <c r="E1862" i="2"/>
  <c r="G1861" i="2"/>
  <c r="C1861" i="2"/>
  <c r="E1861" i="2"/>
  <c r="G1860" i="2"/>
  <c r="C1860" i="2"/>
  <c r="E1860" i="2"/>
  <c r="G1859" i="2"/>
  <c r="C1859" i="2"/>
  <c r="E1859" i="2"/>
  <c r="G1858" i="2"/>
  <c r="C1858" i="2"/>
  <c r="E1858" i="2"/>
  <c r="G1857" i="2"/>
  <c r="C1857" i="2"/>
  <c r="E1857" i="2"/>
  <c r="G1856" i="2"/>
  <c r="C1856" i="2"/>
  <c r="E1856" i="2"/>
  <c r="G1855" i="2"/>
  <c r="C1855" i="2"/>
  <c r="E1855" i="2"/>
  <c r="G1854" i="2"/>
  <c r="C1854" i="2"/>
  <c r="E1854" i="2"/>
  <c r="G1853" i="2"/>
  <c r="C1853" i="2"/>
  <c r="E1853" i="2"/>
  <c r="G1852" i="2"/>
  <c r="C1852" i="2"/>
  <c r="E1852" i="2"/>
  <c r="G1851" i="2"/>
  <c r="C1851" i="2"/>
  <c r="E1851" i="2"/>
  <c r="G1850" i="2"/>
  <c r="C1850" i="2"/>
  <c r="E1850" i="2"/>
  <c r="G1849" i="2"/>
  <c r="C1849" i="2"/>
  <c r="E1849" i="2"/>
  <c r="G1848" i="2"/>
  <c r="C1848" i="2"/>
  <c r="E1848" i="2"/>
  <c r="G1847" i="2"/>
  <c r="C1847" i="2"/>
  <c r="E1847" i="2"/>
  <c r="G1846" i="2"/>
  <c r="C1846" i="2"/>
  <c r="E1846" i="2"/>
  <c r="G1845" i="2"/>
  <c r="C1845" i="2"/>
  <c r="E1845" i="2"/>
  <c r="G1844" i="2"/>
  <c r="C1844" i="2"/>
  <c r="E1844" i="2"/>
  <c r="G1843" i="2"/>
  <c r="C1843" i="2"/>
  <c r="E1843" i="2"/>
  <c r="G1842" i="2"/>
  <c r="C1842" i="2"/>
  <c r="E1842" i="2"/>
  <c r="G1841" i="2"/>
  <c r="C1841" i="2"/>
  <c r="E1841" i="2"/>
  <c r="G1840" i="2"/>
  <c r="C1840" i="2"/>
  <c r="E1840" i="2"/>
  <c r="G1839" i="2"/>
  <c r="C1839" i="2"/>
  <c r="E1839" i="2"/>
  <c r="G1838" i="2"/>
  <c r="C1838" i="2"/>
  <c r="E1838" i="2"/>
  <c r="G1837" i="2"/>
  <c r="C1837" i="2"/>
  <c r="E1837" i="2"/>
  <c r="G1836" i="2"/>
  <c r="C1836" i="2"/>
  <c r="E1836" i="2"/>
  <c r="G1835" i="2"/>
  <c r="C1835" i="2"/>
  <c r="E1835" i="2"/>
  <c r="G1834" i="2"/>
  <c r="C1834" i="2"/>
  <c r="E1834" i="2"/>
  <c r="G1833" i="2"/>
  <c r="C1833" i="2"/>
  <c r="E1833" i="2"/>
  <c r="G1832" i="2"/>
  <c r="C1832" i="2"/>
  <c r="E1832" i="2"/>
  <c r="G1831" i="2"/>
  <c r="C1831" i="2"/>
  <c r="E1831" i="2"/>
  <c r="G1830" i="2"/>
  <c r="C1830" i="2"/>
  <c r="E1830" i="2"/>
  <c r="G11" i="2"/>
  <c r="C11" i="2"/>
  <c r="E11" i="2"/>
  <c r="G1829" i="2"/>
  <c r="C1829" i="2"/>
  <c r="E1829" i="2"/>
  <c r="G1828" i="2"/>
  <c r="C1828" i="2"/>
  <c r="E1828" i="2"/>
  <c r="G1827" i="2"/>
  <c r="C1827" i="2"/>
  <c r="E1827" i="2"/>
  <c r="G1826" i="2"/>
  <c r="C1826" i="2"/>
  <c r="E1826" i="2"/>
  <c r="G1825" i="2"/>
  <c r="C1825" i="2"/>
  <c r="E1825" i="2"/>
  <c r="G1824" i="2"/>
  <c r="C1824" i="2"/>
  <c r="E1824" i="2"/>
  <c r="G1823" i="2"/>
  <c r="C1823" i="2"/>
  <c r="E1823" i="2"/>
  <c r="G1822" i="2"/>
  <c r="C1822" i="2"/>
  <c r="E1822" i="2"/>
  <c r="G1821" i="2"/>
  <c r="C1821" i="2"/>
  <c r="E1821" i="2"/>
  <c r="G1820" i="2"/>
  <c r="C1820" i="2"/>
  <c r="E1820" i="2"/>
  <c r="G1819" i="2"/>
  <c r="C1819" i="2"/>
  <c r="E1819" i="2"/>
  <c r="G1818" i="2"/>
  <c r="C1818" i="2"/>
  <c r="E1818" i="2"/>
  <c r="G1817" i="2"/>
  <c r="C1817" i="2"/>
  <c r="E1817" i="2"/>
  <c r="G1816" i="2"/>
  <c r="C1816" i="2"/>
  <c r="E1816" i="2"/>
  <c r="G1815" i="2"/>
  <c r="C1815" i="2"/>
  <c r="E1815" i="2"/>
  <c r="G1814" i="2"/>
  <c r="C1814" i="2"/>
  <c r="E1814" i="2"/>
  <c r="G1813" i="2"/>
  <c r="C1813" i="2"/>
  <c r="E1813" i="2"/>
  <c r="G1812" i="2"/>
  <c r="C1812" i="2"/>
  <c r="E1812" i="2"/>
  <c r="G1811" i="2"/>
  <c r="C1811" i="2"/>
  <c r="E1811" i="2"/>
  <c r="G1810" i="2"/>
  <c r="C1810" i="2"/>
  <c r="E1810" i="2"/>
  <c r="G1809" i="2"/>
  <c r="C1809" i="2"/>
  <c r="E1809" i="2"/>
  <c r="G1808" i="2"/>
  <c r="C1808" i="2"/>
  <c r="E1808" i="2"/>
  <c r="G1807" i="2"/>
  <c r="C1807" i="2"/>
  <c r="E1807" i="2"/>
  <c r="G1806" i="2"/>
  <c r="C1806" i="2"/>
  <c r="E1806" i="2"/>
  <c r="G1805" i="2"/>
  <c r="C1805" i="2"/>
  <c r="E1805" i="2"/>
  <c r="G1804" i="2"/>
  <c r="C1804" i="2"/>
  <c r="E1804" i="2"/>
  <c r="G1803" i="2"/>
  <c r="C1803" i="2"/>
  <c r="E1803" i="2"/>
  <c r="G1802" i="2"/>
  <c r="C1802" i="2"/>
  <c r="E1802" i="2"/>
  <c r="G1801" i="2"/>
  <c r="C1801" i="2"/>
  <c r="E1801" i="2"/>
  <c r="G1800" i="2"/>
  <c r="C1800" i="2"/>
  <c r="E1800" i="2"/>
  <c r="G1799" i="2"/>
  <c r="C1799" i="2"/>
  <c r="E1799" i="2"/>
  <c r="G1798" i="2"/>
  <c r="C1798" i="2"/>
  <c r="E1798" i="2"/>
  <c r="G1797" i="2"/>
  <c r="C1797" i="2"/>
  <c r="E1797" i="2"/>
  <c r="G1796" i="2"/>
  <c r="C1796" i="2"/>
  <c r="E1796" i="2"/>
  <c r="G1795" i="2"/>
  <c r="C1795" i="2"/>
  <c r="E1795" i="2"/>
  <c r="G1794" i="2"/>
  <c r="C1794" i="2"/>
  <c r="E1794" i="2"/>
  <c r="G1793" i="2"/>
  <c r="C1793" i="2"/>
  <c r="E1793" i="2"/>
  <c r="G1792" i="2"/>
  <c r="C1792" i="2"/>
  <c r="E1792" i="2"/>
  <c r="G1791" i="2"/>
  <c r="C1791" i="2"/>
  <c r="E1791" i="2"/>
  <c r="G1790" i="2"/>
  <c r="C1790" i="2"/>
  <c r="E1790" i="2"/>
  <c r="G1789" i="2"/>
  <c r="C1789" i="2"/>
  <c r="E1789" i="2"/>
  <c r="G1788" i="2"/>
  <c r="C1788" i="2"/>
  <c r="E1788" i="2"/>
  <c r="G1787" i="2"/>
  <c r="C1787" i="2"/>
  <c r="E1787" i="2"/>
  <c r="G1786" i="2"/>
  <c r="C1786" i="2"/>
  <c r="E1786" i="2"/>
  <c r="G1785" i="2"/>
  <c r="C1785" i="2"/>
  <c r="E1785" i="2"/>
  <c r="G1784" i="2"/>
  <c r="C1784" i="2"/>
  <c r="E1784" i="2"/>
  <c r="G1783" i="2"/>
  <c r="C1783" i="2"/>
  <c r="E1783" i="2"/>
  <c r="G1782" i="2"/>
  <c r="C1782" i="2"/>
  <c r="E1782" i="2"/>
  <c r="G1781" i="2"/>
  <c r="C1781" i="2"/>
  <c r="E1781" i="2"/>
  <c r="G1780" i="2"/>
  <c r="C1780" i="2"/>
  <c r="E1780" i="2"/>
  <c r="G1779" i="2"/>
  <c r="C1779" i="2"/>
  <c r="E1779" i="2"/>
  <c r="G1778" i="2"/>
  <c r="C1778" i="2"/>
  <c r="E1778" i="2"/>
  <c r="G1777" i="2"/>
  <c r="C1777" i="2"/>
  <c r="E1777" i="2"/>
  <c r="G1776" i="2"/>
  <c r="C1776" i="2"/>
  <c r="E1776" i="2"/>
  <c r="G1775" i="2"/>
  <c r="C1775" i="2"/>
  <c r="E1775" i="2"/>
  <c r="G1774" i="2"/>
  <c r="C1774" i="2"/>
  <c r="E1774" i="2"/>
  <c r="G1773" i="2"/>
  <c r="C1773" i="2"/>
  <c r="E1773" i="2"/>
  <c r="G1772" i="2"/>
  <c r="C1772" i="2"/>
  <c r="E1772" i="2"/>
  <c r="G1771" i="2"/>
  <c r="C1771" i="2"/>
  <c r="E1771" i="2"/>
  <c r="G1770" i="2"/>
  <c r="C1770" i="2"/>
  <c r="E1770" i="2"/>
  <c r="G1769" i="2"/>
  <c r="C1769" i="2"/>
  <c r="E1769" i="2"/>
  <c r="G1768" i="2"/>
  <c r="C1768" i="2"/>
  <c r="E1768" i="2"/>
  <c r="G1767" i="2"/>
  <c r="C1767" i="2"/>
  <c r="E1767" i="2"/>
  <c r="G1766" i="2"/>
  <c r="C1766" i="2"/>
  <c r="E1766" i="2"/>
  <c r="G1765" i="2"/>
  <c r="C1765" i="2"/>
  <c r="E1765" i="2"/>
  <c r="G1764" i="2"/>
  <c r="C1764" i="2"/>
  <c r="E1764" i="2"/>
  <c r="G1763" i="2"/>
  <c r="C1763" i="2"/>
  <c r="E1763" i="2"/>
  <c r="G1762" i="2"/>
  <c r="C1762" i="2"/>
  <c r="E1762" i="2"/>
  <c r="G1761" i="2"/>
  <c r="C1761" i="2"/>
  <c r="E1761" i="2"/>
  <c r="G1760" i="2"/>
  <c r="C1760" i="2"/>
  <c r="E1760" i="2"/>
  <c r="G1759" i="2"/>
  <c r="C1759" i="2"/>
  <c r="E1759" i="2"/>
  <c r="G1758" i="2"/>
  <c r="C1758" i="2"/>
  <c r="E1758" i="2"/>
  <c r="G1757" i="2"/>
  <c r="C1757" i="2"/>
  <c r="E1757" i="2"/>
  <c r="G1756" i="2"/>
  <c r="C1756" i="2"/>
  <c r="E1756" i="2"/>
  <c r="G1755" i="2"/>
  <c r="C1755" i="2"/>
  <c r="E1755" i="2"/>
  <c r="G1754" i="2"/>
  <c r="C1754" i="2"/>
  <c r="E1754" i="2"/>
  <c r="G1753" i="2"/>
  <c r="C1753" i="2"/>
  <c r="E1753" i="2"/>
  <c r="G1752" i="2"/>
  <c r="C1752" i="2"/>
  <c r="E1752" i="2"/>
  <c r="G1751" i="2"/>
  <c r="C1751" i="2"/>
  <c r="E1751" i="2"/>
  <c r="G1750" i="2"/>
  <c r="C1750" i="2"/>
  <c r="E1750" i="2"/>
  <c r="G1749" i="2"/>
  <c r="C1749" i="2"/>
  <c r="E1749" i="2"/>
  <c r="G1748" i="2"/>
  <c r="C1748" i="2"/>
  <c r="E1748" i="2"/>
  <c r="G1747" i="2"/>
  <c r="C1747" i="2"/>
  <c r="E1747" i="2"/>
  <c r="G1746" i="2"/>
  <c r="C1746" i="2"/>
  <c r="E1746" i="2"/>
  <c r="G1745" i="2"/>
  <c r="C1745" i="2"/>
  <c r="E1745" i="2"/>
  <c r="G1744" i="2"/>
  <c r="C1744" i="2"/>
  <c r="E1744" i="2"/>
  <c r="G1743" i="2"/>
  <c r="C1743" i="2"/>
  <c r="E1743" i="2"/>
  <c r="G1742" i="2"/>
  <c r="C1742" i="2"/>
  <c r="E1742" i="2"/>
  <c r="G1741" i="2"/>
  <c r="C1741" i="2"/>
  <c r="E1741" i="2"/>
  <c r="G1740" i="2"/>
  <c r="C1740" i="2"/>
  <c r="E1740" i="2"/>
  <c r="G1739" i="2"/>
  <c r="C1739" i="2"/>
  <c r="E1739" i="2"/>
  <c r="G1738" i="2"/>
  <c r="C1738" i="2"/>
  <c r="E1738" i="2"/>
  <c r="G1737" i="2"/>
  <c r="C1737" i="2"/>
  <c r="E1737" i="2"/>
  <c r="G1736" i="2"/>
  <c r="C1736" i="2"/>
  <c r="E1736" i="2"/>
  <c r="G1735" i="2"/>
  <c r="C1735" i="2"/>
  <c r="E1735" i="2"/>
  <c r="G1734" i="2"/>
  <c r="C1734" i="2"/>
  <c r="E1734" i="2"/>
  <c r="G1733" i="2"/>
  <c r="C1733" i="2"/>
  <c r="E1733" i="2"/>
  <c r="G1732" i="2"/>
  <c r="C1732" i="2"/>
  <c r="E1732" i="2"/>
  <c r="G1731" i="2"/>
  <c r="C1731" i="2"/>
  <c r="E1731" i="2"/>
  <c r="G1730" i="2"/>
  <c r="C1730" i="2"/>
  <c r="E1730" i="2"/>
  <c r="G1729" i="2"/>
  <c r="C1729" i="2"/>
  <c r="E1729" i="2"/>
  <c r="G1728" i="2"/>
  <c r="C1728" i="2"/>
  <c r="E1728" i="2"/>
  <c r="G1727" i="2"/>
  <c r="C1727" i="2"/>
  <c r="E1727" i="2"/>
  <c r="G1726" i="2"/>
  <c r="C1726" i="2"/>
  <c r="E1726" i="2"/>
  <c r="G1725" i="2"/>
  <c r="C1725" i="2"/>
  <c r="E1725" i="2"/>
  <c r="G1724" i="2"/>
  <c r="C1724" i="2"/>
  <c r="E1724" i="2"/>
  <c r="G1723" i="2"/>
  <c r="C1723" i="2"/>
  <c r="E1723" i="2"/>
  <c r="G1722" i="2"/>
  <c r="C1722" i="2"/>
  <c r="E1722" i="2"/>
  <c r="G1721" i="2"/>
  <c r="C1721" i="2"/>
  <c r="E1721" i="2"/>
  <c r="G1720" i="2"/>
  <c r="C1720" i="2"/>
  <c r="E1720" i="2"/>
  <c r="G1719" i="2"/>
  <c r="C1719" i="2"/>
  <c r="E1719" i="2"/>
  <c r="G1718" i="2"/>
  <c r="C1718" i="2"/>
  <c r="E1718" i="2"/>
  <c r="G1717" i="2"/>
  <c r="C1717" i="2"/>
  <c r="E1717" i="2"/>
  <c r="G1716" i="2"/>
  <c r="C1716" i="2"/>
  <c r="E1716" i="2"/>
  <c r="G1715" i="2"/>
  <c r="C1715" i="2"/>
  <c r="E1715" i="2"/>
  <c r="G1714" i="2"/>
  <c r="C1714" i="2"/>
  <c r="E1714" i="2"/>
  <c r="G1713" i="2"/>
  <c r="C1713" i="2"/>
  <c r="E1713" i="2"/>
  <c r="G1712" i="2"/>
  <c r="C1712" i="2"/>
  <c r="E1712" i="2"/>
  <c r="G1711" i="2"/>
  <c r="C1711" i="2"/>
  <c r="E1711" i="2"/>
  <c r="G1710" i="2"/>
  <c r="C1710" i="2"/>
  <c r="E1710" i="2"/>
  <c r="G1709" i="2"/>
  <c r="C1709" i="2"/>
  <c r="E1709" i="2"/>
  <c r="G1708" i="2"/>
  <c r="C1708" i="2"/>
  <c r="E1708" i="2"/>
  <c r="G1707" i="2"/>
  <c r="C1707" i="2"/>
  <c r="E1707" i="2"/>
  <c r="G1706" i="2"/>
  <c r="C1706" i="2"/>
  <c r="E1706" i="2"/>
  <c r="G1705" i="2"/>
  <c r="C1705" i="2"/>
  <c r="E1705" i="2"/>
  <c r="G1704" i="2"/>
  <c r="C1704" i="2"/>
  <c r="E1704" i="2"/>
  <c r="G1703" i="2"/>
  <c r="C1703" i="2"/>
  <c r="E1703" i="2"/>
  <c r="G1702" i="2"/>
  <c r="C1702" i="2"/>
  <c r="E1702" i="2"/>
  <c r="G1701" i="2"/>
  <c r="C1701" i="2"/>
  <c r="E1701" i="2"/>
  <c r="G1700" i="2"/>
  <c r="C1700" i="2"/>
  <c r="E1700" i="2"/>
  <c r="G1699" i="2"/>
  <c r="C1699" i="2"/>
  <c r="E1699" i="2"/>
  <c r="G1698" i="2"/>
  <c r="C1698" i="2"/>
  <c r="E1698" i="2"/>
  <c r="G1697" i="2"/>
  <c r="C1697" i="2"/>
  <c r="E1697" i="2"/>
  <c r="G1696" i="2"/>
  <c r="C1696" i="2"/>
  <c r="E1696" i="2"/>
  <c r="G1695" i="2"/>
  <c r="C1695" i="2"/>
  <c r="E1695" i="2"/>
  <c r="G1694" i="2"/>
  <c r="C1694" i="2"/>
  <c r="E1694" i="2"/>
  <c r="G1693" i="2"/>
  <c r="C1693" i="2"/>
  <c r="E1693" i="2"/>
  <c r="G1692" i="2"/>
  <c r="C1692" i="2"/>
  <c r="E1692" i="2"/>
  <c r="G1691" i="2"/>
  <c r="C1691" i="2"/>
  <c r="E1691" i="2"/>
  <c r="G1690" i="2"/>
  <c r="C1690" i="2"/>
  <c r="E1690" i="2"/>
  <c r="G1689" i="2"/>
  <c r="C1689" i="2"/>
  <c r="E1689" i="2"/>
  <c r="G1688" i="2"/>
  <c r="C1688" i="2"/>
  <c r="E1688" i="2"/>
  <c r="G1687" i="2"/>
  <c r="C1687" i="2"/>
  <c r="E1687" i="2"/>
  <c r="G1686" i="2"/>
  <c r="C1686" i="2"/>
  <c r="E1686" i="2"/>
  <c r="G1685" i="2"/>
  <c r="C1685" i="2"/>
  <c r="E1685" i="2"/>
  <c r="G1684" i="2"/>
  <c r="C1684" i="2"/>
  <c r="E1684" i="2"/>
  <c r="G1683" i="2"/>
  <c r="C1683" i="2"/>
  <c r="E1683" i="2"/>
  <c r="G1682" i="2"/>
  <c r="C1682" i="2"/>
  <c r="E1682" i="2"/>
  <c r="G1681" i="2"/>
  <c r="C1681" i="2"/>
  <c r="E1681" i="2"/>
  <c r="G1680" i="2"/>
  <c r="C1680" i="2"/>
  <c r="E1680" i="2"/>
  <c r="G1679" i="2"/>
  <c r="C1679" i="2"/>
  <c r="E1679" i="2"/>
  <c r="G1678" i="2"/>
  <c r="C1678" i="2"/>
  <c r="E1678" i="2"/>
  <c r="G1677" i="2"/>
  <c r="C1677" i="2"/>
  <c r="E1677" i="2"/>
  <c r="G1676" i="2"/>
  <c r="C1676" i="2"/>
  <c r="E1676" i="2"/>
  <c r="G1675" i="2"/>
  <c r="C1675" i="2"/>
  <c r="E1675" i="2"/>
  <c r="G1674" i="2"/>
  <c r="C1674" i="2"/>
  <c r="E1674" i="2"/>
  <c r="G1673" i="2"/>
  <c r="C1673" i="2"/>
  <c r="E1673" i="2"/>
  <c r="G1672" i="2"/>
  <c r="C1672" i="2"/>
  <c r="E1672" i="2"/>
  <c r="G1671" i="2"/>
  <c r="C1671" i="2"/>
  <c r="G1670" i="2"/>
  <c r="C1670" i="2"/>
  <c r="E1670" i="2"/>
  <c r="G1669" i="2"/>
  <c r="C1669" i="2"/>
  <c r="G1668" i="2"/>
  <c r="C1668" i="2"/>
  <c r="E1668" i="2"/>
  <c r="G1667" i="2"/>
  <c r="C1667" i="2"/>
  <c r="E1667" i="2"/>
  <c r="G1666" i="2"/>
  <c r="C1666" i="2"/>
  <c r="E1666" i="2"/>
  <c r="G1665" i="2"/>
  <c r="C1665" i="2"/>
  <c r="E1665" i="2"/>
  <c r="G1664" i="2"/>
  <c r="C1664" i="2"/>
  <c r="E1664" i="2"/>
  <c r="G1663" i="2"/>
  <c r="C1663" i="2"/>
  <c r="E1663" i="2"/>
  <c r="G1662" i="2"/>
  <c r="C1662" i="2"/>
  <c r="E1662" i="2"/>
  <c r="G1661" i="2"/>
  <c r="C1661" i="2"/>
  <c r="E1661" i="2"/>
  <c r="G1660" i="2"/>
  <c r="C1660" i="2"/>
  <c r="G1659" i="2"/>
  <c r="C1659" i="2"/>
  <c r="E1659" i="2"/>
  <c r="G1658" i="2"/>
  <c r="C1658" i="2"/>
  <c r="G1657" i="2"/>
  <c r="C1657" i="2"/>
  <c r="E1657" i="2"/>
  <c r="G1656" i="2"/>
  <c r="C1656" i="2"/>
  <c r="E1656" i="2"/>
  <c r="G1655" i="2"/>
  <c r="C1655" i="2"/>
  <c r="E1655" i="2"/>
  <c r="G1654" i="2"/>
  <c r="C1654" i="2"/>
  <c r="G1653" i="2"/>
  <c r="C1653" i="2"/>
  <c r="E1653" i="2"/>
  <c r="G1652" i="2"/>
  <c r="C1652" i="2"/>
  <c r="G1651" i="2"/>
  <c r="C1651" i="2"/>
  <c r="E1651" i="2"/>
  <c r="G1650" i="2"/>
  <c r="C1650" i="2"/>
  <c r="E1650" i="2"/>
  <c r="G1649" i="2"/>
  <c r="C1649" i="2"/>
  <c r="E1649" i="2"/>
  <c r="G1648" i="2"/>
  <c r="C1648" i="2"/>
  <c r="E1648" i="2"/>
  <c r="G1647" i="2"/>
  <c r="C1647" i="2"/>
  <c r="G1646" i="2"/>
  <c r="C1646" i="2"/>
  <c r="E1646" i="2"/>
  <c r="G1645" i="2"/>
  <c r="C1645" i="2"/>
  <c r="E1645" i="2"/>
  <c r="G1644" i="2"/>
  <c r="C1644" i="2"/>
  <c r="E1644" i="2"/>
  <c r="G1643" i="2"/>
  <c r="C1643" i="2"/>
  <c r="E1643" i="2"/>
  <c r="G1642" i="2"/>
  <c r="C1642" i="2"/>
  <c r="G1641" i="2"/>
  <c r="C1641" i="2"/>
  <c r="G1640" i="2"/>
  <c r="C1640" i="2"/>
  <c r="E1640" i="2"/>
  <c r="G1639" i="2"/>
  <c r="C1639" i="2"/>
  <c r="G1638" i="2"/>
  <c r="C1638" i="2"/>
  <c r="E1638" i="2"/>
  <c r="G1637" i="2"/>
  <c r="C1637" i="2"/>
  <c r="E1637" i="2"/>
  <c r="G1636" i="2"/>
  <c r="C1636" i="2"/>
  <c r="E1636" i="2"/>
  <c r="G1635" i="2"/>
  <c r="C1635" i="2"/>
  <c r="G1634" i="2"/>
  <c r="C1634" i="2"/>
  <c r="E1634" i="2"/>
  <c r="G1633" i="2"/>
  <c r="C1633" i="2"/>
  <c r="G1632" i="2"/>
  <c r="C1632" i="2"/>
  <c r="E1632" i="2"/>
  <c r="G1631" i="2"/>
  <c r="C1631" i="2"/>
  <c r="G1630" i="2"/>
  <c r="C1630" i="2"/>
  <c r="E1630" i="2"/>
  <c r="G1629" i="2"/>
  <c r="C1629" i="2"/>
  <c r="G1628" i="2"/>
  <c r="C1628" i="2"/>
  <c r="E1628" i="2"/>
  <c r="G1627" i="2"/>
  <c r="C1627" i="2"/>
  <c r="E1627" i="2"/>
  <c r="G1626" i="2"/>
  <c r="C1626" i="2"/>
  <c r="E1626" i="2"/>
  <c r="G1625" i="2"/>
  <c r="C1625" i="2"/>
  <c r="E1625" i="2"/>
  <c r="G1624" i="2"/>
  <c r="C1624" i="2"/>
  <c r="E1624" i="2"/>
  <c r="G1623" i="2"/>
  <c r="C1623" i="2"/>
  <c r="E1623" i="2"/>
  <c r="G1622" i="2"/>
  <c r="C1622" i="2"/>
  <c r="E1622" i="2"/>
  <c r="G1621" i="2"/>
  <c r="C1621" i="2"/>
  <c r="G1620" i="2"/>
  <c r="C1620" i="2"/>
  <c r="E1620" i="2"/>
  <c r="G1619" i="2"/>
  <c r="C1619" i="2"/>
  <c r="E1619" i="2"/>
  <c r="G1618" i="2"/>
  <c r="C1618" i="2"/>
  <c r="E1618" i="2"/>
  <c r="G1617" i="2"/>
  <c r="C1617" i="2"/>
  <c r="E1617" i="2"/>
  <c r="G1616" i="2"/>
  <c r="C1616" i="2"/>
  <c r="E1616" i="2"/>
  <c r="G1615" i="2"/>
  <c r="C1615" i="2"/>
  <c r="G1614" i="2"/>
  <c r="C1614" i="2"/>
  <c r="E1614" i="2"/>
  <c r="G1613" i="2"/>
  <c r="C1613" i="2"/>
  <c r="E1613" i="2"/>
  <c r="G1612" i="2"/>
  <c r="C1612" i="2"/>
  <c r="E1612" i="2"/>
  <c r="G1611" i="2"/>
  <c r="C1611" i="2"/>
  <c r="E1611" i="2"/>
  <c r="G1610" i="2"/>
  <c r="C1610" i="2"/>
  <c r="E1610" i="2"/>
  <c r="G1609" i="2"/>
  <c r="C1609" i="2"/>
  <c r="G1608" i="2"/>
  <c r="C1608" i="2"/>
  <c r="E1608" i="2"/>
  <c r="G1607" i="2"/>
  <c r="C1607" i="2"/>
  <c r="E1607" i="2"/>
  <c r="G1606" i="2"/>
  <c r="C1606" i="2"/>
  <c r="E1606" i="2"/>
  <c r="G1605" i="2"/>
  <c r="C1605" i="2"/>
  <c r="G1604" i="2"/>
  <c r="C1604" i="2"/>
  <c r="G1603" i="2"/>
  <c r="C1603" i="2"/>
  <c r="E1603" i="2"/>
  <c r="G1602" i="2"/>
  <c r="C1602" i="2"/>
  <c r="E1602" i="2"/>
  <c r="G1601" i="2"/>
  <c r="C1601" i="2"/>
  <c r="E1601" i="2"/>
  <c r="G1600" i="2"/>
  <c r="C1600" i="2"/>
  <c r="E1600" i="2"/>
  <c r="G1599" i="2"/>
  <c r="C1599" i="2"/>
  <c r="G1598" i="2"/>
  <c r="C1598" i="2"/>
  <c r="E1598" i="2"/>
  <c r="G1597" i="2"/>
  <c r="C1597" i="2"/>
  <c r="G1596" i="2"/>
  <c r="C1596" i="2"/>
  <c r="E1596" i="2"/>
  <c r="G1595" i="2"/>
  <c r="C1595" i="2"/>
  <c r="E1595" i="2"/>
  <c r="G1594" i="2"/>
  <c r="C1594" i="2"/>
  <c r="G1593" i="2"/>
  <c r="C1593" i="2"/>
  <c r="E1593" i="2"/>
  <c r="G1592" i="2"/>
  <c r="C1592" i="2"/>
  <c r="E1592" i="2"/>
  <c r="G1591" i="2"/>
  <c r="C1591" i="2"/>
  <c r="G1590" i="2"/>
  <c r="C1590" i="2"/>
  <c r="E1590" i="2"/>
  <c r="G1589" i="2"/>
  <c r="C1589" i="2"/>
  <c r="E1589" i="2"/>
  <c r="G1588" i="2"/>
  <c r="C1588" i="2"/>
  <c r="E1588" i="2"/>
  <c r="G1587" i="2"/>
  <c r="C1587" i="2"/>
  <c r="G1586" i="2"/>
  <c r="C1586" i="2"/>
  <c r="E1586" i="2"/>
  <c r="G1585" i="2"/>
  <c r="C1585" i="2"/>
  <c r="E1585" i="2"/>
  <c r="G1584" i="2"/>
  <c r="C1584" i="2"/>
  <c r="E1584" i="2"/>
  <c r="G1583" i="2"/>
  <c r="C1583" i="2"/>
  <c r="E1583" i="2"/>
  <c r="G1582" i="2"/>
  <c r="C1582" i="2"/>
  <c r="E1582" i="2"/>
  <c r="G1581" i="2"/>
  <c r="C1581" i="2"/>
  <c r="G1580" i="2"/>
  <c r="C1580" i="2"/>
  <c r="G1579" i="2"/>
  <c r="C1579" i="2"/>
  <c r="E1579" i="2"/>
  <c r="G1578" i="2"/>
  <c r="C1578" i="2"/>
  <c r="E1578" i="2"/>
  <c r="G1577" i="2"/>
  <c r="C1577" i="2"/>
  <c r="E1577" i="2"/>
  <c r="G1576" i="2"/>
  <c r="C1576" i="2"/>
  <c r="E1576" i="2"/>
  <c r="G1575" i="2"/>
  <c r="C1575" i="2"/>
  <c r="E1575" i="2"/>
  <c r="G1574" i="2"/>
  <c r="C1574" i="2"/>
  <c r="E1574" i="2"/>
  <c r="G1573" i="2"/>
  <c r="C1573" i="2"/>
  <c r="E1573" i="2"/>
  <c r="G1572" i="2"/>
  <c r="C1572" i="2"/>
  <c r="G1571" i="2"/>
  <c r="C1571" i="2"/>
  <c r="E1571" i="2"/>
  <c r="G1570" i="2"/>
  <c r="C1570" i="2"/>
  <c r="E1570" i="2"/>
  <c r="G1569" i="2"/>
  <c r="C1569" i="2"/>
  <c r="E1569" i="2"/>
  <c r="G1568" i="2"/>
  <c r="C1568" i="2"/>
  <c r="E1568" i="2"/>
  <c r="G1567" i="2"/>
  <c r="C1567" i="2"/>
  <c r="E1567" i="2"/>
  <c r="G1566" i="2"/>
  <c r="C1566" i="2"/>
  <c r="G1565" i="2"/>
  <c r="C1565" i="2"/>
  <c r="E1565" i="2"/>
  <c r="G1564" i="2"/>
  <c r="C1564" i="2"/>
  <c r="E1564" i="2"/>
  <c r="G1563" i="2"/>
  <c r="C1563" i="2"/>
  <c r="G1562" i="2"/>
  <c r="C1562" i="2"/>
  <c r="E1562" i="2"/>
  <c r="G1561" i="2"/>
  <c r="C1561" i="2"/>
  <c r="E1561" i="2"/>
  <c r="G1560" i="2"/>
  <c r="C1560" i="2"/>
  <c r="E1560" i="2"/>
  <c r="G1559" i="2"/>
  <c r="C1559" i="2"/>
  <c r="E1559" i="2"/>
  <c r="G1558" i="2"/>
  <c r="C1558" i="2"/>
  <c r="E1558" i="2"/>
  <c r="G1557" i="2"/>
  <c r="C1557" i="2"/>
  <c r="E1557" i="2"/>
  <c r="G1556" i="2"/>
  <c r="C1556" i="2"/>
  <c r="E1556" i="2"/>
  <c r="G1555" i="2"/>
  <c r="C1555" i="2"/>
  <c r="G1554" i="2"/>
  <c r="C1554" i="2"/>
  <c r="E1554" i="2"/>
  <c r="G1553" i="2"/>
  <c r="C1553" i="2"/>
  <c r="G1552" i="2"/>
  <c r="C1552" i="2"/>
  <c r="G1551" i="2"/>
  <c r="C1551" i="2"/>
  <c r="E1551" i="2"/>
  <c r="G1550" i="2"/>
  <c r="C1550" i="2"/>
  <c r="E1550" i="2"/>
  <c r="G1549" i="2"/>
  <c r="C1549" i="2"/>
  <c r="E1549" i="2"/>
  <c r="G1548" i="2"/>
  <c r="C1548" i="2"/>
  <c r="G1547" i="2"/>
  <c r="C1547" i="2"/>
  <c r="E1547" i="2"/>
  <c r="G1546" i="2"/>
  <c r="C1546" i="2"/>
  <c r="G1545" i="2"/>
  <c r="C1545" i="2"/>
  <c r="E1545" i="2"/>
  <c r="G1544" i="2"/>
  <c r="C1544" i="2"/>
  <c r="E1544" i="2"/>
  <c r="G1543" i="2"/>
  <c r="C1543" i="2"/>
  <c r="E1543" i="2"/>
  <c r="G1542" i="2"/>
  <c r="C1542" i="2"/>
  <c r="E1542" i="2"/>
  <c r="G1541" i="2"/>
  <c r="C1541" i="2"/>
  <c r="E1541" i="2"/>
  <c r="G1540" i="2"/>
  <c r="C1540" i="2"/>
  <c r="E1540" i="2"/>
  <c r="G1539" i="2"/>
  <c r="C1539" i="2"/>
  <c r="E1539" i="2"/>
  <c r="G1538" i="2"/>
  <c r="C1538" i="2"/>
  <c r="E1538" i="2"/>
  <c r="G1537" i="2"/>
  <c r="C1537" i="2"/>
  <c r="E1537" i="2"/>
  <c r="G1536" i="2"/>
  <c r="C1536" i="2"/>
  <c r="E1536" i="2"/>
  <c r="G1535" i="2"/>
  <c r="C1535" i="2"/>
  <c r="E1535" i="2"/>
  <c r="G1534" i="2"/>
  <c r="C1534" i="2"/>
  <c r="G1533" i="2"/>
  <c r="C1533" i="2"/>
  <c r="E1533" i="2"/>
  <c r="G1532" i="2"/>
  <c r="C1532" i="2"/>
  <c r="E1532" i="2"/>
  <c r="G1531" i="2"/>
  <c r="C1531" i="2"/>
  <c r="E1531" i="2"/>
  <c r="G1530" i="2"/>
  <c r="C1530" i="2"/>
  <c r="E1530" i="2"/>
  <c r="G1529" i="2"/>
  <c r="C1529" i="2"/>
  <c r="E1529" i="2"/>
  <c r="G1528" i="2"/>
  <c r="C1528" i="2"/>
  <c r="G1527" i="2"/>
  <c r="C1527" i="2"/>
  <c r="E1527" i="2"/>
  <c r="G1526" i="2"/>
  <c r="C1526" i="2"/>
  <c r="E1526" i="2"/>
  <c r="G1525" i="2"/>
  <c r="C1525" i="2"/>
  <c r="E1525" i="2"/>
  <c r="G1524" i="2"/>
  <c r="C1524" i="2"/>
  <c r="E1524" i="2"/>
  <c r="G1523" i="2"/>
  <c r="C1523" i="2"/>
  <c r="E1523" i="2"/>
  <c r="G1522" i="2"/>
  <c r="C1522" i="2"/>
  <c r="E1522" i="2"/>
  <c r="G1521" i="2"/>
  <c r="C1521" i="2"/>
  <c r="E1521" i="2"/>
  <c r="G1520" i="2"/>
  <c r="C1520" i="2"/>
  <c r="E1520" i="2"/>
  <c r="G1519" i="2"/>
  <c r="C1519" i="2"/>
  <c r="G1518" i="2"/>
  <c r="C1518" i="2"/>
  <c r="G1517" i="2"/>
  <c r="C1517" i="2"/>
  <c r="E1517" i="2"/>
  <c r="G1516" i="2"/>
  <c r="C1516" i="2"/>
  <c r="E1516" i="2"/>
  <c r="G1515" i="2"/>
  <c r="C1515" i="2"/>
  <c r="E1515" i="2"/>
  <c r="G1514" i="2"/>
  <c r="C1514" i="2"/>
  <c r="E1514" i="2"/>
  <c r="G1513" i="2"/>
  <c r="C1513" i="2"/>
  <c r="E1513" i="2"/>
  <c r="G1512" i="2"/>
  <c r="C1512" i="2"/>
  <c r="G1511" i="2"/>
  <c r="C1511" i="2"/>
  <c r="E1511" i="2"/>
  <c r="G1510" i="2"/>
  <c r="C1510" i="2"/>
  <c r="G1509" i="2"/>
  <c r="C1509" i="2"/>
  <c r="E1509" i="2"/>
  <c r="G1508" i="2"/>
  <c r="C1508" i="2"/>
  <c r="E1508" i="2"/>
  <c r="G1507" i="2"/>
  <c r="C1507" i="2"/>
  <c r="E1507" i="2"/>
  <c r="G1506" i="2"/>
  <c r="C1506" i="2"/>
  <c r="E1506" i="2"/>
  <c r="G1505" i="2"/>
  <c r="C1505" i="2"/>
  <c r="E1505" i="2"/>
  <c r="G1504" i="2"/>
  <c r="C1504" i="2"/>
  <c r="E1504" i="2"/>
  <c r="G1503" i="2"/>
  <c r="C1503" i="2"/>
  <c r="E1503" i="2"/>
  <c r="G1502" i="2"/>
  <c r="C1502" i="2"/>
  <c r="E1502" i="2"/>
  <c r="G1501" i="2"/>
  <c r="C1501" i="2"/>
  <c r="G1500" i="2"/>
  <c r="C1500" i="2"/>
  <c r="G1499" i="2"/>
  <c r="C1499" i="2"/>
  <c r="E1499" i="2"/>
  <c r="G1498" i="2"/>
  <c r="C1498" i="2"/>
  <c r="E1498" i="2"/>
  <c r="G1497" i="2"/>
  <c r="C1497" i="2"/>
  <c r="E1497" i="2"/>
  <c r="G1496" i="2"/>
  <c r="C1496" i="2"/>
  <c r="E1496" i="2"/>
  <c r="G1495" i="2"/>
  <c r="C1495" i="2"/>
  <c r="E1495" i="2"/>
  <c r="G1494" i="2"/>
  <c r="C1494" i="2"/>
  <c r="E1494" i="2"/>
  <c r="G1493" i="2"/>
  <c r="C1493" i="2"/>
  <c r="G1492" i="2"/>
  <c r="C1492" i="2"/>
  <c r="G1491" i="2"/>
  <c r="C1491" i="2"/>
  <c r="E1491" i="2"/>
  <c r="G1490" i="2"/>
  <c r="C1490" i="2"/>
  <c r="E1490" i="2"/>
  <c r="G1489" i="2"/>
  <c r="C1489" i="2"/>
  <c r="E1489" i="2"/>
  <c r="G1488" i="2"/>
  <c r="C1488" i="2"/>
  <c r="G1487" i="2"/>
  <c r="C1487" i="2"/>
  <c r="E1487" i="2"/>
  <c r="G1486" i="2"/>
  <c r="C1486" i="2"/>
  <c r="E1486" i="2"/>
  <c r="G1485" i="2"/>
  <c r="C1485" i="2"/>
  <c r="E1485" i="2"/>
  <c r="G1484" i="2"/>
  <c r="C1484" i="2"/>
  <c r="E1484" i="2"/>
  <c r="G1483" i="2"/>
  <c r="C1483" i="2"/>
  <c r="E1483" i="2"/>
  <c r="G1482" i="2"/>
  <c r="C1482" i="2"/>
  <c r="E1482" i="2"/>
  <c r="G1481" i="2"/>
  <c r="C1481" i="2"/>
  <c r="E1481" i="2"/>
  <c r="G1480" i="2"/>
  <c r="C1480" i="2"/>
  <c r="E1480" i="2"/>
  <c r="G1479" i="2"/>
  <c r="C1479" i="2"/>
  <c r="E1479" i="2"/>
  <c r="G1478" i="2"/>
  <c r="C1478" i="2"/>
  <c r="E1478" i="2"/>
  <c r="G1477" i="2"/>
  <c r="C1477" i="2"/>
  <c r="E1477" i="2"/>
  <c r="G1476" i="2"/>
  <c r="C1476" i="2"/>
  <c r="E1476" i="2"/>
  <c r="G1475" i="2"/>
  <c r="C1475" i="2"/>
  <c r="G1474" i="2"/>
  <c r="C1474" i="2"/>
  <c r="E1474" i="2"/>
  <c r="G1473" i="2"/>
  <c r="C1473" i="2"/>
  <c r="G1472" i="2"/>
  <c r="C1472" i="2"/>
  <c r="G1471" i="2"/>
  <c r="C1471" i="2"/>
  <c r="E1471" i="2"/>
  <c r="G1470" i="2"/>
  <c r="C1470" i="2"/>
  <c r="G1469" i="2"/>
  <c r="C1469" i="2"/>
  <c r="E1469" i="2"/>
  <c r="G1468" i="2"/>
  <c r="C1468" i="2"/>
  <c r="E1468" i="2"/>
  <c r="G1467" i="2"/>
  <c r="C1467" i="2"/>
  <c r="G1466" i="2"/>
  <c r="C1466" i="2"/>
  <c r="G1465" i="2"/>
  <c r="C1465" i="2"/>
  <c r="E1465" i="2"/>
  <c r="G1464" i="2"/>
  <c r="C1464" i="2"/>
  <c r="G1463" i="2"/>
  <c r="C1463" i="2"/>
  <c r="E1463" i="2"/>
  <c r="G1462" i="2"/>
  <c r="C1462" i="2"/>
  <c r="E1462" i="2"/>
  <c r="G1461" i="2"/>
  <c r="C1461" i="2"/>
  <c r="G1460" i="2"/>
  <c r="C1460" i="2"/>
  <c r="E1460" i="2"/>
  <c r="G1459" i="2"/>
  <c r="C1459" i="2"/>
  <c r="E1459" i="2"/>
  <c r="G1458" i="2"/>
  <c r="C1458" i="2"/>
  <c r="E1458" i="2"/>
  <c r="G1457" i="2"/>
  <c r="C1457" i="2"/>
  <c r="E1457" i="2"/>
  <c r="G1456" i="2"/>
  <c r="C1456" i="2"/>
  <c r="E1456" i="2"/>
  <c r="G1455" i="2"/>
  <c r="C1455" i="2"/>
  <c r="E1455" i="2"/>
  <c r="G1454" i="2"/>
  <c r="C1454" i="2"/>
  <c r="E1454" i="2"/>
  <c r="G1453" i="2"/>
  <c r="C1453" i="2"/>
  <c r="G1452" i="2"/>
  <c r="C1452" i="2"/>
  <c r="E1452" i="2"/>
  <c r="G1451" i="2"/>
  <c r="C1451" i="2"/>
  <c r="G1450" i="2"/>
  <c r="C1450" i="2"/>
  <c r="E1450" i="2"/>
  <c r="G1449" i="2"/>
  <c r="C1449" i="2"/>
  <c r="E1449" i="2"/>
  <c r="G1448" i="2"/>
  <c r="C1448" i="2"/>
  <c r="G1447" i="2"/>
  <c r="C1447" i="2"/>
  <c r="E1447" i="2"/>
  <c r="G1446" i="2"/>
  <c r="C1446" i="2"/>
  <c r="E1446" i="2"/>
  <c r="G1445" i="2"/>
  <c r="C1445" i="2"/>
  <c r="E1445" i="2"/>
  <c r="G1444" i="2"/>
  <c r="C1444" i="2"/>
  <c r="E1444" i="2"/>
  <c r="G1443" i="2"/>
  <c r="C1443" i="2"/>
  <c r="E1443" i="2"/>
  <c r="G1442" i="2"/>
  <c r="C1442" i="2"/>
  <c r="E1442" i="2"/>
  <c r="G1441" i="2"/>
  <c r="C1441" i="2"/>
  <c r="E1441" i="2"/>
  <c r="G1440" i="2"/>
  <c r="C1440" i="2"/>
  <c r="G1439" i="2"/>
  <c r="C1439" i="2"/>
  <c r="G1438" i="2"/>
  <c r="C1438" i="2"/>
  <c r="E1438" i="2"/>
  <c r="G1437" i="2"/>
  <c r="C1437" i="2"/>
  <c r="E1437" i="2"/>
  <c r="G1436" i="2"/>
  <c r="C1436" i="2"/>
  <c r="E1436" i="2"/>
  <c r="G1435" i="2"/>
  <c r="C1435" i="2"/>
  <c r="G1434" i="2"/>
  <c r="C1434" i="2"/>
  <c r="E1434" i="2"/>
  <c r="G1433" i="2"/>
  <c r="C1433" i="2"/>
  <c r="G1432" i="2"/>
  <c r="C1432" i="2"/>
  <c r="E1432" i="2"/>
  <c r="G1431" i="2"/>
  <c r="C1431" i="2"/>
  <c r="G1430" i="2"/>
  <c r="C1430" i="2"/>
  <c r="E1430" i="2"/>
  <c r="G1429" i="2"/>
  <c r="C1429" i="2"/>
  <c r="G1428" i="2"/>
  <c r="C1428" i="2"/>
  <c r="G1427" i="2"/>
  <c r="C1427" i="2"/>
  <c r="E1427" i="2"/>
  <c r="G1426" i="2"/>
  <c r="C1426" i="2"/>
  <c r="E1426" i="2"/>
  <c r="G1425" i="2"/>
  <c r="C1425" i="2"/>
  <c r="E1425" i="2"/>
  <c r="G1424" i="2"/>
  <c r="C1424" i="2"/>
  <c r="G1423" i="2"/>
  <c r="C1423" i="2"/>
  <c r="E1423" i="2"/>
  <c r="G1422" i="2"/>
  <c r="C1422" i="2"/>
  <c r="E1422" i="2"/>
  <c r="G1421" i="2"/>
  <c r="C1421" i="2"/>
  <c r="E1421" i="2"/>
  <c r="G1420" i="2"/>
  <c r="C1420" i="2"/>
  <c r="G1419" i="2"/>
  <c r="C1419" i="2"/>
  <c r="G1418" i="2"/>
  <c r="C1418" i="2"/>
  <c r="E1418" i="2"/>
  <c r="G1417" i="2"/>
  <c r="C1417" i="2"/>
  <c r="E1417" i="2"/>
  <c r="G1416" i="2"/>
  <c r="C1416" i="2"/>
  <c r="E1416" i="2"/>
  <c r="G1415" i="2"/>
  <c r="C1415" i="2"/>
  <c r="G1414" i="2"/>
  <c r="C1414" i="2"/>
  <c r="E1414" i="2"/>
  <c r="G1413" i="2"/>
  <c r="C1413" i="2"/>
  <c r="E1413" i="2"/>
  <c r="G1412" i="2"/>
  <c r="C1412" i="2"/>
  <c r="G1411" i="2"/>
  <c r="C1411" i="2"/>
  <c r="E1411" i="2"/>
  <c r="G1410" i="2"/>
  <c r="C1410" i="2"/>
  <c r="E1410" i="2"/>
  <c r="G1409" i="2"/>
  <c r="C1409" i="2"/>
  <c r="E1409" i="2"/>
  <c r="G1408" i="2"/>
  <c r="C1408" i="2"/>
  <c r="E1408" i="2"/>
  <c r="G1407" i="2"/>
  <c r="C1407" i="2"/>
  <c r="E1407" i="2"/>
  <c r="G1406" i="2"/>
  <c r="C1406" i="2"/>
  <c r="E1406" i="2"/>
  <c r="G1405" i="2"/>
  <c r="C1405" i="2"/>
  <c r="E1405" i="2"/>
  <c r="G1404" i="2"/>
  <c r="C1404" i="2"/>
  <c r="E1404" i="2"/>
  <c r="G1403" i="2"/>
  <c r="C1403" i="2"/>
  <c r="E1403" i="2"/>
  <c r="G1402" i="2"/>
  <c r="C1402" i="2"/>
  <c r="E1402" i="2"/>
  <c r="G1401" i="2"/>
  <c r="C1401" i="2"/>
  <c r="E1401" i="2"/>
  <c r="G1400" i="2"/>
  <c r="C1400" i="2"/>
  <c r="E1400" i="2"/>
  <c r="G1399" i="2"/>
  <c r="C1399" i="2"/>
  <c r="E1399" i="2"/>
  <c r="G1398" i="2"/>
  <c r="C1398" i="2"/>
  <c r="E1398" i="2"/>
  <c r="G1397" i="2"/>
  <c r="C1397" i="2"/>
  <c r="E1397" i="2"/>
  <c r="G1396" i="2"/>
  <c r="C1396" i="2"/>
  <c r="E1396" i="2"/>
  <c r="G1395" i="2"/>
  <c r="C1395" i="2"/>
  <c r="E1395" i="2"/>
  <c r="G1394" i="2"/>
  <c r="C1394" i="2"/>
  <c r="E1394" i="2"/>
  <c r="G1393" i="2"/>
  <c r="C1393" i="2"/>
  <c r="E1393" i="2"/>
  <c r="G1392" i="2"/>
  <c r="C1392" i="2"/>
  <c r="E1392" i="2"/>
  <c r="G1391" i="2"/>
  <c r="C1391" i="2"/>
  <c r="E1391" i="2"/>
  <c r="G1390" i="2"/>
  <c r="C1390" i="2"/>
  <c r="G1389" i="2"/>
  <c r="C1389" i="2"/>
  <c r="E1389" i="2"/>
  <c r="G1388" i="2"/>
  <c r="C1388" i="2"/>
  <c r="G1387" i="2"/>
  <c r="C1387" i="2"/>
  <c r="G1386" i="2"/>
  <c r="C1386" i="2"/>
  <c r="E1386" i="2"/>
  <c r="G1385" i="2"/>
  <c r="C1385" i="2"/>
  <c r="E1385" i="2"/>
  <c r="G1384" i="2"/>
  <c r="C1384" i="2"/>
  <c r="E1384" i="2"/>
  <c r="G1383" i="2"/>
  <c r="C1383" i="2"/>
  <c r="E1383" i="2"/>
  <c r="G1382" i="2"/>
  <c r="C1382" i="2"/>
  <c r="E1382" i="2"/>
  <c r="G1381" i="2"/>
  <c r="C1381" i="2"/>
  <c r="E1381" i="2"/>
  <c r="G1380" i="2"/>
  <c r="C1380" i="2"/>
  <c r="E1380" i="2"/>
  <c r="G1379" i="2"/>
  <c r="C1379" i="2"/>
  <c r="E1379" i="2"/>
  <c r="G1378" i="2"/>
  <c r="C1378" i="2"/>
  <c r="E1378" i="2"/>
  <c r="G1377" i="2"/>
  <c r="C1377" i="2"/>
  <c r="G1376" i="2"/>
  <c r="C1376" i="2"/>
  <c r="E1376" i="2"/>
  <c r="G1375" i="2"/>
  <c r="C1375" i="2"/>
  <c r="G1374" i="2"/>
  <c r="C1374" i="2"/>
  <c r="E1374" i="2"/>
  <c r="G1373" i="2"/>
  <c r="C1373" i="2"/>
  <c r="E1373" i="2"/>
  <c r="G1372" i="2"/>
  <c r="C1372" i="2"/>
  <c r="E1372" i="2"/>
  <c r="G1371" i="2"/>
  <c r="C1371" i="2"/>
  <c r="E1371" i="2"/>
  <c r="G1370" i="2"/>
  <c r="C1370" i="2"/>
  <c r="E1370" i="2"/>
  <c r="G1369" i="2"/>
  <c r="C1369" i="2"/>
  <c r="E1369" i="2"/>
  <c r="G1368" i="2"/>
  <c r="C1368" i="2"/>
  <c r="G1367" i="2"/>
  <c r="C1367" i="2"/>
  <c r="G1366" i="2"/>
  <c r="C1366" i="2"/>
  <c r="E1366" i="2"/>
  <c r="G1365" i="2"/>
  <c r="C1365" i="2"/>
  <c r="E1365" i="2"/>
  <c r="G1364" i="2"/>
  <c r="C1364" i="2"/>
  <c r="G1363" i="2"/>
  <c r="C1363" i="2"/>
  <c r="E1363" i="2"/>
  <c r="G1362" i="2"/>
  <c r="C1362" i="2"/>
  <c r="E1362" i="2"/>
  <c r="G1361" i="2"/>
  <c r="C1361" i="2"/>
  <c r="G1360" i="2"/>
  <c r="C1360" i="2"/>
  <c r="E1360" i="2"/>
  <c r="G1359" i="2"/>
  <c r="C1359" i="2"/>
  <c r="E1359" i="2"/>
  <c r="G1358" i="2"/>
  <c r="C1358" i="2"/>
  <c r="G1357" i="2"/>
  <c r="C1357" i="2"/>
  <c r="E1357" i="2"/>
  <c r="G1356" i="2"/>
  <c r="C1356" i="2"/>
  <c r="E1356" i="2"/>
  <c r="G1355" i="2"/>
  <c r="C1355" i="2"/>
  <c r="E1355" i="2"/>
  <c r="G1354" i="2"/>
  <c r="C1354" i="2"/>
  <c r="E1354" i="2"/>
  <c r="G1353" i="2"/>
  <c r="C1353" i="2"/>
  <c r="E1353" i="2"/>
  <c r="G1352" i="2"/>
  <c r="C1352" i="2"/>
  <c r="E1352" i="2"/>
  <c r="G1351" i="2"/>
  <c r="C1351" i="2"/>
  <c r="E1351" i="2"/>
  <c r="G1350" i="2"/>
  <c r="C1350" i="2"/>
  <c r="E1350" i="2"/>
  <c r="G1349" i="2"/>
  <c r="C1349" i="2"/>
  <c r="E1349" i="2"/>
  <c r="G1348" i="2"/>
  <c r="C1348" i="2"/>
  <c r="G1347" i="2"/>
  <c r="C1347" i="2"/>
  <c r="E1347" i="2"/>
  <c r="G1346" i="2"/>
  <c r="C1346" i="2"/>
  <c r="G1345" i="2"/>
  <c r="C1345" i="2"/>
  <c r="E1345" i="2"/>
  <c r="G1344" i="2"/>
  <c r="C1344" i="2"/>
  <c r="G1343" i="2"/>
  <c r="C1343" i="2"/>
  <c r="G1342" i="2"/>
  <c r="C1342" i="2"/>
  <c r="E1342" i="2"/>
  <c r="G1341" i="2"/>
  <c r="C1341" i="2"/>
  <c r="E1341" i="2"/>
  <c r="G1340" i="2"/>
  <c r="C1340" i="2"/>
  <c r="E1340" i="2"/>
  <c r="G1339" i="2"/>
  <c r="C1339" i="2"/>
  <c r="E1339" i="2"/>
  <c r="G1338" i="2"/>
  <c r="C1338" i="2"/>
  <c r="E1338" i="2"/>
  <c r="G1337" i="2"/>
  <c r="C1337" i="2"/>
  <c r="G1336" i="2"/>
  <c r="C1336" i="2"/>
  <c r="E1336" i="2"/>
  <c r="G1335" i="2"/>
  <c r="C1335" i="2"/>
  <c r="E1335" i="2"/>
  <c r="G1334" i="2"/>
  <c r="C1334" i="2"/>
  <c r="E1334" i="2"/>
  <c r="G1333" i="2"/>
  <c r="C1333" i="2"/>
  <c r="G1332" i="2"/>
  <c r="C1332" i="2"/>
  <c r="G1331" i="2"/>
  <c r="C1331" i="2"/>
  <c r="E1331" i="2"/>
  <c r="G1330" i="2"/>
  <c r="C1330" i="2"/>
  <c r="E1330" i="2"/>
  <c r="G1329" i="2"/>
  <c r="C1329" i="2"/>
  <c r="E1329" i="2"/>
  <c r="G1328" i="2"/>
  <c r="C1328" i="2"/>
  <c r="E1328" i="2"/>
  <c r="G1327" i="2"/>
  <c r="C1327" i="2"/>
  <c r="E1327" i="2"/>
  <c r="G1326" i="2"/>
  <c r="C1326" i="2"/>
  <c r="E1326" i="2"/>
  <c r="G1325" i="2"/>
  <c r="C1325" i="2"/>
  <c r="E1325" i="2"/>
  <c r="G1324" i="2"/>
  <c r="C1324" i="2"/>
  <c r="E1324" i="2"/>
  <c r="G1323" i="2"/>
  <c r="C1323" i="2"/>
  <c r="E1323" i="2"/>
  <c r="G1322" i="2"/>
  <c r="C1322" i="2"/>
  <c r="E1322" i="2"/>
  <c r="G1321" i="2"/>
  <c r="C1321" i="2"/>
  <c r="E1321" i="2"/>
  <c r="G1320" i="2"/>
  <c r="C1320" i="2"/>
  <c r="E1320" i="2"/>
  <c r="G1319" i="2"/>
  <c r="C1319" i="2"/>
  <c r="E1319" i="2"/>
  <c r="G1318" i="2"/>
  <c r="C1318" i="2"/>
  <c r="E1318" i="2"/>
  <c r="G1317" i="2"/>
  <c r="C1317" i="2"/>
  <c r="G1316" i="2"/>
  <c r="C1316" i="2"/>
  <c r="E1316" i="2"/>
  <c r="G1315" i="2"/>
  <c r="C1315" i="2"/>
  <c r="G1314" i="2"/>
  <c r="C1314" i="2"/>
  <c r="E1314" i="2"/>
  <c r="G1313" i="2"/>
  <c r="C1313" i="2"/>
  <c r="G1312" i="2"/>
  <c r="C1312" i="2"/>
  <c r="E1312" i="2"/>
  <c r="G1311" i="2"/>
  <c r="C1311" i="2"/>
  <c r="E1311" i="2"/>
  <c r="G1310" i="2"/>
  <c r="C1310" i="2"/>
  <c r="G1309" i="2"/>
  <c r="C1309" i="2"/>
  <c r="E1309" i="2"/>
  <c r="G1308" i="2"/>
  <c r="C1308" i="2"/>
  <c r="E1308" i="2"/>
  <c r="G1307" i="2"/>
  <c r="C1307" i="2"/>
  <c r="E1307" i="2"/>
  <c r="G1306" i="2"/>
  <c r="C1306" i="2"/>
  <c r="E1306" i="2"/>
  <c r="G1305" i="2"/>
  <c r="C1305" i="2"/>
  <c r="E1305" i="2"/>
  <c r="G1304" i="2"/>
  <c r="C1304" i="2"/>
  <c r="E1304" i="2"/>
  <c r="G1303" i="2"/>
  <c r="C1303" i="2"/>
  <c r="E1303" i="2"/>
  <c r="G1302" i="2"/>
  <c r="C1302" i="2"/>
  <c r="E1302" i="2"/>
  <c r="G1301" i="2"/>
  <c r="C1301" i="2"/>
  <c r="E1301" i="2"/>
  <c r="G1300" i="2"/>
  <c r="C1300" i="2"/>
  <c r="E1300" i="2"/>
  <c r="G1299" i="2"/>
  <c r="C1299" i="2"/>
  <c r="E1299" i="2"/>
  <c r="G1298" i="2"/>
  <c r="C1298" i="2"/>
  <c r="E1298" i="2"/>
  <c r="G1297" i="2"/>
  <c r="C1297" i="2"/>
  <c r="E1297" i="2"/>
  <c r="G1296" i="2"/>
  <c r="C1296" i="2"/>
  <c r="G1295" i="2"/>
  <c r="C1295" i="2"/>
  <c r="E1295" i="2"/>
  <c r="G1294" i="2"/>
  <c r="C1294" i="2"/>
  <c r="E1294" i="2"/>
  <c r="G1293" i="2"/>
  <c r="C1293" i="2"/>
  <c r="E1293" i="2"/>
  <c r="G1292" i="2"/>
  <c r="C1292" i="2"/>
  <c r="G1291" i="2"/>
  <c r="C1291" i="2"/>
  <c r="E1291" i="2"/>
  <c r="G1290" i="2"/>
  <c r="C1290" i="2"/>
  <c r="E1290" i="2"/>
  <c r="G1289" i="2"/>
  <c r="C1289" i="2"/>
  <c r="E1289" i="2"/>
  <c r="G1288" i="2"/>
  <c r="C1288" i="2"/>
  <c r="E1288" i="2"/>
  <c r="G1287" i="2"/>
  <c r="C1287" i="2"/>
  <c r="E1287" i="2"/>
  <c r="G1286" i="2"/>
  <c r="C1286" i="2"/>
  <c r="E1286" i="2"/>
  <c r="G1285" i="2"/>
  <c r="C1285" i="2"/>
  <c r="E1285" i="2"/>
  <c r="G1284" i="2"/>
  <c r="C1284" i="2"/>
  <c r="E1284" i="2"/>
  <c r="G1283" i="2"/>
  <c r="C1283" i="2"/>
  <c r="E1283" i="2"/>
  <c r="G1282" i="2"/>
  <c r="C1282" i="2"/>
  <c r="E1282" i="2"/>
  <c r="G1281" i="2"/>
  <c r="C1281" i="2"/>
  <c r="G1280" i="2"/>
  <c r="C1280" i="2"/>
  <c r="E1280" i="2"/>
  <c r="G1279" i="2"/>
  <c r="C1279" i="2"/>
  <c r="E1279" i="2"/>
  <c r="G1278" i="2"/>
  <c r="C1278" i="2"/>
  <c r="G1277" i="2"/>
  <c r="C1277" i="2"/>
  <c r="E1277" i="2"/>
  <c r="G1276" i="2"/>
  <c r="C1276" i="2"/>
  <c r="G1275" i="2"/>
  <c r="C1275" i="2"/>
  <c r="G1274" i="2"/>
  <c r="C1274" i="2"/>
  <c r="E1274" i="2"/>
  <c r="G1273" i="2"/>
  <c r="C1273" i="2"/>
  <c r="E1273" i="2"/>
  <c r="G1272" i="2"/>
  <c r="C1272" i="2"/>
  <c r="G1271" i="2"/>
  <c r="C1271" i="2"/>
  <c r="E1271" i="2"/>
  <c r="G1270" i="2"/>
  <c r="C1270" i="2"/>
  <c r="E1270" i="2"/>
  <c r="G1269" i="2"/>
  <c r="C1269" i="2"/>
  <c r="E1269" i="2"/>
  <c r="G1268" i="2"/>
  <c r="C1268" i="2"/>
  <c r="E1268" i="2"/>
  <c r="G1267" i="2"/>
  <c r="C1267" i="2"/>
  <c r="G1266" i="2"/>
  <c r="C1266" i="2"/>
  <c r="E1266" i="2"/>
  <c r="G1265" i="2"/>
  <c r="C1265" i="2"/>
  <c r="E1265" i="2"/>
  <c r="G1264" i="2"/>
  <c r="C1264" i="2"/>
  <c r="G1263" i="2"/>
  <c r="C1263" i="2"/>
  <c r="E1263" i="2"/>
  <c r="G1262" i="2"/>
  <c r="C1262" i="2"/>
  <c r="G1261" i="2"/>
  <c r="C1261" i="2"/>
  <c r="E1261" i="2"/>
  <c r="G1260" i="2"/>
  <c r="C1260" i="2"/>
  <c r="E1260" i="2"/>
  <c r="G1259" i="2"/>
  <c r="C1259" i="2"/>
  <c r="E1259" i="2"/>
  <c r="G1258" i="2"/>
  <c r="C1258" i="2"/>
  <c r="E1258" i="2"/>
  <c r="G1257" i="2"/>
  <c r="C1257" i="2"/>
  <c r="E1257" i="2"/>
  <c r="G1256" i="2"/>
  <c r="C1256" i="2"/>
  <c r="G1255" i="2"/>
  <c r="C1255" i="2"/>
  <c r="E1255" i="2"/>
  <c r="G1254" i="2"/>
  <c r="C1254" i="2"/>
  <c r="E1254" i="2"/>
  <c r="G1253" i="2"/>
  <c r="C1253" i="2"/>
  <c r="G1252" i="2"/>
  <c r="C1252" i="2"/>
  <c r="E1252" i="2"/>
  <c r="G1251" i="2"/>
  <c r="C1251" i="2"/>
  <c r="G1250" i="2"/>
  <c r="C1250" i="2"/>
  <c r="E1250" i="2"/>
  <c r="G1249" i="2"/>
  <c r="C1249" i="2"/>
  <c r="G1248" i="2"/>
  <c r="C1248" i="2"/>
  <c r="E1248" i="2"/>
  <c r="G1247" i="2"/>
  <c r="C1247" i="2"/>
  <c r="G1246" i="2"/>
  <c r="C1246" i="2"/>
  <c r="E1246" i="2"/>
  <c r="G1245" i="2"/>
  <c r="C1245" i="2"/>
  <c r="E1245" i="2"/>
  <c r="G1244" i="2"/>
  <c r="C1244" i="2"/>
  <c r="G1243" i="2"/>
  <c r="C1243" i="2"/>
  <c r="E1243" i="2"/>
  <c r="G1242" i="2"/>
  <c r="C1242" i="2"/>
  <c r="E1242" i="2"/>
  <c r="G1241" i="2"/>
  <c r="C1241" i="2"/>
  <c r="E1241" i="2"/>
  <c r="G1240" i="2"/>
  <c r="C1240" i="2"/>
  <c r="E1240" i="2"/>
  <c r="G1239" i="2"/>
  <c r="C1239" i="2"/>
  <c r="G1238" i="2"/>
  <c r="C1238" i="2"/>
  <c r="E1238" i="2"/>
  <c r="G1237" i="2"/>
  <c r="C1237" i="2"/>
  <c r="E1237" i="2"/>
  <c r="G1236" i="2"/>
  <c r="C1236" i="2"/>
  <c r="E1236" i="2"/>
  <c r="G1235" i="2"/>
  <c r="C1235" i="2"/>
  <c r="G1234" i="2"/>
  <c r="C1234" i="2"/>
  <c r="E1234" i="2"/>
  <c r="G1233" i="2"/>
  <c r="C1233" i="2"/>
  <c r="G1232" i="2"/>
  <c r="C1232" i="2"/>
  <c r="E1232" i="2"/>
  <c r="G1231" i="2"/>
  <c r="C1231" i="2"/>
  <c r="G1230" i="2"/>
  <c r="C1230" i="2"/>
  <c r="G1229" i="2"/>
  <c r="C1229" i="2"/>
  <c r="E1229" i="2"/>
  <c r="G1228" i="2"/>
  <c r="C1228" i="2"/>
  <c r="E1228" i="2"/>
  <c r="G1227" i="2"/>
  <c r="C1227" i="2"/>
  <c r="E1227" i="2"/>
  <c r="G1226" i="2"/>
  <c r="C1226" i="2"/>
  <c r="G1225" i="2"/>
  <c r="C1225" i="2"/>
  <c r="G1224" i="2"/>
  <c r="C1224" i="2"/>
  <c r="E1224" i="2"/>
  <c r="G1223" i="2"/>
  <c r="C1223" i="2"/>
  <c r="E1223" i="2"/>
  <c r="G1222" i="2"/>
  <c r="C1222" i="2"/>
  <c r="E1222" i="2"/>
  <c r="G1221" i="2"/>
  <c r="C1221" i="2"/>
  <c r="E1221" i="2"/>
  <c r="G1220" i="2"/>
  <c r="C1220" i="2"/>
  <c r="G1219" i="2"/>
  <c r="C1219" i="2"/>
  <c r="E1219" i="2"/>
  <c r="G1218" i="2"/>
  <c r="C1218" i="2"/>
  <c r="E1218" i="2"/>
  <c r="G1217" i="2"/>
  <c r="C1217" i="2"/>
  <c r="E1217" i="2"/>
  <c r="G1216" i="2"/>
  <c r="C1216" i="2"/>
  <c r="G1215" i="2"/>
  <c r="C1215" i="2"/>
  <c r="E1215" i="2"/>
  <c r="G1214" i="2"/>
  <c r="C1214" i="2"/>
  <c r="E1214" i="2"/>
  <c r="G1213" i="2"/>
  <c r="C1213" i="2"/>
  <c r="E1213" i="2"/>
  <c r="G1212" i="2"/>
  <c r="C1212" i="2"/>
  <c r="E1212" i="2"/>
  <c r="G1211" i="2"/>
  <c r="C1211" i="2"/>
  <c r="E1211" i="2"/>
  <c r="G1210" i="2"/>
  <c r="C1210" i="2"/>
  <c r="E1210" i="2"/>
  <c r="G1209" i="2"/>
  <c r="C1209" i="2"/>
  <c r="G1208" i="2"/>
  <c r="C1208" i="2"/>
  <c r="E1208" i="2"/>
  <c r="G1207" i="2"/>
  <c r="C1207" i="2"/>
  <c r="E1207" i="2"/>
  <c r="G1206" i="2"/>
  <c r="C1206" i="2"/>
  <c r="G1205" i="2"/>
  <c r="C1205" i="2"/>
  <c r="E1205" i="2"/>
  <c r="G1204" i="2"/>
  <c r="C1204" i="2"/>
  <c r="G1203" i="2"/>
  <c r="C1203" i="2"/>
  <c r="G1202" i="2"/>
  <c r="C1202" i="2"/>
  <c r="E1202" i="2"/>
  <c r="G1201" i="2"/>
  <c r="C1201" i="2"/>
  <c r="G1200" i="2"/>
  <c r="C1200" i="2"/>
  <c r="G1199" i="2"/>
  <c r="C1199" i="2"/>
  <c r="E1199" i="2"/>
  <c r="G1198" i="2"/>
  <c r="C1198" i="2"/>
  <c r="E1198" i="2"/>
  <c r="G1197" i="2"/>
  <c r="C1197" i="2"/>
  <c r="E1197" i="2"/>
  <c r="G1196" i="2"/>
  <c r="C1196" i="2"/>
  <c r="G1195" i="2"/>
  <c r="C1195" i="2"/>
  <c r="E1195" i="2"/>
  <c r="G1194" i="2"/>
  <c r="C1194" i="2"/>
  <c r="G1193" i="2"/>
  <c r="C1193" i="2"/>
  <c r="E1193" i="2"/>
  <c r="G1192" i="2"/>
  <c r="C1192" i="2"/>
  <c r="E1192" i="2"/>
  <c r="G1191" i="2"/>
  <c r="C1191" i="2"/>
  <c r="E1191" i="2"/>
  <c r="G1190" i="2"/>
  <c r="C1190" i="2"/>
  <c r="E1190" i="2"/>
  <c r="G1189" i="2"/>
  <c r="C1189" i="2"/>
  <c r="G1188" i="2"/>
  <c r="C1188" i="2"/>
  <c r="E1188" i="2"/>
  <c r="G1187" i="2"/>
  <c r="C1187" i="2"/>
  <c r="E1187" i="2"/>
  <c r="G1186" i="2"/>
  <c r="C1186" i="2"/>
  <c r="E1186" i="2"/>
  <c r="G1185" i="2"/>
  <c r="C1185" i="2"/>
  <c r="G1184" i="2"/>
  <c r="C1184" i="2"/>
  <c r="E1184" i="2"/>
  <c r="G1183" i="2"/>
  <c r="C1183" i="2"/>
  <c r="E1183" i="2"/>
  <c r="G1182" i="2"/>
  <c r="C1182" i="2"/>
  <c r="E1182" i="2"/>
  <c r="G1181" i="2"/>
  <c r="C1181" i="2"/>
  <c r="E1181" i="2"/>
  <c r="G1180" i="2"/>
  <c r="C1180" i="2"/>
  <c r="E1180" i="2"/>
  <c r="G1179" i="2"/>
  <c r="C1179" i="2"/>
  <c r="E1179" i="2"/>
  <c r="G1178" i="2"/>
  <c r="C1178" i="2"/>
  <c r="G1177" i="2"/>
  <c r="C1177" i="2"/>
  <c r="G1176" i="2"/>
  <c r="C1176" i="2"/>
  <c r="G1175" i="2"/>
  <c r="C1175" i="2"/>
  <c r="G1174" i="2"/>
  <c r="C1174" i="2"/>
  <c r="E1174" i="2"/>
  <c r="G1173" i="2"/>
  <c r="C1173" i="2"/>
  <c r="E1173" i="2"/>
  <c r="G1172" i="2"/>
  <c r="C1172" i="2"/>
  <c r="G1171" i="2"/>
  <c r="C1171" i="2"/>
  <c r="G1170" i="2"/>
  <c r="C1170" i="2"/>
  <c r="G1169" i="2"/>
  <c r="C1169" i="2"/>
  <c r="E1169" i="2"/>
  <c r="G1168" i="2"/>
  <c r="C1168" i="2"/>
  <c r="E1168" i="2"/>
  <c r="G1167" i="2"/>
  <c r="C1167" i="2"/>
  <c r="E1167" i="2"/>
  <c r="G1166" i="2"/>
  <c r="C1166" i="2"/>
  <c r="E1166" i="2"/>
  <c r="G1165" i="2"/>
  <c r="C1165" i="2"/>
  <c r="E1165" i="2"/>
  <c r="G1164" i="2"/>
  <c r="C1164" i="2"/>
  <c r="E1164" i="2"/>
  <c r="G1163" i="2"/>
  <c r="C1163" i="2"/>
  <c r="E1163" i="2"/>
  <c r="G1162" i="2"/>
  <c r="C1162" i="2"/>
  <c r="E1162" i="2"/>
  <c r="G1161" i="2"/>
  <c r="C1161" i="2"/>
  <c r="G1160" i="2"/>
  <c r="C1160" i="2"/>
  <c r="E1160" i="2"/>
  <c r="G1159" i="2"/>
  <c r="C1159" i="2"/>
  <c r="E1159" i="2"/>
  <c r="G1158" i="2"/>
  <c r="C1158" i="2"/>
  <c r="E1158" i="2"/>
  <c r="G1157" i="2"/>
  <c r="C1157" i="2"/>
  <c r="E1157" i="2"/>
  <c r="G1156" i="2"/>
  <c r="C1156" i="2"/>
  <c r="G1155" i="2"/>
  <c r="C1155" i="2"/>
  <c r="E1155" i="2"/>
  <c r="G1154" i="2"/>
  <c r="C1154" i="2"/>
  <c r="E1154" i="2"/>
  <c r="G1153" i="2"/>
  <c r="C1153" i="2"/>
  <c r="E1153" i="2"/>
  <c r="G1152" i="2"/>
  <c r="C1152" i="2"/>
  <c r="E1152" i="2"/>
  <c r="G1151" i="2"/>
  <c r="C1151" i="2"/>
  <c r="G1150" i="2"/>
  <c r="C1150" i="2"/>
  <c r="E1150" i="2"/>
  <c r="G1149" i="2"/>
  <c r="C1149" i="2"/>
  <c r="G1148" i="2"/>
  <c r="C1148" i="2"/>
  <c r="G1147" i="2"/>
  <c r="C1147" i="2"/>
  <c r="E1147" i="2"/>
  <c r="G1146" i="2"/>
  <c r="C1146" i="2"/>
  <c r="G1145" i="2"/>
  <c r="C1145" i="2"/>
  <c r="G1144" i="2"/>
  <c r="C1144" i="2"/>
  <c r="E1144" i="2"/>
  <c r="G1143" i="2"/>
  <c r="C1143" i="2"/>
  <c r="G1142" i="2"/>
  <c r="C1142" i="2"/>
  <c r="G1141" i="2"/>
  <c r="C1141" i="2"/>
  <c r="E1141" i="2"/>
  <c r="G1140" i="2"/>
  <c r="C1140" i="2"/>
  <c r="E1140" i="2"/>
  <c r="G1139" i="2"/>
  <c r="C1139" i="2"/>
  <c r="E1139" i="2"/>
  <c r="G1138" i="2"/>
  <c r="C1138" i="2"/>
  <c r="E1138" i="2"/>
  <c r="G1137" i="2"/>
  <c r="C1137" i="2"/>
  <c r="E1137" i="2"/>
  <c r="G1136" i="2"/>
  <c r="C1136" i="2"/>
  <c r="E1136" i="2"/>
  <c r="G1135" i="2"/>
  <c r="C1135" i="2"/>
  <c r="E1135" i="2"/>
  <c r="G1134" i="2"/>
  <c r="C1134" i="2"/>
  <c r="E1134" i="2"/>
  <c r="G1133" i="2"/>
  <c r="C1133" i="2"/>
  <c r="E1133" i="2"/>
  <c r="G1132" i="2"/>
  <c r="C1132" i="2"/>
  <c r="E1132" i="2"/>
  <c r="G1131" i="2"/>
  <c r="C1131" i="2"/>
  <c r="E1131" i="2"/>
  <c r="G1130" i="2"/>
  <c r="C1130" i="2"/>
  <c r="E1130" i="2"/>
  <c r="G1129" i="2"/>
  <c r="C1129" i="2"/>
  <c r="E1129" i="2"/>
  <c r="G1128" i="2"/>
  <c r="C1128" i="2"/>
  <c r="E1128" i="2"/>
  <c r="G1127" i="2"/>
  <c r="C1127" i="2"/>
  <c r="G1126" i="2"/>
  <c r="C1126" i="2"/>
  <c r="E1126" i="2"/>
  <c r="G1125" i="2"/>
  <c r="C1125" i="2"/>
  <c r="E1125" i="2"/>
  <c r="G1124" i="2"/>
  <c r="C1124" i="2"/>
  <c r="G1123" i="2"/>
  <c r="C1123" i="2"/>
  <c r="E1123" i="2"/>
  <c r="G1122" i="2"/>
  <c r="C1122" i="2"/>
  <c r="E1122" i="2"/>
  <c r="G1121" i="2"/>
  <c r="C1121" i="2"/>
  <c r="G1120" i="2"/>
  <c r="C1120" i="2"/>
  <c r="E1120" i="2"/>
  <c r="G1119" i="2"/>
  <c r="C1119" i="2"/>
  <c r="G1118" i="2"/>
  <c r="C1118" i="2"/>
  <c r="E1118" i="2"/>
  <c r="G1117" i="2"/>
  <c r="C1117" i="2"/>
  <c r="E1117" i="2"/>
  <c r="G1116" i="2"/>
  <c r="C1116" i="2"/>
  <c r="G1115" i="2"/>
  <c r="C1115" i="2"/>
  <c r="G1114" i="2"/>
  <c r="C1114" i="2"/>
  <c r="G1113" i="2"/>
  <c r="C1113" i="2"/>
  <c r="E1113" i="2"/>
  <c r="G1112" i="2"/>
  <c r="C1112" i="2"/>
  <c r="G1111" i="2"/>
  <c r="C1111" i="2"/>
  <c r="E1111" i="2"/>
  <c r="G1110" i="2"/>
  <c r="C1110" i="2"/>
  <c r="G1109" i="2"/>
  <c r="C1109" i="2"/>
  <c r="E1109" i="2"/>
  <c r="G1108" i="2"/>
  <c r="C1108" i="2"/>
  <c r="G1107" i="2"/>
  <c r="C1107" i="2"/>
  <c r="G1106" i="2"/>
  <c r="C1106" i="2"/>
  <c r="E1106" i="2"/>
  <c r="G1105" i="2"/>
  <c r="C1105" i="2"/>
  <c r="E1105" i="2"/>
  <c r="G1104" i="2"/>
  <c r="C1104" i="2"/>
  <c r="E1104" i="2"/>
  <c r="G1103" i="2"/>
  <c r="C1103" i="2"/>
  <c r="E1103" i="2"/>
  <c r="G1102" i="2"/>
  <c r="C1102" i="2"/>
  <c r="E1102" i="2"/>
  <c r="G1101" i="2"/>
  <c r="C1101" i="2"/>
  <c r="E1101" i="2"/>
  <c r="G1100" i="2"/>
  <c r="C1100" i="2"/>
  <c r="E1100" i="2"/>
  <c r="G1099" i="2"/>
  <c r="C1099" i="2"/>
  <c r="E1099" i="2"/>
  <c r="G1098" i="2"/>
  <c r="C1098" i="2"/>
  <c r="E1098" i="2"/>
  <c r="G1097" i="2"/>
  <c r="C1097" i="2"/>
  <c r="E1097" i="2"/>
  <c r="G1096" i="2"/>
  <c r="C1096" i="2"/>
  <c r="G1095" i="2"/>
  <c r="C1095" i="2"/>
  <c r="E1095" i="2"/>
  <c r="G1094" i="2"/>
  <c r="C1094" i="2"/>
  <c r="E1094" i="2"/>
  <c r="G1093" i="2"/>
  <c r="C1093" i="2"/>
  <c r="G1092" i="2"/>
  <c r="C1092" i="2"/>
  <c r="E1092" i="2"/>
  <c r="G1091" i="2"/>
  <c r="C1091" i="2"/>
  <c r="E1091" i="2"/>
  <c r="G1090" i="2"/>
  <c r="C1090" i="2"/>
  <c r="E1090" i="2"/>
  <c r="G1089" i="2"/>
  <c r="C1089" i="2"/>
  <c r="E1089" i="2"/>
  <c r="G1088" i="2"/>
  <c r="C1088" i="2"/>
  <c r="G1087" i="2"/>
  <c r="C1087" i="2"/>
  <c r="G1086" i="2"/>
  <c r="C1086" i="2"/>
  <c r="G1085" i="2"/>
  <c r="C1085" i="2"/>
  <c r="E1085" i="2"/>
  <c r="G1084" i="2"/>
  <c r="C1084" i="2"/>
  <c r="E1084" i="2"/>
  <c r="G1083" i="2"/>
  <c r="C1083" i="2"/>
  <c r="G1082" i="2"/>
  <c r="C1082" i="2"/>
  <c r="E1082" i="2"/>
  <c r="G1081" i="2"/>
  <c r="C1081" i="2"/>
  <c r="E1081" i="2"/>
  <c r="G1080" i="2"/>
  <c r="C1080" i="2"/>
  <c r="E1080" i="2"/>
  <c r="G1079" i="2"/>
  <c r="C1079" i="2"/>
  <c r="E1079" i="2"/>
  <c r="G1078" i="2"/>
  <c r="C1078" i="2"/>
  <c r="E1078" i="2"/>
  <c r="G1077" i="2"/>
  <c r="C1077" i="2"/>
  <c r="G1076" i="2"/>
  <c r="C1076" i="2"/>
  <c r="E1076" i="2"/>
  <c r="G1075" i="2"/>
  <c r="C1075" i="2"/>
  <c r="G1074" i="2"/>
  <c r="C1074" i="2"/>
  <c r="G1073" i="2"/>
  <c r="C1073" i="2"/>
  <c r="E1073" i="2"/>
  <c r="G1072" i="2"/>
  <c r="C1072" i="2"/>
  <c r="G1071" i="2"/>
  <c r="C1071" i="2"/>
  <c r="E1071" i="2"/>
  <c r="G1070" i="2"/>
  <c r="C1070" i="2"/>
  <c r="G1069" i="2"/>
  <c r="C1069" i="2"/>
  <c r="E1069" i="2"/>
  <c r="G1068" i="2"/>
  <c r="C1068" i="2"/>
  <c r="E1068" i="2"/>
  <c r="G1067" i="2"/>
  <c r="C1067" i="2"/>
  <c r="G1066" i="2"/>
  <c r="C1066" i="2"/>
  <c r="E1066" i="2"/>
  <c r="G1065" i="2"/>
  <c r="C1065" i="2"/>
  <c r="E1065" i="2"/>
  <c r="G1064" i="2"/>
  <c r="C1064" i="2"/>
  <c r="E1064" i="2"/>
  <c r="G1063" i="2"/>
  <c r="C1063" i="2"/>
  <c r="E1063" i="2"/>
  <c r="G1062" i="2"/>
  <c r="C1062" i="2"/>
  <c r="E1062" i="2"/>
  <c r="G1061" i="2"/>
  <c r="C1061" i="2"/>
  <c r="E1061" i="2"/>
  <c r="G1060" i="2"/>
  <c r="C1060" i="2"/>
  <c r="E1060" i="2"/>
  <c r="G1059" i="2"/>
  <c r="C1059" i="2"/>
  <c r="G1058" i="2"/>
  <c r="C1058" i="2"/>
  <c r="G1057" i="2"/>
  <c r="C1057" i="2"/>
  <c r="E1057" i="2"/>
  <c r="G1056" i="2"/>
  <c r="C1056" i="2"/>
  <c r="E1056" i="2"/>
  <c r="G1055" i="2"/>
  <c r="C1055" i="2"/>
  <c r="E1055" i="2"/>
  <c r="G1054" i="2"/>
  <c r="C1054" i="2"/>
  <c r="E1054" i="2"/>
  <c r="G1053" i="2"/>
  <c r="C1053" i="2"/>
  <c r="G1052" i="2"/>
  <c r="C1052" i="2"/>
  <c r="G1051" i="2"/>
  <c r="C1051" i="2"/>
  <c r="E1051" i="2"/>
  <c r="G1050" i="2"/>
  <c r="C1050" i="2"/>
  <c r="E1050" i="2"/>
  <c r="G1049" i="2"/>
  <c r="C1049" i="2"/>
  <c r="E1049" i="2"/>
  <c r="G1048" i="2"/>
  <c r="C1048" i="2"/>
  <c r="E1048" i="2"/>
  <c r="G1047" i="2"/>
  <c r="C1047" i="2"/>
  <c r="G1046" i="2"/>
  <c r="C1046" i="2"/>
  <c r="E1046" i="2"/>
  <c r="G1045" i="2"/>
  <c r="C1045" i="2"/>
  <c r="G1044" i="2"/>
  <c r="C1044" i="2"/>
  <c r="G1043" i="2"/>
  <c r="C1043" i="2"/>
  <c r="E1043" i="2"/>
  <c r="G1042" i="2"/>
  <c r="C1042" i="2"/>
  <c r="G1041" i="2"/>
  <c r="C1041" i="2"/>
  <c r="E1041" i="2"/>
  <c r="G1040" i="2"/>
  <c r="C1040" i="2"/>
  <c r="E1040" i="2"/>
  <c r="G1039" i="2"/>
  <c r="C1039" i="2"/>
  <c r="E1039" i="2"/>
  <c r="G1038" i="2"/>
  <c r="C1038" i="2"/>
  <c r="G1037" i="2"/>
  <c r="C1037" i="2"/>
  <c r="E1037" i="2"/>
  <c r="G1036" i="2"/>
  <c r="C1036" i="2"/>
  <c r="E1036" i="2"/>
  <c r="G1035" i="2"/>
  <c r="C1035" i="2"/>
  <c r="E1035" i="2"/>
  <c r="G1034" i="2"/>
  <c r="C1034" i="2"/>
  <c r="E1034" i="2"/>
  <c r="G1033" i="2"/>
  <c r="C1033" i="2"/>
  <c r="E1033" i="2"/>
  <c r="G1032" i="2"/>
  <c r="C1032" i="2"/>
  <c r="E1032" i="2"/>
  <c r="G1031" i="2"/>
  <c r="C1031" i="2"/>
  <c r="E1031" i="2"/>
  <c r="G1030" i="2"/>
  <c r="C1030" i="2"/>
  <c r="E1030" i="2"/>
  <c r="G1029" i="2"/>
  <c r="C1029" i="2"/>
  <c r="G1028" i="2"/>
  <c r="C1028" i="2"/>
  <c r="E1028" i="2"/>
  <c r="G1027" i="2"/>
  <c r="C1027" i="2"/>
  <c r="G1026" i="2"/>
  <c r="C1026" i="2"/>
  <c r="E1026" i="2"/>
  <c r="G1025" i="2"/>
  <c r="C1025" i="2"/>
  <c r="E1025" i="2"/>
  <c r="G1024" i="2"/>
  <c r="C1024" i="2"/>
  <c r="E1024" i="2"/>
  <c r="G1023" i="2"/>
  <c r="C1023" i="2"/>
  <c r="G1022" i="2"/>
  <c r="C1022" i="2"/>
  <c r="G1021" i="2"/>
  <c r="C1021" i="2"/>
  <c r="G1020" i="2"/>
  <c r="C1020" i="2"/>
  <c r="G1019" i="2"/>
  <c r="C1019" i="2"/>
  <c r="E1019" i="2"/>
  <c r="G1018" i="2"/>
  <c r="C1018" i="2"/>
  <c r="E1018" i="2"/>
  <c r="G1017" i="2"/>
  <c r="C1017" i="2"/>
  <c r="E1017" i="2"/>
  <c r="G1016" i="2"/>
  <c r="C1016" i="2"/>
  <c r="E1016" i="2"/>
  <c r="G1015" i="2"/>
  <c r="C1015" i="2"/>
  <c r="G1014" i="2"/>
  <c r="C1014" i="2"/>
  <c r="E1014" i="2"/>
  <c r="G1013" i="2"/>
  <c r="C1013" i="2"/>
  <c r="G1012" i="2"/>
  <c r="C1012" i="2"/>
  <c r="E1012" i="2"/>
  <c r="G1011" i="2"/>
  <c r="C1011" i="2"/>
  <c r="E1011" i="2"/>
  <c r="G1010" i="2"/>
  <c r="C1010" i="2"/>
  <c r="E1010" i="2"/>
  <c r="G1009" i="2"/>
  <c r="C1009" i="2"/>
  <c r="E1009" i="2"/>
  <c r="G1008" i="2"/>
  <c r="C1008" i="2"/>
  <c r="E1008" i="2"/>
  <c r="G1007" i="2"/>
  <c r="C1007" i="2"/>
  <c r="G1006" i="2"/>
  <c r="C1006" i="2"/>
  <c r="E1006" i="2"/>
  <c r="G1005" i="2"/>
  <c r="C1005" i="2"/>
  <c r="G1004" i="2"/>
  <c r="C1004" i="2"/>
  <c r="E1004" i="2"/>
  <c r="G1003" i="2"/>
  <c r="C1003" i="2"/>
  <c r="E1003" i="2"/>
  <c r="G1002" i="2"/>
  <c r="C1002" i="2"/>
  <c r="E1002" i="2"/>
  <c r="G1001" i="2"/>
  <c r="C1001" i="2"/>
  <c r="E1001" i="2"/>
  <c r="G1000" i="2"/>
  <c r="C1000" i="2"/>
  <c r="A1178" i="2"/>
  <c r="H1178" i="2"/>
  <c r="B1178" i="2"/>
  <c r="D1178" i="2"/>
  <c r="A1179" i="2"/>
  <c r="H1179" i="2"/>
  <c r="B1179" i="2"/>
  <c r="D1179" i="2"/>
  <c r="A1180" i="2"/>
  <c r="H1180" i="2"/>
  <c r="B1180" i="2"/>
  <c r="D1180" i="2"/>
  <c r="A1181" i="2"/>
  <c r="H1181" i="2"/>
  <c r="B1181" i="2"/>
  <c r="D1181" i="2"/>
  <c r="A1182" i="2"/>
  <c r="H1182" i="2"/>
  <c r="B1182" i="2"/>
  <c r="D1182" i="2"/>
  <c r="A1183" i="2"/>
  <c r="H1183" i="2"/>
  <c r="B1183" i="2"/>
  <c r="D1183" i="2"/>
  <c r="A1184" i="2"/>
  <c r="H1184" i="2"/>
  <c r="B1184" i="2"/>
  <c r="D1184" i="2"/>
  <c r="A1185" i="2"/>
  <c r="H1185" i="2"/>
  <c r="B1185" i="2"/>
  <c r="D1185" i="2"/>
  <c r="A1186" i="2"/>
  <c r="H1186" i="2"/>
  <c r="B1186" i="2"/>
  <c r="D1186" i="2"/>
  <c r="A1187" i="2"/>
  <c r="H1187" i="2"/>
  <c r="B1187" i="2"/>
  <c r="D1187" i="2"/>
  <c r="A1188" i="2"/>
  <c r="H1188" i="2"/>
  <c r="B1188" i="2"/>
  <c r="D1188" i="2"/>
  <c r="A1189" i="2"/>
  <c r="H1189" i="2"/>
  <c r="B1189" i="2"/>
  <c r="D1189" i="2"/>
  <c r="A1190" i="2"/>
  <c r="H1190" i="2"/>
  <c r="B1190" i="2"/>
  <c r="D1190" i="2"/>
  <c r="A1191" i="2"/>
  <c r="H1191" i="2"/>
  <c r="B1191" i="2"/>
  <c r="D1191" i="2"/>
  <c r="A1192" i="2"/>
  <c r="H1192" i="2"/>
  <c r="B1192" i="2"/>
  <c r="D1192" i="2"/>
  <c r="A1193" i="2"/>
  <c r="H1193" i="2"/>
  <c r="B1193" i="2"/>
  <c r="D1193" i="2"/>
  <c r="A1194" i="2"/>
  <c r="H1194" i="2"/>
  <c r="B1194" i="2"/>
  <c r="D1194" i="2"/>
  <c r="A1195" i="2"/>
  <c r="H1195" i="2"/>
  <c r="B1195" i="2"/>
  <c r="D1195" i="2"/>
  <c r="A1196" i="2"/>
  <c r="H1196" i="2"/>
  <c r="B1196" i="2"/>
  <c r="D1196" i="2"/>
  <c r="A1197" i="2"/>
  <c r="H1197" i="2"/>
  <c r="B1197" i="2"/>
  <c r="D1197" i="2"/>
  <c r="A1198" i="2"/>
  <c r="H1198" i="2"/>
  <c r="B1198" i="2"/>
  <c r="D1198" i="2"/>
  <c r="A1199" i="2"/>
  <c r="H1199" i="2"/>
  <c r="B1199" i="2"/>
  <c r="D1199" i="2"/>
  <c r="A1200" i="2"/>
  <c r="H1200" i="2"/>
  <c r="B1200" i="2"/>
  <c r="D1200" i="2"/>
  <c r="A1201" i="2"/>
  <c r="H1201" i="2"/>
  <c r="B1201" i="2"/>
  <c r="D1201" i="2"/>
  <c r="A1202" i="2"/>
  <c r="H1202" i="2"/>
  <c r="B1202" i="2"/>
  <c r="D1202" i="2"/>
  <c r="A1203" i="2"/>
  <c r="H1203" i="2"/>
  <c r="B1203" i="2"/>
  <c r="D1203" i="2"/>
  <c r="A1204" i="2"/>
  <c r="H1204" i="2"/>
  <c r="B1204" i="2"/>
  <c r="D1204" i="2"/>
  <c r="A1205" i="2"/>
  <c r="H1205" i="2"/>
  <c r="B1205" i="2"/>
  <c r="D1205" i="2"/>
  <c r="A1206" i="2"/>
  <c r="H1206" i="2"/>
  <c r="B1206" i="2"/>
  <c r="D1206" i="2"/>
  <c r="A1207" i="2"/>
  <c r="H1207" i="2"/>
  <c r="B1207" i="2"/>
  <c r="D1207" i="2"/>
  <c r="A1208" i="2"/>
  <c r="H1208" i="2"/>
  <c r="B1208" i="2"/>
  <c r="D1208" i="2"/>
  <c r="A1209" i="2"/>
  <c r="H1209" i="2"/>
  <c r="B1209" i="2"/>
  <c r="D1209" i="2"/>
  <c r="A1210" i="2"/>
  <c r="H1210" i="2"/>
  <c r="B1210" i="2"/>
  <c r="D1210" i="2"/>
  <c r="A1211" i="2"/>
  <c r="H1211" i="2"/>
  <c r="B1211" i="2"/>
  <c r="D1211" i="2"/>
  <c r="A1212" i="2"/>
  <c r="H1212" i="2"/>
  <c r="B1212" i="2"/>
  <c r="D1212" i="2"/>
  <c r="A1213" i="2"/>
  <c r="H1213" i="2"/>
  <c r="B1213" i="2"/>
  <c r="D1213" i="2"/>
  <c r="A1214" i="2"/>
  <c r="H1214" i="2"/>
  <c r="B1214" i="2"/>
  <c r="D1214" i="2"/>
  <c r="A1215" i="2"/>
  <c r="H1215" i="2"/>
  <c r="B1215" i="2"/>
  <c r="D1215" i="2"/>
  <c r="A1216" i="2"/>
  <c r="H1216" i="2"/>
  <c r="B1216" i="2"/>
  <c r="D1216" i="2"/>
  <c r="A1217" i="2"/>
  <c r="H1217" i="2"/>
  <c r="B1217" i="2"/>
  <c r="D1217" i="2"/>
  <c r="A1218" i="2"/>
  <c r="H1218" i="2"/>
  <c r="B1218" i="2"/>
  <c r="D1218" i="2"/>
  <c r="A1219" i="2"/>
  <c r="H1219" i="2"/>
  <c r="B1219" i="2"/>
  <c r="D1219" i="2"/>
  <c r="A1220" i="2"/>
  <c r="H1220" i="2"/>
  <c r="B1220" i="2"/>
  <c r="D1220" i="2"/>
  <c r="A1221" i="2"/>
  <c r="H1221" i="2"/>
  <c r="B1221" i="2"/>
  <c r="D1221" i="2"/>
  <c r="A1222" i="2"/>
  <c r="H1222" i="2"/>
  <c r="B1222" i="2"/>
  <c r="D1222" i="2"/>
  <c r="A1223" i="2"/>
  <c r="H1223" i="2"/>
  <c r="B1223" i="2"/>
  <c r="D1223" i="2"/>
  <c r="A1224" i="2"/>
  <c r="H1224" i="2"/>
  <c r="B1224" i="2"/>
  <c r="D1224" i="2"/>
  <c r="A1225" i="2"/>
  <c r="H1225" i="2"/>
  <c r="B1225" i="2"/>
  <c r="D1225" i="2"/>
  <c r="A1226" i="2"/>
  <c r="H1226" i="2"/>
  <c r="B1226" i="2"/>
  <c r="D1226" i="2"/>
  <c r="A1227" i="2"/>
  <c r="H1227" i="2"/>
  <c r="B1227" i="2"/>
  <c r="D1227" i="2"/>
  <c r="A1228" i="2"/>
  <c r="H1228" i="2"/>
  <c r="B1228" i="2"/>
  <c r="D1228" i="2"/>
  <c r="A1229" i="2"/>
  <c r="H1229" i="2"/>
  <c r="B1229" i="2"/>
  <c r="D1229" i="2"/>
  <c r="A1230" i="2"/>
  <c r="H1230" i="2"/>
  <c r="B1230" i="2"/>
  <c r="D1230" i="2"/>
  <c r="A1231" i="2"/>
  <c r="H1231" i="2"/>
  <c r="B1231" i="2"/>
  <c r="D1231" i="2"/>
  <c r="A1232" i="2"/>
  <c r="H1232" i="2"/>
  <c r="B1232" i="2"/>
  <c r="D1232" i="2"/>
  <c r="A1233" i="2"/>
  <c r="H1233" i="2"/>
  <c r="B1233" i="2"/>
  <c r="D1233" i="2"/>
  <c r="A1234" i="2"/>
  <c r="H1234" i="2"/>
  <c r="B1234" i="2"/>
  <c r="D1234" i="2"/>
  <c r="A1235" i="2"/>
  <c r="H1235" i="2"/>
  <c r="B1235" i="2"/>
  <c r="D1235" i="2"/>
  <c r="A1236" i="2"/>
  <c r="H1236" i="2"/>
  <c r="B1236" i="2"/>
  <c r="D1236" i="2"/>
  <c r="A1237" i="2"/>
  <c r="H1237" i="2"/>
  <c r="B1237" i="2"/>
  <c r="D1237" i="2"/>
  <c r="A1238" i="2"/>
  <c r="H1238" i="2"/>
  <c r="B1238" i="2"/>
  <c r="D1238" i="2"/>
  <c r="A1239" i="2"/>
  <c r="H1239" i="2"/>
  <c r="B1239" i="2"/>
  <c r="D1239" i="2"/>
  <c r="A1240" i="2"/>
  <c r="H1240" i="2"/>
  <c r="B1240" i="2"/>
  <c r="D1240" i="2"/>
  <c r="A1241" i="2"/>
  <c r="H1241" i="2"/>
  <c r="B1241" i="2"/>
  <c r="D1241" i="2"/>
  <c r="A1242" i="2"/>
  <c r="H1242" i="2"/>
  <c r="B1242" i="2"/>
  <c r="D1242" i="2"/>
  <c r="A1243" i="2"/>
  <c r="H1243" i="2"/>
  <c r="B1243" i="2"/>
  <c r="D1243" i="2"/>
  <c r="A1244" i="2"/>
  <c r="H1244" i="2"/>
  <c r="B1244" i="2"/>
  <c r="D1244" i="2"/>
  <c r="A1245" i="2"/>
  <c r="H1245" i="2"/>
  <c r="B1245" i="2"/>
  <c r="D1245" i="2"/>
  <c r="A1246" i="2"/>
  <c r="H1246" i="2"/>
  <c r="B1246" i="2"/>
  <c r="D1246" i="2"/>
  <c r="A1247" i="2"/>
  <c r="H1247" i="2"/>
  <c r="B1247" i="2"/>
  <c r="D1247" i="2"/>
  <c r="A1248" i="2"/>
  <c r="H1248" i="2"/>
  <c r="B1248" i="2"/>
  <c r="D1248" i="2"/>
  <c r="A1249" i="2"/>
  <c r="H1249" i="2"/>
  <c r="B1249" i="2"/>
  <c r="D1249" i="2"/>
  <c r="A1250" i="2"/>
  <c r="H1250" i="2"/>
  <c r="B1250" i="2"/>
  <c r="D1250" i="2"/>
  <c r="A1251" i="2"/>
  <c r="H1251" i="2"/>
  <c r="B1251" i="2"/>
  <c r="D1251" i="2"/>
  <c r="A1252" i="2"/>
  <c r="H1252" i="2"/>
  <c r="B1252" i="2"/>
  <c r="D1252" i="2"/>
  <c r="A1253" i="2"/>
  <c r="H1253" i="2"/>
  <c r="B1253" i="2"/>
  <c r="D1253" i="2"/>
  <c r="A1254" i="2"/>
  <c r="H1254" i="2"/>
  <c r="B1254" i="2"/>
  <c r="D1254" i="2"/>
  <c r="A1255" i="2"/>
  <c r="H1255" i="2"/>
  <c r="B1255" i="2"/>
  <c r="D1255" i="2"/>
  <c r="A1256" i="2"/>
  <c r="H1256" i="2"/>
  <c r="B1256" i="2"/>
  <c r="D1256" i="2"/>
  <c r="A1257" i="2"/>
  <c r="H1257" i="2"/>
  <c r="B1257" i="2"/>
  <c r="D1257" i="2"/>
  <c r="A1258" i="2"/>
  <c r="H1258" i="2"/>
  <c r="B1258" i="2"/>
  <c r="D1258" i="2"/>
  <c r="A1259" i="2"/>
  <c r="H1259" i="2"/>
  <c r="B1259" i="2"/>
  <c r="D1259" i="2"/>
  <c r="A1260" i="2"/>
  <c r="H1260" i="2"/>
  <c r="B1260" i="2"/>
  <c r="D1260" i="2"/>
  <c r="A1261" i="2"/>
  <c r="H1261" i="2"/>
  <c r="B1261" i="2"/>
  <c r="D1261" i="2"/>
  <c r="A1262" i="2"/>
  <c r="H1262" i="2"/>
  <c r="B1262" i="2"/>
  <c r="D1262" i="2"/>
  <c r="A1263" i="2"/>
  <c r="H1263" i="2"/>
  <c r="B1263" i="2"/>
  <c r="D1263" i="2"/>
  <c r="A1264" i="2"/>
  <c r="H1264" i="2"/>
  <c r="B1264" i="2"/>
  <c r="D1264" i="2"/>
  <c r="A1265" i="2"/>
  <c r="H1265" i="2"/>
  <c r="B1265" i="2"/>
  <c r="D1265" i="2"/>
  <c r="A1266" i="2"/>
  <c r="H1266" i="2"/>
  <c r="B1266" i="2"/>
  <c r="D1266" i="2"/>
  <c r="A1267" i="2"/>
  <c r="H1267" i="2"/>
  <c r="B1267" i="2"/>
  <c r="D1267" i="2"/>
  <c r="A1268" i="2"/>
  <c r="H1268" i="2"/>
  <c r="B1268" i="2"/>
  <c r="D1268" i="2"/>
  <c r="A1269" i="2"/>
  <c r="H1269" i="2"/>
  <c r="B1269" i="2"/>
  <c r="D1269" i="2"/>
  <c r="A1270" i="2"/>
  <c r="H1270" i="2"/>
  <c r="B1270" i="2"/>
  <c r="D1270" i="2"/>
  <c r="A1271" i="2"/>
  <c r="H1271" i="2"/>
  <c r="B1271" i="2"/>
  <c r="D1271" i="2"/>
  <c r="A1272" i="2"/>
  <c r="H1272" i="2"/>
  <c r="B1272" i="2"/>
  <c r="D1272" i="2"/>
  <c r="A1273" i="2"/>
  <c r="H1273" i="2"/>
  <c r="B1273" i="2"/>
  <c r="D1273" i="2"/>
  <c r="A1274" i="2"/>
  <c r="H1274" i="2"/>
  <c r="B1274" i="2"/>
  <c r="D1274" i="2"/>
  <c r="A1275" i="2"/>
  <c r="H1275" i="2"/>
  <c r="B1275" i="2"/>
  <c r="D1275" i="2"/>
  <c r="A1276" i="2"/>
  <c r="H1276" i="2"/>
  <c r="B1276" i="2"/>
  <c r="D1276" i="2"/>
  <c r="A1277" i="2"/>
  <c r="H1277" i="2"/>
  <c r="B1277" i="2"/>
  <c r="D1277" i="2"/>
  <c r="A1278" i="2"/>
  <c r="H1278" i="2"/>
  <c r="B1278" i="2"/>
  <c r="D1278" i="2"/>
  <c r="A1279" i="2"/>
  <c r="H1279" i="2"/>
  <c r="B1279" i="2"/>
  <c r="D1279" i="2"/>
  <c r="A1280" i="2"/>
  <c r="H1280" i="2"/>
  <c r="B1280" i="2"/>
  <c r="D1280" i="2"/>
  <c r="A1281" i="2"/>
  <c r="H1281" i="2"/>
  <c r="B1281" i="2"/>
  <c r="D1281" i="2"/>
  <c r="A1282" i="2"/>
  <c r="H1282" i="2"/>
  <c r="B1282" i="2"/>
  <c r="D1282" i="2"/>
  <c r="A1283" i="2"/>
  <c r="H1283" i="2"/>
  <c r="B1283" i="2"/>
  <c r="D1283" i="2"/>
  <c r="A1284" i="2"/>
  <c r="H1284" i="2"/>
  <c r="B1284" i="2"/>
  <c r="D1284" i="2"/>
  <c r="A1285" i="2"/>
  <c r="H1285" i="2"/>
  <c r="B1285" i="2"/>
  <c r="D1285" i="2"/>
  <c r="A1286" i="2"/>
  <c r="H1286" i="2"/>
  <c r="B1286" i="2"/>
  <c r="D1286" i="2"/>
  <c r="A1287" i="2"/>
  <c r="H1287" i="2"/>
  <c r="B1287" i="2"/>
  <c r="D1287" i="2"/>
  <c r="A1288" i="2"/>
  <c r="H1288" i="2"/>
  <c r="B1288" i="2"/>
  <c r="D1288" i="2"/>
  <c r="A1289" i="2"/>
  <c r="H1289" i="2"/>
  <c r="B1289" i="2"/>
  <c r="D1289" i="2"/>
  <c r="A1290" i="2"/>
  <c r="H1290" i="2"/>
  <c r="B1290" i="2"/>
  <c r="D1290" i="2"/>
  <c r="A1291" i="2"/>
  <c r="H1291" i="2"/>
  <c r="B1291" i="2"/>
  <c r="D1291" i="2"/>
  <c r="A1292" i="2"/>
  <c r="H1292" i="2"/>
  <c r="B1292" i="2"/>
  <c r="D1292" i="2"/>
  <c r="A1293" i="2"/>
  <c r="H1293" i="2"/>
  <c r="B1293" i="2"/>
  <c r="D1293" i="2"/>
  <c r="A1294" i="2"/>
  <c r="H1294" i="2"/>
  <c r="B1294" i="2"/>
  <c r="D1294" i="2"/>
  <c r="A1295" i="2"/>
  <c r="H1295" i="2"/>
  <c r="B1295" i="2"/>
  <c r="D1295" i="2"/>
  <c r="A1296" i="2"/>
  <c r="H1296" i="2"/>
  <c r="B1296" i="2"/>
  <c r="D1296" i="2"/>
  <c r="A1297" i="2"/>
  <c r="H1297" i="2"/>
  <c r="B1297" i="2"/>
  <c r="D1297" i="2"/>
  <c r="A1298" i="2"/>
  <c r="H1298" i="2"/>
  <c r="B1298" i="2"/>
  <c r="D1298" i="2"/>
  <c r="A1299" i="2"/>
  <c r="H1299" i="2"/>
  <c r="B1299" i="2"/>
  <c r="D1299" i="2"/>
  <c r="A1300" i="2"/>
  <c r="H1300" i="2"/>
  <c r="B1300" i="2"/>
  <c r="D1300" i="2"/>
  <c r="A1301" i="2"/>
  <c r="H1301" i="2"/>
  <c r="B1301" i="2"/>
  <c r="D1301" i="2"/>
  <c r="A1302" i="2"/>
  <c r="H1302" i="2"/>
  <c r="B1302" i="2"/>
  <c r="D1302" i="2"/>
  <c r="A1303" i="2"/>
  <c r="H1303" i="2"/>
  <c r="B1303" i="2"/>
  <c r="D1303" i="2"/>
  <c r="A1304" i="2"/>
  <c r="H1304" i="2"/>
  <c r="B1304" i="2"/>
  <c r="D1304" i="2"/>
  <c r="A1305" i="2"/>
  <c r="H1305" i="2"/>
  <c r="B1305" i="2"/>
  <c r="D1305" i="2"/>
  <c r="A1306" i="2"/>
  <c r="H1306" i="2"/>
  <c r="B1306" i="2"/>
  <c r="D1306" i="2"/>
  <c r="A1307" i="2"/>
  <c r="H1307" i="2"/>
  <c r="B1307" i="2"/>
  <c r="D1307" i="2"/>
  <c r="A1308" i="2"/>
  <c r="H1308" i="2"/>
  <c r="B1308" i="2"/>
  <c r="D1308" i="2"/>
  <c r="A1309" i="2"/>
  <c r="H1309" i="2"/>
  <c r="B1309" i="2"/>
  <c r="D1309" i="2"/>
  <c r="A1310" i="2"/>
  <c r="H1310" i="2"/>
  <c r="B1310" i="2"/>
  <c r="D1310" i="2"/>
  <c r="A1311" i="2"/>
  <c r="H1311" i="2"/>
  <c r="B1311" i="2"/>
  <c r="D1311" i="2"/>
  <c r="A1312" i="2"/>
  <c r="H1312" i="2"/>
  <c r="B1312" i="2"/>
  <c r="D1312" i="2"/>
  <c r="A1313" i="2"/>
  <c r="H1313" i="2"/>
  <c r="B1313" i="2"/>
  <c r="D1313" i="2"/>
  <c r="A1314" i="2"/>
  <c r="H1314" i="2"/>
  <c r="B1314" i="2"/>
  <c r="D1314" i="2"/>
  <c r="A1315" i="2"/>
  <c r="H1315" i="2"/>
  <c r="B1315" i="2"/>
  <c r="D1315" i="2"/>
  <c r="A1316" i="2"/>
  <c r="H1316" i="2"/>
  <c r="B1316" i="2"/>
  <c r="D1316" i="2"/>
  <c r="A1317" i="2"/>
  <c r="H1317" i="2"/>
  <c r="B1317" i="2"/>
  <c r="D1317" i="2"/>
  <c r="A1318" i="2"/>
  <c r="H1318" i="2"/>
  <c r="B1318" i="2"/>
  <c r="D1318" i="2"/>
  <c r="A1319" i="2"/>
  <c r="H1319" i="2"/>
  <c r="B1319" i="2"/>
  <c r="D1319" i="2"/>
  <c r="A1320" i="2"/>
  <c r="H1320" i="2"/>
  <c r="B1320" i="2"/>
  <c r="D1320" i="2"/>
  <c r="A1321" i="2"/>
  <c r="H1321" i="2"/>
  <c r="B1321" i="2"/>
  <c r="D1321" i="2"/>
  <c r="A1322" i="2"/>
  <c r="H1322" i="2"/>
  <c r="B1322" i="2"/>
  <c r="D1322" i="2"/>
  <c r="A1323" i="2"/>
  <c r="H1323" i="2"/>
  <c r="B1323" i="2"/>
  <c r="D1323" i="2"/>
  <c r="A1324" i="2"/>
  <c r="H1324" i="2"/>
  <c r="B1324" i="2"/>
  <c r="D1324" i="2"/>
  <c r="A1325" i="2"/>
  <c r="H1325" i="2"/>
  <c r="B1325" i="2"/>
  <c r="D1325" i="2"/>
  <c r="A1326" i="2"/>
  <c r="H1326" i="2"/>
  <c r="B1326" i="2"/>
  <c r="D1326" i="2"/>
  <c r="A1327" i="2"/>
  <c r="H1327" i="2"/>
  <c r="B1327" i="2"/>
  <c r="D1327" i="2"/>
  <c r="A1328" i="2"/>
  <c r="H1328" i="2"/>
  <c r="B1328" i="2"/>
  <c r="D1328" i="2"/>
  <c r="A1329" i="2"/>
  <c r="H1329" i="2"/>
  <c r="B1329" i="2"/>
  <c r="D1329" i="2"/>
  <c r="A1330" i="2"/>
  <c r="H1330" i="2"/>
  <c r="B1330" i="2"/>
  <c r="D1330" i="2"/>
  <c r="A1331" i="2"/>
  <c r="H1331" i="2"/>
  <c r="B1331" i="2"/>
  <c r="D1331" i="2"/>
  <c r="A1332" i="2"/>
  <c r="H1332" i="2"/>
  <c r="B1332" i="2"/>
  <c r="D1332" i="2"/>
  <c r="A1333" i="2"/>
  <c r="H1333" i="2"/>
  <c r="B1333" i="2"/>
  <c r="D1333" i="2"/>
  <c r="A1334" i="2"/>
  <c r="H1334" i="2"/>
  <c r="B1334" i="2"/>
  <c r="D1334" i="2"/>
  <c r="A1335" i="2"/>
  <c r="H1335" i="2"/>
  <c r="B1335" i="2"/>
  <c r="D1335" i="2"/>
  <c r="A1336" i="2"/>
  <c r="H1336" i="2"/>
  <c r="B1336" i="2"/>
  <c r="D1336" i="2"/>
  <c r="A1337" i="2"/>
  <c r="H1337" i="2"/>
  <c r="B1337" i="2"/>
  <c r="D1337" i="2"/>
  <c r="A1338" i="2"/>
  <c r="H1338" i="2"/>
  <c r="B1338" i="2"/>
  <c r="D1338" i="2"/>
  <c r="A1339" i="2"/>
  <c r="H1339" i="2"/>
  <c r="B1339" i="2"/>
  <c r="D1339" i="2"/>
  <c r="A1340" i="2"/>
  <c r="H1340" i="2"/>
  <c r="B1340" i="2"/>
  <c r="D1340" i="2"/>
  <c r="A1341" i="2"/>
  <c r="H1341" i="2"/>
  <c r="B1341" i="2"/>
  <c r="D1341" i="2"/>
  <c r="A1342" i="2"/>
  <c r="H1342" i="2"/>
  <c r="B1342" i="2"/>
  <c r="D1342" i="2"/>
  <c r="A1343" i="2"/>
  <c r="H1343" i="2"/>
  <c r="B1343" i="2"/>
  <c r="D1343" i="2"/>
  <c r="A1344" i="2"/>
  <c r="H1344" i="2"/>
  <c r="B1344" i="2"/>
  <c r="D1344" i="2"/>
  <c r="A1345" i="2"/>
  <c r="H1345" i="2"/>
  <c r="B1345" i="2"/>
  <c r="D1345" i="2"/>
  <c r="A1346" i="2"/>
  <c r="H1346" i="2"/>
  <c r="B1346" i="2"/>
  <c r="D1346" i="2"/>
  <c r="A1347" i="2"/>
  <c r="H1347" i="2"/>
  <c r="B1347" i="2"/>
  <c r="D1347" i="2"/>
  <c r="A1348" i="2"/>
  <c r="H1348" i="2"/>
  <c r="B1348" i="2"/>
  <c r="D1348" i="2"/>
  <c r="A1349" i="2"/>
  <c r="H1349" i="2"/>
  <c r="B1349" i="2"/>
  <c r="D1349" i="2"/>
  <c r="A1350" i="2"/>
  <c r="H1350" i="2"/>
  <c r="B1350" i="2"/>
  <c r="D1350" i="2"/>
  <c r="A1351" i="2"/>
  <c r="H1351" i="2"/>
  <c r="B1351" i="2"/>
  <c r="D1351" i="2"/>
  <c r="A1352" i="2"/>
  <c r="H1352" i="2"/>
  <c r="B1352" i="2"/>
  <c r="D1352" i="2"/>
  <c r="A1353" i="2"/>
  <c r="H1353" i="2"/>
  <c r="B1353" i="2"/>
  <c r="D1353" i="2"/>
  <c r="A1354" i="2"/>
  <c r="H1354" i="2"/>
  <c r="B1354" i="2"/>
  <c r="D1354" i="2"/>
  <c r="A1355" i="2"/>
  <c r="H1355" i="2"/>
  <c r="B1355" i="2"/>
  <c r="D1355" i="2"/>
  <c r="A1356" i="2"/>
  <c r="H1356" i="2"/>
  <c r="B1356" i="2"/>
  <c r="D1356" i="2"/>
  <c r="A1357" i="2"/>
  <c r="H1357" i="2"/>
  <c r="B1357" i="2"/>
  <c r="D1357" i="2"/>
  <c r="A1358" i="2"/>
  <c r="H1358" i="2"/>
  <c r="B1358" i="2"/>
  <c r="D1358" i="2"/>
  <c r="A1359" i="2"/>
  <c r="H1359" i="2"/>
  <c r="B1359" i="2"/>
  <c r="D1359" i="2"/>
  <c r="A1360" i="2"/>
  <c r="H1360" i="2"/>
  <c r="B1360" i="2"/>
  <c r="D1360" i="2"/>
  <c r="A1361" i="2"/>
  <c r="H1361" i="2"/>
  <c r="B1361" i="2"/>
  <c r="D1361" i="2"/>
  <c r="A1362" i="2"/>
  <c r="H1362" i="2"/>
  <c r="B1362" i="2"/>
  <c r="D1362" i="2"/>
  <c r="A1363" i="2"/>
  <c r="H1363" i="2"/>
  <c r="B1363" i="2"/>
  <c r="D1363" i="2"/>
  <c r="A1364" i="2"/>
  <c r="H1364" i="2"/>
  <c r="B1364" i="2"/>
  <c r="D1364" i="2"/>
  <c r="A1365" i="2"/>
  <c r="H1365" i="2"/>
  <c r="B1365" i="2"/>
  <c r="D1365" i="2"/>
  <c r="A1366" i="2"/>
  <c r="H1366" i="2"/>
  <c r="B1366" i="2"/>
  <c r="D1366" i="2"/>
  <c r="A1367" i="2"/>
  <c r="H1367" i="2"/>
  <c r="B1367" i="2"/>
  <c r="D1367" i="2"/>
  <c r="A1368" i="2"/>
  <c r="H1368" i="2"/>
  <c r="B1368" i="2"/>
  <c r="D1368" i="2"/>
  <c r="A1369" i="2"/>
  <c r="H1369" i="2"/>
  <c r="B1369" i="2"/>
  <c r="D1369" i="2"/>
  <c r="A1370" i="2"/>
  <c r="H1370" i="2"/>
  <c r="B1370" i="2"/>
  <c r="D1370" i="2"/>
  <c r="A1371" i="2"/>
  <c r="H1371" i="2"/>
  <c r="B1371" i="2"/>
  <c r="D1371" i="2"/>
  <c r="A1372" i="2"/>
  <c r="H1372" i="2"/>
  <c r="B1372" i="2"/>
  <c r="D1372" i="2"/>
  <c r="A1373" i="2"/>
  <c r="H1373" i="2"/>
  <c r="B1373" i="2"/>
  <c r="D1373" i="2"/>
  <c r="A1374" i="2"/>
  <c r="H1374" i="2"/>
  <c r="B1374" i="2"/>
  <c r="D1374" i="2"/>
  <c r="A1375" i="2"/>
  <c r="H1375" i="2"/>
  <c r="B1375" i="2"/>
  <c r="D1375" i="2"/>
  <c r="A1376" i="2"/>
  <c r="H1376" i="2"/>
  <c r="B1376" i="2"/>
  <c r="D1376" i="2"/>
  <c r="A1377" i="2"/>
  <c r="H1377" i="2"/>
  <c r="B1377" i="2"/>
  <c r="D1377" i="2"/>
  <c r="A1378" i="2"/>
  <c r="H1378" i="2"/>
  <c r="B1378" i="2"/>
  <c r="D1378" i="2"/>
  <c r="A1379" i="2"/>
  <c r="H1379" i="2"/>
  <c r="B1379" i="2"/>
  <c r="D1379" i="2"/>
  <c r="A1380" i="2"/>
  <c r="H1380" i="2"/>
  <c r="B1380" i="2"/>
  <c r="D1380" i="2"/>
  <c r="A1381" i="2"/>
  <c r="H1381" i="2"/>
  <c r="B1381" i="2"/>
  <c r="D1381" i="2"/>
  <c r="A1382" i="2"/>
  <c r="H1382" i="2"/>
  <c r="B1382" i="2"/>
  <c r="D1382" i="2"/>
  <c r="A1383" i="2"/>
  <c r="H1383" i="2"/>
  <c r="B1383" i="2"/>
  <c r="D1383" i="2"/>
  <c r="A1384" i="2"/>
  <c r="H1384" i="2"/>
  <c r="B1384" i="2"/>
  <c r="D1384" i="2"/>
  <c r="A1385" i="2"/>
  <c r="H1385" i="2"/>
  <c r="B1385" i="2"/>
  <c r="D1385" i="2"/>
  <c r="A1386" i="2"/>
  <c r="H1386" i="2"/>
  <c r="B1386" i="2"/>
  <c r="D1386" i="2"/>
  <c r="A1387" i="2"/>
  <c r="H1387" i="2"/>
  <c r="B1387" i="2"/>
  <c r="D1387" i="2"/>
  <c r="A1388" i="2"/>
  <c r="H1388" i="2"/>
  <c r="B1388" i="2"/>
  <c r="D1388" i="2"/>
  <c r="A1389" i="2"/>
  <c r="H1389" i="2"/>
  <c r="B1389" i="2"/>
  <c r="D1389" i="2"/>
  <c r="A1390" i="2"/>
  <c r="H1390" i="2"/>
  <c r="B1390" i="2"/>
  <c r="D1390" i="2"/>
  <c r="A1391" i="2"/>
  <c r="H1391" i="2"/>
  <c r="B1391" i="2"/>
  <c r="D1391" i="2"/>
  <c r="A1392" i="2"/>
  <c r="H1392" i="2"/>
  <c r="B1392" i="2"/>
  <c r="D1392" i="2"/>
  <c r="A1393" i="2"/>
  <c r="H1393" i="2"/>
  <c r="B1393" i="2"/>
  <c r="D1393" i="2"/>
  <c r="A1394" i="2"/>
  <c r="H1394" i="2"/>
  <c r="B1394" i="2"/>
  <c r="D1394" i="2"/>
  <c r="A1395" i="2"/>
  <c r="H1395" i="2"/>
  <c r="B1395" i="2"/>
  <c r="D1395" i="2"/>
  <c r="A1396" i="2"/>
  <c r="H1396" i="2"/>
  <c r="B1396" i="2"/>
  <c r="D1396" i="2"/>
  <c r="A1397" i="2"/>
  <c r="H1397" i="2"/>
  <c r="B1397" i="2"/>
  <c r="D1397" i="2"/>
  <c r="A1398" i="2"/>
  <c r="H1398" i="2"/>
  <c r="B1398" i="2"/>
  <c r="D1398" i="2"/>
  <c r="A1399" i="2"/>
  <c r="H1399" i="2"/>
  <c r="B1399" i="2"/>
  <c r="D1399" i="2"/>
  <c r="A1400" i="2"/>
  <c r="H1400" i="2"/>
  <c r="B1400" i="2"/>
  <c r="D1400" i="2"/>
  <c r="A1401" i="2"/>
  <c r="H1401" i="2"/>
  <c r="B1401" i="2"/>
  <c r="D1401" i="2"/>
  <c r="A1402" i="2"/>
  <c r="H1402" i="2"/>
  <c r="B1402" i="2"/>
  <c r="D1402" i="2"/>
  <c r="A1403" i="2"/>
  <c r="H1403" i="2"/>
  <c r="B1403" i="2"/>
  <c r="D1403" i="2"/>
  <c r="A1404" i="2"/>
  <c r="H1404" i="2"/>
  <c r="B1404" i="2"/>
  <c r="D1404" i="2"/>
  <c r="A1405" i="2"/>
  <c r="H1405" i="2"/>
  <c r="B1405" i="2"/>
  <c r="D1405" i="2"/>
  <c r="A1406" i="2"/>
  <c r="H1406" i="2"/>
  <c r="B1406" i="2"/>
  <c r="D1406" i="2"/>
  <c r="A1407" i="2"/>
  <c r="H1407" i="2"/>
  <c r="B1407" i="2"/>
  <c r="D1407" i="2"/>
  <c r="A1408" i="2"/>
  <c r="H1408" i="2"/>
  <c r="B1408" i="2"/>
  <c r="D1408" i="2"/>
  <c r="A1409" i="2"/>
  <c r="H1409" i="2"/>
  <c r="B1409" i="2"/>
  <c r="D1409" i="2"/>
  <c r="A1410" i="2"/>
  <c r="H1410" i="2"/>
  <c r="B1410" i="2"/>
  <c r="D1410" i="2"/>
  <c r="A1411" i="2"/>
  <c r="H1411" i="2"/>
  <c r="B1411" i="2"/>
  <c r="D1411" i="2"/>
  <c r="A1412" i="2"/>
  <c r="H1412" i="2"/>
  <c r="B1412" i="2"/>
  <c r="D1412" i="2"/>
  <c r="A1413" i="2"/>
  <c r="H1413" i="2"/>
  <c r="B1413" i="2"/>
  <c r="D1413" i="2"/>
  <c r="A1414" i="2"/>
  <c r="H1414" i="2"/>
  <c r="B1414" i="2"/>
  <c r="D1414" i="2"/>
  <c r="A1415" i="2"/>
  <c r="H1415" i="2"/>
  <c r="B1415" i="2"/>
  <c r="D1415" i="2"/>
  <c r="A1416" i="2"/>
  <c r="H1416" i="2"/>
  <c r="B1416" i="2"/>
  <c r="D1416" i="2"/>
  <c r="A1417" i="2"/>
  <c r="H1417" i="2"/>
  <c r="B1417" i="2"/>
  <c r="D1417" i="2"/>
  <c r="A1418" i="2"/>
  <c r="H1418" i="2"/>
  <c r="B1418" i="2"/>
  <c r="D1418" i="2"/>
  <c r="A1419" i="2"/>
  <c r="H1419" i="2"/>
  <c r="B1419" i="2"/>
  <c r="D1419" i="2"/>
  <c r="A1420" i="2"/>
  <c r="H1420" i="2"/>
  <c r="B1420" i="2"/>
  <c r="D1420" i="2"/>
  <c r="A1421" i="2"/>
  <c r="H1421" i="2"/>
  <c r="B1421" i="2"/>
  <c r="D1421" i="2"/>
  <c r="A1422" i="2"/>
  <c r="H1422" i="2"/>
  <c r="B1422" i="2"/>
  <c r="D1422" i="2"/>
  <c r="A1423" i="2"/>
  <c r="H1423" i="2"/>
  <c r="B1423" i="2"/>
  <c r="D1423" i="2"/>
  <c r="A1424" i="2"/>
  <c r="H1424" i="2"/>
  <c r="B1424" i="2"/>
  <c r="D1424" i="2"/>
  <c r="A1425" i="2"/>
  <c r="H1425" i="2"/>
  <c r="B1425" i="2"/>
  <c r="D1425" i="2"/>
  <c r="A1426" i="2"/>
  <c r="H1426" i="2"/>
  <c r="B1426" i="2"/>
  <c r="D1426" i="2"/>
  <c r="A1427" i="2"/>
  <c r="H1427" i="2"/>
  <c r="B1427" i="2"/>
  <c r="D1427" i="2"/>
  <c r="A1428" i="2"/>
  <c r="H1428" i="2"/>
  <c r="B1428" i="2"/>
  <c r="D1428" i="2"/>
  <c r="A1429" i="2"/>
  <c r="H1429" i="2"/>
  <c r="B1429" i="2"/>
  <c r="D1429" i="2"/>
  <c r="A1430" i="2"/>
  <c r="H1430" i="2"/>
  <c r="B1430" i="2"/>
  <c r="D1430" i="2"/>
  <c r="A1431" i="2"/>
  <c r="H1431" i="2"/>
  <c r="B1431" i="2"/>
  <c r="D1431" i="2"/>
  <c r="A1432" i="2"/>
  <c r="H1432" i="2"/>
  <c r="B1432" i="2"/>
  <c r="D1432" i="2"/>
  <c r="A1433" i="2"/>
  <c r="H1433" i="2"/>
  <c r="B1433" i="2"/>
  <c r="D1433" i="2"/>
  <c r="A1434" i="2"/>
  <c r="H1434" i="2"/>
  <c r="B1434" i="2"/>
  <c r="D1434" i="2"/>
  <c r="A1435" i="2"/>
  <c r="H1435" i="2"/>
  <c r="B1435" i="2"/>
  <c r="D1435" i="2"/>
  <c r="A1436" i="2"/>
  <c r="H1436" i="2"/>
  <c r="B1436" i="2"/>
  <c r="D1436" i="2"/>
  <c r="A1437" i="2"/>
  <c r="H1437" i="2"/>
  <c r="B1437" i="2"/>
  <c r="D1437" i="2"/>
  <c r="A1438" i="2"/>
  <c r="H1438" i="2"/>
  <c r="B1438" i="2"/>
  <c r="D1438" i="2"/>
  <c r="A1439" i="2"/>
  <c r="H1439" i="2"/>
  <c r="B1439" i="2"/>
  <c r="D1439" i="2"/>
  <c r="A1440" i="2"/>
  <c r="H1440" i="2"/>
  <c r="B1440" i="2"/>
  <c r="D1440" i="2"/>
  <c r="A1441" i="2"/>
  <c r="H1441" i="2"/>
  <c r="B1441" i="2"/>
  <c r="D1441" i="2"/>
  <c r="A1442" i="2"/>
  <c r="H1442" i="2"/>
  <c r="B1442" i="2"/>
  <c r="D1442" i="2"/>
  <c r="A1443" i="2"/>
  <c r="H1443" i="2"/>
  <c r="B1443" i="2"/>
  <c r="D1443" i="2"/>
  <c r="A1444" i="2"/>
  <c r="H1444" i="2"/>
  <c r="B1444" i="2"/>
  <c r="D1444" i="2"/>
  <c r="A1445" i="2"/>
  <c r="H1445" i="2"/>
  <c r="B1445" i="2"/>
  <c r="D1445" i="2"/>
  <c r="A1446" i="2"/>
  <c r="H1446" i="2"/>
  <c r="B1446" i="2"/>
  <c r="D1446" i="2"/>
  <c r="A1447" i="2"/>
  <c r="H1447" i="2"/>
  <c r="B1447" i="2"/>
  <c r="D1447" i="2"/>
  <c r="A1448" i="2"/>
  <c r="H1448" i="2"/>
  <c r="B1448" i="2"/>
  <c r="D1448" i="2"/>
  <c r="A1449" i="2"/>
  <c r="H1449" i="2"/>
  <c r="B1449" i="2"/>
  <c r="D1449" i="2"/>
  <c r="A1450" i="2"/>
  <c r="H1450" i="2"/>
  <c r="B1450" i="2"/>
  <c r="D1450" i="2"/>
  <c r="A1451" i="2"/>
  <c r="H1451" i="2"/>
  <c r="B1451" i="2"/>
  <c r="D1451" i="2"/>
  <c r="A1452" i="2"/>
  <c r="H1452" i="2"/>
  <c r="B1452" i="2"/>
  <c r="D1452" i="2"/>
  <c r="A1453" i="2"/>
  <c r="H1453" i="2"/>
  <c r="B1453" i="2"/>
  <c r="D1453" i="2"/>
  <c r="A1454" i="2"/>
  <c r="H1454" i="2"/>
  <c r="B1454" i="2"/>
  <c r="D1454" i="2"/>
  <c r="A1455" i="2"/>
  <c r="H1455" i="2"/>
  <c r="B1455" i="2"/>
  <c r="D1455" i="2"/>
  <c r="A1456" i="2"/>
  <c r="H1456" i="2"/>
  <c r="B1456" i="2"/>
  <c r="D1456" i="2"/>
  <c r="A1457" i="2"/>
  <c r="H1457" i="2"/>
  <c r="B1457" i="2"/>
  <c r="D1457" i="2"/>
  <c r="A1458" i="2"/>
  <c r="H1458" i="2"/>
  <c r="B1458" i="2"/>
  <c r="D1458" i="2"/>
  <c r="A1459" i="2"/>
  <c r="H1459" i="2"/>
  <c r="B1459" i="2"/>
  <c r="D1459" i="2"/>
  <c r="A1460" i="2"/>
  <c r="H1460" i="2"/>
  <c r="B1460" i="2"/>
  <c r="D1460" i="2"/>
  <c r="A1461" i="2"/>
  <c r="H1461" i="2"/>
  <c r="B1461" i="2"/>
  <c r="D1461" i="2"/>
  <c r="A1462" i="2"/>
  <c r="H1462" i="2"/>
  <c r="B1462" i="2"/>
  <c r="D1462" i="2"/>
  <c r="A1463" i="2"/>
  <c r="H1463" i="2"/>
  <c r="B1463" i="2"/>
  <c r="D1463" i="2"/>
  <c r="A1464" i="2"/>
  <c r="H1464" i="2"/>
  <c r="B1464" i="2"/>
  <c r="D1464" i="2"/>
  <c r="A1465" i="2"/>
  <c r="H1465" i="2"/>
  <c r="B1465" i="2"/>
  <c r="D1465" i="2"/>
  <c r="A1466" i="2"/>
  <c r="H1466" i="2"/>
  <c r="B1466" i="2"/>
  <c r="D1466" i="2"/>
  <c r="A1467" i="2"/>
  <c r="H1467" i="2"/>
  <c r="B1467" i="2"/>
  <c r="D1467" i="2"/>
  <c r="A1468" i="2"/>
  <c r="H1468" i="2"/>
  <c r="B1468" i="2"/>
  <c r="D1468" i="2"/>
  <c r="A1469" i="2"/>
  <c r="H1469" i="2"/>
  <c r="B1469" i="2"/>
  <c r="D1469" i="2"/>
  <c r="A1470" i="2"/>
  <c r="H1470" i="2"/>
  <c r="B1470" i="2"/>
  <c r="D1470" i="2"/>
  <c r="A1471" i="2"/>
  <c r="H1471" i="2"/>
  <c r="B1471" i="2"/>
  <c r="D1471" i="2"/>
  <c r="A1472" i="2"/>
  <c r="H1472" i="2"/>
  <c r="B1472" i="2"/>
  <c r="D1472" i="2"/>
  <c r="A1473" i="2"/>
  <c r="H1473" i="2"/>
  <c r="B1473" i="2"/>
  <c r="D1473" i="2"/>
  <c r="A1474" i="2"/>
  <c r="H1474" i="2"/>
  <c r="B1474" i="2"/>
  <c r="D1474" i="2"/>
  <c r="A1475" i="2"/>
  <c r="H1475" i="2"/>
  <c r="B1475" i="2"/>
  <c r="D1475" i="2"/>
  <c r="A1476" i="2"/>
  <c r="H1476" i="2"/>
  <c r="B1476" i="2"/>
  <c r="D1476" i="2"/>
  <c r="A1477" i="2"/>
  <c r="H1477" i="2"/>
  <c r="B1477" i="2"/>
  <c r="D1477" i="2"/>
  <c r="A1478" i="2"/>
  <c r="H1478" i="2"/>
  <c r="B1478" i="2"/>
  <c r="D1478" i="2"/>
  <c r="A1479" i="2"/>
  <c r="H1479" i="2"/>
  <c r="B1479" i="2"/>
  <c r="D1479" i="2"/>
  <c r="A1480" i="2"/>
  <c r="H1480" i="2"/>
  <c r="B1480" i="2"/>
  <c r="D1480" i="2"/>
  <c r="A1481" i="2"/>
  <c r="H1481" i="2"/>
  <c r="B1481" i="2"/>
  <c r="D1481" i="2"/>
  <c r="A1482" i="2"/>
  <c r="H1482" i="2"/>
  <c r="B1482" i="2"/>
  <c r="D1482" i="2"/>
  <c r="A1483" i="2"/>
  <c r="H1483" i="2"/>
  <c r="B1483" i="2"/>
  <c r="D1483" i="2"/>
  <c r="A1484" i="2"/>
  <c r="H1484" i="2"/>
  <c r="B1484" i="2"/>
  <c r="D1484" i="2"/>
  <c r="A1485" i="2"/>
  <c r="H1485" i="2"/>
  <c r="B1485" i="2"/>
  <c r="D1485" i="2"/>
  <c r="A1486" i="2"/>
  <c r="H1486" i="2"/>
  <c r="B1486" i="2"/>
  <c r="D1486" i="2"/>
  <c r="A1487" i="2"/>
  <c r="H1487" i="2"/>
  <c r="B1487" i="2"/>
  <c r="D1487" i="2"/>
  <c r="A1488" i="2"/>
  <c r="H1488" i="2"/>
  <c r="B1488" i="2"/>
  <c r="D1488" i="2"/>
  <c r="A1489" i="2"/>
  <c r="H1489" i="2"/>
  <c r="B1489" i="2"/>
  <c r="D1489" i="2"/>
  <c r="A1490" i="2"/>
  <c r="H1490" i="2"/>
  <c r="B1490" i="2"/>
  <c r="D1490" i="2"/>
  <c r="A1491" i="2"/>
  <c r="H1491" i="2"/>
  <c r="B1491" i="2"/>
  <c r="D1491" i="2"/>
  <c r="A1492" i="2"/>
  <c r="H1492" i="2"/>
  <c r="B1492" i="2"/>
  <c r="D1492" i="2"/>
  <c r="A1493" i="2"/>
  <c r="H1493" i="2"/>
  <c r="B1493" i="2"/>
  <c r="D1493" i="2"/>
  <c r="A1494" i="2"/>
  <c r="H1494" i="2"/>
  <c r="B1494" i="2"/>
  <c r="D1494" i="2"/>
  <c r="A1495" i="2"/>
  <c r="H1495" i="2"/>
  <c r="B1495" i="2"/>
  <c r="D1495" i="2"/>
  <c r="A1496" i="2"/>
  <c r="H1496" i="2"/>
  <c r="B1496" i="2"/>
  <c r="D1496" i="2"/>
  <c r="A1497" i="2"/>
  <c r="H1497" i="2"/>
  <c r="B1497" i="2"/>
  <c r="D1497" i="2"/>
  <c r="A1498" i="2"/>
  <c r="H1498" i="2"/>
  <c r="B1498" i="2"/>
  <c r="D1498" i="2"/>
  <c r="A1499" i="2"/>
  <c r="H1499" i="2"/>
  <c r="B1499" i="2"/>
  <c r="D1499" i="2"/>
  <c r="A1500" i="2"/>
  <c r="H1500" i="2"/>
  <c r="B1500" i="2"/>
  <c r="D1500" i="2"/>
  <c r="A1501" i="2"/>
  <c r="H1501" i="2"/>
  <c r="B1501" i="2"/>
  <c r="D1501" i="2"/>
  <c r="A1502" i="2"/>
  <c r="H1502" i="2"/>
  <c r="B1502" i="2"/>
  <c r="D1502" i="2"/>
  <c r="A1503" i="2"/>
  <c r="H1503" i="2"/>
  <c r="B1503" i="2"/>
  <c r="D1503" i="2"/>
  <c r="A1504" i="2"/>
  <c r="H1504" i="2"/>
  <c r="B1504" i="2"/>
  <c r="D1504" i="2"/>
  <c r="A1505" i="2"/>
  <c r="H1505" i="2"/>
  <c r="B1505" i="2"/>
  <c r="D1505" i="2"/>
  <c r="A1506" i="2"/>
  <c r="H1506" i="2"/>
  <c r="B1506" i="2"/>
  <c r="D1506" i="2"/>
  <c r="A1507" i="2"/>
  <c r="H1507" i="2"/>
  <c r="B1507" i="2"/>
  <c r="D1507" i="2"/>
  <c r="A1508" i="2"/>
  <c r="H1508" i="2"/>
  <c r="B1508" i="2"/>
  <c r="D1508" i="2"/>
  <c r="A1509" i="2"/>
  <c r="H1509" i="2"/>
  <c r="B1509" i="2"/>
  <c r="D1509" i="2"/>
  <c r="A1510" i="2"/>
  <c r="H1510" i="2"/>
  <c r="B1510" i="2"/>
  <c r="D1510" i="2"/>
  <c r="A1511" i="2"/>
  <c r="H1511" i="2"/>
  <c r="B1511" i="2"/>
  <c r="D1511" i="2"/>
  <c r="A1512" i="2"/>
  <c r="H1512" i="2"/>
  <c r="B1512" i="2"/>
  <c r="D1512" i="2"/>
  <c r="A1513" i="2"/>
  <c r="H1513" i="2"/>
  <c r="B1513" i="2"/>
  <c r="D1513" i="2"/>
  <c r="A1514" i="2"/>
  <c r="H1514" i="2"/>
  <c r="B1514" i="2"/>
  <c r="D1514" i="2"/>
  <c r="A1515" i="2"/>
  <c r="H1515" i="2"/>
  <c r="B1515" i="2"/>
  <c r="D1515" i="2"/>
  <c r="A1516" i="2"/>
  <c r="H1516" i="2"/>
  <c r="B1516" i="2"/>
  <c r="D1516" i="2"/>
  <c r="A1517" i="2"/>
  <c r="H1517" i="2"/>
  <c r="B1517" i="2"/>
  <c r="D1517" i="2"/>
  <c r="A1518" i="2"/>
  <c r="H1518" i="2"/>
  <c r="B1518" i="2"/>
  <c r="D1518" i="2"/>
  <c r="A1519" i="2"/>
  <c r="H1519" i="2"/>
  <c r="B1519" i="2"/>
  <c r="D1519" i="2"/>
  <c r="A1520" i="2"/>
  <c r="H1520" i="2"/>
  <c r="B1520" i="2"/>
  <c r="D1520" i="2"/>
  <c r="A1521" i="2"/>
  <c r="H1521" i="2"/>
  <c r="B1521" i="2"/>
  <c r="D1521" i="2"/>
  <c r="A1522" i="2"/>
  <c r="H1522" i="2"/>
  <c r="B1522" i="2"/>
  <c r="D1522" i="2"/>
  <c r="A1523" i="2"/>
  <c r="H1523" i="2"/>
  <c r="B1523" i="2"/>
  <c r="D1523" i="2"/>
  <c r="A1524" i="2"/>
  <c r="H1524" i="2"/>
  <c r="B1524" i="2"/>
  <c r="D1524" i="2"/>
  <c r="A1525" i="2"/>
  <c r="H1525" i="2"/>
  <c r="B1525" i="2"/>
  <c r="D1525" i="2"/>
  <c r="A1526" i="2"/>
  <c r="H1526" i="2"/>
  <c r="B1526" i="2"/>
  <c r="D1526" i="2"/>
  <c r="A1527" i="2"/>
  <c r="H1527" i="2"/>
  <c r="B1527" i="2"/>
  <c r="D1527" i="2"/>
  <c r="A1528" i="2"/>
  <c r="H1528" i="2"/>
  <c r="B1528" i="2"/>
  <c r="D1528" i="2"/>
  <c r="A1529" i="2"/>
  <c r="H1529" i="2"/>
  <c r="B1529" i="2"/>
  <c r="D1529" i="2"/>
  <c r="A1530" i="2"/>
  <c r="H1530" i="2"/>
  <c r="B1530" i="2"/>
  <c r="D1530" i="2"/>
  <c r="A1531" i="2"/>
  <c r="H1531" i="2"/>
  <c r="B1531" i="2"/>
  <c r="D1531" i="2"/>
  <c r="A1532" i="2"/>
  <c r="H1532" i="2"/>
  <c r="B1532" i="2"/>
  <c r="D1532" i="2"/>
  <c r="A1533" i="2"/>
  <c r="H1533" i="2"/>
  <c r="B1533" i="2"/>
  <c r="D1533" i="2"/>
  <c r="A1534" i="2"/>
  <c r="H1534" i="2"/>
  <c r="B1534" i="2"/>
  <c r="D1534" i="2"/>
  <c r="A1535" i="2"/>
  <c r="H1535" i="2"/>
  <c r="B1535" i="2"/>
  <c r="D1535" i="2"/>
  <c r="A1536" i="2"/>
  <c r="H1536" i="2"/>
  <c r="B1536" i="2"/>
  <c r="D1536" i="2"/>
  <c r="A1537" i="2"/>
  <c r="H1537" i="2"/>
  <c r="B1537" i="2"/>
  <c r="D1537" i="2"/>
  <c r="A1538" i="2"/>
  <c r="H1538" i="2"/>
  <c r="B1538" i="2"/>
  <c r="D1538" i="2"/>
  <c r="A1539" i="2"/>
  <c r="H1539" i="2"/>
  <c r="B1539" i="2"/>
  <c r="D1539" i="2"/>
  <c r="A1540" i="2"/>
  <c r="H1540" i="2"/>
  <c r="B1540" i="2"/>
  <c r="D1540" i="2"/>
  <c r="A1541" i="2"/>
  <c r="H1541" i="2"/>
  <c r="B1541" i="2"/>
  <c r="D1541" i="2"/>
  <c r="A1542" i="2"/>
  <c r="H1542" i="2"/>
  <c r="B1542" i="2"/>
  <c r="D1542" i="2"/>
  <c r="A1543" i="2"/>
  <c r="H1543" i="2"/>
  <c r="B1543" i="2"/>
  <c r="D1543" i="2"/>
  <c r="A1544" i="2"/>
  <c r="H1544" i="2"/>
  <c r="B1544" i="2"/>
  <c r="D1544" i="2"/>
  <c r="A1545" i="2"/>
  <c r="H1545" i="2"/>
  <c r="B1545" i="2"/>
  <c r="D1545" i="2"/>
  <c r="A1546" i="2"/>
  <c r="H1546" i="2"/>
  <c r="B1546" i="2"/>
  <c r="D1546" i="2"/>
  <c r="A1547" i="2"/>
  <c r="H1547" i="2"/>
  <c r="B1547" i="2"/>
  <c r="D1547" i="2"/>
  <c r="A1548" i="2"/>
  <c r="H1548" i="2"/>
  <c r="B1548" i="2"/>
  <c r="D1548" i="2"/>
  <c r="A1549" i="2"/>
  <c r="H1549" i="2"/>
  <c r="B1549" i="2"/>
  <c r="D1549" i="2"/>
  <c r="A1550" i="2"/>
  <c r="H1550" i="2"/>
  <c r="B1550" i="2"/>
  <c r="D1550" i="2"/>
  <c r="A1551" i="2"/>
  <c r="H1551" i="2"/>
  <c r="B1551" i="2"/>
  <c r="D1551" i="2"/>
  <c r="A1552" i="2"/>
  <c r="H1552" i="2"/>
  <c r="B1552" i="2"/>
  <c r="D1552" i="2"/>
  <c r="A1553" i="2"/>
  <c r="H1553" i="2"/>
  <c r="B1553" i="2"/>
  <c r="D1553" i="2"/>
  <c r="A1554" i="2"/>
  <c r="H1554" i="2"/>
  <c r="B1554" i="2"/>
  <c r="D1554" i="2"/>
  <c r="A1555" i="2"/>
  <c r="H1555" i="2"/>
  <c r="B1555" i="2"/>
  <c r="D1555" i="2"/>
  <c r="A1556" i="2"/>
  <c r="H1556" i="2"/>
  <c r="B1556" i="2"/>
  <c r="D1556" i="2"/>
  <c r="A1557" i="2"/>
  <c r="H1557" i="2"/>
  <c r="B1557" i="2"/>
  <c r="D1557" i="2"/>
  <c r="A1558" i="2"/>
  <c r="H1558" i="2"/>
  <c r="B1558" i="2"/>
  <c r="D1558" i="2"/>
  <c r="A1559" i="2"/>
  <c r="H1559" i="2"/>
  <c r="B1559" i="2"/>
  <c r="D1559" i="2"/>
  <c r="A1560" i="2"/>
  <c r="H1560" i="2"/>
  <c r="B1560" i="2"/>
  <c r="D1560" i="2"/>
  <c r="A1561" i="2"/>
  <c r="H1561" i="2"/>
  <c r="B1561" i="2"/>
  <c r="D1561" i="2"/>
  <c r="A1562" i="2"/>
  <c r="H1562" i="2"/>
  <c r="B1562" i="2"/>
  <c r="D1562" i="2"/>
  <c r="A1563" i="2"/>
  <c r="H1563" i="2"/>
  <c r="B1563" i="2"/>
  <c r="D1563" i="2"/>
  <c r="A1564" i="2"/>
  <c r="H1564" i="2"/>
  <c r="B1564" i="2"/>
  <c r="D1564" i="2"/>
  <c r="A1565" i="2"/>
  <c r="H1565" i="2"/>
  <c r="B1565" i="2"/>
  <c r="D1565" i="2"/>
  <c r="A1566" i="2"/>
  <c r="H1566" i="2"/>
  <c r="B1566" i="2"/>
  <c r="D1566" i="2"/>
  <c r="A1567" i="2"/>
  <c r="H1567" i="2"/>
  <c r="B1567" i="2"/>
  <c r="D1567" i="2"/>
  <c r="A1568" i="2"/>
  <c r="H1568" i="2"/>
  <c r="B1568" i="2"/>
  <c r="D1568" i="2"/>
  <c r="A1569" i="2"/>
  <c r="H1569" i="2"/>
  <c r="B1569" i="2"/>
  <c r="D1569" i="2"/>
  <c r="A1570" i="2"/>
  <c r="H1570" i="2"/>
  <c r="B1570" i="2"/>
  <c r="D1570" i="2"/>
  <c r="A1571" i="2"/>
  <c r="H1571" i="2"/>
  <c r="B1571" i="2"/>
  <c r="D1571" i="2"/>
  <c r="A1572" i="2"/>
  <c r="H1572" i="2"/>
  <c r="B1572" i="2"/>
  <c r="D1572" i="2"/>
  <c r="A1573" i="2"/>
  <c r="H1573" i="2"/>
  <c r="B1573" i="2"/>
  <c r="D1573" i="2"/>
  <c r="A1574" i="2"/>
  <c r="H1574" i="2"/>
  <c r="B1574" i="2"/>
  <c r="D1574" i="2"/>
  <c r="A1575" i="2"/>
  <c r="H1575" i="2"/>
  <c r="B1575" i="2"/>
  <c r="D1575" i="2"/>
  <c r="A1576" i="2"/>
  <c r="H1576" i="2"/>
  <c r="B1576" i="2"/>
  <c r="D1576" i="2"/>
  <c r="A1577" i="2"/>
  <c r="H1577" i="2"/>
  <c r="B1577" i="2"/>
  <c r="D1577" i="2"/>
  <c r="A1578" i="2"/>
  <c r="H1578" i="2"/>
  <c r="B1578" i="2"/>
  <c r="D1578" i="2"/>
  <c r="A1579" i="2"/>
  <c r="H1579" i="2"/>
  <c r="B1579" i="2"/>
  <c r="D1579" i="2"/>
  <c r="A1580" i="2"/>
  <c r="H1580" i="2"/>
  <c r="B1580" i="2"/>
  <c r="D1580" i="2"/>
  <c r="A1581" i="2"/>
  <c r="H1581" i="2"/>
  <c r="B1581" i="2"/>
  <c r="D1581" i="2"/>
  <c r="A1582" i="2"/>
  <c r="H1582" i="2"/>
  <c r="B1582" i="2"/>
  <c r="D1582" i="2"/>
  <c r="A1583" i="2"/>
  <c r="H1583" i="2"/>
  <c r="B1583" i="2"/>
  <c r="D1583" i="2"/>
  <c r="A1584" i="2"/>
  <c r="H1584" i="2"/>
  <c r="B1584" i="2"/>
  <c r="D1584" i="2"/>
  <c r="A1585" i="2"/>
  <c r="H1585" i="2"/>
  <c r="B1585" i="2"/>
  <c r="D1585" i="2"/>
  <c r="A1586" i="2"/>
  <c r="H1586" i="2"/>
  <c r="B1586" i="2"/>
  <c r="D1586" i="2"/>
  <c r="A1587" i="2"/>
  <c r="H1587" i="2"/>
  <c r="B1587" i="2"/>
  <c r="D1587" i="2"/>
  <c r="A1588" i="2"/>
  <c r="H1588" i="2"/>
  <c r="B1588" i="2"/>
  <c r="D1588" i="2"/>
  <c r="A1589" i="2"/>
  <c r="H1589" i="2"/>
  <c r="B1589" i="2"/>
  <c r="D1589" i="2"/>
  <c r="A1590" i="2"/>
  <c r="H1590" i="2"/>
  <c r="B1590" i="2"/>
  <c r="D1590" i="2"/>
  <c r="A1591" i="2"/>
  <c r="H1591" i="2"/>
  <c r="B1591" i="2"/>
  <c r="D1591" i="2"/>
  <c r="A1592" i="2"/>
  <c r="H1592" i="2"/>
  <c r="B1592" i="2"/>
  <c r="D1592" i="2"/>
  <c r="A1593" i="2"/>
  <c r="H1593" i="2"/>
  <c r="B1593" i="2"/>
  <c r="D1593" i="2"/>
  <c r="A1594" i="2"/>
  <c r="H1594" i="2"/>
  <c r="B1594" i="2"/>
  <c r="D1594" i="2"/>
  <c r="A1595" i="2"/>
  <c r="H1595" i="2"/>
  <c r="B1595" i="2"/>
  <c r="D1595" i="2"/>
  <c r="A1596" i="2"/>
  <c r="H1596" i="2"/>
  <c r="B1596" i="2"/>
  <c r="D1596" i="2"/>
  <c r="A1597" i="2"/>
  <c r="H1597" i="2"/>
  <c r="B1597" i="2"/>
  <c r="D1597" i="2"/>
  <c r="A1598" i="2"/>
  <c r="H1598" i="2"/>
  <c r="B1598" i="2"/>
  <c r="D1598" i="2"/>
  <c r="A1599" i="2"/>
  <c r="H1599" i="2"/>
  <c r="B1599" i="2"/>
  <c r="D1599" i="2"/>
  <c r="A1600" i="2"/>
  <c r="H1600" i="2"/>
  <c r="B1600" i="2"/>
  <c r="D1600" i="2"/>
  <c r="A1601" i="2"/>
  <c r="H1601" i="2"/>
  <c r="B1601" i="2"/>
  <c r="D1601" i="2"/>
  <c r="A1602" i="2"/>
  <c r="H1602" i="2"/>
  <c r="B1602" i="2"/>
  <c r="D1602" i="2"/>
  <c r="A1603" i="2"/>
  <c r="H1603" i="2"/>
  <c r="B1603" i="2"/>
  <c r="D1603" i="2"/>
  <c r="A1604" i="2"/>
  <c r="H1604" i="2"/>
  <c r="B1604" i="2"/>
  <c r="D1604" i="2"/>
  <c r="A1605" i="2"/>
  <c r="H1605" i="2"/>
  <c r="B1605" i="2"/>
  <c r="D1605" i="2"/>
  <c r="A1606" i="2"/>
  <c r="H1606" i="2"/>
  <c r="B1606" i="2"/>
  <c r="D1606" i="2"/>
  <c r="A1607" i="2"/>
  <c r="H1607" i="2"/>
  <c r="B1607" i="2"/>
  <c r="D1607" i="2"/>
  <c r="A1608" i="2"/>
  <c r="H1608" i="2"/>
  <c r="B1608" i="2"/>
  <c r="D1608" i="2"/>
  <c r="A1609" i="2"/>
  <c r="H1609" i="2"/>
  <c r="B1609" i="2"/>
  <c r="D1609" i="2"/>
  <c r="A1610" i="2"/>
  <c r="H1610" i="2"/>
  <c r="B1610" i="2"/>
  <c r="D1610" i="2"/>
  <c r="A1611" i="2"/>
  <c r="H1611" i="2"/>
  <c r="B1611" i="2"/>
  <c r="D1611" i="2"/>
  <c r="A1612" i="2"/>
  <c r="H1612" i="2"/>
  <c r="B1612" i="2"/>
  <c r="D1612" i="2"/>
  <c r="A1613" i="2"/>
  <c r="H1613" i="2"/>
  <c r="B1613" i="2"/>
  <c r="D1613" i="2"/>
  <c r="A1614" i="2"/>
  <c r="H1614" i="2"/>
  <c r="B1614" i="2"/>
  <c r="D1614" i="2"/>
  <c r="A1615" i="2"/>
  <c r="H1615" i="2"/>
  <c r="B1615" i="2"/>
  <c r="D1615" i="2"/>
  <c r="A1616" i="2"/>
  <c r="H1616" i="2"/>
  <c r="B1616" i="2"/>
  <c r="D1616" i="2"/>
  <c r="A1617" i="2"/>
  <c r="H1617" i="2"/>
  <c r="B1617" i="2"/>
  <c r="D1617" i="2"/>
  <c r="A1618" i="2"/>
  <c r="H1618" i="2"/>
  <c r="B1618" i="2"/>
  <c r="D1618" i="2"/>
  <c r="A1619" i="2"/>
  <c r="H1619" i="2"/>
  <c r="B1619" i="2"/>
  <c r="D1619" i="2"/>
  <c r="A1620" i="2"/>
  <c r="H1620" i="2"/>
  <c r="B1620" i="2"/>
  <c r="D1620" i="2"/>
  <c r="A1621" i="2"/>
  <c r="H1621" i="2"/>
  <c r="B1621" i="2"/>
  <c r="D1621" i="2"/>
  <c r="A1622" i="2"/>
  <c r="H1622" i="2"/>
  <c r="B1622" i="2"/>
  <c r="D1622" i="2"/>
  <c r="A1623" i="2"/>
  <c r="H1623" i="2"/>
  <c r="B1623" i="2"/>
  <c r="D1623" i="2"/>
  <c r="A1624" i="2"/>
  <c r="H1624" i="2"/>
  <c r="B1624" i="2"/>
  <c r="D1624" i="2"/>
  <c r="A1625" i="2"/>
  <c r="H1625" i="2"/>
  <c r="B1625" i="2"/>
  <c r="D1625" i="2"/>
  <c r="A1626" i="2"/>
  <c r="H1626" i="2"/>
  <c r="B1626" i="2"/>
  <c r="D1626" i="2"/>
  <c r="A1627" i="2"/>
  <c r="H1627" i="2"/>
  <c r="B1627" i="2"/>
  <c r="D1627" i="2"/>
  <c r="A1628" i="2"/>
  <c r="H1628" i="2"/>
  <c r="B1628" i="2"/>
  <c r="D1628" i="2"/>
  <c r="A1629" i="2"/>
  <c r="H1629" i="2"/>
  <c r="B1629" i="2"/>
  <c r="D1629" i="2"/>
  <c r="A1630" i="2"/>
  <c r="H1630" i="2"/>
  <c r="B1630" i="2"/>
  <c r="D1630" i="2"/>
  <c r="A1631" i="2"/>
  <c r="H1631" i="2"/>
  <c r="B1631" i="2"/>
  <c r="D1631" i="2"/>
  <c r="A1632" i="2"/>
  <c r="H1632" i="2"/>
  <c r="B1632" i="2"/>
  <c r="D1632" i="2"/>
  <c r="A1633" i="2"/>
  <c r="H1633" i="2"/>
  <c r="B1633" i="2"/>
  <c r="D1633" i="2"/>
  <c r="A1634" i="2"/>
  <c r="H1634" i="2"/>
  <c r="B1634" i="2"/>
  <c r="D1634" i="2"/>
  <c r="A1635" i="2"/>
  <c r="H1635" i="2"/>
  <c r="B1635" i="2"/>
  <c r="D1635" i="2"/>
  <c r="A1636" i="2"/>
  <c r="H1636" i="2"/>
  <c r="B1636" i="2"/>
  <c r="D1636" i="2"/>
  <c r="A1637" i="2"/>
  <c r="H1637" i="2"/>
  <c r="B1637" i="2"/>
  <c r="D1637" i="2"/>
  <c r="A1638" i="2"/>
  <c r="H1638" i="2"/>
  <c r="B1638" i="2"/>
  <c r="D1638" i="2"/>
  <c r="A1639" i="2"/>
  <c r="H1639" i="2"/>
  <c r="B1639" i="2"/>
  <c r="D1639" i="2"/>
  <c r="A1640" i="2"/>
  <c r="H1640" i="2"/>
  <c r="B1640" i="2"/>
  <c r="D1640" i="2"/>
  <c r="A1641" i="2"/>
  <c r="H1641" i="2"/>
  <c r="B1641" i="2"/>
  <c r="D1641" i="2"/>
  <c r="A1642" i="2"/>
  <c r="H1642" i="2"/>
  <c r="B1642" i="2"/>
  <c r="D1642" i="2"/>
  <c r="A1643" i="2"/>
  <c r="H1643" i="2"/>
  <c r="B1643" i="2"/>
  <c r="D1643" i="2"/>
  <c r="A1644" i="2"/>
  <c r="H1644" i="2"/>
  <c r="B1644" i="2"/>
  <c r="D1644" i="2"/>
  <c r="A1645" i="2"/>
  <c r="H1645" i="2"/>
  <c r="B1645" i="2"/>
  <c r="D1645" i="2"/>
  <c r="A1646" i="2"/>
  <c r="H1646" i="2"/>
  <c r="B1646" i="2"/>
  <c r="D1646" i="2"/>
  <c r="A1647" i="2"/>
  <c r="H1647" i="2"/>
  <c r="B1647" i="2"/>
  <c r="D1647" i="2"/>
  <c r="A1648" i="2"/>
  <c r="H1648" i="2"/>
  <c r="B1648" i="2"/>
  <c r="D1648" i="2"/>
  <c r="A1649" i="2"/>
  <c r="H1649" i="2"/>
  <c r="B1649" i="2"/>
  <c r="D1649" i="2"/>
  <c r="A1650" i="2"/>
  <c r="H1650" i="2"/>
  <c r="B1650" i="2"/>
  <c r="D1650" i="2"/>
  <c r="A1651" i="2"/>
  <c r="H1651" i="2"/>
  <c r="B1651" i="2"/>
  <c r="D1651" i="2"/>
  <c r="A1652" i="2"/>
  <c r="H1652" i="2"/>
  <c r="B1652" i="2"/>
  <c r="D1652" i="2"/>
  <c r="A1653" i="2"/>
  <c r="H1653" i="2"/>
  <c r="B1653" i="2"/>
  <c r="D1653" i="2"/>
  <c r="A1654" i="2"/>
  <c r="H1654" i="2"/>
  <c r="B1654" i="2"/>
  <c r="D1654" i="2"/>
  <c r="A1655" i="2"/>
  <c r="H1655" i="2"/>
  <c r="B1655" i="2"/>
  <c r="D1655" i="2"/>
  <c r="A1656" i="2"/>
  <c r="H1656" i="2"/>
  <c r="B1656" i="2"/>
  <c r="D1656" i="2"/>
  <c r="A1657" i="2"/>
  <c r="H1657" i="2"/>
  <c r="B1657" i="2"/>
  <c r="D1657" i="2"/>
  <c r="A1658" i="2"/>
  <c r="H1658" i="2"/>
  <c r="B1658" i="2"/>
  <c r="D1658" i="2"/>
  <c r="A1659" i="2"/>
  <c r="H1659" i="2"/>
  <c r="B1659" i="2"/>
  <c r="D1659" i="2"/>
  <c r="A1660" i="2"/>
  <c r="H1660" i="2"/>
  <c r="B1660" i="2"/>
  <c r="D1660" i="2"/>
  <c r="A1661" i="2"/>
  <c r="H1661" i="2"/>
  <c r="B1661" i="2"/>
  <c r="D1661" i="2"/>
  <c r="A1662" i="2"/>
  <c r="H1662" i="2"/>
  <c r="B1662" i="2"/>
  <c r="D1662" i="2"/>
  <c r="A1663" i="2"/>
  <c r="H1663" i="2"/>
  <c r="B1663" i="2"/>
  <c r="D1663" i="2"/>
  <c r="A1664" i="2"/>
  <c r="H1664" i="2"/>
  <c r="B1664" i="2"/>
  <c r="D1664" i="2"/>
  <c r="A1665" i="2"/>
  <c r="H1665" i="2"/>
  <c r="B1665" i="2"/>
  <c r="D1665" i="2"/>
  <c r="A1666" i="2"/>
  <c r="H1666" i="2"/>
  <c r="B1666" i="2"/>
  <c r="D1666" i="2"/>
  <c r="A1667" i="2"/>
  <c r="H1667" i="2"/>
  <c r="B1667" i="2"/>
  <c r="D1667" i="2"/>
  <c r="A1668" i="2"/>
  <c r="H1668" i="2"/>
  <c r="B1668" i="2"/>
  <c r="D1668" i="2"/>
  <c r="A1669" i="2"/>
  <c r="H1669" i="2"/>
  <c r="B1669" i="2"/>
  <c r="D1669" i="2"/>
  <c r="A1670" i="2"/>
  <c r="H1670" i="2"/>
  <c r="B1670" i="2"/>
  <c r="D1670" i="2"/>
  <c r="A1671" i="2"/>
  <c r="H1671" i="2"/>
  <c r="B1671" i="2"/>
  <c r="D1671" i="2"/>
  <c r="A1672" i="2"/>
  <c r="H1672" i="2"/>
  <c r="B1672" i="2"/>
  <c r="D1672" i="2"/>
  <c r="A1673" i="2"/>
  <c r="H1673" i="2"/>
  <c r="B1673" i="2"/>
  <c r="D1673" i="2"/>
  <c r="A1674" i="2"/>
  <c r="H1674" i="2"/>
  <c r="B1674" i="2"/>
  <c r="D1674" i="2"/>
  <c r="A1675" i="2"/>
  <c r="H1675" i="2"/>
  <c r="B1675" i="2"/>
  <c r="D1675" i="2"/>
  <c r="A1676" i="2"/>
  <c r="H1676" i="2"/>
  <c r="B1676" i="2"/>
  <c r="D1676" i="2"/>
  <c r="A1677" i="2"/>
  <c r="H1677" i="2"/>
  <c r="B1677" i="2"/>
  <c r="D1677" i="2"/>
  <c r="A1678" i="2"/>
  <c r="H1678" i="2"/>
  <c r="B1678" i="2"/>
  <c r="D1678" i="2"/>
  <c r="A1679" i="2"/>
  <c r="H1679" i="2"/>
  <c r="B1679" i="2"/>
  <c r="D1679" i="2"/>
  <c r="A1680" i="2"/>
  <c r="H1680" i="2"/>
  <c r="B1680" i="2"/>
  <c r="D1680" i="2"/>
  <c r="A1681" i="2"/>
  <c r="H1681" i="2"/>
  <c r="B1681" i="2"/>
  <c r="D1681" i="2"/>
  <c r="A1682" i="2"/>
  <c r="H1682" i="2"/>
  <c r="B1682" i="2"/>
  <c r="D1682" i="2"/>
  <c r="A1683" i="2"/>
  <c r="H1683" i="2"/>
  <c r="B1683" i="2"/>
  <c r="D1683" i="2"/>
  <c r="A1684" i="2"/>
  <c r="H1684" i="2"/>
  <c r="B1684" i="2"/>
  <c r="D1684" i="2"/>
  <c r="A1685" i="2"/>
  <c r="H1685" i="2"/>
  <c r="B1685" i="2"/>
  <c r="D1685" i="2"/>
  <c r="A1686" i="2"/>
  <c r="H1686" i="2"/>
  <c r="B1686" i="2"/>
  <c r="D1686" i="2"/>
  <c r="A1687" i="2"/>
  <c r="H1687" i="2"/>
  <c r="B1687" i="2"/>
  <c r="D1687" i="2"/>
  <c r="A1688" i="2"/>
  <c r="H1688" i="2"/>
  <c r="B1688" i="2"/>
  <c r="D1688" i="2"/>
  <c r="A1689" i="2"/>
  <c r="H1689" i="2"/>
  <c r="B1689" i="2"/>
  <c r="D1689" i="2"/>
  <c r="A1690" i="2"/>
  <c r="H1690" i="2"/>
  <c r="B1690" i="2"/>
  <c r="D1690" i="2"/>
  <c r="A1691" i="2"/>
  <c r="H1691" i="2"/>
  <c r="B1691" i="2"/>
  <c r="D1691" i="2"/>
  <c r="A1692" i="2"/>
  <c r="H1692" i="2"/>
  <c r="B1692" i="2"/>
  <c r="D1692" i="2"/>
  <c r="A1693" i="2"/>
  <c r="H1693" i="2"/>
  <c r="B1693" i="2"/>
  <c r="D1693" i="2"/>
  <c r="A1694" i="2"/>
  <c r="H1694" i="2"/>
  <c r="B1694" i="2"/>
  <c r="D1694" i="2"/>
  <c r="A1695" i="2"/>
  <c r="H1695" i="2"/>
  <c r="B1695" i="2"/>
  <c r="D1695" i="2"/>
  <c r="A1696" i="2"/>
  <c r="H1696" i="2"/>
  <c r="B1696" i="2"/>
  <c r="D1696" i="2"/>
  <c r="A1697" i="2"/>
  <c r="H1697" i="2"/>
  <c r="B1697" i="2"/>
  <c r="D1697" i="2"/>
  <c r="A1698" i="2"/>
  <c r="H1698" i="2"/>
  <c r="B1698" i="2"/>
  <c r="D1698" i="2"/>
  <c r="A1699" i="2"/>
  <c r="H1699" i="2"/>
  <c r="B1699" i="2"/>
  <c r="D1699" i="2"/>
  <c r="A1700" i="2"/>
  <c r="H1700" i="2"/>
  <c r="B1700" i="2"/>
  <c r="D1700" i="2"/>
  <c r="A1701" i="2"/>
  <c r="H1701" i="2"/>
  <c r="B1701" i="2"/>
  <c r="D1701" i="2"/>
  <c r="A1702" i="2"/>
  <c r="H1702" i="2"/>
  <c r="B1702" i="2"/>
  <c r="D1702" i="2"/>
  <c r="A1703" i="2"/>
  <c r="H1703" i="2"/>
  <c r="B1703" i="2"/>
  <c r="D1703" i="2"/>
  <c r="A1704" i="2"/>
  <c r="H1704" i="2"/>
  <c r="B1704" i="2"/>
  <c r="D1704" i="2"/>
  <c r="A1705" i="2"/>
  <c r="H1705" i="2"/>
  <c r="B1705" i="2"/>
  <c r="D1705" i="2"/>
  <c r="A1706" i="2"/>
  <c r="H1706" i="2"/>
  <c r="B1706" i="2"/>
  <c r="D1706" i="2"/>
  <c r="A1707" i="2"/>
  <c r="H1707" i="2"/>
  <c r="B1707" i="2"/>
  <c r="D1707" i="2"/>
  <c r="A1708" i="2"/>
  <c r="H1708" i="2"/>
  <c r="B1708" i="2"/>
  <c r="D1708" i="2"/>
  <c r="A1709" i="2"/>
  <c r="H1709" i="2"/>
  <c r="B1709" i="2"/>
  <c r="D1709" i="2"/>
  <c r="A1710" i="2"/>
  <c r="H1710" i="2"/>
  <c r="B1710" i="2"/>
  <c r="D1710" i="2"/>
  <c r="A1711" i="2"/>
  <c r="H1711" i="2"/>
  <c r="B1711" i="2"/>
  <c r="D1711" i="2"/>
  <c r="A1712" i="2"/>
  <c r="H1712" i="2"/>
  <c r="B1712" i="2"/>
  <c r="D1712" i="2"/>
  <c r="A1713" i="2"/>
  <c r="H1713" i="2"/>
  <c r="B1713" i="2"/>
  <c r="D1713" i="2"/>
  <c r="A1714" i="2"/>
  <c r="H1714" i="2"/>
  <c r="B1714" i="2"/>
  <c r="D1714" i="2"/>
  <c r="A1715" i="2"/>
  <c r="H1715" i="2"/>
  <c r="B1715" i="2"/>
  <c r="D1715" i="2"/>
  <c r="A1716" i="2"/>
  <c r="H1716" i="2"/>
  <c r="B1716" i="2"/>
  <c r="D1716" i="2"/>
  <c r="A1717" i="2"/>
  <c r="H1717" i="2"/>
  <c r="B1717" i="2"/>
  <c r="D1717" i="2"/>
  <c r="A1718" i="2"/>
  <c r="H1718" i="2"/>
  <c r="B1718" i="2"/>
  <c r="D1718" i="2"/>
  <c r="A1719" i="2"/>
  <c r="H1719" i="2"/>
  <c r="B1719" i="2"/>
  <c r="D1719" i="2"/>
  <c r="A1720" i="2"/>
  <c r="H1720" i="2"/>
  <c r="B1720" i="2"/>
  <c r="D1720" i="2"/>
  <c r="A1721" i="2"/>
  <c r="H1721" i="2"/>
  <c r="B1721" i="2"/>
  <c r="D1721" i="2"/>
  <c r="A1722" i="2"/>
  <c r="H1722" i="2"/>
  <c r="B1722" i="2"/>
  <c r="D1722" i="2"/>
  <c r="A1723" i="2"/>
  <c r="H1723" i="2"/>
  <c r="B1723" i="2"/>
  <c r="D1723" i="2"/>
  <c r="A1724" i="2"/>
  <c r="H1724" i="2"/>
  <c r="B1724" i="2"/>
  <c r="D1724" i="2"/>
  <c r="A1725" i="2"/>
  <c r="H1725" i="2"/>
  <c r="B1725" i="2"/>
  <c r="D1725" i="2"/>
  <c r="A1726" i="2"/>
  <c r="H1726" i="2"/>
  <c r="B1726" i="2"/>
  <c r="D1726" i="2"/>
  <c r="A1727" i="2"/>
  <c r="H1727" i="2"/>
  <c r="B1727" i="2"/>
  <c r="D1727" i="2"/>
  <c r="A1728" i="2"/>
  <c r="H1728" i="2"/>
  <c r="B1728" i="2"/>
  <c r="D1728" i="2"/>
  <c r="A1729" i="2"/>
  <c r="H1729" i="2"/>
  <c r="B1729" i="2"/>
  <c r="D1729" i="2"/>
  <c r="A1730" i="2"/>
  <c r="H1730" i="2"/>
  <c r="B1730" i="2"/>
  <c r="D1730" i="2"/>
  <c r="A1731" i="2"/>
  <c r="H1731" i="2"/>
  <c r="B1731" i="2"/>
  <c r="D1731" i="2"/>
  <c r="A1732" i="2"/>
  <c r="H1732" i="2"/>
  <c r="B1732" i="2"/>
  <c r="D1732" i="2"/>
  <c r="A1733" i="2"/>
  <c r="H1733" i="2"/>
  <c r="B1733" i="2"/>
  <c r="D1733" i="2"/>
  <c r="A1734" i="2"/>
  <c r="H1734" i="2"/>
  <c r="B1734" i="2"/>
  <c r="D1734" i="2"/>
  <c r="A1735" i="2"/>
  <c r="H1735" i="2"/>
  <c r="B1735" i="2"/>
  <c r="D1735" i="2"/>
  <c r="A1736" i="2"/>
  <c r="H1736" i="2"/>
  <c r="B1736" i="2"/>
  <c r="D1736" i="2"/>
  <c r="A1737" i="2"/>
  <c r="H1737" i="2"/>
  <c r="B1737" i="2"/>
  <c r="D1737" i="2"/>
  <c r="A1738" i="2"/>
  <c r="H1738" i="2"/>
  <c r="B1738" i="2"/>
  <c r="D1738" i="2"/>
  <c r="A1739" i="2"/>
  <c r="H1739" i="2"/>
  <c r="B1739" i="2"/>
  <c r="D1739" i="2"/>
  <c r="A1740" i="2"/>
  <c r="H1740" i="2"/>
  <c r="B1740" i="2"/>
  <c r="D1740" i="2"/>
  <c r="A1741" i="2"/>
  <c r="H1741" i="2"/>
  <c r="B1741" i="2"/>
  <c r="D1741" i="2"/>
  <c r="A1742" i="2"/>
  <c r="H1742" i="2"/>
  <c r="B1742" i="2"/>
  <c r="D1742" i="2"/>
  <c r="A1743" i="2"/>
  <c r="H1743" i="2"/>
  <c r="B1743" i="2"/>
  <c r="D1743" i="2"/>
  <c r="A1744" i="2"/>
  <c r="H1744" i="2"/>
  <c r="B1744" i="2"/>
  <c r="D1744" i="2"/>
  <c r="A1745" i="2"/>
  <c r="H1745" i="2"/>
  <c r="B1745" i="2"/>
  <c r="D1745" i="2"/>
  <c r="A1746" i="2"/>
  <c r="H1746" i="2"/>
  <c r="B1746" i="2"/>
  <c r="D1746" i="2"/>
  <c r="A1747" i="2"/>
  <c r="H1747" i="2"/>
  <c r="B1747" i="2"/>
  <c r="D1747" i="2"/>
  <c r="A1748" i="2"/>
  <c r="H1748" i="2"/>
  <c r="B1748" i="2"/>
  <c r="D1748" i="2"/>
  <c r="A1749" i="2"/>
  <c r="H1749" i="2"/>
  <c r="B1749" i="2"/>
  <c r="D1749" i="2"/>
  <c r="A1750" i="2"/>
  <c r="H1750" i="2"/>
  <c r="B1750" i="2"/>
  <c r="D1750" i="2"/>
  <c r="A1751" i="2"/>
  <c r="H1751" i="2"/>
  <c r="B1751" i="2"/>
  <c r="D1751" i="2"/>
  <c r="A1752" i="2"/>
  <c r="H1752" i="2"/>
  <c r="B1752" i="2"/>
  <c r="D1752" i="2"/>
  <c r="A1753" i="2"/>
  <c r="H1753" i="2"/>
  <c r="B1753" i="2"/>
  <c r="D1753" i="2"/>
  <c r="A1754" i="2"/>
  <c r="H1754" i="2"/>
  <c r="B1754" i="2"/>
  <c r="D1754" i="2"/>
  <c r="A1755" i="2"/>
  <c r="H1755" i="2"/>
  <c r="B1755" i="2"/>
  <c r="D1755" i="2"/>
  <c r="A1756" i="2"/>
  <c r="H1756" i="2"/>
  <c r="B1756" i="2"/>
  <c r="D1756" i="2"/>
  <c r="A1757" i="2"/>
  <c r="H1757" i="2"/>
  <c r="B1757" i="2"/>
  <c r="D1757" i="2"/>
  <c r="A1758" i="2"/>
  <c r="H1758" i="2"/>
  <c r="B1758" i="2"/>
  <c r="D1758" i="2"/>
  <c r="A1759" i="2"/>
  <c r="H1759" i="2"/>
  <c r="B1759" i="2"/>
  <c r="D1759" i="2"/>
  <c r="A1760" i="2"/>
  <c r="H1760" i="2"/>
  <c r="B1760" i="2"/>
  <c r="D1760" i="2"/>
  <c r="A1761" i="2"/>
  <c r="H1761" i="2"/>
  <c r="B1761" i="2"/>
  <c r="D1761" i="2"/>
  <c r="A1762" i="2"/>
  <c r="H1762" i="2"/>
  <c r="B1762" i="2"/>
  <c r="D1762" i="2"/>
  <c r="A1763" i="2"/>
  <c r="H1763" i="2"/>
  <c r="B1763" i="2"/>
  <c r="D1763" i="2"/>
  <c r="A1764" i="2"/>
  <c r="H1764" i="2"/>
  <c r="B1764" i="2"/>
  <c r="D1764" i="2"/>
  <c r="A1765" i="2"/>
  <c r="H1765" i="2"/>
  <c r="B1765" i="2"/>
  <c r="D1765" i="2"/>
  <c r="A1766" i="2"/>
  <c r="H1766" i="2"/>
  <c r="B1766" i="2"/>
  <c r="D1766" i="2"/>
  <c r="A1767" i="2"/>
  <c r="H1767" i="2"/>
  <c r="B1767" i="2"/>
  <c r="D1767" i="2"/>
  <c r="A1768" i="2"/>
  <c r="H1768" i="2"/>
  <c r="B1768" i="2"/>
  <c r="D1768" i="2"/>
  <c r="A1769" i="2"/>
  <c r="H1769" i="2"/>
  <c r="B1769" i="2"/>
  <c r="D1769" i="2"/>
  <c r="A1770" i="2"/>
  <c r="H1770" i="2"/>
  <c r="B1770" i="2"/>
  <c r="D1770" i="2"/>
  <c r="A1771" i="2"/>
  <c r="H1771" i="2"/>
  <c r="B1771" i="2"/>
  <c r="D1771" i="2"/>
  <c r="A1772" i="2"/>
  <c r="H1772" i="2"/>
  <c r="B1772" i="2"/>
  <c r="D1772" i="2"/>
  <c r="A1773" i="2"/>
  <c r="H1773" i="2"/>
  <c r="B1773" i="2"/>
  <c r="D1773" i="2"/>
  <c r="A1774" i="2"/>
  <c r="H1774" i="2"/>
  <c r="B1774" i="2"/>
  <c r="D1774" i="2"/>
  <c r="A1775" i="2"/>
  <c r="H1775" i="2"/>
  <c r="B1775" i="2"/>
  <c r="D1775" i="2"/>
  <c r="A1776" i="2"/>
  <c r="H1776" i="2"/>
  <c r="B1776" i="2"/>
  <c r="D1776" i="2"/>
  <c r="A1777" i="2"/>
  <c r="H1777" i="2"/>
  <c r="B1777" i="2"/>
  <c r="D1777" i="2"/>
  <c r="A1778" i="2"/>
  <c r="H1778" i="2"/>
  <c r="B1778" i="2"/>
  <c r="D1778" i="2"/>
  <c r="A1779" i="2"/>
  <c r="H1779" i="2"/>
  <c r="B1779" i="2"/>
  <c r="D1779" i="2"/>
  <c r="A1780" i="2"/>
  <c r="H1780" i="2"/>
  <c r="B1780" i="2"/>
  <c r="D1780" i="2"/>
  <c r="A1781" i="2"/>
  <c r="H1781" i="2"/>
  <c r="B1781" i="2"/>
  <c r="D1781" i="2"/>
  <c r="A1782" i="2"/>
  <c r="H1782" i="2"/>
  <c r="B1782" i="2"/>
  <c r="D1782" i="2"/>
  <c r="A1783" i="2"/>
  <c r="H1783" i="2"/>
  <c r="B1783" i="2"/>
  <c r="D1783" i="2"/>
  <c r="A1784" i="2"/>
  <c r="H1784" i="2"/>
  <c r="B1784" i="2"/>
  <c r="D1784" i="2"/>
  <c r="A1785" i="2"/>
  <c r="H1785" i="2"/>
  <c r="B1785" i="2"/>
  <c r="D1785" i="2"/>
  <c r="A1786" i="2"/>
  <c r="H1786" i="2"/>
  <c r="B1786" i="2"/>
  <c r="D1786" i="2"/>
  <c r="A1787" i="2"/>
  <c r="H1787" i="2"/>
  <c r="B1787" i="2"/>
  <c r="D1787" i="2"/>
  <c r="A1788" i="2"/>
  <c r="H1788" i="2"/>
  <c r="B1788" i="2"/>
  <c r="D1788" i="2"/>
  <c r="A1789" i="2"/>
  <c r="H1789" i="2"/>
  <c r="B1789" i="2"/>
  <c r="D1789" i="2"/>
  <c r="A1790" i="2"/>
  <c r="H1790" i="2"/>
  <c r="B1790" i="2"/>
  <c r="D1790" i="2"/>
  <c r="A1791" i="2"/>
  <c r="H1791" i="2"/>
  <c r="B1791" i="2"/>
  <c r="D1791" i="2"/>
  <c r="A1792" i="2"/>
  <c r="H1792" i="2"/>
  <c r="B1792" i="2"/>
  <c r="D1792" i="2"/>
  <c r="A1793" i="2"/>
  <c r="H1793" i="2"/>
  <c r="B1793" i="2"/>
  <c r="D1793" i="2"/>
  <c r="A1794" i="2"/>
  <c r="H1794" i="2"/>
  <c r="B1794" i="2"/>
  <c r="D1794" i="2"/>
  <c r="A1795" i="2"/>
  <c r="H1795" i="2"/>
  <c r="B1795" i="2"/>
  <c r="D1795" i="2"/>
  <c r="A1796" i="2"/>
  <c r="H1796" i="2"/>
  <c r="B1796" i="2"/>
  <c r="D1796" i="2"/>
  <c r="A1797" i="2"/>
  <c r="H1797" i="2"/>
  <c r="B1797" i="2"/>
  <c r="D1797" i="2"/>
  <c r="A1798" i="2"/>
  <c r="H1798" i="2"/>
  <c r="B1798" i="2"/>
  <c r="D1798" i="2"/>
  <c r="A1799" i="2"/>
  <c r="H1799" i="2"/>
  <c r="B1799" i="2"/>
  <c r="D1799" i="2"/>
  <c r="A1800" i="2"/>
  <c r="H1800" i="2"/>
  <c r="B1800" i="2"/>
  <c r="D1800" i="2"/>
  <c r="A1801" i="2"/>
  <c r="H1801" i="2"/>
  <c r="B1801" i="2"/>
  <c r="D1801" i="2"/>
  <c r="A1802" i="2"/>
  <c r="H1802" i="2"/>
  <c r="B1802" i="2"/>
  <c r="D1802" i="2"/>
  <c r="A1803" i="2"/>
  <c r="H1803" i="2"/>
  <c r="B1803" i="2"/>
  <c r="D1803" i="2"/>
  <c r="A1804" i="2"/>
  <c r="H1804" i="2"/>
  <c r="B1804" i="2"/>
  <c r="D1804" i="2"/>
  <c r="A1805" i="2"/>
  <c r="H1805" i="2"/>
  <c r="B1805" i="2"/>
  <c r="D1805" i="2"/>
  <c r="A1806" i="2"/>
  <c r="H1806" i="2"/>
  <c r="B1806" i="2"/>
  <c r="D1806" i="2"/>
  <c r="A1807" i="2"/>
  <c r="H1807" i="2"/>
  <c r="B1807" i="2"/>
  <c r="D1807" i="2"/>
  <c r="A1808" i="2"/>
  <c r="H1808" i="2"/>
  <c r="B1808" i="2"/>
  <c r="D1808" i="2"/>
  <c r="A1809" i="2"/>
  <c r="H1809" i="2"/>
  <c r="B1809" i="2"/>
  <c r="D1809" i="2"/>
  <c r="A1810" i="2"/>
  <c r="H1810" i="2"/>
  <c r="B1810" i="2"/>
  <c r="D1810" i="2"/>
  <c r="A1811" i="2"/>
  <c r="H1811" i="2"/>
  <c r="B1811" i="2"/>
  <c r="D1811" i="2"/>
  <c r="A1812" i="2"/>
  <c r="H1812" i="2"/>
  <c r="B1812" i="2"/>
  <c r="D1812" i="2"/>
  <c r="A1813" i="2"/>
  <c r="H1813" i="2"/>
  <c r="B1813" i="2"/>
  <c r="D1813" i="2"/>
  <c r="A1814" i="2"/>
  <c r="H1814" i="2"/>
  <c r="B1814" i="2"/>
  <c r="D1814" i="2"/>
  <c r="A1815" i="2"/>
  <c r="H1815" i="2"/>
  <c r="B1815" i="2"/>
  <c r="D1815" i="2"/>
  <c r="A1816" i="2"/>
  <c r="H1816" i="2"/>
  <c r="B1816" i="2"/>
  <c r="D1816" i="2"/>
  <c r="A1817" i="2"/>
  <c r="H1817" i="2"/>
  <c r="B1817" i="2"/>
  <c r="D1817" i="2"/>
  <c r="A1818" i="2"/>
  <c r="H1818" i="2"/>
  <c r="B1818" i="2"/>
  <c r="D1818" i="2"/>
  <c r="A1819" i="2"/>
  <c r="H1819" i="2"/>
  <c r="B1819" i="2"/>
  <c r="D1819" i="2"/>
  <c r="A1820" i="2"/>
  <c r="H1820" i="2"/>
  <c r="B1820" i="2"/>
  <c r="D1820" i="2"/>
  <c r="A1821" i="2"/>
  <c r="H1821" i="2"/>
  <c r="B1821" i="2"/>
  <c r="D1821" i="2"/>
  <c r="A1822" i="2"/>
  <c r="H1822" i="2"/>
  <c r="B1822" i="2"/>
  <c r="D1822" i="2"/>
  <c r="A1823" i="2"/>
  <c r="H1823" i="2"/>
  <c r="B1823" i="2"/>
  <c r="D1823" i="2"/>
  <c r="A1824" i="2"/>
  <c r="H1824" i="2"/>
  <c r="B1824" i="2"/>
  <c r="D1824" i="2"/>
  <c r="A1825" i="2"/>
  <c r="H1825" i="2"/>
  <c r="B1825" i="2"/>
  <c r="D1825" i="2"/>
  <c r="A1826" i="2"/>
  <c r="H1826" i="2"/>
  <c r="B1826" i="2"/>
  <c r="D1826" i="2"/>
  <c r="A1827" i="2"/>
  <c r="H1827" i="2"/>
  <c r="B1827" i="2"/>
  <c r="D1827" i="2"/>
  <c r="A1828" i="2"/>
  <c r="H1828" i="2"/>
  <c r="B1828" i="2"/>
  <c r="D1828" i="2"/>
  <c r="A1829" i="2"/>
  <c r="H1829" i="2"/>
  <c r="B1829" i="2"/>
  <c r="D1829" i="2"/>
  <c r="A11" i="2"/>
  <c r="H11" i="2"/>
  <c r="B11" i="2"/>
  <c r="D11" i="2"/>
  <c r="A1830" i="2"/>
  <c r="H1830" i="2"/>
  <c r="B1830" i="2"/>
  <c r="D1830" i="2"/>
  <c r="A1831" i="2"/>
  <c r="H1831" i="2"/>
  <c r="B1831" i="2"/>
  <c r="D1831" i="2"/>
  <c r="A1832" i="2"/>
  <c r="H1832" i="2"/>
  <c r="B1832" i="2"/>
  <c r="D1832" i="2"/>
  <c r="A1833" i="2"/>
  <c r="H1833" i="2"/>
  <c r="B1833" i="2"/>
  <c r="D1833" i="2"/>
  <c r="A1834" i="2"/>
  <c r="H1834" i="2"/>
  <c r="B1834" i="2"/>
  <c r="D1834" i="2"/>
  <c r="A1835" i="2"/>
  <c r="H1835" i="2"/>
  <c r="B1835" i="2"/>
  <c r="D1835" i="2"/>
  <c r="A1836" i="2"/>
  <c r="H1836" i="2"/>
  <c r="B1836" i="2"/>
  <c r="D1836" i="2"/>
  <c r="A1837" i="2"/>
  <c r="H1837" i="2"/>
  <c r="B1837" i="2"/>
  <c r="D1837" i="2"/>
  <c r="A1838" i="2"/>
  <c r="H1838" i="2"/>
  <c r="B1838" i="2"/>
  <c r="D1838" i="2"/>
  <c r="A1839" i="2"/>
  <c r="H1839" i="2"/>
  <c r="B1839" i="2"/>
  <c r="D1839" i="2"/>
  <c r="A1840" i="2"/>
  <c r="H1840" i="2"/>
  <c r="B1840" i="2"/>
  <c r="D1840" i="2"/>
  <c r="A1841" i="2"/>
  <c r="H1841" i="2"/>
  <c r="B1841" i="2"/>
  <c r="D1841" i="2"/>
  <c r="A1842" i="2"/>
  <c r="H1842" i="2"/>
  <c r="B1842" i="2"/>
  <c r="D1842" i="2"/>
  <c r="A1843" i="2"/>
  <c r="H1843" i="2"/>
  <c r="B1843" i="2"/>
  <c r="D1843" i="2"/>
  <c r="A1844" i="2"/>
  <c r="H1844" i="2"/>
  <c r="B1844" i="2"/>
  <c r="D1844" i="2"/>
  <c r="A1845" i="2"/>
  <c r="H1845" i="2"/>
  <c r="B1845" i="2"/>
  <c r="D1845" i="2"/>
  <c r="A1846" i="2"/>
  <c r="H1846" i="2"/>
  <c r="B1846" i="2"/>
  <c r="D1846" i="2"/>
  <c r="A1847" i="2"/>
  <c r="H1847" i="2"/>
  <c r="B1847" i="2"/>
  <c r="D1847" i="2"/>
  <c r="A1848" i="2"/>
  <c r="H1848" i="2"/>
  <c r="B1848" i="2"/>
  <c r="D1848" i="2"/>
  <c r="A1849" i="2"/>
  <c r="H1849" i="2"/>
  <c r="B1849" i="2"/>
  <c r="D1849" i="2"/>
  <c r="A1850" i="2"/>
  <c r="H1850" i="2"/>
  <c r="B1850" i="2"/>
  <c r="D1850" i="2"/>
  <c r="A1851" i="2"/>
  <c r="H1851" i="2"/>
  <c r="B1851" i="2"/>
  <c r="D1851" i="2"/>
  <c r="A1852" i="2"/>
  <c r="H1852" i="2"/>
  <c r="B1852" i="2"/>
  <c r="D1852" i="2"/>
  <c r="A1853" i="2"/>
  <c r="H1853" i="2"/>
  <c r="B1853" i="2"/>
  <c r="D1853" i="2"/>
  <c r="A1854" i="2"/>
  <c r="H1854" i="2"/>
  <c r="B1854" i="2"/>
  <c r="D1854" i="2"/>
  <c r="A1855" i="2"/>
  <c r="H1855" i="2"/>
  <c r="B1855" i="2"/>
  <c r="D1855" i="2"/>
  <c r="A1856" i="2"/>
  <c r="H1856" i="2"/>
  <c r="B1856" i="2"/>
  <c r="D1856" i="2"/>
  <c r="A1857" i="2"/>
  <c r="H1857" i="2"/>
  <c r="B1857" i="2"/>
  <c r="D1857" i="2"/>
  <c r="A1858" i="2"/>
  <c r="H1858" i="2"/>
  <c r="B1858" i="2"/>
  <c r="D1858" i="2"/>
  <c r="A1859" i="2"/>
  <c r="H1859" i="2"/>
  <c r="B1859" i="2"/>
  <c r="D1859" i="2"/>
  <c r="A1860" i="2"/>
  <c r="H1860" i="2"/>
  <c r="B1860" i="2"/>
  <c r="D1860" i="2"/>
  <c r="A1861" i="2"/>
  <c r="H1861" i="2"/>
  <c r="B1861" i="2"/>
  <c r="D1861" i="2"/>
  <c r="A1862" i="2"/>
  <c r="H1862" i="2"/>
  <c r="B1862" i="2"/>
  <c r="D1862" i="2"/>
  <c r="A1863" i="2"/>
  <c r="H1863" i="2"/>
  <c r="B1863" i="2"/>
  <c r="D1863" i="2"/>
  <c r="A1864" i="2"/>
  <c r="H1864" i="2"/>
  <c r="B1864" i="2"/>
  <c r="D1864" i="2"/>
  <c r="A1865" i="2"/>
  <c r="H1865" i="2"/>
  <c r="B1865" i="2"/>
  <c r="D1865" i="2"/>
  <c r="A1866" i="2"/>
  <c r="H1866" i="2"/>
  <c r="B1866" i="2"/>
  <c r="D1866" i="2"/>
  <c r="A1867" i="2"/>
  <c r="H1867" i="2"/>
  <c r="B1867" i="2"/>
  <c r="D1867" i="2"/>
  <c r="A1868" i="2"/>
  <c r="H1868" i="2"/>
  <c r="B1868" i="2"/>
  <c r="D1868" i="2"/>
  <c r="A1869" i="2"/>
  <c r="H1869" i="2"/>
  <c r="B1869" i="2"/>
  <c r="D1869" i="2"/>
  <c r="A1870" i="2"/>
  <c r="H1870" i="2"/>
  <c r="B1870" i="2"/>
  <c r="D1870" i="2"/>
  <c r="A1871" i="2"/>
  <c r="H1871" i="2"/>
  <c r="B1871" i="2"/>
  <c r="D1871" i="2"/>
  <c r="A1872" i="2"/>
  <c r="H1872" i="2"/>
  <c r="B1872" i="2"/>
  <c r="D1872" i="2"/>
  <c r="A1873" i="2"/>
  <c r="H1873" i="2"/>
  <c r="B1873" i="2"/>
  <c r="D1873" i="2"/>
  <c r="A1874" i="2"/>
  <c r="H1874" i="2"/>
  <c r="B1874" i="2"/>
  <c r="D1874" i="2"/>
  <c r="A1875" i="2"/>
  <c r="H1875" i="2"/>
  <c r="B1875" i="2"/>
  <c r="D1875" i="2"/>
  <c r="A1876" i="2"/>
  <c r="H1876" i="2"/>
  <c r="B1876" i="2"/>
  <c r="D1876" i="2"/>
  <c r="A1877" i="2"/>
  <c r="H1877" i="2"/>
  <c r="B1877" i="2"/>
  <c r="D1877" i="2"/>
  <c r="A1878" i="2"/>
  <c r="H1878" i="2"/>
  <c r="B1878" i="2"/>
  <c r="D1878" i="2"/>
  <c r="A1879" i="2"/>
  <c r="H1879" i="2"/>
  <c r="B1879" i="2"/>
  <c r="D1879" i="2"/>
  <c r="A1880" i="2"/>
  <c r="H1880" i="2"/>
  <c r="B1880" i="2"/>
  <c r="D1880" i="2"/>
  <c r="A1881" i="2"/>
  <c r="H1881" i="2"/>
  <c r="B1881" i="2"/>
  <c r="D1881" i="2"/>
  <c r="A1882" i="2"/>
  <c r="H1882" i="2"/>
  <c r="B1882" i="2"/>
  <c r="D1882" i="2"/>
  <c r="A1883" i="2"/>
  <c r="H1883" i="2"/>
  <c r="B1883" i="2"/>
  <c r="D1883" i="2"/>
  <c r="A1884" i="2"/>
  <c r="H1884" i="2"/>
  <c r="B1884" i="2"/>
  <c r="D1884" i="2"/>
  <c r="A1885" i="2"/>
  <c r="H1885" i="2"/>
  <c r="B1885" i="2"/>
  <c r="D1885" i="2"/>
  <c r="A1886" i="2"/>
  <c r="H1886" i="2"/>
  <c r="B1886" i="2"/>
  <c r="D1886" i="2"/>
  <c r="A1887" i="2"/>
  <c r="H1887" i="2"/>
  <c r="B1887" i="2"/>
  <c r="D1887" i="2"/>
  <c r="A1888" i="2"/>
  <c r="H1888" i="2"/>
  <c r="B1888" i="2"/>
  <c r="D1888" i="2"/>
  <c r="A1889" i="2"/>
  <c r="H1889" i="2"/>
  <c r="B1889" i="2"/>
  <c r="D1889" i="2"/>
  <c r="A1890" i="2"/>
  <c r="H1890" i="2"/>
  <c r="B1890" i="2"/>
  <c r="D1890" i="2"/>
  <c r="A1891" i="2"/>
  <c r="H1891" i="2"/>
  <c r="B1891" i="2"/>
  <c r="D1891" i="2"/>
  <c r="A1892" i="2"/>
  <c r="H1892" i="2"/>
  <c r="B1892" i="2"/>
  <c r="D1892" i="2"/>
  <c r="A1893" i="2"/>
  <c r="H1893" i="2"/>
  <c r="B1893" i="2"/>
  <c r="D1893" i="2"/>
  <c r="A1894" i="2"/>
  <c r="H1894" i="2"/>
  <c r="B1894" i="2"/>
  <c r="D1894" i="2"/>
  <c r="A1895" i="2"/>
  <c r="H1895" i="2"/>
  <c r="B1895" i="2"/>
  <c r="D1895" i="2"/>
  <c r="A1896" i="2"/>
  <c r="H1896" i="2"/>
  <c r="B1896" i="2"/>
  <c r="D1896" i="2"/>
  <c r="A1897" i="2"/>
  <c r="H1897" i="2"/>
  <c r="B1897" i="2"/>
  <c r="D1897" i="2"/>
  <c r="A1898" i="2"/>
  <c r="H1898" i="2"/>
  <c r="B1898" i="2"/>
  <c r="D1898" i="2"/>
  <c r="A1899" i="2"/>
  <c r="H1899" i="2"/>
  <c r="B1899" i="2"/>
  <c r="D1899" i="2"/>
  <c r="A1900" i="2"/>
  <c r="H1900" i="2"/>
  <c r="B1900" i="2"/>
  <c r="D1900" i="2"/>
  <c r="A1901" i="2"/>
  <c r="H1901" i="2"/>
  <c r="B1901" i="2"/>
  <c r="D1901" i="2"/>
  <c r="A1902" i="2"/>
  <c r="H1902" i="2"/>
  <c r="B1902" i="2"/>
  <c r="D1902" i="2"/>
  <c r="A1903" i="2"/>
  <c r="H1903" i="2"/>
  <c r="B1903" i="2"/>
  <c r="D1903" i="2"/>
  <c r="A1904" i="2"/>
  <c r="H1904" i="2"/>
  <c r="B1904" i="2"/>
  <c r="D1904" i="2"/>
  <c r="A1905" i="2"/>
  <c r="H1905" i="2"/>
  <c r="B1905" i="2"/>
  <c r="D1905" i="2"/>
  <c r="A1906" i="2"/>
  <c r="H1906" i="2"/>
  <c r="B1906" i="2"/>
  <c r="D1906" i="2"/>
  <c r="A1907" i="2"/>
  <c r="H1907" i="2"/>
  <c r="B1907" i="2"/>
  <c r="D1907" i="2"/>
  <c r="A1908" i="2"/>
  <c r="H1908" i="2"/>
  <c r="B1908" i="2"/>
  <c r="D1908" i="2"/>
  <c r="A1909" i="2"/>
  <c r="H1909" i="2"/>
  <c r="B1909" i="2"/>
  <c r="D1909" i="2"/>
  <c r="A1910" i="2"/>
  <c r="H1910" i="2"/>
  <c r="B1910" i="2"/>
  <c r="D1910" i="2"/>
  <c r="A1911" i="2"/>
  <c r="H1911" i="2"/>
  <c r="B1911" i="2"/>
  <c r="D1911" i="2"/>
  <c r="A1912" i="2"/>
  <c r="H1912" i="2"/>
  <c r="B1912" i="2"/>
  <c r="D1912" i="2"/>
  <c r="A1913" i="2"/>
  <c r="H1913" i="2"/>
  <c r="B1913" i="2"/>
  <c r="D1913" i="2"/>
  <c r="A1914" i="2"/>
  <c r="H1914" i="2"/>
  <c r="B1914" i="2"/>
  <c r="D1914" i="2"/>
  <c r="A1915" i="2"/>
  <c r="H1915" i="2"/>
  <c r="B1915" i="2"/>
  <c r="D1915" i="2"/>
  <c r="A1916" i="2"/>
  <c r="H1916" i="2"/>
  <c r="B1916" i="2"/>
  <c r="D1916" i="2"/>
  <c r="A1917" i="2"/>
  <c r="H1917" i="2"/>
  <c r="B1917" i="2"/>
  <c r="D1917" i="2"/>
  <c r="A1918" i="2"/>
  <c r="H1918" i="2"/>
  <c r="B1918" i="2"/>
  <c r="D1918" i="2"/>
  <c r="A1919" i="2"/>
  <c r="H1919" i="2"/>
  <c r="B1919" i="2"/>
  <c r="D1919" i="2"/>
  <c r="A1920" i="2"/>
  <c r="H1920" i="2"/>
  <c r="B1920" i="2"/>
  <c r="D1920" i="2"/>
  <c r="A1921" i="2"/>
  <c r="H1921" i="2"/>
  <c r="B1921" i="2"/>
  <c r="D1921" i="2"/>
  <c r="A1922" i="2"/>
  <c r="H1922" i="2"/>
  <c r="B1922" i="2"/>
  <c r="D1922" i="2"/>
  <c r="A1923" i="2"/>
  <c r="H1923" i="2"/>
  <c r="B1923" i="2"/>
  <c r="D1923" i="2"/>
  <c r="A1924" i="2"/>
  <c r="H1924" i="2"/>
  <c r="B1924" i="2"/>
  <c r="D1924" i="2"/>
  <c r="A1925" i="2"/>
  <c r="H1925" i="2"/>
  <c r="B1925" i="2"/>
  <c r="D1925" i="2"/>
  <c r="A1926" i="2"/>
  <c r="H1926" i="2"/>
  <c r="B1926" i="2"/>
  <c r="D1926" i="2"/>
  <c r="A1927" i="2"/>
  <c r="H1927" i="2"/>
  <c r="B1927" i="2"/>
  <c r="D1927" i="2"/>
  <c r="A1928" i="2"/>
  <c r="H1928" i="2"/>
  <c r="B1928" i="2"/>
  <c r="D1928" i="2"/>
  <c r="A1929" i="2"/>
  <c r="H1929" i="2"/>
  <c r="B1929" i="2"/>
  <c r="D1929" i="2"/>
  <c r="A1930" i="2"/>
  <c r="H1930" i="2"/>
  <c r="B1930" i="2"/>
  <c r="D1930" i="2"/>
  <c r="A1931" i="2"/>
  <c r="H1931" i="2"/>
  <c r="B1931" i="2"/>
  <c r="D1931" i="2"/>
  <c r="A1932" i="2"/>
  <c r="H1932" i="2"/>
  <c r="B1932" i="2"/>
  <c r="D1932" i="2"/>
  <c r="A1933" i="2"/>
  <c r="H1933" i="2"/>
  <c r="B1933" i="2"/>
  <c r="D1933" i="2"/>
  <c r="A1934" i="2"/>
  <c r="H1934" i="2"/>
  <c r="B1934" i="2"/>
  <c r="D1934" i="2"/>
  <c r="A1935" i="2"/>
  <c r="H1935" i="2"/>
  <c r="B1935" i="2"/>
  <c r="D1935" i="2"/>
  <c r="A1936" i="2"/>
  <c r="H1936" i="2"/>
  <c r="B1936" i="2"/>
  <c r="D1936" i="2"/>
  <c r="A1937" i="2"/>
  <c r="H1937" i="2"/>
  <c r="B1937" i="2"/>
  <c r="D1937" i="2"/>
  <c r="A1938" i="2"/>
  <c r="H1938" i="2"/>
  <c r="B1938" i="2"/>
  <c r="D1938" i="2"/>
  <c r="A1939" i="2"/>
  <c r="H1939" i="2"/>
  <c r="B1939" i="2"/>
  <c r="D1939" i="2"/>
  <c r="A1940" i="2"/>
  <c r="H1940" i="2"/>
  <c r="B1940" i="2"/>
  <c r="D1940" i="2"/>
  <c r="A1941" i="2"/>
  <c r="H1941" i="2"/>
  <c r="B1941" i="2"/>
  <c r="D1941" i="2"/>
  <c r="A1942" i="2"/>
  <c r="H1942" i="2"/>
  <c r="B1942" i="2"/>
  <c r="D1942" i="2"/>
  <c r="A1943" i="2"/>
  <c r="H1943" i="2"/>
  <c r="B1943" i="2"/>
  <c r="D1943" i="2"/>
  <c r="A1944" i="2"/>
  <c r="H1944" i="2"/>
  <c r="B1944" i="2"/>
  <c r="D1944" i="2"/>
  <c r="A1945" i="2"/>
  <c r="H1945" i="2"/>
  <c r="B1945" i="2"/>
  <c r="D1945" i="2"/>
  <c r="A1946" i="2"/>
  <c r="H1946" i="2"/>
  <c r="B1946" i="2"/>
  <c r="D1946" i="2"/>
  <c r="A1947" i="2"/>
  <c r="H1947" i="2"/>
  <c r="B1947" i="2"/>
  <c r="D1947" i="2"/>
  <c r="A1948" i="2"/>
  <c r="H1948" i="2"/>
  <c r="B1948" i="2"/>
  <c r="D1948" i="2"/>
  <c r="A1949" i="2"/>
  <c r="H1949" i="2"/>
  <c r="B1949" i="2"/>
  <c r="D1949" i="2"/>
  <c r="A1950" i="2"/>
  <c r="H1950" i="2"/>
  <c r="B1950" i="2"/>
  <c r="D1950" i="2"/>
  <c r="A1951" i="2"/>
  <c r="H1951" i="2"/>
  <c r="B1951" i="2"/>
  <c r="D1951" i="2"/>
  <c r="A1952" i="2"/>
  <c r="H1952" i="2"/>
  <c r="B1952" i="2"/>
  <c r="D1952" i="2"/>
  <c r="A1953" i="2"/>
  <c r="H1953" i="2"/>
  <c r="B1953" i="2"/>
  <c r="D1953" i="2"/>
  <c r="A1954" i="2"/>
  <c r="H1954" i="2"/>
  <c r="B1954" i="2"/>
  <c r="D1954" i="2"/>
  <c r="A1955" i="2"/>
  <c r="H1955" i="2"/>
  <c r="B1955" i="2"/>
  <c r="D1955" i="2"/>
  <c r="A1956" i="2"/>
  <c r="H1956" i="2"/>
  <c r="B1956" i="2"/>
  <c r="D1956" i="2"/>
  <c r="A1957" i="2"/>
  <c r="H1957" i="2"/>
  <c r="B1957" i="2"/>
  <c r="D1957" i="2"/>
  <c r="A1958" i="2"/>
  <c r="H1958" i="2"/>
  <c r="B1958" i="2"/>
  <c r="D1958" i="2"/>
  <c r="A1959" i="2"/>
  <c r="H1959" i="2"/>
  <c r="B1959" i="2"/>
  <c r="D1959" i="2"/>
  <c r="A1960" i="2"/>
  <c r="H1960" i="2"/>
  <c r="B1960" i="2"/>
  <c r="D1960" i="2"/>
  <c r="A1961" i="2"/>
  <c r="H1961" i="2"/>
  <c r="B1961" i="2"/>
  <c r="D1961" i="2"/>
  <c r="A1962" i="2"/>
  <c r="H1962" i="2"/>
  <c r="B1962" i="2"/>
  <c r="D1962" i="2"/>
  <c r="A1963" i="2"/>
  <c r="H1963" i="2"/>
  <c r="B1963" i="2"/>
  <c r="D1963" i="2"/>
  <c r="A1964" i="2"/>
  <c r="H1964" i="2"/>
  <c r="B1964" i="2"/>
  <c r="D1964" i="2"/>
  <c r="A1965" i="2"/>
  <c r="H1965" i="2"/>
  <c r="B1965" i="2"/>
  <c r="D1965" i="2"/>
  <c r="A1966" i="2"/>
  <c r="H1966" i="2"/>
  <c r="B1966" i="2"/>
  <c r="D1966" i="2"/>
  <c r="A1967" i="2"/>
  <c r="H1967" i="2"/>
  <c r="B1967" i="2"/>
  <c r="D1967" i="2"/>
  <c r="A1968" i="2"/>
  <c r="H1968" i="2"/>
  <c r="B1968" i="2"/>
  <c r="D1968" i="2"/>
  <c r="A1969" i="2"/>
  <c r="H1969" i="2"/>
  <c r="B1969" i="2"/>
  <c r="D1969" i="2"/>
  <c r="A1970" i="2"/>
  <c r="H1970" i="2"/>
  <c r="B1970" i="2"/>
  <c r="D1970" i="2"/>
  <c r="A1971" i="2"/>
  <c r="H1971" i="2"/>
  <c r="B1971" i="2"/>
  <c r="D1971" i="2"/>
  <c r="A1972" i="2"/>
  <c r="H1972" i="2"/>
  <c r="B1972" i="2"/>
  <c r="D1972" i="2"/>
  <c r="A1973" i="2"/>
  <c r="H1973" i="2"/>
  <c r="B1973" i="2"/>
  <c r="D1973" i="2"/>
  <c r="A1974" i="2"/>
  <c r="H1974" i="2"/>
  <c r="B1974" i="2"/>
  <c r="D1974" i="2"/>
  <c r="A1975" i="2"/>
  <c r="H1975" i="2"/>
  <c r="B1975" i="2"/>
  <c r="D1975" i="2"/>
  <c r="A1976" i="2"/>
  <c r="H1976" i="2"/>
  <c r="B1976" i="2"/>
  <c r="D1976" i="2"/>
  <c r="A1977" i="2"/>
  <c r="H1977" i="2"/>
  <c r="B1977" i="2"/>
  <c r="D1977" i="2"/>
  <c r="A1978" i="2"/>
  <c r="H1978" i="2"/>
  <c r="B1978" i="2"/>
  <c r="D1978" i="2"/>
  <c r="A1979" i="2"/>
  <c r="H1979" i="2"/>
  <c r="B1979" i="2"/>
  <c r="D1979" i="2"/>
  <c r="A1980" i="2"/>
  <c r="H1980" i="2"/>
  <c r="B1980" i="2"/>
  <c r="D1980" i="2"/>
  <c r="A1981" i="2"/>
  <c r="H1981" i="2"/>
  <c r="B1981" i="2"/>
  <c r="D1981" i="2"/>
  <c r="A1982" i="2"/>
  <c r="H1982" i="2"/>
  <c r="B1982" i="2"/>
  <c r="D1982" i="2"/>
  <c r="A1983" i="2"/>
  <c r="H1983" i="2"/>
  <c r="B1983" i="2"/>
  <c r="D1983" i="2"/>
  <c r="A1984" i="2"/>
  <c r="H1984" i="2"/>
  <c r="B1984" i="2"/>
  <c r="D1984" i="2"/>
  <c r="A1985" i="2"/>
  <c r="H1985" i="2"/>
  <c r="B1985" i="2"/>
  <c r="D1985" i="2"/>
  <c r="A1986" i="2"/>
  <c r="H1986" i="2"/>
  <c r="B1986" i="2"/>
  <c r="D1986" i="2"/>
  <c r="A1987" i="2"/>
  <c r="H1987" i="2"/>
  <c r="B1987" i="2"/>
  <c r="D1987" i="2"/>
  <c r="A1988" i="2"/>
  <c r="H1988" i="2"/>
  <c r="B1988" i="2"/>
  <c r="D1988" i="2"/>
  <c r="A1989" i="2"/>
  <c r="H1989" i="2"/>
  <c r="B1989" i="2"/>
  <c r="D1989" i="2"/>
  <c r="A1990" i="2"/>
  <c r="H1990" i="2"/>
  <c r="B1990" i="2"/>
  <c r="D1990" i="2"/>
  <c r="A1991" i="2"/>
  <c r="H1991" i="2"/>
  <c r="B1991" i="2"/>
  <c r="D1991" i="2"/>
  <c r="A1992" i="2"/>
  <c r="H1992" i="2"/>
  <c r="B1992" i="2"/>
  <c r="D1992" i="2"/>
  <c r="A1993" i="2"/>
  <c r="H1993" i="2"/>
  <c r="B1993" i="2"/>
  <c r="D1993" i="2"/>
  <c r="A1994" i="2"/>
  <c r="H1994" i="2"/>
  <c r="B1994" i="2"/>
  <c r="D1994" i="2"/>
  <c r="A1995" i="2"/>
  <c r="H1995" i="2"/>
  <c r="B1995" i="2"/>
  <c r="D1995" i="2"/>
  <c r="A1996" i="2"/>
  <c r="H1996" i="2"/>
  <c r="B1996" i="2"/>
  <c r="D1996" i="2"/>
  <c r="A1997" i="2"/>
  <c r="H1997" i="2"/>
  <c r="B1997" i="2"/>
  <c r="D1997" i="2"/>
  <c r="A1998" i="2"/>
  <c r="H1998" i="2"/>
  <c r="B1998" i="2"/>
  <c r="D1998" i="2"/>
  <c r="A1999" i="2"/>
  <c r="H1999" i="2"/>
  <c r="B1999" i="2"/>
  <c r="D1999" i="2"/>
  <c r="A2000" i="2"/>
  <c r="H2000" i="2"/>
  <c r="B2000" i="2"/>
  <c r="D2000" i="2"/>
  <c r="A2001" i="2"/>
  <c r="H2001" i="2"/>
  <c r="B2001" i="2"/>
  <c r="D2001" i="2"/>
  <c r="A2002" i="2"/>
  <c r="H2002" i="2"/>
  <c r="B2002" i="2"/>
  <c r="D2002" i="2"/>
  <c r="A2003" i="2"/>
  <c r="H2003" i="2"/>
  <c r="B2003" i="2"/>
  <c r="D2003" i="2"/>
  <c r="A2004" i="2"/>
  <c r="H2004" i="2"/>
  <c r="B2004" i="2"/>
  <c r="D2004" i="2"/>
  <c r="A2005" i="2"/>
  <c r="H2005" i="2"/>
  <c r="B2005" i="2"/>
  <c r="D2005" i="2"/>
  <c r="A2006" i="2"/>
  <c r="H2006" i="2"/>
  <c r="B2006" i="2"/>
  <c r="D2006" i="2"/>
  <c r="A2007" i="2"/>
  <c r="H2007" i="2"/>
  <c r="B2007" i="2"/>
  <c r="D2007" i="2"/>
  <c r="A2008" i="2"/>
  <c r="H2008" i="2"/>
  <c r="B2008" i="2"/>
  <c r="D2008" i="2"/>
  <c r="A2009" i="2"/>
  <c r="H2009" i="2"/>
  <c r="B2009" i="2"/>
  <c r="D2009" i="2"/>
  <c r="A2010" i="2"/>
  <c r="H2010" i="2"/>
  <c r="B2010" i="2"/>
  <c r="D2010" i="2"/>
  <c r="A2011" i="2"/>
  <c r="H2011" i="2"/>
  <c r="B2011" i="2"/>
  <c r="D2011" i="2"/>
  <c r="A2012" i="2"/>
  <c r="H2012" i="2"/>
  <c r="B2012" i="2"/>
  <c r="D2012" i="2"/>
  <c r="A2013" i="2"/>
  <c r="H2013" i="2"/>
  <c r="B2013" i="2"/>
  <c r="D2013" i="2"/>
  <c r="A2014" i="2"/>
  <c r="H2014" i="2"/>
  <c r="B2014" i="2"/>
  <c r="D2014" i="2"/>
  <c r="A2015" i="2"/>
  <c r="H2015" i="2"/>
  <c r="B2015" i="2"/>
  <c r="D2015" i="2"/>
  <c r="A2016" i="2"/>
  <c r="H2016" i="2"/>
  <c r="B2016" i="2"/>
  <c r="D2016" i="2"/>
  <c r="A2017" i="2"/>
  <c r="H2017" i="2"/>
  <c r="B2017" i="2"/>
  <c r="D2017" i="2"/>
  <c r="A2018" i="2"/>
  <c r="H2018" i="2"/>
  <c r="B2018" i="2"/>
  <c r="D2018" i="2"/>
  <c r="A2019" i="2"/>
  <c r="H2019" i="2"/>
  <c r="B2019" i="2"/>
  <c r="D2019" i="2"/>
  <c r="A2020" i="2"/>
  <c r="H2020" i="2"/>
  <c r="B2020" i="2"/>
  <c r="D2020" i="2"/>
  <c r="A2021" i="2"/>
  <c r="H2021" i="2"/>
  <c r="B2021" i="2"/>
  <c r="D2021" i="2"/>
  <c r="A2022" i="2"/>
  <c r="H2022" i="2"/>
  <c r="B2022" i="2"/>
  <c r="D2022" i="2"/>
  <c r="A2023" i="2"/>
  <c r="H2023" i="2"/>
  <c r="B2023" i="2"/>
  <c r="D2023" i="2"/>
  <c r="A2024" i="2"/>
  <c r="H2024" i="2"/>
  <c r="B2024" i="2"/>
  <c r="D2024" i="2"/>
  <c r="A2025" i="2"/>
  <c r="H2025" i="2"/>
  <c r="B2025" i="2"/>
  <c r="D2025" i="2"/>
  <c r="A2026" i="2"/>
  <c r="H2026" i="2"/>
  <c r="B2026" i="2"/>
  <c r="D2026" i="2"/>
  <c r="A2027" i="2"/>
  <c r="H2027" i="2"/>
  <c r="B2027" i="2"/>
  <c r="D2027" i="2"/>
  <c r="A2028" i="2"/>
  <c r="H2028" i="2"/>
  <c r="B2028" i="2"/>
  <c r="D2028" i="2"/>
  <c r="A2029" i="2"/>
  <c r="H2029" i="2"/>
  <c r="B2029" i="2"/>
  <c r="D2029" i="2"/>
  <c r="A2030" i="2"/>
  <c r="H2030" i="2"/>
  <c r="B2030" i="2"/>
  <c r="D2030" i="2"/>
  <c r="A2031" i="2"/>
  <c r="H2031" i="2"/>
  <c r="B2031" i="2"/>
  <c r="D2031" i="2"/>
  <c r="A2032" i="2"/>
  <c r="H2032" i="2"/>
  <c r="B2032" i="2"/>
  <c r="D2032" i="2"/>
  <c r="A2033" i="2"/>
  <c r="H2033" i="2"/>
  <c r="B2033" i="2"/>
  <c r="D2033" i="2"/>
  <c r="A2034" i="2"/>
  <c r="H2034" i="2"/>
  <c r="B2034" i="2"/>
  <c r="D2034" i="2"/>
  <c r="A2035" i="2"/>
  <c r="H2035" i="2"/>
  <c r="B2035" i="2"/>
  <c r="D2035" i="2"/>
  <c r="A2036" i="2"/>
  <c r="H2036" i="2"/>
  <c r="B2036" i="2"/>
  <c r="D2036" i="2"/>
  <c r="A2037" i="2"/>
  <c r="H2037" i="2"/>
  <c r="B2037" i="2"/>
  <c r="D2037" i="2"/>
  <c r="A2038" i="2"/>
  <c r="H2038" i="2"/>
  <c r="B2038" i="2"/>
  <c r="D2038" i="2"/>
  <c r="A2039" i="2"/>
  <c r="H2039" i="2"/>
  <c r="B2039" i="2"/>
  <c r="D2039" i="2"/>
  <c r="A2040" i="2"/>
  <c r="H2040" i="2"/>
  <c r="B2040" i="2"/>
  <c r="D2040" i="2"/>
  <c r="A2041" i="2"/>
  <c r="H2041" i="2"/>
  <c r="B2041" i="2"/>
  <c r="D2041" i="2"/>
  <c r="A2042" i="2"/>
  <c r="H2042" i="2"/>
  <c r="B2042" i="2"/>
  <c r="D2042" i="2"/>
  <c r="A2043" i="2"/>
  <c r="H2043" i="2"/>
  <c r="B2043" i="2"/>
  <c r="D2043" i="2"/>
  <c r="A2044" i="2"/>
  <c r="H2044" i="2"/>
  <c r="B2044" i="2"/>
  <c r="D2044" i="2"/>
  <c r="A2045" i="2"/>
  <c r="H2045" i="2"/>
  <c r="B2045" i="2"/>
  <c r="D2045" i="2"/>
  <c r="A2046" i="2"/>
  <c r="H2046" i="2"/>
  <c r="B2046" i="2"/>
  <c r="D2046" i="2"/>
  <c r="A2047" i="2"/>
  <c r="H2047" i="2"/>
  <c r="B2047" i="2"/>
  <c r="D2047" i="2"/>
  <c r="A2048" i="2"/>
  <c r="H2048" i="2"/>
  <c r="B2048" i="2"/>
  <c r="D2048" i="2"/>
  <c r="A2049" i="2"/>
  <c r="H2049" i="2"/>
  <c r="B2049" i="2"/>
  <c r="D2049" i="2"/>
  <c r="A2050" i="2"/>
  <c r="H2050" i="2"/>
  <c r="B2050" i="2"/>
  <c r="D2050" i="2"/>
  <c r="A2051" i="2"/>
  <c r="H2051" i="2"/>
  <c r="B2051" i="2"/>
  <c r="D2051" i="2"/>
  <c r="A2052" i="2"/>
  <c r="H2052" i="2"/>
  <c r="B2052" i="2"/>
  <c r="D2052" i="2"/>
  <c r="A2053" i="2"/>
  <c r="H2053" i="2"/>
  <c r="B2053" i="2"/>
  <c r="D2053" i="2"/>
  <c r="A2054" i="2"/>
  <c r="H2054" i="2"/>
  <c r="B2054" i="2"/>
  <c r="D2054" i="2"/>
  <c r="A2055" i="2"/>
  <c r="H2055" i="2"/>
  <c r="B2055" i="2"/>
  <c r="D2055" i="2"/>
  <c r="A2056" i="2"/>
  <c r="H2056" i="2"/>
  <c r="B2056" i="2"/>
  <c r="D2056" i="2"/>
  <c r="A2057" i="2"/>
  <c r="H2057" i="2"/>
  <c r="B2057" i="2"/>
  <c r="D2057" i="2"/>
  <c r="A2058" i="2"/>
  <c r="H2058" i="2"/>
  <c r="B2058" i="2"/>
  <c r="D2058" i="2"/>
  <c r="A2059" i="2"/>
  <c r="H2059" i="2"/>
  <c r="B2059" i="2"/>
  <c r="D2059" i="2"/>
  <c r="A2060" i="2"/>
  <c r="H2060" i="2"/>
  <c r="B2060" i="2"/>
  <c r="D2060" i="2"/>
  <c r="A2061" i="2"/>
  <c r="H2061" i="2"/>
  <c r="B2061" i="2"/>
  <c r="D2061" i="2"/>
  <c r="A2062" i="2"/>
  <c r="H2062" i="2"/>
  <c r="B2062" i="2"/>
  <c r="D2062" i="2"/>
  <c r="A2063" i="2"/>
  <c r="H2063" i="2"/>
  <c r="B2063" i="2"/>
  <c r="D2063" i="2"/>
  <c r="A2064" i="2"/>
  <c r="H2064" i="2"/>
  <c r="B2064" i="2"/>
  <c r="D2064" i="2"/>
  <c r="A2065" i="2"/>
  <c r="H2065" i="2"/>
  <c r="B2065" i="2"/>
  <c r="D2065" i="2"/>
  <c r="A2066" i="2"/>
  <c r="H2066" i="2"/>
  <c r="B2066" i="2"/>
  <c r="D2066" i="2"/>
  <c r="A2067" i="2"/>
  <c r="H2067" i="2"/>
  <c r="B2067" i="2"/>
  <c r="D2067" i="2"/>
  <c r="A2068" i="2"/>
  <c r="H2068" i="2"/>
  <c r="B2068" i="2"/>
  <c r="D2068" i="2"/>
  <c r="A2069" i="2"/>
  <c r="H2069" i="2"/>
  <c r="B2069" i="2"/>
  <c r="D2069" i="2"/>
  <c r="A2070" i="2"/>
  <c r="H2070" i="2"/>
  <c r="B2070" i="2"/>
  <c r="D2070" i="2"/>
  <c r="A2071" i="2"/>
  <c r="H2071" i="2"/>
  <c r="B2071" i="2"/>
  <c r="D2071" i="2"/>
  <c r="A12" i="2"/>
  <c r="H12" i="2"/>
  <c r="B12" i="2"/>
  <c r="D12" i="2"/>
  <c r="A2072" i="2"/>
  <c r="H2072" i="2"/>
  <c r="B2072" i="2"/>
  <c r="D2072" i="2"/>
  <c r="A2073" i="2"/>
  <c r="H2073" i="2"/>
  <c r="B2073" i="2"/>
  <c r="D2073" i="2"/>
  <c r="A2074" i="2"/>
  <c r="H2074" i="2"/>
  <c r="B2074" i="2"/>
  <c r="D2074" i="2"/>
  <c r="A2075" i="2"/>
  <c r="H2075" i="2"/>
  <c r="B2075" i="2"/>
  <c r="D2075" i="2"/>
  <c r="A2076" i="2"/>
  <c r="H2076" i="2"/>
  <c r="B2076" i="2"/>
  <c r="D2076" i="2"/>
  <c r="A2077" i="2"/>
  <c r="H2077" i="2"/>
  <c r="B2077" i="2"/>
  <c r="D2077" i="2"/>
  <c r="A2078" i="2"/>
  <c r="H2078" i="2"/>
  <c r="B2078" i="2"/>
  <c r="D2078" i="2"/>
  <c r="A2079" i="2"/>
  <c r="H2079" i="2"/>
  <c r="B2079" i="2"/>
  <c r="D2079" i="2"/>
  <c r="A2080" i="2"/>
  <c r="H2080" i="2"/>
  <c r="B2080" i="2"/>
  <c r="D2080" i="2"/>
  <c r="A2081" i="2"/>
  <c r="H2081" i="2"/>
  <c r="B2081" i="2"/>
  <c r="D2081" i="2"/>
  <c r="A2082" i="2"/>
  <c r="H2082" i="2"/>
  <c r="B2082" i="2"/>
  <c r="D2082" i="2"/>
  <c r="A2083" i="2"/>
  <c r="H2083" i="2"/>
  <c r="B2083" i="2"/>
  <c r="D2083" i="2"/>
  <c r="A2084" i="2"/>
  <c r="H2084" i="2"/>
  <c r="B2084" i="2"/>
  <c r="D2084" i="2"/>
  <c r="A2085" i="2"/>
  <c r="H2085" i="2"/>
  <c r="B2085" i="2"/>
  <c r="D2085" i="2"/>
  <c r="A2086" i="2"/>
  <c r="H2086" i="2"/>
  <c r="B2086" i="2"/>
  <c r="D2086" i="2"/>
  <c r="A2087" i="2"/>
  <c r="H2087" i="2"/>
  <c r="B2087" i="2"/>
  <c r="D2087" i="2"/>
  <c r="A2088" i="2"/>
  <c r="H2088" i="2"/>
  <c r="B2088" i="2"/>
  <c r="D2088" i="2"/>
  <c r="A2089" i="2"/>
  <c r="H2089" i="2"/>
  <c r="B2089" i="2"/>
  <c r="D2089" i="2"/>
  <c r="A2090" i="2"/>
  <c r="H2090" i="2"/>
  <c r="B2090" i="2"/>
  <c r="D2090" i="2"/>
  <c r="A2091" i="2"/>
  <c r="H2091" i="2"/>
  <c r="B2091" i="2"/>
  <c r="D2091" i="2"/>
  <c r="A13" i="2"/>
  <c r="H13" i="2"/>
  <c r="B13" i="2"/>
  <c r="D13" i="2"/>
  <c r="A2092" i="2"/>
  <c r="H2092" i="2"/>
  <c r="B2092" i="2"/>
  <c r="D2092" i="2"/>
  <c r="A2093" i="2"/>
  <c r="H2093" i="2"/>
  <c r="B2093" i="2"/>
  <c r="D2093" i="2"/>
  <c r="A2094" i="2"/>
  <c r="H2094" i="2"/>
  <c r="B2094" i="2"/>
  <c r="D2094" i="2"/>
  <c r="A2095" i="2"/>
  <c r="H2095" i="2"/>
  <c r="B2095" i="2"/>
  <c r="D2095" i="2"/>
  <c r="A2096" i="2"/>
  <c r="H2096" i="2"/>
  <c r="B2096" i="2"/>
  <c r="D2096" i="2"/>
  <c r="A2097" i="2"/>
  <c r="H2097" i="2"/>
  <c r="B2097" i="2"/>
  <c r="D2097" i="2"/>
  <c r="A2098" i="2"/>
  <c r="H2098" i="2"/>
  <c r="B2098" i="2"/>
  <c r="D2098" i="2"/>
  <c r="A14" i="2"/>
  <c r="H14" i="2"/>
  <c r="B14" i="2"/>
  <c r="D14" i="2"/>
  <c r="A15" i="2"/>
  <c r="H15" i="2"/>
  <c r="B15" i="2"/>
  <c r="D15" i="2"/>
  <c r="A2099" i="2"/>
  <c r="H2099" i="2"/>
  <c r="B2099" i="2"/>
  <c r="D2099" i="2"/>
  <c r="A2100" i="2"/>
  <c r="H2100" i="2"/>
  <c r="B2100" i="2"/>
  <c r="D2100" i="2"/>
  <c r="A2101" i="2"/>
  <c r="H2101" i="2"/>
  <c r="B2101" i="2"/>
  <c r="D2101" i="2"/>
  <c r="A16" i="2"/>
  <c r="H16" i="2"/>
  <c r="B16" i="2"/>
  <c r="D16" i="2"/>
  <c r="A2102" i="2"/>
  <c r="H2102" i="2"/>
  <c r="B2102" i="2"/>
  <c r="D2102" i="2"/>
  <c r="A2103" i="2"/>
  <c r="H2103" i="2"/>
  <c r="B2103" i="2"/>
  <c r="D2103" i="2"/>
  <c r="A2104" i="2"/>
  <c r="H2104" i="2"/>
  <c r="B2104" i="2"/>
  <c r="D2104" i="2"/>
  <c r="A2105" i="2"/>
  <c r="H2105" i="2"/>
  <c r="B2105" i="2"/>
  <c r="D2105" i="2"/>
  <c r="A2106" i="2"/>
  <c r="H2106" i="2"/>
  <c r="B2106" i="2"/>
  <c r="D2106" i="2"/>
  <c r="A2107" i="2"/>
  <c r="H2107" i="2"/>
  <c r="B2107" i="2"/>
  <c r="D2107" i="2"/>
  <c r="A17" i="2"/>
  <c r="H17" i="2"/>
  <c r="B17" i="2"/>
  <c r="D17" i="2"/>
  <c r="A2108" i="2"/>
  <c r="H2108" i="2"/>
  <c r="B2108" i="2"/>
  <c r="D2108" i="2"/>
  <c r="A2109" i="2"/>
  <c r="H2109" i="2"/>
  <c r="B2109" i="2"/>
  <c r="D2109" i="2"/>
  <c r="A2110" i="2"/>
  <c r="H2110" i="2"/>
  <c r="B2110" i="2"/>
  <c r="D2110" i="2"/>
  <c r="A18" i="2"/>
  <c r="H18" i="2"/>
  <c r="B18" i="2"/>
  <c r="D18" i="2"/>
  <c r="A19" i="2"/>
  <c r="H19" i="2"/>
  <c r="B19" i="2"/>
  <c r="D19" i="2"/>
  <c r="A2111" i="2"/>
  <c r="H2111" i="2"/>
  <c r="B2111" i="2"/>
  <c r="D2111" i="2"/>
  <c r="A2112" i="2"/>
  <c r="H2112" i="2"/>
  <c r="B2112" i="2"/>
  <c r="D2112" i="2"/>
  <c r="A2113" i="2"/>
  <c r="H2113" i="2"/>
  <c r="B2113" i="2"/>
  <c r="D2113" i="2"/>
  <c r="A2114" i="2"/>
  <c r="H2114" i="2"/>
  <c r="B2114" i="2"/>
  <c r="D2114" i="2"/>
  <c r="A2115" i="2"/>
  <c r="H2115" i="2"/>
  <c r="B2115" i="2"/>
  <c r="D2115" i="2"/>
  <c r="A2116" i="2"/>
  <c r="H2116" i="2"/>
  <c r="B2116" i="2"/>
  <c r="D2116" i="2"/>
  <c r="A2117" i="2"/>
  <c r="H2117" i="2"/>
  <c r="B2117" i="2"/>
  <c r="D2117" i="2"/>
  <c r="A2118" i="2"/>
  <c r="H2118" i="2"/>
  <c r="B2118" i="2"/>
  <c r="D2118" i="2"/>
  <c r="A2119" i="2"/>
  <c r="H2119" i="2"/>
  <c r="B2119" i="2"/>
  <c r="D2119" i="2"/>
  <c r="A2120" i="2"/>
  <c r="H2120" i="2"/>
  <c r="B2120" i="2"/>
  <c r="D2120" i="2"/>
  <c r="A2121" i="2"/>
  <c r="H2121" i="2"/>
  <c r="B2121" i="2"/>
  <c r="D2121" i="2"/>
  <c r="A2122" i="2"/>
  <c r="H2122" i="2"/>
  <c r="B2122" i="2"/>
  <c r="D2122" i="2"/>
  <c r="A2123" i="2"/>
  <c r="H2123" i="2"/>
  <c r="B2123" i="2"/>
  <c r="D2123" i="2"/>
  <c r="A2124" i="2"/>
  <c r="H2124" i="2"/>
  <c r="B2124" i="2"/>
  <c r="D2124" i="2"/>
  <c r="A2125" i="2"/>
  <c r="H2125" i="2"/>
  <c r="B2125" i="2"/>
  <c r="D2125" i="2"/>
  <c r="A2126" i="2"/>
  <c r="H2126" i="2"/>
  <c r="B2126" i="2"/>
  <c r="D2126" i="2"/>
  <c r="A2127" i="2"/>
  <c r="H2127" i="2"/>
  <c r="B2127" i="2"/>
  <c r="D2127" i="2"/>
  <c r="A2128" i="2"/>
  <c r="H2128" i="2"/>
  <c r="B2128" i="2"/>
  <c r="D2128" i="2"/>
  <c r="A2129" i="2"/>
  <c r="H2129" i="2"/>
  <c r="B2129" i="2"/>
  <c r="D2129" i="2"/>
  <c r="A2130" i="2"/>
  <c r="H2130" i="2"/>
  <c r="B2130" i="2"/>
  <c r="D2130" i="2"/>
  <c r="A2131" i="2"/>
  <c r="H2131" i="2"/>
  <c r="B2131" i="2"/>
  <c r="D2131" i="2"/>
  <c r="A2132" i="2"/>
  <c r="H2132" i="2"/>
  <c r="B2132" i="2"/>
  <c r="D2132" i="2"/>
  <c r="A2133" i="2"/>
  <c r="H2133" i="2"/>
  <c r="B2133" i="2"/>
  <c r="D2133" i="2"/>
  <c r="A2134" i="2"/>
  <c r="H2134" i="2"/>
  <c r="B2134" i="2"/>
  <c r="D2134" i="2"/>
  <c r="A2135" i="2"/>
  <c r="H2135" i="2"/>
  <c r="B2135" i="2"/>
  <c r="D2135" i="2"/>
  <c r="A2136" i="2"/>
  <c r="H2136" i="2"/>
  <c r="B2136" i="2"/>
  <c r="D2136" i="2"/>
  <c r="A2137" i="2"/>
  <c r="H2137" i="2"/>
  <c r="B2137" i="2"/>
  <c r="D2137" i="2"/>
  <c r="A2138" i="2"/>
  <c r="H2138" i="2"/>
  <c r="B2138" i="2"/>
  <c r="D2138" i="2"/>
  <c r="A2139" i="2"/>
  <c r="H2139" i="2"/>
  <c r="B2139" i="2"/>
  <c r="D2139" i="2"/>
  <c r="A2140" i="2"/>
  <c r="H2140" i="2"/>
  <c r="B2140" i="2"/>
  <c r="D2140" i="2"/>
  <c r="A2141" i="2"/>
  <c r="H2141" i="2"/>
  <c r="B2141" i="2"/>
  <c r="D2141" i="2"/>
  <c r="A2142" i="2"/>
  <c r="H2142" i="2"/>
  <c r="B2142" i="2"/>
  <c r="D2142" i="2"/>
  <c r="A2143" i="2"/>
  <c r="H2143" i="2"/>
  <c r="B2143" i="2"/>
  <c r="D2143" i="2"/>
  <c r="A2144" i="2"/>
  <c r="H2144" i="2"/>
  <c r="B2144" i="2"/>
  <c r="D2144" i="2"/>
  <c r="A2145" i="2"/>
  <c r="H2145" i="2"/>
  <c r="B2145" i="2"/>
  <c r="D2145" i="2"/>
  <c r="A2146" i="2"/>
  <c r="H2146" i="2"/>
  <c r="B2146" i="2"/>
  <c r="D2146" i="2"/>
  <c r="A2147" i="2"/>
  <c r="H2147" i="2"/>
  <c r="B2147" i="2"/>
  <c r="D2147" i="2"/>
  <c r="A2148" i="2"/>
  <c r="H2148" i="2"/>
  <c r="B2148" i="2"/>
  <c r="D2148" i="2"/>
  <c r="A2149" i="2"/>
  <c r="H2149" i="2"/>
  <c r="B2149" i="2"/>
  <c r="D2149" i="2"/>
  <c r="A2150" i="2"/>
  <c r="H2150" i="2"/>
  <c r="B2150" i="2"/>
  <c r="D2150" i="2"/>
  <c r="A2151" i="2"/>
  <c r="H2151" i="2"/>
  <c r="B2151" i="2"/>
  <c r="D2151" i="2"/>
  <c r="A2152" i="2"/>
  <c r="H2152" i="2"/>
  <c r="B2152" i="2"/>
  <c r="D2152" i="2"/>
  <c r="A2153" i="2"/>
  <c r="H2153" i="2"/>
  <c r="B2153" i="2"/>
  <c r="D2153" i="2"/>
  <c r="A2154" i="2"/>
  <c r="H2154" i="2"/>
  <c r="B2154" i="2"/>
  <c r="D2154" i="2"/>
  <c r="A2155" i="2"/>
  <c r="H2155" i="2"/>
  <c r="B2155" i="2"/>
  <c r="D2155" i="2"/>
  <c r="A2156" i="2"/>
  <c r="H2156" i="2"/>
  <c r="B2156" i="2"/>
  <c r="D2156" i="2"/>
  <c r="A2157" i="2"/>
  <c r="H2157" i="2"/>
  <c r="B2157" i="2"/>
  <c r="D2157" i="2"/>
  <c r="A2158" i="2"/>
  <c r="H2158" i="2"/>
  <c r="B2158" i="2"/>
  <c r="D2158" i="2"/>
  <c r="A2159" i="2"/>
  <c r="H2159" i="2"/>
  <c r="B2159" i="2"/>
  <c r="D2159" i="2"/>
  <c r="A2160" i="2"/>
  <c r="H2160" i="2"/>
  <c r="B2160" i="2"/>
  <c r="D2160" i="2"/>
  <c r="A2161" i="2"/>
  <c r="H2161" i="2"/>
  <c r="B2161" i="2"/>
  <c r="D2161" i="2"/>
  <c r="A2162" i="2"/>
  <c r="H2162" i="2"/>
  <c r="B2162" i="2"/>
  <c r="D2162" i="2"/>
  <c r="A2163" i="2"/>
  <c r="H2163" i="2"/>
  <c r="B2163" i="2"/>
  <c r="D2163" i="2"/>
  <c r="A2164" i="2"/>
  <c r="H2164" i="2"/>
  <c r="B2164" i="2"/>
  <c r="D2164" i="2"/>
  <c r="A2165" i="2"/>
  <c r="H2165" i="2"/>
  <c r="B2165" i="2"/>
  <c r="D2165" i="2"/>
  <c r="A2166" i="2"/>
  <c r="H2166" i="2"/>
  <c r="B2166" i="2"/>
  <c r="D2166" i="2"/>
  <c r="A2167" i="2"/>
  <c r="H2167" i="2"/>
  <c r="B2167" i="2"/>
  <c r="D2167" i="2"/>
  <c r="A2168" i="2"/>
  <c r="H2168" i="2"/>
  <c r="B2168" i="2"/>
  <c r="D2168" i="2"/>
  <c r="A2169" i="2"/>
  <c r="H2169" i="2"/>
  <c r="B2169" i="2"/>
  <c r="D2169" i="2"/>
  <c r="A2170" i="2"/>
  <c r="H2170" i="2"/>
  <c r="B2170" i="2"/>
  <c r="D2170" i="2"/>
  <c r="A2171" i="2"/>
  <c r="H2171" i="2"/>
  <c r="B2171" i="2"/>
  <c r="D2171" i="2"/>
  <c r="A2172" i="2"/>
  <c r="H2172" i="2"/>
  <c r="B2172" i="2"/>
  <c r="D2172" i="2"/>
  <c r="A2173" i="2"/>
  <c r="H2173" i="2"/>
  <c r="B2173" i="2"/>
  <c r="D2173" i="2"/>
  <c r="A2174" i="2"/>
  <c r="H2174" i="2"/>
  <c r="B2174" i="2"/>
  <c r="D2174" i="2"/>
  <c r="A2175" i="2"/>
  <c r="H2175" i="2"/>
  <c r="B2175" i="2"/>
  <c r="D2175" i="2"/>
  <c r="A2176" i="2"/>
  <c r="H2176" i="2"/>
  <c r="B2176" i="2"/>
  <c r="D2176" i="2"/>
  <c r="A2177" i="2"/>
  <c r="H2177" i="2"/>
  <c r="B2177" i="2"/>
  <c r="D2177" i="2"/>
  <c r="A2178" i="2"/>
  <c r="H2178" i="2"/>
  <c r="B2178" i="2"/>
  <c r="D2178" i="2"/>
  <c r="A2179" i="2"/>
  <c r="H2179" i="2"/>
  <c r="B2179" i="2"/>
  <c r="D2179" i="2"/>
  <c r="A20" i="2"/>
  <c r="H20" i="2"/>
  <c r="B20" i="2"/>
  <c r="D20" i="2"/>
  <c r="A21" i="2"/>
  <c r="H21" i="2"/>
  <c r="B21" i="2"/>
  <c r="D21" i="2"/>
  <c r="A22" i="2"/>
  <c r="H22" i="2"/>
  <c r="B22" i="2"/>
  <c r="D22" i="2"/>
  <c r="A2180" i="2"/>
  <c r="H2180" i="2"/>
  <c r="B2180" i="2"/>
  <c r="D2180" i="2"/>
  <c r="A2181" i="2"/>
  <c r="H2181" i="2"/>
  <c r="B2181" i="2"/>
  <c r="D2181" i="2"/>
  <c r="A2182" i="2"/>
  <c r="H2182" i="2"/>
  <c r="B2182" i="2"/>
  <c r="D2182" i="2"/>
  <c r="A2183" i="2"/>
  <c r="H2183" i="2"/>
  <c r="B2183" i="2"/>
  <c r="D2183" i="2"/>
  <c r="A2184" i="2"/>
  <c r="H2184" i="2"/>
  <c r="B2184" i="2"/>
  <c r="D2184" i="2"/>
  <c r="A2185" i="2"/>
  <c r="H2185" i="2"/>
  <c r="B2185" i="2"/>
  <c r="D2185" i="2"/>
  <c r="A2186" i="2"/>
  <c r="H2186" i="2"/>
  <c r="B2186" i="2"/>
  <c r="D2186" i="2"/>
  <c r="A2187" i="2"/>
  <c r="H2187" i="2"/>
  <c r="B2187" i="2"/>
  <c r="D2187" i="2"/>
  <c r="A2188" i="2"/>
  <c r="H2188" i="2"/>
  <c r="B2188" i="2"/>
  <c r="D2188" i="2"/>
  <c r="A2189" i="2"/>
  <c r="H2189" i="2"/>
  <c r="B2189" i="2"/>
  <c r="D2189" i="2"/>
  <c r="A2190" i="2"/>
  <c r="H2190" i="2"/>
  <c r="B2190" i="2"/>
  <c r="D2190" i="2"/>
  <c r="A2191" i="2"/>
  <c r="H2191" i="2"/>
  <c r="B2191" i="2"/>
  <c r="D2191" i="2"/>
  <c r="A2192" i="2"/>
  <c r="H2192" i="2"/>
  <c r="B2192" i="2"/>
  <c r="D2192" i="2"/>
  <c r="A2193" i="2"/>
  <c r="H2193" i="2"/>
  <c r="B2193" i="2"/>
  <c r="D2193" i="2"/>
  <c r="A2194" i="2"/>
  <c r="H2194" i="2"/>
  <c r="B2194" i="2"/>
  <c r="D2194" i="2"/>
  <c r="A2195" i="2"/>
  <c r="H2195" i="2"/>
  <c r="B2195" i="2"/>
  <c r="D2195" i="2"/>
  <c r="A2196" i="2"/>
  <c r="H2196" i="2"/>
  <c r="B2196" i="2"/>
  <c r="D2196" i="2"/>
  <c r="A2197" i="2"/>
  <c r="H2197" i="2"/>
  <c r="B2197" i="2"/>
  <c r="D2197" i="2"/>
  <c r="A2198" i="2"/>
  <c r="H2198" i="2"/>
  <c r="B2198" i="2"/>
  <c r="D2198" i="2"/>
  <c r="A2199" i="2"/>
  <c r="H2199" i="2"/>
  <c r="B2199" i="2"/>
  <c r="D2199" i="2"/>
  <c r="A2200" i="2"/>
  <c r="H2200" i="2"/>
  <c r="B2200" i="2"/>
  <c r="D2200" i="2"/>
  <c r="A23" i="2"/>
  <c r="H23" i="2"/>
  <c r="B23" i="2"/>
  <c r="D23" i="2"/>
  <c r="A2201" i="2"/>
  <c r="H2201" i="2"/>
  <c r="B2201" i="2"/>
  <c r="D2201" i="2"/>
  <c r="A2202" i="2"/>
  <c r="H2202" i="2"/>
  <c r="B2202" i="2"/>
  <c r="D2202" i="2"/>
  <c r="A2203" i="2"/>
  <c r="H2203" i="2"/>
  <c r="B2203" i="2"/>
  <c r="D2203" i="2"/>
  <c r="A2204" i="2"/>
  <c r="H2204" i="2"/>
  <c r="B2204" i="2"/>
  <c r="D2204" i="2"/>
  <c r="A2205" i="2"/>
  <c r="H2205" i="2"/>
  <c r="B2205" i="2"/>
  <c r="D2205" i="2"/>
  <c r="A2206" i="2"/>
  <c r="H2206" i="2"/>
  <c r="B2206" i="2"/>
  <c r="D2206" i="2"/>
  <c r="A2207" i="2"/>
  <c r="H2207" i="2"/>
  <c r="B2207" i="2"/>
  <c r="D2207" i="2"/>
  <c r="A2208" i="2"/>
  <c r="H2208" i="2"/>
  <c r="B2208" i="2"/>
  <c r="D2208" i="2"/>
  <c r="A2209" i="2"/>
  <c r="H2209" i="2"/>
  <c r="B2209" i="2"/>
  <c r="D2209" i="2"/>
  <c r="A2210" i="2"/>
  <c r="H2210" i="2"/>
  <c r="B2210" i="2"/>
  <c r="D2210" i="2"/>
  <c r="A2211" i="2"/>
  <c r="H2211" i="2"/>
  <c r="B2211" i="2"/>
  <c r="D2211" i="2"/>
  <c r="A2212" i="2"/>
  <c r="H2212" i="2"/>
  <c r="B2212" i="2"/>
  <c r="D2212" i="2"/>
  <c r="A24" i="2"/>
  <c r="H24" i="2"/>
  <c r="B24" i="2"/>
  <c r="D24" i="2"/>
  <c r="A2213" i="2"/>
  <c r="H2213" i="2"/>
  <c r="B2213" i="2"/>
  <c r="D2213" i="2"/>
  <c r="A2214" i="2"/>
  <c r="H2214" i="2"/>
  <c r="B2214" i="2"/>
  <c r="D2214" i="2"/>
  <c r="A2215" i="2"/>
  <c r="H2215" i="2"/>
  <c r="B2215" i="2"/>
  <c r="D2215" i="2"/>
  <c r="A2216" i="2"/>
  <c r="H2216" i="2"/>
  <c r="B2216" i="2"/>
  <c r="D2216" i="2"/>
  <c r="A2217" i="2"/>
  <c r="H2217" i="2"/>
  <c r="B2217" i="2"/>
  <c r="D2217" i="2"/>
  <c r="A2218" i="2"/>
  <c r="H2218" i="2"/>
  <c r="B2218" i="2"/>
  <c r="D2218" i="2"/>
  <c r="A2219" i="2"/>
  <c r="H2219" i="2"/>
  <c r="B2219" i="2"/>
  <c r="D2219" i="2"/>
  <c r="A2220" i="2"/>
  <c r="H2220" i="2"/>
  <c r="B2220" i="2"/>
  <c r="D2220" i="2"/>
  <c r="A2221" i="2"/>
  <c r="H2221" i="2"/>
  <c r="B2221" i="2"/>
  <c r="D2221" i="2"/>
  <c r="A2222" i="2"/>
  <c r="H2222" i="2"/>
  <c r="B2222" i="2"/>
  <c r="D2222" i="2"/>
  <c r="A2223" i="2"/>
  <c r="H2223" i="2"/>
  <c r="B2223" i="2"/>
  <c r="D2223" i="2"/>
  <c r="A2224" i="2"/>
  <c r="H2224" i="2"/>
  <c r="B2224" i="2"/>
  <c r="D2224" i="2"/>
  <c r="A2225" i="2"/>
  <c r="H2225" i="2"/>
  <c r="B2225" i="2"/>
  <c r="D2225" i="2"/>
  <c r="A2226" i="2"/>
  <c r="H2226" i="2"/>
  <c r="B2226" i="2"/>
  <c r="D2226" i="2"/>
  <c r="A2227" i="2"/>
  <c r="H2227" i="2"/>
  <c r="B2227" i="2"/>
  <c r="D2227" i="2"/>
  <c r="A2228" i="2"/>
  <c r="H2228" i="2"/>
  <c r="B2228" i="2"/>
  <c r="D2228" i="2"/>
  <c r="A2229" i="2"/>
  <c r="H2229" i="2"/>
  <c r="B2229" i="2"/>
  <c r="D2229" i="2"/>
  <c r="A2230" i="2"/>
  <c r="H2230" i="2"/>
  <c r="B2230" i="2"/>
  <c r="D2230" i="2"/>
  <c r="A2231" i="2"/>
  <c r="H2231" i="2"/>
  <c r="B2231" i="2"/>
  <c r="D2231" i="2"/>
  <c r="A2232" i="2"/>
  <c r="H2232" i="2"/>
  <c r="B2232" i="2"/>
  <c r="D2232" i="2"/>
  <c r="A2233" i="2"/>
  <c r="H2233" i="2"/>
  <c r="B2233" i="2"/>
  <c r="D2233" i="2"/>
  <c r="A2234" i="2"/>
  <c r="H2234" i="2"/>
  <c r="B2234" i="2"/>
  <c r="D2234" i="2"/>
  <c r="A2235" i="2"/>
  <c r="H2235" i="2"/>
  <c r="B2235" i="2"/>
  <c r="D2235" i="2"/>
  <c r="A2236" i="2"/>
  <c r="H2236" i="2"/>
  <c r="B2236" i="2"/>
  <c r="D2236" i="2"/>
  <c r="A2237" i="2"/>
  <c r="H2237" i="2"/>
  <c r="B2237" i="2"/>
  <c r="D2237" i="2"/>
  <c r="A2238" i="2"/>
  <c r="H2238" i="2"/>
  <c r="B2238" i="2"/>
  <c r="D2238" i="2"/>
  <c r="A2239" i="2"/>
  <c r="H2239" i="2"/>
  <c r="B2239" i="2"/>
  <c r="D2239" i="2"/>
  <c r="A2240" i="2"/>
  <c r="H2240" i="2"/>
  <c r="B2240" i="2"/>
  <c r="D2240" i="2"/>
  <c r="A2241" i="2"/>
  <c r="H2241" i="2"/>
  <c r="B2241" i="2"/>
  <c r="D2241" i="2"/>
  <c r="A2242" i="2"/>
  <c r="H2242" i="2"/>
  <c r="B2242" i="2"/>
  <c r="D2242" i="2"/>
  <c r="A2243" i="2"/>
  <c r="H2243" i="2"/>
  <c r="B2243" i="2"/>
  <c r="D2243" i="2"/>
  <c r="A2244" i="2"/>
  <c r="H2244" i="2"/>
  <c r="B2244" i="2"/>
  <c r="D2244" i="2"/>
  <c r="A2245" i="2"/>
  <c r="H2245" i="2"/>
  <c r="B2245" i="2"/>
  <c r="D2245" i="2"/>
  <c r="A25" i="2"/>
  <c r="H25" i="2"/>
  <c r="B25" i="2"/>
  <c r="D25" i="2"/>
  <c r="A26" i="2"/>
  <c r="H26" i="2"/>
  <c r="B26" i="2"/>
  <c r="D26" i="2"/>
  <c r="A2246" i="2"/>
  <c r="H2246" i="2"/>
  <c r="B2246" i="2"/>
  <c r="D2246" i="2"/>
  <c r="A2247" i="2"/>
  <c r="H2247" i="2"/>
  <c r="B2247" i="2"/>
  <c r="D2247" i="2"/>
  <c r="A2248" i="2"/>
  <c r="H2248" i="2"/>
  <c r="B2248" i="2"/>
  <c r="D2248" i="2"/>
  <c r="A2249" i="2"/>
  <c r="H2249" i="2"/>
  <c r="B2249" i="2"/>
  <c r="D2249" i="2"/>
  <c r="A2250" i="2"/>
  <c r="H2250" i="2"/>
  <c r="B2250" i="2"/>
  <c r="D2250" i="2"/>
  <c r="A27" i="2"/>
  <c r="H27" i="2"/>
  <c r="B27" i="2"/>
  <c r="D27" i="2"/>
  <c r="A2251" i="2"/>
  <c r="H2251" i="2"/>
  <c r="B2251" i="2"/>
  <c r="D2251" i="2"/>
  <c r="A2252" i="2"/>
  <c r="H2252" i="2"/>
  <c r="B2252" i="2"/>
  <c r="D2252" i="2"/>
  <c r="A2253" i="2"/>
  <c r="H2253" i="2"/>
  <c r="B2253" i="2"/>
  <c r="D2253" i="2"/>
  <c r="A2254" i="2"/>
  <c r="H2254" i="2"/>
  <c r="B2254" i="2"/>
  <c r="D2254" i="2"/>
  <c r="A2255" i="2"/>
  <c r="H2255" i="2"/>
  <c r="B2255" i="2"/>
  <c r="D2255" i="2"/>
  <c r="A2256" i="2"/>
  <c r="H2256" i="2"/>
  <c r="B2256" i="2"/>
  <c r="D2256" i="2"/>
  <c r="A2257" i="2"/>
  <c r="H2257" i="2"/>
  <c r="B2257" i="2"/>
  <c r="D2257" i="2"/>
  <c r="A28" i="2"/>
  <c r="H28" i="2"/>
  <c r="B28" i="2"/>
  <c r="D28" i="2"/>
  <c r="A2258" i="2"/>
  <c r="H2258" i="2"/>
  <c r="B2258" i="2"/>
  <c r="D2258" i="2"/>
  <c r="A2259" i="2"/>
  <c r="H2259" i="2"/>
  <c r="B2259" i="2"/>
  <c r="D2259" i="2"/>
  <c r="A29" i="2"/>
  <c r="H29" i="2"/>
  <c r="B29" i="2"/>
  <c r="D29" i="2"/>
  <c r="A2260" i="2"/>
  <c r="H2260" i="2"/>
  <c r="B2260" i="2"/>
  <c r="D2260" i="2"/>
  <c r="A2261" i="2"/>
  <c r="H2261" i="2"/>
  <c r="B2261" i="2"/>
  <c r="D2261" i="2"/>
  <c r="A2262" i="2"/>
  <c r="H2262" i="2"/>
  <c r="B2262" i="2"/>
  <c r="D2262" i="2"/>
  <c r="A2263" i="2"/>
  <c r="H2263" i="2"/>
  <c r="B2263" i="2"/>
  <c r="D2263" i="2"/>
  <c r="A2264" i="2"/>
  <c r="H2264" i="2"/>
  <c r="B2264" i="2"/>
  <c r="D2264" i="2"/>
  <c r="A2265" i="2"/>
  <c r="H2265" i="2"/>
  <c r="B2265" i="2"/>
  <c r="D2265" i="2"/>
  <c r="A2266" i="2"/>
  <c r="H2266" i="2"/>
  <c r="B2266" i="2"/>
  <c r="D2266" i="2"/>
  <c r="A2267" i="2"/>
  <c r="H2267" i="2"/>
  <c r="B2267" i="2"/>
  <c r="D2267" i="2"/>
  <c r="A30" i="2"/>
  <c r="H30" i="2"/>
  <c r="B30" i="2"/>
  <c r="D30" i="2"/>
  <c r="A2268" i="2"/>
  <c r="H2268" i="2"/>
  <c r="B2268" i="2"/>
  <c r="D2268" i="2"/>
  <c r="A2269" i="2"/>
  <c r="H2269" i="2"/>
  <c r="B2269" i="2"/>
  <c r="D2269" i="2"/>
  <c r="A2270" i="2"/>
  <c r="H2270" i="2"/>
  <c r="B2270" i="2"/>
  <c r="D2270" i="2"/>
  <c r="A2271" i="2"/>
  <c r="H2271" i="2"/>
  <c r="B2271" i="2"/>
  <c r="D2271" i="2"/>
  <c r="A2272" i="2"/>
  <c r="H2272" i="2"/>
  <c r="B2272" i="2"/>
  <c r="D2272" i="2"/>
  <c r="A2273" i="2"/>
  <c r="H2273" i="2"/>
  <c r="B2273" i="2"/>
  <c r="D2273" i="2"/>
  <c r="A2274" i="2"/>
  <c r="H2274" i="2"/>
  <c r="B2274" i="2"/>
  <c r="D2274" i="2"/>
  <c r="A2275" i="2"/>
  <c r="H2275" i="2"/>
  <c r="B2275" i="2"/>
  <c r="D2275" i="2"/>
  <c r="A2276" i="2"/>
  <c r="H2276" i="2"/>
  <c r="B2276" i="2"/>
  <c r="D2276" i="2"/>
  <c r="A2277" i="2"/>
  <c r="H2277" i="2"/>
  <c r="B2277" i="2"/>
  <c r="D2277" i="2"/>
  <c r="A2278" i="2"/>
  <c r="H2278" i="2"/>
  <c r="B2278" i="2"/>
  <c r="D2278" i="2"/>
  <c r="A2279" i="2"/>
  <c r="H2279" i="2"/>
  <c r="B2279" i="2"/>
  <c r="D2279" i="2"/>
  <c r="A2280" i="2"/>
  <c r="H2280" i="2"/>
  <c r="B2280" i="2"/>
  <c r="D2280" i="2"/>
  <c r="A2281" i="2"/>
  <c r="H2281" i="2"/>
  <c r="B2281" i="2"/>
  <c r="D2281" i="2"/>
  <c r="A31" i="2"/>
  <c r="H31" i="2"/>
  <c r="B31" i="2"/>
  <c r="D31" i="2"/>
  <c r="A2282" i="2"/>
  <c r="H2282" i="2"/>
  <c r="B2282" i="2"/>
  <c r="D2282" i="2"/>
  <c r="A2283" i="2"/>
  <c r="H2283" i="2"/>
  <c r="B2283" i="2"/>
  <c r="D2283" i="2"/>
  <c r="A2284" i="2"/>
  <c r="H2284" i="2"/>
  <c r="B2284" i="2"/>
  <c r="D2284" i="2"/>
  <c r="A2285" i="2"/>
  <c r="H2285" i="2"/>
  <c r="B2285" i="2"/>
  <c r="D2285" i="2"/>
  <c r="A2286" i="2"/>
  <c r="H2286" i="2"/>
  <c r="B2286" i="2"/>
  <c r="D2286" i="2"/>
  <c r="A2287" i="2"/>
  <c r="H2287" i="2"/>
  <c r="B2287" i="2"/>
  <c r="D2287" i="2"/>
  <c r="A2288" i="2"/>
  <c r="H2288" i="2"/>
  <c r="B2288" i="2"/>
  <c r="D2288" i="2"/>
  <c r="A32" i="2"/>
  <c r="H32" i="2"/>
  <c r="B32" i="2"/>
  <c r="D32" i="2"/>
  <c r="A2289" i="2"/>
  <c r="H2289" i="2"/>
  <c r="B2289" i="2"/>
  <c r="D2289" i="2"/>
  <c r="A2290" i="2"/>
  <c r="H2290" i="2"/>
  <c r="B2290" i="2"/>
  <c r="D2290" i="2"/>
  <c r="A33" i="2"/>
  <c r="H33" i="2"/>
  <c r="B33" i="2"/>
  <c r="D33" i="2"/>
  <c r="A34" i="2"/>
  <c r="H34" i="2"/>
  <c r="B34" i="2"/>
  <c r="D34" i="2"/>
  <c r="A35" i="2"/>
  <c r="H35" i="2"/>
  <c r="B35" i="2"/>
  <c r="D35" i="2"/>
  <c r="A36" i="2"/>
  <c r="H36" i="2"/>
  <c r="B36" i="2"/>
  <c r="D36" i="2"/>
  <c r="A2291" i="2"/>
  <c r="H2291" i="2"/>
  <c r="B2291" i="2"/>
  <c r="D2291" i="2"/>
  <c r="A2292" i="2"/>
  <c r="H2292" i="2"/>
  <c r="B2292" i="2"/>
  <c r="D2292" i="2"/>
  <c r="A2293" i="2"/>
  <c r="H2293" i="2"/>
  <c r="B2293" i="2"/>
  <c r="D2293" i="2"/>
  <c r="A2294" i="2"/>
  <c r="H2294" i="2"/>
  <c r="B2294" i="2"/>
  <c r="D2294" i="2"/>
  <c r="A37" i="2"/>
  <c r="H37" i="2"/>
  <c r="B37" i="2"/>
  <c r="D37" i="2"/>
  <c r="A2295" i="2"/>
  <c r="H2295" i="2"/>
  <c r="B2295" i="2"/>
  <c r="D2295" i="2"/>
  <c r="A2296" i="2"/>
  <c r="H2296" i="2"/>
  <c r="B2296" i="2"/>
  <c r="D2296" i="2"/>
  <c r="A2297" i="2"/>
  <c r="H2297" i="2"/>
  <c r="B2297" i="2"/>
  <c r="D2297" i="2"/>
  <c r="A38" i="2"/>
  <c r="H38" i="2"/>
  <c r="B38" i="2"/>
  <c r="D38" i="2"/>
  <c r="A39" i="2"/>
  <c r="H39" i="2"/>
  <c r="B39" i="2"/>
  <c r="D39" i="2"/>
  <c r="A2298" i="2"/>
  <c r="H2298" i="2"/>
  <c r="B2298" i="2"/>
  <c r="D2298" i="2"/>
  <c r="A2299" i="2"/>
  <c r="H2299" i="2"/>
  <c r="B2299" i="2"/>
  <c r="D2299" i="2"/>
  <c r="A2300" i="2"/>
  <c r="H2300" i="2"/>
  <c r="B2300" i="2"/>
  <c r="D2300" i="2"/>
  <c r="A2301" i="2"/>
  <c r="H2301" i="2"/>
  <c r="B2301" i="2"/>
  <c r="D2301" i="2"/>
  <c r="A2302" i="2"/>
  <c r="H2302" i="2"/>
  <c r="B2302" i="2"/>
  <c r="D2302" i="2"/>
  <c r="A2303" i="2"/>
  <c r="H2303" i="2"/>
  <c r="B2303" i="2"/>
  <c r="D2303" i="2"/>
  <c r="A2304" i="2"/>
  <c r="H2304" i="2"/>
  <c r="B2304" i="2"/>
  <c r="D2304" i="2"/>
  <c r="A2305" i="2"/>
  <c r="H2305" i="2"/>
  <c r="B2305" i="2"/>
  <c r="D2305" i="2"/>
  <c r="A2306" i="2"/>
  <c r="H2306" i="2"/>
  <c r="B2306" i="2"/>
  <c r="D2306" i="2"/>
  <c r="A2307" i="2"/>
  <c r="H2307" i="2"/>
  <c r="B2307" i="2"/>
  <c r="D2307" i="2"/>
  <c r="A2308" i="2"/>
  <c r="H2308" i="2"/>
  <c r="B2308" i="2"/>
  <c r="D2308" i="2"/>
  <c r="A2309" i="2"/>
  <c r="H2309" i="2"/>
  <c r="B2309" i="2"/>
  <c r="D2309" i="2"/>
  <c r="A40" i="2"/>
  <c r="H40" i="2"/>
  <c r="B40" i="2"/>
  <c r="D40" i="2"/>
  <c r="A2310" i="2"/>
  <c r="H2310" i="2"/>
  <c r="B2310" i="2"/>
  <c r="D2310" i="2"/>
  <c r="A41" i="2"/>
  <c r="H41" i="2"/>
  <c r="B41" i="2"/>
  <c r="D41" i="2"/>
  <c r="A2311" i="2"/>
  <c r="H2311" i="2"/>
  <c r="B2311" i="2"/>
  <c r="D2311" i="2"/>
  <c r="A42" i="2"/>
  <c r="H42" i="2"/>
  <c r="B42" i="2"/>
  <c r="D42" i="2"/>
  <c r="A43" i="2"/>
  <c r="H43" i="2"/>
  <c r="B43" i="2"/>
  <c r="D43" i="2"/>
  <c r="A2312" i="2"/>
  <c r="H2312" i="2"/>
  <c r="B2312" i="2"/>
  <c r="D2312" i="2"/>
  <c r="A2313" i="2"/>
  <c r="H2313" i="2"/>
  <c r="B2313" i="2"/>
  <c r="D2313" i="2"/>
  <c r="A2314" i="2"/>
  <c r="H2314" i="2"/>
  <c r="B2314" i="2"/>
  <c r="D2314" i="2"/>
  <c r="A2315" i="2"/>
  <c r="H2315" i="2"/>
  <c r="B2315" i="2"/>
  <c r="D2315" i="2"/>
  <c r="A2316" i="2"/>
  <c r="H2316" i="2"/>
  <c r="B2316" i="2"/>
  <c r="D2316" i="2"/>
  <c r="A2317" i="2"/>
  <c r="H2317" i="2"/>
  <c r="B2317" i="2"/>
  <c r="D2317" i="2"/>
  <c r="A2318" i="2"/>
  <c r="H2318" i="2"/>
  <c r="B2318" i="2"/>
  <c r="D2318" i="2"/>
  <c r="A2319" i="2"/>
  <c r="H2319" i="2"/>
  <c r="B2319" i="2"/>
  <c r="D2319" i="2"/>
  <c r="A2320" i="2"/>
  <c r="H2320" i="2"/>
  <c r="B2320" i="2"/>
  <c r="D2320" i="2"/>
  <c r="A2321" i="2"/>
  <c r="H2321" i="2"/>
  <c r="B2321" i="2"/>
  <c r="D2321" i="2"/>
  <c r="A44" i="2"/>
  <c r="H44" i="2"/>
  <c r="B44" i="2"/>
  <c r="D44" i="2"/>
  <c r="A45" i="2"/>
  <c r="H45" i="2"/>
  <c r="B45" i="2"/>
  <c r="D45" i="2"/>
  <c r="A46" i="2"/>
  <c r="H46" i="2"/>
  <c r="B46" i="2"/>
  <c r="D46" i="2"/>
  <c r="A47" i="2"/>
  <c r="H47" i="2"/>
  <c r="B47" i="2"/>
  <c r="D47" i="2"/>
  <c r="A48" i="2"/>
  <c r="H48" i="2"/>
  <c r="B48" i="2"/>
  <c r="D48" i="2"/>
  <c r="A49" i="2"/>
  <c r="H49" i="2"/>
  <c r="B49" i="2"/>
  <c r="D49" i="2"/>
  <c r="A50" i="2"/>
  <c r="H50" i="2"/>
  <c r="B50" i="2"/>
  <c r="D50" i="2"/>
  <c r="A2322" i="2"/>
  <c r="H2322" i="2"/>
  <c r="B2322" i="2"/>
  <c r="D2322" i="2"/>
  <c r="A51" i="2"/>
  <c r="H51" i="2"/>
  <c r="B51" i="2"/>
  <c r="D51" i="2"/>
  <c r="A52" i="2"/>
  <c r="H52" i="2"/>
  <c r="B52" i="2"/>
  <c r="D52" i="2"/>
  <c r="A53" i="2"/>
  <c r="H53" i="2"/>
  <c r="B53" i="2"/>
  <c r="D53" i="2"/>
  <c r="A2323" i="2"/>
  <c r="H2323" i="2"/>
  <c r="B2323" i="2"/>
  <c r="D2323" i="2"/>
  <c r="A2324" i="2"/>
  <c r="H2324" i="2"/>
  <c r="B2324" i="2"/>
  <c r="D2324" i="2"/>
  <c r="A54" i="2"/>
  <c r="H54" i="2"/>
  <c r="B54" i="2"/>
  <c r="D54" i="2"/>
  <c r="A55" i="2"/>
  <c r="H55" i="2"/>
  <c r="B55" i="2"/>
  <c r="D55" i="2"/>
  <c r="A2325" i="2"/>
  <c r="H2325" i="2"/>
  <c r="B2325" i="2"/>
  <c r="D2325" i="2"/>
  <c r="A56" i="2"/>
  <c r="H56" i="2"/>
  <c r="B56" i="2"/>
  <c r="D56" i="2"/>
  <c r="A57" i="2"/>
  <c r="H57" i="2"/>
  <c r="B57" i="2"/>
  <c r="D57" i="2"/>
  <c r="A2326" i="2"/>
  <c r="H2326" i="2"/>
  <c r="B2326" i="2"/>
  <c r="D2326" i="2"/>
  <c r="A58" i="2"/>
  <c r="H58" i="2"/>
  <c r="B58" i="2"/>
  <c r="D58" i="2"/>
  <c r="A59" i="2"/>
  <c r="H59" i="2"/>
  <c r="B59" i="2"/>
  <c r="D59" i="2"/>
  <c r="A2327" i="2"/>
  <c r="H2327" i="2"/>
  <c r="B2327" i="2"/>
  <c r="D2327" i="2"/>
  <c r="A60" i="2"/>
  <c r="H60" i="2"/>
  <c r="B60" i="2"/>
  <c r="D60" i="2"/>
  <c r="A61" i="2"/>
  <c r="H61" i="2"/>
  <c r="B61" i="2"/>
  <c r="D61" i="2"/>
  <c r="A62" i="2"/>
  <c r="H62" i="2"/>
  <c r="B62" i="2"/>
  <c r="D62" i="2"/>
  <c r="A63" i="2"/>
  <c r="H63" i="2"/>
  <c r="B63" i="2"/>
  <c r="D63" i="2"/>
  <c r="A64" i="2"/>
  <c r="H64" i="2"/>
  <c r="B64" i="2"/>
  <c r="D64" i="2"/>
  <c r="A65" i="2"/>
  <c r="H65" i="2"/>
  <c r="B65" i="2"/>
  <c r="D65" i="2"/>
  <c r="A66" i="2"/>
  <c r="H66" i="2"/>
  <c r="B66" i="2"/>
  <c r="D66" i="2"/>
  <c r="A67" i="2"/>
  <c r="H67" i="2"/>
  <c r="B67" i="2"/>
  <c r="D67" i="2"/>
  <c r="A68" i="2"/>
  <c r="H68" i="2"/>
  <c r="B68" i="2"/>
  <c r="D68" i="2"/>
  <c r="A69" i="2"/>
  <c r="H69" i="2"/>
  <c r="B69" i="2"/>
  <c r="D69" i="2"/>
  <c r="A70" i="2"/>
  <c r="H70" i="2"/>
  <c r="B70" i="2"/>
  <c r="D70" i="2"/>
  <c r="A71" i="2"/>
  <c r="H71" i="2"/>
  <c r="B71" i="2"/>
  <c r="D71" i="2"/>
  <c r="A72" i="2"/>
  <c r="H72" i="2"/>
  <c r="B72" i="2"/>
  <c r="D72" i="2"/>
  <c r="A73" i="2"/>
  <c r="H73" i="2"/>
  <c r="B73" i="2"/>
  <c r="D73" i="2"/>
  <c r="A74" i="2"/>
  <c r="H74" i="2"/>
  <c r="B74" i="2"/>
  <c r="D74" i="2"/>
  <c r="A75" i="2"/>
  <c r="H75" i="2"/>
  <c r="B75" i="2"/>
  <c r="D75" i="2"/>
  <c r="A76" i="2"/>
  <c r="H76" i="2"/>
  <c r="B76" i="2"/>
  <c r="D76" i="2"/>
  <c r="A77" i="2"/>
  <c r="H77" i="2"/>
  <c r="B77" i="2"/>
  <c r="D77" i="2"/>
  <c r="A2328" i="2"/>
  <c r="H2328" i="2"/>
  <c r="B2328" i="2"/>
  <c r="D2328" i="2"/>
  <c r="A78" i="2"/>
  <c r="H78" i="2"/>
  <c r="B78" i="2"/>
  <c r="D78" i="2"/>
  <c r="A79" i="2"/>
  <c r="H79" i="2"/>
  <c r="B79" i="2"/>
  <c r="D79" i="2"/>
  <c r="A80" i="2"/>
  <c r="H80" i="2"/>
  <c r="B80" i="2"/>
  <c r="D80" i="2"/>
  <c r="A2329" i="2"/>
  <c r="H2329" i="2"/>
  <c r="B2329" i="2"/>
  <c r="D2329" i="2"/>
  <c r="A81" i="2"/>
  <c r="H81" i="2"/>
  <c r="B81" i="2"/>
  <c r="D81" i="2"/>
  <c r="A2330" i="2"/>
  <c r="H2330" i="2"/>
  <c r="B2330" i="2"/>
  <c r="D2330" i="2"/>
  <c r="A82" i="2"/>
  <c r="H82" i="2"/>
  <c r="B82" i="2"/>
  <c r="D82" i="2"/>
  <c r="A2331" i="2"/>
  <c r="H2331" i="2"/>
  <c r="B2331" i="2"/>
  <c r="D2331" i="2"/>
  <c r="A83" i="2"/>
  <c r="H83" i="2"/>
  <c r="B83" i="2"/>
  <c r="D83" i="2"/>
  <c r="A84" i="2"/>
  <c r="H84" i="2"/>
  <c r="B84" i="2"/>
  <c r="D84" i="2"/>
  <c r="A85" i="2"/>
  <c r="H85" i="2"/>
  <c r="B85" i="2"/>
  <c r="D85" i="2"/>
  <c r="A86" i="2"/>
  <c r="H86" i="2"/>
  <c r="B86" i="2"/>
  <c r="D86" i="2"/>
  <c r="A87" i="2"/>
  <c r="H87" i="2"/>
  <c r="B87" i="2"/>
  <c r="D87" i="2"/>
  <c r="A88" i="2"/>
  <c r="H88" i="2"/>
  <c r="B88" i="2"/>
  <c r="D88" i="2"/>
  <c r="A89" i="2"/>
  <c r="H89" i="2"/>
  <c r="B89" i="2"/>
  <c r="D89" i="2"/>
  <c r="A90" i="2"/>
  <c r="H90" i="2"/>
  <c r="B90" i="2"/>
  <c r="D90" i="2"/>
  <c r="A91" i="2"/>
  <c r="H91" i="2"/>
  <c r="B91" i="2"/>
  <c r="D91" i="2"/>
  <c r="A92" i="2"/>
  <c r="H92" i="2"/>
  <c r="B92" i="2"/>
  <c r="D92" i="2"/>
  <c r="A93" i="2"/>
  <c r="H93" i="2"/>
  <c r="B93" i="2"/>
  <c r="D93" i="2"/>
  <c r="A94" i="2"/>
  <c r="H94" i="2"/>
  <c r="B94" i="2"/>
  <c r="D94" i="2"/>
  <c r="A95" i="2"/>
  <c r="H95" i="2"/>
  <c r="B95" i="2"/>
  <c r="D95" i="2"/>
  <c r="A96" i="2"/>
  <c r="H96" i="2"/>
  <c r="B96" i="2"/>
  <c r="D96" i="2"/>
  <c r="A2332" i="2"/>
  <c r="H2332" i="2"/>
  <c r="B2332" i="2"/>
  <c r="D2332" i="2"/>
  <c r="A2333" i="2"/>
  <c r="H2333" i="2"/>
  <c r="B2333" i="2"/>
  <c r="D2333" i="2"/>
  <c r="A2334" i="2"/>
  <c r="H2334" i="2"/>
  <c r="B2334" i="2"/>
  <c r="D2334" i="2"/>
  <c r="A2335" i="2"/>
  <c r="H2335" i="2"/>
  <c r="B2335" i="2"/>
  <c r="D2335" i="2"/>
  <c r="A2336" i="2"/>
  <c r="H2336" i="2"/>
  <c r="B2336" i="2"/>
  <c r="D2336" i="2"/>
  <c r="A2337" i="2"/>
  <c r="H2337" i="2"/>
  <c r="B2337" i="2"/>
  <c r="D2337" i="2"/>
  <c r="A2338" i="2"/>
  <c r="H2338" i="2"/>
  <c r="B2338" i="2"/>
  <c r="D2338" i="2"/>
  <c r="A2339" i="2"/>
  <c r="H2339" i="2"/>
  <c r="B2339" i="2"/>
  <c r="D2339" i="2"/>
  <c r="A97" i="2"/>
  <c r="H97" i="2"/>
  <c r="B97" i="2"/>
  <c r="D97" i="2"/>
  <c r="A98" i="2"/>
  <c r="H98" i="2"/>
  <c r="B98" i="2"/>
  <c r="D98" i="2"/>
  <c r="A99" i="2"/>
  <c r="H99" i="2"/>
  <c r="B99" i="2"/>
  <c r="D99" i="2"/>
  <c r="A100" i="2"/>
  <c r="H100" i="2"/>
  <c r="B100" i="2"/>
  <c r="D100" i="2"/>
  <c r="A2340" i="2"/>
  <c r="H2340" i="2"/>
  <c r="B2340" i="2"/>
  <c r="D2340" i="2"/>
  <c r="A2341" i="2"/>
  <c r="H2341" i="2"/>
  <c r="B2341" i="2"/>
  <c r="D2341" i="2"/>
  <c r="A2342" i="2"/>
  <c r="H2342" i="2"/>
  <c r="B2342" i="2"/>
  <c r="D2342" i="2"/>
  <c r="A2343" i="2"/>
  <c r="H2343" i="2"/>
  <c r="B2343" i="2"/>
  <c r="D2343" i="2"/>
  <c r="A2344" i="2"/>
  <c r="H2344" i="2"/>
  <c r="B2344" i="2"/>
  <c r="D2344" i="2"/>
  <c r="A101" i="2"/>
  <c r="H101" i="2"/>
  <c r="B101" i="2"/>
  <c r="D101" i="2"/>
  <c r="A102" i="2"/>
  <c r="H102" i="2"/>
  <c r="B102" i="2"/>
  <c r="D102" i="2"/>
  <c r="A103" i="2"/>
  <c r="H103" i="2"/>
  <c r="B103" i="2"/>
  <c r="D103" i="2"/>
  <c r="A104" i="2"/>
  <c r="H104" i="2"/>
  <c r="B104" i="2"/>
  <c r="D104" i="2"/>
  <c r="A2345" i="2"/>
  <c r="H2345" i="2"/>
  <c r="B2345" i="2"/>
  <c r="D2345" i="2"/>
  <c r="A2346" i="2"/>
  <c r="H2346" i="2"/>
  <c r="B2346" i="2"/>
  <c r="D2346" i="2"/>
  <c r="A105" i="2"/>
  <c r="H105" i="2"/>
  <c r="B105" i="2"/>
  <c r="D105" i="2"/>
  <c r="A106" i="2"/>
  <c r="H106" i="2"/>
  <c r="B106" i="2"/>
  <c r="D106" i="2"/>
  <c r="A2347" i="2"/>
  <c r="H2347" i="2"/>
  <c r="B2347" i="2"/>
  <c r="D2347" i="2"/>
  <c r="A107" i="2"/>
  <c r="H107" i="2"/>
  <c r="B107" i="2"/>
  <c r="D107" i="2"/>
  <c r="A108" i="2"/>
  <c r="H108" i="2"/>
  <c r="B108" i="2"/>
  <c r="D108" i="2"/>
  <c r="A109" i="2"/>
  <c r="H109" i="2"/>
  <c r="B109" i="2"/>
  <c r="D109" i="2"/>
  <c r="A110" i="2"/>
  <c r="H110" i="2"/>
  <c r="B110" i="2"/>
  <c r="D110" i="2"/>
  <c r="A2348" i="2"/>
  <c r="H2348" i="2"/>
  <c r="B2348" i="2"/>
  <c r="D2348" i="2"/>
  <c r="A111" i="2"/>
  <c r="H111" i="2"/>
  <c r="B111" i="2"/>
  <c r="D111" i="2"/>
  <c r="A2349" i="2"/>
  <c r="H2349" i="2"/>
  <c r="B2349" i="2"/>
  <c r="D2349" i="2"/>
  <c r="A2350" i="2"/>
  <c r="H2350" i="2"/>
  <c r="B2350" i="2"/>
  <c r="D2350" i="2"/>
  <c r="A2351" i="2"/>
  <c r="H2351" i="2"/>
  <c r="B2351" i="2"/>
  <c r="D2351" i="2"/>
  <c r="A112" i="2"/>
  <c r="H112" i="2"/>
  <c r="B112" i="2"/>
  <c r="D112" i="2"/>
  <c r="A113" i="2"/>
  <c r="H113" i="2"/>
  <c r="B113" i="2"/>
  <c r="D113" i="2"/>
  <c r="A114" i="2"/>
  <c r="H114" i="2"/>
  <c r="B114" i="2"/>
  <c r="D114" i="2"/>
  <c r="A115" i="2"/>
  <c r="H115" i="2"/>
  <c r="B115" i="2"/>
  <c r="D115" i="2"/>
  <c r="A116" i="2"/>
  <c r="H116" i="2"/>
  <c r="B116" i="2"/>
  <c r="D116" i="2"/>
  <c r="A117" i="2"/>
  <c r="H117" i="2"/>
  <c r="B117" i="2"/>
  <c r="D117" i="2"/>
  <c r="A2352" i="2"/>
  <c r="H2352" i="2"/>
  <c r="B2352" i="2"/>
  <c r="D2352" i="2"/>
  <c r="A118" i="2"/>
  <c r="H118" i="2"/>
  <c r="B118" i="2"/>
  <c r="D118" i="2"/>
  <c r="A119" i="2"/>
  <c r="H119" i="2"/>
  <c r="B119" i="2"/>
  <c r="D119" i="2"/>
  <c r="A120" i="2"/>
  <c r="H120" i="2"/>
  <c r="B120" i="2"/>
  <c r="D120" i="2"/>
  <c r="A121" i="2"/>
  <c r="H121" i="2"/>
  <c r="B121" i="2"/>
  <c r="D121" i="2"/>
  <c r="A122" i="2"/>
  <c r="H122" i="2"/>
  <c r="B122" i="2"/>
  <c r="D122" i="2"/>
  <c r="A2353" i="2"/>
  <c r="H2353" i="2"/>
  <c r="B2353" i="2"/>
  <c r="D2353" i="2"/>
  <c r="A2354" i="2"/>
  <c r="H2354" i="2"/>
  <c r="B2354" i="2"/>
  <c r="D2354" i="2"/>
  <c r="A123" i="2"/>
  <c r="H123" i="2"/>
  <c r="B123" i="2"/>
  <c r="D123" i="2"/>
  <c r="A124" i="2"/>
  <c r="H124" i="2"/>
  <c r="B124" i="2"/>
  <c r="D124" i="2"/>
  <c r="A125" i="2"/>
  <c r="H125" i="2"/>
  <c r="B125" i="2"/>
  <c r="D125" i="2"/>
  <c r="A126" i="2"/>
  <c r="H126" i="2"/>
  <c r="B126" i="2"/>
  <c r="D126" i="2"/>
  <c r="A127" i="2"/>
  <c r="H127" i="2"/>
  <c r="B127" i="2"/>
  <c r="D127" i="2"/>
  <c r="A128" i="2"/>
  <c r="H128" i="2"/>
  <c r="B128" i="2"/>
  <c r="D128" i="2"/>
  <c r="A129" i="2"/>
  <c r="H129" i="2"/>
  <c r="B129" i="2"/>
  <c r="D129" i="2"/>
  <c r="A130" i="2"/>
  <c r="H130" i="2"/>
  <c r="B130" i="2"/>
  <c r="D130" i="2"/>
  <c r="A131" i="2"/>
  <c r="H131" i="2"/>
  <c r="B131" i="2"/>
  <c r="D131" i="2"/>
  <c r="A2355" i="2"/>
  <c r="H2355" i="2"/>
  <c r="B2355" i="2"/>
  <c r="D2355" i="2"/>
  <c r="A132" i="2"/>
  <c r="H132" i="2"/>
  <c r="B132" i="2"/>
  <c r="D132" i="2"/>
  <c r="A2356" i="2"/>
  <c r="H2356" i="2"/>
  <c r="B2356" i="2"/>
  <c r="D2356" i="2"/>
  <c r="A133" i="2"/>
  <c r="H133" i="2"/>
  <c r="B133" i="2"/>
  <c r="D133" i="2"/>
  <c r="A134" i="2"/>
  <c r="H134" i="2"/>
  <c r="B134" i="2"/>
  <c r="D134" i="2"/>
  <c r="A2357" i="2"/>
  <c r="H2357" i="2"/>
  <c r="B2357" i="2"/>
  <c r="D2357" i="2"/>
  <c r="A2358" i="2"/>
  <c r="H2358" i="2"/>
  <c r="B2358" i="2"/>
  <c r="D2358" i="2"/>
  <c r="A2359" i="2"/>
  <c r="H2359" i="2"/>
  <c r="B2359" i="2"/>
  <c r="D2359" i="2"/>
  <c r="A2360" i="2"/>
  <c r="H2360" i="2"/>
  <c r="B2360" i="2"/>
  <c r="D2360" i="2"/>
  <c r="A2361" i="2"/>
  <c r="H2361" i="2"/>
  <c r="B2361" i="2"/>
  <c r="D2361" i="2"/>
  <c r="A2362" i="2"/>
  <c r="H2362" i="2"/>
  <c r="B2362" i="2"/>
  <c r="D2362" i="2"/>
  <c r="A2363" i="2"/>
  <c r="H2363" i="2"/>
  <c r="B2363" i="2"/>
  <c r="D2363" i="2"/>
  <c r="A2364" i="2"/>
  <c r="H2364" i="2"/>
  <c r="B2364" i="2"/>
  <c r="D2364" i="2"/>
  <c r="A135" i="2"/>
  <c r="H135" i="2"/>
  <c r="B135" i="2"/>
  <c r="D135" i="2"/>
  <c r="A136" i="2"/>
  <c r="H136" i="2"/>
  <c r="B136" i="2"/>
  <c r="D136" i="2"/>
  <c r="A137" i="2"/>
  <c r="H137" i="2"/>
  <c r="B137" i="2"/>
  <c r="D137" i="2"/>
  <c r="A138" i="2"/>
  <c r="H138" i="2"/>
  <c r="B138" i="2"/>
  <c r="D138" i="2"/>
  <c r="A2365" i="2"/>
  <c r="H2365" i="2"/>
  <c r="B2365" i="2"/>
  <c r="D2365" i="2"/>
  <c r="A2366" i="2"/>
  <c r="H2366" i="2"/>
  <c r="B2366" i="2"/>
  <c r="D2366" i="2"/>
  <c r="A139" i="2"/>
  <c r="H139" i="2"/>
  <c r="B139" i="2"/>
  <c r="D139" i="2"/>
  <c r="A2367" i="2"/>
  <c r="H2367" i="2"/>
  <c r="B2367" i="2"/>
  <c r="D2367" i="2"/>
  <c r="A2368" i="2"/>
  <c r="H2368" i="2"/>
  <c r="B2368" i="2"/>
  <c r="D2368" i="2"/>
  <c r="A140" i="2"/>
  <c r="H140" i="2"/>
  <c r="B140" i="2"/>
  <c r="D140" i="2"/>
  <c r="A2369" i="2"/>
  <c r="H2369" i="2"/>
  <c r="B2369" i="2"/>
  <c r="D2369" i="2"/>
  <c r="A141" i="2"/>
  <c r="H141" i="2"/>
  <c r="B141" i="2"/>
  <c r="D141" i="2"/>
  <c r="A142" i="2"/>
  <c r="H142" i="2"/>
  <c r="B142" i="2"/>
  <c r="D142" i="2"/>
  <c r="A2370" i="2"/>
  <c r="H2370" i="2"/>
  <c r="B2370" i="2"/>
  <c r="D2370" i="2"/>
  <c r="A143" i="2"/>
  <c r="H143" i="2"/>
  <c r="B143" i="2"/>
  <c r="D143" i="2"/>
  <c r="A144" i="2"/>
  <c r="H144" i="2"/>
  <c r="B144" i="2"/>
  <c r="D144" i="2"/>
  <c r="A2371" i="2"/>
  <c r="H2371" i="2"/>
  <c r="B2371" i="2"/>
  <c r="D2371" i="2"/>
  <c r="A2372" i="2"/>
  <c r="H2372" i="2"/>
  <c r="B2372" i="2"/>
  <c r="D2372" i="2"/>
  <c r="A2373" i="2"/>
  <c r="H2373" i="2"/>
  <c r="B2373" i="2"/>
  <c r="D2373" i="2"/>
  <c r="A145" i="2"/>
  <c r="H145" i="2"/>
  <c r="B145" i="2"/>
  <c r="D145" i="2"/>
  <c r="A146" i="2"/>
  <c r="H146" i="2"/>
  <c r="B146" i="2"/>
  <c r="D146" i="2"/>
  <c r="A147" i="2"/>
  <c r="H147" i="2"/>
  <c r="B147" i="2"/>
  <c r="D147" i="2"/>
  <c r="A2374" i="2"/>
  <c r="H2374" i="2"/>
  <c r="B2374" i="2"/>
  <c r="D2374" i="2"/>
  <c r="A2375" i="2"/>
  <c r="H2375" i="2"/>
  <c r="B2375" i="2"/>
  <c r="D2375" i="2"/>
  <c r="A148" i="2"/>
  <c r="H148" i="2"/>
  <c r="B148" i="2"/>
  <c r="D148" i="2"/>
  <c r="A149" i="2"/>
  <c r="H149" i="2"/>
  <c r="B149" i="2"/>
  <c r="D149" i="2"/>
  <c r="A150" i="2"/>
  <c r="H150" i="2"/>
  <c r="B150" i="2"/>
  <c r="D150" i="2"/>
  <c r="A2376" i="2"/>
  <c r="H2376" i="2"/>
  <c r="B2376" i="2"/>
  <c r="D2376" i="2"/>
  <c r="A151" i="2"/>
  <c r="H151" i="2"/>
  <c r="B151" i="2"/>
  <c r="D151" i="2"/>
  <c r="A152" i="2"/>
  <c r="H152" i="2"/>
  <c r="B152" i="2"/>
  <c r="D152" i="2"/>
  <c r="A2377" i="2"/>
  <c r="H2377" i="2"/>
  <c r="B2377" i="2"/>
  <c r="D2377" i="2"/>
  <c r="A153" i="2"/>
  <c r="H153" i="2"/>
  <c r="B153" i="2"/>
  <c r="D153" i="2"/>
  <c r="A154" i="2"/>
  <c r="H154" i="2"/>
  <c r="B154" i="2"/>
  <c r="D154" i="2"/>
  <c r="A155" i="2"/>
  <c r="H155" i="2"/>
  <c r="B155" i="2"/>
  <c r="D155" i="2"/>
  <c r="A2378" i="2"/>
  <c r="H2378" i="2"/>
  <c r="B2378" i="2"/>
  <c r="D2378" i="2"/>
  <c r="A156" i="2"/>
  <c r="H156" i="2"/>
  <c r="B156" i="2"/>
  <c r="D156" i="2"/>
  <c r="A2379" i="2"/>
  <c r="H2379" i="2"/>
  <c r="B2379" i="2"/>
  <c r="D2379" i="2"/>
  <c r="A157" i="2"/>
  <c r="H157" i="2"/>
  <c r="B157" i="2"/>
  <c r="D157" i="2"/>
  <c r="A158" i="2"/>
  <c r="H158" i="2"/>
  <c r="B158" i="2"/>
  <c r="D158" i="2"/>
  <c r="A159" i="2"/>
  <c r="H159" i="2"/>
  <c r="B159" i="2"/>
  <c r="D159" i="2"/>
  <c r="A160" i="2"/>
  <c r="H160" i="2"/>
  <c r="B160" i="2"/>
  <c r="D160" i="2"/>
  <c r="A161" i="2"/>
  <c r="H161" i="2"/>
  <c r="B161" i="2"/>
  <c r="D161" i="2"/>
  <c r="A162" i="2"/>
  <c r="H162" i="2"/>
  <c r="B162" i="2"/>
  <c r="D162" i="2"/>
  <c r="A2380" i="2"/>
  <c r="H2380" i="2"/>
  <c r="B2380" i="2"/>
  <c r="D2380" i="2"/>
  <c r="A163" i="2"/>
  <c r="H163" i="2"/>
  <c r="B163" i="2"/>
  <c r="D163" i="2"/>
  <c r="A2381" i="2"/>
  <c r="H2381" i="2"/>
  <c r="B2381" i="2"/>
  <c r="D2381" i="2"/>
  <c r="A164" i="2"/>
  <c r="H164" i="2"/>
  <c r="B164" i="2"/>
  <c r="D164" i="2"/>
  <c r="A2382" i="2"/>
  <c r="H2382" i="2"/>
  <c r="B2382" i="2"/>
  <c r="D2382" i="2"/>
  <c r="A165" i="2"/>
  <c r="H165" i="2"/>
  <c r="B165" i="2"/>
  <c r="D165" i="2"/>
  <c r="A166" i="2"/>
  <c r="H166" i="2"/>
  <c r="B166" i="2"/>
  <c r="D166" i="2"/>
  <c r="A167" i="2"/>
  <c r="H167" i="2"/>
  <c r="B167" i="2"/>
  <c r="D167" i="2"/>
  <c r="A168" i="2"/>
  <c r="H168" i="2"/>
  <c r="B168" i="2"/>
  <c r="D168" i="2"/>
  <c r="A169" i="2"/>
  <c r="H169" i="2"/>
  <c r="B169" i="2"/>
  <c r="D169" i="2"/>
  <c r="A170" i="2"/>
  <c r="H170" i="2"/>
  <c r="B170" i="2"/>
  <c r="D170" i="2"/>
  <c r="A171" i="2"/>
  <c r="H171" i="2"/>
  <c r="B171" i="2"/>
  <c r="D171" i="2"/>
  <c r="A172" i="2"/>
  <c r="H172" i="2"/>
  <c r="B172" i="2"/>
  <c r="D172" i="2"/>
  <c r="A173" i="2"/>
  <c r="H173" i="2"/>
  <c r="B173" i="2"/>
  <c r="D173" i="2"/>
  <c r="A174" i="2"/>
  <c r="H174" i="2"/>
  <c r="B174" i="2"/>
  <c r="D174" i="2"/>
  <c r="A175" i="2"/>
  <c r="H175" i="2"/>
  <c r="B175" i="2"/>
  <c r="D175" i="2"/>
  <c r="A2383" i="2"/>
  <c r="H2383" i="2"/>
  <c r="B2383" i="2"/>
  <c r="D2383" i="2"/>
  <c r="A176" i="2"/>
  <c r="H176" i="2"/>
  <c r="B176" i="2"/>
  <c r="D176" i="2"/>
  <c r="A2384" i="2"/>
  <c r="H2384" i="2"/>
  <c r="B2384" i="2"/>
  <c r="D2384" i="2"/>
  <c r="A2385" i="2"/>
  <c r="H2385" i="2"/>
  <c r="B2385" i="2"/>
  <c r="D2385" i="2"/>
  <c r="A177" i="2"/>
  <c r="H177" i="2"/>
  <c r="B177" i="2"/>
  <c r="D177" i="2"/>
  <c r="A178" i="2"/>
  <c r="H178" i="2"/>
  <c r="B178" i="2"/>
  <c r="D178" i="2"/>
  <c r="A179" i="2"/>
  <c r="H179" i="2"/>
  <c r="B179" i="2"/>
  <c r="D179" i="2"/>
  <c r="A180" i="2"/>
  <c r="H180" i="2"/>
  <c r="B180" i="2"/>
  <c r="D180" i="2"/>
  <c r="A181" i="2"/>
  <c r="H181" i="2"/>
  <c r="B181" i="2"/>
  <c r="D181" i="2"/>
  <c r="A2386" i="2"/>
  <c r="H2386" i="2"/>
  <c r="B2386" i="2"/>
  <c r="D2386" i="2"/>
  <c r="A182" i="2"/>
  <c r="H182" i="2"/>
  <c r="B182" i="2"/>
  <c r="D182" i="2"/>
  <c r="A183" i="2"/>
  <c r="H183" i="2"/>
  <c r="B183" i="2"/>
  <c r="D183" i="2"/>
  <c r="A184" i="2"/>
  <c r="H184" i="2"/>
  <c r="B184" i="2"/>
  <c r="D184" i="2"/>
  <c r="A2387" i="2"/>
  <c r="H2387" i="2"/>
  <c r="B2387" i="2"/>
  <c r="D2387" i="2"/>
  <c r="A185" i="2"/>
  <c r="H185" i="2"/>
  <c r="B185" i="2"/>
  <c r="D185" i="2"/>
  <c r="A186" i="2"/>
  <c r="H186" i="2"/>
  <c r="B186" i="2"/>
  <c r="D186" i="2"/>
  <c r="A2388" i="2"/>
  <c r="H2388" i="2"/>
  <c r="B2388" i="2"/>
  <c r="D2388" i="2"/>
  <c r="A2389" i="2"/>
  <c r="H2389" i="2"/>
  <c r="B2389" i="2"/>
  <c r="D2389" i="2"/>
  <c r="A187" i="2"/>
  <c r="H187" i="2"/>
  <c r="B187" i="2"/>
  <c r="D187" i="2"/>
  <c r="A188" i="2"/>
  <c r="H188" i="2"/>
  <c r="B188" i="2"/>
  <c r="D188" i="2"/>
  <c r="A189" i="2"/>
  <c r="H189" i="2"/>
  <c r="B189" i="2"/>
  <c r="D189" i="2"/>
  <c r="A190" i="2"/>
  <c r="H190" i="2"/>
  <c r="B190" i="2"/>
  <c r="D190" i="2"/>
  <c r="A2390" i="2"/>
  <c r="H2390" i="2"/>
  <c r="B2390" i="2"/>
  <c r="D2390" i="2"/>
  <c r="A191" i="2"/>
  <c r="H191" i="2"/>
  <c r="B191" i="2"/>
  <c r="D191" i="2"/>
  <c r="A192" i="2"/>
  <c r="H192" i="2"/>
  <c r="B192" i="2"/>
  <c r="D192" i="2"/>
  <c r="A193" i="2"/>
  <c r="H193" i="2"/>
  <c r="B193" i="2"/>
  <c r="D193" i="2"/>
  <c r="A194" i="2"/>
  <c r="H194" i="2"/>
  <c r="B194" i="2"/>
  <c r="D194" i="2"/>
  <c r="A195" i="2"/>
  <c r="H195" i="2"/>
  <c r="B195" i="2"/>
  <c r="D195" i="2"/>
  <c r="A196" i="2"/>
  <c r="H196" i="2"/>
  <c r="B196" i="2"/>
  <c r="D196" i="2"/>
  <c r="A197" i="2"/>
  <c r="H197" i="2"/>
  <c r="B197" i="2"/>
  <c r="D197" i="2"/>
  <c r="A2391" i="2"/>
  <c r="H2391" i="2"/>
  <c r="B2391" i="2"/>
  <c r="D2391" i="2"/>
  <c r="A198" i="2"/>
  <c r="H198" i="2"/>
  <c r="B198" i="2"/>
  <c r="D198" i="2"/>
  <c r="A199" i="2"/>
  <c r="H199" i="2"/>
  <c r="B199" i="2"/>
  <c r="D199" i="2"/>
  <c r="A200" i="2"/>
  <c r="H200" i="2"/>
  <c r="B200" i="2"/>
  <c r="D200" i="2"/>
  <c r="A201" i="2"/>
  <c r="H201" i="2"/>
  <c r="B201" i="2"/>
  <c r="D201" i="2"/>
  <c r="A202" i="2"/>
  <c r="H202" i="2"/>
  <c r="B202" i="2"/>
  <c r="D202" i="2"/>
  <c r="A203" i="2"/>
  <c r="H203" i="2"/>
  <c r="B203" i="2"/>
  <c r="D203" i="2"/>
  <c r="A204" i="2"/>
  <c r="H204" i="2"/>
  <c r="B204" i="2"/>
  <c r="D204" i="2"/>
  <c r="A205" i="2"/>
  <c r="H205" i="2"/>
  <c r="B205" i="2"/>
  <c r="D205" i="2"/>
  <c r="A206" i="2"/>
  <c r="H206" i="2"/>
  <c r="B206" i="2"/>
  <c r="D206" i="2"/>
  <c r="A207" i="2"/>
  <c r="H207" i="2"/>
  <c r="B207" i="2"/>
  <c r="D207" i="2"/>
  <c r="A208" i="2"/>
  <c r="H208" i="2"/>
  <c r="B208" i="2"/>
  <c r="D208" i="2"/>
  <c r="A2392" i="2"/>
  <c r="H2392" i="2"/>
  <c r="B2392" i="2"/>
  <c r="D2392" i="2"/>
  <c r="A209" i="2"/>
  <c r="H209" i="2"/>
  <c r="B209" i="2"/>
  <c r="D209" i="2"/>
  <c r="A210" i="2"/>
  <c r="H210" i="2"/>
  <c r="B210" i="2"/>
  <c r="D210" i="2"/>
  <c r="A211" i="2"/>
  <c r="H211" i="2"/>
  <c r="B211" i="2"/>
  <c r="D211" i="2"/>
  <c r="A212" i="2"/>
  <c r="H212" i="2"/>
  <c r="B212" i="2"/>
  <c r="D212" i="2"/>
  <c r="A213" i="2"/>
  <c r="H213" i="2"/>
  <c r="B213" i="2"/>
  <c r="D213" i="2"/>
  <c r="A214" i="2"/>
  <c r="H214" i="2"/>
  <c r="B214" i="2"/>
  <c r="D214" i="2"/>
  <c r="A215" i="2"/>
  <c r="H215" i="2"/>
  <c r="B215" i="2"/>
  <c r="D215" i="2"/>
  <c r="A2393" i="2"/>
  <c r="H2393" i="2"/>
  <c r="B2393" i="2"/>
  <c r="D2393" i="2"/>
  <c r="A216" i="2"/>
  <c r="H216" i="2"/>
  <c r="B216" i="2"/>
  <c r="D216" i="2"/>
  <c r="A217" i="2"/>
  <c r="H217" i="2"/>
  <c r="B217" i="2"/>
  <c r="D217" i="2"/>
  <c r="A2394" i="2"/>
  <c r="H2394" i="2"/>
  <c r="B2394" i="2"/>
  <c r="D2394" i="2"/>
  <c r="A218" i="2"/>
  <c r="H218" i="2"/>
  <c r="B218" i="2"/>
  <c r="D218" i="2"/>
  <c r="A2395" i="2"/>
  <c r="H2395" i="2"/>
  <c r="B2395" i="2"/>
  <c r="D2395" i="2"/>
  <c r="A2396" i="2"/>
  <c r="H2396" i="2"/>
  <c r="B2396" i="2"/>
  <c r="D2396" i="2"/>
  <c r="A219" i="2"/>
  <c r="H219" i="2"/>
  <c r="B219" i="2"/>
  <c r="D219" i="2"/>
  <c r="A220" i="2"/>
  <c r="H220" i="2"/>
  <c r="B220" i="2"/>
  <c r="D220" i="2"/>
  <c r="A221" i="2"/>
  <c r="H221" i="2"/>
  <c r="B221" i="2"/>
  <c r="D221" i="2"/>
  <c r="A2397" i="2"/>
  <c r="H2397" i="2"/>
  <c r="B2397" i="2"/>
  <c r="D2397" i="2"/>
  <c r="A222" i="2"/>
  <c r="H222" i="2"/>
  <c r="B222" i="2"/>
  <c r="D222" i="2"/>
  <c r="A223" i="2"/>
  <c r="H223" i="2"/>
  <c r="B223" i="2"/>
  <c r="D223" i="2"/>
  <c r="A224" i="2"/>
  <c r="H224" i="2"/>
  <c r="B224" i="2"/>
  <c r="D224" i="2"/>
  <c r="A225" i="2"/>
  <c r="H225" i="2"/>
  <c r="B225" i="2"/>
  <c r="D225" i="2"/>
  <c r="A2398" i="2"/>
  <c r="H2398" i="2"/>
  <c r="B2398" i="2"/>
  <c r="D2398" i="2"/>
  <c r="A226" i="2"/>
  <c r="H226" i="2"/>
  <c r="B226" i="2"/>
  <c r="D226" i="2"/>
  <c r="A227" i="2"/>
  <c r="H227" i="2"/>
  <c r="B227" i="2"/>
  <c r="D227" i="2"/>
  <c r="A228" i="2"/>
  <c r="H228" i="2"/>
  <c r="B228" i="2"/>
  <c r="D228" i="2"/>
  <c r="A229" i="2"/>
  <c r="H229" i="2"/>
  <c r="B229" i="2"/>
  <c r="D229" i="2"/>
  <c r="A230" i="2"/>
  <c r="H230" i="2"/>
  <c r="B230" i="2"/>
  <c r="D230" i="2"/>
  <c r="A231" i="2"/>
  <c r="H231" i="2"/>
  <c r="B231" i="2"/>
  <c r="D231" i="2"/>
  <c r="A232" i="2"/>
  <c r="H232" i="2"/>
  <c r="B232" i="2"/>
  <c r="D232" i="2"/>
  <c r="A233" i="2"/>
  <c r="H233" i="2"/>
  <c r="B233" i="2"/>
  <c r="D233" i="2"/>
  <c r="A234" i="2"/>
  <c r="H234" i="2"/>
  <c r="B234" i="2"/>
  <c r="D234" i="2"/>
  <c r="A235" i="2"/>
  <c r="H235" i="2"/>
  <c r="B235" i="2"/>
  <c r="D235" i="2"/>
  <c r="A236" i="2"/>
  <c r="H236" i="2"/>
  <c r="B236" i="2"/>
  <c r="D236" i="2"/>
  <c r="A2399" i="2"/>
  <c r="H2399" i="2"/>
  <c r="B2399" i="2"/>
  <c r="D2399" i="2"/>
  <c r="A237" i="2"/>
  <c r="H237" i="2"/>
  <c r="B237" i="2"/>
  <c r="D237" i="2"/>
  <c r="A2400" i="2"/>
  <c r="H2400" i="2"/>
  <c r="B2400" i="2"/>
  <c r="D2400" i="2"/>
  <c r="A238" i="2"/>
  <c r="H238" i="2"/>
  <c r="B238" i="2"/>
  <c r="D238" i="2"/>
  <c r="A2401" i="2"/>
  <c r="H2401" i="2"/>
  <c r="B2401" i="2"/>
  <c r="D2401" i="2"/>
  <c r="A239" i="2"/>
  <c r="H239" i="2"/>
  <c r="B239" i="2"/>
  <c r="D239" i="2"/>
  <c r="A240" i="2"/>
  <c r="H240" i="2"/>
  <c r="B240" i="2"/>
  <c r="D240" i="2"/>
  <c r="A2402" i="2"/>
  <c r="H2402" i="2"/>
  <c r="B2402" i="2"/>
  <c r="D2402" i="2"/>
  <c r="A2403" i="2"/>
  <c r="H2403" i="2"/>
  <c r="B2403" i="2"/>
  <c r="D2403" i="2"/>
  <c r="A241" i="2"/>
  <c r="H241" i="2"/>
  <c r="B241" i="2"/>
  <c r="D241" i="2"/>
  <c r="A242" i="2"/>
  <c r="H242" i="2"/>
  <c r="B242" i="2"/>
  <c r="D242" i="2"/>
  <c r="A243" i="2"/>
  <c r="H243" i="2"/>
  <c r="B243" i="2"/>
  <c r="D243" i="2"/>
  <c r="A2404" i="2"/>
  <c r="H2404" i="2"/>
  <c r="B2404" i="2"/>
  <c r="D2404" i="2"/>
  <c r="A244" i="2"/>
  <c r="H244" i="2"/>
  <c r="B244" i="2"/>
  <c r="D244" i="2"/>
  <c r="A245" i="2"/>
  <c r="H245" i="2"/>
  <c r="B245" i="2"/>
  <c r="D245" i="2"/>
  <c r="A2405" i="2"/>
  <c r="H2405" i="2"/>
  <c r="B2405" i="2"/>
  <c r="D2405" i="2"/>
  <c r="A246" i="2"/>
  <c r="H246" i="2"/>
  <c r="B246" i="2"/>
  <c r="D246" i="2"/>
  <c r="A247" i="2"/>
  <c r="H247" i="2"/>
  <c r="B247" i="2"/>
  <c r="D247" i="2"/>
  <c r="A248" i="2"/>
  <c r="H248" i="2"/>
  <c r="B248" i="2"/>
  <c r="D248" i="2"/>
  <c r="A2406" i="2"/>
  <c r="H2406" i="2"/>
  <c r="B2406" i="2"/>
  <c r="D2406" i="2"/>
  <c r="A249" i="2"/>
  <c r="H249" i="2"/>
  <c r="B249" i="2"/>
  <c r="D249" i="2"/>
  <c r="A2407" i="2"/>
  <c r="H2407" i="2"/>
  <c r="B2407" i="2"/>
  <c r="D2407" i="2"/>
  <c r="A250" i="2"/>
  <c r="H250" i="2"/>
  <c r="B250" i="2"/>
  <c r="D250" i="2"/>
  <c r="A251" i="2"/>
  <c r="H251" i="2"/>
  <c r="B251" i="2"/>
  <c r="D251" i="2"/>
  <c r="A252" i="2"/>
  <c r="H252" i="2"/>
  <c r="B252" i="2"/>
  <c r="D252" i="2"/>
  <c r="A253" i="2"/>
  <c r="H253" i="2"/>
  <c r="B253" i="2"/>
  <c r="D253" i="2"/>
  <c r="A254" i="2"/>
  <c r="H254" i="2"/>
  <c r="B254" i="2"/>
  <c r="D254" i="2"/>
  <c r="A255" i="2"/>
  <c r="H255" i="2"/>
  <c r="B255" i="2"/>
  <c r="D255" i="2"/>
  <c r="A256" i="2"/>
  <c r="H256" i="2"/>
  <c r="B256" i="2"/>
  <c r="D256" i="2"/>
  <c r="A257" i="2"/>
  <c r="H257" i="2"/>
  <c r="B257" i="2"/>
  <c r="D257" i="2"/>
  <c r="A258" i="2"/>
  <c r="H258" i="2"/>
  <c r="B258" i="2"/>
  <c r="D258" i="2"/>
  <c r="A2408" i="2"/>
  <c r="H2408" i="2"/>
  <c r="B2408" i="2"/>
  <c r="D2408" i="2"/>
  <c r="A2409" i="2"/>
  <c r="H2409" i="2"/>
  <c r="B2409" i="2"/>
  <c r="D2409" i="2"/>
  <c r="A2410" i="2"/>
  <c r="H2410" i="2"/>
  <c r="B2410" i="2"/>
  <c r="D2410" i="2"/>
  <c r="A2411" i="2"/>
  <c r="H2411" i="2"/>
  <c r="B2411" i="2"/>
  <c r="D2411" i="2"/>
  <c r="A2412" i="2"/>
  <c r="H2412" i="2"/>
  <c r="B2412" i="2"/>
  <c r="D2412" i="2"/>
  <c r="A259" i="2"/>
  <c r="H259" i="2"/>
  <c r="B259" i="2"/>
  <c r="D259" i="2"/>
  <c r="A260" i="2"/>
  <c r="H260" i="2"/>
  <c r="B260" i="2"/>
  <c r="D260" i="2"/>
  <c r="A261" i="2"/>
  <c r="H261" i="2"/>
  <c r="B261" i="2"/>
  <c r="D261" i="2"/>
  <c r="A2413" i="2"/>
  <c r="H2413" i="2"/>
  <c r="B2413" i="2"/>
  <c r="D2413" i="2"/>
  <c r="A2414" i="2"/>
  <c r="H2414" i="2"/>
  <c r="B2414" i="2"/>
  <c r="D2414" i="2"/>
  <c r="A2415" i="2"/>
  <c r="H2415" i="2"/>
  <c r="B2415" i="2"/>
  <c r="D2415" i="2"/>
  <c r="A2416" i="2"/>
  <c r="H2416" i="2"/>
  <c r="B2416" i="2"/>
  <c r="D2416" i="2"/>
  <c r="A262" i="2"/>
  <c r="H262" i="2"/>
  <c r="B262" i="2"/>
  <c r="D262" i="2"/>
  <c r="A2417" i="2"/>
  <c r="H2417" i="2"/>
  <c r="B2417" i="2"/>
  <c r="D2417" i="2"/>
  <c r="A263" i="2"/>
  <c r="H263" i="2"/>
  <c r="B263" i="2"/>
  <c r="D263" i="2"/>
  <c r="A2418" i="2"/>
  <c r="H2418" i="2"/>
  <c r="B2418" i="2"/>
  <c r="D2418" i="2"/>
  <c r="A2419" i="2"/>
  <c r="H2419" i="2"/>
  <c r="B2419" i="2"/>
  <c r="D2419" i="2"/>
  <c r="A264" i="2"/>
  <c r="H264" i="2"/>
  <c r="B264" i="2"/>
  <c r="D264" i="2"/>
  <c r="A265" i="2"/>
  <c r="H265" i="2"/>
  <c r="B265" i="2"/>
  <c r="D265" i="2"/>
  <c r="A266" i="2"/>
  <c r="H266" i="2"/>
  <c r="B266" i="2"/>
  <c r="D266" i="2"/>
  <c r="A267" i="2"/>
  <c r="H267" i="2"/>
  <c r="B267" i="2"/>
  <c r="D267" i="2"/>
  <c r="A268" i="2"/>
  <c r="H268" i="2"/>
  <c r="B268" i="2"/>
  <c r="D268" i="2"/>
  <c r="A269" i="2"/>
  <c r="H269" i="2"/>
  <c r="B269" i="2"/>
  <c r="D269" i="2"/>
  <c r="A270" i="2"/>
  <c r="H270" i="2"/>
  <c r="B270" i="2"/>
  <c r="D270" i="2"/>
  <c r="A271" i="2"/>
  <c r="H271" i="2"/>
  <c r="B271" i="2"/>
  <c r="D271" i="2"/>
  <c r="A272" i="2"/>
  <c r="H272" i="2"/>
  <c r="B272" i="2"/>
  <c r="D272" i="2"/>
  <c r="A2420" i="2"/>
  <c r="H2420" i="2"/>
  <c r="B2420" i="2"/>
  <c r="D2420" i="2"/>
  <c r="A273" i="2"/>
  <c r="H273" i="2"/>
  <c r="B273" i="2"/>
  <c r="D273" i="2"/>
  <c r="A2421" i="2"/>
  <c r="H2421" i="2"/>
  <c r="B2421" i="2"/>
  <c r="D2421" i="2"/>
  <c r="A274" i="2"/>
  <c r="H274" i="2"/>
  <c r="B274" i="2"/>
  <c r="D274" i="2"/>
  <c r="A2422" i="2"/>
  <c r="H2422" i="2"/>
  <c r="B2422" i="2"/>
  <c r="D2422" i="2"/>
  <c r="A275" i="2"/>
  <c r="H275" i="2"/>
  <c r="B275" i="2"/>
  <c r="D275" i="2"/>
  <c r="A276" i="2"/>
  <c r="H276" i="2"/>
  <c r="B276" i="2"/>
  <c r="D276" i="2"/>
  <c r="A277" i="2"/>
  <c r="H277" i="2"/>
  <c r="B277" i="2"/>
  <c r="D277" i="2"/>
  <c r="A278" i="2"/>
  <c r="H278" i="2"/>
  <c r="B278" i="2"/>
  <c r="D278" i="2"/>
  <c r="A2423" i="2"/>
  <c r="H2423" i="2"/>
  <c r="B2423" i="2"/>
  <c r="D2423" i="2"/>
  <c r="A2424" i="2"/>
  <c r="H2424" i="2"/>
  <c r="B2424" i="2"/>
  <c r="D2424" i="2"/>
  <c r="A279" i="2"/>
  <c r="H279" i="2"/>
  <c r="B279" i="2"/>
  <c r="D279" i="2"/>
  <c r="A2425" i="2"/>
  <c r="H2425" i="2"/>
  <c r="B2425" i="2"/>
  <c r="D2425" i="2"/>
  <c r="A2426" i="2"/>
  <c r="H2426" i="2"/>
  <c r="B2426" i="2"/>
  <c r="D2426" i="2"/>
  <c r="A2427" i="2"/>
  <c r="H2427" i="2"/>
  <c r="B2427" i="2"/>
  <c r="D2427" i="2"/>
  <c r="A2428" i="2"/>
  <c r="H2428" i="2"/>
  <c r="B2428" i="2"/>
  <c r="D2428" i="2"/>
  <c r="A280" i="2"/>
  <c r="H280" i="2"/>
  <c r="B280" i="2"/>
  <c r="D280" i="2"/>
  <c r="A2429" i="2"/>
  <c r="H2429" i="2"/>
  <c r="B2429" i="2"/>
  <c r="D2429" i="2"/>
  <c r="A2430" i="2"/>
  <c r="H2430" i="2"/>
  <c r="B2430" i="2"/>
  <c r="D2430" i="2"/>
  <c r="A281" i="2"/>
  <c r="H281" i="2"/>
  <c r="B281" i="2"/>
  <c r="D281" i="2"/>
  <c r="A282" i="2"/>
  <c r="H282" i="2"/>
  <c r="B282" i="2"/>
  <c r="D282" i="2"/>
  <c r="A283" i="2"/>
  <c r="H283" i="2"/>
  <c r="B283" i="2"/>
  <c r="D283" i="2"/>
  <c r="A2431" i="2"/>
  <c r="H2431" i="2"/>
  <c r="B2431" i="2"/>
  <c r="D2431" i="2"/>
  <c r="A284" i="2"/>
  <c r="H284" i="2"/>
  <c r="B284" i="2"/>
  <c r="D284" i="2"/>
  <c r="A285" i="2"/>
  <c r="H285" i="2"/>
  <c r="B285" i="2"/>
  <c r="D285" i="2"/>
  <c r="A286" i="2"/>
  <c r="H286" i="2"/>
  <c r="B286" i="2"/>
  <c r="D286" i="2"/>
  <c r="A287" i="2"/>
  <c r="H287" i="2"/>
  <c r="B287" i="2"/>
  <c r="D287" i="2"/>
  <c r="A288" i="2"/>
  <c r="H288" i="2"/>
  <c r="B288" i="2"/>
  <c r="D288" i="2"/>
  <c r="A289" i="2"/>
  <c r="H289" i="2"/>
  <c r="B289" i="2"/>
  <c r="D289" i="2"/>
  <c r="A290" i="2"/>
  <c r="H290" i="2"/>
  <c r="B290" i="2"/>
  <c r="D290" i="2"/>
  <c r="A291" i="2"/>
  <c r="H291" i="2"/>
  <c r="B291" i="2"/>
  <c r="D291" i="2"/>
  <c r="A292" i="2"/>
  <c r="H292" i="2"/>
  <c r="B292" i="2"/>
  <c r="D292" i="2"/>
  <c r="A2432" i="2"/>
  <c r="H2432" i="2"/>
  <c r="B2432" i="2"/>
  <c r="D2432" i="2"/>
  <c r="A293" i="2"/>
  <c r="H293" i="2"/>
  <c r="B293" i="2"/>
  <c r="D293" i="2"/>
  <c r="A294" i="2"/>
  <c r="H294" i="2"/>
  <c r="B294" i="2"/>
  <c r="D294" i="2"/>
  <c r="A295" i="2"/>
  <c r="H295" i="2"/>
  <c r="B295" i="2"/>
  <c r="D295" i="2"/>
  <c r="A296" i="2"/>
  <c r="H296" i="2"/>
  <c r="B296" i="2"/>
  <c r="D296" i="2"/>
  <c r="A2433" i="2"/>
  <c r="H2433" i="2"/>
  <c r="B2433" i="2"/>
  <c r="D2433" i="2"/>
  <c r="A297" i="2"/>
  <c r="H297" i="2"/>
  <c r="B297" i="2"/>
  <c r="D297" i="2"/>
  <c r="A2434" i="2"/>
  <c r="H2434" i="2"/>
  <c r="B2434" i="2"/>
  <c r="D2434" i="2"/>
  <c r="A2435" i="2"/>
  <c r="H2435" i="2"/>
  <c r="B2435" i="2"/>
  <c r="D2435" i="2"/>
  <c r="A2436" i="2"/>
  <c r="H2436" i="2"/>
  <c r="B2436" i="2"/>
  <c r="D2436" i="2"/>
  <c r="A2437" i="2"/>
  <c r="H2437" i="2"/>
  <c r="B2437" i="2"/>
  <c r="D2437" i="2"/>
  <c r="A298" i="2"/>
  <c r="H298" i="2"/>
  <c r="B298" i="2"/>
  <c r="D298" i="2"/>
  <c r="A2438" i="2"/>
  <c r="H2438" i="2"/>
  <c r="B2438" i="2"/>
  <c r="D2438" i="2"/>
  <c r="A299" i="2"/>
  <c r="H299" i="2"/>
  <c r="B299" i="2"/>
  <c r="D299" i="2"/>
  <c r="A2439" i="2"/>
  <c r="H2439" i="2"/>
  <c r="B2439" i="2"/>
  <c r="D2439" i="2"/>
  <c r="A2440" i="2"/>
  <c r="H2440" i="2"/>
  <c r="B2440" i="2"/>
  <c r="D2440" i="2"/>
  <c r="A2441" i="2"/>
  <c r="H2441" i="2"/>
  <c r="B2441" i="2"/>
  <c r="D2441" i="2"/>
  <c r="A2442" i="2"/>
  <c r="H2442" i="2"/>
  <c r="B2442" i="2"/>
  <c r="D2442" i="2"/>
  <c r="A2443" i="2"/>
  <c r="H2443" i="2"/>
  <c r="B2443" i="2"/>
  <c r="D2443" i="2"/>
  <c r="A2444" i="2"/>
  <c r="H2444" i="2"/>
  <c r="B2444" i="2"/>
  <c r="D2444" i="2"/>
  <c r="A2445" i="2"/>
  <c r="H2445" i="2"/>
  <c r="B2445" i="2"/>
  <c r="D2445" i="2"/>
  <c r="A2446" i="2"/>
  <c r="H2446" i="2"/>
  <c r="B2446" i="2"/>
  <c r="D2446" i="2"/>
  <c r="A2447" i="2"/>
  <c r="H2447" i="2"/>
  <c r="B2447" i="2"/>
  <c r="D2447" i="2"/>
  <c r="A300" i="2"/>
  <c r="H300" i="2"/>
  <c r="B300" i="2"/>
  <c r="D300" i="2"/>
  <c r="A2448" i="2"/>
  <c r="H2448" i="2"/>
  <c r="B2448" i="2"/>
  <c r="D2448" i="2"/>
  <c r="A2449" i="2"/>
  <c r="H2449" i="2"/>
  <c r="B2449" i="2"/>
  <c r="D2449" i="2"/>
  <c r="A2450" i="2"/>
  <c r="H2450" i="2"/>
  <c r="B2450" i="2"/>
  <c r="D2450" i="2"/>
  <c r="A301" i="2"/>
  <c r="H301" i="2"/>
  <c r="B301" i="2"/>
  <c r="D301" i="2"/>
  <c r="A2451" i="2"/>
  <c r="H2451" i="2"/>
  <c r="B2451" i="2"/>
  <c r="D2451" i="2"/>
  <c r="A302" i="2"/>
  <c r="H302" i="2"/>
  <c r="B302" i="2"/>
  <c r="D302" i="2"/>
  <c r="A2452" i="2"/>
  <c r="H2452" i="2"/>
  <c r="B2452" i="2"/>
  <c r="D2452" i="2"/>
  <c r="A303" i="2"/>
  <c r="H303" i="2"/>
  <c r="B303" i="2"/>
  <c r="D303" i="2"/>
  <c r="A2453" i="2"/>
  <c r="H2453" i="2"/>
  <c r="B2453" i="2"/>
  <c r="D2453" i="2"/>
  <c r="A304" i="2"/>
  <c r="H304" i="2"/>
  <c r="B304" i="2"/>
  <c r="D304" i="2"/>
  <c r="A2454" i="2"/>
  <c r="H2454" i="2"/>
  <c r="B2454" i="2"/>
  <c r="D2454" i="2"/>
  <c r="A2455" i="2"/>
  <c r="H2455" i="2"/>
  <c r="B2455" i="2"/>
  <c r="D2455" i="2"/>
  <c r="A2456" i="2"/>
  <c r="H2456" i="2"/>
  <c r="B2456" i="2"/>
  <c r="D2456" i="2"/>
  <c r="A2457" i="2"/>
  <c r="H2457" i="2"/>
  <c r="B2457" i="2"/>
  <c r="D2457" i="2"/>
  <c r="A2458" i="2"/>
  <c r="H2458" i="2"/>
  <c r="B2458" i="2"/>
  <c r="D2458" i="2"/>
  <c r="A305" i="2"/>
  <c r="H305" i="2"/>
  <c r="B305" i="2"/>
  <c r="D305" i="2"/>
  <c r="A2459" i="2"/>
  <c r="H2459" i="2"/>
  <c r="B2459" i="2"/>
  <c r="D2459" i="2"/>
  <c r="A2460" i="2"/>
  <c r="H2460" i="2"/>
  <c r="B2460" i="2"/>
  <c r="D2460" i="2"/>
  <c r="A2461" i="2"/>
  <c r="H2461" i="2"/>
  <c r="B2461" i="2"/>
  <c r="D2461" i="2"/>
  <c r="A2462" i="2"/>
  <c r="H2462" i="2"/>
  <c r="B2462" i="2"/>
  <c r="D2462" i="2"/>
  <c r="A306" i="2"/>
  <c r="H306" i="2"/>
  <c r="B306" i="2"/>
  <c r="D306" i="2"/>
  <c r="A2463" i="2"/>
  <c r="H2463" i="2"/>
  <c r="B2463" i="2"/>
  <c r="D2463" i="2"/>
  <c r="A307" i="2"/>
  <c r="H307" i="2"/>
  <c r="B307" i="2"/>
  <c r="D307" i="2"/>
  <c r="A2464" i="2"/>
  <c r="H2464" i="2"/>
  <c r="B2464" i="2"/>
  <c r="D2464" i="2"/>
  <c r="A308" i="2"/>
  <c r="H308" i="2"/>
  <c r="B308" i="2"/>
  <c r="D308" i="2"/>
  <c r="A2465" i="2"/>
  <c r="H2465" i="2"/>
  <c r="B2465" i="2"/>
  <c r="D2465" i="2"/>
  <c r="A2466" i="2"/>
  <c r="H2466" i="2"/>
  <c r="B2466" i="2"/>
  <c r="D2466" i="2"/>
  <c r="A309" i="2"/>
  <c r="H309" i="2"/>
  <c r="B309" i="2"/>
  <c r="D309" i="2"/>
  <c r="A2467" i="2"/>
  <c r="H2467" i="2"/>
  <c r="B2467" i="2"/>
  <c r="D2467" i="2"/>
  <c r="A2468" i="2"/>
  <c r="H2468" i="2"/>
  <c r="B2468" i="2"/>
  <c r="D2468" i="2"/>
  <c r="A310" i="2"/>
  <c r="H310" i="2"/>
  <c r="B310" i="2"/>
  <c r="D310" i="2"/>
  <c r="A311" i="2"/>
  <c r="H311" i="2"/>
  <c r="B311" i="2"/>
  <c r="D311" i="2"/>
  <c r="A312" i="2"/>
  <c r="H312" i="2"/>
  <c r="B312" i="2"/>
  <c r="D312" i="2"/>
  <c r="A313" i="2"/>
  <c r="H313" i="2"/>
  <c r="B313" i="2"/>
  <c r="D313" i="2"/>
  <c r="A314" i="2"/>
  <c r="H314" i="2"/>
  <c r="B314" i="2"/>
  <c r="D314" i="2"/>
  <c r="A315" i="2"/>
  <c r="H315" i="2"/>
  <c r="B315" i="2"/>
  <c r="D315" i="2"/>
  <c r="A2469" i="2"/>
  <c r="H2469" i="2"/>
  <c r="B2469" i="2"/>
  <c r="D2469" i="2"/>
  <c r="A316" i="2"/>
  <c r="H316" i="2"/>
  <c r="B316" i="2"/>
  <c r="D316" i="2"/>
  <c r="A2470" i="2"/>
  <c r="H2470" i="2"/>
  <c r="B2470" i="2"/>
  <c r="D2470" i="2"/>
  <c r="A2471" i="2"/>
  <c r="H2471" i="2"/>
  <c r="B2471" i="2"/>
  <c r="D2471" i="2"/>
  <c r="A2472" i="2"/>
  <c r="H2472" i="2"/>
  <c r="B2472" i="2"/>
  <c r="D2472" i="2"/>
  <c r="A2473" i="2"/>
  <c r="H2473" i="2"/>
  <c r="B2473" i="2"/>
  <c r="D2473" i="2"/>
  <c r="A317" i="2"/>
  <c r="H317" i="2"/>
  <c r="B317" i="2"/>
  <c r="D317" i="2"/>
  <c r="A2474" i="2"/>
  <c r="H2474" i="2"/>
  <c r="B2474" i="2"/>
  <c r="D2474" i="2"/>
  <c r="A318" i="2"/>
  <c r="H318" i="2"/>
  <c r="B318" i="2"/>
  <c r="D318" i="2"/>
  <c r="A319" i="2"/>
  <c r="H319" i="2"/>
  <c r="B319" i="2"/>
  <c r="D319" i="2"/>
  <c r="A320" i="2"/>
  <c r="H320" i="2"/>
  <c r="B320" i="2"/>
  <c r="D320" i="2"/>
  <c r="A321" i="2"/>
  <c r="H321" i="2"/>
  <c r="B321" i="2"/>
  <c r="D321" i="2"/>
  <c r="A322" i="2"/>
  <c r="H322" i="2"/>
  <c r="B322" i="2"/>
  <c r="D322" i="2"/>
  <c r="A2475" i="2"/>
  <c r="H2475" i="2"/>
  <c r="B2475" i="2"/>
  <c r="D2475" i="2"/>
  <c r="A323" i="2"/>
  <c r="H323" i="2"/>
  <c r="B323" i="2"/>
  <c r="D323" i="2"/>
  <c r="A324" i="2"/>
  <c r="H324" i="2"/>
  <c r="B324" i="2"/>
  <c r="D324" i="2"/>
  <c r="A2476" i="2"/>
  <c r="H2476" i="2"/>
  <c r="B2476" i="2"/>
  <c r="D2476" i="2"/>
  <c r="A2477" i="2"/>
  <c r="H2477" i="2"/>
  <c r="B2477" i="2"/>
  <c r="D2477" i="2"/>
  <c r="A325" i="2"/>
  <c r="H325" i="2"/>
  <c r="B325" i="2"/>
  <c r="D325" i="2"/>
  <c r="A2478" i="2"/>
  <c r="H2478" i="2"/>
  <c r="B2478" i="2"/>
  <c r="D2478" i="2"/>
  <c r="A326" i="2"/>
  <c r="H326" i="2"/>
  <c r="B326" i="2"/>
  <c r="D326" i="2"/>
  <c r="A2479" i="2"/>
  <c r="H2479" i="2"/>
  <c r="B2479" i="2"/>
  <c r="D2479" i="2"/>
  <c r="A327" i="2"/>
  <c r="H327" i="2"/>
  <c r="B327" i="2"/>
  <c r="D327" i="2"/>
  <c r="A328" i="2"/>
  <c r="H328" i="2"/>
  <c r="B328" i="2"/>
  <c r="D328" i="2"/>
  <c r="A329" i="2"/>
  <c r="H329" i="2"/>
  <c r="B329" i="2"/>
  <c r="D329" i="2"/>
  <c r="A2480" i="2"/>
  <c r="H2480" i="2"/>
  <c r="B2480" i="2"/>
  <c r="D2480" i="2"/>
  <c r="A2481" i="2"/>
  <c r="H2481" i="2"/>
  <c r="B2481" i="2"/>
  <c r="D2481" i="2"/>
  <c r="A330" i="2"/>
  <c r="H330" i="2"/>
  <c r="B330" i="2"/>
  <c r="D330" i="2"/>
  <c r="A2482" i="2"/>
  <c r="H2482" i="2"/>
  <c r="B2482" i="2"/>
  <c r="D2482" i="2"/>
  <c r="A2483" i="2"/>
  <c r="H2483" i="2"/>
  <c r="B2483" i="2"/>
  <c r="D2483" i="2"/>
  <c r="A2484" i="2"/>
  <c r="H2484" i="2"/>
  <c r="B2484" i="2"/>
  <c r="D2484" i="2"/>
  <c r="A2485" i="2"/>
  <c r="H2485" i="2"/>
  <c r="B2485" i="2"/>
  <c r="D2485" i="2"/>
  <c r="A2486" i="2"/>
  <c r="H2486" i="2"/>
  <c r="B2486" i="2"/>
  <c r="D2486" i="2"/>
  <c r="A2487" i="2"/>
  <c r="H2487" i="2"/>
  <c r="B2487" i="2"/>
  <c r="D2487" i="2"/>
  <c r="A2488" i="2"/>
  <c r="H2488" i="2"/>
  <c r="B2488" i="2"/>
  <c r="D2488" i="2"/>
  <c r="A331" i="2"/>
  <c r="H331" i="2"/>
  <c r="B331" i="2"/>
  <c r="D331" i="2"/>
  <c r="A332" i="2"/>
  <c r="H332" i="2"/>
  <c r="B332" i="2"/>
  <c r="D332" i="2"/>
  <c r="A333" i="2"/>
  <c r="H333" i="2"/>
  <c r="B333" i="2"/>
  <c r="D333" i="2"/>
  <c r="A2489" i="2"/>
  <c r="H2489" i="2"/>
  <c r="B2489" i="2"/>
  <c r="D2489" i="2"/>
  <c r="A334" i="2"/>
  <c r="H334" i="2"/>
  <c r="B334" i="2"/>
  <c r="D334" i="2"/>
  <c r="A335" i="2"/>
  <c r="H335" i="2"/>
  <c r="B335" i="2"/>
  <c r="D335" i="2"/>
  <c r="A2490" i="2"/>
  <c r="H2490" i="2"/>
  <c r="B2490" i="2"/>
  <c r="D2490" i="2"/>
  <c r="A2491" i="2"/>
  <c r="H2491" i="2"/>
  <c r="B2491" i="2"/>
  <c r="D2491" i="2"/>
  <c r="A2492" i="2"/>
  <c r="H2492" i="2"/>
  <c r="B2492" i="2"/>
  <c r="D2492" i="2"/>
  <c r="A2493" i="2"/>
  <c r="H2493" i="2"/>
  <c r="B2493" i="2"/>
  <c r="D2493" i="2"/>
  <c r="A2494" i="2"/>
  <c r="H2494" i="2"/>
  <c r="B2494" i="2"/>
  <c r="D2494" i="2"/>
  <c r="A2495" i="2"/>
  <c r="H2495" i="2"/>
  <c r="B2495" i="2"/>
  <c r="D2495" i="2"/>
  <c r="A2496" i="2"/>
  <c r="H2496" i="2"/>
  <c r="B2496" i="2"/>
  <c r="D2496" i="2"/>
  <c r="A336" i="2"/>
  <c r="H336" i="2"/>
  <c r="B336" i="2"/>
  <c r="D336" i="2"/>
  <c r="A2497" i="2"/>
  <c r="H2497" i="2"/>
  <c r="B2497" i="2"/>
  <c r="D2497" i="2"/>
  <c r="A2498" i="2"/>
  <c r="H2498" i="2"/>
  <c r="B2498" i="2"/>
  <c r="D2498" i="2"/>
  <c r="A2499" i="2"/>
  <c r="H2499" i="2"/>
  <c r="B2499" i="2"/>
  <c r="D2499" i="2"/>
  <c r="A2500" i="2"/>
  <c r="H2500" i="2"/>
  <c r="B2500" i="2"/>
  <c r="D2500" i="2"/>
  <c r="A2501" i="2"/>
  <c r="H2501" i="2"/>
  <c r="B2501" i="2"/>
  <c r="D2501" i="2"/>
  <c r="A2502" i="2"/>
  <c r="H2502" i="2"/>
  <c r="B2502" i="2"/>
  <c r="D2502" i="2"/>
  <c r="A2503" i="2"/>
  <c r="H2503" i="2"/>
  <c r="B2503" i="2"/>
  <c r="D2503" i="2"/>
  <c r="A2504" i="2"/>
  <c r="H2504" i="2"/>
  <c r="B2504" i="2"/>
  <c r="D2504" i="2"/>
  <c r="A337" i="2"/>
  <c r="H337" i="2"/>
  <c r="B337" i="2"/>
  <c r="D337" i="2"/>
  <c r="A2505" i="2"/>
  <c r="H2505" i="2"/>
  <c r="B2505" i="2"/>
  <c r="D2505" i="2"/>
  <c r="A2506" i="2"/>
  <c r="H2506" i="2"/>
  <c r="B2506" i="2"/>
  <c r="D2506" i="2"/>
  <c r="A2507" i="2"/>
  <c r="H2507" i="2"/>
  <c r="B2507" i="2"/>
  <c r="D2507" i="2"/>
  <c r="A2508" i="2"/>
  <c r="H2508" i="2"/>
  <c r="B2508" i="2"/>
  <c r="D2508" i="2"/>
  <c r="A2509" i="2"/>
  <c r="H2509" i="2"/>
  <c r="B2509" i="2"/>
  <c r="D2509" i="2"/>
  <c r="A2510" i="2"/>
  <c r="H2510" i="2"/>
  <c r="B2510" i="2"/>
  <c r="D2510" i="2"/>
  <c r="A2511" i="2"/>
  <c r="H2511" i="2"/>
  <c r="B2511" i="2"/>
  <c r="D2511" i="2"/>
  <c r="A2512" i="2"/>
  <c r="H2512" i="2"/>
  <c r="B2512" i="2"/>
  <c r="D2512" i="2"/>
  <c r="A2513" i="2"/>
  <c r="H2513" i="2"/>
  <c r="B2513" i="2"/>
  <c r="D2513" i="2"/>
  <c r="A2514" i="2"/>
  <c r="H2514" i="2"/>
  <c r="B2514" i="2"/>
  <c r="D2514" i="2"/>
  <c r="A2515" i="2"/>
  <c r="H2515" i="2"/>
  <c r="B2515" i="2"/>
  <c r="D2515" i="2"/>
  <c r="A2516" i="2"/>
  <c r="H2516" i="2"/>
  <c r="B2516" i="2"/>
  <c r="D2516" i="2"/>
  <c r="A2517" i="2"/>
  <c r="H2517" i="2"/>
  <c r="B2517" i="2"/>
  <c r="D2517" i="2"/>
  <c r="A2518" i="2"/>
  <c r="H2518" i="2"/>
  <c r="B2518" i="2"/>
  <c r="D2518" i="2"/>
  <c r="A2519" i="2"/>
  <c r="H2519" i="2"/>
  <c r="B2519" i="2"/>
  <c r="D2519" i="2"/>
  <c r="A2520" i="2"/>
  <c r="H2520" i="2"/>
  <c r="B2520" i="2"/>
  <c r="D2520" i="2"/>
  <c r="A2521" i="2"/>
  <c r="H2521" i="2"/>
  <c r="B2521" i="2"/>
  <c r="D2521" i="2"/>
  <c r="A2522" i="2"/>
  <c r="H2522" i="2"/>
  <c r="B2522" i="2"/>
  <c r="D2522" i="2"/>
  <c r="A338" i="2"/>
  <c r="H338" i="2"/>
  <c r="B338" i="2"/>
  <c r="D338" i="2"/>
  <c r="A2523" i="2"/>
  <c r="H2523" i="2"/>
  <c r="B2523" i="2"/>
  <c r="D2523" i="2"/>
  <c r="A339" i="2"/>
  <c r="H339" i="2"/>
  <c r="B339" i="2"/>
  <c r="D339" i="2"/>
  <c r="A2524" i="2"/>
  <c r="H2524" i="2"/>
  <c r="B2524" i="2"/>
  <c r="D2524" i="2"/>
  <c r="A2525" i="2"/>
  <c r="H2525" i="2"/>
  <c r="B2525" i="2"/>
  <c r="D2525" i="2"/>
  <c r="A340" i="2"/>
  <c r="H340" i="2"/>
  <c r="B340" i="2"/>
  <c r="D340" i="2"/>
  <c r="A341" i="2"/>
  <c r="H341" i="2"/>
  <c r="B341" i="2"/>
  <c r="D341" i="2"/>
  <c r="A2526" i="2"/>
  <c r="H2526" i="2"/>
  <c r="B2526" i="2"/>
  <c r="D2526" i="2"/>
  <c r="A2527" i="2"/>
  <c r="H2527" i="2"/>
  <c r="B2527" i="2"/>
  <c r="D2527" i="2"/>
  <c r="A2528" i="2"/>
  <c r="H2528" i="2"/>
  <c r="B2528" i="2"/>
  <c r="D2528" i="2"/>
  <c r="A2529" i="2"/>
  <c r="H2529" i="2"/>
  <c r="B2529" i="2"/>
  <c r="D2529" i="2"/>
  <c r="A342" i="2"/>
  <c r="H342" i="2"/>
  <c r="B342" i="2"/>
  <c r="D342" i="2"/>
  <c r="A343" i="2"/>
  <c r="H343" i="2"/>
  <c r="B343" i="2"/>
  <c r="D343" i="2"/>
  <c r="A344" i="2"/>
  <c r="H344" i="2"/>
  <c r="B344" i="2"/>
  <c r="D344" i="2"/>
  <c r="A2530" i="2"/>
  <c r="H2530" i="2"/>
  <c r="B2530" i="2"/>
  <c r="D2530" i="2"/>
  <c r="A345" i="2"/>
  <c r="H345" i="2"/>
  <c r="B345" i="2"/>
  <c r="D345" i="2"/>
  <c r="A346" i="2"/>
  <c r="H346" i="2"/>
  <c r="B346" i="2"/>
  <c r="D346" i="2"/>
  <c r="A2531" i="2"/>
  <c r="H2531" i="2"/>
  <c r="B2531" i="2"/>
  <c r="D2531" i="2"/>
  <c r="A347" i="2"/>
  <c r="H347" i="2"/>
  <c r="B347" i="2"/>
  <c r="D347" i="2"/>
  <c r="A348" i="2"/>
  <c r="H348" i="2"/>
  <c r="B348" i="2"/>
  <c r="D348" i="2"/>
  <c r="A349" i="2"/>
  <c r="H349" i="2"/>
  <c r="B349" i="2"/>
  <c r="D349" i="2"/>
  <c r="A350" i="2"/>
  <c r="H350" i="2"/>
  <c r="B350" i="2"/>
  <c r="D350" i="2"/>
  <c r="A351" i="2"/>
  <c r="H351" i="2"/>
  <c r="B351" i="2"/>
  <c r="D351" i="2"/>
  <c r="A352" i="2"/>
  <c r="H352" i="2"/>
  <c r="B352" i="2"/>
  <c r="D352" i="2"/>
  <c r="A2532" i="2"/>
  <c r="H2532" i="2"/>
  <c r="B2532" i="2"/>
  <c r="D2532" i="2"/>
  <c r="A353" i="2"/>
  <c r="H353" i="2"/>
  <c r="B353" i="2"/>
  <c r="D353" i="2"/>
  <c r="A2533" i="2"/>
  <c r="H2533" i="2"/>
  <c r="B2533" i="2"/>
  <c r="D2533" i="2"/>
  <c r="A2534" i="2"/>
  <c r="H2534" i="2"/>
  <c r="B2534" i="2"/>
  <c r="D2534" i="2"/>
  <c r="A354" i="2"/>
  <c r="H354" i="2"/>
  <c r="B354" i="2"/>
  <c r="D354" i="2"/>
  <c r="A2535" i="2"/>
  <c r="H2535" i="2"/>
  <c r="B2535" i="2"/>
  <c r="D2535" i="2"/>
  <c r="A355" i="2"/>
  <c r="H355" i="2"/>
  <c r="B355" i="2"/>
  <c r="D355" i="2"/>
  <c r="A356" i="2"/>
  <c r="H356" i="2"/>
  <c r="B356" i="2"/>
  <c r="D356" i="2"/>
  <c r="A357" i="2"/>
  <c r="H357" i="2"/>
  <c r="B357" i="2"/>
  <c r="D357" i="2"/>
  <c r="A358" i="2"/>
  <c r="H358" i="2"/>
  <c r="B358" i="2"/>
  <c r="D358" i="2"/>
  <c r="A2536" i="2"/>
  <c r="H2536" i="2"/>
  <c r="B2536" i="2"/>
  <c r="D2536" i="2"/>
  <c r="A2537" i="2"/>
  <c r="H2537" i="2"/>
  <c r="B2537" i="2"/>
  <c r="D2537" i="2"/>
  <c r="A359" i="2"/>
  <c r="H359" i="2"/>
  <c r="B359" i="2"/>
  <c r="D359" i="2"/>
  <c r="A2538" i="2"/>
  <c r="H2538" i="2"/>
  <c r="B2538" i="2"/>
  <c r="D2538" i="2"/>
  <c r="A2539" i="2"/>
  <c r="H2539" i="2"/>
  <c r="B2539" i="2"/>
  <c r="D2539" i="2"/>
  <c r="A2540" i="2"/>
  <c r="H2540" i="2"/>
  <c r="B2540" i="2"/>
  <c r="D2540" i="2"/>
  <c r="A2541" i="2"/>
  <c r="H2541" i="2"/>
  <c r="B2541" i="2"/>
  <c r="D2541" i="2"/>
  <c r="A360" i="2"/>
  <c r="H360" i="2"/>
  <c r="B360" i="2"/>
  <c r="D360" i="2"/>
  <c r="A361" i="2"/>
  <c r="H361" i="2"/>
  <c r="B361" i="2"/>
  <c r="D361" i="2"/>
  <c r="A2542" i="2"/>
  <c r="H2542" i="2"/>
  <c r="B2542" i="2"/>
  <c r="D2542" i="2"/>
  <c r="A362" i="2"/>
  <c r="H362" i="2"/>
  <c r="B362" i="2"/>
  <c r="D362" i="2"/>
  <c r="A363" i="2"/>
  <c r="H363" i="2"/>
  <c r="B363" i="2"/>
  <c r="D363" i="2"/>
  <c r="A364" i="2"/>
  <c r="H364" i="2"/>
  <c r="B364" i="2"/>
  <c r="D364" i="2"/>
  <c r="A365" i="2"/>
  <c r="H365" i="2"/>
  <c r="B365" i="2"/>
  <c r="D365" i="2"/>
  <c r="A2543" i="2"/>
  <c r="H2543" i="2"/>
  <c r="B2543" i="2"/>
  <c r="D2543" i="2"/>
  <c r="A366" i="2"/>
  <c r="H366" i="2"/>
  <c r="B366" i="2"/>
  <c r="D366" i="2"/>
  <c r="A2544" i="2"/>
  <c r="H2544" i="2"/>
  <c r="B2544" i="2"/>
  <c r="D2544" i="2"/>
  <c r="A2545" i="2"/>
  <c r="H2545" i="2"/>
  <c r="B2545" i="2"/>
  <c r="D2545" i="2"/>
  <c r="A2546" i="2"/>
  <c r="H2546" i="2"/>
  <c r="B2546" i="2"/>
  <c r="D2546" i="2"/>
  <c r="A2547" i="2"/>
  <c r="H2547" i="2"/>
  <c r="B2547" i="2"/>
  <c r="D2547" i="2"/>
  <c r="A367" i="2"/>
  <c r="H367" i="2"/>
  <c r="B367" i="2"/>
  <c r="D367" i="2"/>
  <c r="A2548" i="2"/>
  <c r="H2548" i="2"/>
  <c r="B2548" i="2"/>
  <c r="D2548" i="2"/>
  <c r="A2549" i="2"/>
  <c r="H2549" i="2"/>
  <c r="B2549" i="2"/>
  <c r="D2549" i="2"/>
  <c r="A2550" i="2"/>
  <c r="H2550" i="2"/>
  <c r="B2550" i="2"/>
  <c r="D2550" i="2"/>
  <c r="A2551" i="2"/>
  <c r="H2551" i="2"/>
  <c r="B2551" i="2"/>
  <c r="D2551" i="2"/>
  <c r="A368" i="2"/>
  <c r="H368" i="2"/>
  <c r="B368" i="2"/>
  <c r="D368" i="2"/>
  <c r="A369" i="2"/>
  <c r="H369" i="2"/>
  <c r="B369" i="2"/>
  <c r="D369" i="2"/>
  <c r="A370" i="2"/>
  <c r="H370" i="2"/>
  <c r="B370" i="2"/>
  <c r="D370" i="2"/>
  <c r="A2552" i="2"/>
  <c r="H2552" i="2"/>
  <c r="B2552" i="2"/>
  <c r="D2552" i="2"/>
  <c r="A371" i="2"/>
  <c r="H371" i="2"/>
  <c r="B371" i="2"/>
  <c r="D371" i="2"/>
  <c r="A372" i="2"/>
  <c r="H372" i="2"/>
  <c r="B372" i="2"/>
  <c r="D372" i="2"/>
  <c r="A373" i="2"/>
  <c r="H373" i="2"/>
  <c r="B373" i="2"/>
  <c r="D373" i="2"/>
  <c r="A2553" i="2"/>
  <c r="H2553" i="2"/>
  <c r="B2553" i="2"/>
  <c r="D2553" i="2"/>
  <c r="A2554" i="2"/>
  <c r="H2554" i="2"/>
  <c r="B2554" i="2"/>
  <c r="D2554" i="2"/>
  <c r="A2555" i="2"/>
  <c r="H2555" i="2"/>
  <c r="B2555" i="2"/>
  <c r="D2555" i="2"/>
  <c r="A374" i="2"/>
  <c r="H374" i="2"/>
  <c r="B374" i="2"/>
  <c r="D374" i="2"/>
  <c r="A375" i="2"/>
  <c r="H375" i="2"/>
  <c r="B375" i="2"/>
  <c r="D375" i="2"/>
  <c r="A2556" i="2"/>
  <c r="H2556" i="2"/>
  <c r="B2556" i="2"/>
  <c r="D2556" i="2"/>
  <c r="A2557" i="2"/>
  <c r="H2557" i="2"/>
  <c r="B2557" i="2"/>
  <c r="D2557" i="2"/>
  <c r="A2558" i="2"/>
  <c r="H2558" i="2"/>
  <c r="B2558" i="2"/>
  <c r="D2558" i="2"/>
  <c r="A376" i="2"/>
  <c r="H376" i="2"/>
  <c r="B376" i="2"/>
  <c r="D376" i="2"/>
  <c r="A377" i="2"/>
  <c r="H377" i="2"/>
  <c r="B377" i="2"/>
  <c r="D377" i="2"/>
  <c r="A2559" i="2"/>
  <c r="H2559" i="2"/>
  <c r="B2559" i="2"/>
  <c r="D2559" i="2"/>
  <c r="A378" i="2"/>
  <c r="H378" i="2"/>
  <c r="B378" i="2"/>
  <c r="D378" i="2"/>
  <c r="A379" i="2"/>
  <c r="H379" i="2"/>
  <c r="B379" i="2"/>
  <c r="D379" i="2"/>
  <c r="A380" i="2"/>
  <c r="H380" i="2"/>
  <c r="B380" i="2"/>
  <c r="D380" i="2"/>
  <c r="A2560" i="2"/>
  <c r="H2560" i="2"/>
  <c r="B2560" i="2"/>
  <c r="D2560" i="2"/>
  <c r="A2561" i="2"/>
  <c r="H2561" i="2"/>
  <c r="B2561" i="2"/>
  <c r="D2561" i="2"/>
  <c r="A381" i="2"/>
  <c r="H381" i="2"/>
  <c r="B381" i="2"/>
  <c r="D381" i="2"/>
  <c r="A382" i="2"/>
  <c r="H382" i="2"/>
  <c r="B382" i="2"/>
  <c r="D382" i="2"/>
  <c r="A383" i="2"/>
  <c r="H383" i="2"/>
  <c r="B383" i="2"/>
  <c r="D383" i="2"/>
  <c r="A384" i="2"/>
  <c r="H384" i="2"/>
  <c r="B384" i="2"/>
  <c r="D384" i="2"/>
  <c r="A2562" i="2"/>
  <c r="H2562" i="2"/>
  <c r="B2562" i="2"/>
  <c r="D2562" i="2"/>
  <c r="A2563" i="2"/>
  <c r="H2563" i="2"/>
  <c r="B2563" i="2"/>
  <c r="D2563" i="2"/>
  <c r="A2564" i="2"/>
  <c r="H2564" i="2"/>
  <c r="B2564" i="2"/>
  <c r="D2564" i="2"/>
  <c r="A2565" i="2"/>
  <c r="H2565" i="2"/>
  <c r="B2565" i="2"/>
  <c r="D2565" i="2"/>
  <c r="A385" i="2"/>
  <c r="H385" i="2"/>
  <c r="B385" i="2"/>
  <c r="D385" i="2"/>
  <c r="A386" i="2"/>
  <c r="H386" i="2"/>
  <c r="B386" i="2"/>
  <c r="D386" i="2"/>
  <c r="A387" i="2"/>
  <c r="H387" i="2"/>
  <c r="B387" i="2"/>
  <c r="D387" i="2"/>
  <c r="A388" i="2"/>
  <c r="H388" i="2"/>
  <c r="B388" i="2"/>
  <c r="D388" i="2"/>
  <c r="A389" i="2"/>
  <c r="H389" i="2"/>
  <c r="B389" i="2"/>
  <c r="D389" i="2"/>
  <c r="A390" i="2"/>
  <c r="H390" i="2"/>
  <c r="B390" i="2"/>
  <c r="D390" i="2"/>
  <c r="A391" i="2"/>
  <c r="H391" i="2"/>
  <c r="B391" i="2"/>
  <c r="D391" i="2"/>
  <c r="A392" i="2"/>
  <c r="H392" i="2"/>
  <c r="B392" i="2"/>
  <c r="D392" i="2"/>
  <c r="A393" i="2"/>
  <c r="H393" i="2"/>
  <c r="B393" i="2"/>
  <c r="D393" i="2"/>
  <c r="A394" i="2"/>
  <c r="H394" i="2"/>
  <c r="B394" i="2"/>
  <c r="D394" i="2"/>
  <c r="A2566" i="2"/>
  <c r="H2566" i="2"/>
  <c r="B2566" i="2"/>
  <c r="D2566" i="2"/>
  <c r="A2567" i="2"/>
  <c r="H2567" i="2"/>
  <c r="B2567" i="2"/>
  <c r="D2567" i="2"/>
  <c r="A395" i="2"/>
  <c r="H395" i="2"/>
  <c r="B395" i="2"/>
  <c r="D395" i="2"/>
  <c r="A2568" i="2"/>
  <c r="H2568" i="2"/>
  <c r="B2568" i="2"/>
  <c r="D2568" i="2"/>
  <c r="A2569" i="2"/>
  <c r="H2569" i="2"/>
  <c r="B2569" i="2"/>
  <c r="D2569" i="2"/>
  <c r="A2570" i="2"/>
  <c r="H2570" i="2"/>
  <c r="B2570" i="2"/>
  <c r="D2570" i="2"/>
  <c r="A2571" i="2"/>
  <c r="H2571" i="2"/>
  <c r="B2571" i="2"/>
  <c r="D2571" i="2"/>
  <c r="A2572" i="2"/>
  <c r="H2572" i="2"/>
  <c r="B2572" i="2"/>
  <c r="D2572" i="2"/>
  <c r="A2573" i="2"/>
  <c r="H2573" i="2"/>
  <c r="B2573" i="2"/>
  <c r="D2573" i="2"/>
  <c r="A2574" i="2"/>
  <c r="H2574" i="2"/>
  <c r="B2574" i="2"/>
  <c r="D2574" i="2"/>
  <c r="A2575" i="2"/>
  <c r="H2575" i="2"/>
  <c r="B2575" i="2"/>
  <c r="D2575" i="2"/>
  <c r="A2576" i="2"/>
  <c r="H2576" i="2"/>
  <c r="B2576" i="2"/>
  <c r="D2576" i="2"/>
  <c r="A396" i="2"/>
  <c r="H396" i="2"/>
  <c r="B396" i="2"/>
  <c r="D396" i="2"/>
  <c r="A397" i="2"/>
  <c r="H397" i="2"/>
  <c r="B397" i="2"/>
  <c r="D397" i="2"/>
  <c r="A2577" i="2"/>
  <c r="H2577" i="2"/>
  <c r="B2577" i="2"/>
  <c r="D2577" i="2"/>
  <c r="A398" i="2"/>
  <c r="H398" i="2"/>
  <c r="B398" i="2"/>
  <c r="D398" i="2"/>
  <c r="A399" i="2"/>
  <c r="H399" i="2"/>
  <c r="B399" i="2"/>
  <c r="D399" i="2"/>
  <c r="A2578" i="2"/>
  <c r="H2578" i="2"/>
  <c r="B2578" i="2"/>
  <c r="D2578" i="2"/>
  <c r="A2579" i="2"/>
  <c r="H2579" i="2"/>
  <c r="B2579" i="2"/>
  <c r="D2579" i="2"/>
  <c r="A2580" i="2"/>
  <c r="H2580" i="2"/>
  <c r="B2580" i="2"/>
  <c r="D2580" i="2"/>
  <c r="A2581" i="2"/>
  <c r="H2581" i="2"/>
  <c r="B2581" i="2"/>
  <c r="D2581" i="2"/>
  <c r="A2582" i="2"/>
  <c r="H2582" i="2"/>
  <c r="B2582" i="2"/>
  <c r="D2582" i="2"/>
  <c r="A400" i="2"/>
  <c r="H400" i="2"/>
  <c r="B400" i="2"/>
  <c r="D400" i="2"/>
  <c r="A401" i="2"/>
  <c r="H401" i="2"/>
  <c r="B401" i="2"/>
  <c r="D401" i="2"/>
  <c r="A2583" i="2"/>
  <c r="H2583" i="2"/>
  <c r="B2583" i="2"/>
  <c r="D2583" i="2"/>
  <c r="A402" i="2"/>
  <c r="H402" i="2"/>
  <c r="B402" i="2"/>
  <c r="D402" i="2"/>
  <c r="A403" i="2"/>
  <c r="H403" i="2"/>
  <c r="B403" i="2"/>
  <c r="D403" i="2"/>
  <c r="A404" i="2"/>
  <c r="H404" i="2"/>
  <c r="B404" i="2"/>
  <c r="D404" i="2"/>
  <c r="A405" i="2"/>
  <c r="H405" i="2"/>
  <c r="B405" i="2"/>
  <c r="D405" i="2"/>
  <c r="A406" i="2"/>
  <c r="H406" i="2"/>
  <c r="B406" i="2"/>
  <c r="D406" i="2"/>
  <c r="A407" i="2"/>
  <c r="H407" i="2"/>
  <c r="B407" i="2"/>
  <c r="D407" i="2"/>
  <c r="A2584" i="2"/>
  <c r="H2584" i="2"/>
  <c r="B2584" i="2"/>
  <c r="D2584" i="2"/>
  <c r="A2585" i="2"/>
  <c r="H2585" i="2"/>
  <c r="B2585" i="2"/>
  <c r="D2585" i="2"/>
  <c r="A408" i="2"/>
  <c r="H408" i="2"/>
  <c r="B408" i="2"/>
  <c r="D408" i="2"/>
  <c r="A2586" i="2"/>
  <c r="H2586" i="2"/>
  <c r="B2586" i="2"/>
  <c r="D2586" i="2"/>
  <c r="A409" i="2"/>
  <c r="H409" i="2"/>
  <c r="B409" i="2"/>
  <c r="D409" i="2"/>
  <c r="A410" i="2"/>
  <c r="H410" i="2"/>
  <c r="B410" i="2"/>
  <c r="D410" i="2"/>
  <c r="A411" i="2"/>
  <c r="H411" i="2"/>
  <c r="B411" i="2"/>
  <c r="D411" i="2"/>
  <c r="A2587" i="2"/>
  <c r="H2587" i="2"/>
  <c r="B2587" i="2"/>
  <c r="D2587" i="2"/>
  <c r="A412" i="2"/>
  <c r="H412" i="2"/>
  <c r="B412" i="2"/>
  <c r="D412" i="2"/>
  <c r="A413" i="2"/>
  <c r="H413" i="2"/>
  <c r="B413" i="2"/>
  <c r="D413" i="2"/>
  <c r="A2588" i="2"/>
  <c r="H2588" i="2"/>
  <c r="B2588" i="2"/>
  <c r="D2588" i="2"/>
  <c r="A414" i="2"/>
  <c r="H414" i="2"/>
  <c r="B414" i="2"/>
  <c r="D414" i="2"/>
  <c r="A2589" i="2"/>
  <c r="H2589" i="2"/>
  <c r="B2589" i="2"/>
  <c r="D2589" i="2"/>
  <c r="A2590" i="2"/>
  <c r="H2590" i="2"/>
  <c r="B2590" i="2"/>
  <c r="D2590" i="2"/>
  <c r="A415" i="2"/>
  <c r="H415" i="2"/>
  <c r="B415" i="2"/>
  <c r="D415" i="2"/>
  <c r="A2591" i="2"/>
  <c r="H2591" i="2"/>
  <c r="B2591" i="2"/>
  <c r="D2591" i="2"/>
  <c r="A416" i="2"/>
  <c r="H416" i="2"/>
  <c r="B416" i="2"/>
  <c r="D416" i="2"/>
  <c r="A417" i="2"/>
  <c r="H417" i="2"/>
  <c r="B417" i="2"/>
  <c r="D417" i="2"/>
  <c r="A2592" i="2"/>
  <c r="H2592" i="2"/>
  <c r="B2592" i="2"/>
  <c r="D2592" i="2"/>
  <c r="A2593" i="2"/>
  <c r="H2593" i="2"/>
  <c r="B2593" i="2"/>
  <c r="D2593" i="2"/>
  <c r="A418" i="2"/>
  <c r="H418" i="2"/>
  <c r="B418" i="2"/>
  <c r="D418" i="2"/>
  <c r="A2594" i="2"/>
  <c r="H2594" i="2"/>
  <c r="B2594" i="2"/>
  <c r="D2594" i="2"/>
  <c r="A2595" i="2"/>
  <c r="H2595" i="2"/>
  <c r="B2595" i="2"/>
  <c r="D2595" i="2"/>
  <c r="A2596" i="2"/>
  <c r="H2596" i="2"/>
  <c r="B2596" i="2"/>
  <c r="D2596" i="2"/>
  <c r="A419" i="2"/>
  <c r="H419" i="2"/>
  <c r="B419" i="2"/>
  <c r="D419" i="2"/>
  <c r="A420" i="2"/>
  <c r="H420" i="2"/>
  <c r="B420" i="2"/>
  <c r="D420" i="2"/>
  <c r="A2597" i="2"/>
  <c r="H2597" i="2"/>
  <c r="B2597" i="2"/>
  <c r="D2597" i="2"/>
  <c r="A2598" i="2"/>
  <c r="H2598" i="2"/>
  <c r="B2598" i="2"/>
  <c r="D2598" i="2"/>
  <c r="A421" i="2"/>
  <c r="H421" i="2"/>
  <c r="B421" i="2"/>
  <c r="D421" i="2"/>
  <c r="A422" i="2"/>
  <c r="H422" i="2"/>
  <c r="B422" i="2"/>
  <c r="D422" i="2"/>
  <c r="A2599" i="2"/>
  <c r="H2599" i="2"/>
  <c r="B2599" i="2"/>
  <c r="D2599" i="2"/>
  <c r="A2600" i="2"/>
  <c r="H2600" i="2"/>
  <c r="B2600" i="2"/>
  <c r="D2600" i="2"/>
  <c r="A2601" i="2"/>
  <c r="H2601" i="2"/>
  <c r="B2601" i="2"/>
  <c r="D2601" i="2"/>
  <c r="A2602" i="2"/>
  <c r="H2602" i="2"/>
  <c r="B2602" i="2"/>
  <c r="D2602" i="2"/>
  <c r="A423" i="2"/>
  <c r="H423" i="2"/>
  <c r="B423" i="2"/>
  <c r="D423" i="2"/>
  <c r="A2603" i="2"/>
  <c r="H2603" i="2"/>
  <c r="B2603" i="2"/>
  <c r="D2603" i="2"/>
  <c r="A2604" i="2"/>
  <c r="H2604" i="2"/>
  <c r="B2604" i="2"/>
  <c r="D2604" i="2"/>
  <c r="A2605" i="2"/>
  <c r="H2605" i="2"/>
  <c r="B2605" i="2"/>
  <c r="D2605" i="2"/>
  <c r="A2606" i="2"/>
  <c r="H2606" i="2"/>
  <c r="B2606" i="2"/>
  <c r="D2606" i="2"/>
  <c r="A2607" i="2"/>
  <c r="H2607" i="2"/>
  <c r="B2607" i="2"/>
  <c r="D2607" i="2"/>
  <c r="A2608" i="2"/>
  <c r="H2608" i="2"/>
  <c r="B2608" i="2"/>
  <c r="D2608" i="2"/>
  <c r="A2609" i="2"/>
  <c r="H2609" i="2"/>
  <c r="B2609" i="2"/>
  <c r="D2609" i="2"/>
  <c r="A2610" i="2"/>
  <c r="H2610" i="2"/>
  <c r="B2610" i="2"/>
  <c r="D2610" i="2"/>
  <c r="A424" i="2"/>
  <c r="H424" i="2"/>
  <c r="B424" i="2"/>
  <c r="D424" i="2"/>
  <c r="A425" i="2"/>
  <c r="H425" i="2"/>
  <c r="B425" i="2"/>
  <c r="D425" i="2"/>
  <c r="A426" i="2"/>
  <c r="H426" i="2"/>
  <c r="B426" i="2"/>
  <c r="D426" i="2"/>
  <c r="A2611" i="2"/>
  <c r="H2611" i="2"/>
  <c r="B2611" i="2"/>
  <c r="D2611" i="2"/>
  <c r="A2612" i="2"/>
  <c r="H2612" i="2"/>
  <c r="B2612" i="2"/>
  <c r="D2612" i="2"/>
  <c r="A2613" i="2"/>
  <c r="H2613" i="2"/>
  <c r="B2613" i="2"/>
  <c r="D2613" i="2"/>
  <c r="A2614" i="2"/>
  <c r="H2614" i="2"/>
  <c r="B2614" i="2"/>
  <c r="D2614" i="2"/>
  <c r="A427" i="2"/>
  <c r="H427" i="2"/>
  <c r="B427" i="2"/>
  <c r="D427" i="2"/>
  <c r="A2615" i="2"/>
  <c r="H2615" i="2"/>
  <c r="B2615" i="2"/>
  <c r="D2615" i="2"/>
  <c r="A2616" i="2"/>
  <c r="H2616" i="2"/>
  <c r="B2616" i="2"/>
  <c r="D2616" i="2"/>
  <c r="A2617" i="2"/>
  <c r="H2617" i="2"/>
  <c r="B2617" i="2"/>
  <c r="D2617" i="2"/>
  <c r="A2618" i="2"/>
  <c r="H2618" i="2"/>
  <c r="B2618" i="2"/>
  <c r="D2618" i="2"/>
  <c r="A2619" i="2"/>
  <c r="H2619" i="2"/>
  <c r="B2619" i="2"/>
  <c r="D2619" i="2"/>
  <c r="A428" i="2"/>
  <c r="H428" i="2"/>
  <c r="B428" i="2"/>
  <c r="D428" i="2"/>
  <c r="A429" i="2"/>
  <c r="H429" i="2"/>
  <c r="B429" i="2"/>
  <c r="D429" i="2"/>
  <c r="A2620" i="2"/>
  <c r="H2620" i="2"/>
  <c r="B2620" i="2"/>
  <c r="D2620" i="2"/>
  <c r="A2621" i="2"/>
  <c r="H2621" i="2"/>
  <c r="B2621" i="2"/>
  <c r="D2621" i="2"/>
  <c r="A430" i="2"/>
  <c r="H430" i="2"/>
  <c r="B430" i="2"/>
  <c r="D430" i="2"/>
  <c r="A431" i="2"/>
  <c r="H431" i="2"/>
  <c r="B431" i="2"/>
  <c r="D431" i="2"/>
  <c r="A2622" i="2"/>
  <c r="H2622" i="2"/>
  <c r="B2622" i="2"/>
  <c r="D2622" i="2"/>
  <c r="A2623" i="2"/>
  <c r="H2623" i="2"/>
  <c r="B2623" i="2"/>
  <c r="D2623" i="2"/>
  <c r="A2624" i="2"/>
  <c r="H2624" i="2"/>
  <c r="B2624" i="2"/>
  <c r="D2624" i="2"/>
  <c r="A2625" i="2"/>
  <c r="H2625" i="2"/>
  <c r="B2625" i="2"/>
  <c r="D2625" i="2"/>
  <c r="A2626" i="2"/>
  <c r="H2626" i="2"/>
  <c r="B2626" i="2"/>
  <c r="D2626" i="2"/>
  <c r="A2627" i="2"/>
  <c r="H2627" i="2"/>
  <c r="B2627" i="2"/>
  <c r="D2627" i="2"/>
  <c r="A2628" i="2"/>
  <c r="H2628" i="2"/>
  <c r="B2628" i="2"/>
  <c r="D2628" i="2"/>
  <c r="A2629" i="2"/>
  <c r="H2629" i="2"/>
  <c r="B2629" i="2"/>
  <c r="D2629" i="2"/>
  <c r="A2630" i="2"/>
  <c r="H2630" i="2"/>
  <c r="B2630" i="2"/>
  <c r="D2630" i="2"/>
  <c r="A2631" i="2"/>
  <c r="H2631" i="2"/>
  <c r="B2631" i="2"/>
  <c r="D2631" i="2"/>
  <c r="A2632" i="2"/>
  <c r="H2632" i="2"/>
  <c r="B2632" i="2"/>
  <c r="D2632" i="2"/>
  <c r="A2633" i="2"/>
  <c r="H2633" i="2"/>
  <c r="B2633" i="2"/>
  <c r="D2633" i="2"/>
  <c r="A2634" i="2"/>
  <c r="H2634" i="2"/>
  <c r="B2634" i="2"/>
  <c r="D2634" i="2"/>
  <c r="A432" i="2"/>
  <c r="H432" i="2"/>
  <c r="B432" i="2"/>
  <c r="D432" i="2"/>
  <c r="A2635" i="2"/>
  <c r="H2635" i="2"/>
  <c r="B2635" i="2"/>
  <c r="D2635" i="2"/>
  <c r="A2636" i="2"/>
  <c r="H2636" i="2"/>
  <c r="B2636" i="2"/>
  <c r="D2636" i="2"/>
  <c r="A2637" i="2"/>
  <c r="H2637" i="2"/>
  <c r="B2637" i="2"/>
  <c r="D2637" i="2"/>
  <c r="A2638" i="2"/>
  <c r="H2638" i="2"/>
  <c r="B2638" i="2"/>
  <c r="D2638" i="2"/>
  <c r="A2639" i="2"/>
  <c r="H2639" i="2"/>
  <c r="B2639" i="2"/>
  <c r="D2639" i="2"/>
  <c r="A2640" i="2"/>
  <c r="H2640" i="2"/>
  <c r="B2640" i="2"/>
  <c r="D2640" i="2"/>
  <c r="A2641" i="2"/>
  <c r="H2641" i="2"/>
  <c r="B2641" i="2"/>
  <c r="D2641" i="2"/>
  <c r="A433" i="2"/>
  <c r="H433" i="2"/>
  <c r="B433" i="2"/>
  <c r="D433" i="2"/>
  <c r="A434" i="2"/>
  <c r="H434" i="2"/>
  <c r="B434" i="2"/>
  <c r="D434" i="2"/>
  <c r="A435" i="2"/>
  <c r="H435" i="2"/>
  <c r="B435" i="2"/>
  <c r="D435" i="2"/>
  <c r="A2642" i="2"/>
  <c r="H2642" i="2"/>
  <c r="B2642" i="2"/>
  <c r="D2642" i="2"/>
  <c r="A2643" i="2"/>
  <c r="H2643" i="2"/>
  <c r="B2643" i="2"/>
  <c r="D2643" i="2"/>
  <c r="A2644" i="2"/>
  <c r="H2644" i="2"/>
  <c r="B2644" i="2"/>
  <c r="D2644" i="2"/>
  <c r="A2645" i="2"/>
  <c r="H2645" i="2"/>
  <c r="B2645" i="2"/>
  <c r="D2645" i="2"/>
  <c r="A2646" i="2"/>
  <c r="H2646" i="2"/>
  <c r="B2646" i="2"/>
  <c r="D2646" i="2"/>
  <c r="A2647" i="2"/>
  <c r="H2647" i="2"/>
  <c r="B2647" i="2"/>
  <c r="D2647" i="2"/>
  <c r="A436" i="2"/>
  <c r="H436" i="2"/>
  <c r="B436" i="2"/>
  <c r="D436" i="2"/>
  <c r="A2648" i="2"/>
  <c r="H2648" i="2"/>
  <c r="B2648" i="2"/>
  <c r="D2648" i="2"/>
  <c r="A437" i="2"/>
  <c r="H437" i="2"/>
  <c r="B437" i="2"/>
  <c r="D437" i="2"/>
  <c r="A438" i="2"/>
  <c r="H438" i="2"/>
  <c r="B438" i="2"/>
  <c r="D438" i="2"/>
  <c r="A2649" i="2"/>
  <c r="H2649" i="2"/>
  <c r="B2649" i="2"/>
  <c r="D2649" i="2"/>
  <c r="A2650" i="2"/>
  <c r="H2650" i="2"/>
  <c r="B2650" i="2"/>
  <c r="D2650" i="2"/>
  <c r="A2651" i="2"/>
  <c r="H2651" i="2"/>
  <c r="B2651" i="2"/>
  <c r="D2651" i="2"/>
  <c r="A439" i="2"/>
  <c r="H439" i="2"/>
  <c r="B439" i="2"/>
  <c r="D439" i="2"/>
  <c r="A440" i="2"/>
  <c r="H440" i="2"/>
  <c r="B440" i="2"/>
  <c r="D440" i="2"/>
  <c r="A441" i="2"/>
  <c r="H441" i="2"/>
  <c r="B441" i="2"/>
  <c r="D441" i="2"/>
  <c r="A442" i="2"/>
  <c r="H442" i="2"/>
  <c r="B442" i="2"/>
  <c r="D442" i="2"/>
  <c r="A443" i="2"/>
  <c r="H443" i="2"/>
  <c r="B443" i="2"/>
  <c r="D443" i="2"/>
  <c r="A444" i="2"/>
  <c r="H444" i="2"/>
  <c r="B444" i="2"/>
  <c r="D444" i="2"/>
  <c r="A445" i="2"/>
  <c r="H445" i="2"/>
  <c r="B445" i="2"/>
  <c r="D445" i="2"/>
  <c r="A2652" i="2"/>
  <c r="H2652" i="2"/>
  <c r="B2652" i="2"/>
  <c r="D2652" i="2"/>
  <c r="A2653" i="2"/>
  <c r="H2653" i="2"/>
  <c r="B2653" i="2"/>
  <c r="D2653" i="2"/>
  <c r="A2654" i="2"/>
  <c r="H2654" i="2"/>
  <c r="B2654" i="2"/>
  <c r="D2654" i="2"/>
  <c r="A446" i="2"/>
  <c r="H446" i="2"/>
  <c r="B446" i="2"/>
  <c r="D446" i="2"/>
  <c r="A447" i="2"/>
  <c r="H447" i="2"/>
  <c r="B447" i="2"/>
  <c r="D447" i="2"/>
  <c r="A448" i="2"/>
  <c r="H448" i="2"/>
  <c r="B448" i="2"/>
  <c r="D448" i="2"/>
  <c r="A449" i="2"/>
  <c r="H449" i="2"/>
  <c r="B449" i="2"/>
  <c r="D449" i="2"/>
  <c r="A2655" i="2"/>
  <c r="H2655" i="2"/>
  <c r="B2655" i="2"/>
  <c r="D2655" i="2"/>
  <c r="A2656" i="2"/>
  <c r="H2656" i="2"/>
  <c r="B2656" i="2"/>
  <c r="D2656" i="2"/>
  <c r="A450" i="2"/>
  <c r="H450" i="2"/>
  <c r="B450" i="2"/>
  <c r="D450" i="2"/>
  <c r="A451" i="2"/>
  <c r="H451" i="2"/>
  <c r="B451" i="2"/>
  <c r="D451" i="2"/>
  <c r="A2657" i="2"/>
  <c r="H2657" i="2"/>
  <c r="B2657" i="2"/>
  <c r="D2657" i="2"/>
  <c r="A2658" i="2"/>
  <c r="H2658" i="2"/>
  <c r="B2658" i="2"/>
  <c r="D2658" i="2"/>
  <c r="A2659" i="2"/>
  <c r="H2659" i="2"/>
  <c r="B2659" i="2"/>
  <c r="D2659" i="2"/>
  <c r="A2660" i="2"/>
  <c r="H2660" i="2"/>
  <c r="B2660" i="2"/>
  <c r="D2660" i="2"/>
  <c r="A452" i="2"/>
  <c r="H452" i="2"/>
  <c r="B452" i="2"/>
  <c r="D452" i="2"/>
  <c r="A453" i="2"/>
  <c r="H453" i="2"/>
  <c r="B453" i="2"/>
  <c r="D453" i="2"/>
  <c r="A454" i="2"/>
  <c r="H454" i="2"/>
  <c r="B454" i="2"/>
  <c r="D454" i="2"/>
  <c r="A455" i="2"/>
  <c r="H455" i="2"/>
  <c r="B455" i="2"/>
  <c r="D455" i="2"/>
  <c r="A2661" i="2"/>
  <c r="H2661" i="2"/>
  <c r="B2661" i="2"/>
  <c r="D2661" i="2"/>
  <c r="A2662" i="2"/>
  <c r="H2662" i="2"/>
  <c r="B2662" i="2"/>
  <c r="D2662" i="2"/>
  <c r="A456" i="2"/>
  <c r="H456" i="2"/>
  <c r="B456" i="2"/>
  <c r="D456" i="2"/>
  <c r="A2663" i="2"/>
  <c r="H2663" i="2"/>
  <c r="B2663" i="2"/>
  <c r="D2663" i="2"/>
  <c r="A457" i="2"/>
  <c r="H457" i="2"/>
  <c r="B457" i="2"/>
  <c r="D457" i="2"/>
  <c r="A458" i="2"/>
  <c r="H458" i="2"/>
  <c r="B458" i="2"/>
  <c r="D458" i="2"/>
  <c r="A459" i="2"/>
  <c r="H459" i="2"/>
  <c r="B459" i="2"/>
  <c r="D459" i="2"/>
  <c r="A460" i="2"/>
  <c r="H460" i="2"/>
  <c r="B460" i="2"/>
  <c r="D460" i="2"/>
  <c r="A461" i="2"/>
  <c r="H461" i="2"/>
  <c r="B461" i="2"/>
  <c r="D461" i="2"/>
  <c r="A2664" i="2"/>
  <c r="H2664" i="2"/>
  <c r="B2664" i="2"/>
  <c r="D2664" i="2"/>
  <c r="A462" i="2"/>
  <c r="H462" i="2"/>
  <c r="B462" i="2"/>
  <c r="D462" i="2"/>
  <c r="A463" i="2"/>
  <c r="H463" i="2"/>
  <c r="B463" i="2"/>
  <c r="D463" i="2"/>
  <c r="A2665" i="2"/>
  <c r="H2665" i="2"/>
  <c r="B2665" i="2"/>
  <c r="D2665" i="2"/>
  <c r="A464" i="2"/>
  <c r="H464" i="2"/>
  <c r="B464" i="2"/>
  <c r="D464" i="2"/>
  <c r="A465" i="2"/>
  <c r="H465" i="2"/>
  <c r="B465" i="2"/>
  <c r="D465" i="2"/>
  <c r="A2666" i="2"/>
  <c r="H2666" i="2"/>
  <c r="B2666" i="2"/>
  <c r="D2666" i="2"/>
  <c r="A2667" i="2"/>
  <c r="H2667" i="2"/>
  <c r="B2667" i="2"/>
  <c r="D2667" i="2"/>
  <c r="A2668" i="2"/>
  <c r="H2668" i="2"/>
  <c r="B2668" i="2"/>
  <c r="D2668" i="2"/>
  <c r="A466" i="2"/>
  <c r="H466" i="2"/>
  <c r="B466" i="2"/>
  <c r="D466" i="2"/>
  <c r="A467" i="2"/>
  <c r="H467" i="2"/>
  <c r="B467" i="2"/>
  <c r="D467" i="2"/>
  <c r="A2669" i="2"/>
  <c r="H2669" i="2"/>
  <c r="B2669" i="2"/>
  <c r="D2669" i="2"/>
  <c r="A468" i="2"/>
  <c r="H468" i="2"/>
  <c r="B468" i="2"/>
  <c r="D468" i="2"/>
  <c r="A469" i="2"/>
  <c r="H469" i="2"/>
  <c r="B469" i="2"/>
  <c r="D469" i="2"/>
  <c r="A470" i="2"/>
  <c r="H470" i="2"/>
  <c r="B470" i="2"/>
  <c r="D470" i="2"/>
  <c r="A2670" i="2"/>
  <c r="H2670" i="2"/>
  <c r="B2670" i="2"/>
  <c r="D2670" i="2"/>
  <c r="A2671" i="2"/>
  <c r="H2671" i="2"/>
  <c r="B2671" i="2"/>
  <c r="D2671" i="2"/>
  <c r="A471" i="2"/>
  <c r="H471" i="2"/>
  <c r="B471" i="2"/>
  <c r="D471" i="2"/>
  <c r="A472" i="2"/>
  <c r="H472" i="2"/>
  <c r="B472" i="2"/>
  <c r="D472" i="2"/>
  <c r="A473" i="2"/>
  <c r="H473" i="2"/>
  <c r="B473" i="2"/>
  <c r="D473" i="2"/>
  <c r="A2672" i="2"/>
  <c r="H2672" i="2"/>
  <c r="B2672" i="2"/>
  <c r="D2672" i="2"/>
  <c r="A474" i="2"/>
  <c r="H474" i="2"/>
  <c r="B474" i="2"/>
  <c r="D474" i="2"/>
  <c r="A2673" i="2"/>
  <c r="H2673" i="2"/>
  <c r="B2673" i="2"/>
  <c r="D2673" i="2"/>
  <c r="A2674" i="2"/>
  <c r="H2674" i="2"/>
  <c r="B2674" i="2"/>
  <c r="D2674" i="2"/>
  <c r="A475" i="2"/>
  <c r="H475" i="2"/>
  <c r="B475" i="2"/>
  <c r="D475" i="2"/>
  <c r="A476" i="2"/>
  <c r="H476" i="2"/>
  <c r="B476" i="2"/>
  <c r="D476" i="2"/>
  <c r="A477" i="2"/>
  <c r="H477" i="2"/>
  <c r="B477" i="2"/>
  <c r="D477" i="2"/>
  <c r="A2675" i="2"/>
  <c r="H2675" i="2"/>
  <c r="B2675" i="2"/>
  <c r="D2675" i="2"/>
  <c r="A478" i="2"/>
  <c r="H478" i="2"/>
  <c r="B478" i="2"/>
  <c r="D478" i="2"/>
  <c r="A479" i="2"/>
  <c r="H479" i="2"/>
  <c r="B479" i="2"/>
  <c r="D479" i="2"/>
  <c r="A2676" i="2"/>
  <c r="H2676" i="2"/>
  <c r="B2676" i="2"/>
  <c r="D2676" i="2"/>
  <c r="A480" i="2"/>
  <c r="H480" i="2"/>
  <c r="B480" i="2"/>
  <c r="D480" i="2"/>
  <c r="A2677" i="2"/>
  <c r="H2677" i="2"/>
  <c r="B2677" i="2"/>
  <c r="D2677" i="2"/>
  <c r="A2678" i="2"/>
  <c r="H2678" i="2"/>
  <c r="B2678" i="2"/>
  <c r="D2678" i="2"/>
  <c r="A481" i="2"/>
  <c r="H481" i="2"/>
  <c r="B481" i="2"/>
  <c r="D481" i="2"/>
  <c r="A482" i="2"/>
  <c r="H482" i="2"/>
  <c r="B482" i="2"/>
  <c r="D482" i="2"/>
  <c r="A2679" i="2"/>
  <c r="H2679" i="2"/>
  <c r="B2679" i="2"/>
  <c r="D2679" i="2"/>
  <c r="A2680" i="2"/>
  <c r="H2680" i="2"/>
  <c r="B2680" i="2"/>
  <c r="D2680" i="2"/>
  <c r="A2681" i="2"/>
  <c r="H2681" i="2"/>
  <c r="B2681" i="2"/>
  <c r="D2681" i="2"/>
  <c r="A483" i="2"/>
  <c r="H483" i="2"/>
  <c r="B483" i="2"/>
  <c r="D483" i="2"/>
  <c r="A2682" i="2"/>
  <c r="H2682" i="2"/>
  <c r="B2682" i="2"/>
  <c r="D2682" i="2"/>
  <c r="A2683" i="2"/>
  <c r="H2683" i="2"/>
  <c r="B2683" i="2"/>
  <c r="D2683" i="2"/>
  <c r="A2684" i="2"/>
  <c r="H2684" i="2"/>
  <c r="B2684" i="2"/>
  <c r="D2684" i="2"/>
  <c r="A2685" i="2"/>
  <c r="H2685" i="2"/>
  <c r="B2685" i="2"/>
  <c r="D2685" i="2"/>
  <c r="A2686" i="2"/>
  <c r="H2686" i="2"/>
  <c r="B2686" i="2"/>
  <c r="D2686" i="2"/>
  <c r="A2687" i="2"/>
  <c r="H2687" i="2"/>
  <c r="B2687" i="2"/>
  <c r="D2687" i="2"/>
  <c r="A484" i="2"/>
  <c r="H484" i="2"/>
  <c r="B484" i="2"/>
  <c r="D484" i="2"/>
  <c r="A485" i="2"/>
  <c r="H485" i="2"/>
  <c r="B485" i="2"/>
  <c r="D485" i="2"/>
  <c r="A2688" i="2"/>
  <c r="H2688" i="2"/>
  <c r="B2688" i="2"/>
  <c r="D2688" i="2"/>
  <c r="A2689" i="2"/>
  <c r="H2689" i="2"/>
  <c r="B2689" i="2"/>
  <c r="D2689" i="2"/>
  <c r="A2690" i="2"/>
  <c r="H2690" i="2"/>
  <c r="B2690" i="2"/>
  <c r="D2690" i="2"/>
  <c r="A486" i="2"/>
  <c r="H486" i="2"/>
  <c r="B486" i="2"/>
  <c r="D486" i="2"/>
  <c r="A2691" i="2"/>
  <c r="H2691" i="2"/>
  <c r="B2691" i="2"/>
  <c r="D2691" i="2"/>
  <c r="A2692" i="2"/>
  <c r="H2692" i="2"/>
  <c r="B2692" i="2"/>
  <c r="D2692" i="2"/>
  <c r="A2693" i="2"/>
  <c r="H2693" i="2"/>
  <c r="B2693" i="2"/>
  <c r="D2693" i="2"/>
  <c r="A2694" i="2"/>
  <c r="H2694" i="2"/>
  <c r="B2694" i="2"/>
  <c r="D2694" i="2"/>
  <c r="A2695" i="2"/>
  <c r="H2695" i="2"/>
  <c r="B2695" i="2"/>
  <c r="D2695" i="2"/>
  <c r="A2696" i="2"/>
  <c r="H2696" i="2"/>
  <c r="B2696" i="2"/>
  <c r="D2696" i="2"/>
  <c r="A487" i="2"/>
  <c r="H487" i="2"/>
  <c r="B487" i="2"/>
  <c r="D487" i="2"/>
  <c r="A2697" i="2"/>
  <c r="H2697" i="2"/>
  <c r="B2697" i="2"/>
  <c r="D2697" i="2"/>
  <c r="A2698" i="2"/>
  <c r="H2698" i="2"/>
  <c r="B2698" i="2"/>
  <c r="D2698" i="2"/>
  <c r="A488" i="2"/>
  <c r="H488" i="2"/>
  <c r="B488" i="2"/>
  <c r="D488" i="2"/>
  <c r="A489" i="2"/>
  <c r="H489" i="2"/>
  <c r="B489" i="2"/>
  <c r="D489" i="2"/>
  <c r="A490" i="2"/>
  <c r="H490" i="2"/>
  <c r="B490" i="2"/>
  <c r="D490" i="2"/>
  <c r="A2699" i="2"/>
  <c r="H2699" i="2"/>
  <c r="B2699" i="2"/>
  <c r="D2699" i="2"/>
  <c r="A2700" i="2"/>
  <c r="H2700" i="2"/>
  <c r="B2700" i="2"/>
  <c r="D2700" i="2"/>
  <c r="A491" i="2"/>
  <c r="H491" i="2"/>
  <c r="B491" i="2"/>
  <c r="D491" i="2"/>
  <c r="A2701" i="2"/>
  <c r="H2701" i="2"/>
  <c r="B2701" i="2"/>
  <c r="D2701" i="2"/>
  <c r="A492" i="2"/>
  <c r="H492" i="2"/>
  <c r="B492" i="2"/>
  <c r="D492" i="2"/>
  <c r="A493" i="2"/>
  <c r="H493" i="2"/>
  <c r="B493" i="2"/>
  <c r="D493" i="2"/>
  <c r="A2702" i="2"/>
  <c r="H2702" i="2"/>
  <c r="B2702" i="2"/>
  <c r="D2702" i="2"/>
  <c r="A2703" i="2"/>
  <c r="H2703" i="2"/>
  <c r="B2703" i="2"/>
  <c r="D2703" i="2"/>
  <c r="A2704" i="2"/>
  <c r="H2704" i="2"/>
  <c r="B2704" i="2"/>
  <c r="D2704" i="2"/>
  <c r="A2705" i="2"/>
  <c r="H2705" i="2"/>
  <c r="B2705" i="2"/>
  <c r="D2705" i="2"/>
  <c r="A494" i="2"/>
  <c r="H494" i="2"/>
  <c r="B494" i="2"/>
  <c r="D494" i="2"/>
  <c r="A2706" i="2"/>
  <c r="H2706" i="2"/>
  <c r="B2706" i="2"/>
  <c r="D2706" i="2"/>
  <c r="A2707" i="2"/>
  <c r="H2707" i="2"/>
  <c r="B2707" i="2"/>
  <c r="D2707" i="2"/>
  <c r="A495" i="2"/>
  <c r="H495" i="2"/>
  <c r="B495" i="2"/>
  <c r="D495" i="2"/>
  <c r="A496" i="2"/>
  <c r="H496" i="2"/>
  <c r="B496" i="2"/>
  <c r="D496" i="2"/>
  <c r="A2708" i="2"/>
  <c r="H2708" i="2"/>
  <c r="B2708" i="2"/>
  <c r="D2708" i="2"/>
  <c r="A2709" i="2"/>
  <c r="H2709" i="2"/>
  <c r="B2709" i="2"/>
  <c r="D2709" i="2"/>
  <c r="A2710" i="2"/>
  <c r="H2710" i="2"/>
  <c r="B2710" i="2"/>
  <c r="D2710" i="2"/>
  <c r="A497" i="2"/>
  <c r="H497" i="2"/>
  <c r="B497" i="2"/>
  <c r="D497" i="2"/>
  <c r="A2711" i="2"/>
  <c r="H2711" i="2"/>
  <c r="B2711" i="2"/>
  <c r="D2711" i="2"/>
  <c r="A498" i="2"/>
  <c r="H498" i="2"/>
  <c r="B498" i="2"/>
  <c r="D498" i="2"/>
  <c r="A2712" i="2"/>
  <c r="H2712" i="2"/>
  <c r="B2712" i="2"/>
  <c r="D2712" i="2"/>
  <c r="A499" i="2"/>
  <c r="H499" i="2"/>
  <c r="B499" i="2"/>
  <c r="D499" i="2"/>
  <c r="A500" i="2"/>
  <c r="H500" i="2"/>
  <c r="B500" i="2"/>
  <c r="D500" i="2"/>
  <c r="A501" i="2"/>
  <c r="H501" i="2"/>
  <c r="B501" i="2"/>
  <c r="D501" i="2"/>
  <c r="A502" i="2"/>
  <c r="H502" i="2"/>
  <c r="B502" i="2"/>
  <c r="D502" i="2"/>
  <c r="A2713" i="2"/>
  <c r="H2713" i="2"/>
  <c r="B2713" i="2"/>
  <c r="D2713" i="2"/>
  <c r="A2714" i="2"/>
  <c r="H2714" i="2"/>
  <c r="B2714" i="2"/>
  <c r="D2714" i="2"/>
  <c r="A2715" i="2"/>
  <c r="H2715" i="2"/>
  <c r="B2715" i="2"/>
  <c r="D2715" i="2"/>
  <c r="A503" i="2"/>
  <c r="H503" i="2"/>
  <c r="B503" i="2"/>
  <c r="D503" i="2"/>
  <c r="A504" i="2"/>
  <c r="H504" i="2"/>
  <c r="B504" i="2"/>
  <c r="D504" i="2"/>
  <c r="A505" i="2"/>
  <c r="H505" i="2"/>
  <c r="B505" i="2"/>
  <c r="D505" i="2"/>
  <c r="A2716" i="2"/>
  <c r="H2716" i="2"/>
  <c r="B2716" i="2"/>
  <c r="D2716" i="2"/>
  <c r="A2717" i="2"/>
  <c r="H2717" i="2"/>
  <c r="B2717" i="2"/>
  <c r="D2717" i="2"/>
  <c r="A2718" i="2"/>
  <c r="H2718" i="2"/>
  <c r="B2718" i="2"/>
  <c r="D2718" i="2"/>
  <c r="A506" i="2"/>
  <c r="H506" i="2"/>
  <c r="B506" i="2"/>
  <c r="D506" i="2"/>
  <c r="A2719" i="2"/>
  <c r="H2719" i="2"/>
  <c r="B2719" i="2"/>
  <c r="D2719" i="2"/>
  <c r="A507" i="2"/>
  <c r="H507" i="2"/>
  <c r="B507" i="2"/>
  <c r="D507" i="2"/>
  <c r="A508" i="2"/>
  <c r="H508" i="2"/>
  <c r="B508" i="2"/>
  <c r="D508" i="2"/>
  <c r="A2720" i="2"/>
  <c r="H2720" i="2"/>
  <c r="B2720" i="2"/>
  <c r="D2720" i="2"/>
  <c r="A509" i="2"/>
  <c r="H509" i="2"/>
  <c r="B509" i="2"/>
  <c r="D509" i="2"/>
  <c r="A510" i="2"/>
  <c r="H510" i="2"/>
  <c r="B510" i="2"/>
  <c r="D510" i="2"/>
  <c r="A511" i="2"/>
  <c r="H511" i="2"/>
  <c r="B511" i="2"/>
  <c r="D511" i="2"/>
  <c r="A512" i="2"/>
  <c r="H512" i="2"/>
  <c r="B512" i="2"/>
  <c r="D512" i="2"/>
  <c r="A513" i="2"/>
  <c r="H513" i="2"/>
  <c r="B513" i="2"/>
  <c r="D513" i="2"/>
  <c r="A514" i="2"/>
  <c r="H514" i="2"/>
  <c r="B514" i="2"/>
  <c r="D514" i="2"/>
  <c r="A515" i="2"/>
  <c r="H515" i="2"/>
  <c r="B515" i="2"/>
  <c r="D515" i="2"/>
  <c r="A2721" i="2"/>
  <c r="H2721" i="2"/>
  <c r="B2721" i="2"/>
  <c r="D2721" i="2"/>
  <c r="A516" i="2"/>
  <c r="H516" i="2"/>
  <c r="B516" i="2"/>
  <c r="D516" i="2"/>
  <c r="A2722" i="2"/>
  <c r="H2722" i="2"/>
  <c r="B2722" i="2"/>
  <c r="D2722" i="2"/>
  <c r="A517" i="2"/>
  <c r="H517" i="2"/>
  <c r="B517" i="2"/>
  <c r="D517" i="2"/>
  <c r="A518" i="2"/>
  <c r="H518" i="2"/>
  <c r="B518" i="2"/>
  <c r="D518" i="2"/>
  <c r="A519" i="2"/>
  <c r="H519" i="2"/>
  <c r="B519" i="2"/>
  <c r="D519" i="2"/>
  <c r="A520" i="2"/>
  <c r="H520" i="2"/>
  <c r="B520" i="2"/>
  <c r="D520" i="2"/>
  <c r="A521" i="2"/>
  <c r="H521" i="2"/>
  <c r="B521" i="2"/>
  <c r="D521" i="2"/>
  <c r="A522" i="2"/>
  <c r="H522" i="2"/>
  <c r="B522" i="2"/>
  <c r="D522" i="2"/>
  <c r="A523" i="2"/>
  <c r="H523" i="2"/>
  <c r="B523" i="2"/>
  <c r="D523" i="2"/>
  <c r="A524" i="2"/>
  <c r="H524" i="2"/>
  <c r="B524" i="2"/>
  <c r="D524" i="2"/>
  <c r="A525" i="2"/>
  <c r="H525" i="2"/>
  <c r="B525" i="2"/>
  <c r="D525" i="2"/>
  <c r="A2723" i="2"/>
  <c r="H2723" i="2"/>
  <c r="B2723" i="2"/>
  <c r="D2723" i="2"/>
  <c r="A2724" i="2"/>
  <c r="H2724" i="2"/>
  <c r="B2724" i="2"/>
  <c r="D2724" i="2"/>
  <c r="A2725" i="2"/>
  <c r="H2725" i="2"/>
  <c r="B2725" i="2"/>
  <c r="D2725" i="2"/>
  <c r="A526" i="2"/>
  <c r="H526" i="2"/>
  <c r="B526" i="2"/>
  <c r="D526" i="2"/>
  <c r="A2726" i="2"/>
  <c r="H2726" i="2"/>
  <c r="B2726" i="2"/>
  <c r="D2726" i="2"/>
  <c r="A527" i="2"/>
  <c r="H527" i="2"/>
  <c r="B527" i="2"/>
  <c r="D527" i="2"/>
  <c r="A2727" i="2"/>
  <c r="H2727" i="2"/>
  <c r="B2727" i="2"/>
  <c r="D2727" i="2"/>
  <c r="A2728" i="2"/>
  <c r="H2728" i="2"/>
  <c r="B2728" i="2"/>
  <c r="D2728" i="2"/>
  <c r="A2729" i="2"/>
  <c r="H2729" i="2"/>
  <c r="B2729" i="2"/>
  <c r="D2729" i="2"/>
  <c r="A2730" i="2"/>
  <c r="H2730" i="2"/>
  <c r="B2730" i="2"/>
  <c r="D2730" i="2"/>
  <c r="A2731" i="2"/>
  <c r="H2731" i="2"/>
  <c r="B2731" i="2"/>
  <c r="D2731" i="2"/>
  <c r="A2732" i="2"/>
  <c r="H2732" i="2"/>
  <c r="B2732" i="2"/>
  <c r="D2732" i="2"/>
  <c r="A2733" i="2"/>
  <c r="H2733" i="2"/>
  <c r="B2733" i="2"/>
  <c r="D2733" i="2"/>
  <c r="A528" i="2"/>
  <c r="H528" i="2"/>
  <c r="B528" i="2"/>
  <c r="D528" i="2"/>
  <c r="A529" i="2"/>
  <c r="H529" i="2"/>
  <c r="B529" i="2"/>
  <c r="D529" i="2"/>
  <c r="A530" i="2"/>
  <c r="H530" i="2"/>
  <c r="B530" i="2"/>
  <c r="D530" i="2"/>
  <c r="A531" i="2"/>
  <c r="H531" i="2"/>
  <c r="B531" i="2"/>
  <c r="D531" i="2"/>
  <c r="A2734" i="2"/>
  <c r="H2734" i="2"/>
  <c r="B2734" i="2"/>
  <c r="D2734" i="2"/>
  <c r="A2735" i="2"/>
  <c r="H2735" i="2"/>
  <c r="B2735" i="2"/>
  <c r="D2735" i="2"/>
  <c r="A2736" i="2"/>
  <c r="H2736" i="2"/>
  <c r="B2736" i="2"/>
  <c r="D2736" i="2"/>
  <c r="A2737" i="2"/>
  <c r="H2737" i="2"/>
  <c r="B2737" i="2"/>
  <c r="D2737" i="2"/>
  <c r="A532" i="2"/>
  <c r="H532" i="2"/>
  <c r="B532" i="2"/>
  <c r="D532" i="2"/>
  <c r="A533" i="2"/>
  <c r="H533" i="2"/>
  <c r="B533" i="2"/>
  <c r="D533" i="2"/>
  <c r="A534" i="2"/>
  <c r="H534" i="2"/>
  <c r="B534" i="2"/>
  <c r="D534" i="2"/>
  <c r="A2738" i="2"/>
  <c r="H2738" i="2"/>
  <c r="B2738" i="2"/>
  <c r="D2738" i="2"/>
  <c r="A2739" i="2"/>
  <c r="H2739" i="2"/>
  <c r="B2739" i="2"/>
  <c r="D2739" i="2"/>
  <c r="A2740" i="2"/>
  <c r="H2740" i="2"/>
  <c r="B2740" i="2"/>
  <c r="D2740" i="2"/>
  <c r="A2741" i="2"/>
  <c r="H2741" i="2"/>
  <c r="B2741" i="2"/>
  <c r="D2741" i="2"/>
  <c r="A2742" i="2"/>
  <c r="H2742" i="2"/>
  <c r="B2742" i="2"/>
  <c r="D2742" i="2"/>
  <c r="A2743" i="2"/>
  <c r="H2743" i="2"/>
  <c r="B2743" i="2"/>
  <c r="D2743" i="2"/>
  <c r="A2744" i="2"/>
  <c r="H2744" i="2"/>
  <c r="B2744" i="2"/>
  <c r="D2744" i="2"/>
  <c r="A535" i="2"/>
  <c r="H535" i="2"/>
  <c r="B535" i="2"/>
  <c r="D535" i="2"/>
  <c r="A2745" i="2"/>
  <c r="H2745" i="2"/>
  <c r="B2745" i="2"/>
  <c r="D2745" i="2"/>
  <c r="A2746" i="2"/>
  <c r="H2746" i="2"/>
  <c r="B2746" i="2"/>
  <c r="D2746" i="2"/>
  <c r="A2747" i="2"/>
  <c r="H2747" i="2"/>
  <c r="B2747" i="2"/>
  <c r="D2747" i="2"/>
  <c r="A2748" i="2"/>
  <c r="H2748" i="2"/>
  <c r="B2748" i="2"/>
  <c r="D2748" i="2"/>
  <c r="A536" i="2"/>
  <c r="H536" i="2"/>
  <c r="B536" i="2"/>
  <c r="D536" i="2"/>
  <c r="A537" i="2"/>
  <c r="H537" i="2"/>
  <c r="B537" i="2"/>
  <c r="D537" i="2"/>
  <c r="A538" i="2"/>
  <c r="H538" i="2"/>
  <c r="B538" i="2"/>
  <c r="D538" i="2"/>
  <c r="A539" i="2"/>
  <c r="H539" i="2"/>
  <c r="B539" i="2"/>
  <c r="D539" i="2"/>
  <c r="A2749" i="2"/>
  <c r="H2749" i="2"/>
  <c r="B2749" i="2"/>
  <c r="D2749" i="2"/>
  <c r="A2750" i="2"/>
  <c r="H2750" i="2"/>
  <c r="B2750" i="2"/>
  <c r="D2750" i="2"/>
  <c r="A540" i="2"/>
  <c r="H540" i="2"/>
  <c r="B540" i="2"/>
  <c r="D540" i="2"/>
  <c r="A541" i="2"/>
  <c r="H541" i="2"/>
  <c r="B541" i="2"/>
  <c r="D541" i="2"/>
  <c r="A2751" i="2"/>
  <c r="H2751" i="2"/>
  <c r="B2751" i="2"/>
  <c r="D2751" i="2"/>
  <c r="A2752" i="2"/>
  <c r="H2752" i="2"/>
  <c r="B2752" i="2"/>
  <c r="D2752" i="2"/>
  <c r="A2753" i="2"/>
  <c r="H2753" i="2"/>
  <c r="B2753" i="2"/>
  <c r="D2753" i="2"/>
  <c r="A542" i="2"/>
  <c r="H542" i="2"/>
  <c r="B542" i="2"/>
  <c r="D542" i="2"/>
  <c r="A2754" i="2"/>
  <c r="H2754" i="2"/>
  <c r="B2754" i="2"/>
  <c r="D2754" i="2"/>
  <c r="A2755" i="2"/>
  <c r="H2755" i="2"/>
  <c r="B2755" i="2"/>
  <c r="D2755" i="2"/>
  <c r="A2756" i="2"/>
  <c r="H2756" i="2"/>
  <c r="B2756" i="2"/>
  <c r="D2756" i="2"/>
  <c r="A2757" i="2"/>
  <c r="H2757" i="2"/>
  <c r="B2757" i="2"/>
  <c r="D2757" i="2"/>
  <c r="A2758" i="2"/>
  <c r="H2758" i="2"/>
  <c r="B2758" i="2"/>
  <c r="D2758" i="2"/>
  <c r="A543" i="2"/>
  <c r="H543" i="2"/>
  <c r="B543" i="2"/>
  <c r="D543" i="2"/>
  <c r="A2759" i="2"/>
  <c r="H2759" i="2"/>
  <c r="B2759" i="2"/>
  <c r="D2759" i="2"/>
  <c r="A2760" i="2"/>
  <c r="H2760" i="2"/>
  <c r="B2760" i="2"/>
  <c r="D2760" i="2"/>
  <c r="A2761" i="2"/>
  <c r="H2761" i="2"/>
  <c r="B2761" i="2"/>
  <c r="D2761" i="2"/>
  <c r="A2762" i="2"/>
  <c r="H2762" i="2"/>
  <c r="B2762" i="2"/>
  <c r="D2762" i="2"/>
  <c r="A2763" i="2"/>
  <c r="H2763" i="2"/>
  <c r="B2763" i="2"/>
  <c r="D2763" i="2"/>
  <c r="A2764" i="2"/>
  <c r="H2764" i="2"/>
  <c r="B2764" i="2"/>
  <c r="D2764" i="2"/>
  <c r="A544" i="2"/>
  <c r="H544" i="2"/>
  <c r="B544" i="2"/>
  <c r="D544" i="2"/>
  <c r="A545" i="2"/>
  <c r="H545" i="2"/>
  <c r="B545" i="2"/>
  <c r="D545" i="2"/>
  <c r="A2765" i="2"/>
  <c r="H2765" i="2"/>
  <c r="B2765" i="2"/>
  <c r="D2765" i="2"/>
  <c r="A546" i="2"/>
  <c r="H546" i="2"/>
  <c r="B546" i="2"/>
  <c r="D546" i="2"/>
  <c r="A547" i="2"/>
  <c r="H547" i="2"/>
  <c r="B547" i="2"/>
  <c r="D547" i="2"/>
  <c r="A548" i="2"/>
  <c r="H548" i="2"/>
  <c r="B548" i="2"/>
  <c r="D548" i="2"/>
  <c r="A2766" i="2"/>
  <c r="H2766" i="2"/>
  <c r="B2766" i="2"/>
  <c r="D2766" i="2"/>
  <c r="A549" i="2"/>
  <c r="H549" i="2"/>
  <c r="B549" i="2"/>
  <c r="D549" i="2"/>
  <c r="A550" i="2"/>
  <c r="H550" i="2"/>
  <c r="B550" i="2"/>
  <c r="D550" i="2"/>
  <c r="A551" i="2"/>
  <c r="H551" i="2"/>
  <c r="B551" i="2"/>
  <c r="D551" i="2"/>
  <c r="A552" i="2"/>
  <c r="H552" i="2"/>
  <c r="B552" i="2"/>
  <c r="D552" i="2"/>
  <c r="A553" i="2"/>
  <c r="H553" i="2"/>
  <c r="B553" i="2"/>
  <c r="D553" i="2"/>
  <c r="A2767" i="2"/>
  <c r="H2767" i="2"/>
  <c r="B2767" i="2"/>
  <c r="D2767" i="2"/>
  <c r="A554" i="2"/>
  <c r="H554" i="2"/>
  <c r="B554" i="2"/>
  <c r="D554" i="2"/>
  <c r="A555" i="2"/>
  <c r="H555" i="2"/>
  <c r="B555" i="2"/>
  <c r="D555" i="2"/>
  <c r="A556" i="2"/>
  <c r="H556" i="2"/>
  <c r="B556" i="2"/>
  <c r="D556" i="2"/>
  <c r="A557" i="2"/>
  <c r="H557" i="2"/>
  <c r="B557" i="2"/>
  <c r="D557" i="2"/>
  <c r="A2768" i="2"/>
  <c r="H2768" i="2"/>
  <c r="B2768" i="2"/>
  <c r="D2768" i="2"/>
  <c r="A2769" i="2"/>
  <c r="H2769" i="2"/>
  <c r="B2769" i="2"/>
  <c r="D2769" i="2"/>
  <c r="A2770" i="2"/>
  <c r="H2770" i="2"/>
  <c r="B2770" i="2"/>
  <c r="D2770" i="2"/>
  <c r="A558" i="2"/>
  <c r="H558" i="2"/>
  <c r="B558" i="2"/>
  <c r="D558" i="2"/>
  <c r="A559" i="2"/>
  <c r="H559" i="2"/>
  <c r="B559" i="2"/>
  <c r="D559" i="2"/>
  <c r="A560" i="2"/>
  <c r="H560" i="2"/>
  <c r="B560" i="2"/>
  <c r="D560" i="2"/>
  <c r="A561" i="2"/>
  <c r="H561" i="2"/>
  <c r="B561" i="2"/>
  <c r="D561" i="2"/>
  <c r="A562" i="2"/>
  <c r="H562" i="2"/>
  <c r="B562" i="2"/>
  <c r="D562" i="2"/>
  <c r="A563" i="2"/>
  <c r="H563" i="2"/>
  <c r="B563" i="2"/>
  <c r="D563" i="2"/>
  <c r="A564" i="2"/>
  <c r="H564" i="2"/>
  <c r="B564" i="2"/>
  <c r="D564" i="2"/>
  <c r="A565" i="2"/>
  <c r="H565" i="2"/>
  <c r="B565" i="2"/>
  <c r="D565" i="2"/>
  <c r="A2771" i="2"/>
  <c r="H2771" i="2"/>
  <c r="B2771" i="2"/>
  <c r="D2771" i="2"/>
  <c r="A2772" i="2"/>
  <c r="H2772" i="2"/>
  <c r="B2772" i="2"/>
  <c r="D2772" i="2"/>
  <c r="A566" i="2"/>
  <c r="H566" i="2"/>
  <c r="B566" i="2"/>
  <c r="D566" i="2"/>
  <c r="A2773" i="2"/>
  <c r="H2773" i="2"/>
  <c r="B2773" i="2"/>
  <c r="D2773" i="2"/>
  <c r="A567" i="2"/>
  <c r="H567" i="2"/>
  <c r="B567" i="2"/>
  <c r="D567" i="2"/>
  <c r="A568" i="2"/>
  <c r="H568" i="2"/>
  <c r="B568" i="2"/>
  <c r="D568" i="2"/>
  <c r="A569" i="2"/>
  <c r="H569" i="2"/>
  <c r="B569" i="2"/>
  <c r="D569" i="2"/>
  <c r="A570" i="2"/>
  <c r="H570" i="2"/>
  <c r="B570" i="2"/>
  <c r="D570" i="2"/>
  <c r="A571" i="2"/>
  <c r="H571" i="2"/>
  <c r="B571" i="2"/>
  <c r="D571" i="2"/>
  <c r="A572" i="2"/>
  <c r="H572" i="2"/>
  <c r="B572" i="2"/>
  <c r="D572" i="2"/>
  <c r="A573" i="2"/>
  <c r="H573" i="2"/>
  <c r="B573" i="2"/>
  <c r="D573" i="2"/>
  <c r="A574" i="2"/>
  <c r="H574" i="2"/>
  <c r="B574" i="2"/>
  <c r="D574" i="2"/>
  <c r="A575" i="2"/>
  <c r="H575" i="2"/>
  <c r="B575" i="2"/>
  <c r="D575" i="2"/>
  <c r="A576" i="2"/>
  <c r="H576" i="2"/>
  <c r="B576" i="2"/>
  <c r="D576" i="2"/>
  <c r="A577" i="2"/>
  <c r="H577" i="2"/>
  <c r="B577" i="2"/>
  <c r="D577" i="2"/>
  <c r="A578" i="2"/>
  <c r="H578" i="2"/>
  <c r="B578" i="2"/>
  <c r="D578" i="2"/>
  <c r="A579" i="2"/>
  <c r="H579" i="2"/>
  <c r="B579" i="2"/>
  <c r="D579" i="2"/>
  <c r="A580" i="2"/>
  <c r="H580" i="2"/>
  <c r="B580" i="2"/>
  <c r="D580" i="2"/>
  <c r="A581" i="2"/>
  <c r="H581" i="2"/>
  <c r="B581" i="2"/>
  <c r="D581" i="2"/>
  <c r="A582" i="2"/>
  <c r="H582" i="2"/>
  <c r="B582" i="2"/>
  <c r="D582" i="2"/>
  <c r="A583" i="2"/>
  <c r="H583" i="2"/>
  <c r="B583" i="2"/>
  <c r="D583" i="2"/>
  <c r="A584" i="2"/>
  <c r="H584" i="2"/>
  <c r="B584" i="2"/>
  <c r="D584" i="2"/>
  <c r="A2774" i="2"/>
  <c r="H2774" i="2"/>
  <c r="B2774" i="2"/>
  <c r="D2774" i="2"/>
  <c r="A585" i="2"/>
  <c r="H585" i="2"/>
  <c r="B585" i="2"/>
  <c r="D585" i="2"/>
  <c r="A586" i="2"/>
  <c r="H586" i="2"/>
  <c r="B586" i="2"/>
  <c r="D586" i="2"/>
  <c r="A587" i="2"/>
  <c r="H587" i="2"/>
  <c r="B587" i="2"/>
  <c r="D587" i="2"/>
  <c r="A2775" i="2"/>
  <c r="H2775" i="2"/>
  <c r="B2775" i="2"/>
  <c r="D2775" i="2"/>
  <c r="A588" i="2"/>
  <c r="H588" i="2"/>
  <c r="B588" i="2"/>
  <c r="D588" i="2"/>
  <c r="A589" i="2"/>
  <c r="H589" i="2"/>
  <c r="B589" i="2"/>
  <c r="D589" i="2"/>
  <c r="A2776" i="2"/>
  <c r="H2776" i="2"/>
  <c r="B2776" i="2"/>
  <c r="D2776" i="2"/>
  <c r="A590" i="2"/>
  <c r="H590" i="2"/>
  <c r="B590" i="2"/>
  <c r="D590" i="2"/>
  <c r="A2777" i="2"/>
  <c r="H2777" i="2"/>
  <c r="B2777" i="2"/>
  <c r="D2777" i="2"/>
  <c r="A591" i="2"/>
  <c r="H591" i="2"/>
  <c r="B591" i="2"/>
  <c r="D591" i="2"/>
  <c r="A592" i="2"/>
  <c r="H592" i="2"/>
  <c r="B592" i="2"/>
  <c r="D592" i="2"/>
  <c r="A593" i="2"/>
  <c r="H593" i="2"/>
  <c r="B593" i="2"/>
  <c r="D593" i="2"/>
  <c r="A594" i="2"/>
  <c r="H594" i="2"/>
  <c r="B594" i="2"/>
  <c r="D594" i="2"/>
  <c r="A595" i="2"/>
  <c r="H595" i="2"/>
  <c r="B595" i="2"/>
  <c r="D595" i="2"/>
  <c r="A596" i="2"/>
  <c r="H596" i="2"/>
  <c r="B596" i="2"/>
  <c r="D596" i="2"/>
  <c r="A2778" i="2"/>
  <c r="H2778" i="2"/>
  <c r="B2778" i="2"/>
  <c r="D2778" i="2"/>
  <c r="A2779" i="2"/>
  <c r="H2779" i="2"/>
  <c r="B2779" i="2"/>
  <c r="D2779" i="2"/>
  <c r="A2780" i="2"/>
  <c r="H2780" i="2"/>
  <c r="B2780" i="2"/>
  <c r="D2780" i="2"/>
  <c r="A2781" i="2"/>
  <c r="H2781" i="2"/>
  <c r="B2781" i="2"/>
  <c r="D2781" i="2"/>
  <c r="A597" i="2"/>
  <c r="H597" i="2"/>
  <c r="B597" i="2"/>
  <c r="D597" i="2"/>
  <c r="A2782" i="2"/>
  <c r="H2782" i="2"/>
  <c r="B2782" i="2"/>
  <c r="D2782" i="2"/>
  <c r="A598" i="2"/>
  <c r="H598" i="2"/>
  <c r="B598" i="2"/>
  <c r="D598" i="2"/>
  <c r="A599" i="2"/>
  <c r="H599" i="2"/>
  <c r="B599" i="2"/>
  <c r="D599" i="2"/>
  <c r="A600" i="2"/>
  <c r="H600" i="2"/>
  <c r="B600" i="2"/>
  <c r="D600" i="2"/>
  <c r="A2783" i="2"/>
  <c r="H2783" i="2"/>
  <c r="B2783" i="2"/>
  <c r="D2783" i="2"/>
  <c r="A2784" i="2"/>
  <c r="H2784" i="2"/>
  <c r="B2784" i="2"/>
  <c r="D2784" i="2"/>
  <c r="A601" i="2"/>
  <c r="H601" i="2"/>
  <c r="B601" i="2"/>
  <c r="D601" i="2"/>
  <c r="A2785" i="2"/>
  <c r="H2785" i="2"/>
  <c r="B2785" i="2"/>
  <c r="D2785" i="2"/>
  <c r="A602" i="2"/>
  <c r="H602" i="2"/>
  <c r="B602" i="2"/>
  <c r="D602" i="2"/>
  <c r="A2786" i="2"/>
  <c r="H2786" i="2"/>
  <c r="B2786" i="2"/>
  <c r="D2786" i="2"/>
  <c r="A2787" i="2"/>
  <c r="H2787" i="2"/>
  <c r="B2787" i="2"/>
  <c r="D2787" i="2"/>
  <c r="A2788" i="2"/>
  <c r="H2788" i="2"/>
  <c r="B2788" i="2"/>
  <c r="D2788" i="2"/>
  <c r="A2789" i="2"/>
  <c r="H2789" i="2"/>
  <c r="B2789" i="2"/>
  <c r="D2789" i="2"/>
  <c r="A2790" i="2"/>
  <c r="H2790" i="2"/>
  <c r="B2790" i="2"/>
  <c r="D2790" i="2"/>
  <c r="A2791" i="2"/>
  <c r="H2791" i="2"/>
  <c r="B2791" i="2"/>
  <c r="D2791" i="2"/>
  <c r="A2792" i="2"/>
  <c r="H2792" i="2"/>
  <c r="B2792" i="2"/>
  <c r="D2792" i="2"/>
  <c r="A603" i="2"/>
  <c r="H603" i="2"/>
  <c r="B603" i="2"/>
  <c r="D603" i="2"/>
  <c r="A604" i="2"/>
  <c r="H604" i="2"/>
  <c r="B604" i="2"/>
  <c r="D604" i="2"/>
  <c r="A2793" i="2"/>
  <c r="H2793" i="2"/>
  <c r="B2793" i="2"/>
  <c r="D2793" i="2"/>
  <c r="A605" i="2"/>
  <c r="H605" i="2"/>
  <c r="B605" i="2"/>
  <c r="D605" i="2"/>
  <c r="A606" i="2"/>
  <c r="H606" i="2"/>
  <c r="B606" i="2"/>
  <c r="D606" i="2"/>
  <c r="A607" i="2"/>
  <c r="H607" i="2"/>
  <c r="B607" i="2"/>
  <c r="D607" i="2"/>
  <c r="A2794" i="2"/>
  <c r="H2794" i="2"/>
  <c r="B2794" i="2"/>
  <c r="D2794" i="2"/>
  <c r="A2795" i="2"/>
  <c r="H2795" i="2"/>
  <c r="B2795" i="2"/>
  <c r="D2795" i="2"/>
  <c r="A608" i="2"/>
  <c r="H608" i="2"/>
  <c r="B608" i="2"/>
  <c r="D608" i="2"/>
  <c r="A609" i="2"/>
  <c r="H609" i="2"/>
  <c r="B609" i="2"/>
  <c r="D609" i="2"/>
  <c r="A610" i="2"/>
  <c r="H610" i="2"/>
  <c r="B610" i="2"/>
  <c r="D610" i="2"/>
  <c r="A611" i="2"/>
  <c r="H611" i="2"/>
  <c r="B611" i="2"/>
  <c r="D611" i="2"/>
  <c r="A612" i="2"/>
  <c r="H612" i="2"/>
  <c r="B612" i="2"/>
  <c r="D612" i="2"/>
  <c r="A613" i="2"/>
  <c r="H613" i="2"/>
  <c r="B613" i="2"/>
  <c r="D613" i="2"/>
  <c r="A614" i="2"/>
  <c r="H614" i="2"/>
  <c r="B614" i="2"/>
  <c r="D614" i="2"/>
  <c r="A615" i="2"/>
  <c r="H615" i="2"/>
  <c r="B615" i="2"/>
  <c r="D615" i="2"/>
  <c r="A616" i="2"/>
  <c r="H616" i="2"/>
  <c r="B616" i="2"/>
  <c r="D616" i="2"/>
  <c r="A617" i="2"/>
  <c r="H617" i="2"/>
  <c r="B617" i="2"/>
  <c r="D617" i="2"/>
  <c r="A2796" i="2"/>
  <c r="H2796" i="2"/>
  <c r="B2796" i="2"/>
  <c r="D2796" i="2"/>
  <c r="A618" i="2"/>
  <c r="H618" i="2"/>
  <c r="B618" i="2"/>
  <c r="D618" i="2"/>
  <c r="A619" i="2"/>
  <c r="H619" i="2"/>
  <c r="B619" i="2"/>
  <c r="D619" i="2"/>
  <c r="A620" i="2"/>
  <c r="H620" i="2"/>
  <c r="B620" i="2"/>
  <c r="D620" i="2"/>
  <c r="A621" i="2"/>
  <c r="H621" i="2"/>
  <c r="B621" i="2"/>
  <c r="D621" i="2"/>
  <c r="A2797" i="2"/>
  <c r="H2797" i="2"/>
  <c r="B2797" i="2"/>
  <c r="D2797" i="2"/>
  <c r="A622" i="2"/>
  <c r="H622" i="2"/>
  <c r="B622" i="2"/>
  <c r="D622" i="2"/>
  <c r="A623" i="2"/>
  <c r="H623" i="2"/>
  <c r="B623" i="2"/>
  <c r="D623" i="2"/>
  <c r="A624" i="2"/>
  <c r="H624" i="2"/>
  <c r="B624" i="2"/>
  <c r="D624" i="2"/>
  <c r="A2798" i="2"/>
  <c r="H2798" i="2"/>
  <c r="B2798" i="2"/>
  <c r="D2798" i="2"/>
  <c r="A2799" i="2"/>
  <c r="H2799" i="2"/>
  <c r="B2799" i="2"/>
  <c r="D2799" i="2"/>
  <c r="A2800" i="2"/>
  <c r="H2800" i="2"/>
  <c r="B2800" i="2"/>
  <c r="D2800" i="2"/>
  <c r="A625" i="2"/>
  <c r="H625" i="2"/>
  <c r="B625" i="2"/>
  <c r="D625" i="2"/>
  <c r="A626" i="2"/>
  <c r="H626" i="2"/>
  <c r="B626" i="2"/>
  <c r="D626" i="2"/>
  <c r="A627" i="2"/>
  <c r="H627" i="2"/>
  <c r="B627" i="2"/>
  <c r="D627" i="2"/>
  <c r="A628" i="2"/>
  <c r="H628" i="2"/>
  <c r="B628" i="2"/>
  <c r="D628" i="2"/>
  <c r="A629" i="2"/>
  <c r="H629" i="2"/>
  <c r="B629" i="2"/>
  <c r="D629" i="2"/>
  <c r="A630" i="2"/>
  <c r="H630" i="2"/>
  <c r="B630" i="2"/>
  <c r="D630" i="2"/>
  <c r="A631" i="2"/>
  <c r="H631" i="2"/>
  <c r="B631" i="2"/>
  <c r="D631" i="2"/>
  <c r="A632" i="2"/>
  <c r="H632" i="2"/>
  <c r="B632" i="2"/>
  <c r="D632" i="2"/>
  <c r="A2801" i="2"/>
  <c r="H2801" i="2"/>
  <c r="B2801" i="2"/>
  <c r="D2801" i="2"/>
  <c r="A633" i="2"/>
  <c r="H633" i="2"/>
  <c r="B633" i="2"/>
  <c r="D633" i="2"/>
  <c r="A634" i="2"/>
  <c r="H634" i="2"/>
  <c r="B634" i="2"/>
  <c r="D634" i="2"/>
  <c r="A2802" i="2"/>
  <c r="H2802" i="2"/>
  <c r="B2802" i="2"/>
  <c r="D2802" i="2"/>
  <c r="A635" i="2"/>
  <c r="H635" i="2"/>
  <c r="B635" i="2"/>
  <c r="D635" i="2"/>
  <c r="A636" i="2"/>
  <c r="H636" i="2"/>
  <c r="B636" i="2"/>
  <c r="D636" i="2"/>
  <c r="A637" i="2"/>
  <c r="H637" i="2"/>
  <c r="B637" i="2"/>
  <c r="D637" i="2"/>
  <c r="A2803" i="2"/>
  <c r="H2803" i="2"/>
  <c r="B2803" i="2"/>
  <c r="D2803" i="2"/>
  <c r="A638" i="2"/>
  <c r="H638" i="2"/>
  <c r="B638" i="2"/>
  <c r="D638" i="2"/>
  <c r="A639" i="2"/>
  <c r="H639" i="2"/>
  <c r="B639" i="2"/>
  <c r="D639" i="2"/>
  <c r="A2804" i="2"/>
  <c r="H2804" i="2"/>
  <c r="B2804" i="2"/>
  <c r="D2804" i="2"/>
  <c r="A640" i="2"/>
  <c r="H640" i="2"/>
  <c r="B640" i="2"/>
  <c r="D640" i="2"/>
  <c r="A641" i="2"/>
  <c r="H641" i="2"/>
  <c r="B641" i="2"/>
  <c r="D641" i="2"/>
  <c r="A2805" i="2"/>
  <c r="H2805" i="2"/>
  <c r="B2805" i="2"/>
  <c r="D2805" i="2"/>
  <c r="A2806" i="2"/>
  <c r="H2806" i="2"/>
  <c r="B2806" i="2"/>
  <c r="D2806" i="2"/>
  <c r="A642" i="2"/>
  <c r="H642" i="2"/>
  <c r="B642" i="2"/>
  <c r="D642" i="2"/>
  <c r="A2807" i="2"/>
  <c r="H2807" i="2"/>
  <c r="B2807" i="2"/>
  <c r="D2807" i="2"/>
  <c r="A643" i="2"/>
  <c r="H643" i="2"/>
  <c r="B643" i="2"/>
  <c r="D643" i="2"/>
  <c r="A644" i="2"/>
  <c r="H644" i="2"/>
  <c r="B644" i="2"/>
  <c r="D644" i="2"/>
  <c r="A645" i="2"/>
  <c r="H645" i="2"/>
  <c r="B645" i="2"/>
  <c r="D645" i="2"/>
  <c r="A646" i="2"/>
  <c r="H646" i="2"/>
  <c r="B646" i="2"/>
  <c r="D646" i="2"/>
  <c r="A647" i="2"/>
  <c r="H647" i="2"/>
  <c r="B647" i="2"/>
  <c r="D647" i="2"/>
  <c r="A648" i="2"/>
  <c r="H648" i="2"/>
  <c r="B648" i="2"/>
  <c r="D648" i="2"/>
  <c r="A649" i="2"/>
  <c r="H649" i="2"/>
  <c r="B649" i="2"/>
  <c r="D649" i="2"/>
  <c r="A650" i="2"/>
  <c r="H650" i="2"/>
  <c r="B650" i="2"/>
  <c r="D650" i="2"/>
  <c r="A651" i="2"/>
  <c r="H651" i="2"/>
  <c r="B651" i="2"/>
  <c r="D651" i="2"/>
  <c r="A652" i="2"/>
  <c r="H652" i="2"/>
  <c r="B652" i="2"/>
  <c r="D652" i="2"/>
  <c r="A653" i="2"/>
  <c r="H653" i="2"/>
  <c r="B653" i="2"/>
  <c r="D653" i="2"/>
  <c r="A654" i="2"/>
  <c r="H654" i="2"/>
  <c r="B654" i="2"/>
  <c r="D654" i="2"/>
  <c r="A655" i="2"/>
  <c r="H655" i="2"/>
  <c r="B655" i="2"/>
  <c r="D655" i="2"/>
  <c r="A656" i="2"/>
  <c r="H656" i="2"/>
  <c r="B656" i="2"/>
  <c r="D656" i="2"/>
  <c r="A657" i="2"/>
  <c r="H657" i="2"/>
  <c r="B657" i="2"/>
  <c r="D657" i="2"/>
  <c r="A2808" i="2"/>
  <c r="H2808" i="2"/>
  <c r="B2808" i="2"/>
  <c r="D2808" i="2"/>
  <c r="A658" i="2"/>
  <c r="H658" i="2"/>
  <c r="B658" i="2"/>
  <c r="D658" i="2"/>
  <c r="A659" i="2"/>
  <c r="H659" i="2"/>
  <c r="B659" i="2"/>
  <c r="D659" i="2"/>
  <c r="A2809" i="2"/>
  <c r="H2809" i="2"/>
  <c r="B2809" i="2"/>
  <c r="D2809" i="2"/>
  <c r="A2810" i="2"/>
  <c r="H2810" i="2"/>
  <c r="B2810" i="2"/>
  <c r="D2810" i="2"/>
  <c r="A2811" i="2"/>
  <c r="H2811" i="2"/>
  <c r="B2811" i="2"/>
  <c r="D2811" i="2"/>
  <c r="A2812" i="2"/>
  <c r="H2812" i="2"/>
  <c r="B2812" i="2"/>
  <c r="D2812" i="2"/>
  <c r="A2813" i="2"/>
  <c r="H2813" i="2"/>
  <c r="B2813" i="2"/>
  <c r="D2813" i="2"/>
  <c r="A660" i="2"/>
  <c r="H660" i="2"/>
  <c r="B660" i="2"/>
  <c r="D660" i="2"/>
  <c r="A2814" i="2"/>
  <c r="H2814" i="2"/>
  <c r="B2814" i="2"/>
  <c r="D2814" i="2"/>
  <c r="A661" i="2"/>
  <c r="H661" i="2"/>
  <c r="B661" i="2"/>
  <c r="D661" i="2"/>
  <c r="A2815" i="2"/>
  <c r="H2815" i="2"/>
  <c r="B2815" i="2"/>
  <c r="D2815" i="2"/>
  <c r="A662" i="2"/>
  <c r="H662" i="2"/>
  <c r="B662" i="2"/>
  <c r="D662" i="2"/>
  <c r="A663" i="2"/>
  <c r="H663" i="2"/>
  <c r="B663" i="2"/>
  <c r="D663" i="2"/>
  <c r="A664" i="2"/>
  <c r="H664" i="2"/>
  <c r="B664" i="2"/>
  <c r="D664" i="2"/>
  <c r="A665" i="2"/>
  <c r="H665" i="2"/>
  <c r="B665" i="2"/>
  <c r="D665" i="2"/>
  <c r="A666" i="2"/>
  <c r="H666" i="2"/>
  <c r="B666" i="2"/>
  <c r="D666" i="2"/>
  <c r="A667" i="2"/>
  <c r="H667" i="2"/>
  <c r="B667" i="2"/>
  <c r="D667" i="2"/>
  <c r="A668" i="2"/>
  <c r="H668" i="2"/>
  <c r="B668" i="2"/>
  <c r="D668" i="2"/>
  <c r="A669" i="2"/>
  <c r="H669" i="2"/>
  <c r="B669" i="2"/>
  <c r="D669" i="2"/>
  <c r="A2816" i="2"/>
  <c r="H2816" i="2"/>
  <c r="B2816" i="2"/>
  <c r="D2816" i="2"/>
  <c r="A670" i="2"/>
  <c r="H670" i="2"/>
  <c r="B670" i="2"/>
  <c r="D670" i="2"/>
  <c r="A2817" i="2"/>
  <c r="H2817" i="2"/>
  <c r="B2817" i="2"/>
  <c r="D2817" i="2"/>
  <c r="A2818" i="2"/>
  <c r="H2818" i="2"/>
  <c r="B2818" i="2"/>
  <c r="D2818" i="2"/>
  <c r="A2819" i="2"/>
  <c r="H2819" i="2"/>
  <c r="B2819" i="2"/>
  <c r="D2819" i="2"/>
  <c r="A2820" i="2"/>
  <c r="H2820" i="2"/>
  <c r="B2820" i="2"/>
  <c r="D2820" i="2"/>
  <c r="A671" i="2"/>
  <c r="H671" i="2"/>
  <c r="B671" i="2"/>
  <c r="D671" i="2"/>
  <c r="A672" i="2"/>
  <c r="H672" i="2"/>
  <c r="B672" i="2"/>
  <c r="D672" i="2"/>
  <c r="A673" i="2"/>
  <c r="H673" i="2"/>
  <c r="B673" i="2"/>
  <c r="D673" i="2"/>
  <c r="A674" i="2"/>
  <c r="H674" i="2"/>
  <c r="B674" i="2"/>
  <c r="D674" i="2"/>
  <c r="A675" i="2"/>
  <c r="H675" i="2"/>
  <c r="B675" i="2"/>
  <c r="D675" i="2"/>
  <c r="A676" i="2"/>
  <c r="H676" i="2"/>
  <c r="B676" i="2"/>
  <c r="D676" i="2"/>
  <c r="A677" i="2"/>
  <c r="H677" i="2"/>
  <c r="B677" i="2"/>
  <c r="D677" i="2"/>
  <c r="A678" i="2"/>
  <c r="H678" i="2"/>
  <c r="B678" i="2"/>
  <c r="D678" i="2"/>
  <c r="A679" i="2"/>
  <c r="H679" i="2"/>
  <c r="B679" i="2"/>
  <c r="D679" i="2"/>
  <c r="A680" i="2"/>
  <c r="H680" i="2"/>
  <c r="B680" i="2"/>
  <c r="D680" i="2"/>
  <c r="A681" i="2"/>
  <c r="H681" i="2"/>
  <c r="B681" i="2"/>
  <c r="D681" i="2"/>
  <c r="A682" i="2"/>
  <c r="H682" i="2"/>
  <c r="B682" i="2"/>
  <c r="D682" i="2"/>
  <c r="A683" i="2"/>
  <c r="H683" i="2"/>
  <c r="B683" i="2"/>
  <c r="D683" i="2"/>
  <c r="A684" i="2"/>
  <c r="H684" i="2"/>
  <c r="B684" i="2"/>
  <c r="D684" i="2"/>
  <c r="A685" i="2"/>
  <c r="H685" i="2"/>
  <c r="B685" i="2"/>
  <c r="D685" i="2"/>
  <c r="A2821" i="2"/>
  <c r="H2821" i="2"/>
  <c r="B2821" i="2"/>
  <c r="D2821" i="2"/>
  <c r="A686" i="2"/>
  <c r="H686" i="2"/>
  <c r="B686" i="2"/>
  <c r="D686" i="2"/>
  <c r="A687" i="2"/>
  <c r="H687" i="2"/>
  <c r="B687" i="2"/>
  <c r="D687" i="2"/>
  <c r="A688" i="2"/>
  <c r="H688" i="2"/>
  <c r="B688" i="2"/>
  <c r="D688" i="2"/>
  <c r="A689" i="2"/>
  <c r="H689" i="2"/>
  <c r="B689" i="2"/>
  <c r="D689" i="2"/>
  <c r="A690" i="2"/>
  <c r="H690" i="2"/>
  <c r="B690" i="2"/>
  <c r="D690" i="2"/>
  <c r="A2822" i="2"/>
  <c r="H2822" i="2"/>
  <c r="B2822" i="2"/>
  <c r="D2822" i="2"/>
  <c r="A2823" i="2"/>
  <c r="H2823" i="2"/>
  <c r="B2823" i="2"/>
  <c r="D2823" i="2"/>
  <c r="A691" i="2"/>
  <c r="H691" i="2"/>
  <c r="B691" i="2"/>
  <c r="D691" i="2"/>
  <c r="A692" i="2"/>
  <c r="H692" i="2"/>
  <c r="B692" i="2"/>
  <c r="D692" i="2"/>
  <c r="A2824" i="2"/>
  <c r="H2824" i="2"/>
  <c r="B2824" i="2"/>
  <c r="D2824" i="2"/>
  <c r="A2825" i="2"/>
  <c r="H2825" i="2"/>
  <c r="B2825" i="2"/>
  <c r="D2825" i="2"/>
  <c r="A2826" i="2"/>
  <c r="H2826" i="2"/>
  <c r="B2826" i="2"/>
  <c r="D2826" i="2"/>
  <c r="A2827" i="2"/>
  <c r="H2827" i="2"/>
  <c r="B2827" i="2"/>
  <c r="D2827" i="2"/>
  <c r="A693" i="2"/>
  <c r="H693" i="2"/>
  <c r="B693" i="2"/>
  <c r="D693" i="2"/>
  <c r="A2828" i="2"/>
  <c r="H2828" i="2"/>
  <c r="B2828" i="2"/>
  <c r="D2828" i="2"/>
  <c r="A694" i="2"/>
  <c r="H694" i="2"/>
  <c r="B694" i="2"/>
  <c r="D694" i="2"/>
  <c r="A2829" i="2"/>
  <c r="H2829" i="2"/>
  <c r="B2829" i="2"/>
  <c r="D2829" i="2"/>
  <c r="A695" i="2"/>
  <c r="H695" i="2"/>
  <c r="B695" i="2"/>
  <c r="D695" i="2"/>
  <c r="A696" i="2"/>
  <c r="H696" i="2"/>
  <c r="B696" i="2"/>
  <c r="D696" i="2"/>
  <c r="A697" i="2"/>
  <c r="H697" i="2"/>
  <c r="B697" i="2"/>
  <c r="D697" i="2"/>
  <c r="A698" i="2"/>
  <c r="H698" i="2"/>
  <c r="B698" i="2"/>
  <c r="D698" i="2"/>
  <c r="A2830" i="2"/>
  <c r="H2830" i="2"/>
  <c r="B2830" i="2"/>
  <c r="D2830" i="2"/>
  <c r="A699" i="2"/>
  <c r="H699" i="2"/>
  <c r="B699" i="2"/>
  <c r="D699" i="2"/>
  <c r="A700" i="2"/>
  <c r="H700" i="2"/>
  <c r="B700" i="2"/>
  <c r="D700" i="2"/>
  <c r="A701" i="2"/>
  <c r="H701" i="2"/>
  <c r="B701" i="2"/>
  <c r="D701" i="2"/>
  <c r="A702" i="2"/>
  <c r="H702" i="2"/>
  <c r="B702" i="2"/>
  <c r="D702" i="2"/>
  <c r="A703" i="2"/>
  <c r="H703" i="2"/>
  <c r="B703" i="2"/>
  <c r="D703" i="2"/>
  <c r="A2831" i="2"/>
  <c r="H2831" i="2"/>
  <c r="B2831" i="2"/>
  <c r="D2831" i="2"/>
  <c r="A2832" i="2"/>
  <c r="H2832" i="2"/>
  <c r="B2832" i="2"/>
  <c r="D2832" i="2"/>
  <c r="A704" i="2"/>
  <c r="H704" i="2"/>
  <c r="B704" i="2"/>
  <c r="D704" i="2"/>
  <c r="A2833" i="2"/>
  <c r="H2833" i="2"/>
  <c r="B2833" i="2"/>
  <c r="D2833" i="2"/>
  <c r="A705" i="2"/>
  <c r="H705" i="2"/>
  <c r="B705" i="2"/>
  <c r="D705" i="2"/>
  <c r="A2834" i="2"/>
  <c r="H2834" i="2"/>
  <c r="B2834" i="2"/>
  <c r="D2834" i="2"/>
  <c r="A2835" i="2"/>
  <c r="H2835" i="2"/>
  <c r="B2835" i="2"/>
  <c r="D2835" i="2"/>
  <c r="A2836" i="2"/>
  <c r="H2836" i="2"/>
  <c r="B2836" i="2"/>
  <c r="D2836" i="2"/>
  <c r="A706" i="2"/>
  <c r="H706" i="2"/>
  <c r="B706" i="2"/>
  <c r="D706" i="2"/>
  <c r="A707" i="2"/>
  <c r="H707" i="2"/>
  <c r="B707" i="2"/>
  <c r="D707" i="2"/>
  <c r="A708" i="2"/>
  <c r="H708" i="2"/>
  <c r="B708" i="2"/>
  <c r="D708" i="2"/>
  <c r="A709" i="2"/>
  <c r="H709" i="2"/>
  <c r="B709" i="2"/>
  <c r="D709" i="2"/>
  <c r="A710" i="2"/>
  <c r="H710" i="2"/>
  <c r="B710" i="2"/>
  <c r="D710" i="2"/>
  <c r="A711" i="2"/>
  <c r="H711" i="2"/>
  <c r="B711" i="2"/>
  <c r="D711" i="2"/>
  <c r="A712" i="2"/>
  <c r="H712" i="2"/>
  <c r="B712" i="2"/>
  <c r="D712" i="2"/>
  <c r="A713" i="2"/>
  <c r="H713" i="2"/>
  <c r="B713" i="2"/>
  <c r="D713" i="2"/>
  <c r="A714" i="2"/>
  <c r="H714" i="2"/>
  <c r="B714" i="2"/>
  <c r="D714" i="2"/>
  <c r="A715" i="2"/>
  <c r="H715" i="2"/>
  <c r="B715" i="2"/>
  <c r="D715" i="2"/>
  <c r="A716" i="2"/>
  <c r="H716" i="2"/>
  <c r="B716" i="2"/>
  <c r="D716" i="2"/>
  <c r="A717" i="2"/>
  <c r="H717" i="2"/>
  <c r="B717" i="2"/>
  <c r="D717" i="2"/>
  <c r="A718" i="2"/>
  <c r="H718" i="2"/>
  <c r="B718" i="2"/>
  <c r="D718" i="2"/>
  <c r="A719" i="2"/>
  <c r="H719" i="2"/>
  <c r="B719" i="2"/>
  <c r="D719" i="2"/>
  <c r="A720" i="2"/>
  <c r="H720" i="2"/>
  <c r="B720" i="2"/>
  <c r="D720" i="2"/>
  <c r="A721" i="2"/>
  <c r="H721" i="2"/>
  <c r="B721" i="2"/>
  <c r="D721" i="2"/>
  <c r="A722" i="2"/>
  <c r="H722" i="2"/>
  <c r="B722" i="2"/>
  <c r="D722" i="2"/>
  <c r="A723" i="2"/>
  <c r="H723" i="2"/>
  <c r="B723" i="2"/>
  <c r="D723" i="2"/>
  <c r="A2837" i="2"/>
  <c r="H2837" i="2"/>
  <c r="B2837" i="2"/>
  <c r="D2837" i="2"/>
  <c r="A2838" i="2"/>
  <c r="H2838" i="2"/>
  <c r="B2838" i="2"/>
  <c r="D2838" i="2"/>
  <c r="A724" i="2"/>
  <c r="H724" i="2"/>
  <c r="B724" i="2"/>
  <c r="D724" i="2"/>
  <c r="A725" i="2"/>
  <c r="H725" i="2"/>
  <c r="B725" i="2"/>
  <c r="D725" i="2"/>
  <c r="A2839" i="2"/>
  <c r="H2839" i="2"/>
  <c r="B2839" i="2"/>
  <c r="D2839" i="2"/>
  <c r="A2840" i="2"/>
  <c r="H2840" i="2"/>
  <c r="B2840" i="2"/>
  <c r="D2840" i="2"/>
  <c r="A2841" i="2"/>
  <c r="H2841" i="2"/>
  <c r="B2841" i="2"/>
  <c r="D2841" i="2"/>
  <c r="A726" i="2"/>
  <c r="H726" i="2"/>
  <c r="B726" i="2"/>
  <c r="D726" i="2"/>
  <c r="A727" i="2"/>
  <c r="H727" i="2"/>
  <c r="B727" i="2"/>
  <c r="D727" i="2"/>
  <c r="A2842" i="2"/>
  <c r="H2842" i="2"/>
  <c r="B2842" i="2"/>
  <c r="D2842" i="2"/>
  <c r="A728" i="2"/>
  <c r="H728" i="2"/>
  <c r="B728" i="2"/>
  <c r="D728" i="2"/>
  <c r="A729" i="2"/>
  <c r="H729" i="2"/>
  <c r="B729" i="2"/>
  <c r="D729" i="2"/>
  <c r="A730" i="2"/>
  <c r="H730" i="2"/>
  <c r="B730" i="2"/>
  <c r="D730" i="2"/>
  <c r="A731" i="2"/>
  <c r="H731" i="2"/>
  <c r="B731" i="2"/>
  <c r="D731" i="2"/>
  <c r="A732" i="2"/>
  <c r="H732" i="2"/>
  <c r="B732" i="2"/>
  <c r="D732" i="2"/>
  <c r="A733" i="2"/>
  <c r="H733" i="2"/>
  <c r="B733" i="2"/>
  <c r="D733" i="2"/>
  <c r="A734" i="2"/>
  <c r="H734" i="2"/>
  <c r="B734" i="2"/>
  <c r="D734" i="2"/>
  <c r="A2843" i="2"/>
  <c r="H2843" i="2"/>
  <c r="B2843" i="2"/>
  <c r="D2843" i="2"/>
  <c r="A2844" i="2"/>
  <c r="H2844" i="2"/>
  <c r="B2844" i="2"/>
  <c r="D2844" i="2"/>
  <c r="A735" i="2"/>
  <c r="H735" i="2"/>
  <c r="B735" i="2"/>
  <c r="D735" i="2"/>
  <c r="A736" i="2"/>
  <c r="H736" i="2"/>
  <c r="B736" i="2"/>
  <c r="D736" i="2"/>
  <c r="A737" i="2"/>
  <c r="H737" i="2"/>
  <c r="B737" i="2"/>
  <c r="D737" i="2"/>
  <c r="A738" i="2"/>
  <c r="H738" i="2"/>
  <c r="B738" i="2"/>
  <c r="D738" i="2"/>
  <c r="A739" i="2"/>
  <c r="H739" i="2"/>
  <c r="B739" i="2"/>
  <c r="D739" i="2"/>
  <c r="A740" i="2"/>
  <c r="H740" i="2"/>
  <c r="B740" i="2"/>
  <c r="D740" i="2"/>
  <c r="A741" i="2"/>
  <c r="H741" i="2"/>
  <c r="B741" i="2"/>
  <c r="D741" i="2"/>
  <c r="A742" i="2"/>
  <c r="H742" i="2"/>
  <c r="B742" i="2"/>
  <c r="D742" i="2"/>
  <c r="A743" i="2"/>
  <c r="H743" i="2"/>
  <c r="B743" i="2"/>
  <c r="D743" i="2"/>
  <c r="A744" i="2"/>
  <c r="H744" i="2"/>
  <c r="B744" i="2"/>
  <c r="D744" i="2"/>
  <c r="A745" i="2"/>
  <c r="H745" i="2"/>
  <c r="B745" i="2"/>
  <c r="D745" i="2"/>
  <c r="A746" i="2"/>
  <c r="H746" i="2"/>
  <c r="B746" i="2"/>
  <c r="D746" i="2"/>
  <c r="A747" i="2"/>
  <c r="H747" i="2"/>
  <c r="B747" i="2"/>
  <c r="D747" i="2"/>
  <c r="A748" i="2"/>
  <c r="H748" i="2"/>
  <c r="B748" i="2"/>
  <c r="D748" i="2"/>
  <c r="A2845" i="2"/>
  <c r="H2845" i="2"/>
  <c r="B2845" i="2"/>
  <c r="D2845" i="2"/>
  <c r="A749" i="2"/>
  <c r="H749" i="2"/>
  <c r="B749" i="2"/>
  <c r="D749" i="2"/>
  <c r="A750" i="2"/>
  <c r="H750" i="2"/>
  <c r="B750" i="2"/>
  <c r="D750" i="2"/>
  <c r="A2846" i="2"/>
  <c r="H2846" i="2"/>
  <c r="B2846" i="2"/>
  <c r="D2846" i="2"/>
  <c r="A751" i="2"/>
  <c r="H751" i="2"/>
  <c r="B751" i="2"/>
  <c r="D751" i="2"/>
  <c r="A2847" i="2"/>
  <c r="H2847" i="2"/>
  <c r="B2847" i="2"/>
  <c r="D2847" i="2"/>
  <c r="A752" i="2"/>
  <c r="H752" i="2"/>
  <c r="B752" i="2"/>
  <c r="D752" i="2"/>
  <c r="A753" i="2"/>
  <c r="H753" i="2"/>
  <c r="B753" i="2"/>
  <c r="D753" i="2"/>
  <c r="A754" i="2"/>
  <c r="H754" i="2"/>
  <c r="B754" i="2"/>
  <c r="D754" i="2"/>
  <c r="A755" i="2"/>
  <c r="H755" i="2"/>
  <c r="B755" i="2"/>
  <c r="D755" i="2"/>
  <c r="A756" i="2"/>
  <c r="H756" i="2"/>
  <c r="B756" i="2"/>
  <c r="D756" i="2"/>
  <c r="A757" i="2"/>
  <c r="H757" i="2"/>
  <c r="B757" i="2"/>
  <c r="D757" i="2"/>
  <c r="A2848" i="2"/>
  <c r="H2848" i="2"/>
  <c r="B2848" i="2"/>
  <c r="D2848" i="2"/>
  <c r="A758" i="2"/>
  <c r="H758" i="2"/>
  <c r="B758" i="2"/>
  <c r="D758" i="2"/>
  <c r="A759" i="2"/>
  <c r="H759" i="2"/>
  <c r="B759" i="2"/>
  <c r="D759" i="2"/>
  <c r="A2849" i="2"/>
  <c r="H2849" i="2"/>
  <c r="B2849" i="2"/>
  <c r="D2849" i="2"/>
  <c r="A760" i="2"/>
  <c r="H760" i="2"/>
  <c r="B760" i="2"/>
  <c r="D760" i="2"/>
  <c r="A2850" i="2"/>
  <c r="H2850" i="2"/>
  <c r="B2850" i="2"/>
  <c r="D2850" i="2"/>
  <c r="A2851" i="2"/>
  <c r="H2851" i="2"/>
  <c r="B2851" i="2"/>
  <c r="D2851" i="2"/>
  <c r="A761" i="2"/>
  <c r="H761" i="2"/>
  <c r="B761" i="2"/>
  <c r="D761" i="2"/>
  <c r="A762" i="2"/>
  <c r="H762" i="2"/>
  <c r="B762" i="2"/>
  <c r="D762" i="2"/>
  <c r="A763" i="2"/>
  <c r="H763" i="2"/>
  <c r="B763" i="2"/>
  <c r="D763" i="2"/>
  <c r="A764" i="2"/>
  <c r="H764" i="2"/>
  <c r="B764" i="2"/>
  <c r="D764" i="2"/>
  <c r="A765" i="2"/>
  <c r="H765" i="2"/>
  <c r="B765" i="2"/>
  <c r="D765" i="2"/>
  <c r="A766" i="2"/>
  <c r="H766" i="2"/>
  <c r="B766" i="2"/>
  <c r="D766" i="2"/>
  <c r="A767" i="2"/>
  <c r="H767" i="2"/>
  <c r="B767" i="2"/>
  <c r="D767" i="2"/>
  <c r="A768" i="2"/>
  <c r="H768" i="2"/>
  <c r="B768" i="2"/>
  <c r="D768" i="2"/>
  <c r="A769" i="2"/>
  <c r="H769" i="2"/>
  <c r="B769" i="2"/>
  <c r="D769" i="2"/>
  <c r="A770" i="2"/>
  <c r="H770" i="2"/>
  <c r="B770" i="2"/>
  <c r="D770" i="2"/>
  <c r="A771" i="2"/>
  <c r="H771" i="2"/>
  <c r="B771" i="2"/>
  <c r="D771" i="2"/>
  <c r="A772" i="2"/>
  <c r="H772" i="2"/>
  <c r="B772" i="2"/>
  <c r="D772" i="2"/>
  <c r="A2852" i="2"/>
  <c r="H2852" i="2"/>
  <c r="B2852" i="2"/>
  <c r="D2852" i="2"/>
  <c r="A773" i="2"/>
  <c r="H773" i="2"/>
  <c r="B773" i="2"/>
  <c r="D773" i="2"/>
  <c r="A2853" i="2"/>
  <c r="H2853" i="2"/>
  <c r="B2853" i="2"/>
  <c r="D2853" i="2"/>
  <c r="A774" i="2"/>
  <c r="H774" i="2"/>
  <c r="B774" i="2"/>
  <c r="D774" i="2"/>
  <c r="A775" i="2"/>
  <c r="H775" i="2"/>
  <c r="B775" i="2"/>
  <c r="D775" i="2"/>
  <c r="A2854" i="2"/>
  <c r="H2854" i="2"/>
  <c r="B2854" i="2"/>
  <c r="D2854" i="2"/>
  <c r="A776" i="2"/>
  <c r="H776" i="2"/>
  <c r="B776" i="2"/>
  <c r="D776" i="2"/>
  <c r="A777" i="2"/>
  <c r="H777" i="2"/>
  <c r="B777" i="2"/>
  <c r="D777" i="2"/>
  <c r="A2855" i="2"/>
  <c r="H2855" i="2"/>
  <c r="B2855" i="2"/>
  <c r="D2855" i="2"/>
  <c r="A778" i="2"/>
  <c r="H778" i="2"/>
  <c r="B778" i="2"/>
  <c r="D778" i="2"/>
  <c r="A2856" i="2"/>
  <c r="H2856" i="2"/>
  <c r="B2856" i="2"/>
  <c r="D2856" i="2"/>
  <c r="A2857" i="2"/>
  <c r="H2857" i="2"/>
  <c r="B2857" i="2"/>
  <c r="D2857" i="2"/>
  <c r="A779" i="2"/>
  <c r="H779" i="2"/>
  <c r="B779" i="2"/>
  <c r="D779" i="2"/>
  <c r="A780" i="2"/>
  <c r="H780" i="2"/>
  <c r="B780" i="2"/>
  <c r="D780" i="2"/>
  <c r="A781" i="2"/>
  <c r="H781" i="2"/>
  <c r="B781" i="2"/>
  <c r="D781" i="2"/>
  <c r="A782" i="2"/>
  <c r="H782" i="2"/>
  <c r="B782" i="2"/>
  <c r="D782" i="2"/>
  <c r="A2858" i="2"/>
  <c r="H2858" i="2"/>
  <c r="B2858" i="2"/>
  <c r="D2858" i="2"/>
  <c r="A783" i="2"/>
  <c r="H783" i="2"/>
  <c r="B783" i="2"/>
  <c r="D783" i="2"/>
  <c r="A784" i="2"/>
  <c r="H784" i="2"/>
  <c r="B784" i="2"/>
  <c r="D784" i="2"/>
  <c r="A785" i="2"/>
  <c r="H785" i="2"/>
  <c r="B785" i="2"/>
  <c r="D785" i="2"/>
  <c r="A786" i="2"/>
  <c r="H786" i="2"/>
  <c r="B786" i="2"/>
  <c r="D786" i="2"/>
  <c r="A787" i="2"/>
  <c r="H787" i="2"/>
  <c r="B787" i="2"/>
  <c r="D787" i="2"/>
  <c r="A2859" i="2"/>
  <c r="H2859" i="2"/>
  <c r="B2859" i="2"/>
  <c r="D2859" i="2"/>
  <c r="A788" i="2"/>
  <c r="H788" i="2"/>
  <c r="B788" i="2"/>
  <c r="D788" i="2"/>
  <c r="A789" i="2"/>
  <c r="H789" i="2"/>
  <c r="B789" i="2"/>
  <c r="D789" i="2"/>
  <c r="A2860" i="2"/>
  <c r="H2860" i="2"/>
  <c r="B2860" i="2"/>
  <c r="D2860" i="2"/>
  <c r="A790" i="2"/>
  <c r="H790" i="2"/>
  <c r="B790" i="2"/>
  <c r="D790" i="2"/>
  <c r="A791" i="2"/>
  <c r="H791" i="2"/>
  <c r="B791" i="2"/>
  <c r="D791" i="2"/>
  <c r="A2861" i="2"/>
  <c r="H2861" i="2"/>
  <c r="B2861" i="2"/>
  <c r="D2861" i="2"/>
  <c r="A2862" i="2"/>
  <c r="H2862" i="2"/>
  <c r="B2862" i="2"/>
  <c r="D2862" i="2"/>
  <c r="A2863" i="2"/>
  <c r="H2863" i="2"/>
  <c r="B2863" i="2"/>
  <c r="D2863" i="2"/>
  <c r="A2864" i="2"/>
  <c r="H2864" i="2"/>
  <c r="B2864" i="2"/>
  <c r="D2864" i="2"/>
  <c r="A792" i="2"/>
  <c r="H792" i="2"/>
  <c r="B792" i="2"/>
  <c r="D792" i="2"/>
  <c r="A793" i="2"/>
  <c r="H793" i="2"/>
  <c r="B793" i="2"/>
  <c r="D793" i="2"/>
  <c r="A794" i="2"/>
  <c r="H794" i="2"/>
  <c r="B794" i="2"/>
  <c r="D794" i="2"/>
  <c r="A795" i="2"/>
  <c r="H795" i="2"/>
  <c r="B795" i="2"/>
  <c r="D795" i="2"/>
  <c r="A796" i="2"/>
  <c r="H796" i="2"/>
  <c r="B796" i="2"/>
  <c r="D796" i="2"/>
  <c r="A797" i="2"/>
  <c r="H797" i="2"/>
  <c r="B797" i="2"/>
  <c r="D797" i="2"/>
  <c r="A798" i="2"/>
  <c r="H798" i="2"/>
  <c r="B798" i="2"/>
  <c r="D798" i="2"/>
  <c r="A799" i="2"/>
  <c r="H799" i="2"/>
  <c r="B799" i="2"/>
  <c r="D799" i="2"/>
  <c r="A800" i="2"/>
  <c r="H800" i="2"/>
  <c r="B800" i="2"/>
  <c r="D800" i="2"/>
  <c r="A2865" i="2"/>
  <c r="H2865" i="2"/>
  <c r="B2865" i="2"/>
  <c r="D2865" i="2"/>
  <c r="A801" i="2"/>
  <c r="H801" i="2"/>
  <c r="B801" i="2"/>
  <c r="D801" i="2"/>
  <c r="A2866" i="2"/>
  <c r="H2866" i="2"/>
  <c r="B2866" i="2"/>
  <c r="D2866" i="2"/>
  <c r="A802" i="2"/>
  <c r="H802" i="2"/>
  <c r="B802" i="2"/>
  <c r="D802" i="2"/>
  <c r="A803" i="2"/>
  <c r="H803" i="2"/>
  <c r="B803" i="2"/>
  <c r="D803" i="2"/>
  <c r="A804" i="2"/>
  <c r="H804" i="2"/>
  <c r="B804" i="2"/>
  <c r="D804" i="2"/>
  <c r="A2867" i="2"/>
  <c r="H2867" i="2"/>
  <c r="B2867" i="2"/>
  <c r="D2867" i="2"/>
  <c r="A2868" i="2"/>
  <c r="H2868" i="2"/>
  <c r="B2868" i="2"/>
  <c r="D2868" i="2"/>
  <c r="A805" i="2"/>
  <c r="H805" i="2"/>
  <c r="B805" i="2"/>
  <c r="D805" i="2"/>
  <c r="A806" i="2"/>
  <c r="H806" i="2"/>
  <c r="B806" i="2"/>
  <c r="D806" i="2"/>
  <c r="A807" i="2"/>
  <c r="H807" i="2"/>
  <c r="B807" i="2"/>
  <c r="D807" i="2"/>
  <c r="A808" i="2"/>
  <c r="H808" i="2"/>
  <c r="B808" i="2"/>
  <c r="D808" i="2"/>
  <c r="A809" i="2"/>
  <c r="H809" i="2"/>
  <c r="B809" i="2"/>
  <c r="D809" i="2"/>
  <c r="A810" i="2"/>
  <c r="H810" i="2"/>
  <c r="B810" i="2"/>
  <c r="D810" i="2"/>
  <c r="A811" i="2"/>
  <c r="H811" i="2"/>
  <c r="B811" i="2"/>
  <c r="D811" i="2"/>
  <c r="A812" i="2"/>
  <c r="H812" i="2"/>
  <c r="B812" i="2"/>
  <c r="D812" i="2"/>
  <c r="A2869" i="2"/>
  <c r="H2869" i="2"/>
  <c r="B2869" i="2"/>
  <c r="D2869" i="2"/>
  <c r="A813" i="2"/>
  <c r="H813" i="2"/>
  <c r="B813" i="2"/>
  <c r="D813" i="2"/>
  <c r="A814" i="2"/>
  <c r="H814" i="2"/>
  <c r="B814" i="2"/>
  <c r="D814" i="2"/>
  <c r="A2870" i="2"/>
  <c r="H2870" i="2"/>
  <c r="B2870" i="2"/>
  <c r="D2870" i="2"/>
  <c r="A2871" i="2"/>
  <c r="H2871" i="2"/>
  <c r="B2871" i="2"/>
  <c r="D2871" i="2"/>
  <c r="A2872" i="2"/>
  <c r="H2872" i="2"/>
  <c r="B2872" i="2"/>
  <c r="D2872" i="2"/>
  <c r="A2873" i="2"/>
  <c r="H2873" i="2"/>
  <c r="B2873" i="2"/>
  <c r="D2873" i="2"/>
  <c r="A2874" i="2"/>
  <c r="H2874" i="2"/>
  <c r="B2874" i="2"/>
  <c r="D2874" i="2"/>
  <c r="A815" i="2"/>
  <c r="H815" i="2"/>
  <c r="B815" i="2"/>
  <c r="D815" i="2"/>
  <c r="A816" i="2"/>
  <c r="H816" i="2"/>
  <c r="B816" i="2"/>
  <c r="D816" i="2"/>
  <c r="A817" i="2"/>
  <c r="H817" i="2"/>
  <c r="B817" i="2"/>
  <c r="D817" i="2"/>
  <c r="A818" i="2"/>
  <c r="H818" i="2"/>
  <c r="B818" i="2"/>
  <c r="D818" i="2"/>
  <c r="A819" i="2"/>
  <c r="H819" i="2"/>
  <c r="B819" i="2"/>
  <c r="D819" i="2"/>
  <c r="A820" i="2"/>
  <c r="H820" i="2"/>
  <c r="B820" i="2"/>
  <c r="D820" i="2"/>
  <c r="A821" i="2"/>
  <c r="H821" i="2"/>
  <c r="B821" i="2"/>
  <c r="D821" i="2"/>
  <c r="A822" i="2"/>
  <c r="H822" i="2"/>
  <c r="B822" i="2"/>
  <c r="D822" i="2"/>
  <c r="A823" i="2"/>
  <c r="H823" i="2"/>
  <c r="B823" i="2"/>
  <c r="D823" i="2"/>
  <c r="A824" i="2"/>
  <c r="H824" i="2"/>
  <c r="B824" i="2"/>
  <c r="D824" i="2"/>
  <c r="A2875" i="2"/>
  <c r="H2875" i="2"/>
  <c r="B2875" i="2"/>
  <c r="D2875" i="2"/>
  <c r="A825" i="2"/>
  <c r="H825" i="2"/>
  <c r="B825" i="2"/>
  <c r="D825" i="2"/>
  <c r="A826" i="2"/>
  <c r="H826" i="2"/>
  <c r="B826" i="2"/>
  <c r="D826" i="2"/>
  <c r="A827" i="2"/>
  <c r="H827" i="2"/>
  <c r="B827" i="2"/>
  <c r="D827" i="2"/>
  <c r="A828" i="2"/>
  <c r="H828" i="2"/>
  <c r="B828" i="2"/>
  <c r="D828" i="2"/>
  <c r="A2876" i="2"/>
  <c r="H2876" i="2"/>
  <c r="B2876" i="2"/>
  <c r="D2876" i="2"/>
  <c r="A829" i="2"/>
  <c r="H829" i="2"/>
  <c r="B829" i="2"/>
  <c r="D829" i="2"/>
  <c r="A2877" i="2"/>
  <c r="H2877" i="2"/>
  <c r="B2877" i="2"/>
  <c r="D2877" i="2"/>
  <c r="A2878" i="2"/>
  <c r="H2878" i="2"/>
  <c r="B2878" i="2"/>
  <c r="D2878" i="2"/>
  <c r="A830" i="2"/>
  <c r="H830" i="2"/>
  <c r="B830" i="2"/>
  <c r="D830" i="2"/>
  <c r="A831" i="2"/>
  <c r="H831" i="2"/>
  <c r="B831" i="2"/>
  <c r="D831" i="2"/>
  <c r="A2879" i="2"/>
  <c r="H2879" i="2"/>
  <c r="B2879" i="2"/>
  <c r="D2879" i="2"/>
  <c r="A832" i="2"/>
  <c r="H832" i="2"/>
  <c r="B832" i="2"/>
  <c r="D832" i="2"/>
  <c r="A2880" i="2"/>
  <c r="H2880" i="2"/>
  <c r="B2880" i="2"/>
  <c r="D2880" i="2"/>
  <c r="A833" i="2"/>
  <c r="H833" i="2"/>
  <c r="B833" i="2"/>
  <c r="D833" i="2"/>
  <c r="A834" i="2"/>
  <c r="H834" i="2"/>
  <c r="B834" i="2"/>
  <c r="D834" i="2"/>
  <c r="A835" i="2"/>
  <c r="H835" i="2"/>
  <c r="B835" i="2"/>
  <c r="D835" i="2"/>
  <c r="A836" i="2"/>
  <c r="H836" i="2"/>
  <c r="B836" i="2"/>
  <c r="D836" i="2"/>
  <c r="A837" i="2"/>
  <c r="H837" i="2"/>
  <c r="B837" i="2"/>
  <c r="D837" i="2"/>
  <c r="A838" i="2"/>
  <c r="H838" i="2"/>
  <c r="B838" i="2"/>
  <c r="D838" i="2"/>
  <c r="A2881" i="2"/>
  <c r="H2881" i="2"/>
  <c r="B2881" i="2"/>
  <c r="D2881" i="2"/>
  <c r="A839" i="2"/>
  <c r="H839" i="2"/>
  <c r="B839" i="2"/>
  <c r="D839" i="2"/>
  <c r="A840" i="2"/>
  <c r="H840" i="2"/>
  <c r="B840" i="2"/>
  <c r="D840" i="2"/>
  <c r="A2882" i="2"/>
  <c r="H2882" i="2"/>
  <c r="B2882" i="2"/>
  <c r="D2882" i="2"/>
  <c r="A2883" i="2"/>
  <c r="H2883" i="2"/>
  <c r="B2883" i="2"/>
  <c r="D2883" i="2"/>
  <c r="A2884" i="2"/>
  <c r="H2884" i="2"/>
  <c r="B2884" i="2"/>
  <c r="D2884" i="2"/>
  <c r="A2885" i="2"/>
  <c r="H2885" i="2"/>
  <c r="B2885" i="2"/>
  <c r="D2885" i="2"/>
  <c r="A841" i="2"/>
  <c r="H841" i="2"/>
  <c r="B841" i="2"/>
  <c r="D841" i="2"/>
  <c r="A2886" i="2"/>
  <c r="H2886" i="2"/>
  <c r="B2886" i="2"/>
  <c r="D2886" i="2"/>
  <c r="A2887" i="2"/>
  <c r="H2887" i="2"/>
  <c r="B2887" i="2"/>
  <c r="D2887" i="2"/>
  <c r="A842" i="2"/>
  <c r="H842" i="2"/>
  <c r="B842" i="2"/>
  <c r="D842" i="2"/>
  <c r="A2888" i="2"/>
  <c r="H2888" i="2"/>
  <c r="B2888" i="2"/>
  <c r="D2888" i="2"/>
  <c r="A2889" i="2"/>
  <c r="H2889" i="2"/>
  <c r="B2889" i="2"/>
  <c r="D2889" i="2"/>
  <c r="A843" i="2"/>
  <c r="H843" i="2"/>
  <c r="B843" i="2"/>
  <c r="D843" i="2"/>
  <c r="A2890" i="2"/>
  <c r="H2890" i="2"/>
  <c r="B2890" i="2"/>
  <c r="D2890" i="2"/>
  <c r="A844" i="2"/>
  <c r="H844" i="2"/>
  <c r="B844" i="2"/>
  <c r="D844" i="2"/>
  <c r="A845" i="2"/>
  <c r="H845" i="2"/>
  <c r="B845" i="2"/>
  <c r="D845" i="2"/>
  <c r="A846" i="2"/>
  <c r="H846" i="2"/>
  <c r="B846" i="2"/>
  <c r="D846" i="2"/>
  <c r="A847" i="2"/>
  <c r="H847" i="2"/>
  <c r="B847" i="2"/>
  <c r="D847" i="2"/>
  <c r="A848" i="2"/>
  <c r="H848" i="2"/>
  <c r="B848" i="2"/>
  <c r="D848" i="2"/>
  <c r="A849" i="2"/>
  <c r="H849" i="2"/>
  <c r="B849" i="2"/>
  <c r="D849" i="2"/>
  <c r="A850" i="2"/>
  <c r="H850" i="2"/>
  <c r="B850" i="2"/>
  <c r="D850" i="2"/>
  <c r="A851" i="2"/>
  <c r="H851" i="2"/>
  <c r="B851" i="2"/>
  <c r="D851" i="2"/>
  <c r="A852" i="2"/>
  <c r="H852" i="2"/>
  <c r="B852" i="2"/>
  <c r="D852" i="2"/>
  <c r="A853" i="2"/>
  <c r="H853" i="2"/>
  <c r="B853" i="2"/>
  <c r="D853" i="2"/>
  <c r="A854" i="2"/>
  <c r="H854" i="2"/>
  <c r="B854" i="2"/>
  <c r="D854" i="2"/>
  <c r="A2891" i="2"/>
  <c r="H2891" i="2"/>
  <c r="B2891" i="2"/>
  <c r="D2891" i="2"/>
  <c r="A855" i="2"/>
  <c r="H855" i="2"/>
  <c r="B855" i="2"/>
  <c r="D855" i="2"/>
  <c r="A856" i="2"/>
  <c r="H856" i="2"/>
  <c r="B856" i="2"/>
  <c r="D856" i="2"/>
  <c r="A857" i="2"/>
  <c r="H857" i="2"/>
  <c r="B857" i="2"/>
  <c r="D857" i="2"/>
  <c r="A858" i="2"/>
  <c r="H858" i="2"/>
  <c r="B858" i="2"/>
  <c r="D858" i="2"/>
  <c r="A859" i="2"/>
  <c r="H859" i="2"/>
  <c r="B859" i="2"/>
  <c r="D859" i="2"/>
  <c r="A2892" i="2"/>
  <c r="H2892" i="2"/>
  <c r="B2892" i="2"/>
  <c r="D2892" i="2"/>
  <c r="A860" i="2"/>
  <c r="H860" i="2"/>
  <c r="B860" i="2"/>
  <c r="D860" i="2"/>
  <c r="A861" i="2"/>
  <c r="H861" i="2"/>
  <c r="B861" i="2"/>
  <c r="D861" i="2"/>
  <c r="A862" i="2"/>
  <c r="H862" i="2"/>
  <c r="B862" i="2"/>
  <c r="D862" i="2"/>
  <c r="A863" i="2"/>
  <c r="H863" i="2"/>
  <c r="B863" i="2"/>
  <c r="D863" i="2"/>
  <c r="A864" i="2"/>
  <c r="H864" i="2"/>
  <c r="B864" i="2"/>
  <c r="D864" i="2"/>
  <c r="A865" i="2"/>
  <c r="H865" i="2"/>
  <c r="B865" i="2"/>
  <c r="D865" i="2"/>
  <c r="A866" i="2"/>
  <c r="H866" i="2"/>
  <c r="B866" i="2"/>
  <c r="D866" i="2"/>
  <c r="A867" i="2"/>
  <c r="H867" i="2"/>
  <c r="B867" i="2"/>
  <c r="D867" i="2"/>
  <c r="A868" i="2"/>
  <c r="H868" i="2"/>
  <c r="B868" i="2"/>
  <c r="D868" i="2"/>
  <c r="A869" i="2"/>
  <c r="H869" i="2"/>
  <c r="B869" i="2"/>
  <c r="D869" i="2"/>
  <c r="A870" i="2"/>
  <c r="H870" i="2"/>
  <c r="B870" i="2"/>
  <c r="D870" i="2"/>
  <c r="A871" i="2"/>
  <c r="H871" i="2"/>
  <c r="B871" i="2"/>
  <c r="D871" i="2"/>
  <c r="A872" i="2"/>
  <c r="H872" i="2"/>
  <c r="B872" i="2"/>
  <c r="D872" i="2"/>
  <c r="A873" i="2"/>
  <c r="H873" i="2"/>
  <c r="B873" i="2"/>
  <c r="D873" i="2"/>
  <c r="A874" i="2"/>
  <c r="H874" i="2"/>
  <c r="B874" i="2"/>
  <c r="D874" i="2"/>
  <c r="A2893" i="2"/>
  <c r="H2893" i="2"/>
  <c r="B2893" i="2"/>
  <c r="D2893" i="2"/>
  <c r="A875" i="2"/>
  <c r="H875" i="2"/>
  <c r="B875" i="2"/>
  <c r="D875" i="2"/>
  <c r="A2894" i="2"/>
  <c r="H2894" i="2"/>
  <c r="B2894" i="2"/>
  <c r="D2894" i="2"/>
  <c r="A876" i="2"/>
  <c r="H876" i="2"/>
  <c r="B876" i="2"/>
  <c r="D876" i="2"/>
  <c r="A2895" i="2"/>
  <c r="H2895" i="2"/>
  <c r="B2895" i="2"/>
  <c r="D2895" i="2"/>
  <c r="A2896" i="2"/>
  <c r="H2896" i="2"/>
  <c r="B2896" i="2"/>
  <c r="D2896" i="2"/>
  <c r="A877" i="2"/>
  <c r="H877" i="2"/>
  <c r="B877" i="2"/>
  <c r="D877" i="2"/>
  <c r="A2897" i="2"/>
  <c r="H2897" i="2"/>
  <c r="B2897" i="2"/>
  <c r="D2897" i="2"/>
  <c r="A878" i="2"/>
  <c r="H878" i="2"/>
  <c r="B878" i="2"/>
  <c r="D878" i="2"/>
  <c r="A879" i="2"/>
  <c r="H879" i="2"/>
  <c r="B879" i="2"/>
  <c r="D879" i="2"/>
  <c r="A880" i="2"/>
  <c r="H880" i="2"/>
  <c r="B880" i="2"/>
  <c r="D880" i="2"/>
  <c r="A881" i="2"/>
  <c r="H881" i="2"/>
  <c r="B881" i="2"/>
  <c r="D881" i="2"/>
  <c r="A882" i="2"/>
  <c r="H882" i="2"/>
  <c r="B882" i="2"/>
  <c r="D882" i="2"/>
  <c r="A883" i="2"/>
  <c r="H883" i="2"/>
  <c r="B883" i="2"/>
  <c r="D883" i="2"/>
  <c r="A884" i="2"/>
  <c r="H884" i="2"/>
  <c r="B884" i="2"/>
  <c r="D884" i="2"/>
  <c r="A885" i="2"/>
  <c r="H885" i="2"/>
  <c r="B885" i="2"/>
  <c r="D885" i="2"/>
  <c r="A886" i="2"/>
  <c r="H886" i="2"/>
  <c r="B886" i="2"/>
  <c r="D886" i="2"/>
  <c r="A887" i="2"/>
  <c r="H887" i="2"/>
  <c r="B887" i="2"/>
  <c r="D887" i="2"/>
  <c r="A888" i="2"/>
  <c r="H888" i="2"/>
  <c r="B888" i="2"/>
  <c r="D888" i="2"/>
  <c r="A889" i="2"/>
  <c r="H889" i="2"/>
  <c r="B889" i="2"/>
  <c r="D889" i="2"/>
  <c r="A890" i="2"/>
  <c r="H890" i="2"/>
  <c r="B890" i="2"/>
  <c r="D890" i="2"/>
  <c r="A891" i="2"/>
  <c r="H891" i="2"/>
  <c r="B891" i="2"/>
  <c r="D891" i="2"/>
  <c r="A892" i="2"/>
  <c r="H892" i="2"/>
  <c r="B892" i="2"/>
  <c r="D892" i="2"/>
  <c r="A893" i="2"/>
  <c r="H893" i="2"/>
  <c r="B893" i="2"/>
  <c r="D893" i="2"/>
  <c r="A894" i="2"/>
  <c r="H894" i="2"/>
  <c r="B894" i="2"/>
  <c r="D894" i="2"/>
  <c r="A895" i="2"/>
  <c r="H895" i="2"/>
  <c r="B895" i="2"/>
  <c r="D895" i="2"/>
  <c r="A896" i="2"/>
  <c r="H896" i="2"/>
  <c r="B896" i="2"/>
  <c r="D896" i="2"/>
  <c r="A897" i="2"/>
  <c r="H897" i="2"/>
  <c r="B897" i="2"/>
  <c r="D897" i="2"/>
  <c r="A898" i="2"/>
  <c r="H898" i="2"/>
  <c r="B898" i="2"/>
  <c r="D898" i="2"/>
  <c r="A899" i="2"/>
  <c r="H899" i="2"/>
  <c r="B899" i="2"/>
  <c r="D899" i="2"/>
  <c r="A900" i="2"/>
  <c r="H900" i="2"/>
  <c r="B900" i="2"/>
  <c r="D900" i="2"/>
  <c r="A901" i="2"/>
  <c r="H901" i="2"/>
  <c r="B901" i="2"/>
  <c r="D901" i="2"/>
  <c r="A902" i="2"/>
  <c r="H902" i="2"/>
  <c r="B902" i="2"/>
  <c r="D902" i="2"/>
  <c r="A903" i="2"/>
  <c r="H903" i="2"/>
  <c r="B903" i="2"/>
  <c r="D903" i="2"/>
  <c r="A2898" i="2"/>
  <c r="H2898" i="2"/>
  <c r="B2898" i="2"/>
  <c r="D2898" i="2"/>
  <c r="A904" i="2"/>
  <c r="H904" i="2"/>
  <c r="B904" i="2"/>
  <c r="D904" i="2"/>
  <c r="A905" i="2"/>
  <c r="H905" i="2"/>
  <c r="B905" i="2"/>
  <c r="D905" i="2"/>
  <c r="A906" i="2"/>
  <c r="H906" i="2"/>
  <c r="B906" i="2"/>
  <c r="D906" i="2"/>
  <c r="A907" i="2"/>
  <c r="H907" i="2"/>
  <c r="B907" i="2"/>
  <c r="D907" i="2"/>
  <c r="A908" i="2"/>
  <c r="H908" i="2"/>
  <c r="B908" i="2"/>
  <c r="D908" i="2"/>
  <c r="A909" i="2"/>
  <c r="H909" i="2"/>
  <c r="B909" i="2"/>
  <c r="D909" i="2"/>
  <c r="A910" i="2"/>
  <c r="H910" i="2"/>
  <c r="B910" i="2"/>
  <c r="D910" i="2"/>
  <c r="A911" i="2"/>
  <c r="H911" i="2"/>
  <c r="B911" i="2"/>
  <c r="D911" i="2"/>
  <c r="A912" i="2"/>
  <c r="H912" i="2"/>
  <c r="B912" i="2"/>
  <c r="D912" i="2"/>
  <c r="A913" i="2"/>
  <c r="H913" i="2"/>
  <c r="B913" i="2"/>
  <c r="D913" i="2"/>
  <c r="A2899" i="2"/>
  <c r="H2899" i="2"/>
  <c r="B2899" i="2"/>
  <c r="D2899" i="2"/>
  <c r="A914" i="2"/>
  <c r="H914" i="2"/>
  <c r="B914" i="2"/>
  <c r="D914" i="2"/>
  <c r="A915" i="2"/>
  <c r="H915" i="2"/>
  <c r="B915" i="2"/>
  <c r="D915" i="2"/>
  <c r="A916" i="2"/>
  <c r="H916" i="2"/>
  <c r="B916" i="2"/>
  <c r="D916" i="2"/>
  <c r="A917" i="2"/>
  <c r="H917" i="2"/>
  <c r="B917" i="2"/>
  <c r="D917" i="2"/>
  <c r="A918" i="2"/>
  <c r="H918" i="2"/>
  <c r="B918" i="2"/>
  <c r="D918" i="2"/>
  <c r="A919" i="2"/>
  <c r="H919" i="2"/>
  <c r="B919" i="2"/>
  <c r="D919" i="2"/>
  <c r="A920" i="2"/>
  <c r="H920" i="2"/>
  <c r="B920" i="2"/>
  <c r="D920" i="2"/>
  <c r="A921" i="2"/>
  <c r="H921" i="2"/>
  <c r="B921" i="2"/>
  <c r="D921" i="2"/>
  <c r="A922" i="2"/>
  <c r="H922" i="2"/>
  <c r="B922" i="2"/>
  <c r="D922" i="2"/>
  <c r="A2900" i="2"/>
  <c r="H2900" i="2"/>
  <c r="B2900" i="2"/>
  <c r="D2900" i="2"/>
  <c r="A923" i="2"/>
  <c r="H923" i="2"/>
  <c r="B923" i="2"/>
  <c r="D923" i="2"/>
  <c r="A924" i="2"/>
  <c r="H924" i="2"/>
  <c r="B924" i="2"/>
  <c r="D924" i="2"/>
  <c r="A925" i="2"/>
  <c r="H925" i="2"/>
  <c r="B925" i="2"/>
  <c r="D925" i="2"/>
  <c r="A926" i="2"/>
  <c r="H926" i="2"/>
  <c r="B926" i="2"/>
  <c r="D926" i="2"/>
  <c r="A927" i="2"/>
  <c r="H927" i="2"/>
  <c r="B927" i="2"/>
  <c r="D927" i="2"/>
  <c r="A928" i="2"/>
  <c r="H928" i="2"/>
  <c r="B928" i="2"/>
  <c r="D928" i="2"/>
  <c r="A929" i="2"/>
  <c r="H929" i="2"/>
  <c r="B929" i="2"/>
  <c r="D929" i="2"/>
  <c r="A930" i="2"/>
  <c r="H930" i="2"/>
  <c r="B930" i="2"/>
  <c r="D930" i="2"/>
  <c r="A931" i="2"/>
  <c r="H931" i="2"/>
  <c r="B931" i="2"/>
  <c r="D931" i="2"/>
  <c r="A932" i="2"/>
  <c r="H932" i="2"/>
  <c r="B932" i="2"/>
  <c r="D932" i="2"/>
  <c r="A933" i="2"/>
  <c r="H933" i="2"/>
  <c r="B933" i="2"/>
  <c r="D933" i="2"/>
  <c r="A934" i="2"/>
  <c r="H934" i="2"/>
  <c r="B934" i="2"/>
  <c r="D934" i="2"/>
  <c r="A935" i="2"/>
  <c r="H935" i="2"/>
  <c r="B935" i="2"/>
  <c r="D935" i="2"/>
  <c r="A936" i="2"/>
  <c r="H936" i="2"/>
  <c r="B936" i="2"/>
  <c r="D936" i="2"/>
  <c r="A937" i="2"/>
  <c r="H937" i="2"/>
  <c r="B937" i="2"/>
  <c r="D937" i="2"/>
  <c r="A938" i="2"/>
  <c r="H938" i="2"/>
  <c r="B938" i="2"/>
  <c r="D938" i="2"/>
  <c r="A939" i="2"/>
  <c r="H939" i="2"/>
  <c r="B939" i="2"/>
  <c r="D939" i="2"/>
  <c r="A2901" i="2"/>
  <c r="H2901" i="2"/>
  <c r="B2901" i="2"/>
  <c r="D2901" i="2"/>
  <c r="A940" i="2"/>
  <c r="H940" i="2"/>
  <c r="B940" i="2"/>
  <c r="D940" i="2"/>
  <c r="A941" i="2"/>
  <c r="H941" i="2"/>
  <c r="B941" i="2"/>
  <c r="D941" i="2"/>
  <c r="A942" i="2"/>
  <c r="H942" i="2"/>
  <c r="B942" i="2"/>
  <c r="D942" i="2"/>
  <c r="A943" i="2"/>
  <c r="H943" i="2"/>
  <c r="B943" i="2"/>
  <c r="D943" i="2"/>
  <c r="A944" i="2"/>
  <c r="H944" i="2"/>
  <c r="B944" i="2"/>
  <c r="D944" i="2"/>
  <c r="A2902" i="2"/>
  <c r="H2902" i="2"/>
  <c r="B2902" i="2"/>
  <c r="D2902" i="2"/>
  <c r="A2903" i="2"/>
  <c r="H2903" i="2"/>
  <c r="B2903" i="2"/>
  <c r="D2903" i="2"/>
  <c r="A945" i="2"/>
  <c r="H945" i="2"/>
  <c r="B945" i="2"/>
  <c r="D945" i="2"/>
  <c r="A946" i="2"/>
  <c r="H946" i="2"/>
  <c r="B946" i="2"/>
  <c r="D946" i="2"/>
  <c r="A947" i="2"/>
  <c r="H947" i="2"/>
  <c r="B947" i="2"/>
  <c r="D947" i="2"/>
  <c r="A948" i="2"/>
  <c r="H948" i="2"/>
  <c r="B948" i="2"/>
  <c r="D948" i="2"/>
  <c r="A949" i="2"/>
  <c r="H949" i="2"/>
  <c r="B949" i="2"/>
  <c r="D949" i="2"/>
  <c r="A950" i="2"/>
  <c r="H950" i="2"/>
  <c r="B950" i="2"/>
  <c r="D950" i="2"/>
  <c r="A951" i="2"/>
  <c r="H951" i="2"/>
  <c r="B951" i="2"/>
  <c r="D951" i="2"/>
  <c r="A952" i="2"/>
  <c r="H952" i="2"/>
  <c r="B952" i="2"/>
  <c r="D952" i="2"/>
  <c r="A953" i="2"/>
  <c r="H953" i="2"/>
  <c r="B953" i="2"/>
  <c r="D953" i="2"/>
  <c r="A954" i="2"/>
  <c r="H954" i="2"/>
  <c r="B954" i="2"/>
  <c r="D954" i="2"/>
  <c r="A955" i="2"/>
  <c r="H955" i="2"/>
  <c r="B955" i="2"/>
  <c r="D955" i="2"/>
  <c r="A956" i="2"/>
  <c r="H956" i="2"/>
  <c r="B956" i="2"/>
  <c r="D956" i="2"/>
  <c r="A957" i="2"/>
  <c r="H957" i="2"/>
  <c r="B957" i="2"/>
  <c r="D957" i="2"/>
  <c r="A958" i="2"/>
  <c r="H958" i="2"/>
  <c r="B958" i="2"/>
  <c r="D958" i="2"/>
  <c r="A959" i="2"/>
  <c r="H959" i="2"/>
  <c r="B959" i="2"/>
  <c r="D959" i="2"/>
  <c r="A960" i="2"/>
  <c r="H960" i="2"/>
  <c r="B960" i="2"/>
  <c r="D960" i="2"/>
  <c r="A2904" i="2"/>
  <c r="H2904" i="2"/>
  <c r="B2904" i="2"/>
  <c r="D2904" i="2"/>
  <c r="A961" i="2"/>
  <c r="H961" i="2"/>
  <c r="B961" i="2"/>
  <c r="D961" i="2"/>
  <c r="A962" i="2"/>
  <c r="H962" i="2"/>
  <c r="B962" i="2"/>
  <c r="D962" i="2"/>
  <c r="A2905" i="2"/>
  <c r="H2905" i="2"/>
  <c r="B2905" i="2"/>
  <c r="D2905" i="2"/>
  <c r="A2906" i="2"/>
  <c r="H2906" i="2"/>
  <c r="B2906" i="2"/>
  <c r="D2906" i="2"/>
  <c r="A2907" i="2"/>
  <c r="H2907" i="2"/>
  <c r="B2907" i="2"/>
  <c r="D2907" i="2"/>
  <c r="A2908" i="2"/>
  <c r="H2908" i="2"/>
  <c r="B2908" i="2"/>
  <c r="D2908" i="2"/>
  <c r="A2909" i="2"/>
  <c r="H2909" i="2"/>
  <c r="B2909" i="2"/>
  <c r="D2909" i="2"/>
  <c r="A963" i="2"/>
  <c r="H963" i="2"/>
  <c r="B963" i="2"/>
  <c r="D963" i="2"/>
  <c r="A964" i="2"/>
  <c r="H964" i="2"/>
  <c r="B964" i="2"/>
  <c r="D964" i="2"/>
  <c r="A965" i="2"/>
  <c r="H965" i="2"/>
  <c r="B965" i="2"/>
  <c r="D965" i="2"/>
  <c r="A966" i="2"/>
  <c r="H966" i="2"/>
  <c r="B966" i="2"/>
  <c r="D966" i="2"/>
  <c r="A967" i="2"/>
  <c r="H967" i="2"/>
  <c r="B967" i="2"/>
  <c r="D967" i="2"/>
  <c r="A968" i="2"/>
  <c r="H968" i="2"/>
  <c r="B968" i="2"/>
  <c r="D968" i="2"/>
  <c r="A2910" i="2"/>
  <c r="H2910" i="2"/>
  <c r="B2910" i="2"/>
  <c r="D2910" i="2"/>
  <c r="A969" i="2"/>
  <c r="H969" i="2"/>
  <c r="B969" i="2"/>
  <c r="D969" i="2"/>
  <c r="A970" i="2"/>
  <c r="H970" i="2"/>
  <c r="B970" i="2"/>
  <c r="D970" i="2"/>
  <c r="A971" i="2"/>
  <c r="H971" i="2"/>
  <c r="B971" i="2"/>
  <c r="D971" i="2"/>
  <c r="A972" i="2"/>
  <c r="H972" i="2"/>
  <c r="B972" i="2"/>
  <c r="D972" i="2"/>
  <c r="A973" i="2"/>
  <c r="H973" i="2"/>
  <c r="B973" i="2"/>
  <c r="D973" i="2"/>
  <c r="A974" i="2"/>
  <c r="H974" i="2"/>
  <c r="B974" i="2"/>
  <c r="D974" i="2"/>
  <c r="A975" i="2"/>
  <c r="H975" i="2"/>
  <c r="B975" i="2"/>
  <c r="D975" i="2"/>
  <c r="A2911" i="2"/>
  <c r="H2911" i="2"/>
  <c r="B2911" i="2"/>
  <c r="D2911" i="2"/>
  <c r="A2912" i="2"/>
  <c r="H2912" i="2"/>
  <c r="B2912" i="2"/>
  <c r="D2912" i="2"/>
  <c r="A2913" i="2"/>
  <c r="H2913" i="2"/>
  <c r="B2913" i="2"/>
  <c r="D2913" i="2"/>
  <c r="A2914" i="2"/>
  <c r="H2914" i="2"/>
  <c r="B2914" i="2"/>
  <c r="D2914" i="2"/>
  <c r="A2915" i="2"/>
  <c r="H2915" i="2"/>
  <c r="B2915" i="2"/>
  <c r="D2915" i="2"/>
  <c r="A2916" i="2"/>
  <c r="H2916" i="2"/>
  <c r="B2916" i="2"/>
  <c r="D2916" i="2"/>
  <c r="A976" i="2"/>
  <c r="H976" i="2"/>
  <c r="B976" i="2"/>
  <c r="D976" i="2"/>
  <c r="A977" i="2"/>
  <c r="H977" i="2"/>
  <c r="B977" i="2"/>
  <c r="D977" i="2"/>
  <c r="A2917" i="2"/>
  <c r="H2917" i="2"/>
  <c r="B2917" i="2"/>
  <c r="D2917" i="2"/>
  <c r="A2918" i="2"/>
  <c r="H2918" i="2"/>
  <c r="B2918" i="2"/>
  <c r="D2918" i="2"/>
  <c r="A978" i="2"/>
  <c r="H978" i="2"/>
  <c r="B978" i="2"/>
  <c r="D978" i="2"/>
  <c r="A2919" i="2"/>
  <c r="H2919" i="2"/>
  <c r="B2919" i="2"/>
  <c r="D2919" i="2"/>
  <c r="A979" i="2"/>
  <c r="H979" i="2"/>
  <c r="B979" i="2"/>
  <c r="D979" i="2"/>
  <c r="A2920" i="2"/>
  <c r="H2920" i="2"/>
  <c r="B2920" i="2"/>
  <c r="D2920" i="2"/>
  <c r="A980" i="2"/>
  <c r="H980" i="2"/>
  <c r="B980" i="2"/>
  <c r="D980" i="2"/>
  <c r="A981" i="2"/>
  <c r="H981" i="2"/>
  <c r="B981" i="2"/>
  <c r="D981" i="2"/>
  <c r="A982" i="2"/>
  <c r="H982" i="2"/>
  <c r="B982" i="2"/>
  <c r="D982" i="2"/>
  <c r="A983" i="2"/>
  <c r="H983" i="2"/>
  <c r="B983" i="2"/>
  <c r="D983" i="2"/>
  <c r="A984" i="2"/>
  <c r="H984" i="2"/>
  <c r="B984" i="2"/>
  <c r="D984" i="2"/>
  <c r="A985" i="2"/>
  <c r="H985" i="2"/>
  <c r="B985" i="2"/>
  <c r="D985" i="2"/>
  <c r="A986" i="2"/>
  <c r="H986" i="2"/>
  <c r="B986" i="2"/>
  <c r="D986" i="2"/>
  <c r="A987" i="2"/>
  <c r="H987" i="2"/>
  <c r="B987" i="2"/>
  <c r="D987" i="2"/>
  <c r="A988" i="2"/>
  <c r="H988" i="2"/>
  <c r="B988" i="2"/>
  <c r="D988" i="2"/>
  <c r="A989" i="2"/>
  <c r="H989" i="2"/>
  <c r="B989" i="2"/>
  <c r="D989" i="2"/>
  <c r="A990" i="2"/>
  <c r="H990" i="2"/>
  <c r="B990" i="2"/>
  <c r="D990" i="2"/>
  <c r="A991" i="2"/>
  <c r="H991" i="2"/>
  <c r="B991" i="2"/>
  <c r="D991" i="2"/>
  <c r="A992" i="2"/>
  <c r="H992" i="2"/>
  <c r="B992" i="2"/>
  <c r="D992" i="2"/>
  <c r="A993" i="2"/>
  <c r="H993" i="2"/>
  <c r="B993" i="2"/>
  <c r="D993" i="2"/>
  <c r="A994" i="2"/>
  <c r="H994" i="2"/>
  <c r="B994" i="2"/>
  <c r="D994" i="2"/>
  <c r="A995" i="2"/>
  <c r="H995" i="2"/>
  <c r="B995" i="2"/>
  <c r="D995" i="2"/>
  <c r="A2921" i="2"/>
  <c r="H2921" i="2"/>
  <c r="B2921" i="2"/>
  <c r="D2921" i="2"/>
  <c r="A2922" i="2"/>
  <c r="H2922" i="2"/>
  <c r="B2922" i="2"/>
  <c r="D2922" i="2"/>
  <c r="A996" i="2"/>
  <c r="H996" i="2"/>
  <c r="B996" i="2"/>
  <c r="D996" i="2"/>
  <c r="A2923" i="2"/>
  <c r="H2923" i="2"/>
  <c r="B2923" i="2"/>
  <c r="D2923" i="2"/>
  <c r="A997" i="2"/>
  <c r="H997" i="2"/>
  <c r="B997" i="2"/>
  <c r="D997" i="2"/>
  <c r="A2924" i="2"/>
  <c r="H2924" i="2"/>
  <c r="B2924" i="2"/>
  <c r="D2924" i="2"/>
  <c r="A2925" i="2"/>
  <c r="H2925" i="2"/>
  <c r="B2925" i="2"/>
  <c r="D2925" i="2"/>
  <c r="A2926" i="2"/>
  <c r="H2926" i="2"/>
  <c r="B2926" i="2"/>
  <c r="D2926" i="2"/>
  <c r="A2927" i="2"/>
  <c r="H2927" i="2"/>
  <c r="B2927" i="2"/>
  <c r="D2927" i="2"/>
  <c r="A2928" i="2"/>
  <c r="H2928" i="2"/>
  <c r="B2928" i="2"/>
  <c r="D2928" i="2"/>
  <c r="A2929" i="2"/>
  <c r="H2929" i="2"/>
  <c r="B2929" i="2"/>
  <c r="D2929" i="2"/>
  <c r="A2930" i="2"/>
  <c r="H2930" i="2"/>
  <c r="B2930" i="2"/>
  <c r="D2930" i="2"/>
  <c r="A998" i="2"/>
  <c r="H998" i="2"/>
  <c r="B998" i="2"/>
  <c r="D998" i="2"/>
  <c r="A2931" i="2"/>
  <c r="H2931" i="2"/>
  <c r="B2931" i="2"/>
  <c r="D2931" i="2"/>
  <c r="A2932" i="2"/>
  <c r="H2932" i="2"/>
  <c r="B2932" i="2"/>
  <c r="D2932" i="2"/>
  <c r="A999" i="2"/>
  <c r="H999" i="2"/>
  <c r="B999" i="2"/>
  <c r="D999" i="2"/>
  <c r="A2933" i="2"/>
  <c r="H2933" i="2"/>
  <c r="B2933" i="2"/>
  <c r="D2933" i="2"/>
  <c r="A2934" i="2"/>
  <c r="H2934" i="2"/>
  <c r="B2934" i="2"/>
  <c r="D2934" i="2"/>
  <c r="A2935" i="2"/>
  <c r="H2935" i="2"/>
  <c r="B2935" i="2"/>
  <c r="D2935" i="2"/>
  <c r="A2936" i="2"/>
  <c r="H2936" i="2"/>
  <c r="B2936" i="2"/>
  <c r="D2936" i="2"/>
  <c r="A2937" i="2"/>
  <c r="H2937" i="2"/>
  <c r="B2937" i="2"/>
  <c r="D2937" i="2"/>
  <c r="A2938" i="2"/>
  <c r="H2938" i="2"/>
  <c r="B2938" i="2"/>
  <c r="D2938" i="2"/>
  <c r="A2939" i="2"/>
  <c r="H2939" i="2"/>
  <c r="B2939" i="2"/>
  <c r="D2939" i="2"/>
  <c r="A2940" i="2"/>
  <c r="H2940" i="2"/>
  <c r="B2940" i="2"/>
  <c r="D2940" i="2"/>
  <c r="A2941" i="2"/>
  <c r="H2941" i="2"/>
  <c r="B2941" i="2"/>
  <c r="D2941" i="2"/>
  <c r="A2942" i="2"/>
  <c r="H2942" i="2"/>
  <c r="B2942" i="2"/>
  <c r="D2942" i="2"/>
  <c r="A2943" i="2"/>
  <c r="H2943" i="2"/>
  <c r="B2943" i="2"/>
  <c r="D2943" i="2"/>
  <c r="A2944" i="2"/>
  <c r="H2944" i="2"/>
  <c r="B2944" i="2"/>
  <c r="D2944" i="2"/>
  <c r="A2945" i="2"/>
  <c r="H2945" i="2"/>
  <c r="B2945" i="2"/>
  <c r="D2945" i="2"/>
  <c r="A2946" i="2"/>
  <c r="H2946" i="2"/>
  <c r="B2946" i="2"/>
  <c r="D2946" i="2"/>
  <c r="A2947" i="2"/>
  <c r="H2947" i="2"/>
  <c r="B2947" i="2"/>
  <c r="D2947" i="2"/>
  <c r="A2948" i="2"/>
  <c r="H2948" i="2"/>
  <c r="B2948" i="2"/>
  <c r="D2948" i="2"/>
  <c r="A2949" i="2"/>
  <c r="H2949" i="2"/>
  <c r="B2949" i="2"/>
  <c r="D2949" i="2"/>
  <c r="A2950" i="2"/>
  <c r="H2950" i="2"/>
  <c r="B2950" i="2"/>
  <c r="D2950" i="2"/>
  <c r="A2951" i="2"/>
  <c r="H2951" i="2"/>
  <c r="B2951" i="2"/>
  <c r="D2951" i="2"/>
  <c r="A2952" i="2"/>
  <c r="H2952" i="2"/>
  <c r="B2952" i="2"/>
  <c r="D2952" i="2"/>
  <c r="A2953" i="2"/>
  <c r="H2953" i="2"/>
  <c r="B2953" i="2"/>
  <c r="D2953" i="2"/>
  <c r="A2954" i="2"/>
  <c r="H2954" i="2"/>
  <c r="B2954" i="2"/>
  <c r="D2954" i="2"/>
  <c r="A2955" i="2"/>
  <c r="H2955" i="2"/>
  <c r="B2955" i="2"/>
  <c r="D2955" i="2"/>
  <c r="A2956" i="2"/>
  <c r="H2956" i="2"/>
  <c r="B2956" i="2"/>
  <c r="D2956" i="2"/>
  <c r="A2957" i="2"/>
  <c r="H2957" i="2"/>
  <c r="B2957" i="2"/>
  <c r="D2957" i="2"/>
  <c r="A2958" i="2"/>
  <c r="H2958" i="2"/>
  <c r="B2958" i="2"/>
  <c r="D2958" i="2"/>
  <c r="A2959" i="2"/>
  <c r="H2959" i="2"/>
  <c r="B2959" i="2"/>
  <c r="D2959" i="2"/>
  <c r="A2960" i="2"/>
  <c r="H2960" i="2"/>
  <c r="B2960" i="2"/>
  <c r="D2960" i="2"/>
  <c r="A2961" i="2"/>
  <c r="H2961" i="2"/>
  <c r="B2961" i="2"/>
  <c r="D2961" i="2"/>
  <c r="A2962" i="2"/>
  <c r="H2962" i="2"/>
  <c r="B2962" i="2"/>
  <c r="D2962" i="2"/>
  <c r="A2963" i="2"/>
  <c r="H2963" i="2"/>
  <c r="B2963" i="2"/>
  <c r="D2963" i="2"/>
  <c r="A2964" i="2"/>
  <c r="H2964" i="2"/>
  <c r="B2964" i="2"/>
  <c r="D2964" i="2"/>
  <c r="A2965" i="2"/>
  <c r="H2965" i="2"/>
  <c r="B2965" i="2"/>
  <c r="D2965" i="2"/>
  <c r="A2966" i="2"/>
  <c r="H2966" i="2"/>
  <c r="B2966" i="2"/>
  <c r="D2966" i="2"/>
  <c r="A2967" i="2"/>
  <c r="H2967" i="2"/>
  <c r="B2967" i="2"/>
  <c r="D2967" i="2"/>
  <c r="A2968" i="2"/>
  <c r="H2968" i="2"/>
  <c r="B2968" i="2"/>
  <c r="D2968" i="2"/>
  <c r="A2969" i="2"/>
  <c r="H2969" i="2"/>
  <c r="B2969" i="2"/>
  <c r="D2969" i="2"/>
  <c r="A2970" i="2"/>
  <c r="H2970" i="2"/>
  <c r="B2970" i="2"/>
  <c r="D2970" i="2"/>
  <c r="A2971" i="2"/>
  <c r="H2971" i="2"/>
  <c r="B2971" i="2"/>
  <c r="D2971" i="2"/>
  <c r="A2972" i="2"/>
  <c r="H2972" i="2"/>
  <c r="B2972" i="2"/>
  <c r="D2972" i="2"/>
  <c r="A2973" i="2"/>
  <c r="H2973" i="2"/>
  <c r="B2973" i="2"/>
  <c r="D2973" i="2"/>
  <c r="A2974" i="2"/>
  <c r="H2974" i="2"/>
  <c r="B2974" i="2"/>
  <c r="D2974" i="2"/>
  <c r="A2975" i="2"/>
  <c r="H2975" i="2"/>
  <c r="B2975" i="2"/>
  <c r="D2975" i="2"/>
  <c r="A2976" i="2"/>
  <c r="H2976" i="2"/>
  <c r="B2976" i="2"/>
  <c r="D2976" i="2"/>
  <c r="A2977" i="2"/>
  <c r="H2977" i="2"/>
  <c r="B2977" i="2"/>
  <c r="D2977" i="2"/>
  <c r="A2978" i="2"/>
  <c r="H2978" i="2"/>
  <c r="B2978" i="2"/>
  <c r="D2978" i="2"/>
  <c r="A2979" i="2"/>
  <c r="H2979" i="2"/>
  <c r="B2979" i="2"/>
  <c r="D2979" i="2"/>
  <c r="A2980" i="2"/>
  <c r="H2980" i="2"/>
  <c r="B2980" i="2"/>
  <c r="D2980" i="2"/>
  <c r="A2981" i="2"/>
  <c r="H2981" i="2"/>
  <c r="B2981" i="2"/>
  <c r="D2981" i="2"/>
  <c r="A2982" i="2"/>
  <c r="H2982" i="2"/>
  <c r="B2982" i="2"/>
  <c r="D2982" i="2"/>
  <c r="A2983" i="2"/>
  <c r="H2983" i="2"/>
  <c r="B2983" i="2"/>
  <c r="D2983" i="2"/>
  <c r="A2984" i="2"/>
  <c r="H2984" i="2"/>
  <c r="B2984" i="2"/>
  <c r="D2984" i="2"/>
  <c r="A2985" i="2"/>
  <c r="H2985" i="2"/>
  <c r="B2985" i="2"/>
  <c r="D2985" i="2"/>
  <c r="A2986" i="2"/>
  <c r="H2986" i="2"/>
  <c r="B2986" i="2"/>
  <c r="D2986" i="2"/>
  <c r="A2987" i="2"/>
  <c r="H2987" i="2"/>
  <c r="B2987" i="2"/>
  <c r="D2987" i="2"/>
  <c r="A2988" i="2"/>
  <c r="H2988" i="2"/>
  <c r="B2988" i="2"/>
  <c r="D2988" i="2"/>
  <c r="A2989" i="2"/>
  <c r="H2989" i="2"/>
  <c r="B2989" i="2"/>
  <c r="D2989" i="2"/>
  <c r="A2990" i="2"/>
  <c r="H2990" i="2"/>
  <c r="B2990" i="2"/>
  <c r="D2990" i="2"/>
  <c r="A2991" i="2"/>
  <c r="H2991" i="2"/>
  <c r="B2991" i="2"/>
  <c r="D2991" i="2"/>
  <c r="A2992" i="2"/>
  <c r="H2992" i="2"/>
  <c r="B2992" i="2"/>
  <c r="D2992" i="2"/>
  <c r="A2993" i="2"/>
  <c r="H2993" i="2"/>
  <c r="B2993" i="2"/>
  <c r="D2993" i="2"/>
  <c r="A2994" i="2"/>
  <c r="H2994" i="2"/>
  <c r="B2994" i="2"/>
  <c r="D2994" i="2"/>
  <c r="A2995" i="2"/>
  <c r="H2995" i="2"/>
  <c r="B2995" i="2"/>
  <c r="D2995" i="2"/>
  <c r="A2996" i="2"/>
  <c r="H2996" i="2"/>
  <c r="B2996" i="2"/>
  <c r="D2996" i="2"/>
  <c r="A2997" i="2"/>
  <c r="H2997" i="2"/>
  <c r="B2997" i="2"/>
  <c r="D2997" i="2"/>
  <c r="A2998" i="2"/>
  <c r="H2998" i="2"/>
  <c r="B2998" i="2"/>
  <c r="D2998" i="2"/>
  <c r="A2999" i="2"/>
  <c r="H2999" i="2"/>
  <c r="B2999" i="2"/>
  <c r="D2999" i="2"/>
  <c r="A3000" i="2"/>
  <c r="H3000" i="2"/>
  <c r="B3000" i="2"/>
  <c r="D3000" i="2"/>
  <c r="A3001" i="2"/>
  <c r="H3001" i="2"/>
  <c r="B3001" i="2"/>
  <c r="D3001" i="2"/>
  <c r="A3002" i="2"/>
  <c r="H3002" i="2"/>
  <c r="B3002" i="2"/>
  <c r="D3002" i="2"/>
  <c r="A3003" i="2"/>
  <c r="H3003" i="2"/>
  <c r="B3003" i="2"/>
  <c r="D3003" i="2"/>
  <c r="A3004" i="2"/>
  <c r="H3004" i="2"/>
  <c r="B3004" i="2"/>
  <c r="D3004" i="2"/>
  <c r="A3005" i="2"/>
  <c r="H3005" i="2"/>
  <c r="B3005" i="2"/>
  <c r="D3005" i="2"/>
  <c r="A3006" i="2"/>
  <c r="H3006" i="2"/>
  <c r="B3006" i="2"/>
  <c r="D3006" i="2"/>
  <c r="A3007" i="2"/>
  <c r="H3007" i="2"/>
  <c r="B3007" i="2"/>
  <c r="D3007" i="2"/>
  <c r="A3008" i="2"/>
  <c r="H3008" i="2"/>
  <c r="B3008" i="2"/>
  <c r="D3008" i="2"/>
  <c r="A3009" i="2"/>
  <c r="H3009" i="2"/>
  <c r="B3009" i="2"/>
  <c r="D3009" i="2"/>
  <c r="A3010" i="2"/>
  <c r="H3010" i="2"/>
  <c r="B3010" i="2"/>
  <c r="D3010" i="2"/>
  <c r="A3011" i="2"/>
  <c r="H3011" i="2"/>
  <c r="B3011" i="2"/>
  <c r="D3011" i="2"/>
  <c r="A3012" i="2"/>
  <c r="H3012" i="2"/>
  <c r="B3012" i="2"/>
  <c r="D3012" i="2"/>
  <c r="A3013" i="2"/>
  <c r="H3013" i="2"/>
  <c r="B3013" i="2"/>
  <c r="D3013" i="2"/>
  <c r="A3014" i="2"/>
  <c r="H3014" i="2"/>
  <c r="B3014" i="2"/>
  <c r="D3014" i="2"/>
  <c r="A3015" i="2"/>
  <c r="H3015" i="2"/>
  <c r="B3015" i="2"/>
  <c r="D3015" i="2"/>
  <c r="A3016" i="2"/>
  <c r="H3016" i="2"/>
  <c r="B3016" i="2"/>
  <c r="D3016" i="2"/>
  <c r="A3017" i="2"/>
  <c r="H3017" i="2"/>
  <c r="B3017" i="2"/>
  <c r="D3017" i="2"/>
  <c r="A3018" i="2"/>
  <c r="H3018" i="2"/>
  <c r="B3018" i="2"/>
  <c r="D3018" i="2"/>
  <c r="A3019" i="2"/>
  <c r="H3019" i="2"/>
  <c r="B3019" i="2"/>
  <c r="D3019" i="2"/>
  <c r="A3020" i="2"/>
  <c r="H3020" i="2"/>
  <c r="B3020" i="2"/>
  <c r="D3020" i="2"/>
  <c r="A3021" i="2"/>
  <c r="H3021" i="2"/>
  <c r="B3021" i="2"/>
  <c r="D3021" i="2"/>
  <c r="A3022" i="2"/>
  <c r="H3022" i="2"/>
  <c r="B3022" i="2"/>
  <c r="D3022" i="2"/>
  <c r="A3023" i="2"/>
  <c r="H3023" i="2"/>
  <c r="B3023" i="2"/>
  <c r="D3023" i="2"/>
  <c r="A3024" i="2"/>
  <c r="H3024" i="2"/>
  <c r="B3024" i="2"/>
  <c r="D3024" i="2"/>
  <c r="A3025" i="2"/>
  <c r="H3025" i="2"/>
  <c r="B3025" i="2"/>
  <c r="D3025" i="2"/>
  <c r="A3026" i="2"/>
  <c r="H3026" i="2"/>
  <c r="B3026" i="2"/>
  <c r="D3026" i="2"/>
  <c r="A3027" i="2"/>
  <c r="H3027" i="2"/>
  <c r="B3027" i="2"/>
  <c r="D3027" i="2"/>
  <c r="A3028" i="2"/>
  <c r="H3028" i="2"/>
  <c r="B3028" i="2"/>
  <c r="D3028" i="2"/>
  <c r="A3029" i="2"/>
  <c r="H3029" i="2"/>
  <c r="B3029" i="2"/>
  <c r="D3029" i="2"/>
  <c r="A3030" i="2"/>
  <c r="H3030" i="2"/>
  <c r="B3030" i="2"/>
  <c r="D3030" i="2"/>
  <c r="A3031" i="2"/>
  <c r="H3031" i="2"/>
  <c r="B3031" i="2"/>
  <c r="D3031" i="2"/>
  <c r="A3032" i="2"/>
  <c r="H3032" i="2"/>
  <c r="B3032" i="2"/>
  <c r="D3032" i="2"/>
  <c r="A3033" i="2"/>
  <c r="H3033" i="2"/>
  <c r="B3033" i="2"/>
  <c r="D3033" i="2"/>
  <c r="A3034" i="2"/>
  <c r="H3034" i="2"/>
  <c r="B3034" i="2"/>
  <c r="D3034" i="2"/>
  <c r="A3035" i="2"/>
  <c r="H3035" i="2"/>
  <c r="B3035" i="2"/>
  <c r="D3035" i="2"/>
  <c r="A3036" i="2"/>
  <c r="H3036" i="2"/>
  <c r="B3036" i="2"/>
  <c r="D3036" i="2"/>
  <c r="A3037" i="2"/>
  <c r="H3037" i="2"/>
  <c r="B3037" i="2"/>
  <c r="D3037" i="2"/>
  <c r="A3038" i="2"/>
  <c r="H3038" i="2"/>
  <c r="B3038" i="2"/>
  <c r="D3038" i="2"/>
  <c r="A3039" i="2"/>
  <c r="H3039" i="2"/>
  <c r="B3039" i="2"/>
  <c r="D3039" i="2"/>
  <c r="A3040" i="2"/>
  <c r="H3040" i="2"/>
  <c r="B3040" i="2"/>
  <c r="D3040" i="2"/>
  <c r="A3041" i="2"/>
  <c r="H3041" i="2"/>
  <c r="B3041" i="2"/>
  <c r="D3041" i="2"/>
  <c r="A3042" i="2"/>
  <c r="H3042" i="2"/>
  <c r="B3042" i="2"/>
  <c r="D3042" i="2"/>
  <c r="A3043" i="2"/>
  <c r="H3043" i="2"/>
  <c r="B3043" i="2"/>
  <c r="D3043" i="2"/>
  <c r="A3044" i="2"/>
  <c r="H3044" i="2"/>
  <c r="B3044" i="2"/>
  <c r="D3044" i="2"/>
  <c r="A3045" i="2"/>
  <c r="H3045" i="2"/>
  <c r="B3045" i="2"/>
  <c r="D3045" i="2"/>
  <c r="A3046" i="2"/>
  <c r="H3046" i="2"/>
  <c r="B3046" i="2"/>
  <c r="D3046" i="2"/>
  <c r="A3047" i="2"/>
  <c r="H3047" i="2"/>
  <c r="B3047" i="2"/>
  <c r="D3047" i="2"/>
  <c r="A3048" i="2"/>
  <c r="H3048" i="2"/>
  <c r="B3048" i="2"/>
  <c r="D3048" i="2"/>
  <c r="A3049" i="2"/>
  <c r="H3049" i="2"/>
  <c r="B3049" i="2"/>
  <c r="D3049" i="2"/>
  <c r="A3050" i="2"/>
  <c r="H3050" i="2"/>
  <c r="B3050" i="2"/>
  <c r="D3050" i="2"/>
  <c r="A3051" i="2"/>
  <c r="H3051" i="2"/>
  <c r="B3051" i="2"/>
  <c r="D3051" i="2"/>
  <c r="A3052" i="2"/>
  <c r="H3052" i="2"/>
  <c r="B3052" i="2"/>
  <c r="D3052" i="2"/>
  <c r="A3053" i="2"/>
  <c r="H3053" i="2"/>
  <c r="B3053" i="2"/>
  <c r="D3053" i="2"/>
  <c r="A3054" i="2"/>
  <c r="H3054" i="2"/>
  <c r="B3054" i="2"/>
  <c r="D3054" i="2"/>
  <c r="A3055" i="2"/>
  <c r="H3055" i="2"/>
  <c r="B3055" i="2"/>
  <c r="D3055" i="2"/>
  <c r="A3056" i="2"/>
  <c r="H3056" i="2"/>
  <c r="B3056" i="2"/>
  <c r="D3056" i="2"/>
  <c r="A3057" i="2"/>
  <c r="H3057" i="2"/>
  <c r="B3057" i="2"/>
  <c r="D3057" i="2"/>
  <c r="A3058" i="2"/>
  <c r="H3058" i="2"/>
  <c r="B3058" i="2"/>
  <c r="D3058" i="2"/>
  <c r="A3059" i="2"/>
  <c r="H3059" i="2"/>
  <c r="B3059" i="2"/>
  <c r="D3059" i="2"/>
  <c r="A3060" i="2"/>
  <c r="H3060" i="2"/>
  <c r="B3060" i="2"/>
  <c r="D3060" i="2"/>
  <c r="A3061" i="2"/>
  <c r="H3061" i="2"/>
  <c r="B3061" i="2"/>
  <c r="D3061" i="2"/>
  <c r="A3062" i="2"/>
  <c r="H3062" i="2"/>
  <c r="B3062" i="2"/>
  <c r="D3062" i="2"/>
  <c r="A3063" i="2"/>
  <c r="H3063" i="2"/>
  <c r="B3063" i="2"/>
  <c r="D3063" i="2"/>
  <c r="A3064" i="2"/>
  <c r="H3064" i="2"/>
  <c r="B3064" i="2"/>
  <c r="D3064" i="2"/>
  <c r="A3065" i="2"/>
  <c r="H3065" i="2"/>
  <c r="B3065" i="2"/>
  <c r="D3065" i="2"/>
  <c r="A3066" i="2"/>
  <c r="H3066" i="2"/>
  <c r="B3066" i="2"/>
  <c r="D3066" i="2"/>
  <c r="A3067" i="2"/>
  <c r="H3067" i="2"/>
  <c r="B3067" i="2"/>
  <c r="D3067" i="2"/>
  <c r="A3068" i="2"/>
  <c r="H3068" i="2"/>
  <c r="B3068" i="2"/>
  <c r="D3068" i="2"/>
  <c r="A3069" i="2"/>
  <c r="H3069" i="2"/>
  <c r="B3069" i="2"/>
  <c r="D3069" i="2"/>
  <c r="A3070" i="2"/>
  <c r="H3070" i="2"/>
  <c r="B3070" i="2"/>
  <c r="D3070" i="2"/>
  <c r="A3071" i="2"/>
  <c r="H3071" i="2"/>
  <c r="B3071" i="2"/>
  <c r="D3071" i="2"/>
  <c r="A3072" i="2"/>
  <c r="H3072" i="2"/>
  <c r="B3072" i="2"/>
  <c r="D3072" i="2"/>
  <c r="A3073" i="2"/>
  <c r="H3073" i="2"/>
  <c r="B3073" i="2"/>
  <c r="D3073" i="2"/>
  <c r="A3074" i="2"/>
  <c r="H3074" i="2"/>
  <c r="B3074" i="2"/>
  <c r="D3074" i="2"/>
  <c r="A3075" i="2"/>
  <c r="H3075" i="2"/>
  <c r="B3075" i="2"/>
  <c r="D3075" i="2"/>
  <c r="A3076" i="2"/>
  <c r="H3076" i="2"/>
  <c r="B3076" i="2"/>
  <c r="D3076" i="2"/>
  <c r="A3077" i="2"/>
  <c r="H3077" i="2"/>
  <c r="B3077" i="2"/>
  <c r="D3077" i="2"/>
  <c r="A3078" i="2"/>
  <c r="H3078" i="2"/>
  <c r="B3078" i="2"/>
  <c r="D3078" i="2"/>
  <c r="A3079" i="2"/>
  <c r="H3079" i="2"/>
  <c r="B3079" i="2"/>
  <c r="D3079" i="2"/>
  <c r="A3080" i="2"/>
  <c r="H3080" i="2"/>
  <c r="B3080" i="2"/>
  <c r="D3080" i="2"/>
  <c r="A3081" i="2"/>
  <c r="H3081" i="2"/>
  <c r="B3081" i="2"/>
  <c r="D3081" i="2"/>
  <c r="A3082" i="2"/>
  <c r="H3082" i="2"/>
  <c r="B3082" i="2"/>
  <c r="D3082" i="2"/>
  <c r="A3083" i="2"/>
  <c r="H3083" i="2"/>
  <c r="B3083" i="2"/>
  <c r="D3083" i="2"/>
  <c r="A3084" i="2"/>
  <c r="H3084" i="2"/>
  <c r="B3084" i="2"/>
  <c r="D3084" i="2"/>
  <c r="A3085" i="2"/>
  <c r="H3085" i="2"/>
  <c r="B3085" i="2"/>
  <c r="D3085" i="2"/>
  <c r="A3086" i="2"/>
  <c r="H3086" i="2"/>
  <c r="B3086" i="2"/>
  <c r="D3086" i="2"/>
  <c r="A3087" i="2"/>
  <c r="H3087" i="2"/>
  <c r="B3087" i="2"/>
  <c r="D3087" i="2"/>
  <c r="A3088" i="2"/>
  <c r="H3088" i="2"/>
  <c r="B3088" i="2"/>
  <c r="D3088" i="2"/>
  <c r="A3089" i="2"/>
  <c r="H3089" i="2"/>
  <c r="B3089" i="2"/>
  <c r="D3089" i="2"/>
  <c r="A3090" i="2"/>
  <c r="H3090" i="2"/>
  <c r="B3090" i="2"/>
  <c r="D3090" i="2"/>
  <c r="A3091" i="2"/>
  <c r="H3091" i="2"/>
  <c r="B3091" i="2"/>
  <c r="D3091" i="2"/>
  <c r="A3092" i="2"/>
  <c r="H3092" i="2"/>
  <c r="B3092" i="2"/>
  <c r="D3092" i="2"/>
  <c r="A3093" i="2"/>
  <c r="H3093" i="2"/>
  <c r="B3093" i="2"/>
  <c r="D3093" i="2"/>
  <c r="A3094" i="2"/>
  <c r="H3094" i="2"/>
  <c r="B3094" i="2"/>
  <c r="D3094" i="2"/>
  <c r="A3095" i="2"/>
  <c r="H3095" i="2"/>
  <c r="B3095" i="2"/>
  <c r="D3095" i="2"/>
  <c r="A3096" i="2"/>
  <c r="H3096" i="2"/>
  <c r="B3096" i="2"/>
  <c r="D3096" i="2"/>
  <c r="A3097" i="2"/>
  <c r="H3097" i="2"/>
  <c r="B3097" i="2"/>
  <c r="D3097" i="2"/>
  <c r="A3098" i="2"/>
  <c r="H3098" i="2"/>
  <c r="B3098" i="2"/>
  <c r="D3098" i="2"/>
  <c r="A3099" i="2"/>
  <c r="H3099" i="2"/>
  <c r="B3099" i="2"/>
  <c r="D3099" i="2"/>
  <c r="A3100" i="2"/>
  <c r="H3100" i="2"/>
  <c r="B3100" i="2"/>
  <c r="D3100" i="2"/>
  <c r="A3101" i="2"/>
  <c r="H3101" i="2"/>
  <c r="B3101" i="2"/>
  <c r="D3101" i="2"/>
  <c r="A3102" i="2"/>
  <c r="H3102" i="2"/>
  <c r="B3102" i="2"/>
  <c r="D3102" i="2"/>
  <c r="A3103" i="2"/>
  <c r="H3103" i="2"/>
  <c r="B3103" i="2"/>
  <c r="D3103" i="2"/>
  <c r="A3104" i="2"/>
  <c r="H3104" i="2"/>
  <c r="B3104" i="2"/>
  <c r="D3104" i="2"/>
  <c r="A3105" i="2"/>
  <c r="H3105" i="2"/>
  <c r="B3105" i="2"/>
  <c r="D3105" i="2"/>
  <c r="A3106" i="2"/>
  <c r="H3106" i="2"/>
  <c r="B3106" i="2"/>
  <c r="D3106" i="2"/>
  <c r="A3107" i="2"/>
  <c r="H3107" i="2"/>
  <c r="B3107" i="2"/>
  <c r="D3107" i="2"/>
  <c r="A3108" i="2"/>
  <c r="H3108" i="2"/>
  <c r="B3108" i="2"/>
  <c r="D3108" i="2"/>
  <c r="A3109" i="2"/>
  <c r="H3109" i="2"/>
  <c r="B3109" i="2"/>
  <c r="D3109" i="2"/>
  <c r="A3110" i="2"/>
  <c r="H3110" i="2"/>
  <c r="B3110" i="2"/>
  <c r="D3110" i="2"/>
  <c r="A3111" i="2"/>
  <c r="H3111" i="2"/>
  <c r="B3111" i="2"/>
  <c r="D3111" i="2"/>
  <c r="A3112" i="2"/>
  <c r="H3112" i="2"/>
  <c r="B3112" i="2"/>
  <c r="D3112" i="2"/>
  <c r="A3113" i="2"/>
  <c r="H3113" i="2"/>
  <c r="B3113" i="2"/>
  <c r="D3113" i="2"/>
  <c r="A3114" i="2"/>
  <c r="H3114" i="2"/>
  <c r="B3114" i="2"/>
  <c r="D3114" i="2"/>
  <c r="A3115" i="2"/>
  <c r="H3115" i="2"/>
  <c r="B3115" i="2"/>
  <c r="D3115" i="2"/>
  <c r="A3116" i="2"/>
  <c r="H3116" i="2"/>
  <c r="B3116" i="2"/>
  <c r="D3116" i="2"/>
  <c r="A3117" i="2"/>
  <c r="H3117" i="2"/>
  <c r="B3117" i="2"/>
  <c r="D3117" i="2"/>
  <c r="A3118" i="2"/>
  <c r="H3118" i="2"/>
  <c r="B3118" i="2"/>
  <c r="D3118" i="2"/>
  <c r="A3119" i="2"/>
  <c r="H3119" i="2"/>
  <c r="B3119" i="2"/>
  <c r="D3119" i="2"/>
  <c r="A3120" i="2"/>
  <c r="H3120" i="2"/>
  <c r="B3120" i="2"/>
  <c r="D3120" i="2"/>
  <c r="A3121" i="2"/>
  <c r="H3121" i="2"/>
  <c r="B3121" i="2"/>
  <c r="D3121" i="2"/>
  <c r="A3122" i="2"/>
  <c r="H3122" i="2"/>
  <c r="B3122" i="2"/>
  <c r="D3122" i="2"/>
  <c r="A3123" i="2"/>
  <c r="H3123" i="2"/>
  <c r="B3123" i="2"/>
  <c r="D3123" i="2"/>
  <c r="A3124" i="2"/>
  <c r="H3124" i="2"/>
  <c r="B3124" i="2"/>
  <c r="D3124" i="2"/>
  <c r="A3125" i="2"/>
  <c r="H3125" i="2"/>
  <c r="B3125" i="2"/>
  <c r="D3125" i="2"/>
  <c r="A3126" i="2"/>
  <c r="H3126" i="2"/>
  <c r="B3126" i="2"/>
  <c r="D3126" i="2"/>
  <c r="A3127" i="2"/>
  <c r="H3127" i="2"/>
  <c r="B3127" i="2"/>
  <c r="D3127" i="2"/>
  <c r="A3128" i="2"/>
  <c r="H3128" i="2"/>
  <c r="B3128" i="2"/>
  <c r="D3128" i="2"/>
  <c r="A3129" i="2"/>
  <c r="H3129" i="2"/>
  <c r="B3129" i="2"/>
  <c r="D3129" i="2"/>
  <c r="A3130" i="2"/>
  <c r="H3130" i="2"/>
  <c r="B3130" i="2"/>
  <c r="D3130" i="2"/>
  <c r="A3131" i="2"/>
  <c r="H3131" i="2"/>
  <c r="B3131" i="2"/>
  <c r="D3131" i="2"/>
  <c r="A3132" i="2"/>
  <c r="H3132" i="2"/>
  <c r="B3132" i="2"/>
  <c r="D3132" i="2"/>
  <c r="A3133" i="2"/>
  <c r="H3133" i="2"/>
  <c r="B3133" i="2"/>
  <c r="D3133" i="2"/>
  <c r="A3134" i="2"/>
  <c r="H3134" i="2"/>
  <c r="B3134" i="2"/>
  <c r="D3134" i="2"/>
  <c r="A3135" i="2"/>
  <c r="H3135" i="2"/>
  <c r="B3135" i="2"/>
  <c r="D3135" i="2"/>
  <c r="A3136" i="2"/>
  <c r="H3136" i="2"/>
  <c r="B3136" i="2"/>
  <c r="D3136" i="2"/>
  <c r="A3137" i="2"/>
  <c r="H3137" i="2"/>
  <c r="B3137" i="2"/>
  <c r="D3137" i="2"/>
  <c r="A3138" i="2"/>
  <c r="H3138" i="2"/>
  <c r="B3138" i="2"/>
  <c r="D3138" i="2"/>
  <c r="A3139" i="2"/>
  <c r="H3139" i="2"/>
  <c r="B3139" i="2"/>
  <c r="D3139" i="2"/>
  <c r="A3140" i="2"/>
  <c r="H3140" i="2"/>
  <c r="B3140" i="2"/>
  <c r="D3140" i="2"/>
  <c r="A3141" i="2"/>
  <c r="H3141" i="2"/>
  <c r="B3141" i="2"/>
  <c r="D3141" i="2"/>
  <c r="A3142" i="2"/>
  <c r="H3142" i="2"/>
  <c r="B3142" i="2"/>
  <c r="D3142" i="2"/>
  <c r="A3143" i="2"/>
  <c r="H3143" i="2"/>
  <c r="B3143" i="2"/>
  <c r="D3143" i="2"/>
  <c r="A3144" i="2"/>
  <c r="H3144" i="2"/>
  <c r="B3144" i="2"/>
  <c r="D3144" i="2"/>
  <c r="A3145" i="2"/>
  <c r="H3145" i="2"/>
  <c r="B3145" i="2"/>
  <c r="D3145" i="2"/>
  <c r="A3146" i="2"/>
  <c r="H3146" i="2"/>
  <c r="B3146" i="2"/>
  <c r="D3146" i="2"/>
  <c r="A3147" i="2"/>
  <c r="H3147" i="2"/>
  <c r="B3147" i="2"/>
  <c r="D3147" i="2"/>
  <c r="A3148" i="2"/>
  <c r="H3148" i="2"/>
  <c r="B3148" i="2"/>
  <c r="D3148" i="2"/>
  <c r="A3149" i="2"/>
  <c r="H3149" i="2"/>
  <c r="B3149" i="2"/>
  <c r="D3149" i="2"/>
  <c r="A3150" i="2"/>
  <c r="H3150" i="2"/>
  <c r="B3150" i="2"/>
  <c r="D3150" i="2"/>
  <c r="A3151" i="2"/>
  <c r="H3151" i="2"/>
  <c r="B3151" i="2"/>
  <c r="D3151" i="2"/>
  <c r="A3152" i="2"/>
  <c r="H3152" i="2"/>
  <c r="B3152" i="2"/>
  <c r="D3152" i="2"/>
  <c r="A3153" i="2"/>
  <c r="H3153" i="2"/>
  <c r="B3153" i="2"/>
  <c r="D3153" i="2"/>
  <c r="A3154" i="2"/>
  <c r="H3154" i="2"/>
  <c r="B3154" i="2"/>
  <c r="D3154" i="2"/>
  <c r="A3155" i="2"/>
  <c r="H3155" i="2"/>
  <c r="B3155" i="2"/>
  <c r="D3155" i="2"/>
  <c r="A3156" i="2"/>
  <c r="H3156" i="2"/>
  <c r="B3156" i="2"/>
  <c r="D3156" i="2"/>
  <c r="A3157" i="2"/>
  <c r="H3157" i="2"/>
  <c r="B3157" i="2"/>
  <c r="D3157" i="2"/>
  <c r="A3158" i="2"/>
  <c r="H3158" i="2"/>
  <c r="B3158" i="2"/>
  <c r="D3158" i="2"/>
  <c r="A3159" i="2"/>
  <c r="H3159" i="2"/>
  <c r="B3159" i="2"/>
  <c r="D3159" i="2"/>
  <c r="A3160" i="2"/>
  <c r="H3160" i="2"/>
  <c r="B3160" i="2"/>
  <c r="D3160" i="2"/>
  <c r="A3161" i="2"/>
  <c r="H3161" i="2"/>
  <c r="B3161" i="2"/>
  <c r="D3161" i="2"/>
  <c r="A3162" i="2"/>
  <c r="H3162" i="2"/>
  <c r="B3162" i="2"/>
  <c r="D3162" i="2"/>
  <c r="A3163" i="2"/>
  <c r="H3163" i="2"/>
  <c r="B3163" i="2"/>
  <c r="D3163" i="2"/>
  <c r="A3164" i="2"/>
  <c r="H3164" i="2"/>
  <c r="B3164" i="2"/>
  <c r="D3164" i="2"/>
  <c r="A3165" i="2"/>
  <c r="H3165" i="2"/>
  <c r="B3165" i="2"/>
  <c r="D3165" i="2"/>
  <c r="A3166" i="2"/>
  <c r="H3166" i="2"/>
  <c r="B3166" i="2"/>
  <c r="D3166" i="2"/>
  <c r="A3167" i="2"/>
  <c r="H3167" i="2"/>
  <c r="B3167" i="2"/>
  <c r="D3167" i="2"/>
  <c r="A3168" i="2"/>
  <c r="H3168" i="2"/>
  <c r="B3168" i="2"/>
  <c r="D3168" i="2"/>
  <c r="A3169" i="2"/>
  <c r="H3169" i="2"/>
  <c r="B3169" i="2"/>
  <c r="D3169" i="2"/>
  <c r="A3170" i="2"/>
  <c r="H3170" i="2"/>
  <c r="B3170" i="2"/>
  <c r="D3170" i="2"/>
  <c r="A3171" i="2"/>
  <c r="H3171" i="2"/>
  <c r="B3171" i="2"/>
  <c r="D3171" i="2"/>
  <c r="A3172" i="2"/>
  <c r="H3172" i="2"/>
  <c r="B3172" i="2"/>
  <c r="D3172" i="2"/>
  <c r="A3173" i="2"/>
  <c r="H3173" i="2"/>
  <c r="B3173" i="2"/>
  <c r="D3173" i="2"/>
  <c r="A3174" i="2"/>
  <c r="H3174" i="2"/>
  <c r="B3174" i="2"/>
  <c r="D3174" i="2"/>
  <c r="A3175" i="2"/>
  <c r="H3175" i="2"/>
  <c r="B3175" i="2"/>
  <c r="D3175" i="2"/>
  <c r="A3176" i="2"/>
  <c r="H3176" i="2"/>
  <c r="B3176" i="2"/>
  <c r="D3176" i="2"/>
  <c r="A3177" i="2"/>
  <c r="H3177" i="2"/>
  <c r="B3177" i="2"/>
  <c r="D3177" i="2"/>
  <c r="A3178" i="2"/>
  <c r="H3178" i="2"/>
  <c r="B3178" i="2"/>
  <c r="D3178" i="2"/>
  <c r="A3179" i="2"/>
  <c r="H3179" i="2"/>
  <c r="B3179" i="2"/>
  <c r="D3179" i="2"/>
  <c r="A3180" i="2"/>
  <c r="H3180" i="2"/>
  <c r="B3180" i="2"/>
  <c r="D3180" i="2"/>
  <c r="A3181" i="2"/>
  <c r="H3181" i="2"/>
  <c r="B3181" i="2"/>
  <c r="D3181" i="2"/>
  <c r="A3182" i="2"/>
  <c r="H3182" i="2"/>
  <c r="B3182" i="2"/>
  <c r="D3182" i="2"/>
  <c r="A3183" i="2"/>
  <c r="H3183" i="2"/>
  <c r="B3183" i="2"/>
  <c r="D3183" i="2"/>
  <c r="A3184" i="2"/>
  <c r="H3184" i="2"/>
  <c r="B3184" i="2"/>
  <c r="D3184" i="2"/>
  <c r="A3185" i="2"/>
  <c r="H3185" i="2"/>
  <c r="B3185" i="2"/>
  <c r="D3185" i="2"/>
  <c r="A3186" i="2"/>
  <c r="H3186" i="2"/>
  <c r="B3186" i="2"/>
  <c r="D3186" i="2"/>
  <c r="A3187" i="2"/>
  <c r="H3187" i="2"/>
  <c r="B3187" i="2"/>
  <c r="D3187" i="2"/>
  <c r="A3188" i="2"/>
  <c r="H3188" i="2"/>
  <c r="B3188" i="2"/>
  <c r="D3188" i="2"/>
  <c r="A3189" i="2"/>
  <c r="H3189" i="2"/>
  <c r="B3189" i="2"/>
  <c r="D3189" i="2"/>
  <c r="A3190" i="2"/>
  <c r="H3190" i="2"/>
  <c r="B3190" i="2"/>
  <c r="D3190" i="2"/>
  <c r="A3191" i="2"/>
  <c r="H3191" i="2"/>
  <c r="B3191" i="2"/>
  <c r="D3191" i="2"/>
  <c r="A3192" i="2"/>
  <c r="H3192" i="2"/>
  <c r="B3192" i="2"/>
  <c r="D3192" i="2"/>
  <c r="A3193" i="2"/>
  <c r="H3193" i="2"/>
  <c r="B3193" i="2"/>
  <c r="D3193" i="2"/>
  <c r="A3194" i="2"/>
  <c r="H3194" i="2"/>
  <c r="B3194" i="2"/>
  <c r="D3194" i="2"/>
  <c r="A3195" i="2"/>
  <c r="H3195" i="2"/>
  <c r="B3195" i="2"/>
  <c r="D3195" i="2"/>
  <c r="A3196" i="2"/>
  <c r="H3196" i="2"/>
  <c r="B3196" i="2"/>
  <c r="D3196" i="2"/>
  <c r="A3197" i="2"/>
  <c r="H3197" i="2"/>
  <c r="B3197" i="2"/>
  <c r="D3197" i="2"/>
  <c r="A3198" i="2"/>
  <c r="H3198" i="2"/>
  <c r="B3198" i="2"/>
  <c r="D3198" i="2"/>
  <c r="A3199" i="2"/>
  <c r="H3199" i="2"/>
  <c r="B3199" i="2"/>
  <c r="D3199" i="2"/>
  <c r="A3200" i="2"/>
  <c r="H3200" i="2"/>
  <c r="B3200" i="2"/>
  <c r="D3200" i="2"/>
  <c r="A3201" i="2"/>
  <c r="H3201" i="2"/>
  <c r="B3201" i="2"/>
  <c r="D3201" i="2"/>
  <c r="A3202" i="2"/>
  <c r="H3202" i="2"/>
  <c r="B3202" i="2"/>
  <c r="D3202" i="2"/>
  <c r="A3203" i="2"/>
  <c r="H3203" i="2"/>
  <c r="B3203" i="2"/>
  <c r="D3203" i="2"/>
  <c r="A3204" i="2"/>
  <c r="H3204" i="2"/>
  <c r="B3204" i="2"/>
  <c r="D3204" i="2"/>
  <c r="A3205" i="2"/>
  <c r="H3205" i="2"/>
  <c r="B3205" i="2"/>
  <c r="D3205" i="2"/>
  <c r="A3206" i="2"/>
  <c r="H3206" i="2"/>
  <c r="B3206" i="2"/>
  <c r="D3206" i="2"/>
  <c r="A3207" i="2"/>
  <c r="H3207" i="2"/>
  <c r="B3207" i="2"/>
  <c r="D3207" i="2"/>
  <c r="A3208" i="2"/>
  <c r="H3208" i="2"/>
  <c r="B3208" i="2"/>
  <c r="D3208" i="2"/>
  <c r="A3209" i="2"/>
  <c r="H3209" i="2"/>
  <c r="B3209" i="2"/>
  <c r="D3209" i="2"/>
  <c r="A3210" i="2"/>
  <c r="H3210" i="2"/>
  <c r="B3210" i="2"/>
  <c r="D3210" i="2"/>
  <c r="A3211" i="2"/>
  <c r="H3211" i="2"/>
  <c r="B3211" i="2"/>
  <c r="D3211" i="2"/>
  <c r="A3212" i="2"/>
  <c r="H3212" i="2"/>
  <c r="B3212" i="2"/>
  <c r="D3212" i="2"/>
  <c r="A3213" i="2"/>
  <c r="H3213" i="2"/>
  <c r="B3213" i="2"/>
  <c r="D3213" i="2"/>
  <c r="A3214" i="2"/>
  <c r="H3214" i="2"/>
  <c r="B3214" i="2"/>
  <c r="D3214" i="2"/>
  <c r="A3215" i="2"/>
  <c r="H3215" i="2"/>
  <c r="B3215" i="2"/>
  <c r="D3215" i="2"/>
  <c r="A3216" i="2"/>
  <c r="H3216" i="2"/>
  <c r="B3216" i="2"/>
  <c r="D3216" i="2"/>
  <c r="A3217" i="2"/>
  <c r="H3217" i="2"/>
  <c r="B3217" i="2"/>
  <c r="D3217" i="2"/>
  <c r="A3218" i="2"/>
  <c r="H3218" i="2"/>
  <c r="B3218" i="2"/>
  <c r="D3218" i="2"/>
  <c r="A3219" i="2"/>
  <c r="H3219" i="2"/>
  <c r="B3219" i="2"/>
  <c r="D3219" i="2"/>
  <c r="A3220" i="2"/>
  <c r="H3220" i="2"/>
  <c r="B3220" i="2"/>
  <c r="D3220" i="2"/>
  <c r="A3221" i="2"/>
  <c r="H3221" i="2"/>
  <c r="B3221" i="2"/>
  <c r="D3221" i="2"/>
  <c r="A3222" i="2"/>
  <c r="H3222" i="2"/>
  <c r="B3222" i="2"/>
  <c r="D3222" i="2"/>
  <c r="A3223" i="2"/>
  <c r="H3223" i="2"/>
  <c r="B3223" i="2"/>
  <c r="D3223" i="2"/>
  <c r="A3224" i="2"/>
  <c r="H3224" i="2"/>
  <c r="B3224" i="2"/>
  <c r="D3224" i="2"/>
  <c r="A3225" i="2"/>
  <c r="H3225" i="2"/>
  <c r="B3225" i="2"/>
  <c r="D3225" i="2"/>
  <c r="A3226" i="2"/>
  <c r="H3226" i="2"/>
  <c r="B3226" i="2"/>
  <c r="D3226" i="2"/>
  <c r="A3227" i="2"/>
  <c r="H3227" i="2"/>
  <c r="B3227" i="2"/>
  <c r="D3227" i="2"/>
  <c r="A3228" i="2"/>
  <c r="H3228" i="2"/>
  <c r="B3228" i="2"/>
  <c r="D3228" i="2"/>
  <c r="A3229" i="2"/>
  <c r="H3229" i="2"/>
  <c r="B3229" i="2"/>
  <c r="D3229" i="2"/>
  <c r="A3230" i="2"/>
  <c r="H3230" i="2"/>
  <c r="B3230" i="2"/>
  <c r="D3230" i="2"/>
  <c r="A3231" i="2"/>
  <c r="H3231" i="2"/>
  <c r="B3231" i="2"/>
  <c r="D3231" i="2"/>
  <c r="A3232" i="2"/>
  <c r="H3232" i="2"/>
  <c r="B3232" i="2"/>
  <c r="D3232" i="2"/>
  <c r="A3233" i="2"/>
  <c r="H3233" i="2"/>
  <c r="B3233" i="2"/>
  <c r="D3233" i="2"/>
  <c r="A3234" i="2"/>
  <c r="H3234" i="2"/>
  <c r="B3234" i="2"/>
  <c r="D3234" i="2"/>
  <c r="A3235" i="2"/>
  <c r="H3235" i="2"/>
  <c r="B3235" i="2"/>
  <c r="D3235" i="2"/>
  <c r="A3236" i="2"/>
  <c r="H3236" i="2"/>
  <c r="B3236" i="2"/>
  <c r="D3236" i="2"/>
  <c r="A3237" i="2"/>
  <c r="H3237" i="2"/>
  <c r="B3237" i="2"/>
  <c r="D3237" i="2"/>
  <c r="A3238" i="2"/>
  <c r="H3238" i="2"/>
  <c r="B3238" i="2"/>
  <c r="D3238" i="2"/>
  <c r="A3239" i="2"/>
  <c r="H3239" i="2"/>
  <c r="B3239" i="2"/>
  <c r="D3239" i="2"/>
  <c r="A3240" i="2"/>
  <c r="H3240" i="2"/>
  <c r="B3240" i="2"/>
  <c r="D3240" i="2"/>
  <c r="A3241" i="2"/>
  <c r="H3241" i="2"/>
  <c r="B3241" i="2"/>
  <c r="D3241" i="2"/>
  <c r="A3242" i="2"/>
  <c r="H3242" i="2"/>
  <c r="B3242" i="2"/>
  <c r="D3242" i="2"/>
  <c r="A3243" i="2"/>
  <c r="H3243" i="2"/>
  <c r="B3243" i="2"/>
  <c r="D3243" i="2"/>
  <c r="A3244" i="2"/>
  <c r="H3244" i="2"/>
  <c r="B3244" i="2"/>
  <c r="D3244" i="2"/>
  <c r="A3245" i="2"/>
  <c r="H3245" i="2"/>
  <c r="B3245" i="2"/>
  <c r="D3245" i="2"/>
  <c r="A3246" i="2"/>
  <c r="H3246" i="2"/>
  <c r="B3246" i="2"/>
  <c r="D3246" i="2"/>
  <c r="A3247" i="2"/>
  <c r="H3247" i="2"/>
  <c r="B3247" i="2"/>
  <c r="D3247" i="2"/>
  <c r="A3248" i="2"/>
  <c r="H3248" i="2"/>
  <c r="B3248" i="2"/>
  <c r="D3248" i="2"/>
  <c r="A3249" i="2"/>
  <c r="H3249" i="2"/>
  <c r="B3249" i="2"/>
  <c r="D3249" i="2"/>
  <c r="A3250" i="2"/>
  <c r="H3250" i="2"/>
  <c r="B3250" i="2"/>
  <c r="D3250" i="2"/>
  <c r="A3251" i="2"/>
  <c r="H3251" i="2"/>
  <c r="B3251" i="2"/>
  <c r="D3251" i="2"/>
  <c r="A3252" i="2"/>
  <c r="H3252" i="2"/>
  <c r="B3252" i="2"/>
  <c r="D3252" i="2"/>
  <c r="A3253" i="2"/>
  <c r="H3253" i="2"/>
  <c r="B3253" i="2"/>
  <c r="D3253" i="2"/>
  <c r="A3254" i="2"/>
  <c r="H3254" i="2"/>
  <c r="B3254" i="2"/>
  <c r="D3254" i="2"/>
  <c r="A3255" i="2"/>
  <c r="H3255" i="2"/>
  <c r="B3255" i="2"/>
  <c r="D3255" i="2"/>
  <c r="A3256" i="2"/>
  <c r="H3256" i="2"/>
  <c r="B3256" i="2"/>
  <c r="D3256" i="2"/>
  <c r="A3257" i="2"/>
  <c r="H3257" i="2"/>
  <c r="B3257" i="2"/>
  <c r="D3257" i="2"/>
  <c r="A3258" i="2"/>
  <c r="H3258" i="2"/>
  <c r="B3258" i="2"/>
  <c r="D3258" i="2"/>
  <c r="A3259" i="2"/>
  <c r="H3259" i="2"/>
  <c r="B3259" i="2"/>
  <c r="D3259" i="2"/>
  <c r="A3260" i="2"/>
  <c r="H3260" i="2"/>
  <c r="B3260" i="2"/>
  <c r="D3260" i="2"/>
  <c r="A3261" i="2"/>
  <c r="H3261" i="2"/>
  <c r="B3261" i="2"/>
  <c r="D3261" i="2"/>
  <c r="A3262" i="2"/>
  <c r="H3262" i="2"/>
  <c r="B3262" i="2"/>
  <c r="D3262" i="2"/>
  <c r="A3263" i="2"/>
  <c r="H3263" i="2"/>
  <c r="B3263" i="2"/>
  <c r="D3263" i="2"/>
  <c r="A3264" i="2"/>
  <c r="H3264" i="2"/>
  <c r="B3264" i="2"/>
  <c r="D3264" i="2"/>
  <c r="A3265" i="2"/>
  <c r="H3265" i="2"/>
  <c r="B3265" i="2"/>
  <c r="D3265" i="2"/>
  <c r="A3266" i="2"/>
  <c r="H3266" i="2"/>
  <c r="B3266" i="2"/>
  <c r="D3266" i="2"/>
  <c r="A3267" i="2"/>
  <c r="H3267" i="2"/>
  <c r="B3267" i="2"/>
  <c r="D3267" i="2"/>
  <c r="A3268" i="2"/>
  <c r="H3268" i="2"/>
  <c r="B3268" i="2"/>
  <c r="D3268" i="2"/>
  <c r="A3269" i="2"/>
  <c r="H3269" i="2"/>
  <c r="B3269" i="2"/>
  <c r="D3269" i="2"/>
  <c r="A3270" i="2"/>
  <c r="H3270" i="2"/>
  <c r="B3270" i="2"/>
  <c r="D3270" i="2"/>
  <c r="A3271" i="2"/>
  <c r="H3271" i="2"/>
  <c r="B3271" i="2"/>
  <c r="D3271" i="2"/>
  <c r="A3272" i="2"/>
  <c r="H3272" i="2"/>
  <c r="B3272" i="2"/>
  <c r="D3272" i="2"/>
  <c r="A3273" i="2"/>
  <c r="H3273" i="2"/>
  <c r="B3273" i="2"/>
  <c r="D3273" i="2"/>
  <c r="A3274" i="2"/>
  <c r="H3274" i="2"/>
  <c r="B3274" i="2"/>
  <c r="D3274" i="2"/>
  <c r="A3275" i="2"/>
  <c r="H3275" i="2"/>
  <c r="B3275" i="2"/>
  <c r="D3275" i="2"/>
  <c r="A3276" i="2"/>
  <c r="H3276" i="2"/>
  <c r="B3276" i="2"/>
  <c r="D3276" i="2"/>
  <c r="A3277" i="2"/>
  <c r="H3277" i="2"/>
  <c r="B3277" i="2"/>
  <c r="D3277" i="2"/>
  <c r="A3278" i="2"/>
  <c r="H3278" i="2"/>
  <c r="B3278" i="2"/>
  <c r="D3278" i="2"/>
  <c r="A3279" i="2"/>
  <c r="H3279" i="2"/>
  <c r="B3279" i="2"/>
  <c r="D3279" i="2"/>
  <c r="A3280" i="2"/>
  <c r="H3280" i="2"/>
  <c r="B3280" i="2"/>
  <c r="D3280" i="2"/>
  <c r="A3281" i="2"/>
  <c r="H3281" i="2"/>
  <c r="B3281" i="2"/>
  <c r="D3281" i="2"/>
  <c r="A3282" i="2"/>
  <c r="H3282" i="2"/>
  <c r="B3282" i="2"/>
  <c r="D3282" i="2"/>
  <c r="A3283" i="2"/>
  <c r="H3283" i="2"/>
  <c r="B3283" i="2"/>
  <c r="D3283" i="2"/>
  <c r="A3284" i="2"/>
  <c r="H3284" i="2"/>
  <c r="B3284" i="2"/>
  <c r="D3284" i="2"/>
  <c r="A3285" i="2"/>
  <c r="H3285" i="2"/>
  <c r="B3285" i="2"/>
  <c r="D3285" i="2"/>
  <c r="A3286" i="2"/>
  <c r="H3286" i="2"/>
  <c r="B3286" i="2"/>
  <c r="D3286" i="2"/>
  <c r="A3287" i="2"/>
  <c r="H3287" i="2"/>
  <c r="B3287" i="2"/>
  <c r="D3287" i="2"/>
  <c r="A3288" i="2"/>
  <c r="H3288" i="2"/>
  <c r="B3288" i="2"/>
  <c r="D3288" i="2"/>
  <c r="A3289" i="2"/>
  <c r="H3289" i="2"/>
  <c r="B3289" i="2"/>
  <c r="D3289" i="2"/>
  <c r="A3290" i="2"/>
  <c r="H3290" i="2"/>
  <c r="B3290" i="2"/>
  <c r="D3290" i="2"/>
  <c r="A3291" i="2"/>
  <c r="H3291" i="2"/>
  <c r="B3291" i="2"/>
  <c r="D3291" i="2"/>
  <c r="A3292" i="2"/>
  <c r="H3292" i="2"/>
  <c r="B3292" i="2"/>
  <c r="D3292" i="2"/>
  <c r="A3293" i="2"/>
  <c r="H3293" i="2"/>
  <c r="B3293" i="2"/>
  <c r="D3293" i="2"/>
  <c r="A3294" i="2"/>
  <c r="H3294" i="2"/>
  <c r="B3294" i="2"/>
  <c r="D3294" i="2"/>
  <c r="A3295" i="2"/>
  <c r="H3295" i="2"/>
  <c r="B3295" i="2"/>
  <c r="D3295" i="2"/>
  <c r="A3296" i="2"/>
  <c r="H3296" i="2"/>
  <c r="B3296" i="2"/>
  <c r="D3296" i="2"/>
  <c r="A3297" i="2"/>
  <c r="H3297" i="2"/>
  <c r="B3297" i="2"/>
  <c r="D3297" i="2"/>
  <c r="A3298" i="2"/>
  <c r="H3298" i="2"/>
  <c r="B3298" i="2"/>
  <c r="D3298" i="2"/>
  <c r="A3299" i="2"/>
  <c r="H3299" i="2"/>
  <c r="B3299" i="2"/>
  <c r="D3299" i="2"/>
  <c r="A3300" i="2"/>
  <c r="H3300" i="2"/>
  <c r="B3300" i="2"/>
  <c r="D3300" i="2"/>
  <c r="A3301" i="2"/>
  <c r="H3301" i="2"/>
  <c r="B3301" i="2"/>
  <c r="D3301" i="2"/>
  <c r="A3302" i="2"/>
  <c r="H3302" i="2"/>
  <c r="B3302" i="2"/>
  <c r="D3302" i="2"/>
  <c r="A3303" i="2"/>
  <c r="H3303" i="2"/>
  <c r="B3303" i="2"/>
  <c r="D3303" i="2"/>
  <c r="A3304" i="2"/>
  <c r="H3304" i="2"/>
  <c r="B3304" i="2"/>
  <c r="D3304" i="2"/>
  <c r="A3305" i="2"/>
  <c r="H3305" i="2"/>
  <c r="B3305" i="2"/>
  <c r="D3305" i="2"/>
  <c r="A3306" i="2"/>
  <c r="H3306" i="2"/>
  <c r="B3306" i="2"/>
  <c r="D3306" i="2"/>
  <c r="A3307" i="2"/>
  <c r="H3307" i="2"/>
  <c r="B3307" i="2"/>
  <c r="D3307" i="2"/>
  <c r="A3308" i="2"/>
  <c r="H3308" i="2"/>
  <c r="B3308" i="2"/>
  <c r="D3308" i="2"/>
  <c r="A3309" i="2"/>
  <c r="H3309" i="2"/>
  <c r="B3309" i="2"/>
  <c r="D3309" i="2"/>
  <c r="A3310" i="2"/>
  <c r="H3310" i="2"/>
  <c r="B3310" i="2"/>
  <c r="D3310" i="2"/>
  <c r="A3311" i="2"/>
  <c r="H3311" i="2"/>
  <c r="B3311" i="2"/>
  <c r="D3311" i="2"/>
  <c r="A3312" i="2"/>
  <c r="H3312" i="2"/>
  <c r="B3312" i="2"/>
  <c r="D3312" i="2"/>
  <c r="A3313" i="2"/>
  <c r="H3313" i="2"/>
  <c r="B3313" i="2"/>
  <c r="D3313" i="2"/>
  <c r="A3314" i="2"/>
  <c r="H3314" i="2"/>
  <c r="B3314" i="2"/>
  <c r="D3314" i="2"/>
  <c r="A3315" i="2"/>
  <c r="H3315" i="2"/>
  <c r="B3315" i="2"/>
  <c r="D3315" i="2"/>
  <c r="A3316" i="2"/>
  <c r="H3316" i="2"/>
  <c r="B3316" i="2"/>
  <c r="D3316" i="2"/>
  <c r="A3317" i="2"/>
  <c r="H3317" i="2"/>
  <c r="B3317" i="2"/>
  <c r="D3317" i="2"/>
  <c r="A3318" i="2"/>
  <c r="H3318" i="2"/>
  <c r="B3318" i="2"/>
  <c r="D3318" i="2"/>
  <c r="A3319" i="2"/>
  <c r="H3319" i="2"/>
  <c r="B3319" i="2"/>
  <c r="D3319" i="2"/>
  <c r="A3320" i="2"/>
  <c r="H3320" i="2"/>
  <c r="B3320" i="2"/>
  <c r="D3320" i="2"/>
  <c r="A3321" i="2"/>
  <c r="H3321" i="2"/>
  <c r="B3321" i="2"/>
  <c r="D3321" i="2"/>
  <c r="A3322" i="2"/>
  <c r="H3322" i="2"/>
  <c r="B3322" i="2"/>
  <c r="D3322" i="2"/>
  <c r="A3323" i="2"/>
  <c r="H3323" i="2"/>
  <c r="B3323" i="2"/>
  <c r="D3323" i="2"/>
  <c r="A3324" i="2"/>
  <c r="H3324" i="2"/>
  <c r="B3324" i="2"/>
  <c r="D3324" i="2"/>
  <c r="A3325" i="2"/>
  <c r="H3325" i="2"/>
  <c r="B3325" i="2"/>
  <c r="D3325" i="2"/>
  <c r="A3326" i="2"/>
  <c r="H3326" i="2"/>
  <c r="B3326" i="2"/>
  <c r="D3326" i="2"/>
  <c r="A3327" i="2"/>
  <c r="H3327" i="2"/>
  <c r="B3327" i="2"/>
  <c r="D3327" i="2"/>
  <c r="A3328" i="2"/>
  <c r="H3328" i="2"/>
  <c r="B3328" i="2"/>
  <c r="D3328" i="2"/>
  <c r="A3329" i="2"/>
  <c r="H3329" i="2"/>
  <c r="B3329" i="2"/>
  <c r="D3329" i="2"/>
  <c r="A3330" i="2"/>
  <c r="H3330" i="2"/>
  <c r="B3330" i="2"/>
  <c r="D3330" i="2"/>
  <c r="A3331" i="2"/>
  <c r="H3331" i="2"/>
  <c r="B3331" i="2"/>
  <c r="D3331" i="2"/>
  <c r="A3332" i="2"/>
  <c r="H3332" i="2"/>
  <c r="B3332" i="2"/>
  <c r="D3332" i="2"/>
  <c r="A3333" i="2"/>
  <c r="H3333" i="2"/>
  <c r="B3333" i="2"/>
  <c r="D3333" i="2"/>
  <c r="A3334" i="2"/>
  <c r="H3334" i="2"/>
  <c r="B3334" i="2"/>
  <c r="D3334" i="2"/>
  <c r="A3335" i="2"/>
  <c r="H3335" i="2"/>
  <c r="B3335" i="2"/>
  <c r="D3335" i="2"/>
  <c r="A3336" i="2"/>
  <c r="H3336" i="2"/>
  <c r="B3336" i="2"/>
  <c r="D3336" i="2"/>
  <c r="A3337" i="2"/>
  <c r="H3337" i="2"/>
  <c r="B3337" i="2"/>
  <c r="D3337" i="2"/>
  <c r="A3338" i="2"/>
  <c r="H3338" i="2"/>
  <c r="B3338" i="2"/>
  <c r="D3338" i="2"/>
  <c r="A3339" i="2"/>
  <c r="H3339" i="2"/>
  <c r="B3339" i="2"/>
  <c r="D3339" i="2"/>
  <c r="A3340" i="2"/>
  <c r="H3340" i="2"/>
  <c r="B3340" i="2"/>
  <c r="D3340" i="2"/>
  <c r="A3341" i="2"/>
  <c r="H3341" i="2"/>
  <c r="B3341" i="2"/>
  <c r="D3341" i="2"/>
  <c r="A3342" i="2"/>
  <c r="H3342" i="2"/>
  <c r="B3342" i="2"/>
  <c r="D3342" i="2"/>
  <c r="A3343" i="2"/>
  <c r="H3343" i="2"/>
  <c r="B3343" i="2"/>
  <c r="D3343" i="2"/>
  <c r="A3344" i="2"/>
  <c r="H3344" i="2"/>
  <c r="B3344" i="2"/>
  <c r="D3344" i="2"/>
  <c r="A3345" i="2"/>
  <c r="H3345" i="2"/>
  <c r="B3345" i="2"/>
  <c r="D3345" i="2"/>
  <c r="A3346" i="2"/>
  <c r="H3346" i="2"/>
  <c r="B3346" i="2"/>
  <c r="D3346" i="2"/>
  <c r="A3347" i="2"/>
  <c r="H3347" i="2"/>
  <c r="B3347" i="2"/>
  <c r="D3347" i="2"/>
  <c r="A3348" i="2"/>
  <c r="H3348" i="2"/>
  <c r="B3348" i="2"/>
  <c r="D3348" i="2"/>
  <c r="A3349" i="2"/>
  <c r="H3349" i="2"/>
  <c r="B3349" i="2"/>
  <c r="D3349" i="2"/>
  <c r="A3350" i="2"/>
  <c r="H3350" i="2"/>
  <c r="B3350" i="2"/>
  <c r="D3350" i="2"/>
  <c r="A3351" i="2"/>
  <c r="H3351" i="2"/>
  <c r="B3351" i="2"/>
  <c r="D3351" i="2"/>
  <c r="A3352" i="2"/>
  <c r="H3352" i="2"/>
  <c r="B3352" i="2"/>
  <c r="D3352" i="2"/>
  <c r="A3353" i="2"/>
  <c r="H3353" i="2"/>
  <c r="B3353" i="2"/>
  <c r="D3353" i="2"/>
  <c r="A3354" i="2"/>
  <c r="H3354" i="2"/>
  <c r="B3354" i="2"/>
  <c r="D3354" i="2"/>
  <c r="A3355" i="2"/>
  <c r="H3355" i="2"/>
  <c r="B3355" i="2"/>
  <c r="D3355" i="2"/>
  <c r="A3356" i="2"/>
  <c r="H3356" i="2"/>
  <c r="B3356" i="2"/>
  <c r="D3356" i="2"/>
  <c r="A3357" i="2"/>
  <c r="H3357" i="2"/>
  <c r="B3357" i="2"/>
  <c r="D3357" i="2"/>
  <c r="A3358" i="2"/>
  <c r="H3358" i="2"/>
  <c r="B3358" i="2"/>
  <c r="D3358" i="2"/>
  <c r="A3359" i="2"/>
  <c r="H3359" i="2"/>
  <c r="B3359" i="2"/>
  <c r="D3359" i="2"/>
  <c r="A3360" i="2"/>
  <c r="H3360" i="2"/>
  <c r="B3360" i="2"/>
  <c r="D3360" i="2"/>
  <c r="A3361" i="2"/>
  <c r="H3361" i="2"/>
  <c r="B3361" i="2"/>
  <c r="D3361" i="2"/>
  <c r="A3362" i="2"/>
  <c r="H3362" i="2"/>
  <c r="B3362" i="2"/>
  <c r="D3362" i="2"/>
  <c r="A3363" i="2"/>
  <c r="H3363" i="2"/>
  <c r="B3363" i="2"/>
  <c r="D3363" i="2"/>
  <c r="A3364" i="2"/>
  <c r="H3364" i="2"/>
  <c r="B3364" i="2"/>
  <c r="D3364" i="2"/>
  <c r="A3365" i="2"/>
  <c r="H3365" i="2"/>
  <c r="B3365" i="2"/>
  <c r="D3365" i="2"/>
  <c r="A3366" i="2"/>
  <c r="H3366" i="2"/>
  <c r="B3366" i="2"/>
  <c r="D3366" i="2"/>
  <c r="A3367" i="2"/>
  <c r="H3367" i="2"/>
  <c r="B3367" i="2"/>
  <c r="D3367" i="2"/>
  <c r="A3368" i="2"/>
  <c r="H3368" i="2"/>
  <c r="B3368" i="2"/>
  <c r="D3368" i="2"/>
  <c r="A3369" i="2"/>
  <c r="H3369" i="2"/>
  <c r="B3369" i="2"/>
  <c r="D3369" i="2"/>
  <c r="A3370" i="2"/>
  <c r="H3370" i="2"/>
  <c r="B3370" i="2"/>
  <c r="D3370" i="2"/>
  <c r="A3371" i="2"/>
  <c r="H3371" i="2"/>
  <c r="B3371" i="2"/>
  <c r="D3371" i="2"/>
  <c r="A3372" i="2"/>
  <c r="H3372" i="2"/>
  <c r="B3372" i="2"/>
  <c r="D3372" i="2"/>
  <c r="A3373" i="2"/>
  <c r="H3373" i="2"/>
  <c r="B3373" i="2"/>
  <c r="D3373" i="2"/>
  <c r="A3374" i="2"/>
  <c r="H3374" i="2"/>
  <c r="B3374" i="2"/>
  <c r="D3374" i="2"/>
  <c r="A3375" i="2"/>
  <c r="H3375" i="2"/>
  <c r="B3375" i="2"/>
  <c r="D3375" i="2"/>
  <c r="A3376" i="2"/>
  <c r="H3376" i="2"/>
  <c r="B3376" i="2"/>
  <c r="D3376" i="2"/>
  <c r="A3377" i="2"/>
  <c r="H3377" i="2"/>
  <c r="B3377" i="2"/>
  <c r="D3377" i="2"/>
  <c r="A3378" i="2"/>
  <c r="H3378" i="2"/>
  <c r="B3378" i="2"/>
  <c r="D3378" i="2"/>
  <c r="A3379" i="2"/>
  <c r="H3379" i="2"/>
  <c r="B3379" i="2"/>
  <c r="D3379" i="2"/>
  <c r="A3380" i="2"/>
  <c r="H3380" i="2"/>
  <c r="B3380" i="2"/>
  <c r="D3380" i="2"/>
  <c r="A3381" i="2"/>
  <c r="H3381" i="2"/>
  <c r="B3381" i="2"/>
  <c r="D3381" i="2"/>
  <c r="A3382" i="2"/>
  <c r="H3382" i="2"/>
  <c r="B3382" i="2"/>
  <c r="D3382" i="2"/>
  <c r="A3383" i="2"/>
  <c r="H3383" i="2"/>
  <c r="B3383" i="2"/>
  <c r="D3383" i="2"/>
  <c r="A3384" i="2"/>
  <c r="H3384" i="2"/>
  <c r="B3384" i="2"/>
  <c r="D3384" i="2"/>
  <c r="A3385" i="2"/>
  <c r="H3385" i="2"/>
  <c r="B3385" i="2"/>
  <c r="D3385" i="2"/>
  <c r="A3386" i="2"/>
  <c r="H3386" i="2"/>
  <c r="B3386" i="2"/>
  <c r="D3386" i="2"/>
  <c r="A3387" i="2"/>
  <c r="H3387" i="2"/>
  <c r="B3387" i="2"/>
  <c r="D3387" i="2"/>
  <c r="A3388" i="2"/>
  <c r="H3388" i="2"/>
  <c r="B3388" i="2"/>
  <c r="D3388" i="2"/>
  <c r="A3389" i="2"/>
  <c r="H3389" i="2"/>
  <c r="B3389" i="2"/>
  <c r="D3389" i="2"/>
  <c r="A3390" i="2"/>
  <c r="H3390" i="2"/>
  <c r="B3390" i="2"/>
  <c r="D3390" i="2"/>
  <c r="A3391" i="2"/>
  <c r="H3391" i="2"/>
  <c r="B3391" i="2"/>
  <c r="D3391" i="2"/>
  <c r="A3392" i="2"/>
  <c r="H3392" i="2"/>
  <c r="B3392" i="2"/>
  <c r="D3392" i="2"/>
  <c r="A3393" i="2"/>
  <c r="H3393" i="2"/>
  <c r="B3393" i="2"/>
  <c r="D3393" i="2"/>
  <c r="A3394" i="2"/>
  <c r="H3394" i="2"/>
  <c r="B3394" i="2"/>
  <c r="D3394" i="2"/>
  <c r="A3395" i="2"/>
  <c r="H3395" i="2"/>
  <c r="B3395" i="2"/>
  <c r="D3395" i="2"/>
  <c r="A3396" i="2"/>
  <c r="H3396" i="2"/>
  <c r="B3396" i="2"/>
  <c r="D3396" i="2"/>
  <c r="A3397" i="2"/>
  <c r="H3397" i="2"/>
  <c r="B3397" i="2"/>
  <c r="D3397" i="2"/>
  <c r="A3398" i="2"/>
  <c r="H3398" i="2"/>
  <c r="B3398" i="2"/>
  <c r="D3398" i="2"/>
  <c r="A3399" i="2"/>
  <c r="H3399" i="2"/>
  <c r="B3399" i="2"/>
  <c r="D3399" i="2"/>
  <c r="A3400" i="2"/>
  <c r="H3400" i="2"/>
  <c r="B3400" i="2"/>
  <c r="D3400" i="2"/>
  <c r="A3401" i="2"/>
  <c r="H3401" i="2"/>
  <c r="B3401" i="2"/>
  <c r="D3401" i="2"/>
  <c r="A3402" i="2"/>
  <c r="H3402" i="2"/>
  <c r="B3402" i="2"/>
  <c r="D3402" i="2"/>
  <c r="A3403" i="2"/>
  <c r="H3403" i="2"/>
  <c r="B3403" i="2"/>
  <c r="D3403" i="2"/>
  <c r="A3404" i="2"/>
  <c r="H3404" i="2"/>
  <c r="B3404" i="2"/>
  <c r="D3404" i="2"/>
  <c r="A3405" i="2"/>
  <c r="H3405" i="2"/>
  <c r="B3405" i="2"/>
  <c r="D3405" i="2"/>
  <c r="A3406" i="2"/>
  <c r="H3406" i="2"/>
  <c r="B3406" i="2"/>
  <c r="D3406" i="2"/>
  <c r="A3407" i="2"/>
  <c r="H3407" i="2"/>
  <c r="B3407" i="2"/>
  <c r="D3407" i="2"/>
  <c r="A3408" i="2"/>
  <c r="H3408" i="2"/>
  <c r="B3408" i="2"/>
  <c r="D3408" i="2"/>
  <c r="A3409" i="2"/>
  <c r="H3409" i="2"/>
  <c r="B3409" i="2"/>
  <c r="D3409" i="2"/>
  <c r="A3410" i="2"/>
  <c r="H3410" i="2"/>
  <c r="B3410" i="2"/>
  <c r="D3410" i="2"/>
  <c r="A3411" i="2"/>
  <c r="H3411" i="2"/>
  <c r="B3411" i="2"/>
  <c r="D3411" i="2"/>
  <c r="A3412" i="2"/>
  <c r="H3412" i="2"/>
  <c r="B3412" i="2"/>
  <c r="D3412" i="2"/>
  <c r="A3413" i="2"/>
  <c r="H3413" i="2"/>
  <c r="B3413" i="2"/>
  <c r="D3413" i="2"/>
  <c r="A3414" i="2"/>
  <c r="H3414" i="2"/>
  <c r="B3414" i="2"/>
  <c r="D3414" i="2"/>
  <c r="A3415" i="2"/>
  <c r="H3415" i="2"/>
  <c r="B3415" i="2"/>
  <c r="D3415" i="2"/>
  <c r="A3416" i="2"/>
  <c r="H3416" i="2"/>
  <c r="B3416" i="2"/>
  <c r="D3416" i="2"/>
  <c r="A3417" i="2"/>
  <c r="H3417" i="2"/>
  <c r="B3417" i="2"/>
  <c r="D3417" i="2"/>
  <c r="A3418" i="2"/>
  <c r="H3418" i="2"/>
  <c r="B3418" i="2"/>
  <c r="D3418" i="2"/>
  <c r="A3419" i="2"/>
  <c r="H3419" i="2"/>
  <c r="B3419" i="2"/>
  <c r="D3419" i="2"/>
  <c r="A3420" i="2"/>
  <c r="H3420" i="2"/>
  <c r="B3420" i="2"/>
  <c r="D3420" i="2"/>
  <c r="A3421" i="2"/>
  <c r="H3421" i="2"/>
  <c r="B3421" i="2"/>
  <c r="D3421" i="2"/>
  <c r="A3422" i="2"/>
  <c r="H3422" i="2"/>
  <c r="B3422" i="2"/>
  <c r="D3422" i="2"/>
  <c r="A3423" i="2"/>
  <c r="H3423" i="2"/>
  <c r="B3423" i="2"/>
  <c r="D3423" i="2"/>
  <c r="A3424" i="2"/>
  <c r="H3424" i="2"/>
  <c r="B3424" i="2"/>
  <c r="D3424" i="2"/>
  <c r="A3425" i="2"/>
  <c r="H3425" i="2"/>
  <c r="B3425" i="2"/>
  <c r="D3425" i="2"/>
  <c r="A3426" i="2"/>
  <c r="H3426" i="2"/>
  <c r="B3426" i="2"/>
  <c r="D3426" i="2"/>
  <c r="A3427" i="2"/>
  <c r="H3427" i="2"/>
  <c r="B3427" i="2"/>
  <c r="D3427" i="2"/>
  <c r="A3428" i="2"/>
  <c r="H3428" i="2"/>
  <c r="B3428" i="2"/>
  <c r="D3428" i="2"/>
  <c r="A3429" i="2"/>
  <c r="H3429" i="2"/>
  <c r="B3429" i="2"/>
  <c r="D3429" i="2"/>
  <c r="A3430" i="2"/>
  <c r="H3430" i="2"/>
  <c r="B3430" i="2"/>
  <c r="D3430" i="2"/>
  <c r="A3431" i="2"/>
  <c r="H3431" i="2"/>
  <c r="B3431" i="2"/>
  <c r="D3431" i="2"/>
  <c r="A3432" i="2"/>
  <c r="H3432" i="2"/>
  <c r="B3432" i="2"/>
  <c r="D3432" i="2"/>
  <c r="A3433" i="2"/>
  <c r="H3433" i="2"/>
  <c r="B3433" i="2"/>
  <c r="D3433" i="2"/>
  <c r="A3434" i="2"/>
  <c r="H3434" i="2"/>
  <c r="B3434" i="2"/>
  <c r="D3434" i="2"/>
  <c r="A3435" i="2"/>
  <c r="H3435" i="2"/>
  <c r="B3435" i="2"/>
  <c r="D3435" i="2"/>
  <c r="A3436" i="2"/>
  <c r="H3436" i="2"/>
  <c r="B3436" i="2"/>
  <c r="D3436" i="2"/>
  <c r="A3437" i="2"/>
  <c r="H3437" i="2"/>
  <c r="B3437" i="2"/>
  <c r="D3437" i="2"/>
  <c r="A3438" i="2"/>
  <c r="H3438" i="2"/>
  <c r="B3438" i="2"/>
  <c r="D3438" i="2"/>
  <c r="A3439" i="2"/>
  <c r="H3439" i="2"/>
  <c r="B3439" i="2"/>
  <c r="D3439" i="2"/>
  <c r="A3440" i="2"/>
  <c r="H3440" i="2"/>
  <c r="B3440" i="2"/>
  <c r="D3440" i="2"/>
  <c r="A3441" i="2"/>
  <c r="H3441" i="2"/>
  <c r="B3441" i="2"/>
  <c r="D3441" i="2"/>
  <c r="A3442" i="2"/>
  <c r="H3442" i="2"/>
  <c r="B3442" i="2"/>
  <c r="D3442" i="2"/>
  <c r="A3443" i="2"/>
  <c r="H3443" i="2"/>
  <c r="B3443" i="2"/>
  <c r="D3443" i="2"/>
  <c r="A3444" i="2"/>
  <c r="H3444" i="2"/>
  <c r="B3444" i="2"/>
  <c r="D3444" i="2"/>
  <c r="A3445" i="2"/>
  <c r="H3445" i="2"/>
  <c r="B3445" i="2"/>
  <c r="D3445" i="2"/>
  <c r="A3446" i="2"/>
  <c r="H3446" i="2"/>
  <c r="B3446" i="2"/>
  <c r="D3446" i="2"/>
  <c r="A3447" i="2"/>
  <c r="H3447" i="2"/>
  <c r="B3447" i="2"/>
  <c r="D3447" i="2"/>
  <c r="A3448" i="2"/>
  <c r="H3448" i="2"/>
  <c r="B3448" i="2"/>
  <c r="D3448" i="2"/>
  <c r="A3449" i="2"/>
  <c r="H3449" i="2"/>
  <c r="B3449" i="2"/>
  <c r="D3449" i="2"/>
  <c r="A3450" i="2"/>
  <c r="H3450" i="2"/>
  <c r="B3450" i="2"/>
  <c r="D3450" i="2"/>
  <c r="A3451" i="2"/>
  <c r="H3451" i="2"/>
  <c r="B3451" i="2"/>
  <c r="D3451" i="2"/>
  <c r="A3452" i="2"/>
  <c r="H3452" i="2"/>
  <c r="B3452" i="2"/>
  <c r="D3452" i="2"/>
  <c r="A3453" i="2"/>
  <c r="H3453" i="2"/>
  <c r="B3453" i="2"/>
  <c r="D3453" i="2"/>
  <c r="A3454" i="2"/>
  <c r="H3454" i="2"/>
  <c r="B3454" i="2"/>
  <c r="D3454" i="2"/>
  <c r="A3455" i="2"/>
  <c r="H3455" i="2"/>
  <c r="B3455" i="2"/>
  <c r="D3455" i="2"/>
  <c r="A3456" i="2"/>
  <c r="H3456" i="2"/>
  <c r="B3456" i="2"/>
  <c r="D3456" i="2"/>
  <c r="A3457" i="2"/>
  <c r="H3457" i="2"/>
  <c r="B3457" i="2"/>
  <c r="D3457" i="2"/>
  <c r="A3458" i="2"/>
  <c r="H3458" i="2"/>
  <c r="B3458" i="2"/>
  <c r="D3458" i="2"/>
  <c r="A3459" i="2"/>
  <c r="H3459" i="2"/>
  <c r="B3459" i="2"/>
  <c r="D3459" i="2"/>
  <c r="A3460" i="2"/>
  <c r="H3460" i="2"/>
  <c r="B3460" i="2"/>
  <c r="D3460" i="2"/>
  <c r="A3461" i="2"/>
  <c r="H3461" i="2"/>
  <c r="B3461" i="2"/>
  <c r="D3461" i="2"/>
  <c r="A3462" i="2"/>
  <c r="H3462" i="2"/>
  <c r="B3462" i="2"/>
  <c r="D3462" i="2"/>
  <c r="A3463" i="2"/>
  <c r="H3463" i="2"/>
  <c r="B3463" i="2"/>
  <c r="D3463" i="2"/>
  <c r="A3464" i="2"/>
  <c r="H3464" i="2"/>
  <c r="B3464" i="2"/>
  <c r="D3464" i="2"/>
  <c r="A3465" i="2"/>
  <c r="H3465" i="2"/>
  <c r="B3465" i="2"/>
  <c r="D3465" i="2"/>
  <c r="A3466" i="2"/>
  <c r="H3466" i="2"/>
  <c r="B3466" i="2"/>
  <c r="D3466" i="2"/>
  <c r="A3467" i="2"/>
  <c r="H3467" i="2"/>
  <c r="B3467" i="2"/>
  <c r="D3467" i="2"/>
  <c r="A3468" i="2"/>
  <c r="H3468" i="2"/>
  <c r="B3468" i="2"/>
  <c r="D3468" i="2"/>
  <c r="A3469" i="2"/>
  <c r="H3469" i="2"/>
  <c r="B3469" i="2"/>
  <c r="D3469" i="2"/>
  <c r="A3470" i="2"/>
  <c r="H3470" i="2"/>
  <c r="B3470" i="2"/>
  <c r="D3470" i="2"/>
  <c r="A3471" i="2"/>
  <c r="H3471" i="2"/>
  <c r="B3471" i="2"/>
  <c r="D3471" i="2"/>
  <c r="A3472" i="2"/>
  <c r="H3472" i="2"/>
  <c r="B3472" i="2"/>
  <c r="D3472" i="2"/>
  <c r="A3473" i="2"/>
  <c r="H3473" i="2"/>
  <c r="B3473" i="2"/>
  <c r="D3473" i="2"/>
  <c r="A3474" i="2"/>
  <c r="H3474" i="2"/>
  <c r="B3474" i="2"/>
  <c r="D3474" i="2"/>
  <c r="A3475" i="2"/>
  <c r="H3475" i="2"/>
  <c r="B3475" i="2"/>
  <c r="D3475" i="2"/>
  <c r="A3476" i="2"/>
  <c r="H3476" i="2"/>
  <c r="B3476" i="2"/>
  <c r="D3476" i="2"/>
  <c r="A3477" i="2"/>
  <c r="H3477" i="2"/>
  <c r="B3477" i="2"/>
  <c r="D3477" i="2"/>
  <c r="A3478" i="2"/>
  <c r="H3478" i="2"/>
  <c r="B3478" i="2"/>
  <c r="D3478" i="2"/>
  <c r="A3479" i="2"/>
  <c r="H3479" i="2"/>
  <c r="B3479" i="2"/>
  <c r="D3479" i="2"/>
  <c r="A3480" i="2"/>
  <c r="H3480" i="2"/>
  <c r="B3480" i="2"/>
  <c r="D3480" i="2"/>
  <c r="A3481" i="2"/>
  <c r="H3481" i="2"/>
  <c r="B3481" i="2"/>
  <c r="D3481" i="2"/>
  <c r="A3482" i="2"/>
  <c r="H3482" i="2"/>
  <c r="B3482" i="2"/>
  <c r="D3482" i="2"/>
  <c r="A3483" i="2"/>
  <c r="H3483" i="2"/>
  <c r="B3483" i="2"/>
  <c r="D3483" i="2"/>
  <c r="A3484" i="2"/>
  <c r="H3484" i="2"/>
  <c r="B3484" i="2"/>
  <c r="D3484" i="2"/>
  <c r="A3485" i="2"/>
  <c r="H3485" i="2"/>
  <c r="B3485" i="2"/>
  <c r="D3485" i="2"/>
  <c r="A3486" i="2"/>
  <c r="H3486" i="2"/>
  <c r="B3486" i="2"/>
  <c r="D3486" i="2"/>
  <c r="A3487" i="2"/>
  <c r="H3487" i="2"/>
  <c r="B3487" i="2"/>
  <c r="D3487" i="2"/>
  <c r="A3488" i="2"/>
  <c r="H3488" i="2"/>
  <c r="B3488" i="2"/>
  <c r="D3488" i="2"/>
  <c r="A3489" i="2"/>
  <c r="H3489" i="2"/>
  <c r="B3489" i="2"/>
  <c r="D3489" i="2"/>
  <c r="A3490" i="2"/>
  <c r="H3490" i="2"/>
  <c r="B3490" i="2"/>
  <c r="D3490" i="2"/>
  <c r="A3491" i="2"/>
  <c r="H3491" i="2"/>
  <c r="B3491" i="2"/>
  <c r="D3491" i="2"/>
  <c r="A3492" i="2"/>
  <c r="H3492" i="2"/>
  <c r="B3492" i="2"/>
  <c r="D3492" i="2"/>
  <c r="A3493" i="2"/>
  <c r="H3493" i="2"/>
  <c r="B3493" i="2"/>
  <c r="D3493" i="2"/>
  <c r="A3494" i="2"/>
  <c r="H3494" i="2"/>
  <c r="B3494" i="2"/>
  <c r="D3494" i="2"/>
  <c r="A3495" i="2"/>
  <c r="H3495" i="2"/>
  <c r="B3495" i="2"/>
  <c r="D3495" i="2"/>
  <c r="A3496" i="2"/>
  <c r="H3496" i="2"/>
  <c r="B3496" i="2"/>
  <c r="D3496" i="2"/>
  <c r="A3497" i="2"/>
  <c r="H3497" i="2"/>
  <c r="B3497" i="2"/>
  <c r="D3497" i="2"/>
  <c r="A3498" i="2"/>
  <c r="H3498" i="2"/>
  <c r="B3498" i="2"/>
  <c r="D3498" i="2"/>
  <c r="A3499" i="2"/>
  <c r="H3499" i="2"/>
  <c r="B3499" i="2"/>
  <c r="D3499" i="2"/>
  <c r="A3500" i="2"/>
  <c r="H3500" i="2"/>
  <c r="B3500" i="2"/>
  <c r="D3500" i="2"/>
  <c r="A3501" i="2"/>
  <c r="H3501" i="2"/>
  <c r="B3501" i="2"/>
  <c r="D3501" i="2"/>
  <c r="A3502" i="2"/>
  <c r="H3502" i="2"/>
  <c r="B3502" i="2"/>
  <c r="D3502" i="2"/>
  <c r="A3503" i="2"/>
  <c r="H3503" i="2"/>
  <c r="B3503" i="2"/>
  <c r="D3503" i="2"/>
  <c r="A3504" i="2"/>
  <c r="H3504" i="2"/>
  <c r="B3504" i="2"/>
  <c r="D3504" i="2"/>
  <c r="A3505" i="2"/>
  <c r="H3505" i="2"/>
  <c r="B3505" i="2"/>
  <c r="D3505" i="2"/>
  <c r="A3506" i="2"/>
  <c r="H3506" i="2"/>
  <c r="B3506" i="2"/>
  <c r="D3506" i="2"/>
  <c r="A3507" i="2"/>
  <c r="H3507" i="2"/>
  <c r="B3507" i="2"/>
  <c r="D3507" i="2"/>
  <c r="A3508" i="2"/>
  <c r="H3508" i="2"/>
  <c r="B3508" i="2"/>
  <c r="D3508" i="2"/>
  <c r="A3509" i="2"/>
  <c r="H3509" i="2"/>
  <c r="B3509" i="2"/>
  <c r="D3509" i="2"/>
  <c r="A3510" i="2"/>
  <c r="H3510" i="2"/>
  <c r="B3510" i="2"/>
  <c r="D3510" i="2"/>
  <c r="A3511" i="2"/>
  <c r="H3511" i="2"/>
  <c r="B3511" i="2"/>
  <c r="D3511" i="2"/>
  <c r="A3512" i="2"/>
  <c r="H3512" i="2"/>
  <c r="B3512" i="2"/>
  <c r="D3512" i="2"/>
  <c r="A3513" i="2"/>
  <c r="H3513" i="2"/>
  <c r="B3513" i="2"/>
  <c r="D3513" i="2"/>
  <c r="A3514" i="2"/>
  <c r="H3514" i="2"/>
  <c r="B3514" i="2"/>
  <c r="D3514" i="2"/>
  <c r="A3515" i="2"/>
  <c r="H3515" i="2"/>
  <c r="B3515" i="2"/>
  <c r="D3515" i="2"/>
  <c r="A3516" i="2"/>
  <c r="H3516" i="2"/>
  <c r="B3516" i="2"/>
  <c r="D3516" i="2"/>
  <c r="A3517" i="2"/>
  <c r="H3517" i="2"/>
  <c r="B3517" i="2"/>
  <c r="D3517" i="2"/>
  <c r="A3518" i="2"/>
  <c r="H3518" i="2"/>
  <c r="B3518" i="2"/>
  <c r="D3518" i="2"/>
  <c r="A3519" i="2"/>
  <c r="H3519" i="2"/>
  <c r="B3519" i="2"/>
  <c r="D3519" i="2"/>
  <c r="A3520" i="2"/>
  <c r="H3520" i="2"/>
  <c r="B3520" i="2"/>
  <c r="D3520" i="2"/>
  <c r="A3521" i="2"/>
  <c r="H3521" i="2"/>
  <c r="B3521" i="2"/>
  <c r="D3521" i="2"/>
  <c r="A3522" i="2"/>
  <c r="H3522" i="2"/>
  <c r="B3522" i="2"/>
  <c r="D3522" i="2"/>
  <c r="A3523" i="2"/>
  <c r="H3523" i="2"/>
  <c r="B3523" i="2"/>
  <c r="D3523" i="2"/>
  <c r="A3524" i="2"/>
  <c r="H3524" i="2"/>
  <c r="B3524" i="2"/>
  <c r="D3524" i="2"/>
  <c r="A3525" i="2"/>
  <c r="H3525" i="2"/>
  <c r="B3525" i="2"/>
  <c r="D3525" i="2"/>
  <c r="A3526" i="2"/>
  <c r="H3526" i="2"/>
  <c r="B3526" i="2"/>
  <c r="D3526" i="2"/>
  <c r="A3527" i="2"/>
  <c r="H3527" i="2"/>
  <c r="B3527" i="2"/>
  <c r="D3527" i="2"/>
  <c r="A3528" i="2"/>
  <c r="H3528" i="2"/>
  <c r="B3528" i="2"/>
  <c r="D3528" i="2"/>
  <c r="A3529" i="2"/>
  <c r="H3529" i="2"/>
  <c r="B3529" i="2"/>
  <c r="D3529" i="2"/>
  <c r="A3530" i="2"/>
  <c r="H3530" i="2"/>
  <c r="B3530" i="2"/>
  <c r="D3530" i="2"/>
  <c r="A3531" i="2"/>
  <c r="H3531" i="2"/>
  <c r="B3531" i="2"/>
  <c r="D3531" i="2"/>
  <c r="A3532" i="2"/>
  <c r="H3532" i="2"/>
  <c r="B3532" i="2"/>
  <c r="D3532" i="2"/>
  <c r="A3533" i="2"/>
  <c r="H3533" i="2"/>
  <c r="B3533" i="2"/>
  <c r="D3533" i="2"/>
  <c r="A3534" i="2"/>
  <c r="H3534" i="2"/>
  <c r="B3534" i="2"/>
  <c r="D3534" i="2"/>
  <c r="A3535" i="2"/>
  <c r="H3535" i="2"/>
  <c r="B3535" i="2"/>
  <c r="D3535" i="2"/>
  <c r="A3536" i="2"/>
  <c r="H3536" i="2"/>
  <c r="B3536" i="2"/>
  <c r="D3536" i="2"/>
  <c r="A3537" i="2"/>
  <c r="H3537" i="2"/>
  <c r="B3537" i="2"/>
  <c r="D3537" i="2"/>
  <c r="A3538" i="2"/>
  <c r="H3538" i="2"/>
  <c r="B3538" i="2"/>
  <c r="D3538" i="2"/>
  <c r="A3539" i="2"/>
  <c r="H3539" i="2"/>
  <c r="B3539" i="2"/>
  <c r="D3539" i="2"/>
  <c r="A3540" i="2"/>
  <c r="H3540" i="2"/>
  <c r="B3540" i="2"/>
  <c r="D3540" i="2"/>
  <c r="A3541" i="2"/>
  <c r="H3541" i="2"/>
  <c r="B3541" i="2"/>
  <c r="D3541" i="2"/>
  <c r="A3542" i="2"/>
  <c r="H3542" i="2"/>
  <c r="B3542" i="2"/>
  <c r="D3542" i="2"/>
  <c r="A3543" i="2"/>
  <c r="H3543" i="2"/>
  <c r="B3543" i="2"/>
  <c r="D3543" i="2"/>
  <c r="A3544" i="2"/>
  <c r="H3544" i="2"/>
  <c r="B3544" i="2"/>
  <c r="D3544" i="2"/>
  <c r="A3545" i="2"/>
  <c r="H3545" i="2"/>
  <c r="B3545" i="2"/>
  <c r="D3545" i="2"/>
  <c r="A3546" i="2"/>
  <c r="H3546" i="2"/>
  <c r="B3546" i="2"/>
  <c r="D3546" i="2"/>
  <c r="A3547" i="2"/>
  <c r="H3547" i="2"/>
  <c r="B3547" i="2"/>
  <c r="D3547" i="2"/>
  <c r="A3548" i="2"/>
  <c r="H3548" i="2"/>
  <c r="B3548" i="2"/>
  <c r="D3548" i="2"/>
  <c r="A3549" i="2"/>
  <c r="H3549" i="2"/>
  <c r="B3549" i="2"/>
  <c r="D3549" i="2"/>
  <c r="A3550" i="2"/>
  <c r="H3550" i="2"/>
  <c r="B3550" i="2"/>
  <c r="D3550" i="2"/>
  <c r="A3551" i="2"/>
  <c r="H3551" i="2"/>
  <c r="B3551" i="2"/>
  <c r="D3551" i="2"/>
  <c r="A3552" i="2"/>
  <c r="H3552" i="2"/>
  <c r="B3552" i="2"/>
  <c r="D3552" i="2"/>
  <c r="A3553" i="2"/>
  <c r="H3553" i="2"/>
  <c r="B3553" i="2"/>
  <c r="D3553" i="2"/>
  <c r="A3554" i="2"/>
  <c r="H3554" i="2"/>
  <c r="B3554" i="2"/>
  <c r="D3554" i="2"/>
  <c r="A3555" i="2"/>
  <c r="H3555" i="2"/>
  <c r="B3555" i="2"/>
  <c r="D3555" i="2"/>
  <c r="A3556" i="2"/>
  <c r="H3556" i="2"/>
  <c r="B3556" i="2"/>
  <c r="D3556" i="2"/>
  <c r="A3557" i="2"/>
  <c r="H3557" i="2"/>
  <c r="B3557" i="2"/>
  <c r="D3557" i="2"/>
  <c r="A3558" i="2"/>
  <c r="H3558" i="2"/>
  <c r="B3558" i="2"/>
  <c r="D3558" i="2"/>
  <c r="A3559" i="2"/>
  <c r="H3559" i="2"/>
  <c r="B3559" i="2"/>
  <c r="D3559" i="2"/>
  <c r="A3560" i="2"/>
  <c r="H3560" i="2"/>
  <c r="B3560" i="2"/>
  <c r="D3560" i="2"/>
  <c r="A3561" i="2"/>
  <c r="H3561" i="2"/>
  <c r="B3561" i="2"/>
  <c r="D3561" i="2"/>
  <c r="A3562" i="2"/>
  <c r="H3562" i="2"/>
  <c r="B3562" i="2"/>
  <c r="D3562" i="2"/>
  <c r="A3563" i="2"/>
  <c r="H3563" i="2"/>
  <c r="B3563" i="2"/>
  <c r="D3563" i="2"/>
  <c r="A3564" i="2"/>
  <c r="H3564" i="2"/>
  <c r="B3564" i="2"/>
  <c r="D3564" i="2"/>
  <c r="A3565" i="2"/>
  <c r="H3565" i="2"/>
  <c r="B3565" i="2"/>
  <c r="D3565" i="2"/>
  <c r="A3566" i="2"/>
  <c r="H3566" i="2"/>
  <c r="B3566" i="2"/>
  <c r="D3566" i="2"/>
  <c r="A3567" i="2"/>
  <c r="H3567" i="2"/>
  <c r="B3567" i="2"/>
  <c r="D3567" i="2"/>
  <c r="A3568" i="2"/>
  <c r="H3568" i="2"/>
  <c r="B3568" i="2"/>
  <c r="D3568" i="2"/>
  <c r="A3569" i="2"/>
  <c r="H3569" i="2"/>
  <c r="B3569" i="2"/>
  <c r="D3569" i="2"/>
  <c r="A3570" i="2"/>
  <c r="H3570" i="2"/>
  <c r="B3570" i="2"/>
  <c r="D3570" i="2"/>
  <c r="A3571" i="2"/>
  <c r="H3571" i="2"/>
  <c r="B3571" i="2"/>
  <c r="D3571" i="2"/>
  <c r="A3572" i="2"/>
  <c r="H3572" i="2"/>
  <c r="B3572" i="2"/>
  <c r="D3572" i="2"/>
  <c r="A3573" i="2"/>
  <c r="H3573" i="2"/>
  <c r="B3573" i="2"/>
  <c r="D3573" i="2"/>
  <c r="A3574" i="2"/>
  <c r="H3574" i="2"/>
  <c r="B3574" i="2"/>
  <c r="D3574" i="2"/>
  <c r="A3575" i="2"/>
  <c r="H3575" i="2"/>
  <c r="B3575" i="2"/>
  <c r="D3575" i="2"/>
  <c r="A3576" i="2"/>
  <c r="H3576" i="2"/>
  <c r="B3576" i="2"/>
  <c r="D3576" i="2"/>
  <c r="A3577" i="2"/>
  <c r="H3577" i="2"/>
  <c r="B3577" i="2"/>
  <c r="D3577" i="2"/>
  <c r="A3578" i="2"/>
  <c r="H3578" i="2"/>
  <c r="B3578" i="2"/>
  <c r="D3578" i="2"/>
  <c r="A3579" i="2"/>
  <c r="H3579" i="2"/>
  <c r="B3579" i="2"/>
  <c r="D3579" i="2"/>
  <c r="A3580" i="2"/>
  <c r="H3580" i="2"/>
  <c r="B3580" i="2"/>
  <c r="D3580" i="2"/>
  <c r="A3581" i="2"/>
  <c r="H3581" i="2"/>
  <c r="B3581" i="2"/>
  <c r="D3581" i="2"/>
  <c r="A3582" i="2"/>
  <c r="H3582" i="2"/>
  <c r="B3582" i="2"/>
  <c r="D3582" i="2"/>
  <c r="A3583" i="2"/>
  <c r="H3583" i="2"/>
  <c r="B3583" i="2"/>
  <c r="D3583" i="2"/>
  <c r="A3584" i="2"/>
  <c r="H3584" i="2"/>
  <c r="B3584" i="2"/>
  <c r="D3584" i="2"/>
  <c r="A3585" i="2"/>
  <c r="H3585" i="2"/>
  <c r="B3585" i="2"/>
  <c r="D3585" i="2"/>
  <c r="A3586" i="2"/>
  <c r="H3586" i="2"/>
  <c r="B3586" i="2"/>
  <c r="D3586" i="2"/>
  <c r="A3587" i="2"/>
  <c r="H3587" i="2"/>
  <c r="B3587" i="2"/>
  <c r="D3587" i="2"/>
  <c r="A3588" i="2"/>
  <c r="H3588" i="2"/>
  <c r="B3588" i="2"/>
  <c r="D3588" i="2"/>
  <c r="A3589" i="2"/>
  <c r="H3589" i="2"/>
  <c r="B3589" i="2"/>
  <c r="D3589" i="2"/>
  <c r="A3590" i="2"/>
  <c r="H3590" i="2"/>
  <c r="B3590" i="2"/>
  <c r="D3590" i="2"/>
  <c r="A3591" i="2"/>
  <c r="H3591" i="2"/>
  <c r="B3591" i="2"/>
  <c r="D3591" i="2"/>
  <c r="A3592" i="2"/>
  <c r="H3592" i="2"/>
  <c r="B3592" i="2"/>
  <c r="D3592" i="2"/>
  <c r="A3593" i="2"/>
  <c r="H3593" i="2"/>
  <c r="B3593" i="2"/>
  <c r="D3593" i="2"/>
  <c r="A3594" i="2"/>
  <c r="H3594" i="2"/>
  <c r="B3594" i="2"/>
  <c r="D3594" i="2"/>
  <c r="A3595" i="2"/>
  <c r="H3595" i="2"/>
  <c r="B3595" i="2"/>
  <c r="D3595" i="2"/>
  <c r="A3596" i="2"/>
  <c r="H3596" i="2"/>
  <c r="B3596" i="2"/>
  <c r="D3596" i="2"/>
  <c r="A3597" i="2"/>
  <c r="H3597" i="2"/>
  <c r="B3597" i="2"/>
  <c r="D3597" i="2"/>
  <c r="A3598" i="2"/>
  <c r="H3598" i="2"/>
  <c r="B3598" i="2"/>
  <c r="D3598" i="2"/>
  <c r="A3599" i="2"/>
  <c r="H3599" i="2"/>
  <c r="B3599" i="2"/>
  <c r="D3599" i="2"/>
  <c r="A3600" i="2"/>
  <c r="H3600" i="2"/>
  <c r="B3600" i="2"/>
  <c r="D3600" i="2"/>
  <c r="A3601" i="2"/>
  <c r="H3601" i="2"/>
  <c r="B3601" i="2"/>
  <c r="D3601" i="2"/>
  <c r="A3602" i="2"/>
  <c r="H3602" i="2"/>
  <c r="B3602" i="2"/>
  <c r="D3602" i="2"/>
  <c r="A3603" i="2"/>
  <c r="H3603" i="2"/>
  <c r="B3603" i="2"/>
  <c r="D3603" i="2"/>
  <c r="A3604" i="2"/>
  <c r="H3604" i="2"/>
  <c r="B3604" i="2"/>
  <c r="D3604" i="2"/>
  <c r="A3605" i="2"/>
  <c r="H3605" i="2"/>
  <c r="B3605" i="2"/>
  <c r="D3605" i="2"/>
  <c r="A3606" i="2"/>
  <c r="H3606" i="2"/>
  <c r="B3606" i="2"/>
  <c r="D3606" i="2"/>
  <c r="A3607" i="2"/>
  <c r="H3607" i="2"/>
  <c r="B3607" i="2"/>
  <c r="D3607" i="2"/>
  <c r="A3608" i="2"/>
  <c r="H3608" i="2"/>
  <c r="B3608" i="2"/>
  <c r="D3608" i="2"/>
  <c r="A3609" i="2"/>
  <c r="H3609" i="2"/>
  <c r="B3609" i="2"/>
  <c r="D3609" i="2"/>
  <c r="A3610" i="2"/>
  <c r="H3610" i="2"/>
  <c r="B3610" i="2"/>
  <c r="D3610" i="2"/>
  <c r="A3611" i="2"/>
  <c r="H3611" i="2"/>
  <c r="B3611" i="2"/>
  <c r="D3611" i="2"/>
  <c r="A3612" i="2"/>
  <c r="H3612" i="2"/>
  <c r="B3612" i="2"/>
  <c r="D3612" i="2"/>
  <c r="A3613" i="2"/>
  <c r="H3613" i="2"/>
  <c r="B3613" i="2"/>
  <c r="D3613" i="2"/>
  <c r="A3614" i="2"/>
  <c r="H3614" i="2"/>
  <c r="B3614" i="2"/>
  <c r="D3614" i="2"/>
  <c r="A3615" i="2"/>
  <c r="H3615" i="2"/>
  <c r="B3615" i="2"/>
  <c r="D3615" i="2"/>
  <c r="A3616" i="2"/>
  <c r="H3616" i="2"/>
  <c r="B3616" i="2"/>
  <c r="D3616" i="2"/>
  <c r="A3617" i="2"/>
  <c r="H3617" i="2"/>
  <c r="B3617" i="2"/>
  <c r="D3617" i="2"/>
  <c r="A3618" i="2"/>
  <c r="H3618" i="2"/>
  <c r="B3618" i="2"/>
  <c r="D3618" i="2"/>
  <c r="A3619" i="2"/>
  <c r="H3619" i="2"/>
  <c r="B3619" i="2"/>
  <c r="D3619" i="2"/>
  <c r="A3620" i="2"/>
  <c r="H3620" i="2"/>
  <c r="B3620" i="2"/>
  <c r="D3620" i="2"/>
  <c r="A3621" i="2"/>
  <c r="H3621" i="2"/>
  <c r="B3621" i="2"/>
  <c r="D3621" i="2"/>
  <c r="A3622" i="2"/>
  <c r="H3622" i="2"/>
  <c r="B3622" i="2"/>
  <c r="D3622" i="2"/>
  <c r="A3623" i="2"/>
  <c r="H3623" i="2"/>
  <c r="B3623" i="2"/>
  <c r="D3623" i="2"/>
  <c r="A3624" i="2"/>
  <c r="H3624" i="2"/>
  <c r="B3624" i="2"/>
  <c r="D3624" i="2"/>
  <c r="A3625" i="2"/>
  <c r="H3625" i="2"/>
  <c r="B3625" i="2"/>
  <c r="D3625" i="2"/>
  <c r="A3626" i="2"/>
  <c r="H3626" i="2"/>
  <c r="B3626" i="2"/>
  <c r="D3626" i="2"/>
  <c r="A3627" i="2"/>
  <c r="H3627" i="2"/>
  <c r="B3627" i="2"/>
  <c r="D3627" i="2"/>
  <c r="A3628" i="2"/>
  <c r="H3628" i="2"/>
  <c r="B3628" i="2"/>
  <c r="D3628" i="2"/>
  <c r="A3629" i="2"/>
  <c r="H3629" i="2"/>
  <c r="B3629" i="2"/>
  <c r="D3629" i="2"/>
  <c r="A3630" i="2"/>
  <c r="H3630" i="2"/>
  <c r="B3630" i="2"/>
  <c r="D3630" i="2"/>
  <c r="A3631" i="2"/>
  <c r="H3631" i="2"/>
  <c r="B3631" i="2"/>
  <c r="D3631" i="2"/>
  <c r="A3632" i="2"/>
  <c r="H3632" i="2"/>
  <c r="B3632" i="2"/>
  <c r="D3632" i="2"/>
  <c r="A3633" i="2"/>
  <c r="H3633" i="2"/>
  <c r="B3633" i="2"/>
  <c r="D3633" i="2"/>
  <c r="A3634" i="2"/>
  <c r="H3634" i="2"/>
  <c r="B3634" i="2"/>
  <c r="D3634" i="2"/>
  <c r="A3635" i="2"/>
  <c r="H3635" i="2"/>
  <c r="B3635" i="2"/>
  <c r="D3635" i="2"/>
  <c r="A3636" i="2"/>
  <c r="H3636" i="2"/>
  <c r="B3636" i="2"/>
  <c r="D3636" i="2"/>
  <c r="A3637" i="2"/>
  <c r="H3637" i="2"/>
  <c r="B3637" i="2"/>
  <c r="D3637" i="2"/>
  <c r="A3638" i="2"/>
  <c r="H3638" i="2"/>
  <c r="B3638" i="2"/>
  <c r="D3638" i="2"/>
  <c r="A3639" i="2"/>
  <c r="H3639" i="2"/>
  <c r="B3639" i="2"/>
  <c r="D3639" i="2"/>
  <c r="A3640" i="2"/>
  <c r="H3640" i="2"/>
  <c r="B3640" i="2"/>
  <c r="D3640" i="2"/>
  <c r="A3641" i="2"/>
  <c r="H3641" i="2"/>
  <c r="B3641" i="2"/>
  <c r="D3641" i="2"/>
  <c r="A3642" i="2"/>
  <c r="H3642" i="2"/>
  <c r="B3642" i="2"/>
  <c r="D3642" i="2"/>
  <c r="A3643" i="2"/>
  <c r="H3643" i="2"/>
  <c r="B3643" i="2"/>
  <c r="D3643" i="2"/>
  <c r="A3644" i="2"/>
  <c r="H3644" i="2"/>
  <c r="B3644" i="2"/>
  <c r="D3644" i="2"/>
  <c r="A3645" i="2"/>
  <c r="H3645" i="2"/>
  <c r="B3645" i="2"/>
  <c r="D3645" i="2"/>
  <c r="A3646" i="2"/>
  <c r="H3646" i="2"/>
  <c r="B3646" i="2"/>
  <c r="D3646" i="2"/>
  <c r="A3647" i="2"/>
  <c r="H3647" i="2"/>
  <c r="B3647" i="2"/>
  <c r="D3647" i="2"/>
  <c r="A3648" i="2"/>
  <c r="H3648" i="2"/>
  <c r="B3648" i="2"/>
  <c r="D3648" i="2"/>
  <c r="A3649" i="2"/>
  <c r="H3649" i="2"/>
  <c r="B3649" i="2"/>
  <c r="D3649" i="2"/>
  <c r="A3650" i="2"/>
  <c r="H3650" i="2"/>
  <c r="B3650" i="2"/>
  <c r="D3650" i="2"/>
  <c r="A3651" i="2"/>
  <c r="H3651" i="2"/>
  <c r="B3651" i="2"/>
  <c r="D3651" i="2"/>
  <c r="A3652" i="2"/>
  <c r="H3652" i="2"/>
  <c r="B3652" i="2"/>
  <c r="D3652" i="2"/>
  <c r="A3653" i="2"/>
  <c r="H3653" i="2"/>
  <c r="B3653" i="2"/>
  <c r="D3653" i="2"/>
  <c r="A3654" i="2"/>
  <c r="H3654" i="2"/>
  <c r="B3654" i="2"/>
  <c r="D3654" i="2"/>
  <c r="A3655" i="2"/>
  <c r="H3655" i="2"/>
  <c r="B3655" i="2"/>
  <c r="D3655" i="2"/>
  <c r="A3656" i="2"/>
  <c r="H3656" i="2"/>
  <c r="B3656" i="2"/>
  <c r="D3656" i="2"/>
  <c r="A3657" i="2"/>
  <c r="H3657" i="2"/>
  <c r="B3657" i="2"/>
  <c r="D3657" i="2"/>
  <c r="A3658" i="2"/>
  <c r="H3658" i="2"/>
  <c r="B3658" i="2"/>
  <c r="D3658" i="2"/>
  <c r="A3659" i="2"/>
  <c r="H3659" i="2"/>
  <c r="B3659" i="2"/>
  <c r="D3659" i="2"/>
  <c r="A3660" i="2"/>
  <c r="H3660" i="2"/>
  <c r="B3660" i="2"/>
  <c r="D3660" i="2"/>
  <c r="A3661" i="2"/>
  <c r="H3661" i="2"/>
  <c r="B3661" i="2"/>
  <c r="D3661" i="2"/>
  <c r="A3662" i="2"/>
  <c r="H3662" i="2"/>
  <c r="B3662" i="2"/>
  <c r="D3662" i="2"/>
  <c r="A3663" i="2"/>
  <c r="H3663" i="2"/>
  <c r="B3663" i="2"/>
  <c r="D3663" i="2"/>
  <c r="A3664" i="2"/>
  <c r="H3664" i="2"/>
  <c r="B3664" i="2"/>
  <c r="D3664" i="2"/>
  <c r="A3665" i="2"/>
  <c r="H3665" i="2"/>
  <c r="B3665" i="2"/>
  <c r="D3665" i="2"/>
  <c r="A3666" i="2"/>
  <c r="H3666" i="2"/>
  <c r="B3666" i="2"/>
  <c r="D3666" i="2"/>
  <c r="A3667" i="2"/>
  <c r="H3667" i="2"/>
  <c r="B3667" i="2"/>
  <c r="D3667" i="2"/>
  <c r="A3668" i="2"/>
  <c r="H3668" i="2"/>
  <c r="B3668" i="2"/>
  <c r="D3668" i="2"/>
  <c r="A3669" i="2"/>
  <c r="H3669" i="2"/>
  <c r="B3669" i="2"/>
  <c r="D3669" i="2"/>
  <c r="A3670" i="2"/>
  <c r="H3670" i="2"/>
  <c r="B3670" i="2"/>
  <c r="D3670" i="2"/>
  <c r="A3671" i="2"/>
  <c r="H3671" i="2"/>
  <c r="B3671" i="2"/>
  <c r="D3671" i="2"/>
  <c r="A3672" i="2"/>
  <c r="H3672" i="2"/>
  <c r="B3672" i="2"/>
  <c r="D3672" i="2"/>
  <c r="A3673" i="2"/>
  <c r="H3673" i="2"/>
  <c r="B3673" i="2"/>
  <c r="D3673" i="2"/>
  <c r="A3674" i="2"/>
  <c r="H3674" i="2"/>
  <c r="B3674" i="2"/>
  <c r="D3674" i="2"/>
  <c r="A3675" i="2"/>
  <c r="H3675" i="2"/>
  <c r="B3675" i="2"/>
  <c r="D3675" i="2"/>
  <c r="A3676" i="2"/>
  <c r="H3676" i="2"/>
  <c r="B3676" i="2"/>
  <c r="D3676" i="2"/>
  <c r="A3677" i="2"/>
  <c r="H3677" i="2"/>
  <c r="B3677" i="2"/>
  <c r="D3677" i="2"/>
  <c r="A3678" i="2"/>
  <c r="H3678" i="2"/>
  <c r="B3678" i="2"/>
  <c r="D3678" i="2"/>
  <c r="A3679" i="2"/>
  <c r="H3679" i="2"/>
  <c r="B3679" i="2"/>
  <c r="D3679" i="2"/>
  <c r="A3680" i="2"/>
  <c r="H3680" i="2"/>
  <c r="B3680" i="2"/>
  <c r="D3680" i="2"/>
  <c r="A3681" i="2"/>
  <c r="H3681" i="2"/>
  <c r="B3681" i="2"/>
  <c r="D3681" i="2"/>
  <c r="A3682" i="2"/>
  <c r="H3682" i="2"/>
  <c r="B3682" i="2"/>
  <c r="D3682" i="2"/>
  <c r="A3683" i="2"/>
  <c r="H3683" i="2"/>
  <c r="B3683" i="2"/>
  <c r="D3683" i="2"/>
  <c r="A3684" i="2"/>
  <c r="H3684" i="2"/>
  <c r="B3684" i="2"/>
  <c r="D3684" i="2"/>
  <c r="A3685" i="2"/>
  <c r="H3685" i="2"/>
  <c r="B3685" i="2"/>
  <c r="D3685" i="2"/>
  <c r="A3686" i="2"/>
  <c r="H3686" i="2"/>
  <c r="B3686" i="2"/>
  <c r="D3686" i="2"/>
  <c r="A3687" i="2"/>
  <c r="H3687" i="2"/>
  <c r="B3687" i="2"/>
  <c r="D3687" i="2"/>
  <c r="A3688" i="2"/>
  <c r="H3688" i="2"/>
  <c r="B3688" i="2"/>
  <c r="D3688" i="2"/>
  <c r="A3689" i="2"/>
  <c r="H3689" i="2"/>
  <c r="B3689" i="2"/>
  <c r="D3689" i="2"/>
  <c r="A3690" i="2"/>
  <c r="H3690" i="2"/>
  <c r="B3690" i="2"/>
  <c r="D3690" i="2"/>
  <c r="A3691" i="2"/>
  <c r="H3691" i="2"/>
  <c r="B3691" i="2"/>
  <c r="D3691" i="2"/>
  <c r="A3692" i="2"/>
  <c r="H3692" i="2"/>
  <c r="B3692" i="2"/>
  <c r="D3692" i="2"/>
  <c r="A3693" i="2"/>
  <c r="H3693" i="2"/>
  <c r="B3693" i="2"/>
  <c r="D3693" i="2"/>
  <c r="A3694" i="2"/>
  <c r="H3694" i="2"/>
  <c r="B3694" i="2"/>
  <c r="D3694" i="2"/>
  <c r="A3695" i="2"/>
  <c r="H3695" i="2"/>
  <c r="B3695" i="2"/>
  <c r="D3695" i="2"/>
  <c r="A3696" i="2"/>
  <c r="H3696" i="2"/>
  <c r="B3696" i="2"/>
  <c r="D3696" i="2"/>
  <c r="A3697" i="2"/>
  <c r="H3697" i="2"/>
  <c r="B3697" i="2"/>
  <c r="D3697" i="2"/>
  <c r="A3698" i="2"/>
  <c r="H3698" i="2"/>
  <c r="B3698" i="2"/>
  <c r="D3698" i="2"/>
  <c r="A3699" i="2"/>
  <c r="H3699" i="2"/>
  <c r="B3699" i="2"/>
  <c r="D3699" i="2"/>
  <c r="A3700" i="2"/>
  <c r="H3700" i="2"/>
  <c r="B3700" i="2"/>
  <c r="D3700" i="2"/>
  <c r="A3701" i="2"/>
  <c r="H3701" i="2"/>
  <c r="B3701" i="2"/>
  <c r="D3701" i="2"/>
  <c r="A3702" i="2"/>
  <c r="H3702" i="2"/>
  <c r="B3702" i="2"/>
  <c r="D3702" i="2"/>
  <c r="A3703" i="2"/>
  <c r="H3703" i="2"/>
  <c r="B3703" i="2"/>
  <c r="D3703" i="2"/>
  <c r="A3704" i="2"/>
  <c r="H3704" i="2"/>
  <c r="B3704" i="2"/>
  <c r="D3704" i="2"/>
  <c r="A3705" i="2"/>
  <c r="H3705" i="2"/>
  <c r="B3705" i="2"/>
  <c r="D3705" i="2"/>
  <c r="A3706" i="2"/>
  <c r="H3706" i="2"/>
  <c r="B3706" i="2"/>
  <c r="D3706" i="2"/>
  <c r="A3707" i="2"/>
  <c r="H3707" i="2"/>
  <c r="B3707" i="2"/>
  <c r="D3707" i="2"/>
  <c r="A3708" i="2"/>
  <c r="H3708" i="2"/>
  <c r="B3708" i="2"/>
  <c r="D3708" i="2"/>
  <c r="A3709" i="2"/>
  <c r="H3709" i="2"/>
  <c r="B3709" i="2"/>
  <c r="D3709" i="2"/>
  <c r="A3710" i="2"/>
  <c r="H3710" i="2"/>
  <c r="B3710" i="2"/>
  <c r="D3710" i="2"/>
  <c r="A3711" i="2"/>
  <c r="H3711" i="2"/>
  <c r="B3711" i="2"/>
  <c r="D3711" i="2"/>
  <c r="A3712" i="2"/>
  <c r="H3712" i="2"/>
  <c r="B3712" i="2"/>
  <c r="D3712" i="2"/>
  <c r="A3713" i="2"/>
  <c r="H3713" i="2"/>
  <c r="B3713" i="2"/>
  <c r="D3713" i="2"/>
  <c r="A3714" i="2"/>
  <c r="H3714" i="2"/>
  <c r="B3714" i="2"/>
  <c r="D3714" i="2"/>
  <c r="A3715" i="2"/>
  <c r="H3715" i="2"/>
  <c r="B3715" i="2"/>
  <c r="D3715" i="2"/>
  <c r="A3716" i="2"/>
  <c r="H3716" i="2"/>
  <c r="B3716" i="2"/>
  <c r="D3716" i="2"/>
  <c r="A3717" i="2"/>
  <c r="H3717" i="2"/>
  <c r="B3717" i="2"/>
  <c r="D3717" i="2"/>
  <c r="A3718" i="2"/>
  <c r="H3718" i="2"/>
  <c r="B3718" i="2"/>
  <c r="D3718" i="2"/>
  <c r="A3719" i="2"/>
  <c r="H3719" i="2"/>
  <c r="B3719" i="2"/>
  <c r="D3719" i="2"/>
  <c r="A3720" i="2"/>
  <c r="H3720" i="2"/>
  <c r="B3720" i="2"/>
  <c r="D3720" i="2"/>
  <c r="A3721" i="2"/>
  <c r="H3721" i="2"/>
  <c r="B3721" i="2"/>
  <c r="D3721" i="2"/>
  <c r="A3722" i="2"/>
  <c r="H3722" i="2"/>
  <c r="B3722" i="2"/>
  <c r="D3722" i="2"/>
  <c r="A3723" i="2"/>
  <c r="H3723" i="2"/>
  <c r="B3723" i="2"/>
  <c r="D3723" i="2"/>
  <c r="A3724" i="2"/>
  <c r="H3724" i="2"/>
  <c r="B3724" i="2"/>
  <c r="D3724" i="2"/>
  <c r="A3725" i="2"/>
  <c r="H3725" i="2"/>
  <c r="B3725" i="2"/>
  <c r="D3725" i="2"/>
  <c r="A3726" i="2"/>
  <c r="H3726" i="2"/>
  <c r="B3726" i="2"/>
  <c r="D3726" i="2"/>
  <c r="A3727" i="2"/>
  <c r="H3727" i="2"/>
  <c r="B3727" i="2"/>
  <c r="D3727" i="2"/>
  <c r="A3728" i="2"/>
  <c r="H3728" i="2"/>
  <c r="B3728" i="2"/>
  <c r="D3728" i="2"/>
  <c r="A3729" i="2"/>
  <c r="H3729" i="2"/>
  <c r="B3729" i="2"/>
  <c r="D3729" i="2"/>
  <c r="A3730" i="2"/>
  <c r="H3730" i="2"/>
  <c r="B3730" i="2"/>
  <c r="D3730" i="2"/>
  <c r="A3731" i="2"/>
  <c r="H3731" i="2"/>
  <c r="B3731" i="2"/>
  <c r="D3731" i="2"/>
  <c r="A3732" i="2"/>
  <c r="H3732" i="2"/>
  <c r="B3732" i="2"/>
  <c r="D3732" i="2"/>
  <c r="A3733" i="2"/>
  <c r="H3733" i="2"/>
  <c r="B3733" i="2"/>
  <c r="D3733" i="2"/>
  <c r="A3734" i="2"/>
  <c r="H3734" i="2"/>
  <c r="B3734" i="2"/>
  <c r="D3734" i="2"/>
  <c r="A3735" i="2"/>
  <c r="H3735" i="2"/>
  <c r="B3735" i="2"/>
  <c r="D3735" i="2"/>
  <c r="A3736" i="2"/>
  <c r="H3736" i="2"/>
  <c r="B3736" i="2"/>
  <c r="D3736" i="2"/>
  <c r="A3737" i="2"/>
  <c r="H3737" i="2"/>
  <c r="B3737" i="2"/>
  <c r="D3737" i="2"/>
  <c r="A3738" i="2"/>
  <c r="H3738" i="2"/>
  <c r="B3738" i="2"/>
  <c r="D3738" i="2"/>
  <c r="A3739" i="2"/>
  <c r="H3739" i="2"/>
  <c r="B3739" i="2"/>
  <c r="D3739" i="2"/>
  <c r="A3740" i="2"/>
  <c r="H3740" i="2"/>
  <c r="B3740" i="2"/>
  <c r="D3740" i="2"/>
  <c r="A3741" i="2"/>
  <c r="H3741" i="2"/>
  <c r="B3741" i="2"/>
  <c r="D3741" i="2"/>
  <c r="A3742" i="2"/>
  <c r="H3742" i="2"/>
  <c r="B3742" i="2"/>
  <c r="D3742" i="2"/>
  <c r="A3743" i="2"/>
  <c r="H3743" i="2"/>
  <c r="B3743" i="2"/>
  <c r="D3743" i="2"/>
  <c r="A3744" i="2"/>
  <c r="H3744" i="2"/>
  <c r="B3744" i="2"/>
  <c r="D3744" i="2"/>
  <c r="A3745" i="2"/>
  <c r="H3745" i="2"/>
  <c r="B3745" i="2"/>
  <c r="D3745" i="2"/>
  <c r="A3746" i="2"/>
  <c r="H3746" i="2"/>
  <c r="B3746" i="2"/>
  <c r="D3746" i="2"/>
  <c r="A3747" i="2"/>
  <c r="H3747" i="2"/>
  <c r="B3747" i="2"/>
  <c r="D3747" i="2"/>
  <c r="A3748" i="2"/>
  <c r="H3748" i="2"/>
  <c r="B3748" i="2"/>
  <c r="D3748" i="2"/>
  <c r="A3749" i="2"/>
  <c r="H3749" i="2"/>
  <c r="B3749" i="2"/>
  <c r="D3749" i="2"/>
  <c r="A3750" i="2"/>
  <c r="H3750" i="2"/>
  <c r="B3750" i="2"/>
  <c r="D3750" i="2"/>
  <c r="A3751" i="2"/>
  <c r="H3751" i="2"/>
  <c r="B3751" i="2"/>
  <c r="D3751" i="2"/>
  <c r="A3752" i="2"/>
  <c r="H3752" i="2"/>
  <c r="B3752" i="2"/>
  <c r="D3752" i="2"/>
  <c r="A3753" i="2"/>
  <c r="H3753" i="2"/>
  <c r="B3753" i="2"/>
  <c r="D3753" i="2"/>
  <c r="A3754" i="2"/>
  <c r="H3754" i="2"/>
  <c r="B3754" i="2"/>
  <c r="D3754" i="2"/>
  <c r="A3755" i="2"/>
  <c r="H3755" i="2"/>
  <c r="B3755" i="2"/>
  <c r="D3755" i="2"/>
  <c r="A3756" i="2"/>
  <c r="H3756" i="2"/>
  <c r="B3756" i="2"/>
  <c r="D3756" i="2"/>
  <c r="A3757" i="2"/>
  <c r="H3757" i="2"/>
  <c r="B3757" i="2"/>
  <c r="D3757" i="2"/>
  <c r="A3758" i="2"/>
  <c r="H3758" i="2"/>
  <c r="B3758" i="2"/>
  <c r="D3758" i="2"/>
  <c r="A3759" i="2"/>
  <c r="H3759" i="2"/>
  <c r="B3759" i="2"/>
  <c r="D3759" i="2"/>
  <c r="A3760" i="2"/>
  <c r="H3760" i="2"/>
  <c r="B3760" i="2"/>
  <c r="D3760" i="2"/>
  <c r="A3761" i="2"/>
  <c r="H3761" i="2"/>
  <c r="B3761" i="2"/>
  <c r="D3761" i="2"/>
  <c r="A3762" i="2"/>
  <c r="H3762" i="2"/>
  <c r="B3762" i="2"/>
  <c r="D3762" i="2"/>
  <c r="A3763" i="2"/>
  <c r="H3763" i="2"/>
  <c r="B3763" i="2"/>
  <c r="D3763" i="2"/>
  <c r="A3764" i="2"/>
  <c r="H3764" i="2"/>
  <c r="B3764" i="2"/>
  <c r="D3764" i="2"/>
  <c r="A3765" i="2"/>
  <c r="H3765" i="2"/>
  <c r="B3765" i="2"/>
  <c r="D3765" i="2"/>
  <c r="A3766" i="2"/>
  <c r="H3766" i="2"/>
  <c r="B3766" i="2"/>
  <c r="D3766" i="2"/>
  <c r="A3767" i="2"/>
  <c r="H3767" i="2"/>
  <c r="B3767" i="2"/>
  <c r="D3767" i="2"/>
  <c r="A3768" i="2"/>
  <c r="H3768" i="2"/>
  <c r="B3768" i="2"/>
  <c r="D3768" i="2"/>
  <c r="A3769" i="2"/>
  <c r="H3769" i="2"/>
  <c r="B3769" i="2"/>
  <c r="D3769" i="2"/>
  <c r="A3770" i="2"/>
  <c r="H3770" i="2"/>
  <c r="B3770" i="2"/>
  <c r="D3770" i="2"/>
  <c r="A3771" i="2"/>
  <c r="H3771" i="2"/>
  <c r="B3771" i="2"/>
  <c r="D3771" i="2"/>
  <c r="A3772" i="2"/>
  <c r="H3772" i="2"/>
  <c r="B3772" i="2"/>
  <c r="D3772" i="2"/>
  <c r="A3773" i="2"/>
  <c r="H3773" i="2"/>
  <c r="B3773" i="2"/>
  <c r="D3773" i="2"/>
  <c r="A3774" i="2"/>
  <c r="H3774" i="2"/>
  <c r="B3774" i="2"/>
  <c r="D3774" i="2"/>
  <c r="A3775" i="2"/>
  <c r="H3775" i="2"/>
  <c r="B3775" i="2"/>
  <c r="D3775" i="2"/>
  <c r="A3776" i="2"/>
  <c r="H3776" i="2"/>
  <c r="B3776" i="2"/>
  <c r="D3776" i="2"/>
  <c r="A3777" i="2"/>
  <c r="H3777" i="2"/>
  <c r="B3777" i="2"/>
  <c r="D3777" i="2"/>
  <c r="A3778" i="2"/>
  <c r="H3778" i="2"/>
  <c r="B3778" i="2"/>
  <c r="D3778" i="2"/>
  <c r="A3779" i="2"/>
  <c r="H3779" i="2"/>
  <c r="B3779" i="2"/>
  <c r="D3779" i="2"/>
  <c r="A3780" i="2"/>
  <c r="H3780" i="2"/>
  <c r="B3780" i="2"/>
  <c r="D3780" i="2"/>
  <c r="A3781" i="2"/>
  <c r="H3781" i="2"/>
  <c r="B3781" i="2"/>
  <c r="D3781" i="2"/>
  <c r="A3782" i="2"/>
  <c r="H3782" i="2"/>
  <c r="B3782" i="2"/>
  <c r="D3782" i="2"/>
  <c r="A3783" i="2"/>
  <c r="H3783" i="2"/>
  <c r="B3783" i="2"/>
  <c r="D3783" i="2"/>
  <c r="A3784" i="2"/>
  <c r="H3784" i="2"/>
  <c r="B3784" i="2"/>
  <c r="D3784" i="2"/>
  <c r="A3785" i="2"/>
  <c r="H3785" i="2"/>
  <c r="B3785" i="2"/>
  <c r="D3785" i="2"/>
  <c r="A3786" i="2"/>
  <c r="H3786" i="2"/>
  <c r="B3786" i="2"/>
  <c r="D3786" i="2"/>
  <c r="A3787" i="2"/>
  <c r="H3787" i="2"/>
  <c r="B3787" i="2"/>
  <c r="D3787" i="2"/>
  <c r="A3788" i="2"/>
  <c r="H3788" i="2"/>
  <c r="B3788" i="2"/>
  <c r="D3788" i="2"/>
  <c r="A3789" i="2"/>
  <c r="H3789" i="2"/>
  <c r="B3789" i="2"/>
  <c r="D3789" i="2"/>
  <c r="A3790" i="2"/>
  <c r="H3790" i="2"/>
  <c r="B3790" i="2"/>
  <c r="D3790" i="2"/>
  <c r="A3791" i="2"/>
  <c r="H3791" i="2"/>
  <c r="B3791" i="2"/>
  <c r="D3791" i="2"/>
  <c r="A3792" i="2"/>
  <c r="H3792" i="2"/>
  <c r="B3792" i="2"/>
  <c r="D3792" i="2"/>
  <c r="A3793" i="2"/>
  <c r="H3793" i="2"/>
  <c r="B3793" i="2"/>
  <c r="D3793" i="2"/>
  <c r="A3794" i="2"/>
  <c r="H3794" i="2"/>
  <c r="B3794" i="2"/>
  <c r="D3794" i="2"/>
  <c r="A3795" i="2"/>
  <c r="H3795" i="2"/>
  <c r="B3795" i="2"/>
  <c r="D3795" i="2"/>
  <c r="A3796" i="2"/>
  <c r="H3796" i="2"/>
  <c r="B3796" i="2"/>
  <c r="D3796" i="2"/>
  <c r="A3797" i="2"/>
  <c r="H3797" i="2"/>
  <c r="B3797" i="2"/>
  <c r="D3797" i="2"/>
  <c r="A3798" i="2"/>
  <c r="H3798" i="2"/>
  <c r="B3798" i="2"/>
  <c r="D3798" i="2"/>
  <c r="A3799" i="2"/>
  <c r="H3799" i="2"/>
  <c r="B3799" i="2"/>
  <c r="D3799" i="2"/>
  <c r="A3800" i="2"/>
  <c r="H3800" i="2"/>
  <c r="B3800" i="2"/>
  <c r="D3800" i="2"/>
  <c r="A3801" i="2"/>
  <c r="H3801" i="2"/>
  <c r="B3801" i="2"/>
  <c r="D3801" i="2"/>
  <c r="A3802" i="2"/>
  <c r="H3802" i="2"/>
  <c r="B3802" i="2"/>
  <c r="D3802" i="2"/>
  <c r="A3803" i="2"/>
  <c r="H3803" i="2"/>
  <c r="B3803" i="2"/>
  <c r="D3803" i="2"/>
  <c r="A3804" i="2"/>
  <c r="H3804" i="2"/>
  <c r="B3804" i="2"/>
  <c r="D3804" i="2"/>
  <c r="A3805" i="2"/>
  <c r="H3805" i="2"/>
  <c r="B3805" i="2"/>
  <c r="D3805" i="2"/>
  <c r="A3806" i="2"/>
  <c r="H3806" i="2"/>
  <c r="B3806" i="2"/>
  <c r="D3806" i="2"/>
  <c r="A3807" i="2"/>
  <c r="H3807" i="2"/>
  <c r="B3807" i="2"/>
  <c r="D3807" i="2"/>
  <c r="A3808" i="2"/>
  <c r="H3808" i="2"/>
  <c r="B3808" i="2"/>
  <c r="D3808" i="2"/>
  <c r="A3809" i="2"/>
  <c r="H3809" i="2"/>
  <c r="B3809" i="2"/>
  <c r="D3809" i="2"/>
  <c r="A3810" i="2"/>
  <c r="H3810" i="2"/>
  <c r="B3810" i="2"/>
  <c r="D3810" i="2"/>
  <c r="A3811" i="2"/>
  <c r="H3811" i="2"/>
  <c r="B3811" i="2"/>
  <c r="D3811" i="2"/>
  <c r="A3812" i="2"/>
  <c r="H3812" i="2"/>
  <c r="B3812" i="2"/>
  <c r="D3812" i="2"/>
  <c r="A3813" i="2"/>
  <c r="H3813" i="2"/>
  <c r="B3813" i="2"/>
  <c r="D3813" i="2"/>
  <c r="A3814" i="2"/>
  <c r="H3814" i="2"/>
  <c r="B3814" i="2"/>
  <c r="D3814" i="2"/>
  <c r="A3815" i="2"/>
  <c r="H3815" i="2"/>
  <c r="B3815" i="2"/>
  <c r="D3815" i="2"/>
  <c r="A3816" i="2"/>
  <c r="H3816" i="2"/>
  <c r="B3816" i="2"/>
  <c r="D3816" i="2"/>
  <c r="A3817" i="2"/>
  <c r="H3817" i="2"/>
  <c r="B3817" i="2"/>
  <c r="D3817" i="2"/>
  <c r="A3818" i="2"/>
  <c r="H3818" i="2"/>
  <c r="B3818" i="2"/>
  <c r="D3818" i="2"/>
  <c r="A3819" i="2"/>
  <c r="H3819" i="2"/>
  <c r="B3819" i="2"/>
  <c r="D3819" i="2"/>
  <c r="A3820" i="2"/>
  <c r="H3820" i="2"/>
  <c r="B3820" i="2"/>
  <c r="D3820" i="2"/>
  <c r="A3821" i="2"/>
  <c r="H3821" i="2"/>
  <c r="B3821" i="2"/>
  <c r="D3821" i="2"/>
  <c r="A3822" i="2"/>
  <c r="H3822" i="2"/>
  <c r="B3822" i="2"/>
  <c r="D3822" i="2"/>
  <c r="A3823" i="2"/>
  <c r="H3823" i="2"/>
  <c r="B3823" i="2"/>
  <c r="D3823" i="2"/>
  <c r="A3824" i="2"/>
  <c r="H3824" i="2"/>
  <c r="B3824" i="2"/>
  <c r="D3824" i="2"/>
  <c r="A3825" i="2"/>
  <c r="H3825" i="2"/>
  <c r="B3825" i="2"/>
  <c r="D3825" i="2"/>
  <c r="A3826" i="2"/>
  <c r="H3826" i="2"/>
  <c r="B3826" i="2"/>
  <c r="D3826" i="2"/>
  <c r="A3827" i="2"/>
  <c r="H3827" i="2"/>
  <c r="B3827" i="2"/>
  <c r="D3827" i="2"/>
  <c r="A3828" i="2"/>
  <c r="H3828" i="2"/>
  <c r="B3828" i="2"/>
  <c r="D3828" i="2"/>
  <c r="A3829" i="2"/>
  <c r="H3829" i="2"/>
  <c r="B3829" i="2"/>
  <c r="D3829" i="2"/>
  <c r="A3830" i="2"/>
  <c r="H3830" i="2"/>
  <c r="B3830" i="2"/>
  <c r="D3830" i="2"/>
  <c r="A3831" i="2"/>
  <c r="H3831" i="2"/>
  <c r="B3831" i="2"/>
  <c r="D3831" i="2"/>
  <c r="A3832" i="2"/>
  <c r="H3832" i="2"/>
  <c r="B3832" i="2"/>
  <c r="D3832" i="2"/>
  <c r="A3833" i="2"/>
  <c r="H3833" i="2"/>
  <c r="B3833" i="2"/>
  <c r="D3833" i="2"/>
  <c r="A3834" i="2"/>
  <c r="H3834" i="2"/>
  <c r="B3834" i="2"/>
  <c r="D3834" i="2"/>
  <c r="A3835" i="2"/>
  <c r="H3835" i="2"/>
  <c r="B3835" i="2"/>
  <c r="D3835" i="2"/>
  <c r="A3836" i="2"/>
  <c r="H3836" i="2"/>
  <c r="B3836" i="2"/>
  <c r="D3836" i="2"/>
  <c r="A3837" i="2"/>
  <c r="H3837" i="2"/>
  <c r="B3837" i="2"/>
  <c r="D3837" i="2"/>
  <c r="A3838" i="2"/>
  <c r="H3838" i="2"/>
  <c r="B3838" i="2"/>
  <c r="D3838" i="2"/>
  <c r="A3839" i="2"/>
  <c r="H3839" i="2"/>
  <c r="B3839" i="2"/>
  <c r="D3839" i="2"/>
  <c r="A3840" i="2"/>
  <c r="H3840" i="2"/>
  <c r="B3840" i="2"/>
  <c r="D3840" i="2"/>
  <c r="A3841" i="2"/>
  <c r="H3841" i="2"/>
  <c r="B3841" i="2"/>
  <c r="D3841" i="2"/>
  <c r="A3842" i="2"/>
  <c r="H3842" i="2"/>
  <c r="B3842" i="2"/>
  <c r="D3842" i="2"/>
  <c r="A3843" i="2"/>
  <c r="H3843" i="2"/>
  <c r="B3843" i="2"/>
  <c r="D3843" i="2"/>
  <c r="A3844" i="2"/>
  <c r="H3844" i="2"/>
  <c r="B3844" i="2"/>
  <c r="D3844" i="2"/>
  <c r="A3845" i="2"/>
  <c r="H3845" i="2"/>
  <c r="B3845" i="2"/>
  <c r="D3845" i="2"/>
  <c r="A3846" i="2"/>
  <c r="H3846" i="2"/>
  <c r="B3846" i="2"/>
  <c r="D3846" i="2"/>
  <c r="A3847" i="2"/>
  <c r="H3847" i="2"/>
  <c r="B3847" i="2"/>
  <c r="D3847" i="2"/>
  <c r="A3848" i="2"/>
  <c r="H3848" i="2"/>
  <c r="B3848" i="2"/>
  <c r="D3848" i="2"/>
  <c r="A3849" i="2"/>
  <c r="H3849" i="2"/>
  <c r="B3849" i="2"/>
  <c r="D3849" i="2"/>
  <c r="A3850" i="2"/>
  <c r="H3850" i="2"/>
  <c r="B3850" i="2"/>
  <c r="D3850" i="2"/>
  <c r="A3851" i="2"/>
  <c r="H3851" i="2"/>
  <c r="B3851" i="2"/>
  <c r="D3851" i="2"/>
  <c r="A3852" i="2"/>
  <c r="H3852" i="2"/>
  <c r="B3852" i="2"/>
  <c r="D3852" i="2"/>
  <c r="A3853" i="2"/>
  <c r="H3853" i="2"/>
  <c r="B3853" i="2"/>
  <c r="D3853" i="2"/>
  <c r="A3854" i="2"/>
  <c r="H3854" i="2"/>
  <c r="B3854" i="2"/>
  <c r="D3854" i="2"/>
  <c r="A3855" i="2"/>
  <c r="H3855" i="2"/>
  <c r="B3855" i="2"/>
  <c r="D3855" i="2"/>
  <c r="A3856" i="2"/>
  <c r="H3856" i="2"/>
  <c r="B3856" i="2"/>
  <c r="D3856" i="2"/>
  <c r="A3857" i="2"/>
  <c r="H3857" i="2"/>
  <c r="B3857" i="2"/>
  <c r="D3857" i="2"/>
  <c r="A3858" i="2"/>
  <c r="H3858" i="2"/>
  <c r="B3858" i="2"/>
  <c r="D3858" i="2"/>
  <c r="A3859" i="2"/>
  <c r="H3859" i="2"/>
  <c r="B3859" i="2"/>
  <c r="D3859" i="2"/>
  <c r="A3860" i="2"/>
  <c r="H3860" i="2"/>
  <c r="B3860" i="2"/>
  <c r="D3860" i="2"/>
  <c r="A3861" i="2"/>
  <c r="H3861" i="2"/>
  <c r="B3861" i="2"/>
  <c r="D3861" i="2"/>
  <c r="A3862" i="2"/>
  <c r="H3862" i="2"/>
  <c r="B3862" i="2"/>
  <c r="D3862" i="2"/>
  <c r="A3863" i="2"/>
  <c r="H3863" i="2"/>
  <c r="B3863" i="2"/>
  <c r="D3863" i="2"/>
  <c r="A3864" i="2"/>
  <c r="H3864" i="2"/>
  <c r="B3864" i="2"/>
  <c r="D3864" i="2"/>
  <c r="A3865" i="2"/>
  <c r="H3865" i="2"/>
  <c r="B3865" i="2"/>
  <c r="D3865" i="2"/>
  <c r="A3866" i="2"/>
  <c r="H3866" i="2"/>
  <c r="B3866" i="2"/>
  <c r="D3866" i="2"/>
  <c r="A3867" i="2"/>
  <c r="H3867" i="2"/>
  <c r="B3867" i="2"/>
  <c r="D3867" i="2"/>
  <c r="A3868" i="2"/>
  <c r="H3868" i="2"/>
  <c r="B3868" i="2"/>
  <c r="D3868" i="2"/>
  <c r="A3869" i="2"/>
  <c r="H3869" i="2"/>
  <c r="B3869" i="2"/>
  <c r="D3869" i="2"/>
  <c r="A3870" i="2"/>
  <c r="H3870" i="2"/>
  <c r="B3870" i="2"/>
  <c r="D3870" i="2"/>
  <c r="A3871" i="2"/>
  <c r="H3871" i="2"/>
  <c r="B3871" i="2"/>
  <c r="D3871" i="2"/>
  <c r="A3872" i="2"/>
  <c r="H3872" i="2"/>
  <c r="B3872" i="2"/>
  <c r="D3872" i="2"/>
  <c r="A3873" i="2"/>
  <c r="H3873" i="2"/>
  <c r="B3873" i="2"/>
  <c r="D3873" i="2"/>
  <c r="A3874" i="2"/>
  <c r="H3874" i="2"/>
  <c r="B3874" i="2"/>
  <c r="D3874" i="2"/>
  <c r="A3875" i="2"/>
  <c r="H3875" i="2"/>
  <c r="B3875" i="2"/>
  <c r="D3875" i="2"/>
  <c r="A3876" i="2"/>
  <c r="H3876" i="2"/>
  <c r="B3876" i="2"/>
  <c r="D3876" i="2"/>
  <c r="A3877" i="2"/>
  <c r="H3877" i="2"/>
  <c r="B3877" i="2"/>
  <c r="D3877" i="2"/>
  <c r="A3878" i="2"/>
  <c r="H3878" i="2"/>
  <c r="B3878" i="2"/>
  <c r="D3878" i="2"/>
  <c r="A3879" i="2"/>
  <c r="H3879" i="2"/>
  <c r="B3879" i="2"/>
  <c r="D3879" i="2"/>
  <c r="A3880" i="2"/>
  <c r="H3880" i="2"/>
  <c r="B3880" i="2"/>
  <c r="D3880" i="2"/>
  <c r="A3881" i="2"/>
  <c r="H3881" i="2"/>
  <c r="B3881" i="2"/>
  <c r="D3881" i="2"/>
  <c r="A3882" i="2"/>
  <c r="H3882" i="2"/>
  <c r="B3882" i="2"/>
  <c r="D3882" i="2"/>
  <c r="A3883" i="2"/>
  <c r="H3883" i="2"/>
  <c r="B3883" i="2"/>
  <c r="D3883" i="2"/>
  <c r="A3884" i="2"/>
  <c r="H3884" i="2"/>
  <c r="B3884" i="2"/>
  <c r="D3884" i="2"/>
  <c r="A3885" i="2"/>
  <c r="H3885" i="2"/>
  <c r="B3885" i="2"/>
  <c r="D3885" i="2"/>
  <c r="A3886" i="2"/>
  <c r="H3886" i="2"/>
  <c r="B3886" i="2"/>
  <c r="D3886" i="2"/>
  <c r="A3887" i="2"/>
  <c r="H3887" i="2"/>
  <c r="B3887" i="2"/>
  <c r="D3887" i="2"/>
  <c r="A3888" i="2"/>
  <c r="H3888" i="2"/>
  <c r="B3888" i="2"/>
  <c r="D3888" i="2"/>
  <c r="A3889" i="2"/>
  <c r="H3889" i="2"/>
  <c r="B3889" i="2"/>
  <c r="D3889" i="2"/>
  <c r="A3890" i="2"/>
  <c r="H3890" i="2"/>
  <c r="B3890" i="2"/>
  <c r="D3890" i="2"/>
  <c r="A3891" i="2"/>
  <c r="H3891" i="2"/>
  <c r="B3891" i="2"/>
  <c r="D3891" i="2"/>
  <c r="A3892" i="2"/>
  <c r="H3892" i="2"/>
  <c r="B3892" i="2"/>
  <c r="D3892" i="2"/>
  <c r="A3893" i="2"/>
  <c r="H3893" i="2"/>
  <c r="B3893" i="2"/>
  <c r="D3893" i="2"/>
  <c r="A3894" i="2"/>
  <c r="H3894" i="2"/>
  <c r="B3894" i="2"/>
  <c r="D3894" i="2"/>
  <c r="A3895" i="2"/>
  <c r="H3895" i="2"/>
  <c r="B3895" i="2"/>
  <c r="D3895" i="2"/>
  <c r="A3896" i="2"/>
  <c r="H3896" i="2"/>
  <c r="B3896" i="2"/>
  <c r="D3896" i="2"/>
  <c r="A3897" i="2"/>
  <c r="H3897" i="2"/>
  <c r="B3897" i="2"/>
  <c r="D3897" i="2"/>
  <c r="A3898" i="2"/>
  <c r="H3898" i="2"/>
  <c r="B3898" i="2"/>
  <c r="D3898" i="2"/>
  <c r="A3899" i="2"/>
  <c r="H3899" i="2"/>
  <c r="B3899" i="2"/>
  <c r="D3899" i="2"/>
  <c r="A3900" i="2"/>
  <c r="H3900" i="2"/>
  <c r="B3900" i="2"/>
  <c r="D3900" i="2"/>
  <c r="A3901" i="2"/>
  <c r="H3901" i="2"/>
  <c r="B3901" i="2"/>
  <c r="D3901" i="2"/>
  <c r="A3902" i="2"/>
  <c r="H3902" i="2"/>
  <c r="B3902" i="2"/>
  <c r="D3902" i="2"/>
  <c r="A3903" i="2"/>
  <c r="H3903" i="2"/>
  <c r="B3903" i="2"/>
  <c r="D3903" i="2"/>
  <c r="A3904" i="2"/>
  <c r="H3904" i="2"/>
  <c r="B3904" i="2"/>
  <c r="D3904" i="2"/>
  <c r="A3905" i="2"/>
  <c r="H3905" i="2"/>
  <c r="B3905" i="2"/>
  <c r="D3905" i="2"/>
  <c r="A3906" i="2"/>
  <c r="H3906" i="2"/>
  <c r="B3906" i="2"/>
  <c r="D3906" i="2"/>
  <c r="A3907" i="2"/>
  <c r="H3907" i="2"/>
  <c r="B3907" i="2"/>
  <c r="D3907" i="2"/>
  <c r="A3908" i="2"/>
  <c r="H3908" i="2"/>
  <c r="B3908" i="2"/>
  <c r="D3908" i="2"/>
  <c r="A3909" i="2"/>
  <c r="H3909" i="2"/>
  <c r="B3909" i="2"/>
  <c r="D3909" i="2"/>
  <c r="A3910" i="2"/>
  <c r="H3910" i="2"/>
  <c r="B3910" i="2"/>
  <c r="D3910" i="2"/>
  <c r="A3911" i="2"/>
  <c r="H3911" i="2"/>
  <c r="B3911" i="2"/>
  <c r="D3911" i="2"/>
  <c r="A3912" i="2"/>
  <c r="H3912" i="2"/>
  <c r="B3912" i="2"/>
  <c r="D3912" i="2"/>
  <c r="A3913" i="2"/>
  <c r="H3913" i="2"/>
  <c r="B3913" i="2"/>
  <c r="D3913" i="2"/>
  <c r="A3914" i="2"/>
  <c r="H3914" i="2"/>
  <c r="B3914" i="2"/>
  <c r="D3914" i="2"/>
  <c r="A3915" i="2"/>
  <c r="H3915" i="2"/>
  <c r="B3915" i="2"/>
  <c r="D3915" i="2"/>
  <c r="A3916" i="2"/>
  <c r="H3916" i="2"/>
  <c r="B3916" i="2"/>
  <c r="D3916" i="2"/>
  <c r="A3917" i="2"/>
  <c r="H3917" i="2"/>
  <c r="B3917" i="2"/>
  <c r="D3917" i="2"/>
  <c r="A3918" i="2"/>
  <c r="H3918" i="2"/>
  <c r="B3918" i="2"/>
  <c r="D3918" i="2"/>
  <c r="A3919" i="2"/>
  <c r="H3919" i="2"/>
  <c r="B3919" i="2"/>
  <c r="D3919" i="2"/>
  <c r="A3920" i="2"/>
  <c r="H3920" i="2"/>
  <c r="B3920" i="2"/>
  <c r="D3920" i="2"/>
  <c r="A3921" i="2"/>
  <c r="H3921" i="2"/>
  <c r="B3921" i="2"/>
  <c r="D3921" i="2"/>
  <c r="A3922" i="2"/>
  <c r="H3922" i="2"/>
  <c r="B3922" i="2"/>
  <c r="D3922" i="2"/>
  <c r="A3923" i="2"/>
  <c r="H3923" i="2"/>
  <c r="B3923" i="2"/>
  <c r="D3923" i="2"/>
  <c r="A3924" i="2"/>
  <c r="H3924" i="2"/>
  <c r="B3924" i="2"/>
  <c r="D3924" i="2"/>
  <c r="A3925" i="2"/>
  <c r="H3925" i="2"/>
  <c r="B3925" i="2"/>
  <c r="D3925" i="2"/>
  <c r="A3926" i="2"/>
  <c r="H3926" i="2"/>
  <c r="B3926" i="2"/>
  <c r="D3926" i="2"/>
  <c r="A3927" i="2"/>
  <c r="H3927" i="2"/>
  <c r="B3927" i="2"/>
  <c r="D3927" i="2"/>
  <c r="A3928" i="2"/>
  <c r="H3928" i="2"/>
  <c r="B3928" i="2"/>
  <c r="D3928" i="2"/>
  <c r="A3929" i="2"/>
  <c r="H3929" i="2"/>
  <c r="B3929" i="2"/>
  <c r="D3929" i="2"/>
  <c r="A3930" i="2"/>
  <c r="H3930" i="2"/>
  <c r="B3930" i="2"/>
  <c r="D3930" i="2"/>
  <c r="A3931" i="2"/>
  <c r="H3931" i="2"/>
  <c r="B3931" i="2"/>
  <c r="D3931" i="2"/>
  <c r="A3932" i="2"/>
  <c r="H3932" i="2"/>
  <c r="B3932" i="2"/>
  <c r="D3932" i="2"/>
  <c r="A3933" i="2"/>
  <c r="H3933" i="2"/>
  <c r="B3933" i="2"/>
  <c r="D3933" i="2"/>
  <c r="A3934" i="2"/>
  <c r="H3934" i="2"/>
  <c r="B3934" i="2"/>
  <c r="D3934" i="2"/>
  <c r="A3935" i="2"/>
  <c r="H3935" i="2"/>
  <c r="B3935" i="2"/>
  <c r="D3935" i="2"/>
  <c r="A3936" i="2"/>
  <c r="H3936" i="2"/>
  <c r="B3936" i="2"/>
  <c r="D3936" i="2"/>
  <c r="A3937" i="2"/>
  <c r="H3937" i="2"/>
  <c r="B3937" i="2"/>
  <c r="D3937" i="2"/>
  <c r="A3938" i="2"/>
  <c r="H3938" i="2"/>
  <c r="B3938" i="2"/>
  <c r="D3938" i="2"/>
  <c r="A3939" i="2"/>
  <c r="H3939" i="2"/>
  <c r="B3939" i="2"/>
  <c r="D3939" i="2"/>
  <c r="A3940" i="2"/>
  <c r="H3940" i="2"/>
  <c r="B3940" i="2"/>
  <c r="D3940" i="2"/>
  <c r="A3941" i="2"/>
  <c r="H3941" i="2"/>
  <c r="B3941" i="2"/>
  <c r="D3941" i="2"/>
  <c r="A3942" i="2"/>
  <c r="H3942" i="2"/>
  <c r="B3942" i="2"/>
  <c r="D3942" i="2"/>
  <c r="A3943" i="2"/>
  <c r="H3943" i="2"/>
  <c r="B3943" i="2"/>
  <c r="D3943" i="2"/>
  <c r="A3944" i="2"/>
  <c r="H3944" i="2"/>
  <c r="B3944" i="2"/>
  <c r="D3944" i="2"/>
  <c r="A3945" i="2"/>
  <c r="H3945" i="2"/>
  <c r="B3945" i="2"/>
  <c r="D3945" i="2"/>
  <c r="A3946" i="2"/>
  <c r="H3946" i="2"/>
  <c r="B3946" i="2"/>
  <c r="D3946" i="2"/>
  <c r="A3947" i="2"/>
  <c r="H3947" i="2"/>
  <c r="B3947" i="2"/>
  <c r="D3947" i="2"/>
  <c r="A3948" i="2"/>
  <c r="H3948" i="2"/>
  <c r="B3948" i="2"/>
  <c r="D3948" i="2"/>
  <c r="A3949" i="2"/>
  <c r="H3949" i="2"/>
  <c r="B3949" i="2"/>
  <c r="D3949" i="2"/>
  <c r="A3950" i="2"/>
  <c r="H3950" i="2"/>
  <c r="B3950" i="2"/>
  <c r="D3950" i="2"/>
  <c r="A3951" i="2"/>
  <c r="H3951" i="2"/>
  <c r="B3951" i="2"/>
  <c r="D3951" i="2"/>
  <c r="A3952" i="2"/>
  <c r="H3952" i="2"/>
  <c r="B3952" i="2"/>
  <c r="D3952" i="2"/>
  <c r="A3953" i="2"/>
  <c r="H3953" i="2"/>
  <c r="B3953" i="2"/>
  <c r="D3953" i="2"/>
  <c r="A3954" i="2"/>
  <c r="H3954" i="2"/>
  <c r="B3954" i="2"/>
  <c r="D3954" i="2"/>
  <c r="A3955" i="2"/>
  <c r="H3955" i="2"/>
  <c r="B3955" i="2"/>
  <c r="D3955" i="2"/>
  <c r="A3956" i="2"/>
  <c r="H3956" i="2"/>
  <c r="B3956" i="2"/>
  <c r="D3956" i="2"/>
  <c r="A3957" i="2"/>
  <c r="H3957" i="2"/>
  <c r="B3957" i="2"/>
  <c r="D3957" i="2"/>
  <c r="A3958" i="2"/>
  <c r="H3958" i="2"/>
  <c r="B3958" i="2"/>
  <c r="D3958" i="2"/>
  <c r="A3959" i="2"/>
  <c r="H3959" i="2"/>
  <c r="B3959" i="2"/>
  <c r="D3959" i="2"/>
  <c r="A3960" i="2"/>
  <c r="H3960" i="2"/>
  <c r="B3960" i="2"/>
  <c r="D3960" i="2"/>
  <c r="A3961" i="2"/>
  <c r="H3961" i="2"/>
  <c r="B3961" i="2"/>
  <c r="D3961" i="2"/>
  <c r="A3962" i="2"/>
  <c r="H3962" i="2"/>
  <c r="B3962" i="2"/>
  <c r="D3962" i="2"/>
  <c r="A3963" i="2"/>
  <c r="H3963" i="2"/>
  <c r="B3963" i="2"/>
  <c r="D3963" i="2"/>
  <c r="A3964" i="2"/>
  <c r="H3964" i="2"/>
  <c r="B3964" i="2"/>
  <c r="D3964" i="2"/>
  <c r="A3965" i="2"/>
  <c r="H3965" i="2"/>
  <c r="B3965" i="2"/>
  <c r="D3965" i="2"/>
  <c r="A3966" i="2"/>
  <c r="H3966" i="2"/>
  <c r="B3966" i="2"/>
  <c r="D3966" i="2"/>
  <c r="A3967" i="2"/>
  <c r="H3967" i="2"/>
  <c r="B3967" i="2"/>
  <c r="D3967" i="2"/>
  <c r="A3968" i="2"/>
  <c r="H3968" i="2"/>
  <c r="B3968" i="2"/>
  <c r="D3968" i="2"/>
  <c r="A3969" i="2"/>
  <c r="H3969" i="2"/>
  <c r="B3969" i="2"/>
  <c r="D3969" i="2"/>
  <c r="A3970" i="2"/>
  <c r="H3970" i="2"/>
  <c r="B3970" i="2"/>
  <c r="D3970" i="2"/>
  <c r="A3971" i="2"/>
  <c r="H3971" i="2"/>
  <c r="B3971" i="2"/>
  <c r="D3971" i="2"/>
  <c r="A3972" i="2"/>
  <c r="H3972" i="2"/>
  <c r="B3972" i="2"/>
  <c r="D3972" i="2"/>
  <c r="A3973" i="2"/>
  <c r="H3973" i="2"/>
  <c r="B3973" i="2"/>
  <c r="D3973" i="2"/>
  <c r="A3974" i="2"/>
  <c r="H3974" i="2"/>
  <c r="B3974" i="2"/>
  <c r="D3974" i="2"/>
  <c r="A3975" i="2"/>
  <c r="H3975" i="2"/>
  <c r="B3975" i="2"/>
  <c r="D3975" i="2"/>
  <c r="A3976" i="2"/>
  <c r="H3976" i="2"/>
  <c r="B3976" i="2"/>
  <c r="D3976" i="2"/>
  <c r="A3977" i="2"/>
  <c r="H3977" i="2"/>
  <c r="B3977" i="2"/>
  <c r="D3977" i="2"/>
  <c r="A3978" i="2"/>
  <c r="H3978" i="2"/>
  <c r="B3978" i="2"/>
  <c r="D3978" i="2"/>
  <c r="A3979" i="2"/>
  <c r="H3979" i="2"/>
  <c r="B3979" i="2"/>
  <c r="D3979" i="2"/>
  <c r="A3980" i="2"/>
  <c r="H3980" i="2"/>
  <c r="B3980" i="2"/>
  <c r="D3980" i="2"/>
  <c r="A3981" i="2"/>
  <c r="H3981" i="2"/>
  <c r="B3981" i="2"/>
  <c r="D3981" i="2"/>
  <c r="A3982" i="2"/>
  <c r="H3982" i="2"/>
  <c r="B3982" i="2"/>
  <c r="D3982" i="2"/>
  <c r="A3983" i="2"/>
  <c r="H3983" i="2"/>
  <c r="B3983" i="2"/>
  <c r="D3983" i="2"/>
  <c r="A3984" i="2"/>
  <c r="H3984" i="2"/>
  <c r="B3984" i="2"/>
  <c r="D3984" i="2"/>
  <c r="A3985" i="2"/>
  <c r="H3985" i="2"/>
  <c r="B3985" i="2"/>
  <c r="D3985" i="2"/>
  <c r="A3986" i="2"/>
  <c r="H3986" i="2"/>
  <c r="B3986" i="2"/>
  <c r="D3986" i="2"/>
  <c r="A3987" i="2"/>
  <c r="H3987" i="2"/>
  <c r="B3987" i="2"/>
  <c r="D3987" i="2"/>
  <c r="A3988" i="2"/>
  <c r="H3988" i="2"/>
  <c r="B3988" i="2"/>
  <c r="D3988" i="2"/>
  <c r="A3989" i="2"/>
  <c r="H3989" i="2"/>
  <c r="B3989" i="2"/>
  <c r="D3989" i="2"/>
  <c r="A3990" i="2"/>
  <c r="H3990" i="2"/>
  <c r="B3990" i="2"/>
  <c r="D3990" i="2"/>
  <c r="A3991" i="2"/>
  <c r="H3991" i="2"/>
  <c r="B3991" i="2"/>
  <c r="D3991" i="2"/>
  <c r="A3992" i="2"/>
  <c r="H3992" i="2"/>
  <c r="B3992" i="2"/>
  <c r="D3992" i="2"/>
  <c r="A3993" i="2"/>
  <c r="H3993" i="2"/>
  <c r="B3993" i="2"/>
  <c r="D3993" i="2"/>
  <c r="A3994" i="2"/>
  <c r="H3994" i="2"/>
  <c r="B3994" i="2"/>
  <c r="D3994" i="2"/>
  <c r="A3995" i="2"/>
  <c r="H3995" i="2"/>
  <c r="B3995" i="2"/>
  <c r="D3995" i="2"/>
  <c r="A3996" i="2"/>
  <c r="H3996" i="2"/>
  <c r="B3996" i="2"/>
  <c r="D3996" i="2"/>
  <c r="A3997" i="2"/>
  <c r="H3997" i="2"/>
  <c r="B3997" i="2"/>
  <c r="D3997" i="2"/>
  <c r="A3998" i="2"/>
  <c r="H3998" i="2"/>
  <c r="B3998" i="2"/>
  <c r="D3998" i="2"/>
  <c r="A3999" i="2"/>
  <c r="H3999" i="2"/>
  <c r="B3999" i="2"/>
  <c r="D3999" i="2"/>
  <c r="A4000" i="2"/>
  <c r="H4000" i="2"/>
  <c r="B4000" i="2"/>
  <c r="D4000" i="2"/>
  <c r="A4001" i="2"/>
  <c r="H4001" i="2"/>
  <c r="B4001" i="2"/>
  <c r="D4001" i="2"/>
  <c r="A4002" i="2"/>
  <c r="H4002" i="2"/>
  <c r="B4002" i="2"/>
  <c r="D4002" i="2"/>
  <c r="A4003" i="2"/>
  <c r="H4003" i="2"/>
  <c r="B4003" i="2"/>
  <c r="D4003" i="2"/>
  <c r="A4004" i="2"/>
  <c r="H4004" i="2"/>
  <c r="B4004" i="2"/>
  <c r="D4004" i="2"/>
  <c r="A4005" i="2"/>
  <c r="H4005" i="2"/>
  <c r="B4005" i="2"/>
  <c r="D4005" i="2"/>
  <c r="A4006" i="2"/>
  <c r="H4006" i="2"/>
  <c r="B4006" i="2"/>
  <c r="D4006" i="2"/>
  <c r="A4007" i="2"/>
  <c r="H4007" i="2"/>
  <c r="B4007" i="2"/>
  <c r="D4007" i="2"/>
  <c r="A4008" i="2"/>
  <c r="H4008" i="2"/>
  <c r="B4008" i="2"/>
  <c r="D4008" i="2"/>
  <c r="A4009" i="2"/>
  <c r="H4009" i="2"/>
  <c r="B4009" i="2"/>
  <c r="D4009" i="2"/>
  <c r="A4010" i="2"/>
  <c r="H4010" i="2"/>
  <c r="B4010" i="2"/>
  <c r="D4010" i="2"/>
  <c r="A4011" i="2"/>
  <c r="H4011" i="2"/>
  <c r="B4011" i="2"/>
  <c r="D4011" i="2"/>
  <c r="A4012" i="2"/>
  <c r="H4012" i="2"/>
  <c r="B4012" i="2"/>
  <c r="D4012" i="2"/>
  <c r="A4013" i="2"/>
  <c r="H4013" i="2"/>
  <c r="B4013" i="2"/>
  <c r="D4013" i="2"/>
  <c r="A4014" i="2"/>
  <c r="H4014" i="2"/>
  <c r="B4014" i="2"/>
  <c r="D4014" i="2"/>
  <c r="A4015" i="2"/>
  <c r="H4015" i="2"/>
  <c r="B4015" i="2"/>
  <c r="D4015" i="2"/>
  <c r="A4016" i="2"/>
  <c r="H4016" i="2"/>
  <c r="B4016" i="2"/>
  <c r="D4016" i="2"/>
  <c r="A4017" i="2"/>
  <c r="H4017" i="2"/>
  <c r="B4017" i="2"/>
  <c r="D4017" i="2"/>
  <c r="A4018" i="2"/>
  <c r="H4018" i="2"/>
  <c r="B4018" i="2"/>
  <c r="D4018" i="2"/>
  <c r="A4019" i="2"/>
  <c r="H4019" i="2"/>
  <c r="B4019" i="2"/>
  <c r="D4019" i="2"/>
  <c r="A4020" i="2"/>
  <c r="H4020" i="2"/>
  <c r="B4020" i="2"/>
  <c r="D4020" i="2"/>
  <c r="A4021" i="2"/>
  <c r="H4021" i="2"/>
  <c r="B4021" i="2"/>
  <c r="D4021" i="2"/>
  <c r="A4022" i="2"/>
  <c r="H4022" i="2"/>
  <c r="B4022" i="2"/>
  <c r="D4022" i="2"/>
  <c r="A4023" i="2"/>
  <c r="H4023" i="2"/>
  <c r="B4023" i="2"/>
  <c r="D4023" i="2"/>
  <c r="A4024" i="2"/>
  <c r="H4024" i="2"/>
  <c r="B4024" i="2"/>
  <c r="D4024" i="2"/>
  <c r="A4025" i="2"/>
  <c r="H4025" i="2"/>
  <c r="B4025" i="2"/>
  <c r="D4025" i="2"/>
  <c r="A4026" i="2"/>
  <c r="H4026" i="2"/>
  <c r="B4026" i="2"/>
  <c r="D4026" i="2"/>
  <c r="A4027" i="2"/>
  <c r="H4027" i="2"/>
  <c r="B4027" i="2"/>
  <c r="D4027" i="2"/>
  <c r="A4028" i="2"/>
  <c r="H4028" i="2"/>
  <c r="B4028" i="2"/>
  <c r="D4028" i="2"/>
  <c r="A4029" i="2"/>
  <c r="H4029" i="2"/>
  <c r="B4029" i="2"/>
  <c r="D4029" i="2"/>
  <c r="A4030" i="2"/>
  <c r="H4030" i="2"/>
  <c r="B4030" i="2"/>
  <c r="D4030" i="2"/>
  <c r="A4031" i="2"/>
  <c r="H4031" i="2"/>
  <c r="B4031" i="2"/>
  <c r="D4031" i="2"/>
  <c r="A4032" i="2"/>
  <c r="H4032" i="2"/>
  <c r="B4032" i="2"/>
  <c r="D4032" i="2"/>
  <c r="A4033" i="2"/>
  <c r="H4033" i="2"/>
  <c r="B4033" i="2"/>
  <c r="D4033" i="2"/>
  <c r="A4034" i="2"/>
  <c r="H4034" i="2"/>
  <c r="B4034" i="2"/>
  <c r="D4034" i="2"/>
  <c r="A4035" i="2"/>
  <c r="H4035" i="2"/>
  <c r="B4035" i="2"/>
  <c r="D4035" i="2"/>
  <c r="A4036" i="2"/>
  <c r="H4036" i="2"/>
  <c r="B4036" i="2"/>
  <c r="D4036" i="2"/>
  <c r="A4037" i="2"/>
  <c r="H4037" i="2"/>
  <c r="B4037" i="2"/>
  <c r="D4037" i="2"/>
  <c r="A4038" i="2"/>
  <c r="H4038" i="2"/>
  <c r="B4038" i="2"/>
  <c r="D4038" i="2"/>
  <c r="A4039" i="2"/>
  <c r="H4039" i="2"/>
  <c r="B4039" i="2"/>
  <c r="D4039" i="2"/>
  <c r="A4040" i="2"/>
  <c r="H4040" i="2"/>
  <c r="B4040" i="2"/>
  <c r="D4040" i="2"/>
  <c r="A4041" i="2"/>
  <c r="H4041" i="2"/>
  <c r="B4041" i="2"/>
  <c r="D4041" i="2"/>
  <c r="A4042" i="2"/>
  <c r="H4042" i="2"/>
  <c r="B4042" i="2"/>
  <c r="D4042" i="2"/>
  <c r="A4043" i="2"/>
  <c r="H4043" i="2"/>
  <c r="B4043" i="2"/>
  <c r="D4043" i="2"/>
  <c r="A4044" i="2"/>
  <c r="H4044" i="2"/>
  <c r="B4044" i="2"/>
  <c r="D4044" i="2"/>
  <c r="A4045" i="2"/>
  <c r="H4045" i="2"/>
  <c r="B4045" i="2"/>
  <c r="D4045" i="2"/>
  <c r="A4046" i="2"/>
  <c r="H4046" i="2"/>
  <c r="B4046" i="2"/>
  <c r="D4046" i="2"/>
  <c r="A4047" i="2"/>
  <c r="H4047" i="2"/>
  <c r="B4047" i="2"/>
  <c r="D4047" i="2"/>
  <c r="A4048" i="2"/>
  <c r="H4048" i="2"/>
  <c r="B4048" i="2"/>
  <c r="D4048" i="2"/>
  <c r="A4049" i="2"/>
  <c r="H4049" i="2"/>
  <c r="B4049" i="2"/>
  <c r="D4049" i="2"/>
  <c r="A4050" i="2"/>
  <c r="H4050" i="2"/>
  <c r="B4050" i="2"/>
  <c r="D4050" i="2"/>
  <c r="A4051" i="2"/>
  <c r="H4051" i="2"/>
  <c r="B4051" i="2"/>
  <c r="D4051" i="2"/>
  <c r="A4052" i="2"/>
  <c r="H4052" i="2"/>
  <c r="B4052" i="2"/>
  <c r="D4052" i="2"/>
  <c r="A4053" i="2"/>
  <c r="H4053" i="2"/>
  <c r="B4053" i="2"/>
  <c r="D4053" i="2"/>
  <c r="A4054" i="2"/>
  <c r="H4054" i="2"/>
  <c r="B4054" i="2"/>
  <c r="D4054" i="2"/>
  <c r="A4055" i="2"/>
  <c r="H4055" i="2"/>
  <c r="B4055" i="2"/>
  <c r="D4055" i="2"/>
  <c r="A4056" i="2"/>
  <c r="H4056" i="2"/>
  <c r="B4056" i="2"/>
  <c r="D4056" i="2"/>
  <c r="A4057" i="2"/>
  <c r="H4057" i="2"/>
  <c r="B4057" i="2"/>
  <c r="D4057" i="2"/>
  <c r="A4058" i="2"/>
  <c r="H4058" i="2"/>
  <c r="B4058" i="2"/>
  <c r="D4058" i="2"/>
  <c r="A4059" i="2"/>
  <c r="H4059" i="2"/>
  <c r="B4059" i="2"/>
  <c r="D4059" i="2"/>
  <c r="A4060" i="2"/>
  <c r="H4060" i="2"/>
  <c r="B4060" i="2"/>
  <c r="D4060" i="2"/>
  <c r="A4061" i="2"/>
  <c r="H4061" i="2"/>
  <c r="B4061" i="2"/>
  <c r="D4061" i="2"/>
  <c r="A4062" i="2"/>
  <c r="H4062" i="2"/>
  <c r="B4062" i="2"/>
  <c r="D4062" i="2"/>
  <c r="A4063" i="2"/>
  <c r="H4063" i="2"/>
  <c r="B4063" i="2"/>
  <c r="D4063" i="2"/>
  <c r="A4064" i="2"/>
  <c r="H4064" i="2"/>
  <c r="B4064" i="2"/>
  <c r="D4064" i="2"/>
  <c r="A4065" i="2"/>
  <c r="H4065" i="2"/>
  <c r="B4065" i="2"/>
  <c r="D4065" i="2"/>
  <c r="A4066" i="2"/>
  <c r="H4066" i="2"/>
  <c r="B4066" i="2"/>
  <c r="D4066" i="2"/>
  <c r="A4067" i="2"/>
  <c r="H4067" i="2"/>
  <c r="B4067" i="2"/>
  <c r="D4067" i="2"/>
  <c r="A4068" i="2"/>
  <c r="H4068" i="2"/>
  <c r="B4068" i="2"/>
  <c r="D4068" i="2"/>
  <c r="A4069" i="2"/>
  <c r="H4069" i="2"/>
  <c r="B4069" i="2"/>
  <c r="D4069" i="2"/>
  <c r="A4070" i="2"/>
  <c r="H4070" i="2"/>
  <c r="B4070" i="2"/>
  <c r="D4070" i="2"/>
  <c r="A4071" i="2"/>
  <c r="H4071" i="2"/>
  <c r="B4071" i="2"/>
  <c r="D4071" i="2"/>
  <c r="A4072" i="2"/>
  <c r="H4072" i="2"/>
  <c r="B4072" i="2"/>
  <c r="D4072" i="2"/>
  <c r="A4073" i="2"/>
  <c r="H4073" i="2"/>
  <c r="B4073" i="2"/>
  <c r="D4073" i="2"/>
  <c r="A4074" i="2"/>
  <c r="H4074" i="2"/>
  <c r="B4074" i="2"/>
  <c r="D4074" i="2"/>
  <c r="A4075" i="2"/>
  <c r="H4075" i="2"/>
  <c r="B4075" i="2"/>
  <c r="D4075" i="2"/>
  <c r="A4076" i="2"/>
  <c r="H4076" i="2"/>
  <c r="B4076" i="2"/>
  <c r="D4076" i="2"/>
  <c r="A4077" i="2"/>
  <c r="H4077" i="2"/>
  <c r="B4077" i="2"/>
  <c r="D4077" i="2"/>
  <c r="A4078" i="2"/>
  <c r="H4078" i="2"/>
  <c r="B4078" i="2"/>
  <c r="D4078" i="2"/>
  <c r="A4079" i="2"/>
  <c r="H4079" i="2"/>
  <c r="B4079" i="2"/>
  <c r="D4079" i="2"/>
  <c r="A4080" i="2"/>
  <c r="H4080" i="2"/>
  <c r="B4080" i="2"/>
  <c r="D4080" i="2"/>
  <c r="A4081" i="2"/>
  <c r="H4081" i="2"/>
  <c r="B4081" i="2"/>
  <c r="D4081" i="2"/>
  <c r="A4082" i="2"/>
  <c r="H4082" i="2"/>
  <c r="B4082" i="2"/>
  <c r="D4082" i="2"/>
  <c r="A4083" i="2"/>
  <c r="H4083" i="2"/>
  <c r="B4083" i="2"/>
  <c r="D4083" i="2"/>
  <c r="A4084" i="2"/>
  <c r="H4084" i="2"/>
  <c r="B4084" i="2"/>
  <c r="D4084" i="2"/>
  <c r="A4085" i="2"/>
  <c r="H4085" i="2"/>
  <c r="B4085" i="2"/>
  <c r="D4085" i="2"/>
  <c r="A4086" i="2"/>
  <c r="H4086" i="2"/>
  <c r="B4086" i="2"/>
  <c r="D4086" i="2"/>
  <c r="A4087" i="2"/>
  <c r="H4087" i="2"/>
  <c r="B4087" i="2"/>
  <c r="D4087" i="2"/>
  <c r="A4088" i="2"/>
  <c r="H4088" i="2"/>
  <c r="B4088" i="2"/>
  <c r="D4088" i="2"/>
  <c r="A4089" i="2"/>
  <c r="H4089" i="2"/>
  <c r="B4089" i="2"/>
  <c r="D4089" i="2"/>
  <c r="A4090" i="2"/>
  <c r="H4090" i="2"/>
  <c r="B4090" i="2"/>
  <c r="D4090" i="2"/>
  <c r="A4091" i="2"/>
  <c r="H4091" i="2"/>
  <c r="B4091" i="2"/>
  <c r="D4091" i="2"/>
  <c r="A4092" i="2"/>
  <c r="H4092" i="2"/>
  <c r="B4092" i="2"/>
  <c r="D4092" i="2"/>
  <c r="A4093" i="2"/>
  <c r="H4093" i="2"/>
  <c r="B4093" i="2"/>
  <c r="D4093" i="2"/>
  <c r="A4094" i="2"/>
  <c r="H4094" i="2"/>
  <c r="B4094" i="2"/>
  <c r="D4094" i="2"/>
  <c r="A4095" i="2"/>
  <c r="H4095" i="2"/>
  <c r="B4095" i="2"/>
  <c r="D4095" i="2"/>
  <c r="A4096" i="2"/>
  <c r="H4096" i="2"/>
  <c r="B4096" i="2"/>
  <c r="D4096" i="2"/>
  <c r="A4097" i="2"/>
  <c r="H4097" i="2"/>
  <c r="B4097" i="2"/>
  <c r="D4097" i="2"/>
  <c r="A4098" i="2"/>
  <c r="H4098" i="2"/>
  <c r="B4098" i="2"/>
  <c r="D4098" i="2"/>
  <c r="A4099" i="2"/>
  <c r="H4099" i="2"/>
  <c r="B4099" i="2"/>
  <c r="D4099" i="2"/>
  <c r="A4100" i="2"/>
  <c r="H4100" i="2"/>
  <c r="B4100" i="2"/>
  <c r="D4100" i="2"/>
  <c r="A4101" i="2"/>
  <c r="H4101" i="2"/>
  <c r="B4101" i="2"/>
  <c r="D4101" i="2"/>
  <c r="A4102" i="2"/>
  <c r="H4102" i="2"/>
  <c r="B4102" i="2"/>
  <c r="D4102" i="2"/>
  <c r="A4103" i="2"/>
  <c r="H4103" i="2"/>
  <c r="B4103" i="2"/>
  <c r="D4103" i="2"/>
  <c r="A4104" i="2"/>
  <c r="H4104" i="2"/>
  <c r="B4104" i="2"/>
  <c r="D4104" i="2"/>
  <c r="A4105" i="2"/>
  <c r="H4105" i="2"/>
  <c r="B4105" i="2"/>
  <c r="D4105" i="2"/>
  <c r="A4106" i="2"/>
  <c r="H4106" i="2"/>
  <c r="B4106" i="2"/>
  <c r="D4106" i="2"/>
  <c r="A4107" i="2"/>
  <c r="H4107" i="2"/>
  <c r="B4107" i="2"/>
  <c r="D4107" i="2"/>
  <c r="A4108" i="2"/>
  <c r="H4108" i="2"/>
  <c r="B4108" i="2"/>
  <c r="D4108" i="2"/>
  <c r="A4109" i="2"/>
  <c r="H4109" i="2"/>
  <c r="B4109" i="2"/>
  <c r="D4109" i="2"/>
  <c r="A4110" i="2"/>
  <c r="H4110" i="2"/>
  <c r="B4110" i="2"/>
  <c r="D4110" i="2"/>
  <c r="A4111" i="2"/>
  <c r="H4111" i="2"/>
  <c r="B4111" i="2"/>
  <c r="D4111" i="2"/>
  <c r="A4112" i="2"/>
  <c r="H4112" i="2"/>
  <c r="B4112" i="2"/>
  <c r="D4112" i="2"/>
  <c r="A4113" i="2"/>
  <c r="H4113" i="2"/>
  <c r="B4113" i="2"/>
  <c r="D4113" i="2"/>
  <c r="A4114" i="2"/>
  <c r="H4114" i="2"/>
  <c r="B4114" i="2"/>
  <c r="D4114" i="2"/>
  <c r="A4115" i="2"/>
  <c r="H4115" i="2"/>
  <c r="B4115" i="2"/>
  <c r="D4115" i="2"/>
  <c r="A4116" i="2"/>
  <c r="H4116" i="2"/>
  <c r="B4116" i="2"/>
  <c r="D4116" i="2"/>
  <c r="A4117" i="2"/>
  <c r="H4117" i="2"/>
  <c r="B4117" i="2"/>
  <c r="D4117" i="2"/>
  <c r="A4118" i="2"/>
  <c r="H4118" i="2"/>
  <c r="B4118" i="2"/>
  <c r="D4118" i="2"/>
  <c r="A4119" i="2"/>
  <c r="H4119" i="2"/>
  <c r="B4119" i="2"/>
  <c r="D4119" i="2"/>
  <c r="A4120" i="2"/>
  <c r="H4120" i="2"/>
  <c r="B4120" i="2"/>
  <c r="D4120" i="2"/>
  <c r="A4121" i="2"/>
  <c r="H4121" i="2"/>
  <c r="B4121" i="2"/>
  <c r="D4121" i="2"/>
  <c r="A4122" i="2"/>
  <c r="H4122" i="2"/>
  <c r="B4122" i="2"/>
  <c r="D4122" i="2"/>
  <c r="A4123" i="2"/>
  <c r="H4123" i="2"/>
  <c r="B4123" i="2"/>
  <c r="D4123" i="2"/>
  <c r="A4124" i="2"/>
  <c r="H4124" i="2"/>
  <c r="B4124" i="2"/>
  <c r="D4124" i="2"/>
  <c r="A4125" i="2"/>
  <c r="H4125" i="2"/>
  <c r="B4125" i="2"/>
  <c r="D4125" i="2"/>
  <c r="A4126" i="2"/>
  <c r="H4126" i="2"/>
  <c r="B4126" i="2"/>
  <c r="D4126" i="2"/>
  <c r="A4127" i="2"/>
  <c r="H4127" i="2"/>
  <c r="B4127" i="2"/>
  <c r="D4127" i="2"/>
  <c r="A4128" i="2"/>
  <c r="H4128" i="2"/>
  <c r="B4128" i="2"/>
  <c r="D4128" i="2"/>
  <c r="A4129" i="2"/>
  <c r="H4129" i="2"/>
  <c r="B4129" i="2"/>
  <c r="D4129" i="2"/>
  <c r="A4130" i="2"/>
  <c r="H4130" i="2"/>
  <c r="B4130" i="2"/>
  <c r="D4130" i="2"/>
  <c r="A4131" i="2"/>
  <c r="H4131" i="2"/>
  <c r="B4131" i="2"/>
  <c r="D4131" i="2"/>
  <c r="A4132" i="2"/>
  <c r="H4132" i="2"/>
  <c r="B4132" i="2"/>
  <c r="D4132" i="2"/>
  <c r="A4133" i="2"/>
  <c r="H4133" i="2"/>
  <c r="B4133" i="2"/>
  <c r="D4133" i="2"/>
  <c r="A4134" i="2"/>
  <c r="H4134" i="2"/>
  <c r="B4134" i="2"/>
  <c r="D4134" i="2"/>
  <c r="A4135" i="2"/>
  <c r="H4135" i="2"/>
  <c r="B4135" i="2"/>
  <c r="D4135" i="2"/>
  <c r="A4136" i="2"/>
  <c r="H4136" i="2"/>
  <c r="B4136" i="2"/>
  <c r="D4136" i="2"/>
  <c r="A4137" i="2"/>
  <c r="H4137" i="2"/>
  <c r="B4137" i="2"/>
  <c r="D4137" i="2"/>
  <c r="A4138" i="2"/>
  <c r="H4138" i="2"/>
  <c r="B4138" i="2"/>
  <c r="D4138" i="2"/>
  <c r="A4139" i="2"/>
  <c r="H4139" i="2"/>
  <c r="B4139" i="2"/>
  <c r="D4139" i="2"/>
  <c r="A4140" i="2"/>
  <c r="H4140" i="2"/>
  <c r="B4140" i="2"/>
  <c r="D4140" i="2"/>
  <c r="A4141" i="2"/>
  <c r="H4141" i="2"/>
  <c r="B4141" i="2"/>
  <c r="D4141" i="2"/>
  <c r="A4142" i="2"/>
  <c r="H4142" i="2"/>
  <c r="B4142" i="2"/>
  <c r="D4142" i="2"/>
  <c r="A4143" i="2"/>
  <c r="H4143" i="2"/>
  <c r="B4143" i="2"/>
  <c r="D4143" i="2"/>
  <c r="A4144" i="2"/>
  <c r="H4144" i="2"/>
  <c r="B4144" i="2"/>
  <c r="D4144" i="2"/>
  <c r="A4145" i="2"/>
  <c r="H4145" i="2"/>
  <c r="B4145" i="2"/>
  <c r="D4145" i="2"/>
  <c r="A4146" i="2"/>
  <c r="H4146" i="2"/>
  <c r="B4146" i="2"/>
  <c r="D4146" i="2"/>
  <c r="A4147" i="2"/>
  <c r="H4147" i="2"/>
  <c r="B4147" i="2"/>
  <c r="D4147" i="2"/>
  <c r="A4148" i="2"/>
  <c r="H4148" i="2"/>
  <c r="B4148" i="2"/>
  <c r="D4148" i="2"/>
  <c r="A4149" i="2"/>
  <c r="H4149" i="2"/>
  <c r="B4149" i="2"/>
  <c r="D4149" i="2"/>
  <c r="A4150" i="2"/>
  <c r="H4150" i="2"/>
  <c r="B4150" i="2"/>
  <c r="D4150" i="2"/>
  <c r="A4151" i="2"/>
  <c r="H4151" i="2"/>
  <c r="B4151" i="2"/>
  <c r="D4151" i="2"/>
  <c r="A4152" i="2"/>
  <c r="H4152" i="2"/>
  <c r="B4152" i="2"/>
  <c r="D4152" i="2"/>
  <c r="A4153" i="2"/>
  <c r="H4153" i="2"/>
  <c r="B4153" i="2"/>
  <c r="D4153" i="2"/>
  <c r="A4154" i="2"/>
  <c r="H4154" i="2"/>
  <c r="B4154" i="2"/>
  <c r="D4154" i="2"/>
  <c r="A4155" i="2"/>
  <c r="H4155" i="2"/>
  <c r="B4155" i="2"/>
  <c r="D4155" i="2"/>
  <c r="A4156" i="2"/>
  <c r="H4156" i="2"/>
  <c r="B4156" i="2"/>
  <c r="D4156" i="2"/>
  <c r="A4157" i="2"/>
  <c r="H4157" i="2"/>
  <c r="B4157" i="2"/>
  <c r="D4157" i="2"/>
  <c r="A4158" i="2"/>
  <c r="H4158" i="2"/>
  <c r="B4158" i="2"/>
  <c r="D4158" i="2"/>
  <c r="A4159" i="2"/>
  <c r="H4159" i="2"/>
  <c r="B4159" i="2"/>
  <c r="D4159" i="2"/>
  <c r="A4160" i="2"/>
  <c r="H4160" i="2"/>
  <c r="B4160" i="2"/>
  <c r="D4160" i="2"/>
  <c r="A4161" i="2"/>
  <c r="H4161" i="2"/>
  <c r="B4161" i="2"/>
  <c r="D4161" i="2"/>
  <c r="A4162" i="2"/>
  <c r="H4162" i="2"/>
  <c r="B4162" i="2"/>
  <c r="D4162" i="2"/>
  <c r="A4163" i="2"/>
  <c r="H4163" i="2"/>
  <c r="B4163" i="2"/>
  <c r="D4163" i="2"/>
  <c r="A4164" i="2"/>
  <c r="H4164" i="2"/>
  <c r="B4164" i="2"/>
  <c r="D4164" i="2"/>
  <c r="A4165" i="2"/>
  <c r="H4165" i="2"/>
  <c r="B4165" i="2"/>
  <c r="D4165" i="2"/>
  <c r="A4166" i="2"/>
  <c r="H4166" i="2"/>
  <c r="B4166" i="2"/>
  <c r="D4166" i="2"/>
  <c r="A4167" i="2"/>
  <c r="H4167" i="2"/>
  <c r="B4167" i="2"/>
  <c r="D4167" i="2"/>
  <c r="A4168" i="2"/>
  <c r="H4168" i="2"/>
  <c r="B4168" i="2"/>
  <c r="D4168" i="2"/>
  <c r="A4169" i="2"/>
  <c r="H4169" i="2"/>
  <c r="B4169" i="2"/>
  <c r="D4169" i="2"/>
  <c r="A4170" i="2"/>
  <c r="H4170" i="2"/>
  <c r="B4170" i="2"/>
  <c r="D4170" i="2"/>
  <c r="A4171" i="2"/>
  <c r="H4171" i="2"/>
  <c r="B4171" i="2"/>
  <c r="D4171" i="2"/>
  <c r="A4172" i="2"/>
  <c r="H4172" i="2"/>
  <c r="B4172" i="2"/>
  <c r="D4172" i="2"/>
  <c r="A4173" i="2"/>
  <c r="H4173" i="2"/>
  <c r="B4173" i="2"/>
  <c r="D4173" i="2"/>
  <c r="A4174" i="2"/>
  <c r="H4174" i="2"/>
  <c r="B4174" i="2"/>
  <c r="D4174" i="2"/>
  <c r="A4175" i="2"/>
  <c r="H4175" i="2"/>
  <c r="B4175" i="2"/>
  <c r="D4175" i="2"/>
  <c r="A4176" i="2"/>
  <c r="H4176" i="2"/>
  <c r="B4176" i="2"/>
  <c r="D4176" i="2"/>
  <c r="A4177" i="2"/>
  <c r="H4177" i="2"/>
  <c r="B4177" i="2"/>
  <c r="D4177" i="2"/>
  <c r="A4178" i="2"/>
  <c r="H4178" i="2"/>
  <c r="B4178" i="2"/>
  <c r="D4178" i="2"/>
  <c r="A4179" i="2"/>
  <c r="H4179" i="2"/>
  <c r="B4179" i="2"/>
  <c r="D4179" i="2"/>
  <c r="A4180" i="2"/>
  <c r="H4180" i="2"/>
  <c r="B4180" i="2"/>
  <c r="D4180" i="2"/>
  <c r="A4181" i="2"/>
  <c r="H4181" i="2"/>
  <c r="B4181" i="2"/>
  <c r="D4181" i="2"/>
  <c r="A4182" i="2"/>
  <c r="H4182" i="2"/>
  <c r="B4182" i="2"/>
  <c r="D4182" i="2"/>
  <c r="A4183" i="2"/>
  <c r="H4183" i="2"/>
  <c r="B4183" i="2"/>
  <c r="D4183" i="2"/>
  <c r="A4184" i="2"/>
  <c r="H4184" i="2"/>
  <c r="B4184" i="2"/>
  <c r="D4184" i="2"/>
  <c r="A4185" i="2"/>
  <c r="H4185" i="2"/>
  <c r="B4185" i="2"/>
  <c r="D4185" i="2"/>
  <c r="A4186" i="2"/>
  <c r="H4186" i="2"/>
  <c r="B4186" i="2"/>
  <c r="D4186" i="2"/>
  <c r="A4187" i="2"/>
  <c r="H4187" i="2"/>
  <c r="B4187" i="2"/>
  <c r="D4187" i="2"/>
  <c r="A4188" i="2"/>
  <c r="H4188" i="2"/>
  <c r="B4188" i="2"/>
  <c r="D4188" i="2"/>
  <c r="A4189" i="2"/>
  <c r="H4189" i="2"/>
  <c r="B4189" i="2"/>
  <c r="D4189" i="2"/>
  <c r="A4190" i="2"/>
  <c r="H4190" i="2"/>
  <c r="B4190" i="2"/>
  <c r="D4190" i="2"/>
  <c r="A4191" i="2"/>
  <c r="H4191" i="2"/>
  <c r="B4191" i="2"/>
  <c r="D4191" i="2"/>
  <c r="A4192" i="2"/>
  <c r="H4192" i="2"/>
  <c r="B4192" i="2"/>
  <c r="D4192" i="2"/>
  <c r="A4193" i="2"/>
  <c r="H4193" i="2"/>
  <c r="B4193" i="2"/>
  <c r="D4193" i="2"/>
  <c r="A4194" i="2"/>
  <c r="H4194" i="2"/>
  <c r="B4194" i="2"/>
  <c r="D4194" i="2"/>
  <c r="A4195" i="2"/>
  <c r="H4195" i="2"/>
  <c r="B4195" i="2"/>
  <c r="D4195" i="2"/>
  <c r="A4196" i="2"/>
  <c r="H4196" i="2"/>
  <c r="B4196" i="2"/>
  <c r="D4196" i="2"/>
  <c r="A4197" i="2"/>
  <c r="H4197" i="2"/>
  <c r="B4197" i="2"/>
  <c r="D4197" i="2"/>
  <c r="A4198" i="2"/>
  <c r="H4198" i="2"/>
  <c r="B4198" i="2"/>
  <c r="D4198" i="2"/>
  <c r="A4199" i="2"/>
  <c r="H4199" i="2"/>
  <c r="B4199" i="2"/>
  <c r="D4199" i="2"/>
  <c r="A4200" i="2"/>
  <c r="H4200" i="2"/>
  <c r="B4200" i="2"/>
  <c r="D4200" i="2"/>
  <c r="A4201" i="2"/>
  <c r="H4201" i="2"/>
  <c r="B4201" i="2"/>
  <c r="D4201" i="2"/>
  <c r="A4202" i="2"/>
  <c r="H4202" i="2"/>
  <c r="B4202" i="2"/>
  <c r="D4202" i="2"/>
  <c r="A4203" i="2"/>
  <c r="H4203" i="2"/>
  <c r="B4203" i="2"/>
  <c r="D4203" i="2"/>
  <c r="A4204" i="2"/>
  <c r="H4204" i="2"/>
  <c r="B4204" i="2"/>
  <c r="D4204" i="2"/>
  <c r="A4205" i="2"/>
  <c r="H4205" i="2"/>
  <c r="B4205" i="2"/>
  <c r="D4205" i="2"/>
  <c r="A4206" i="2"/>
  <c r="H4206" i="2"/>
  <c r="B4206" i="2"/>
  <c r="D4206" i="2"/>
  <c r="A4207" i="2"/>
  <c r="H4207" i="2"/>
  <c r="B4207" i="2"/>
  <c r="D4207" i="2"/>
  <c r="A4208" i="2"/>
  <c r="H4208" i="2"/>
  <c r="B4208" i="2"/>
  <c r="D4208" i="2"/>
  <c r="A4209" i="2"/>
  <c r="H4209" i="2"/>
  <c r="B4209" i="2"/>
  <c r="D4209" i="2"/>
  <c r="A4210" i="2"/>
  <c r="H4210" i="2"/>
  <c r="B4210" i="2"/>
  <c r="D4210" i="2"/>
  <c r="A4211" i="2"/>
  <c r="H4211" i="2"/>
  <c r="B4211" i="2"/>
  <c r="D4211" i="2"/>
  <c r="A4212" i="2"/>
  <c r="H4212" i="2"/>
  <c r="B4212" i="2"/>
  <c r="D4212" i="2"/>
  <c r="A4213" i="2"/>
  <c r="H4213" i="2"/>
  <c r="B4213" i="2"/>
  <c r="D4213" i="2"/>
  <c r="A4214" i="2"/>
  <c r="H4214" i="2"/>
  <c r="B4214" i="2"/>
  <c r="D4214" i="2"/>
  <c r="A4215" i="2"/>
  <c r="H4215" i="2"/>
  <c r="B4215" i="2"/>
  <c r="D4215" i="2"/>
  <c r="A4216" i="2"/>
  <c r="H4216" i="2"/>
  <c r="B4216" i="2"/>
  <c r="D4216" i="2"/>
  <c r="A4217" i="2"/>
  <c r="H4217" i="2"/>
  <c r="B4217" i="2"/>
  <c r="D4217" i="2"/>
  <c r="A4218" i="2"/>
  <c r="H4218" i="2"/>
  <c r="B4218" i="2"/>
  <c r="D4218" i="2"/>
  <c r="A4219" i="2"/>
  <c r="H4219" i="2"/>
  <c r="B4219" i="2"/>
  <c r="D4219" i="2"/>
  <c r="A4220" i="2"/>
  <c r="H4220" i="2"/>
  <c r="B4220" i="2"/>
  <c r="D4220" i="2"/>
  <c r="A4221" i="2"/>
  <c r="H4221" i="2"/>
  <c r="B4221" i="2"/>
  <c r="D4221" i="2"/>
  <c r="A4222" i="2"/>
  <c r="H4222" i="2"/>
  <c r="B4222" i="2"/>
  <c r="D4222" i="2"/>
  <c r="A4223" i="2"/>
  <c r="H4223" i="2"/>
  <c r="B4223" i="2"/>
  <c r="D4223" i="2"/>
  <c r="A4224" i="2"/>
  <c r="H4224" i="2"/>
  <c r="B4224" i="2"/>
  <c r="D4224" i="2"/>
  <c r="A4225" i="2"/>
  <c r="H4225" i="2"/>
  <c r="B4225" i="2"/>
  <c r="D4225" i="2"/>
  <c r="A4226" i="2"/>
  <c r="H4226" i="2"/>
  <c r="B4226" i="2"/>
  <c r="D4226" i="2"/>
  <c r="A4227" i="2"/>
  <c r="H4227" i="2"/>
  <c r="B4227" i="2"/>
  <c r="D4227" i="2"/>
  <c r="A4228" i="2"/>
  <c r="H4228" i="2"/>
  <c r="B4228" i="2"/>
  <c r="D4228" i="2"/>
  <c r="A4229" i="2"/>
  <c r="H4229" i="2"/>
  <c r="B4229" i="2"/>
  <c r="D4229" i="2"/>
  <c r="A4230" i="2"/>
  <c r="H4230" i="2"/>
  <c r="B4230" i="2"/>
  <c r="D4230" i="2"/>
  <c r="A4231" i="2"/>
  <c r="H4231" i="2"/>
  <c r="B4231" i="2"/>
  <c r="D4231" i="2"/>
  <c r="A4232" i="2"/>
  <c r="H4232" i="2"/>
  <c r="B4232" i="2"/>
  <c r="D4232" i="2"/>
  <c r="A4233" i="2"/>
  <c r="H4233" i="2"/>
  <c r="B4233" i="2"/>
  <c r="D4233" i="2"/>
  <c r="A4234" i="2"/>
  <c r="H4234" i="2"/>
  <c r="B4234" i="2"/>
  <c r="D4234" i="2"/>
  <c r="A4235" i="2"/>
  <c r="H4235" i="2"/>
  <c r="B4235" i="2"/>
  <c r="D4235" i="2"/>
  <c r="A4236" i="2"/>
  <c r="H4236" i="2"/>
  <c r="B4236" i="2"/>
  <c r="D4236" i="2"/>
  <c r="A4237" i="2"/>
  <c r="H4237" i="2"/>
  <c r="B4237" i="2"/>
  <c r="D4237" i="2"/>
  <c r="A4238" i="2"/>
  <c r="H4238" i="2"/>
  <c r="B4238" i="2"/>
  <c r="D4238" i="2"/>
  <c r="A4239" i="2"/>
  <c r="H4239" i="2"/>
  <c r="B4239" i="2"/>
  <c r="D4239" i="2"/>
  <c r="A4240" i="2"/>
  <c r="H4240" i="2"/>
  <c r="B4240" i="2"/>
  <c r="D4240" i="2"/>
  <c r="A4241" i="2"/>
  <c r="H4241" i="2"/>
  <c r="B4241" i="2"/>
  <c r="D4241" i="2"/>
  <c r="A4242" i="2"/>
  <c r="H4242" i="2"/>
  <c r="B4242" i="2"/>
  <c r="D4242" i="2"/>
  <c r="A4243" i="2"/>
  <c r="H4243" i="2"/>
  <c r="B4243" i="2"/>
  <c r="D4243" i="2"/>
  <c r="A4244" i="2"/>
  <c r="H4244" i="2"/>
  <c r="B4244" i="2"/>
  <c r="D4244" i="2"/>
  <c r="A4245" i="2"/>
  <c r="H4245" i="2"/>
  <c r="B4245" i="2"/>
  <c r="D4245" i="2"/>
  <c r="A4246" i="2"/>
  <c r="H4246" i="2"/>
  <c r="B4246" i="2"/>
  <c r="D4246" i="2"/>
  <c r="A4247" i="2"/>
  <c r="H4247" i="2"/>
  <c r="B4247" i="2"/>
  <c r="D4247" i="2"/>
  <c r="A4248" i="2"/>
  <c r="H4248" i="2"/>
  <c r="B4248" i="2"/>
  <c r="D4248" i="2"/>
  <c r="A4249" i="2"/>
  <c r="H4249" i="2"/>
  <c r="B4249" i="2"/>
  <c r="D4249" i="2"/>
  <c r="A4250" i="2"/>
  <c r="H4250" i="2"/>
  <c r="B4250" i="2"/>
  <c r="D4250" i="2"/>
  <c r="A4251" i="2"/>
  <c r="H4251" i="2"/>
  <c r="B4251" i="2"/>
  <c r="D4251" i="2"/>
  <c r="A4252" i="2"/>
  <c r="H4252" i="2"/>
  <c r="B4252" i="2"/>
  <c r="D4252" i="2"/>
  <c r="A4253" i="2"/>
  <c r="H4253" i="2"/>
  <c r="B4253" i="2"/>
  <c r="D4253" i="2"/>
  <c r="A4254" i="2"/>
  <c r="H4254" i="2"/>
  <c r="B4254" i="2"/>
  <c r="D4254" i="2"/>
  <c r="A4255" i="2"/>
  <c r="H4255" i="2"/>
  <c r="B4255" i="2"/>
  <c r="D4255" i="2"/>
  <c r="A4256" i="2"/>
  <c r="H4256" i="2"/>
  <c r="B4256" i="2"/>
  <c r="D4256" i="2"/>
  <c r="A4257" i="2"/>
  <c r="H4257" i="2"/>
  <c r="B4257" i="2"/>
  <c r="D4257" i="2"/>
  <c r="A4258" i="2"/>
  <c r="H4258" i="2"/>
  <c r="B4258" i="2"/>
  <c r="D4258" i="2"/>
  <c r="A4259" i="2"/>
  <c r="H4259" i="2"/>
  <c r="B4259" i="2"/>
  <c r="D4259" i="2"/>
  <c r="A4260" i="2"/>
  <c r="H4260" i="2"/>
  <c r="B4260" i="2"/>
  <c r="D4260" i="2"/>
  <c r="A4261" i="2"/>
  <c r="H4261" i="2"/>
  <c r="B4261" i="2"/>
  <c r="D4261" i="2"/>
  <c r="A4262" i="2"/>
  <c r="H4262" i="2"/>
  <c r="B4262" i="2"/>
  <c r="D4262" i="2"/>
  <c r="A4263" i="2"/>
  <c r="H4263" i="2"/>
  <c r="B4263" i="2"/>
  <c r="D4263" i="2"/>
  <c r="A4264" i="2"/>
  <c r="H4264" i="2"/>
  <c r="B4264" i="2"/>
  <c r="D4264" i="2"/>
  <c r="A4265" i="2"/>
  <c r="H4265" i="2"/>
  <c r="B4265" i="2"/>
  <c r="D4265" i="2"/>
  <c r="A4266" i="2"/>
  <c r="H4266" i="2"/>
  <c r="B4266" i="2"/>
  <c r="D4266" i="2"/>
  <c r="A4267" i="2"/>
  <c r="H4267" i="2"/>
  <c r="B4267" i="2"/>
  <c r="D4267" i="2"/>
  <c r="A4268" i="2"/>
  <c r="H4268" i="2"/>
  <c r="B4268" i="2"/>
  <c r="D4268" i="2"/>
  <c r="A4269" i="2"/>
  <c r="H4269" i="2"/>
  <c r="B4269" i="2"/>
  <c r="D4269" i="2"/>
  <c r="A4270" i="2"/>
  <c r="H4270" i="2"/>
  <c r="B4270" i="2"/>
  <c r="D4270" i="2"/>
  <c r="A4271" i="2"/>
  <c r="H4271" i="2"/>
  <c r="B4271" i="2"/>
  <c r="D4271" i="2"/>
  <c r="A4272" i="2"/>
  <c r="H4272" i="2"/>
  <c r="B4272" i="2"/>
  <c r="D4272" i="2"/>
  <c r="A4273" i="2"/>
  <c r="H4273" i="2"/>
  <c r="B4273" i="2"/>
  <c r="D4273" i="2"/>
  <c r="A4274" i="2"/>
  <c r="H4274" i="2"/>
  <c r="B4274" i="2"/>
  <c r="D4274" i="2"/>
  <c r="A4275" i="2"/>
  <c r="H4275" i="2"/>
  <c r="B4275" i="2"/>
  <c r="D4275" i="2"/>
  <c r="A4276" i="2"/>
  <c r="H4276" i="2"/>
  <c r="B4276" i="2"/>
  <c r="D4276" i="2"/>
  <c r="A4277" i="2"/>
  <c r="H4277" i="2"/>
  <c r="B4277" i="2"/>
  <c r="D4277" i="2"/>
  <c r="A4278" i="2"/>
  <c r="H4278" i="2"/>
  <c r="B4278" i="2"/>
  <c r="D4278" i="2"/>
  <c r="A4279" i="2"/>
  <c r="H4279" i="2"/>
  <c r="B4279" i="2"/>
  <c r="D4279" i="2"/>
  <c r="A4280" i="2"/>
  <c r="H4280" i="2"/>
  <c r="B4280" i="2"/>
  <c r="D4280" i="2"/>
  <c r="A4281" i="2"/>
  <c r="H4281" i="2"/>
  <c r="B4281" i="2"/>
  <c r="D4281" i="2"/>
  <c r="A4282" i="2"/>
  <c r="H4282" i="2"/>
  <c r="B4282" i="2"/>
  <c r="D4282" i="2"/>
  <c r="A4283" i="2"/>
  <c r="H4283" i="2"/>
  <c r="B4283" i="2"/>
  <c r="D4283" i="2"/>
  <c r="A4284" i="2"/>
  <c r="H4284" i="2"/>
  <c r="B4284" i="2"/>
  <c r="D4284" i="2"/>
  <c r="A4285" i="2"/>
  <c r="H4285" i="2"/>
  <c r="B4285" i="2"/>
  <c r="D4285" i="2"/>
  <c r="A4286" i="2"/>
  <c r="H4286" i="2"/>
  <c r="B4286" i="2"/>
  <c r="D4286" i="2"/>
  <c r="A4287" i="2"/>
  <c r="H4287" i="2"/>
  <c r="B4287" i="2"/>
  <c r="D4287" i="2"/>
  <c r="A4288" i="2"/>
  <c r="H4288" i="2"/>
  <c r="B4288" i="2"/>
  <c r="D4288" i="2"/>
  <c r="A4289" i="2"/>
  <c r="H4289" i="2"/>
  <c r="B4289" i="2"/>
  <c r="D4289" i="2"/>
  <c r="A4290" i="2"/>
  <c r="H4290" i="2"/>
  <c r="B4290" i="2"/>
  <c r="D4290" i="2"/>
  <c r="A4291" i="2"/>
  <c r="H4291" i="2"/>
  <c r="B4291" i="2"/>
  <c r="D4291" i="2"/>
  <c r="A4292" i="2"/>
  <c r="H4292" i="2"/>
  <c r="B4292" i="2"/>
  <c r="D4292" i="2"/>
  <c r="A4293" i="2"/>
  <c r="H4293" i="2"/>
  <c r="B4293" i="2"/>
  <c r="D4293" i="2"/>
  <c r="A4294" i="2"/>
  <c r="H4294" i="2"/>
  <c r="B4294" i="2"/>
  <c r="D4294" i="2"/>
  <c r="A4295" i="2"/>
  <c r="H4295" i="2"/>
  <c r="B4295" i="2"/>
  <c r="D4295" i="2"/>
  <c r="A4296" i="2"/>
  <c r="H4296" i="2"/>
  <c r="B4296" i="2"/>
  <c r="D4296" i="2"/>
  <c r="A4297" i="2"/>
  <c r="H4297" i="2"/>
  <c r="B4297" i="2"/>
  <c r="D4297" i="2"/>
  <c r="A4298" i="2"/>
  <c r="H4298" i="2"/>
  <c r="B4298" i="2"/>
  <c r="D4298" i="2"/>
  <c r="A4299" i="2"/>
  <c r="H4299" i="2"/>
  <c r="B4299" i="2"/>
  <c r="D4299" i="2"/>
  <c r="A4300" i="2"/>
  <c r="H4300" i="2"/>
  <c r="B4300" i="2"/>
  <c r="D4300" i="2"/>
  <c r="A4301" i="2"/>
  <c r="H4301" i="2"/>
  <c r="B4301" i="2"/>
  <c r="D4301" i="2"/>
  <c r="A4302" i="2"/>
  <c r="H4302" i="2"/>
  <c r="B4302" i="2"/>
  <c r="D4302" i="2"/>
  <c r="A4303" i="2"/>
  <c r="H4303" i="2"/>
  <c r="B4303" i="2"/>
  <c r="D4303" i="2"/>
  <c r="A4304" i="2"/>
  <c r="H4304" i="2"/>
  <c r="B4304" i="2"/>
  <c r="D4304" i="2"/>
  <c r="A4305" i="2"/>
  <c r="H4305" i="2"/>
  <c r="B4305" i="2"/>
  <c r="D4305" i="2"/>
  <c r="A4306" i="2"/>
  <c r="H4306" i="2"/>
  <c r="B4306" i="2"/>
  <c r="D4306" i="2"/>
  <c r="A4307" i="2"/>
  <c r="H4307" i="2"/>
  <c r="B4307" i="2"/>
  <c r="D4307" i="2"/>
  <c r="A4308" i="2"/>
  <c r="H4308" i="2"/>
  <c r="B4308" i="2"/>
  <c r="D4308" i="2"/>
  <c r="A4309" i="2"/>
  <c r="H4309" i="2"/>
  <c r="B4309" i="2"/>
  <c r="D4309" i="2"/>
  <c r="A4310" i="2"/>
  <c r="H4310" i="2"/>
  <c r="B4310" i="2"/>
  <c r="D4310" i="2"/>
  <c r="A4311" i="2"/>
  <c r="H4311" i="2"/>
  <c r="B4311" i="2"/>
  <c r="D4311" i="2"/>
  <c r="A4312" i="2"/>
  <c r="H4312" i="2"/>
  <c r="B4312" i="2"/>
  <c r="D4312" i="2"/>
  <c r="A4313" i="2"/>
  <c r="H4313" i="2"/>
  <c r="B4313" i="2"/>
  <c r="D4313" i="2"/>
  <c r="A4314" i="2"/>
  <c r="H4314" i="2"/>
  <c r="B4314" i="2"/>
  <c r="D4314" i="2"/>
  <c r="A4315" i="2"/>
  <c r="H4315" i="2"/>
  <c r="B4315" i="2"/>
  <c r="D4315" i="2"/>
  <c r="A4316" i="2"/>
  <c r="H4316" i="2"/>
  <c r="B4316" i="2"/>
  <c r="D4316" i="2"/>
  <c r="A4317" i="2"/>
  <c r="H4317" i="2"/>
  <c r="B4317" i="2"/>
  <c r="D4317" i="2"/>
  <c r="A4318" i="2"/>
  <c r="H4318" i="2"/>
  <c r="B4318" i="2"/>
  <c r="D4318" i="2"/>
  <c r="A4319" i="2"/>
  <c r="H4319" i="2"/>
  <c r="B4319" i="2"/>
  <c r="D4319" i="2"/>
  <c r="A4320" i="2"/>
  <c r="H4320" i="2"/>
  <c r="B4320" i="2"/>
  <c r="D4320" i="2"/>
  <c r="A4321" i="2"/>
  <c r="H4321" i="2"/>
  <c r="B4321" i="2"/>
  <c r="D4321" i="2"/>
  <c r="A4322" i="2"/>
  <c r="H4322" i="2"/>
  <c r="B4322" i="2"/>
  <c r="D4322" i="2"/>
  <c r="A4323" i="2"/>
  <c r="H4323" i="2"/>
  <c r="B4323" i="2"/>
  <c r="D4323" i="2"/>
  <c r="A4324" i="2"/>
  <c r="H4324" i="2"/>
  <c r="B4324" i="2"/>
  <c r="D4324" i="2"/>
  <c r="A4325" i="2"/>
  <c r="H4325" i="2"/>
  <c r="B4325" i="2"/>
  <c r="D4325" i="2"/>
  <c r="A4326" i="2"/>
  <c r="H4326" i="2"/>
  <c r="B4326" i="2"/>
  <c r="D4326" i="2"/>
  <c r="A4327" i="2"/>
  <c r="H4327" i="2"/>
  <c r="B4327" i="2"/>
  <c r="D4327" i="2"/>
  <c r="A4328" i="2"/>
  <c r="H4328" i="2"/>
  <c r="B4328" i="2"/>
  <c r="D4328" i="2"/>
  <c r="A4329" i="2"/>
  <c r="H4329" i="2"/>
  <c r="B4329" i="2"/>
  <c r="D4329" i="2"/>
  <c r="A4330" i="2"/>
  <c r="H4330" i="2"/>
  <c r="B4330" i="2"/>
  <c r="D4330" i="2"/>
  <c r="A4331" i="2"/>
  <c r="H4331" i="2"/>
  <c r="B4331" i="2"/>
  <c r="D4331" i="2"/>
  <c r="A4332" i="2"/>
  <c r="H4332" i="2"/>
  <c r="B4332" i="2"/>
  <c r="D4332" i="2"/>
  <c r="A4333" i="2"/>
  <c r="H4333" i="2"/>
  <c r="B4333" i="2"/>
  <c r="D4333" i="2"/>
  <c r="A4334" i="2"/>
  <c r="H4334" i="2"/>
  <c r="B4334" i="2"/>
  <c r="D4334" i="2"/>
  <c r="A4335" i="2"/>
  <c r="H4335" i="2"/>
  <c r="B4335" i="2"/>
  <c r="D4335" i="2"/>
  <c r="A4336" i="2"/>
  <c r="H4336" i="2"/>
  <c r="B4336" i="2"/>
  <c r="D4336" i="2"/>
  <c r="A4337" i="2"/>
  <c r="H4337" i="2"/>
  <c r="B4337" i="2"/>
  <c r="D4337" i="2"/>
  <c r="A4338" i="2"/>
  <c r="H4338" i="2"/>
  <c r="B4338" i="2"/>
  <c r="D4338" i="2"/>
  <c r="A4339" i="2"/>
  <c r="H4339" i="2"/>
  <c r="B4339" i="2"/>
  <c r="D4339" i="2"/>
  <c r="A4340" i="2"/>
  <c r="H4340" i="2"/>
  <c r="B4340" i="2"/>
  <c r="D4340" i="2"/>
  <c r="A4341" i="2"/>
  <c r="H4341" i="2"/>
  <c r="B4341" i="2"/>
  <c r="D4341" i="2"/>
  <c r="A4342" i="2"/>
  <c r="H4342" i="2"/>
  <c r="B4342" i="2"/>
  <c r="D4342" i="2"/>
  <c r="A4343" i="2"/>
  <c r="H4343" i="2"/>
  <c r="B4343" i="2"/>
  <c r="D4343" i="2"/>
  <c r="A4344" i="2"/>
  <c r="H4344" i="2"/>
  <c r="B4344" i="2"/>
  <c r="D4344" i="2"/>
  <c r="A4345" i="2"/>
  <c r="H4345" i="2"/>
  <c r="B4345" i="2"/>
  <c r="D4345" i="2"/>
  <c r="A4346" i="2"/>
  <c r="H4346" i="2"/>
  <c r="B4346" i="2"/>
  <c r="D4346" i="2"/>
  <c r="A4347" i="2"/>
  <c r="H4347" i="2"/>
  <c r="B4347" i="2"/>
  <c r="D4347" i="2"/>
  <c r="A4348" i="2"/>
  <c r="H4348" i="2"/>
  <c r="B4348" i="2"/>
  <c r="D4348" i="2"/>
  <c r="A4349" i="2"/>
  <c r="H4349" i="2"/>
  <c r="B4349" i="2"/>
  <c r="D4349" i="2"/>
  <c r="A4350" i="2"/>
  <c r="H4350" i="2"/>
  <c r="B4350" i="2"/>
  <c r="D4350" i="2"/>
  <c r="A4351" i="2"/>
  <c r="H4351" i="2"/>
  <c r="B4351" i="2"/>
  <c r="D4351" i="2"/>
  <c r="A4352" i="2"/>
  <c r="H4352" i="2"/>
  <c r="B4352" i="2"/>
  <c r="D4352" i="2"/>
  <c r="A4353" i="2"/>
  <c r="H4353" i="2"/>
  <c r="B4353" i="2"/>
  <c r="D4353" i="2"/>
  <c r="A4354" i="2"/>
  <c r="H4354" i="2"/>
  <c r="B4354" i="2"/>
  <c r="D4354" i="2"/>
  <c r="A4355" i="2"/>
  <c r="H4355" i="2"/>
  <c r="B4355" i="2"/>
  <c r="D4355" i="2"/>
  <c r="A4356" i="2"/>
  <c r="H4356" i="2"/>
  <c r="B4356" i="2"/>
  <c r="D4356" i="2"/>
  <c r="A4357" i="2"/>
  <c r="H4357" i="2"/>
  <c r="B4357" i="2"/>
  <c r="D4357" i="2"/>
  <c r="A4358" i="2"/>
  <c r="H4358" i="2"/>
  <c r="B4358" i="2"/>
  <c r="D4358" i="2"/>
  <c r="A4359" i="2"/>
  <c r="H4359" i="2"/>
  <c r="B4359" i="2"/>
  <c r="D4359" i="2"/>
  <c r="A4360" i="2"/>
  <c r="H4360" i="2"/>
  <c r="B4360" i="2"/>
  <c r="D4360" i="2"/>
  <c r="A4361" i="2"/>
  <c r="H4361" i="2"/>
  <c r="B4361" i="2"/>
  <c r="D4361" i="2"/>
  <c r="A4362" i="2"/>
  <c r="H4362" i="2"/>
  <c r="B4362" i="2"/>
  <c r="D4362" i="2"/>
  <c r="A4363" i="2"/>
  <c r="H4363" i="2"/>
  <c r="B4363" i="2"/>
  <c r="D4363" i="2"/>
  <c r="A4364" i="2"/>
  <c r="H4364" i="2"/>
  <c r="B4364" i="2"/>
  <c r="D4364" i="2"/>
  <c r="A4365" i="2"/>
  <c r="H4365" i="2"/>
  <c r="B4365" i="2"/>
  <c r="D4365" i="2"/>
  <c r="A4366" i="2"/>
  <c r="H4366" i="2"/>
  <c r="B4366" i="2"/>
  <c r="D4366" i="2"/>
  <c r="A4367" i="2"/>
  <c r="H4367" i="2"/>
  <c r="B4367" i="2"/>
  <c r="D4367" i="2"/>
  <c r="A4368" i="2"/>
  <c r="H4368" i="2"/>
  <c r="B4368" i="2"/>
  <c r="D4368" i="2"/>
  <c r="A4369" i="2"/>
  <c r="H4369" i="2"/>
  <c r="B4369" i="2"/>
  <c r="D4369" i="2"/>
  <c r="A4370" i="2"/>
  <c r="H4370" i="2"/>
  <c r="B4370" i="2"/>
  <c r="D4370" i="2"/>
  <c r="A4371" i="2"/>
  <c r="H4371" i="2"/>
  <c r="B4371" i="2"/>
  <c r="D4371" i="2"/>
  <c r="A4372" i="2"/>
  <c r="H4372" i="2"/>
  <c r="B4372" i="2"/>
  <c r="D4372" i="2"/>
  <c r="A4373" i="2"/>
  <c r="H4373" i="2"/>
  <c r="B4373" i="2"/>
  <c r="D4373" i="2"/>
  <c r="A4374" i="2"/>
  <c r="H4374" i="2"/>
  <c r="B4374" i="2"/>
  <c r="D4374" i="2"/>
  <c r="A4375" i="2"/>
  <c r="H4375" i="2"/>
  <c r="B4375" i="2"/>
  <c r="D4375" i="2"/>
  <c r="A4376" i="2"/>
  <c r="H4376" i="2"/>
  <c r="B4376" i="2"/>
  <c r="D4376" i="2"/>
  <c r="A4377" i="2"/>
  <c r="H4377" i="2"/>
  <c r="B4377" i="2"/>
  <c r="D4377" i="2"/>
  <c r="A4378" i="2"/>
  <c r="H4378" i="2"/>
  <c r="B4378" i="2"/>
  <c r="D4378" i="2"/>
  <c r="A4379" i="2"/>
  <c r="H4379" i="2"/>
  <c r="B4379" i="2"/>
  <c r="D4379" i="2"/>
  <c r="A4380" i="2"/>
  <c r="H4380" i="2"/>
  <c r="B4380" i="2"/>
  <c r="D4380" i="2"/>
  <c r="A4381" i="2"/>
  <c r="H4381" i="2"/>
  <c r="B4381" i="2"/>
  <c r="D4381" i="2"/>
  <c r="A4382" i="2"/>
  <c r="H4382" i="2"/>
  <c r="B4382" i="2"/>
  <c r="D4382" i="2"/>
  <c r="A4383" i="2"/>
  <c r="H4383" i="2"/>
  <c r="B4383" i="2"/>
  <c r="D4383" i="2"/>
  <c r="A4384" i="2"/>
  <c r="H4384" i="2"/>
  <c r="B4384" i="2"/>
  <c r="D4384" i="2"/>
  <c r="A4385" i="2"/>
  <c r="H4385" i="2"/>
  <c r="B4385" i="2"/>
  <c r="D4385" i="2"/>
  <c r="A4386" i="2"/>
  <c r="H4386" i="2"/>
  <c r="B4386" i="2"/>
  <c r="D4386" i="2"/>
  <c r="A4387" i="2"/>
  <c r="H4387" i="2"/>
  <c r="B4387" i="2"/>
  <c r="D4387" i="2"/>
  <c r="A4388" i="2"/>
  <c r="H4388" i="2"/>
  <c r="B4388" i="2"/>
  <c r="D4388" i="2"/>
  <c r="A4389" i="2"/>
  <c r="H4389" i="2"/>
  <c r="B4389" i="2"/>
  <c r="D4389" i="2"/>
  <c r="A4390" i="2"/>
  <c r="H4390" i="2"/>
  <c r="B4390" i="2"/>
  <c r="D4390" i="2"/>
  <c r="A4391" i="2"/>
  <c r="H4391" i="2"/>
  <c r="B4391" i="2"/>
  <c r="D4391" i="2"/>
  <c r="A4392" i="2"/>
  <c r="H4392" i="2"/>
  <c r="B4392" i="2"/>
  <c r="D4392" i="2"/>
  <c r="A4393" i="2"/>
  <c r="H4393" i="2"/>
  <c r="B4393" i="2"/>
  <c r="D4393" i="2"/>
  <c r="A4394" i="2"/>
  <c r="H4394" i="2"/>
  <c r="B4394" i="2"/>
  <c r="D4394" i="2"/>
  <c r="A4395" i="2"/>
  <c r="H4395" i="2"/>
  <c r="B4395" i="2"/>
  <c r="D4395" i="2"/>
  <c r="A4396" i="2"/>
  <c r="H4396" i="2"/>
  <c r="B4396" i="2"/>
  <c r="D4396" i="2"/>
  <c r="A4397" i="2"/>
  <c r="H4397" i="2"/>
  <c r="B4397" i="2"/>
  <c r="D4397" i="2"/>
  <c r="A4398" i="2"/>
  <c r="H4398" i="2"/>
  <c r="B4398" i="2"/>
  <c r="D4398" i="2"/>
  <c r="A4399" i="2"/>
  <c r="H4399" i="2"/>
  <c r="B4399" i="2"/>
  <c r="D4399" i="2"/>
  <c r="A4400" i="2"/>
  <c r="H4400" i="2"/>
  <c r="B4400" i="2"/>
  <c r="D4400" i="2"/>
  <c r="A4401" i="2"/>
  <c r="H4401" i="2"/>
  <c r="B4401" i="2"/>
  <c r="D4401" i="2"/>
  <c r="A4402" i="2"/>
  <c r="H4402" i="2"/>
  <c r="B4402" i="2"/>
  <c r="D4402" i="2"/>
  <c r="A4403" i="2"/>
  <c r="H4403" i="2"/>
  <c r="B4403" i="2"/>
  <c r="D4403" i="2"/>
  <c r="A4404" i="2"/>
  <c r="H4404" i="2"/>
  <c r="B4404" i="2"/>
  <c r="D4404" i="2"/>
  <c r="A4405" i="2"/>
  <c r="H4405" i="2"/>
  <c r="B4405" i="2"/>
  <c r="D4405" i="2"/>
  <c r="A4406" i="2"/>
  <c r="H4406" i="2"/>
  <c r="B4406" i="2"/>
  <c r="D4406" i="2"/>
  <c r="A4407" i="2"/>
  <c r="H4407" i="2"/>
  <c r="B4407" i="2"/>
  <c r="D4407" i="2"/>
  <c r="A4408" i="2"/>
  <c r="H4408" i="2"/>
  <c r="B4408" i="2"/>
  <c r="D4408" i="2"/>
  <c r="A4409" i="2"/>
  <c r="H4409" i="2"/>
  <c r="B4409" i="2"/>
  <c r="D4409" i="2"/>
  <c r="A4410" i="2"/>
  <c r="H4410" i="2"/>
  <c r="B4410" i="2"/>
  <c r="D4410" i="2"/>
  <c r="A4411" i="2"/>
  <c r="H4411" i="2"/>
  <c r="B4411" i="2"/>
  <c r="D4411" i="2"/>
  <c r="A4412" i="2"/>
  <c r="H4412" i="2"/>
  <c r="B4412" i="2"/>
  <c r="D4412" i="2"/>
  <c r="A4413" i="2"/>
  <c r="H4413" i="2"/>
  <c r="B4413" i="2"/>
  <c r="D4413" i="2"/>
  <c r="A4414" i="2"/>
  <c r="H4414" i="2"/>
  <c r="B4414" i="2"/>
  <c r="D4414" i="2"/>
  <c r="A4415" i="2"/>
  <c r="H4415" i="2"/>
  <c r="B4415" i="2"/>
  <c r="D4415" i="2"/>
  <c r="A4416" i="2"/>
  <c r="H4416" i="2"/>
  <c r="B4416" i="2"/>
  <c r="D4416" i="2"/>
  <c r="A4417" i="2"/>
  <c r="H4417" i="2"/>
  <c r="B4417" i="2"/>
  <c r="D4417" i="2"/>
  <c r="A4418" i="2"/>
  <c r="H4418" i="2"/>
  <c r="B4418" i="2"/>
  <c r="D4418" i="2"/>
  <c r="A4419" i="2"/>
  <c r="H4419" i="2"/>
  <c r="B4419" i="2"/>
  <c r="D4419" i="2"/>
  <c r="A4420" i="2"/>
  <c r="H4420" i="2"/>
  <c r="B4420" i="2"/>
  <c r="D4420" i="2"/>
  <c r="A4421" i="2"/>
  <c r="H4421" i="2"/>
  <c r="B4421" i="2"/>
  <c r="D4421" i="2"/>
  <c r="A4422" i="2"/>
  <c r="H4422" i="2"/>
  <c r="B4422" i="2"/>
  <c r="D4422" i="2"/>
  <c r="A4423" i="2"/>
  <c r="H4423" i="2"/>
  <c r="B4423" i="2"/>
  <c r="D4423" i="2"/>
  <c r="A4424" i="2"/>
  <c r="H4424" i="2"/>
  <c r="B4424" i="2"/>
  <c r="D4424" i="2"/>
  <c r="A4425" i="2"/>
  <c r="H4425" i="2"/>
  <c r="B4425" i="2"/>
  <c r="D4425" i="2"/>
  <c r="A4426" i="2"/>
  <c r="H4426" i="2"/>
  <c r="B4426" i="2"/>
  <c r="D4426" i="2"/>
  <c r="A4427" i="2"/>
  <c r="H4427" i="2"/>
  <c r="B4427" i="2"/>
  <c r="D4427" i="2"/>
  <c r="A4428" i="2"/>
  <c r="H4428" i="2"/>
  <c r="B4428" i="2"/>
  <c r="D4428" i="2"/>
  <c r="A4429" i="2"/>
  <c r="H4429" i="2"/>
  <c r="B4429" i="2"/>
  <c r="D4429" i="2"/>
  <c r="A4430" i="2"/>
  <c r="H4430" i="2"/>
  <c r="B4430" i="2"/>
  <c r="D4430" i="2"/>
  <c r="A4431" i="2"/>
  <c r="H4431" i="2"/>
  <c r="B4431" i="2"/>
  <c r="D4431" i="2"/>
  <c r="A4432" i="2"/>
  <c r="H4432" i="2"/>
  <c r="B4432" i="2"/>
  <c r="D4432" i="2"/>
  <c r="A4433" i="2"/>
  <c r="H4433" i="2"/>
  <c r="B4433" i="2"/>
  <c r="D4433" i="2"/>
  <c r="A4434" i="2"/>
  <c r="H4434" i="2"/>
  <c r="B4434" i="2"/>
  <c r="D4434" i="2"/>
  <c r="A4435" i="2"/>
  <c r="H4435" i="2"/>
  <c r="B4435" i="2"/>
  <c r="D4435" i="2"/>
  <c r="A4436" i="2"/>
  <c r="H4436" i="2"/>
  <c r="B4436" i="2"/>
  <c r="D4436" i="2"/>
  <c r="A4437" i="2"/>
  <c r="H4437" i="2"/>
  <c r="B4437" i="2"/>
  <c r="D4437" i="2"/>
  <c r="A4438" i="2"/>
  <c r="H4438" i="2"/>
  <c r="B4438" i="2"/>
  <c r="D4438" i="2"/>
  <c r="A4439" i="2"/>
  <c r="H4439" i="2"/>
  <c r="B4439" i="2"/>
  <c r="D4439" i="2"/>
  <c r="A4440" i="2"/>
  <c r="H4440" i="2"/>
  <c r="B4440" i="2"/>
  <c r="D4440" i="2"/>
  <c r="A4441" i="2"/>
  <c r="H4441" i="2"/>
  <c r="B4441" i="2"/>
  <c r="D4441" i="2"/>
  <c r="A4442" i="2"/>
  <c r="H4442" i="2"/>
  <c r="B4442" i="2"/>
  <c r="D4442" i="2"/>
  <c r="A4443" i="2"/>
  <c r="H4443" i="2"/>
  <c r="B4443" i="2"/>
  <c r="D4443" i="2"/>
  <c r="A4444" i="2"/>
  <c r="H4444" i="2"/>
  <c r="B4444" i="2"/>
  <c r="D4444" i="2"/>
  <c r="A4445" i="2"/>
  <c r="H4445" i="2"/>
  <c r="B4445" i="2"/>
  <c r="D4445" i="2"/>
  <c r="A4446" i="2"/>
  <c r="H4446" i="2"/>
  <c r="B4446" i="2"/>
  <c r="D4446" i="2"/>
  <c r="A4447" i="2"/>
  <c r="H4447" i="2"/>
  <c r="B4447" i="2"/>
  <c r="D4447" i="2"/>
  <c r="A4448" i="2"/>
  <c r="H4448" i="2"/>
  <c r="B4448" i="2"/>
  <c r="D4448" i="2"/>
  <c r="A4449" i="2"/>
  <c r="H4449" i="2"/>
  <c r="B4449" i="2"/>
  <c r="D4449" i="2"/>
  <c r="A4450" i="2"/>
  <c r="H4450" i="2"/>
  <c r="B4450" i="2"/>
  <c r="D4450" i="2"/>
  <c r="A4451" i="2"/>
  <c r="H4451" i="2"/>
  <c r="B4451" i="2"/>
  <c r="D4451" i="2"/>
  <c r="A4452" i="2"/>
  <c r="H4452" i="2"/>
  <c r="B4452" i="2"/>
  <c r="D4452" i="2"/>
  <c r="A4453" i="2"/>
  <c r="H4453" i="2"/>
  <c r="B4453" i="2"/>
  <c r="D4453" i="2"/>
  <c r="A4454" i="2"/>
  <c r="H4454" i="2"/>
  <c r="B4454" i="2"/>
  <c r="D4454" i="2"/>
  <c r="A4455" i="2"/>
  <c r="H4455" i="2"/>
  <c r="B4455" i="2"/>
  <c r="D4455" i="2"/>
  <c r="A4456" i="2"/>
  <c r="H4456" i="2"/>
  <c r="B4456" i="2"/>
  <c r="D4456" i="2"/>
  <c r="A4457" i="2"/>
  <c r="H4457" i="2"/>
  <c r="B4457" i="2"/>
  <c r="D4457" i="2"/>
  <c r="A4458" i="2"/>
  <c r="H4458" i="2"/>
  <c r="B4458" i="2"/>
  <c r="D4458" i="2"/>
  <c r="A4459" i="2"/>
  <c r="H4459" i="2"/>
  <c r="B4459" i="2"/>
  <c r="D4459" i="2"/>
  <c r="A4460" i="2"/>
  <c r="H4460" i="2"/>
  <c r="B4460" i="2"/>
  <c r="D4460" i="2"/>
  <c r="A4461" i="2"/>
  <c r="H4461" i="2"/>
  <c r="B4461" i="2"/>
  <c r="D4461" i="2"/>
  <c r="A4462" i="2"/>
  <c r="H4462" i="2"/>
  <c r="B4462" i="2"/>
  <c r="D4462" i="2"/>
  <c r="A4463" i="2"/>
  <c r="H4463" i="2"/>
  <c r="B4463" i="2"/>
  <c r="D4463" i="2"/>
  <c r="A4464" i="2"/>
  <c r="H4464" i="2"/>
  <c r="B4464" i="2"/>
  <c r="D4464" i="2"/>
  <c r="A4465" i="2"/>
  <c r="H4465" i="2"/>
  <c r="B4465" i="2"/>
  <c r="D4465" i="2"/>
  <c r="A4466" i="2"/>
  <c r="H4466" i="2"/>
  <c r="B4466" i="2"/>
  <c r="D4466" i="2"/>
  <c r="A4467" i="2"/>
  <c r="H4467" i="2"/>
  <c r="B4467" i="2"/>
  <c r="D4467" i="2"/>
  <c r="A4468" i="2"/>
  <c r="H4468" i="2"/>
  <c r="B4468" i="2"/>
  <c r="D4468" i="2"/>
  <c r="A4469" i="2"/>
  <c r="H4469" i="2"/>
  <c r="B4469" i="2"/>
  <c r="D4469" i="2"/>
  <c r="A4470" i="2"/>
  <c r="H4470" i="2"/>
  <c r="B4470" i="2"/>
  <c r="D4470" i="2"/>
  <c r="A4471" i="2"/>
  <c r="H4471" i="2"/>
  <c r="B4471" i="2"/>
  <c r="D4471" i="2"/>
  <c r="A4472" i="2"/>
  <c r="H4472" i="2"/>
  <c r="B4472" i="2"/>
  <c r="D4472" i="2"/>
  <c r="A4473" i="2"/>
  <c r="H4473" i="2"/>
  <c r="B4473" i="2"/>
  <c r="D4473" i="2"/>
  <c r="A4474" i="2"/>
  <c r="H4474" i="2"/>
  <c r="B4474" i="2"/>
  <c r="D4474" i="2"/>
  <c r="A4475" i="2"/>
  <c r="H4475" i="2"/>
  <c r="B4475" i="2"/>
  <c r="D4475" i="2"/>
  <c r="A4476" i="2"/>
  <c r="H4476" i="2"/>
  <c r="B4476" i="2"/>
  <c r="D4476" i="2"/>
  <c r="A4477" i="2"/>
  <c r="H4477" i="2"/>
  <c r="B4477" i="2"/>
  <c r="D4477" i="2"/>
  <c r="A4478" i="2"/>
  <c r="H4478" i="2"/>
  <c r="B4478" i="2"/>
  <c r="D4478" i="2"/>
  <c r="A4479" i="2"/>
  <c r="H4479" i="2"/>
  <c r="B4479" i="2"/>
  <c r="D4479" i="2"/>
  <c r="A4480" i="2"/>
  <c r="H4480" i="2"/>
  <c r="B4480" i="2"/>
  <c r="D4480" i="2"/>
  <c r="A4481" i="2"/>
  <c r="H4481" i="2"/>
  <c r="B4481" i="2"/>
  <c r="D4481" i="2"/>
  <c r="A4482" i="2"/>
  <c r="H4482" i="2"/>
  <c r="B4482" i="2"/>
  <c r="D4482" i="2"/>
  <c r="A4483" i="2"/>
  <c r="H4483" i="2"/>
  <c r="B4483" i="2"/>
  <c r="D4483" i="2"/>
  <c r="A4484" i="2"/>
  <c r="H4484" i="2"/>
  <c r="B4484" i="2"/>
  <c r="D4484" i="2"/>
  <c r="A4485" i="2"/>
  <c r="H4485" i="2"/>
  <c r="B4485" i="2"/>
  <c r="D4485" i="2"/>
  <c r="A4486" i="2"/>
  <c r="H4486" i="2"/>
  <c r="B4486" i="2"/>
  <c r="D4486" i="2"/>
  <c r="A4487" i="2"/>
  <c r="H4487" i="2"/>
  <c r="B4487" i="2"/>
  <c r="D4487" i="2"/>
  <c r="A4488" i="2"/>
  <c r="H4488" i="2"/>
  <c r="B4488" i="2"/>
  <c r="D4488" i="2"/>
  <c r="A4489" i="2"/>
  <c r="H4489" i="2"/>
  <c r="B4489" i="2"/>
  <c r="D4489" i="2"/>
  <c r="A4490" i="2"/>
  <c r="H4490" i="2"/>
  <c r="B4490" i="2"/>
  <c r="D4490" i="2"/>
  <c r="A4491" i="2"/>
  <c r="H4491" i="2"/>
  <c r="B4491" i="2"/>
  <c r="D4491" i="2"/>
  <c r="A4492" i="2"/>
  <c r="H4492" i="2"/>
  <c r="B4492" i="2"/>
  <c r="D4492" i="2"/>
  <c r="A4493" i="2"/>
  <c r="H4493" i="2"/>
  <c r="B4493" i="2"/>
  <c r="D4493" i="2"/>
  <c r="A4494" i="2"/>
  <c r="H4494" i="2"/>
  <c r="B4494" i="2"/>
  <c r="D4494" i="2"/>
  <c r="A4495" i="2"/>
  <c r="H4495" i="2"/>
  <c r="B4495" i="2"/>
  <c r="D4495" i="2"/>
  <c r="A4496" i="2"/>
  <c r="H4496" i="2"/>
  <c r="B4496" i="2"/>
  <c r="D4496" i="2"/>
  <c r="A4497" i="2"/>
  <c r="H4497" i="2"/>
  <c r="B4497" i="2"/>
  <c r="D4497" i="2"/>
  <c r="A4498" i="2"/>
  <c r="H4498" i="2"/>
  <c r="B4498" i="2"/>
  <c r="D4498" i="2"/>
  <c r="A4499" i="2"/>
  <c r="H4499" i="2"/>
  <c r="B4499" i="2"/>
  <c r="D4499" i="2"/>
  <c r="A4500" i="2"/>
  <c r="H4500" i="2"/>
  <c r="B4500" i="2"/>
  <c r="D4500" i="2"/>
  <c r="A4501" i="2"/>
  <c r="H4501" i="2"/>
  <c r="B4501" i="2"/>
  <c r="D4501" i="2"/>
  <c r="A4502" i="2"/>
  <c r="H4502" i="2"/>
  <c r="B4502" i="2"/>
  <c r="D4502" i="2"/>
  <c r="A4503" i="2"/>
  <c r="H4503" i="2"/>
  <c r="B4503" i="2"/>
  <c r="D4503" i="2"/>
  <c r="A4504" i="2"/>
  <c r="H4504" i="2"/>
  <c r="B4504" i="2"/>
  <c r="D4504" i="2"/>
  <c r="A4505" i="2"/>
  <c r="H4505" i="2"/>
  <c r="B4505" i="2"/>
  <c r="D4505" i="2"/>
  <c r="A4506" i="2"/>
  <c r="H4506" i="2"/>
  <c r="B4506" i="2"/>
  <c r="D4506" i="2"/>
  <c r="A4507" i="2"/>
  <c r="H4507" i="2"/>
  <c r="B4507" i="2"/>
  <c r="D4507" i="2"/>
  <c r="A4508" i="2"/>
  <c r="H4508" i="2"/>
  <c r="B4508" i="2"/>
  <c r="D4508" i="2"/>
  <c r="A4509" i="2"/>
  <c r="H4509" i="2"/>
  <c r="B4509" i="2"/>
  <c r="D4509" i="2"/>
  <c r="A4510" i="2"/>
  <c r="H4510" i="2"/>
  <c r="B4510" i="2"/>
  <c r="D4510" i="2"/>
  <c r="A4511" i="2"/>
  <c r="H4511" i="2"/>
  <c r="B4511" i="2"/>
  <c r="D4511" i="2"/>
  <c r="A4512" i="2"/>
  <c r="H4512" i="2"/>
  <c r="B4512" i="2"/>
  <c r="D4512" i="2"/>
  <c r="A4513" i="2"/>
  <c r="H4513" i="2"/>
  <c r="B4513" i="2"/>
  <c r="D4513" i="2"/>
  <c r="A4514" i="2"/>
  <c r="H4514" i="2"/>
  <c r="B4514" i="2"/>
  <c r="D4514" i="2"/>
  <c r="A4515" i="2"/>
  <c r="H4515" i="2"/>
  <c r="B4515" i="2"/>
  <c r="D4515" i="2"/>
  <c r="A4516" i="2"/>
  <c r="H4516" i="2"/>
  <c r="B4516" i="2"/>
  <c r="D4516" i="2"/>
  <c r="A4517" i="2"/>
  <c r="H4517" i="2"/>
  <c r="B4517" i="2"/>
  <c r="D4517" i="2"/>
  <c r="A4518" i="2"/>
  <c r="H4518" i="2"/>
  <c r="B4518" i="2"/>
  <c r="D4518" i="2"/>
  <c r="A4519" i="2"/>
  <c r="H4519" i="2"/>
  <c r="B4519" i="2"/>
  <c r="D4519" i="2"/>
  <c r="A4520" i="2"/>
  <c r="H4520" i="2"/>
  <c r="B4520" i="2"/>
  <c r="D4520" i="2"/>
  <c r="A4521" i="2"/>
  <c r="H4521" i="2"/>
  <c r="B4521" i="2"/>
  <c r="D4521" i="2"/>
  <c r="A4522" i="2"/>
  <c r="H4522" i="2"/>
  <c r="B4522" i="2"/>
  <c r="D4522" i="2"/>
  <c r="A4523" i="2"/>
  <c r="H4523" i="2"/>
  <c r="B4523" i="2"/>
  <c r="D4523" i="2"/>
  <c r="A4524" i="2"/>
  <c r="H4524" i="2"/>
  <c r="B4524" i="2"/>
  <c r="D4524" i="2"/>
  <c r="A4525" i="2"/>
  <c r="H4525" i="2"/>
  <c r="B4525" i="2"/>
  <c r="D4525" i="2"/>
  <c r="A4526" i="2"/>
  <c r="H4526" i="2"/>
  <c r="B4526" i="2"/>
  <c r="D4526" i="2"/>
  <c r="A4527" i="2"/>
  <c r="H4527" i="2"/>
  <c r="B4527" i="2"/>
  <c r="D4527" i="2"/>
  <c r="A4528" i="2"/>
  <c r="H4528" i="2"/>
  <c r="B4528" i="2"/>
  <c r="D4528" i="2"/>
  <c r="A4529" i="2"/>
  <c r="H4529" i="2"/>
  <c r="B4529" i="2"/>
  <c r="D4529" i="2"/>
  <c r="A4530" i="2"/>
  <c r="H4530" i="2"/>
  <c r="B4530" i="2"/>
  <c r="D4530" i="2"/>
  <c r="A4531" i="2"/>
  <c r="H4531" i="2"/>
  <c r="B4531" i="2"/>
  <c r="D4531" i="2"/>
  <c r="A4532" i="2"/>
  <c r="H4532" i="2"/>
  <c r="B4532" i="2"/>
  <c r="D4532" i="2"/>
  <c r="A4533" i="2"/>
  <c r="H4533" i="2"/>
  <c r="B4533" i="2"/>
  <c r="D4533" i="2"/>
  <c r="A4534" i="2"/>
  <c r="H4534" i="2"/>
  <c r="B4534" i="2"/>
  <c r="D4534" i="2"/>
  <c r="A4535" i="2"/>
  <c r="H4535" i="2"/>
  <c r="B4535" i="2"/>
  <c r="D4535" i="2"/>
  <c r="A4536" i="2"/>
  <c r="H4536" i="2"/>
  <c r="B4536" i="2"/>
  <c r="D4536" i="2"/>
  <c r="A4537" i="2"/>
  <c r="H4537" i="2"/>
  <c r="B4537" i="2"/>
  <c r="D4537" i="2"/>
  <c r="A4538" i="2"/>
  <c r="H4538" i="2"/>
  <c r="B4538" i="2"/>
  <c r="D4538" i="2"/>
  <c r="A4539" i="2"/>
  <c r="H4539" i="2"/>
  <c r="B4539" i="2"/>
  <c r="D4539" i="2"/>
  <c r="A4540" i="2"/>
  <c r="H4540" i="2"/>
  <c r="B4540" i="2"/>
  <c r="D4540" i="2"/>
  <c r="A4541" i="2"/>
  <c r="H4541" i="2"/>
  <c r="B4541" i="2"/>
  <c r="D4541" i="2"/>
  <c r="A4542" i="2"/>
  <c r="H4542" i="2"/>
  <c r="B4542" i="2"/>
  <c r="D4542" i="2"/>
  <c r="A4543" i="2"/>
  <c r="H4543" i="2"/>
  <c r="B4543" i="2"/>
  <c r="D4543" i="2"/>
  <c r="A4544" i="2"/>
  <c r="H4544" i="2"/>
  <c r="B4544" i="2"/>
  <c r="D4544" i="2"/>
  <c r="A4545" i="2"/>
  <c r="H4545" i="2"/>
  <c r="B4545" i="2"/>
  <c r="D4545" i="2"/>
  <c r="A4546" i="2"/>
  <c r="H4546" i="2"/>
  <c r="B4546" i="2"/>
  <c r="D4546" i="2"/>
  <c r="A4547" i="2"/>
  <c r="H4547" i="2"/>
  <c r="B4547" i="2"/>
  <c r="D4547" i="2"/>
  <c r="A4548" i="2"/>
  <c r="H4548" i="2"/>
  <c r="B4548" i="2"/>
  <c r="D4548" i="2"/>
  <c r="A4549" i="2"/>
  <c r="H4549" i="2"/>
  <c r="B4549" i="2"/>
  <c r="D4549" i="2"/>
  <c r="A4550" i="2"/>
  <c r="H4550" i="2"/>
  <c r="B4550" i="2"/>
  <c r="D4550" i="2"/>
  <c r="A4551" i="2"/>
  <c r="H4551" i="2"/>
  <c r="B4551" i="2"/>
  <c r="D4551" i="2"/>
  <c r="A4552" i="2"/>
  <c r="H4552" i="2"/>
  <c r="B4552" i="2"/>
  <c r="D4552" i="2"/>
  <c r="A4553" i="2"/>
  <c r="H4553" i="2"/>
  <c r="B4553" i="2"/>
  <c r="D4553" i="2"/>
  <c r="A4554" i="2"/>
  <c r="H4554" i="2"/>
  <c r="B4554" i="2"/>
  <c r="D4554" i="2"/>
  <c r="A4555" i="2"/>
  <c r="H4555" i="2"/>
  <c r="B4555" i="2"/>
  <c r="D4555" i="2"/>
  <c r="A4556" i="2"/>
  <c r="H4556" i="2"/>
  <c r="B4556" i="2"/>
  <c r="D4556" i="2"/>
  <c r="A4557" i="2"/>
  <c r="H4557" i="2"/>
  <c r="B4557" i="2"/>
  <c r="D4557" i="2"/>
  <c r="A4558" i="2"/>
  <c r="H4558" i="2"/>
  <c r="B4558" i="2"/>
  <c r="D4558" i="2"/>
  <c r="A4559" i="2"/>
  <c r="H4559" i="2"/>
  <c r="B4559" i="2"/>
  <c r="D4559" i="2"/>
  <c r="A4560" i="2"/>
  <c r="H4560" i="2"/>
  <c r="B4560" i="2"/>
  <c r="D4560" i="2"/>
  <c r="A4561" i="2"/>
  <c r="H4561" i="2"/>
  <c r="B4561" i="2"/>
  <c r="D4561" i="2"/>
  <c r="A4562" i="2"/>
  <c r="H4562" i="2"/>
  <c r="B4562" i="2"/>
  <c r="D4562" i="2"/>
  <c r="A4563" i="2"/>
  <c r="H4563" i="2"/>
  <c r="B4563" i="2"/>
  <c r="D4563" i="2"/>
  <c r="A4564" i="2"/>
  <c r="H4564" i="2"/>
  <c r="B4564" i="2"/>
  <c r="D4564" i="2"/>
  <c r="A4565" i="2"/>
  <c r="H4565" i="2"/>
  <c r="B4565" i="2"/>
  <c r="D4565" i="2"/>
  <c r="A4566" i="2"/>
  <c r="H4566" i="2"/>
  <c r="B4566" i="2"/>
  <c r="D4566" i="2"/>
  <c r="A4567" i="2"/>
  <c r="H4567" i="2"/>
  <c r="B4567" i="2"/>
  <c r="D4567" i="2"/>
  <c r="A4568" i="2"/>
  <c r="H4568" i="2"/>
  <c r="B4568" i="2"/>
  <c r="D4568" i="2"/>
  <c r="A4569" i="2"/>
  <c r="H4569" i="2"/>
  <c r="B4569" i="2"/>
  <c r="D4569" i="2"/>
  <c r="A4570" i="2"/>
  <c r="H4570" i="2"/>
  <c r="B4570" i="2"/>
  <c r="D4570" i="2"/>
  <c r="A4571" i="2"/>
  <c r="H4571" i="2"/>
  <c r="B4571" i="2"/>
  <c r="D4571" i="2"/>
  <c r="A4572" i="2"/>
  <c r="H4572" i="2"/>
  <c r="B4572" i="2"/>
  <c r="D4572" i="2"/>
  <c r="A4573" i="2"/>
  <c r="H4573" i="2"/>
  <c r="B4573" i="2"/>
  <c r="D4573" i="2"/>
  <c r="A4574" i="2"/>
  <c r="H4574" i="2"/>
  <c r="B4574" i="2"/>
  <c r="D4574" i="2"/>
  <c r="A4575" i="2"/>
  <c r="H4575" i="2"/>
  <c r="B4575" i="2"/>
  <c r="D4575" i="2"/>
  <c r="A4576" i="2"/>
  <c r="H4576" i="2"/>
  <c r="B4576" i="2"/>
  <c r="D4576" i="2"/>
  <c r="A4577" i="2"/>
  <c r="H4577" i="2"/>
  <c r="B4577" i="2"/>
  <c r="D4577" i="2"/>
  <c r="A4578" i="2"/>
  <c r="H4578" i="2"/>
  <c r="B4578" i="2"/>
  <c r="D4578" i="2"/>
  <c r="A4579" i="2"/>
  <c r="H4579" i="2"/>
  <c r="B4579" i="2"/>
  <c r="D4579" i="2"/>
  <c r="A4580" i="2"/>
  <c r="H4580" i="2"/>
  <c r="B4580" i="2"/>
  <c r="D4580" i="2"/>
  <c r="A4581" i="2"/>
  <c r="H4581" i="2"/>
  <c r="B4581" i="2"/>
  <c r="D4581" i="2"/>
  <c r="A4582" i="2"/>
  <c r="H4582" i="2"/>
  <c r="B4582" i="2"/>
  <c r="D4582" i="2"/>
  <c r="A4583" i="2"/>
  <c r="H4583" i="2"/>
  <c r="B4583" i="2"/>
  <c r="D4583" i="2"/>
  <c r="A4584" i="2"/>
  <c r="H4584" i="2"/>
  <c r="B4584" i="2"/>
  <c r="D4584" i="2"/>
  <c r="A4585" i="2"/>
  <c r="H4585" i="2"/>
  <c r="B4585" i="2"/>
  <c r="D4585" i="2"/>
  <c r="A4586" i="2"/>
  <c r="H4586" i="2"/>
  <c r="B4586" i="2"/>
  <c r="D4586" i="2"/>
  <c r="A4587" i="2"/>
  <c r="H4587" i="2"/>
  <c r="B4587" i="2"/>
  <c r="D4587" i="2"/>
  <c r="A4588" i="2"/>
  <c r="H4588" i="2"/>
  <c r="B4588" i="2"/>
  <c r="D4588" i="2"/>
  <c r="A4589" i="2"/>
  <c r="H4589" i="2"/>
  <c r="B4589" i="2"/>
  <c r="D4589" i="2"/>
  <c r="A4590" i="2"/>
  <c r="H4590" i="2"/>
  <c r="B4590" i="2"/>
  <c r="D4590" i="2"/>
  <c r="A4591" i="2"/>
  <c r="H4591" i="2"/>
  <c r="B4591" i="2"/>
  <c r="D4591" i="2"/>
  <c r="A4592" i="2"/>
  <c r="H4592" i="2"/>
  <c r="B4592" i="2"/>
  <c r="D4592" i="2"/>
  <c r="A4593" i="2"/>
  <c r="H4593" i="2"/>
  <c r="B4593" i="2"/>
  <c r="D4593" i="2"/>
  <c r="A4594" i="2"/>
  <c r="H4594" i="2"/>
  <c r="B4594" i="2"/>
  <c r="D4594" i="2"/>
  <c r="A4595" i="2"/>
  <c r="H4595" i="2"/>
  <c r="B4595" i="2"/>
  <c r="D4595" i="2"/>
  <c r="A4596" i="2"/>
  <c r="H4596" i="2"/>
  <c r="B4596" i="2"/>
  <c r="D4596" i="2"/>
  <c r="A4597" i="2"/>
  <c r="H4597" i="2"/>
  <c r="B4597" i="2"/>
  <c r="D4597" i="2"/>
  <c r="A4598" i="2"/>
  <c r="H4598" i="2"/>
  <c r="B4598" i="2"/>
  <c r="D4598" i="2"/>
  <c r="A4599" i="2"/>
  <c r="H4599" i="2"/>
  <c r="B4599" i="2"/>
  <c r="D4599" i="2"/>
  <c r="A4600" i="2"/>
  <c r="H4600" i="2"/>
  <c r="B4600" i="2"/>
  <c r="D4600" i="2"/>
  <c r="A4601" i="2"/>
  <c r="H4601" i="2"/>
  <c r="B4601" i="2"/>
  <c r="D4601" i="2"/>
  <c r="A4602" i="2"/>
  <c r="H4602" i="2"/>
  <c r="B4602" i="2"/>
  <c r="D4602" i="2"/>
  <c r="A4603" i="2"/>
  <c r="H4603" i="2"/>
  <c r="B4603" i="2"/>
  <c r="D4603" i="2"/>
  <c r="A4604" i="2"/>
  <c r="H4604" i="2"/>
  <c r="B4604" i="2"/>
  <c r="D4604" i="2"/>
  <c r="A4605" i="2"/>
  <c r="H4605" i="2"/>
  <c r="B4605" i="2"/>
  <c r="D4605" i="2"/>
  <c r="A4606" i="2"/>
  <c r="H4606" i="2"/>
  <c r="B4606" i="2"/>
  <c r="D4606" i="2"/>
  <c r="A4607" i="2"/>
  <c r="H4607" i="2"/>
  <c r="B4607" i="2"/>
  <c r="D4607" i="2"/>
  <c r="A4608" i="2"/>
  <c r="H4608" i="2"/>
  <c r="B4608" i="2"/>
  <c r="D4608" i="2"/>
  <c r="A4609" i="2"/>
  <c r="H4609" i="2"/>
  <c r="B4609" i="2"/>
  <c r="D4609" i="2"/>
  <c r="A4610" i="2"/>
  <c r="H4610" i="2"/>
  <c r="B4610" i="2"/>
  <c r="D4610" i="2"/>
  <c r="A4611" i="2"/>
  <c r="H4611" i="2"/>
  <c r="B4611" i="2"/>
  <c r="D4611" i="2"/>
  <c r="A4612" i="2"/>
  <c r="H4612" i="2"/>
  <c r="B4612" i="2"/>
  <c r="D4612" i="2"/>
  <c r="A4613" i="2"/>
  <c r="H4613" i="2"/>
  <c r="B4613" i="2"/>
  <c r="D4613" i="2"/>
  <c r="A4614" i="2"/>
  <c r="H4614" i="2"/>
  <c r="B4614" i="2"/>
  <c r="D4614" i="2"/>
  <c r="A4615" i="2"/>
  <c r="H4615" i="2"/>
  <c r="B4615" i="2"/>
  <c r="D4615" i="2"/>
  <c r="A4616" i="2"/>
  <c r="H4616" i="2"/>
  <c r="B4616" i="2"/>
  <c r="D4616" i="2"/>
  <c r="A4617" i="2"/>
  <c r="H4617" i="2"/>
  <c r="B4617" i="2"/>
  <c r="D4617" i="2"/>
  <c r="A4618" i="2"/>
  <c r="H4618" i="2"/>
  <c r="B4618" i="2"/>
  <c r="D4618" i="2"/>
  <c r="A4619" i="2"/>
  <c r="H4619" i="2"/>
  <c r="B4619" i="2"/>
  <c r="D4619" i="2"/>
  <c r="A4620" i="2"/>
  <c r="H4620" i="2"/>
  <c r="B4620" i="2"/>
  <c r="D4620" i="2"/>
  <c r="A4621" i="2"/>
  <c r="H4621" i="2"/>
  <c r="B4621" i="2"/>
  <c r="D4621" i="2"/>
  <c r="A4622" i="2"/>
  <c r="H4622" i="2"/>
  <c r="B4622" i="2"/>
  <c r="D4622" i="2"/>
  <c r="A4623" i="2"/>
  <c r="H4623" i="2"/>
  <c r="B4623" i="2"/>
  <c r="D4623" i="2"/>
  <c r="A4624" i="2"/>
  <c r="H4624" i="2"/>
  <c r="B4624" i="2"/>
  <c r="D4624" i="2"/>
  <c r="A4625" i="2"/>
  <c r="H4625" i="2"/>
  <c r="B4625" i="2"/>
  <c r="D4625" i="2"/>
  <c r="A4626" i="2"/>
  <c r="H4626" i="2"/>
  <c r="B4626" i="2"/>
  <c r="D4626" i="2"/>
  <c r="A4627" i="2"/>
  <c r="H4627" i="2"/>
  <c r="B4627" i="2"/>
  <c r="D4627" i="2"/>
  <c r="A4628" i="2"/>
  <c r="H4628" i="2"/>
  <c r="B4628" i="2"/>
  <c r="D4628" i="2"/>
  <c r="A4629" i="2"/>
  <c r="H4629" i="2"/>
  <c r="B4629" i="2"/>
  <c r="D4629" i="2"/>
  <c r="A4630" i="2"/>
  <c r="H4630" i="2"/>
  <c r="B4630" i="2"/>
  <c r="D4630" i="2"/>
  <c r="A4631" i="2"/>
  <c r="H4631" i="2"/>
  <c r="B4631" i="2"/>
  <c r="D4631" i="2"/>
  <c r="A4632" i="2"/>
  <c r="H4632" i="2"/>
  <c r="B4632" i="2"/>
  <c r="D4632" i="2"/>
  <c r="A4633" i="2"/>
  <c r="H4633" i="2"/>
  <c r="B4633" i="2"/>
  <c r="D4633" i="2"/>
  <c r="A4634" i="2"/>
  <c r="H4634" i="2"/>
  <c r="B4634" i="2"/>
  <c r="D4634" i="2"/>
  <c r="A4635" i="2"/>
  <c r="H4635" i="2"/>
  <c r="B4635" i="2"/>
  <c r="D4635" i="2"/>
  <c r="A4636" i="2"/>
  <c r="H4636" i="2"/>
  <c r="B4636" i="2"/>
  <c r="D4636" i="2"/>
  <c r="A4637" i="2"/>
  <c r="H4637" i="2"/>
  <c r="B4637" i="2"/>
  <c r="D4637" i="2"/>
  <c r="A4638" i="2"/>
  <c r="H4638" i="2"/>
  <c r="B4638" i="2"/>
  <c r="D4638" i="2"/>
  <c r="A4639" i="2"/>
  <c r="H4639" i="2"/>
  <c r="B4639" i="2"/>
  <c r="D4639" i="2"/>
  <c r="A4640" i="2"/>
  <c r="H4640" i="2"/>
  <c r="B4640" i="2"/>
  <c r="D4640" i="2"/>
  <c r="A4641" i="2"/>
  <c r="H4641" i="2"/>
  <c r="B4641" i="2"/>
  <c r="D4641" i="2"/>
  <c r="A4642" i="2"/>
  <c r="H4642" i="2"/>
  <c r="B4642" i="2"/>
  <c r="D4642" i="2"/>
  <c r="A4643" i="2"/>
  <c r="H4643" i="2"/>
  <c r="B4643" i="2"/>
  <c r="D4643" i="2"/>
  <c r="A4644" i="2"/>
  <c r="H4644" i="2"/>
  <c r="B4644" i="2"/>
  <c r="D4644" i="2"/>
  <c r="A4645" i="2"/>
  <c r="H4645" i="2"/>
  <c r="B4645" i="2"/>
  <c r="D4645" i="2"/>
  <c r="A4646" i="2"/>
  <c r="H4646" i="2"/>
  <c r="B4646" i="2"/>
  <c r="D4646" i="2"/>
  <c r="A4647" i="2"/>
  <c r="H4647" i="2"/>
  <c r="B4647" i="2"/>
  <c r="D4647" i="2"/>
  <c r="A4648" i="2"/>
  <c r="H4648" i="2"/>
  <c r="B4648" i="2"/>
  <c r="D4648" i="2"/>
  <c r="A4649" i="2"/>
  <c r="H4649" i="2"/>
  <c r="B4649" i="2"/>
  <c r="D4649" i="2"/>
  <c r="A4650" i="2"/>
  <c r="H4650" i="2"/>
  <c r="B4650" i="2"/>
  <c r="D4650" i="2"/>
  <c r="A4651" i="2"/>
  <c r="H4651" i="2"/>
  <c r="B4651" i="2"/>
  <c r="D4651" i="2"/>
  <c r="A4652" i="2"/>
  <c r="H4652" i="2"/>
  <c r="B4652" i="2"/>
  <c r="D4652" i="2"/>
  <c r="A4653" i="2"/>
  <c r="H4653" i="2"/>
  <c r="B4653" i="2"/>
  <c r="D4653" i="2"/>
  <c r="A4654" i="2"/>
  <c r="H4654" i="2"/>
  <c r="B4654" i="2"/>
  <c r="D4654" i="2"/>
  <c r="A4655" i="2"/>
  <c r="H4655" i="2"/>
  <c r="B4655" i="2"/>
  <c r="D4655" i="2"/>
  <c r="A4656" i="2"/>
  <c r="H4656" i="2"/>
  <c r="B4656" i="2"/>
  <c r="D4656" i="2"/>
  <c r="A4657" i="2"/>
  <c r="H4657" i="2"/>
  <c r="B4657" i="2"/>
  <c r="D4657" i="2"/>
  <c r="A4658" i="2"/>
  <c r="H4658" i="2"/>
  <c r="B4658" i="2"/>
  <c r="D4658" i="2"/>
  <c r="A4659" i="2"/>
  <c r="H4659" i="2"/>
  <c r="B4659" i="2"/>
  <c r="D4659" i="2"/>
  <c r="A4660" i="2"/>
  <c r="H4660" i="2"/>
  <c r="B4660" i="2"/>
  <c r="D4660" i="2"/>
  <c r="A4661" i="2"/>
  <c r="H4661" i="2"/>
  <c r="B4661" i="2"/>
  <c r="D4661" i="2"/>
  <c r="A4662" i="2"/>
  <c r="H4662" i="2"/>
  <c r="B4662" i="2"/>
  <c r="D4662" i="2"/>
  <c r="A4663" i="2"/>
  <c r="H4663" i="2"/>
  <c r="B4663" i="2"/>
  <c r="D4663" i="2"/>
  <c r="A4664" i="2"/>
  <c r="H4664" i="2"/>
  <c r="B4664" i="2"/>
  <c r="D4664" i="2"/>
  <c r="A4665" i="2"/>
  <c r="H4665" i="2"/>
  <c r="B4665" i="2"/>
  <c r="D4665" i="2"/>
  <c r="A4666" i="2"/>
  <c r="H4666" i="2"/>
  <c r="B4666" i="2"/>
  <c r="D4666" i="2"/>
  <c r="A4667" i="2"/>
  <c r="H4667" i="2"/>
  <c r="B4667" i="2"/>
  <c r="D4667" i="2"/>
  <c r="A4668" i="2"/>
  <c r="H4668" i="2"/>
  <c r="B4668" i="2"/>
  <c r="D4668" i="2"/>
  <c r="A4669" i="2"/>
  <c r="H4669" i="2"/>
  <c r="B4669" i="2"/>
  <c r="D4669" i="2"/>
  <c r="A4670" i="2"/>
  <c r="H4670" i="2"/>
  <c r="B4670" i="2"/>
  <c r="D4670" i="2"/>
  <c r="A4671" i="2"/>
  <c r="H4671" i="2"/>
  <c r="B4671" i="2"/>
  <c r="D4671" i="2"/>
  <c r="A4672" i="2"/>
  <c r="H4672" i="2"/>
  <c r="B4672" i="2"/>
  <c r="D4672" i="2"/>
  <c r="A4673" i="2"/>
  <c r="H4673" i="2"/>
  <c r="B4673" i="2"/>
  <c r="D4673" i="2"/>
  <c r="A4674" i="2"/>
  <c r="H4674" i="2"/>
  <c r="B4674" i="2"/>
  <c r="D4674" i="2"/>
  <c r="A4675" i="2"/>
  <c r="H4675" i="2"/>
  <c r="B4675" i="2"/>
  <c r="D4675" i="2"/>
  <c r="A4676" i="2"/>
  <c r="H4676" i="2"/>
  <c r="B4676" i="2"/>
  <c r="D4676" i="2"/>
  <c r="A4677" i="2"/>
  <c r="H4677" i="2"/>
  <c r="B4677" i="2"/>
  <c r="D4677" i="2"/>
  <c r="A4678" i="2"/>
  <c r="H4678" i="2"/>
  <c r="B4678" i="2"/>
  <c r="D4678" i="2"/>
  <c r="A4679" i="2"/>
  <c r="H4679" i="2"/>
  <c r="B4679" i="2"/>
  <c r="D4679" i="2"/>
  <c r="A4680" i="2"/>
  <c r="H4680" i="2"/>
  <c r="B4680" i="2"/>
  <c r="D4680" i="2"/>
  <c r="A4681" i="2"/>
  <c r="H4681" i="2"/>
  <c r="B4681" i="2"/>
  <c r="D4681" i="2"/>
  <c r="A4682" i="2"/>
  <c r="H4682" i="2"/>
  <c r="B4682" i="2"/>
  <c r="D4682" i="2"/>
  <c r="A4683" i="2"/>
  <c r="H4683" i="2"/>
  <c r="B4683" i="2"/>
  <c r="D4683" i="2"/>
  <c r="A4684" i="2"/>
  <c r="H4684" i="2"/>
  <c r="B4684" i="2"/>
  <c r="D4684" i="2"/>
  <c r="A4685" i="2"/>
  <c r="H4685" i="2"/>
  <c r="B4685" i="2"/>
  <c r="D4685" i="2"/>
  <c r="A4686" i="2"/>
  <c r="H4686" i="2"/>
  <c r="B4686" i="2"/>
  <c r="D4686" i="2"/>
  <c r="A4687" i="2"/>
  <c r="H4687" i="2"/>
  <c r="B4687" i="2"/>
  <c r="D4687" i="2"/>
  <c r="A4688" i="2"/>
  <c r="H4688" i="2"/>
  <c r="B4688" i="2"/>
  <c r="D4688" i="2"/>
  <c r="A4689" i="2"/>
  <c r="H4689" i="2"/>
  <c r="B4689" i="2"/>
  <c r="D4689" i="2"/>
  <c r="A4690" i="2"/>
  <c r="H4690" i="2"/>
  <c r="B4690" i="2"/>
  <c r="D4690" i="2"/>
  <c r="A4691" i="2"/>
  <c r="H4691" i="2"/>
  <c r="B4691" i="2"/>
  <c r="D4691" i="2"/>
  <c r="A4692" i="2"/>
  <c r="H4692" i="2"/>
  <c r="B4692" i="2"/>
  <c r="D4692" i="2"/>
  <c r="A4693" i="2"/>
  <c r="H4693" i="2"/>
  <c r="B4693" i="2"/>
  <c r="D4693" i="2"/>
  <c r="A4694" i="2"/>
  <c r="H4694" i="2"/>
  <c r="B4694" i="2"/>
  <c r="D4694" i="2"/>
  <c r="A4695" i="2"/>
  <c r="H4695" i="2"/>
  <c r="B4695" i="2"/>
  <c r="D4695" i="2"/>
  <c r="A4696" i="2"/>
  <c r="H4696" i="2"/>
  <c r="B4696" i="2"/>
  <c r="D4696" i="2"/>
  <c r="A4697" i="2"/>
  <c r="H4697" i="2"/>
  <c r="B4697" i="2"/>
  <c r="D4697" i="2"/>
  <c r="A4698" i="2"/>
  <c r="H4698" i="2"/>
  <c r="B4698" i="2"/>
  <c r="D4698" i="2"/>
  <c r="A4699" i="2"/>
  <c r="H4699" i="2"/>
  <c r="B4699" i="2"/>
  <c r="D4699" i="2"/>
  <c r="A4700" i="2"/>
  <c r="H4700" i="2"/>
  <c r="B4700" i="2"/>
  <c r="D4700" i="2"/>
  <c r="A4701" i="2"/>
  <c r="H4701" i="2"/>
  <c r="B4701" i="2"/>
  <c r="D4701" i="2"/>
  <c r="A4702" i="2"/>
  <c r="H4702" i="2"/>
  <c r="B4702" i="2"/>
  <c r="D4702" i="2"/>
  <c r="A4703" i="2"/>
  <c r="H4703" i="2"/>
  <c r="B4703" i="2"/>
  <c r="D4703" i="2"/>
  <c r="A4704" i="2"/>
  <c r="H4704" i="2"/>
  <c r="B4704" i="2"/>
  <c r="D4704" i="2"/>
  <c r="A4705" i="2"/>
  <c r="H4705" i="2"/>
  <c r="B4705" i="2"/>
  <c r="D4705" i="2"/>
  <c r="A4706" i="2"/>
  <c r="H4706" i="2"/>
  <c r="B4706" i="2"/>
  <c r="D4706" i="2"/>
  <c r="A4707" i="2"/>
  <c r="H4707" i="2"/>
  <c r="B4707" i="2"/>
  <c r="D4707" i="2"/>
  <c r="A4708" i="2"/>
  <c r="H4708" i="2"/>
  <c r="B4708" i="2"/>
  <c r="D4708" i="2"/>
  <c r="A4709" i="2"/>
  <c r="H4709" i="2"/>
  <c r="B4709" i="2"/>
  <c r="D4709" i="2"/>
  <c r="A4710" i="2"/>
  <c r="H4710" i="2"/>
  <c r="B4710" i="2"/>
  <c r="D4710" i="2"/>
  <c r="A4711" i="2"/>
  <c r="H4711" i="2"/>
  <c r="B4711" i="2"/>
  <c r="D4711" i="2"/>
  <c r="A4712" i="2"/>
  <c r="H4712" i="2"/>
  <c r="B4712" i="2"/>
  <c r="D4712" i="2"/>
  <c r="A4713" i="2"/>
  <c r="H4713" i="2"/>
  <c r="B4713" i="2"/>
  <c r="D4713" i="2"/>
  <c r="A4714" i="2"/>
  <c r="H4714" i="2"/>
  <c r="B4714" i="2"/>
  <c r="D4714" i="2"/>
  <c r="A4715" i="2"/>
  <c r="H4715" i="2"/>
  <c r="B4715" i="2"/>
  <c r="D4715" i="2"/>
  <c r="A4716" i="2"/>
  <c r="H4716" i="2"/>
  <c r="B4716" i="2"/>
  <c r="D4716" i="2"/>
  <c r="A4717" i="2"/>
  <c r="H4717" i="2"/>
  <c r="B4717" i="2"/>
  <c r="D4717" i="2"/>
  <c r="A4718" i="2"/>
  <c r="H4718" i="2"/>
  <c r="B4718" i="2"/>
  <c r="D4718" i="2"/>
  <c r="A4719" i="2"/>
  <c r="H4719" i="2"/>
  <c r="B4719" i="2"/>
  <c r="D4719" i="2"/>
  <c r="A4720" i="2"/>
  <c r="H4720" i="2"/>
  <c r="B4720" i="2"/>
  <c r="D4720" i="2"/>
  <c r="A4721" i="2"/>
  <c r="H4721" i="2"/>
  <c r="B4721" i="2"/>
  <c r="D4721" i="2"/>
  <c r="A4722" i="2"/>
  <c r="H4722" i="2"/>
  <c r="B4722" i="2"/>
  <c r="D4722" i="2"/>
  <c r="A4723" i="2"/>
  <c r="H4723" i="2"/>
  <c r="B4723" i="2"/>
  <c r="D4723" i="2"/>
  <c r="A4724" i="2"/>
  <c r="H4724" i="2"/>
  <c r="B4724" i="2"/>
  <c r="D4724" i="2"/>
  <c r="A4725" i="2"/>
  <c r="H4725" i="2"/>
  <c r="B4725" i="2"/>
  <c r="D4725" i="2"/>
  <c r="A4726" i="2"/>
  <c r="H4726" i="2"/>
  <c r="B4726" i="2"/>
  <c r="D4726" i="2"/>
  <c r="A4727" i="2"/>
  <c r="H4727" i="2"/>
  <c r="B4727" i="2"/>
  <c r="D4727" i="2"/>
  <c r="A4728" i="2"/>
  <c r="H4728" i="2"/>
  <c r="B4728" i="2"/>
  <c r="D4728" i="2"/>
  <c r="A4729" i="2"/>
  <c r="H4729" i="2"/>
  <c r="B4729" i="2"/>
  <c r="D4729" i="2"/>
  <c r="A4730" i="2"/>
  <c r="H4730" i="2"/>
  <c r="B4730" i="2"/>
  <c r="D4730" i="2"/>
  <c r="A4731" i="2"/>
  <c r="H4731" i="2"/>
  <c r="B4731" i="2"/>
  <c r="D4731" i="2"/>
  <c r="A4732" i="2"/>
  <c r="H4732" i="2"/>
  <c r="B4732" i="2"/>
  <c r="D4732" i="2"/>
  <c r="A4733" i="2"/>
  <c r="H4733" i="2"/>
  <c r="B4733" i="2"/>
  <c r="D4733" i="2"/>
  <c r="A4734" i="2"/>
  <c r="H4734" i="2"/>
  <c r="B4734" i="2"/>
  <c r="D4734" i="2"/>
  <c r="A4735" i="2"/>
  <c r="H4735" i="2"/>
  <c r="B4735" i="2"/>
  <c r="D4735" i="2"/>
  <c r="A4736" i="2"/>
  <c r="H4736" i="2"/>
  <c r="B4736" i="2"/>
  <c r="D4736" i="2"/>
  <c r="A4737" i="2"/>
  <c r="H4737" i="2"/>
  <c r="B4737" i="2"/>
  <c r="D4737" i="2"/>
  <c r="A4738" i="2"/>
  <c r="H4738" i="2"/>
  <c r="B4738" i="2"/>
  <c r="D4738" i="2"/>
  <c r="A4739" i="2"/>
  <c r="H4739" i="2"/>
  <c r="B4739" i="2"/>
  <c r="D4739" i="2"/>
  <c r="A4740" i="2"/>
  <c r="H4740" i="2"/>
  <c r="B4740" i="2"/>
  <c r="D4740" i="2"/>
  <c r="A4741" i="2"/>
  <c r="H4741" i="2"/>
  <c r="B4741" i="2"/>
  <c r="D4741" i="2"/>
  <c r="A4742" i="2"/>
  <c r="H4742" i="2"/>
  <c r="B4742" i="2"/>
  <c r="D4742" i="2"/>
  <c r="A4743" i="2"/>
  <c r="H4743" i="2"/>
  <c r="B4743" i="2"/>
  <c r="D4743" i="2"/>
  <c r="A4744" i="2"/>
  <c r="H4744" i="2"/>
  <c r="B4744" i="2"/>
  <c r="D4744" i="2"/>
  <c r="A4745" i="2"/>
  <c r="H4745" i="2"/>
  <c r="B4745" i="2"/>
  <c r="D4745" i="2"/>
  <c r="A4746" i="2"/>
  <c r="H4746" i="2"/>
  <c r="B4746" i="2"/>
  <c r="D4746" i="2"/>
  <c r="A4747" i="2"/>
  <c r="H4747" i="2"/>
  <c r="B4747" i="2"/>
  <c r="D4747" i="2"/>
  <c r="A4748" i="2"/>
  <c r="H4748" i="2"/>
  <c r="B4748" i="2"/>
  <c r="D4748" i="2"/>
  <c r="A4749" i="2"/>
  <c r="H4749" i="2"/>
  <c r="B4749" i="2"/>
  <c r="D4749" i="2"/>
  <c r="A4750" i="2"/>
  <c r="H4750" i="2"/>
  <c r="B4750" i="2"/>
  <c r="D4750" i="2"/>
  <c r="A4751" i="2"/>
  <c r="H4751" i="2"/>
  <c r="B4751" i="2"/>
  <c r="D4751" i="2"/>
  <c r="A4752" i="2"/>
  <c r="H4752" i="2"/>
  <c r="B4752" i="2"/>
  <c r="D4752" i="2"/>
  <c r="A4753" i="2"/>
  <c r="H4753" i="2"/>
  <c r="B4753" i="2"/>
  <c r="D4753" i="2"/>
  <c r="A4754" i="2"/>
  <c r="H4754" i="2"/>
  <c r="B4754" i="2"/>
  <c r="D4754" i="2"/>
  <c r="A4755" i="2"/>
  <c r="H4755" i="2"/>
  <c r="B4755" i="2"/>
  <c r="D4755" i="2"/>
  <c r="A4756" i="2"/>
  <c r="H4756" i="2"/>
  <c r="B4756" i="2"/>
  <c r="D4756" i="2"/>
  <c r="A4757" i="2"/>
  <c r="H4757" i="2"/>
  <c r="B4757" i="2"/>
  <c r="D4757" i="2"/>
  <c r="A4758" i="2"/>
  <c r="H4758" i="2"/>
  <c r="B4758" i="2"/>
  <c r="D4758" i="2"/>
  <c r="A4759" i="2"/>
  <c r="H4759" i="2"/>
  <c r="B4759" i="2"/>
  <c r="D4759" i="2"/>
  <c r="A4760" i="2"/>
  <c r="H4760" i="2"/>
  <c r="B4760" i="2"/>
  <c r="D4760" i="2"/>
  <c r="A4761" i="2"/>
  <c r="H4761" i="2"/>
  <c r="B4761" i="2"/>
  <c r="D4761" i="2"/>
  <c r="A4762" i="2"/>
  <c r="H4762" i="2"/>
  <c r="B4762" i="2"/>
  <c r="D4762" i="2"/>
  <c r="A4763" i="2"/>
  <c r="H4763" i="2"/>
  <c r="B4763" i="2"/>
  <c r="D4763" i="2"/>
  <c r="A4764" i="2"/>
  <c r="H4764" i="2"/>
  <c r="B4764" i="2"/>
  <c r="D4764" i="2"/>
  <c r="A4765" i="2"/>
  <c r="H4765" i="2"/>
  <c r="B4765" i="2"/>
  <c r="D4765" i="2"/>
  <c r="A4766" i="2"/>
  <c r="H4766" i="2"/>
  <c r="B4766" i="2"/>
  <c r="D4766" i="2"/>
  <c r="A4767" i="2"/>
  <c r="H4767" i="2"/>
  <c r="B4767" i="2"/>
  <c r="D4767" i="2"/>
  <c r="A4768" i="2"/>
  <c r="H4768" i="2"/>
  <c r="B4768" i="2"/>
  <c r="D4768" i="2"/>
  <c r="A4769" i="2"/>
  <c r="H4769" i="2"/>
  <c r="B4769" i="2"/>
  <c r="D4769" i="2"/>
  <c r="A4770" i="2"/>
  <c r="H4770" i="2"/>
  <c r="B4770" i="2"/>
  <c r="D4770" i="2"/>
  <c r="A4771" i="2"/>
  <c r="H4771" i="2"/>
  <c r="B4771" i="2"/>
  <c r="D4771" i="2"/>
  <c r="A4772" i="2"/>
  <c r="H4772" i="2"/>
  <c r="B4772" i="2"/>
  <c r="D4772" i="2"/>
  <c r="A4773" i="2"/>
  <c r="H4773" i="2"/>
  <c r="B4773" i="2"/>
  <c r="D4773" i="2"/>
  <c r="A4774" i="2"/>
  <c r="H4774" i="2"/>
  <c r="B4774" i="2"/>
  <c r="D4774" i="2"/>
  <c r="A4775" i="2"/>
  <c r="H4775" i="2"/>
  <c r="B4775" i="2"/>
  <c r="D4775" i="2"/>
  <c r="A4776" i="2"/>
  <c r="H4776" i="2"/>
  <c r="B4776" i="2"/>
  <c r="D4776" i="2"/>
  <c r="A4777" i="2"/>
  <c r="H4777" i="2"/>
  <c r="B4777" i="2"/>
  <c r="D4777" i="2"/>
  <c r="A4778" i="2"/>
  <c r="H4778" i="2"/>
  <c r="B4778" i="2"/>
  <c r="D4778" i="2"/>
  <c r="A4779" i="2"/>
  <c r="H4779" i="2"/>
  <c r="B4779" i="2"/>
  <c r="D4779" i="2"/>
  <c r="A4780" i="2"/>
  <c r="H4780" i="2"/>
  <c r="B4780" i="2"/>
  <c r="D4780" i="2"/>
  <c r="A4781" i="2"/>
  <c r="H4781" i="2"/>
  <c r="B4781" i="2"/>
  <c r="D4781" i="2"/>
  <c r="A4782" i="2"/>
  <c r="H4782" i="2"/>
  <c r="B4782" i="2"/>
  <c r="D4782" i="2"/>
  <c r="A4783" i="2"/>
  <c r="H4783" i="2"/>
  <c r="B4783" i="2"/>
  <c r="D4783" i="2"/>
  <c r="A4784" i="2"/>
  <c r="H4784" i="2"/>
  <c r="B4784" i="2"/>
  <c r="D4784" i="2"/>
  <c r="A4785" i="2"/>
  <c r="H4785" i="2"/>
  <c r="B4785" i="2"/>
  <c r="D4785" i="2"/>
  <c r="A4786" i="2"/>
  <c r="H4786" i="2"/>
  <c r="B4786" i="2"/>
  <c r="D4786" i="2"/>
  <c r="A4787" i="2"/>
  <c r="H4787" i="2"/>
  <c r="B4787" i="2"/>
  <c r="D4787" i="2"/>
  <c r="A4788" i="2"/>
  <c r="H4788" i="2"/>
  <c r="B4788" i="2"/>
  <c r="D4788" i="2"/>
  <c r="A4789" i="2"/>
  <c r="H4789" i="2"/>
  <c r="B4789" i="2"/>
  <c r="D4789" i="2"/>
  <c r="A4790" i="2"/>
  <c r="H4790" i="2"/>
  <c r="B4790" i="2"/>
  <c r="D4790" i="2"/>
  <c r="A4791" i="2"/>
  <c r="H4791" i="2"/>
  <c r="B4791" i="2"/>
  <c r="D4791" i="2"/>
  <c r="A4792" i="2"/>
  <c r="H4792" i="2"/>
  <c r="B4792" i="2"/>
  <c r="D4792" i="2"/>
  <c r="A4793" i="2"/>
  <c r="H4793" i="2"/>
  <c r="B4793" i="2"/>
  <c r="D4793" i="2"/>
  <c r="A4794" i="2"/>
  <c r="H4794" i="2"/>
  <c r="B4794" i="2"/>
  <c r="D4794" i="2"/>
  <c r="A4795" i="2"/>
  <c r="H4795" i="2"/>
  <c r="B4795" i="2"/>
  <c r="D4795" i="2"/>
  <c r="A4796" i="2"/>
  <c r="H4796" i="2"/>
  <c r="B4796" i="2"/>
  <c r="D4796" i="2"/>
  <c r="A4797" i="2"/>
  <c r="H4797" i="2"/>
  <c r="B4797" i="2"/>
  <c r="D4797" i="2"/>
  <c r="A4798" i="2"/>
  <c r="H4798" i="2"/>
  <c r="B4798" i="2"/>
  <c r="D4798" i="2"/>
  <c r="A4799" i="2"/>
  <c r="H4799" i="2"/>
  <c r="B4799" i="2"/>
  <c r="D4799" i="2"/>
  <c r="A4800" i="2"/>
  <c r="H4800" i="2"/>
  <c r="B4800" i="2"/>
  <c r="D4800" i="2"/>
  <c r="A4801" i="2"/>
  <c r="H4801" i="2"/>
  <c r="B4801" i="2"/>
  <c r="D4801" i="2"/>
  <c r="A4802" i="2"/>
  <c r="H4802" i="2"/>
  <c r="B4802" i="2"/>
  <c r="D4802" i="2"/>
  <c r="A4803" i="2"/>
  <c r="H4803" i="2"/>
  <c r="B4803" i="2"/>
  <c r="D4803" i="2"/>
  <c r="A4804" i="2"/>
  <c r="H4804" i="2"/>
  <c r="B4804" i="2"/>
  <c r="D4804" i="2"/>
  <c r="A4805" i="2"/>
  <c r="H4805" i="2"/>
  <c r="B4805" i="2"/>
  <c r="D4805" i="2"/>
  <c r="A4806" i="2"/>
  <c r="H4806" i="2"/>
  <c r="B4806" i="2"/>
  <c r="D4806" i="2"/>
  <c r="A4807" i="2"/>
  <c r="H4807" i="2"/>
  <c r="B4807" i="2"/>
  <c r="D4807" i="2"/>
  <c r="A4808" i="2"/>
  <c r="H4808" i="2"/>
  <c r="B4808" i="2"/>
  <c r="D4808" i="2"/>
  <c r="A4809" i="2"/>
  <c r="H4809" i="2"/>
  <c r="B4809" i="2"/>
  <c r="D4809" i="2"/>
  <c r="A4810" i="2"/>
  <c r="H4810" i="2"/>
  <c r="B4810" i="2"/>
  <c r="D4810" i="2"/>
  <c r="A4811" i="2"/>
  <c r="H4811" i="2"/>
  <c r="B4811" i="2"/>
  <c r="D4811" i="2"/>
  <c r="A4812" i="2"/>
  <c r="H4812" i="2"/>
  <c r="B4812" i="2"/>
  <c r="D4812" i="2"/>
  <c r="A4813" i="2"/>
  <c r="H4813" i="2"/>
  <c r="B4813" i="2"/>
  <c r="D4813" i="2"/>
  <c r="A4814" i="2"/>
  <c r="H4814" i="2"/>
  <c r="B4814" i="2"/>
  <c r="D4814" i="2"/>
  <c r="A4815" i="2"/>
  <c r="H4815" i="2"/>
  <c r="B4815" i="2"/>
  <c r="D4815" i="2"/>
  <c r="A4816" i="2"/>
  <c r="H4816" i="2"/>
  <c r="B4816" i="2"/>
  <c r="D4816" i="2"/>
  <c r="A4817" i="2"/>
  <c r="H4817" i="2"/>
  <c r="B4817" i="2"/>
  <c r="D4817" i="2"/>
  <c r="A4818" i="2"/>
  <c r="H4818" i="2"/>
  <c r="B4818" i="2"/>
  <c r="D4818" i="2"/>
  <c r="A4819" i="2"/>
  <c r="H4819" i="2"/>
  <c r="B4819" i="2"/>
  <c r="D4819" i="2"/>
  <c r="A4820" i="2"/>
  <c r="H4820" i="2"/>
  <c r="B4820" i="2"/>
  <c r="D4820" i="2"/>
  <c r="A4821" i="2"/>
  <c r="H4821" i="2"/>
  <c r="B4821" i="2"/>
  <c r="D4821" i="2"/>
  <c r="A4822" i="2"/>
  <c r="H4822" i="2"/>
  <c r="B4822" i="2"/>
  <c r="D4822" i="2"/>
  <c r="A4823" i="2"/>
  <c r="H4823" i="2"/>
  <c r="B4823" i="2"/>
  <c r="D4823" i="2"/>
  <c r="A4824" i="2"/>
  <c r="H4824" i="2"/>
  <c r="B4824" i="2"/>
  <c r="D4824" i="2"/>
  <c r="A4825" i="2"/>
  <c r="H4825" i="2"/>
  <c r="B4825" i="2"/>
  <c r="D4825" i="2"/>
  <c r="A4826" i="2"/>
  <c r="H4826" i="2"/>
  <c r="B4826" i="2"/>
  <c r="D4826" i="2"/>
  <c r="A4827" i="2"/>
  <c r="H4827" i="2"/>
  <c r="B4827" i="2"/>
  <c r="D4827" i="2"/>
  <c r="A4828" i="2"/>
  <c r="H4828" i="2"/>
  <c r="B4828" i="2"/>
  <c r="D4828" i="2"/>
  <c r="A4829" i="2"/>
  <c r="H4829" i="2"/>
  <c r="B4829" i="2"/>
  <c r="D4829" i="2"/>
  <c r="A4830" i="2"/>
  <c r="H4830" i="2"/>
  <c r="B4830" i="2"/>
  <c r="D4830" i="2"/>
  <c r="A4831" i="2"/>
  <c r="H4831" i="2"/>
  <c r="B4831" i="2"/>
  <c r="D4831" i="2"/>
  <c r="A4832" i="2"/>
  <c r="H4832" i="2"/>
  <c r="B4832" i="2"/>
  <c r="D4832" i="2"/>
  <c r="A4833" i="2"/>
  <c r="H4833" i="2"/>
  <c r="B4833" i="2"/>
  <c r="D4833" i="2"/>
  <c r="A4834" i="2"/>
  <c r="H4834" i="2"/>
  <c r="B4834" i="2"/>
  <c r="D4834" i="2"/>
  <c r="A4835" i="2"/>
  <c r="H4835" i="2"/>
  <c r="B4835" i="2"/>
  <c r="D4835" i="2"/>
  <c r="A4836" i="2"/>
  <c r="H4836" i="2"/>
  <c r="B4836" i="2"/>
  <c r="D4836" i="2"/>
  <c r="A4837" i="2"/>
  <c r="H4837" i="2"/>
  <c r="B4837" i="2"/>
  <c r="D4837" i="2"/>
  <c r="A4838" i="2"/>
  <c r="H4838" i="2"/>
  <c r="B4838" i="2"/>
  <c r="D4838" i="2"/>
  <c r="A4839" i="2"/>
  <c r="H4839" i="2"/>
  <c r="B4839" i="2"/>
  <c r="D4839" i="2"/>
  <c r="A4840" i="2"/>
  <c r="H4840" i="2"/>
  <c r="B4840" i="2"/>
  <c r="D4840" i="2"/>
  <c r="A4841" i="2"/>
  <c r="H4841" i="2"/>
  <c r="B4841" i="2"/>
  <c r="D4841" i="2"/>
  <c r="A4842" i="2"/>
  <c r="H4842" i="2"/>
  <c r="B4842" i="2"/>
  <c r="D4842" i="2"/>
  <c r="A4843" i="2"/>
  <c r="H4843" i="2"/>
  <c r="B4843" i="2"/>
  <c r="D4843" i="2"/>
  <c r="A4844" i="2"/>
  <c r="H4844" i="2"/>
  <c r="B4844" i="2"/>
  <c r="D4844" i="2"/>
  <c r="A4845" i="2"/>
  <c r="H4845" i="2"/>
  <c r="B4845" i="2"/>
  <c r="D4845" i="2"/>
  <c r="A4846" i="2"/>
  <c r="H4846" i="2"/>
  <c r="B4846" i="2"/>
  <c r="D4846" i="2"/>
  <c r="A4847" i="2"/>
  <c r="H4847" i="2"/>
  <c r="B4847" i="2"/>
  <c r="D4847" i="2"/>
  <c r="A4848" i="2"/>
  <c r="H4848" i="2"/>
  <c r="B4848" i="2"/>
  <c r="D4848" i="2"/>
  <c r="A4849" i="2"/>
  <c r="H4849" i="2"/>
  <c r="B4849" i="2"/>
  <c r="D4849" i="2"/>
  <c r="A4850" i="2"/>
  <c r="H4850" i="2"/>
  <c r="B4850" i="2"/>
  <c r="D4850" i="2"/>
  <c r="A4851" i="2"/>
  <c r="H4851" i="2"/>
  <c r="B4851" i="2"/>
  <c r="D4851" i="2"/>
  <c r="A4852" i="2"/>
  <c r="H4852" i="2"/>
  <c r="B4852" i="2"/>
  <c r="D4852" i="2"/>
  <c r="A4853" i="2"/>
  <c r="H4853" i="2"/>
  <c r="B4853" i="2"/>
  <c r="D4853" i="2"/>
  <c r="A4854" i="2"/>
  <c r="H4854" i="2"/>
  <c r="B4854" i="2"/>
  <c r="D4854" i="2"/>
  <c r="A4855" i="2"/>
  <c r="H4855" i="2"/>
  <c r="B4855" i="2"/>
  <c r="D4855" i="2"/>
  <c r="A4856" i="2"/>
  <c r="H4856" i="2"/>
  <c r="B4856" i="2"/>
  <c r="D4856" i="2"/>
  <c r="A4857" i="2"/>
  <c r="H4857" i="2"/>
  <c r="B4857" i="2"/>
  <c r="D4857" i="2"/>
  <c r="A4858" i="2"/>
  <c r="H4858" i="2"/>
  <c r="B4858" i="2"/>
  <c r="D4858" i="2"/>
  <c r="A4859" i="2"/>
  <c r="H4859" i="2"/>
  <c r="B4859" i="2"/>
  <c r="D4859" i="2"/>
  <c r="A4860" i="2"/>
  <c r="H4860" i="2"/>
  <c r="B4860" i="2"/>
  <c r="D4860" i="2"/>
  <c r="A4861" i="2"/>
  <c r="H4861" i="2"/>
  <c r="B4861" i="2"/>
  <c r="D4861" i="2"/>
  <c r="A4862" i="2"/>
  <c r="H4862" i="2"/>
  <c r="B4862" i="2"/>
  <c r="D4862" i="2"/>
  <c r="A4863" i="2"/>
  <c r="H4863" i="2"/>
  <c r="B4863" i="2"/>
  <c r="D4863" i="2"/>
  <c r="A4864" i="2"/>
  <c r="H4864" i="2"/>
  <c r="B4864" i="2"/>
  <c r="D4864" i="2"/>
  <c r="A4865" i="2"/>
  <c r="H4865" i="2"/>
  <c r="B4865" i="2"/>
  <c r="D4865" i="2"/>
  <c r="A4866" i="2"/>
  <c r="H4866" i="2"/>
  <c r="B4866" i="2"/>
  <c r="D4866" i="2"/>
  <c r="A4867" i="2"/>
  <c r="H4867" i="2"/>
  <c r="B4867" i="2"/>
  <c r="D4867" i="2"/>
  <c r="A4868" i="2"/>
  <c r="H4868" i="2"/>
  <c r="B4868" i="2"/>
  <c r="D4868" i="2"/>
  <c r="A4869" i="2"/>
  <c r="H4869" i="2"/>
  <c r="B4869" i="2"/>
  <c r="D4869" i="2"/>
  <c r="A4870" i="2"/>
  <c r="H4870" i="2"/>
  <c r="B4870" i="2"/>
  <c r="D4870" i="2"/>
  <c r="A4871" i="2"/>
  <c r="H4871" i="2"/>
  <c r="B4871" i="2"/>
  <c r="D4871" i="2"/>
  <c r="A4872" i="2"/>
  <c r="H4872" i="2"/>
  <c r="B4872" i="2"/>
  <c r="D4872" i="2"/>
  <c r="A4873" i="2"/>
  <c r="H4873" i="2"/>
  <c r="B4873" i="2"/>
  <c r="D4873" i="2"/>
  <c r="A4874" i="2"/>
  <c r="H4874" i="2"/>
  <c r="B4874" i="2"/>
  <c r="D4874" i="2"/>
  <c r="A4875" i="2"/>
  <c r="H4875" i="2"/>
  <c r="B4875" i="2"/>
  <c r="D4875" i="2"/>
  <c r="A4876" i="2"/>
  <c r="H4876" i="2"/>
  <c r="B4876" i="2"/>
  <c r="D4876" i="2"/>
  <c r="A4877" i="2"/>
  <c r="H4877" i="2"/>
  <c r="B4877" i="2"/>
  <c r="D4877" i="2"/>
  <c r="A4878" i="2"/>
  <c r="H4878" i="2"/>
  <c r="B4878" i="2"/>
  <c r="D4878" i="2"/>
  <c r="A4879" i="2"/>
  <c r="H4879" i="2"/>
  <c r="B4879" i="2"/>
  <c r="D4879" i="2"/>
  <c r="A4880" i="2"/>
  <c r="H4880" i="2"/>
  <c r="B4880" i="2"/>
  <c r="D4880" i="2"/>
  <c r="A4881" i="2"/>
  <c r="H4881" i="2"/>
  <c r="B4881" i="2"/>
  <c r="D4881" i="2"/>
  <c r="A4882" i="2"/>
  <c r="H4882" i="2"/>
  <c r="B4882" i="2"/>
  <c r="D4882" i="2"/>
  <c r="A4883" i="2"/>
  <c r="H4883" i="2"/>
  <c r="B4883" i="2"/>
  <c r="D4883" i="2"/>
  <c r="A4884" i="2"/>
  <c r="H4884" i="2"/>
  <c r="B4884" i="2"/>
  <c r="D4884" i="2"/>
  <c r="A4885" i="2"/>
  <c r="H4885" i="2"/>
  <c r="B4885" i="2"/>
  <c r="D4885" i="2"/>
  <c r="A4886" i="2"/>
  <c r="H4886" i="2"/>
  <c r="B4886" i="2"/>
  <c r="D4886" i="2"/>
  <c r="A4887" i="2"/>
  <c r="H4887" i="2"/>
  <c r="B4887" i="2"/>
  <c r="D4887" i="2"/>
  <c r="A4888" i="2"/>
  <c r="H4888" i="2"/>
  <c r="B4888" i="2"/>
  <c r="D4888" i="2"/>
  <c r="A4889" i="2"/>
  <c r="H4889" i="2"/>
  <c r="B4889" i="2"/>
  <c r="D4889" i="2"/>
  <c r="A4890" i="2"/>
  <c r="H4890" i="2"/>
  <c r="B4890" i="2"/>
  <c r="D4890" i="2"/>
  <c r="A4891" i="2"/>
  <c r="H4891" i="2"/>
  <c r="B4891" i="2"/>
  <c r="D4891" i="2"/>
  <c r="A4892" i="2"/>
  <c r="H4892" i="2"/>
  <c r="B4892" i="2"/>
  <c r="D4892" i="2"/>
  <c r="A4893" i="2"/>
  <c r="H4893" i="2"/>
  <c r="B4893" i="2"/>
  <c r="D4893" i="2"/>
  <c r="A4894" i="2"/>
  <c r="H4894" i="2"/>
  <c r="B4894" i="2"/>
  <c r="D4894" i="2"/>
  <c r="A4895" i="2"/>
  <c r="H4895" i="2"/>
  <c r="B4895" i="2"/>
  <c r="D4895" i="2"/>
  <c r="A4896" i="2"/>
  <c r="H4896" i="2"/>
  <c r="B4896" i="2"/>
  <c r="D4896" i="2"/>
  <c r="A4897" i="2"/>
  <c r="H4897" i="2"/>
  <c r="B4897" i="2"/>
  <c r="D4897" i="2"/>
  <c r="A4898" i="2"/>
  <c r="H4898" i="2"/>
  <c r="B4898" i="2"/>
  <c r="D4898" i="2"/>
  <c r="A4899" i="2"/>
  <c r="H4899" i="2"/>
  <c r="B4899" i="2"/>
  <c r="D4899" i="2"/>
  <c r="A4900" i="2"/>
  <c r="H4900" i="2"/>
  <c r="B4900" i="2"/>
  <c r="D4900" i="2"/>
  <c r="A4901" i="2"/>
  <c r="H4901" i="2"/>
  <c r="B4901" i="2"/>
  <c r="D4901" i="2"/>
  <c r="A4902" i="2"/>
  <c r="H4902" i="2"/>
  <c r="B4902" i="2"/>
  <c r="D4902" i="2"/>
  <c r="A4903" i="2"/>
  <c r="H4903" i="2"/>
  <c r="B4903" i="2"/>
  <c r="D4903" i="2"/>
  <c r="A4904" i="2"/>
  <c r="H4904" i="2"/>
  <c r="B4904" i="2"/>
  <c r="D4904" i="2"/>
  <c r="A4905" i="2"/>
  <c r="H4905" i="2"/>
  <c r="B4905" i="2"/>
  <c r="D4905" i="2"/>
  <c r="A4906" i="2"/>
  <c r="H4906" i="2"/>
  <c r="B4906" i="2"/>
  <c r="D4906" i="2"/>
  <c r="A4907" i="2"/>
  <c r="H4907" i="2"/>
  <c r="B4907" i="2"/>
  <c r="D4907" i="2"/>
  <c r="A4908" i="2"/>
  <c r="H4908" i="2"/>
  <c r="B4908" i="2"/>
  <c r="D4908" i="2"/>
  <c r="A4909" i="2"/>
  <c r="H4909" i="2"/>
  <c r="B4909" i="2"/>
  <c r="D4909" i="2"/>
  <c r="A4910" i="2"/>
  <c r="H4910" i="2"/>
  <c r="B4910" i="2"/>
  <c r="D4910" i="2"/>
  <c r="A4911" i="2"/>
  <c r="H4911" i="2"/>
  <c r="B4911" i="2"/>
  <c r="D4911" i="2"/>
  <c r="A4912" i="2"/>
  <c r="H4912" i="2"/>
  <c r="B4912" i="2"/>
  <c r="D4912" i="2"/>
  <c r="A4913" i="2"/>
  <c r="H4913" i="2"/>
  <c r="B4913" i="2"/>
  <c r="D4913" i="2"/>
  <c r="A4914" i="2"/>
  <c r="H4914" i="2"/>
  <c r="B4914" i="2"/>
  <c r="D4914" i="2"/>
  <c r="H1177" i="2"/>
  <c r="B1177" i="2"/>
  <c r="D1177" i="2"/>
  <c r="A1177" i="2"/>
  <c r="H1176" i="2"/>
  <c r="B1176" i="2"/>
  <c r="D1176" i="2"/>
  <c r="A1176" i="2"/>
  <c r="H1175" i="2"/>
  <c r="B1175" i="2"/>
  <c r="D1175" i="2"/>
  <c r="A1175" i="2"/>
  <c r="H1174" i="2"/>
  <c r="B1174" i="2"/>
  <c r="D1174" i="2"/>
  <c r="A1174" i="2"/>
  <c r="H1173" i="2"/>
  <c r="B1173" i="2"/>
  <c r="D1173" i="2"/>
  <c r="A1173" i="2"/>
  <c r="H1172" i="2"/>
  <c r="B1172" i="2"/>
  <c r="D1172" i="2"/>
  <c r="A1172" i="2"/>
  <c r="H1171" i="2"/>
  <c r="B1171" i="2"/>
  <c r="D1171" i="2"/>
  <c r="A1171" i="2"/>
  <c r="H1170" i="2"/>
  <c r="B1170" i="2"/>
  <c r="D1170" i="2"/>
  <c r="A1170" i="2"/>
  <c r="H1169" i="2"/>
  <c r="B1169" i="2"/>
  <c r="D1169" i="2"/>
  <c r="A1169" i="2"/>
  <c r="H1168" i="2"/>
  <c r="B1168" i="2"/>
  <c r="D1168" i="2"/>
  <c r="A1168" i="2"/>
  <c r="H1167" i="2"/>
  <c r="B1167" i="2"/>
  <c r="D1167" i="2"/>
  <c r="A1167" i="2"/>
  <c r="H1166" i="2"/>
  <c r="B1166" i="2"/>
  <c r="D1166" i="2"/>
  <c r="A1166" i="2"/>
  <c r="H1165" i="2"/>
  <c r="B1165" i="2"/>
  <c r="D1165" i="2"/>
  <c r="A1165" i="2"/>
  <c r="H1164" i="2"/>
  <c r="B1164" i="2"/>
  <c r="D1164" i="2"/>
  <c r="A1164" i="2"/>
  <c r="H1163" i="2"/>
  <c r="B1163" i="2"/>
  <c r="D1163" i="2"/>
  <c r="A1163" i="2"/>
  <c r="H1162" i="2"/>
  <c r="B1162" i="2"/>
  <c r="D1162" i="2"/>
  <c r="A1162" i="2"/>
  <c r="H1161" i="2"/>
  <c r="B1161" i="2"/>
  <c r="D1161" i="2"/>
  <c r="A1161" i="2"/>
  <c r="H1160" i="2"/>
  <c r="B1160" i="2"/>
  <c r="D1160" i="2"/>
  <c r="A1160" i="2"/>
  <c r="H1159" i="2"/>
  <c r="B1159" i="2"/>
  <c r="D1159" i="2"/>
  <c r="A1159" i="2"/>
  <c r="H1158" i="2"/>
  <c r="B1158" i="2"/>
  <c r="D1158" i="2"/>
  <c r="A1158" i="2"/>
  <c r="H1157" i="2"/>
  <c r="B1157" i="2"/>
  <c r="D1157" i="2"/>
  <c r="A1157" i="2"/>
  <c r="H1156" i="2"/>
  <c r="B1156" i="2"/>
  <c r="D1156" i="2"/>
  <c r="A1156" i="2"/>
  <c r="H1155" i="2"/>
  <c r="B1155" i="2"/>
  <c r="D1155" i="2"/>
  <c r="A1155" i="2"/>
  <c r="H1154" i="2"/>
  <c r="B1154" i="2"/>
  <c r="D1154" i="2"/>
  <c r="A1154" i="2"/>
  <c r="H1153" i="2"/>
  <c r="B1153" i="2"/>
  <c r="D1153" i="2"/>
  <c r="A1153" i="2"/>
  <c r="H1152" i="2"/>
  <c r="B1152" i="2"/>
  <c r="D1152" i="2"/>
  <c r="A1152" i="2"/>
  <c r="H1151" i="2"/>
  <c r="B1151" i="2"/>
  <c r="D1151" i="2"/>
  <c r="A1151" i="2"/>
  <c r="H1150" i="2"/>
  <c r="B1150" i="2"/>
  <c r="D1150" i="2"/>
  <c r="A1150" i="2"/>
  <c r="H1149" i="2"/>
  <c r="B1149" i="2"/>
  <c r="D1149" i="2"/>
  <c r="A1149" i="2"/>
  <c r="H1148" i="2"/>
  <c r="B1148" i="2"/>
  <c r="D1148" i="2"/>
  <c r="A1148" i="2"/>
  <c r="H1147" i="2"/>
  <c r="B1147" i="2"/>
  <c r="D1147" i="2"/>
  <c r="A1147" i="2"/>
  <c r="H1146" i="2"/>
  <c r="B1146" i="2"/>
  <c r="D1146" i="2"/>
  <c r="A1146" i="2"/>
  <c r="H1145" i="2"/>
  <c r="B1145" i="2"/>
  <c r="D1145" i="2"/>
  <c r="A1145" i="2"/>
  <c r="H1144" i="2"/>
  <c r="B1144" i="2"/>
  <c r="D1144" i="2"/>
  <c r="A1144" i="2"/>
  <c r="H1143" i="2"/>
  <c r="B1143" i="2"/>
  <c r="D1143" i="2"/>
  <c r="A1143" i="2"/>
  <c r="H1142" i="2"/>
  <c r="B1142" i="2"/>
  <c r="D1142" i="2"/>
  <c r="A1142" i="2"/>
  <c r="H1141" i="2"/>
  <c r="B1141" i="2"/>
  <c r="D1141" i="2"/>
  <c r="A1141" i="2"/>
  <c r="H1140" i="2"/>
  <c r="B1140" i="2"/>
  <c r="D1140" i="2"/>
  <c r="A1140" i="2"/>
  <c r="H1139" i="2"/>
  <c r="B1139" i="2"/>
  <c r="D1139" i="2"/>
  <c r="A1139" i="2"/>
  <c r="H1138" i="2"/>
  <c r="B1138" i="2"/>
  <c r="D1138" i="2"/>
  <c r="A1138" i="2"/>
  <c r="H1137" i="2"/>
  <c r="B1137" i="2"/>
  <c r="D1137" i="2"/>
  <c r="A1137" i="2"/>
  <c r="H1136" i="2"/>
  <c r="B1136" i="2"/>
  <c r="D1136" i="2"/>
  <c r="A1136" i="2"/>
  <c r="H1135" i="2"/>
  <c r="B1135" i="2"/>
  <c r="D1135" i="2"/>
  <c r="A1135" i="2"/>
  <c r="H1134" i="2"/>
  <c r="B1134" i="2"/>
  <c r="D1134" i="2"/>
  <c r="A1134" i="2"/>
  <c r="H1133" i="2"/>
  <c r="B1133" i="2"/>
  <c r="D1133" i="2"/>
  <c r="A1133" i="2"/>
  <c r="H1132" i="2"/>
  <c r="B1132" i="2"/>
  <c r="D1132" i="2"/>
  <c r="A1132" i="2"/>
  <c r="H1131" i="2"/>
  <c r="B1131" i="2"/>
  <c r="D1131" i="2"/>
  <c r="A1131" i="2"/>
  <c r="H1130" i="2"/>
  <c r="B1130" i="2"/>
  <c r="D1130" i="2"/>
  <c r="A1130" i="2"/>
  <c r="H1129" i="2"/>
  <c r="B1129" i="2"/>
  <c r="D1129" i="2"/>
  <c r="A1129" i="2"/>
  <c r="H1128" i="2"/>
  <c r="B1128" i="2"/>
  <c r="D1128" i="2"/>
  <c r="A1128" i="2"/>
  <c r="H1127" i="2"/>
  <c r="B1127" i="2"/>
  <c r="D1127" i="2"/>
  <c r="A1127" i="2"/>
  <c r="H1126" i="2"/>
  <c r="B1126" i="2"/>
  <c r="D1126" i="2"/>
  <c r="A1126" i="2"/>
  <c r="H1125" i="2"/>
  <c r="B1125" i="2"/>
  <c r="D1125" i="2"/>
  <c r="A1125" i="2"/>
  <c r="H1124" i="2"/>
  <c r="B1124" i="2"/>
  <c r="D1124" i="2"/>
  <c r="A1124" i="2"/>
  <c r="H1123" i="2"/>
  <c r="B1123" i="2"/>
  <c r="D1123" i="2"/>
  <c r="A1123" i="2"/>
  <c r="H1122" i="2"/>
  <c r="B1122" i="2"/>
  <c r="D1122" i="2"/>
  <c r="A1122" i="2"/>
  <c r="H1121" i="2"/>
  <c r="B1121" i="2"/>
  <c r="D1121" i="2"/>
  <c r="A1121" i="2"/>
  <c r="H1120" i="2"/>
  <c r="B1120" i="2"/>
  <c r="D1120" i="2"/>
  <c r="A1120" i="2"/>
  <c r="H1119" i="2"/>
  <c r="B1119" i="2"/>
  <c r="D1119" i="2"/>
  <c r="A1119" i="2"/>
  <c r="H1118" i="2"/>
  <c r="B1118" i="2"/>
  <c r="D1118" i="2"/>
  <c r="A1118" i="2"/>
  <c r="H1117" i="2"/>
  <c r="B1117" i="2"/>
  <c r="D1117" i="2"/>
  <c r="A1117" i="2"/>
  <c r="H1116" i="2"/>
  <c r="B1116" i="2"/>
  <c r="D1116" i="2"/>
  <c r="A1116" i="2"/>
  <c r="H1115" i="2"/>
  <c r="B1115" i="2"/>
  <c r="D1115" i="2"/>
  <c r="A1115" i="2"/>
  <c r="H1114" i="2"/>
  <c r="B1114" i="2"/>
  <c r="D1114" i="2"/>
  <c r="A1114" i="2"/>
  <c r="H1113" i="2"/>
  <c r="B1113" i="2"/>
  <c r="D1113" i="2"/>
  <c r="A1113" i="2"/>
  <c r="H1112" i="2"/>
  <c r="B1112" i="2"/>
  <c r="D1112" i="2"/>
  <c r="A1112" i="2"/>
  <c r="H1111" i="2"/>
  <c r="B1111" i="2"/>
  <c r="D1111" i="2"/>
  <c r="A1111" i="2"/>
  <c r="H1110" i="2"/>
  <c r="B1110" i="2"/>
  <c r="D1110" i="2"/>
  <c r="A1110" i="2"/>
  <c r="H1109" i="2"/>
  <c r="B1109" i="2"/>
  <c r="D1109" i="2"/>
  <c r="A1109" i="2"/>
  <c r="H1108" i="2"/>
  <c r="B1108" i="2"/>
  <c r="D1108" i="2"/>
  <c r="A1108" i="2"/>
  <c r="H1107" i="2"/>
  <c r="B1107" i="2"/>
  <c r="D1107" i="2"/>
  <c r="A1107" i="2"/>
  <c r="H1106" i="2"/>
  <c r="B1106" i="2"/>
  <c r="D1106" i="2"/>
  <c r="A1106" i="2"/>
  <c r="H1105" i="2"/>
  <c r="B1105" i="2"/>
  <c r="D1105" i="2"/>
  <c r="A1105" i="2"/>
  <c r="H1104" i="2"/>
  <c r="B1104" i="2"/>
  <c r="D1104" i="2"/>
  <c r="A1104" i="2"/>
  <c r="H1103" i="2"/>
  <c r="B1103" i="2"/>
  <c r="D1103" i="2"/>
  <c r="A1103" i="2"/>
  <c r="H1102" i="2"/>
  <c r="B1102" i="2"/>
  <c r="D1102" i="2"/>
  <c r="A1102" i="2"/>
  <c r="H1101" i="2"/>
  <c r="B1101" i="2"/>
  <c r="D1101" i="2"/>
  <c r="A1101" i="2"/>
  <c r="H1100" i="2"/>
  <c r="B1100" i="2"/>
  <c r="D1100" i="2"/>
  <c r="A1100" i="2"/>
  <c r="H1099" i="2"/>
  <c r="B1099" i="2"/>
  <c r="D1099" i="2"/>
  <c r="A1099" i="2"/>
  <c r="H1098" i="2"/>
  <c r="B1098" i="2"/>
  <c r="D1098" i="2"/>
  <c r="A1098" i="2"/>
  <c r="H1097" i="2"/>
  <c r="B1097" i="2"/>
  <c r="D1097" i="2"/>
  <c r="A1097" i="2"/>
  <c r="H1096" i="2"/>
  <c r="B1096" i="2"/>
  <c r="D1096" i="2"/>
  <c r="A1096" i="2"/>
  <c r="H1095" i="2"/>
  <c r="B1095" i="2"/>
  <c r="D1095" i="2"/>
  <c r="A1095" i="2"/>
  <c r="H1094" i="2"/>
  <c r="B1094" i="2"/>
  <c r="D1094" i="2"/>
  <c r="A1094" i="2"/>
  <c r="H1093" i="2"/>
  <c r="B1093" i="2"/>
  <c r="D1093" i="2"/>
  <c r="A1093" i="2"/>
  <c r="H1092" i="2"/>
  <c r="B1092" i="2"/>
  <c r="D1092" i="2"/>
  <c r="A1092" i="2"/>
  <c r="H1091" i="2"/>
  <c r="B1091" i="2"/>
  <c r="D1091" i="2"/>
  <c r="A1091" i="2"/>
  <c r="H1090" i="2"/>
  <c r="B1090" i="2"/>
  <c r="D1090" i="2"/>
  <c r="A1090" i="2"/>
  <c r="H1089" i="2"/>
  <c r="B1089" i="2"/>
  <c r="D1089" i="2"/>
  <c r="A1089" i="2"/>
  <c r="H1088" i="2"/>
  <c r="B1088" i="2"/>
  <c r="D1088" i="2"/>
  <c r="A1088" i="2"/>
  <c r="H1087" i="2"/>
  <c r="B1087" i="2"/>
  <c r="D1087" i="2"/>
  <c r="A1087" i="2"/>
  <c r="H1086" i="2"/>
  <c r="B1086" i="2"/>
  <c r="D1086" i="2"/>
  <c r="A1086" i="2"/>
  <c r="H1085" i="2"/>
  <c r="B1085" i="2"/>
  <c r="D1085" i="2"/>
  <c r="A1085" i="2"/>
  <c r="H1084" i="2"/>
  <c r="B1084" i="2"/>
  <c r="D1084" i="2"/>
  <c r="A1084" i="2"/>
  <c r="H1083" i="2"/>
  <c r="B1083" i="2"/>
  <c r="D1083" i="2"/>
  <c r="A1083" i="2"/>
  <c r="H1082" i="2"/>
  <c r="B1082" i="2"/>
  <c r="D1082" i="2"/>
  <c r="A1082" i="2"/>
  <c r="H1081" i="2"/>
  <c r="B1081" i="2"/>
  <c r="D1081" i="2"/>
  <c r="A1081" i="2"/>
  <c r="H1080" i="2"/>
  <c r="B1080" i="2"/>
  <c r="D1080" i="2"/>
  <c r="A1080" i="2"/>
  <c r="H1079" i="2"/>
  <c r="B1079" i="2"/>
  <c r="D1079" i="2"/>
  <c r="A1079" i="2"/>
  <c r="H1078" i="2"/>
  <c r="B1078" i="2"/>
  <c r="D1078" i="2"/>
  <c r="A1078" i="2"/>
  <c r="H1077" i="2"/>
  <c r="B1077" i="2"/>
  <c r="D1077" i="2"/>
  <c r="A1077" i="2"/>
  <c r="H1076" i="2"/>
  <c r="B1076" i="2"/>
  <c r="D1076" i="2"/>
  <c r="A1076" i="2"/>
  <c r="H1075" i="2"/>
  <c r="B1075" i="2"/>
  <c r="D1075" i="2"/>
  <c r="A1075" i="2"/>
  <c r="H1074" i="2"/>
  <c r="B1074" i="2"/>
  <c r="D1074" i="2"/>
  <c r="A1074" i="2"/>
  <c r="H1073" i="2"/>
  <c r="B1073" i="2"/>
  <c r="D1073" i="2"/>
  <c r="A1073" i="2"/>
  <c r="H1072" i="2"/>
  <c r="B1072" i="2"/>
  <c r="D1072" i="2"/>
  <c r="A1072" i="2"/>
  <c r="H1071" i="2"/>
  <c r="B1071" i="2"/>
  <c r="F1071" i="2"/>
  <c r="D1071" i="2"/>
  <c r="A1071" i="2"/>
  <c r="H1070" i="2"/>
  <c r="F1070" i="2"/>
  <c r="D1070" i="2"/>
  <c r="B1070" i="2"/>
  <c r="A1070" i="2"/>
  <c r="H1069" i="2"/>
  <c r="B1069" i="2"/>
  <c r="F1069" i="2"/>
  <c r="D1069" i="2"/>
  <c r="A1069" i="2"/>
  <c r="H1068" i="2"/>
  <c r="B1068" i="2"/>
  <c r="F1068" i="2"/>
  <c r="D1068" i="2"/>
  <c r="A1068" i="2"/>
  <c r="H1067" i="2"/>
  <c r="B1067" i="2"/>
  <c r="F1067" i="2"/>
  <c r="D1067" i="2"/>
  <c r="A1067" i="2"/>
  <c r="H1066" i="2"/>
  <c r="D1066" i="2"/>
  <c r="B1066" i="2"/>
  <c r="A1066" i="2"/>
  <c r="H1065" i="2"/>
  <c r="D1065" i="2"/>
  <c r="B1065" i="2"/>
  <c r="A1065" i="2"/>
  <c r="H1064" i="2"/>
  <c r="D1064" i="2"/>
  <c r="B1064" i="2"/>
  <c r="A1064" i="2"/>
  <c r="H1063" i="2"/>
  <c r="D1063" i="2"/>
  <c r="B1063" i="2"/>
  <c r="A1063" i="2"/>
  <c r="H1062" i="2"/>
  <c r="D1062" i="2"/>
  <c r="B1062" i="2"/>
  <c r="A1062" i="2"/>
  <c r="H1061" i="2"/>
  <c r="D1061" i="2"/>
  <c r="B1061" i="2"/>
  <c r="A1061" i="2"/>
  <c r="H1060" i="2"/>
  <c r="D1060" i="2"/>
  <c r="B1060" i="2"/>
  <c r="A1060" i="2"/>
  <c r="H1059" i="2"/>
  <c r="D1059" i="2"/>
  <c r="B1059" i="2"/>
  <c r="A1059" i="2"/>
  <c r="H1058" i="2"/>
  <c r="D1058" i="2"/>
  <c r="B1058" i="2"/>
  <c r="A1058" i="2"/>
  <c r="H1057" i="2"/>
  <c r="D1057" i="2"/>
  <c r="B1057" i="2"/>
  <c r="A1057" i="2"/>
  <c r="H1056" i="2"/>
  <c r="D1056" i="2"/>
  <c r="B1056" i="2"/>
  <c r="A1056" i="2"/>
  <c r="H1055" i="2"/>
  <c r="D1055" i="2"/>
  <c r="B1055" i="2"/>
  <c r="A1055" i="2"/>
  <c r="H1054" i="2"/>
  <c r="D1054" i="2"/>
  <c r="B1054" i="2"/>
  <c r="A1054" i="2"/>
  <c r="H1053" i="2"/>
  <c r="D1053" i="2"/>
  <c r="B1053" i="2"/>
  <c r="A1053" i="2"/>
  <c r="H1052" i="2"/>
  <c r="D1052" i="2"/>
  <c r="B1052" i="2"/>
  <c r="A1052" i="2"/>
  <c r="H1051" i="2"/>
  <c r="D1051" i="2"/>
  <c r="B1051" i="2"/>
  <c r="A1051" i="2"/>
  <c r="H1050" i="2"/>
  <c r="D1050" i="2"/>
  <c r="B1050" i="2"/>
  <c r="A1050" i="2"/>
  <c r="H1049" i="2"/>
  <c r="D1049" i="2"/>
  <c r="B1049" i="2"/>
  <c r="A1049" i="2"/>
  <c r="H1048" i="2"/>
  <c r="D1048" i="2"/>
  <c r="B1048" i="2"/>
  <c r="A1048" i="2"/>
  <c r="H1047" i="2"/>
  <c r="D1047" i="2"/>
  <c r="B1047" i="2"/>
  <c r="A1047" i="2"/>
  <c r="H1046" i="2"/>
  <c r="D1046" i="2"/>
  <c r="B1046" i="2"/>
  <c r="A1046" i="2"/>
  <c r="H1045" i="2"/>
  <c r="D1045" i="2"/>
  <c r="B1045" i="2"/>
  <c r="A1045" i="2"/>
  <c r="H1044" i="2"/>
  <c r="D1044" i="2"/>
  <c r="B1044" i="2"/>
  <c r="A1044" i="2"/>
  <c r="H1043" i="2"/>
  <c r="D1043" i="2"/>
  <c r="B1043" i="2"/>
  <c r="A1043" i="2"/>
  <c r="H1042" i="2"/>
  <c r="D1042" i="2"/>
  <c r="B1042" i="2"/>
  <c r="A1042" i="2"/>
  <c r="H1041" i="2"/>
  <c r="D1041" i="2"/>
  <c r="B1041" i="2"/>
  <c r="A1041" i="2"/>
  <c r="H1040" i="2"/>
  <c r="D1040" i="2"/>
  <c r="B1040" i="2"/>
  <c r="A1040" i="2"/>
  <c r="H1039" i="2"/>
  <c r="D1039" i="2"/>
  <c r="B1039" i="2"/>
  <c r="A1039" i="2"/>
  <c r="H1038" i="2"/>
  <c r="D1038" i="2"/>
  <c r="B1038" i="2"/>
  <c r="A1038" i="2"/>
  <c r="H1037" i="2"/>
  <c r="D1037" i="2"/>
  <c r="B1037" i="2"/>
  <c r="A1037" i="2"/>
  <c r="H1036" i="2"/>
  <c r="D1036" i="2"/>
  <c r="B1036" i="2"/>
  <c r="A1036" i="2"/>
  <c r="H1035" i="2"/>
  <c r="D1035" i="2"/>
  <c r="B1035" i="2"/>
  <c r="A1035" i="2"/>
  <c r="H1034" i="2"/>
  <c r="D1034" i="2"/>
  <c r="B1034" i="2"/>
  <c r="A1034" i="2"/>
  <c r="H1033" i="2"/>
  <c r="D1033" i="2"/>
  <c r="B1033" i="2"/>
  <c r="A1033" i="2"/>
  <c r="H1032" i="2"/>
  <c r="D1032" i="2"/>
  <c r="B1032" i="2"/>
  <c r="A1032" i="2"/>
  <c r="H1031" i="2"/>
  <c r="D1031" i="2"/>
  <c r="B1031" i="2"/>
  <c r="A1031" i="2"/>
  <c r="H1030" i="2"/>
  <c r="D1030" i="2"/>
  <c r="B1030" i="2"/>
  <c r="A1030" i="2"/>
  <c r="H1029" i="2"/>
  <c r="D1029" i="2"/>
  <c r="B1029" i="2"/>
  <c r="A1029" i="2"/>
  <c r="H1028" i="2"/>
  <c r="D1028" i="2"/>
  <c r="B1028" i="2"/>
  <c r="A1028" i="2"/>
  <c r="H1027" i="2"/>
  <c r="D1027" i="2"/>
  <c r="B1027" i="2"/>
  <c r="A1027" i="2"/>
  <c r="H1026" i="2"/>
  <c r="D1026" i="2"/>
  <c r="B1026" i="2"/>
  <c r="A1026" i="2"/>
  <c r="H1025" i="2"/>
  <c r="D1025" i="2"/>
  <c r="B1025" i="2"/>
  <c r="A1025" i="2"/>
  <c r="H1024" i="2"/>
  <c r="D1024" i="2"/>
  <c r="B1024" i="2"/>
  <c r="A1024" i="2"/>
  <c r="H1023" i="2"/>
  <c r="D1023" i="2"/>
  <c r="B1023" i="2"/>
  <c r="A1023" i="2"/>
  <c r="H1022" i="2"/>
  <c r="D1022" i="2"/>
  <c r="B1022" i="2"/>
  <c r="A1022" i="2"/>
  <c r="H1021" i="2"/>
  <c r="D1021" i="2"/>
  <c r="B1021" i="2"/>
  <c r="A1021" i="2"/>
  <c r="H1020" i="2"/>
  <c r="D1020" i="2"/>
  <c r="B1020" i="2"/>
  <c r="A1020" i="2"/>
  <c r="H1019" i="2"/>
  <c r="D1019" i="2"/>
  <c r="B1019" i="2"/>
  <c r="A1019" i="2"/>
  <c r="H1018" i="2"/>
  <c r="D1018" i="2"/>
  <c r="B1018" i="2"/>
  <c r="A1018" i="2"/>
  <c r="H1017" i="2"/>
  <c r="D1017" i="2"/>
  <c r="B1017" i="2"/>
  <c r="A1017" i="2"/>
  <c r="H1016" i="2"/>
  <c r="D1016" i="2"/>
  <c r="B1016" i="2"/>
  <c r="A1016" i="2"/>
  <c r="H1015" i="2"/>
  <c r="D1015" i="2"/>
  <c r="B1015" i="2"/>
  <c r="A1015" i="2"/>
  <c r="H1014" i="2"/>
  <c r="D1014" i="2"/>
  <c r="B1014" i="2"/>
  <c r="A1014" i="2"/>
  <c r="H1013" i="2"/>
  <c r="D1013" i="2"/>
  <c r="B1013" i="2"/>
  <c r="A1013" i="2"/>
  <c r="H1012" i="2"/>
  <c r="D1012" i="2"/>
  <c r="B1012" i="2"/>
  <c r="A1012" i="2"/>
  <c r="H1011" i="2"/>
  <c r="D1011" i="2"/>
  <c r="B1011" i="2"/>
  <c r="A1011" i="2"/>
  <c r="H1010" i="2"/>
  <c r="D1010" i="2"/>
  <c r="B1010" i="2"/>
  <c r="A1010" i="2"/>
  <c r="H1009" i="2"/>
  <c r="D1009" i="2"/>
  <c r="B1009" i="2"/>
  <c r="A1009" i="2"/>
  <c r="H1008" i="2"/>
  <c r="D1008" i="2"/>
  <c r="B1008" i="2"/>
  <c r="A1008" i="2"/>
  <c r="H1007" i="2"/>
  <c r="D1007" i="2"/>
  <c r="B1007" i="2"/>
  <c r="A1007" i="2"/>
  <c r="H1006" i="2"/>
  <c r="D1006" i="2"/>
  <c r="B1006" i="2"/>
  <c r="A1006" i="2"/>
  <c r="H1005" i="2"/>
  <c r="D1005" i="2"/>
  <c r="B1005" i="2"/>
  <c r="A1005" i="2"/>
  <c r="H1004" i="2"/>
  <c r="D1004" i="2"/>
  <c r="B1004" i="2"/>
  <c r="A1004" i="2"/>
  <c r="H1003" i="2"/>
  <c r="D1003" i="2"/>
  <c r="B1003" i="2"/>
  <c r="A1003" i="2"/>
  <c r="H1002" i="2"/>
  <c r="D1002" i="2"/>
  <c r="B1002" i="2"/>
  <c r="A1002" i="2"/>
  <c r="H1001" i="2"/>
  <c r="D1001" i="2"/>
  <c r="B1001" i="2"/>
  <c r="A1001" i="2"/>
  <c r="H1000" i="2"/>
  <c r="D1000" i="2"/>
  <c r="B1000" i="2"/>
  <c r="A1000" i="2"/>
  <c r="Q4727" i="1"/>
  <c r="Q4687" i="1"/>
  <c r="Q4594" i="1"/>
  <c r="Q4640" i="1"/>
  <c r="Q4617" i="1"/>
  <c r="Q4628" i="1"/>
  <c r="Q4482" i="1"/>
  <c r="Q4481" i="1"/>
  <c r="Q4476" i="1"/>
  <c r="Q4155" i="1"/>
  <c r="Q4151" i="1"/>
  <c r="Q3694" i="1"/>
  <c r="Q2900" i="1"/>
  <c r="Q2895" i="1"/>
  <c r="Q2891" i="1"/>
  <c r="Q2138" i="1"/>
  <c r="Q1985" i="1"/>
  <c r="Q1755" i="1"/>
  <c r="Q1568" i="1"/>
  <c r="Q1567" i="1"/>
  <c r="Q1223" i="1"/>
  <c r="Q1211" i="1"/>
  <c r="Q1191" i="1"/>
  <c r="Q1190" i="1"/>
  <c r="Q1130" i="1"/>
  <c r="Q1128" i="1"/>
  <c r="Q1126" i="1"/>
  <c r="Q1119" i="1"/>
  <c r="Q1115" i="1"/>
  <c r="Q1114" i="1"/>
  <c r="Q1106" i="1"/>
  <c r="Q4606" i="1"/>
  <c r="Q4633" i="1"/>
  <c r="Q4619" i="1"/>
  <c r="Q4615" i="1"/>
  <c r="Q4616" i="1"/>
  <c r="Q4618" i="1"/>
  <c r="Q4600" i="1"/>
  <c r="Q3920" i="1"/>
  <c r="Q3922" i="1"/>
  <c r="Q3930" i="1"/>
  <c r="Q3932" i="1"/>
  <c r="Q3936" i="1"/>
  <c r="Q3939" i="1"/>
  <c r="Q3950" i="1"/>
  <c r="Q3953" i="1"/>
  <c r="Q4296" i="1"/>
  <c r="Q4304" i="1"/>
  <c r="Q4308" i="1"/>
  <c r="Q4319" i="1"/>
  <c r="Q4346" i="1"/>
  <c r="Q4353" i="1"/>
  <c r="Q4389" i="1"/>
  <c r="Q4395" i="1"/>
  <c r="Q4440" i="1"/>
  <c r="Q4441" i="1"/>
  <c r="Q4442" i="1"/>
  <c r="Q4443" i="1"/>
  <c r="Q4444" i="1"/>
  <c r="Q4445" i="1"/>
  <c r="Q4446" i="1"/>
  <c r="Q4465" i="1"/>
  <c r="Q4480" i="1"/>
  <c r="Q4553" i="1"/>
  <c r="Q4411" i="1"/>
  <c r="Q4421" i="1"/>
  <c r="Q4424" i="1"/>
  <c r="Q4432" i="1"/>
  <c r="Q4435" i="1"/>
  <c r="Q4439" i="1"/>
  <c r="Q4452" i="1"/>
  <c r="Q4453" i="1"/>
  <c r="Q4501" i="1"/>
  <c r="Q4505" i="1"/>
  <c r="Q4504" i="1"/>
  <c r="Q4052" i="1"/>
  <c r="Q4071" i="1"/>
  <c r="Q4073" i="1"/>
  <c r="Q4074" i="1"/>
  <c r="Q4081" i="1"/>
  <c r="Q4087" i="1"/>
  <c r="Q4088" i="1"/>
  <c r="Q4092" i="1"/>
  <c r="Q4093" i="1"/>
  <c r="Q4112" i="1"/>
  <c r="R3381" i="1"/>
  <c r="Q1305" i="1"/>
  <c r="Q1306" i="1"/>
  <c r="Q1307" i="1"/>
  <c r="Q1332" i="1"/>
  <c r="Q1259" i="1"/>
  <c r="Q1348" i="1"/>
  <c r="Q1350" i="1"/>
  <c r="Q1270" i="1"/>
  <c r="Q1352" i="1"/>
  <c r="Q1354" i="1"/>
  <c r="Q1355" i="1"/>
  <c r="Q1356" i="1"/>
  <c r="Q1359" i="1"/>
  <c r="Q1361" i="1"/>
  <c r="Q1362" i="1"/>
  <c r="Q1369" i="1"/>
  <c r="Q1368" i="1"/>
  <c r="Q1370" i="1"/>
  <c r="Q1371" i="1"/>
  <c r="Q1377" i="1"/>
  <c r="Q1381" i="1"/>
  <c r="Q1382" i="1"/>
  <c r="Q1346" i="1"/>
  <c r="Q1349" i="1"/>
  <c r="Q1364" i="1"/>
  <c r="Q1367" i="1"/>
  <c r="Q1358" i="1"/>
  <c r="Q1383" i="1"/>
  <c r="Q1385" i="1"/>
  <c r="Q1386" i="1"/>
  <c r="Q1393" i="1"/>
  <c r="Q1397" i="1"/>
  <c r="Q1398" i="1"/>
  <c r="Q1400" i="1"/>
  <c r="Q1402" i="1"/>
  <c r="Q1396" i="1"/>
  <c r="Q1399" i="1"/>
  <c r="Q1401" i="1"/>
  <c r="Q1415" i="1"/>
  <c r="Q1416" i="1"/>
  <c r="Q1423" i="1"/>
  <c r="Q1424" i="1"/>
  <c r="Q1427" i="1"/>
  <c r="Q1431" i="1"/>
  <c r="Q1435" i="1"/>
  <c r="Q1436" i="1"/>
  <c r="Q1438" i="1"/>
  <c r="Q1444" i="1"/>
  <c r="Q1446" i="1"/>
  <c r="Q1443" i="1"/>
  <c r="Q1445" i="1"/>
  <c r="Q1447" i="1"/>
  <c r="Q1449" i="1"/>
  <c r="Q1450" i="1"/>
  <c r="Q1451" i="1"/>
  <c r="Q1452" i="1"/>
  <c r="Q1453" i="1"/>
  <c r="Q1460" i="1"/>
  <c r="Q1461" i="1"/>
  <c r="Q1469" i="1"/>
  <c r="Q1480" i="1"/>
  <c r="Q1484" i="1"/>
  <c r="Q1492" i="1"/>
  <c r="Q1566" i="1"/>
  <c r="Q1569" i="1"/>
  <c r="Q1571" i="1"/>
  <c r="Q1579" i="1"/>
  <c r="Q1586" i="1"/>
  <c r="Q1589" i="1"/>
  <c r="Q1560" i="1"/>
  <c r="Q1581" i="1"/>
  <c r="Q852" i="1"/>
  <c r="Q1085" i="1"/>
  <c r="Q1279" i="1"/>
  <c r="Q1615" i="1"/>
  <c r="Q1700" i="1"/>
  <c r="Q1670" i="1"/>
  <c r="Q1697" i="1"/>
  <c r="Q1699" i="1"/>
  <c r="Q1706" i="1"/>
  <c r="Q1818" i="1"/>
  <c r="Q1770" i="1"/>
  <c r="R2052" i="1"/>
  <c r="Q2052" i="1"/>
  <c r="Q1857" i="1"/>
  <c r="Q1875" i="1"/>
  <c r="Q1465" i="1"/>
  <c r="Q1468" i="1"/>
  <c r="Q1481" i="1"/>
  <c r="Q1489" i="1"/>
  <c r="Q1490" i="1"/>
  <c r="Q1497" i="1"/>
  <c r="Q1503" i="1"/>
  <c r="Q1504" i="1"/>
  <c r="Q1506" i="1"/>
  <c r="Q1510" i="1"/>
  <c r="Q1511" i="1"/>
  <c r="Q1515" i="1"/>
  <c r="Q1517" i="1"/>
  <c r="Q1518" i="1"/>
  <c r="Q1519" i="1"/>
  <c r="Q1520" i="1"/>
  <c r="Q1523" i="1"/>
  <c r="Q1525" i="1"/>
  <c r="Q1527" i="1"/>
  <c r="Q1528" i="1"/>
  <c r="Q1529" i="1"/>
  <c r="Q1532" i="1"/>
  <c r="Q1533" i="1"/>
  <c r="Q1534" i="1"/>
  <c r="Q1535" i="1"/>
  <c r="Q1536" i="1"/>
  <c r="Q1537" i="1"/>
  <c r="Q1541" i="1"/>
  <c r="Q1544" i="1"/>
  <c r="Q1545" i="1"/>
  <c r="Q1547" i="1"/>
  <c r="Q1551" i="1"/>
  <c r="Q1559" i="1"/>
  <c r="Q1561" i="1"/>
  <c r="Q1565" i="1"/>
  <c r="Q1572" i="1"/>
  <c r="Q1573" i="1"/>
  <c r="Q1574" i="1"/>
  <c r="Q1577" i="1"/>
  <c r="Q1584" i="1"/>
  <c r="Q1585" i="1"/>
  <c r="Q1587" i="1"/>
  <c r="Q1588" i="1"/>
  <c r="Q1591" i="1"/>
  <c r="Q1592" i="1"/>
  <c r="Q1594" i="1"/>
  <c r="Q1597" i="1"/>
  <c r="Q1598" i="1"/>
  <c r="Q1599" i="1"/>
  <c r="Q1602" i="1"/>
  <c r="Q1603" i="1"/>
  <c r="Q1604" i="1"/>
  <c r="Q1605" i="1"/>
  <c r="Q1607" i="1"/>
  <c r="Q1608" i="1"/>
  <c r="Q1610" i="1"/>
  <c r="Q1614" i="1"/>
  <c r="Q1617" i="1"/>
  <c r="Q1619" i="1"/>
  <c r="Q1623" i="1"/>
  <c r="Q1632" i="1"/>
  <c r="Q1636" i="1"/>
  <c r="Q1640" i="1"/>
  <c r="Q1641" i="1"/>
  <c r="Q1642" i="1"/>
  <c r="Q1643" i="1"/>
  <c r="Q1644" i="1"/>
  <c r="Q1645" i="1"/>
  <c r="Q1646" i="1"/>
  <c r="Q1648" i="1"/>
  <c r="Q1665" i="1"/>
  <c r="Q1672" i="1"/>
  <c r="Q1674" i="1"/>
  <c r="Q1679" i="1"/>
  <c r="Q1680" i="1"/>
  <c r="Q1509" i="1"/>
  <c r="Q1578" i="1"/>
  <c r="Q1631" i="1"/>
  <c r="Q1808" i="1"/>
  <c r="Q1850" i="1"/>
  <c r="Q1864" i="1"/>
  <c r="Q1869" i="1"/>
  <c r="Q1877" i="1"/>
  <c r="Q1953" i="1"/>
  <c r="Q1965" i="1"/>
  <c r="Q1973" i="1"/>
  <c r="Q1974" i="1"/>
  <c r="Q1977" i="1"/>
  <c r="Q2064" i="1"/>
  <c r="Q2065" i="1"/>
  <c r="Q2081" i="1"/>
  <c r="Q2121" i="1"/>
  <c r="Q2100" i="1"/>
  <c r="Q2103" i="1"/>
  <c r="Q2104" i="1"/>
  <c r="Q2126" i="1"/>
  <c r="Q2220" i="1"/>
  <c r="Q2379" i="1"/>
  <c r="Q2555" i="1"/>
  <c r="Q2570" i="1"/>
  <c r="Q2579" i="1"/>
  <c r="Q2584" i="1"/>
  <c r="Q2594" i="1"/>
  <c r="Q2598" i="1"/>
  <c r="Q2624" i="1"/>
  <c r="Q2636" i="1"/>
  <c r="Q2181" i="1"/>
  <c r="Q2346" i="1"/>
  <c r="Q2383" i="1"/>
  <c r="Q2442" i="1"/>
  <c r="Q2539" i="1"/>
  <c r="Q2449" i="1"/>
  <c r="Q2535" i="1"/>
  <c r="Q2083" i="1"/>
  <c r="Q2484" i="1"/>
  <c r="Q2509" i="1"/>
  <c r="Q2304" i="1"/>
  <c r="Q2319" i="1"/>
  <c r="Q2324" i="1"/>
  <c r="Q2528" i="1"/>
  <c r="Q2710" i="1"/>
  <c r="Q2427" i="1"/>
  <c r="Q2432" i="1"/>
  <c r="Q2433" i="1"/>
  <c r="Q2819" i="1"/>
  <c r="Q2826" i="1"/>
  <c r="Q2845" i="1"/>
  <c r="Q2852" i="1"/>
  <c r="Q2864" i="1"/>
  <c r="Q2869" i="1"/>
  <c r="Q2872" i="1"/>
  <c r="Q2931" i="1"/>
  <c r="Q2941" i="1"/>
  <c r="Q2943" i="1"/>
  <c r="Q2335" i="1"/>
  <c r="Q2338" i="1"/>
  <c r="Q2339" i="1"/>
  <c r="Q2340" i="1"/>
  <c r="Q2834" i="1"/>
  <c r="Q2844" i="1"/>
  <c r="Q2847" i="1"/>
  <c r="Q2870" i="1"/>
  <c r="Q2942" i="1"/>
  <c r="Q2944" i="1"/>
  <c r="Q2959" i="1"/>
  <c r="Q2967" i="1"/>
  <c r="Q2986" i="1"/>
  <c r="Q2898" i="1"/>
  <c r="Q2960" i="1"/>
  <c r="Q3007" i="1"/>
  <c r="Q3022" i="1"/>
  <c r="Q3039" i="1"/>
  <c r="Q3083" i="1"/>
  <c r="Q3113" i="1"/>
  <c r="Q3166" i="1"/>
  <c r="Q3171" i="1"/>
  <c r="Q3148" i="1"/>
  <c r="Q3020" i="1"/>
  <c r="Q3100" i="1"/>
  <c r="Q3581" i="1"/>
  <c r="Q3584" i="1"/>
  <c r="Q3606" i="1"/>
  <c r="Q3607" i="1"/>
  <c r="Q3608" i="1"/>
  <c r="Q3627" i="1"/>
  <c r="Q1302" i="1"/>
  <c r="Q4412" i="1"/>
  <c r="Q4413" i="1"/>
  <c r="R3095" i="1"/>
  <c r="Q3750" i="1"/>
  <c r="Q4004" i="1"/>
  <c r="Q3890" i="1"/>
  <c r="Q3891" i="1"/>
  <c r="Q3892" i="1"/>
  <c r="Q4030" i="1"/>
  <c r="Q4031" i="1"/>
  <c r="Q4032" i="1"/>
  <c r="Q4035" i="1"/>
  <c r="Q4036" i="1"/>
  <c r="Q4037" i="1"/>
  <c r="Q4039" i="1"/>
  <c r="Q4040" i="1"/>
  <c r="Q4043" i="1"/>
  <c r="Q4097" i="1"/>
  <c r="Q4120" i="1"/>
  <c r="Q4098" i="1"/>
  <c r="Q4153" i="1"/>
  <c r="Q4154" i="1"/>
  <c r="Q4161" i="1"/>
  <c r="Q1580" i="1"/>
  <c r="Q1583" i="1"/>
  <c r="Q1600" i="1"/>
  <c r="Q1611" i="1"/>
  <c r="Q1609" i="1"/>
  <c r="Q1612" i="1"/>
  <c r="Q1613" i="1"/>
  <c r="Q1616" i="1"/>
  <c r="Q1621" i="1"/>
  <c r="Q1624" i="1"/>
  <c r="Q1627" i="1"/>
  <c r="Q1629" i="1"/>
  <c r="Q1634" i="1"/>
  <c r="Q1635" i="1"/>
  <c r="Q1638" i="1"/>
  <c r="Q1628" i="1"/>
  <c r="Q1647" i="1"/>
  <c r="Q1654" i="1"/>
  <c r="Q1655" i="1"/>
  <c r="Q1660" i="1"/>
  <c r="Q1662" i="1"/>
  <c r="Q1666" i="1"/>
  <c r="Q1667" i="1"/>
  <c r="Q1668" i="1"/>
  <c r="Q1669" i="1"/>
  <c r="Q1671" i="1"/>
  <c r="Q1676" i="1"/>
  <c r="Q1678" i="1"/>
  <c r="Q1683" i="1"/>
  <c r="Q1687" i="1"/>
  <c r="Q1690" i="1"/>
  <c r="Q1691" i="1"/>
  <c r="Q1692" i="1"/>
  <c r="Q1694" i="1"/>
  <c r="Q1695" i="1"/>
  <c r="Q1696" i="1"/>
  <c r="Q1698" i="1"/>
  <c r="Q1701" i="1"/>
  <c r="Q1702" i="1"/>
  <c r="Q1704" i="1"/>
  <c r="Q1705" i="1"/>
  <c r="Q1707" i="1"/>
  <c r="Q1709" i="1"/>
  <c r="Q1713" i="1"/>
  <c r="Q1715" i="1"/>
  <c r="Q1724" i="1"/>
  <c r="Q1730" i="1"/>
  <c r="Q1732" i="1"/>
  <c r="Q1734" i="1"/>
  <c r="Q1740" i="1"/>
  <c r="Q1728" i="1"/>
  <c r="Q1745" i="1"/>
  <c r="Q1747" i="1"/>
  <c r="Q1749" i="1"/>
  <c r="Q1752" i="1"/>
  <c r="Q1756" i="1"/>
  <c r="Q1757" i="1"/>
  <c r="Q1758" i="1"/>
  <c r="Q1761" i="1"/>
  <c r="Q1759" i="1"/>
  <c r="Q1768" i="1"/>
  <c r="Q1772" i="1"/>
  <c r="Q1775" i="1"/>
  <c r="Q1766" i="1"/>
  <c r="Q1769" i="1"/>
  <c r="Q1771" i="1"/>
  <c r="Q1774" i="1"/>
  <c r="Q1778" i="1"/>
  <c r="Q1780" i="1"/>
  <c r="Q1782" i="1"/>
  <c r="Q1783" i="1"/>
  <c r="Q1784" i="1"/>
  <c r="Q1787" i="1"/>
  <c r="Q1796" i="1"/>
  <c r="Q1797" i="1"/>
  <c r="Q1950" i="1"/>
  <c r="Q1951" i="1"/>
  <c r="Q1952" i="1"/>
  <c r="Q1956" i="1"/>
  <c r="Q1958" i="1"/>
  <c r="Q1959" i="1"/>
  <c r="Q1960" i="1"/>
  <c r="Q1962" i="1"/>
  <c r="Q1963" i="1"/>
  <c r="Q1967" i="1"/>
  <c r="Q1969" i="1"/>
  <c r="Q1970" i="1"/>
  <c r="Q1978" i="1"/>
  <c r="Q1981" i="1"/>
  <c r="Q4064" i="1"/>
  <c r="Q1987" i="1"/>
  <c r="Q1996" i="1"/>
  <c r="Q1997" i="1"/>
  <c r="Q2001" i="1"/>
  <c r="Q2006" i="1"/>
  <c r="Q2007" i="1"/>
  <c r="Q2010" i="1"/>
  <c r="Q2011" i="1"/>
  <c r="Q2025" i="1"/>
  <c r="Q2033" i="1"/>
  <c r="Q2034" i="1"/>
  <c r="Q2041" i="1"/>
  <c r="Q2043" i="1"/>
  <c r="Q2044" i="1"/>
  <c r="Q2048" i="1"/>
  <c r="Q2050" i="1"/>
  <c r="Q2053" i="1"/>
  <c r="Q2055" i="1"/>
  <c r="Q2059" i="1"/>
  <c r="Q2061" i="1"/>
  <c r="Q2069" i="1"/>
  <c r="Q2076" i="1"/>
  <c r="Q2078" i="1"/>
  <c r="Q1556" i="1"/>
  <c r="Q2049" i="1"/>
  <c r="Q2051" i="1"/>
  <c r="Q2054" i="1"/>
  <c r="Q2060" i="1"/>
  <c r="Q2070" i="1"/>
  <c r="Q2077" i="1"/>
  <c r="Q2080" i="1"/>
  <c r="Q2084" i="1"/>
  <c r="Q2087" i="1"/>
  <c r="Q2089" i="1"/>
  <c r="Q2090" i="1"/>
  <c r="Q2092" i="1"/>
  <c r="Q2093" i="1"/>
  <c r="Q2094" i="1"/>
  <c r="Q2096" i="1"/>
  <c r="Q2099" i="1"/>
  <c r="Q2101" i="1"/>
  <c r="Q2136" i="1"/>
  <c r="Q2137" i="1"/>
  <c r="Q2143" i="1"/>
  <c r="Q2144" i="1"/>
  <c r="Q2149" i="1"/>
  <c r="Q2152" i="1"/>
  <c r="Q2157" i="1"/>
  <c r="Q2071" i="1"/>
  <c r="Q2074" i="1"/>
  <c r="Q2105" i="1"/>
  <c r="Q2107" i="1"/>
  <c r="Q2110" i="1"/>
  <c r="Q2111" i="1"/>
  <c r="Q2115" i="1"/>
  <c r="Q2122" i="1"/>
  <c r="Q2153" i="1"/>
  <c r="Q2159" i="1"/>
  <c r="Q2161" i="1"/>
  <c r="Q2163" i="1"/>
  <c r="Q2164" i="1"/>
  <c r="Q2168" i="1"/>
  <c r="Q2169" i="1"/>
  <c r="Q2170" i="1"/>
  <c r="Q2174" i="1"/>
  <c r="Q2176" i="1"/>
  <c r="Q2178" i="1"/>
  <c r="Q1795" i="1"/>
  <c r="Q1815" i="1"/>
  <c r="Q1835" i="1"/>
  <c r="Q1841" i="1"/>
  <c r="Q2162" i="1"/>
  <c r="Q2179" i="1"/>
  <c r="Q2180" i="1"/>
  <c r="Q2184" i="1"/>
  <c r="Q2187" i="1"/>
  <c r="Q2188" i="1"/>
  <c r="Q2189" i="1"/>
  <c r="Q2190" i="1"/>
  <c r="Q2191" i="1"/>
  <c r="Q2195" i="1"/>
  <c r="Q2186" i="1"/>
  <c r="Q2197" i="1"/>
  <c r="Q2205" i="1"/>
  <c r="Q2206" i="1"/>
  <c r="Q2207" i="1"/>
  <c r="Q2208" i="1"/>
  <c r="Q2213" i="1"/>
  <c r="Q2214" i="1"/>
  <c r="Q2225" i="1"/>
  <c r="Q2226" i="1"/>
  <c r="Q2227" i="1"/>
  <c r="Q2228" i="1"/>
  <c r="Q2230" i="1"/>
  <c r="Q2234" i="1"/>
  <c r="Q2240" i="1"/>
  <c r="Q2247" i="1"/>
  <c r="Q2248" i="1"/>
  <c r="Q2250" i="1"/>
  <c r="Q2253" i="1"/>
  <c r="Q2254" i="1"/>
  <c r="Q2255" i="1"/>
  <c r="Q2256" i="1"/>
  <c r="Q2258" i="1"/>
  <c r="Q2259" i="1"/>
  <c r="Q2264" i="1"/>
  <c r="Q2265" i="1"/>
  <c r="Q2266" i="1"/>
  <c r="Q2267" i="1"/>
  <c r="Q2268" i="1"/>
  <c r="Q2269" i="1"/>
  <c r="Q2270" i="1"/>
  <c r="Q2271" i="1"/>
  <c r="Q2274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90" i="1"/>
  <c r="Q2291" i="1"/>
  <c r="Q2292" i="1"/>
  <c r="Q2294" i="1"/>
  <c r="Q2295" i="1"/>
  <c r="Q2297" i="1"/>
  <c r="Q2299" i="1"/>
  <c r="Q2300" i="1"/>
  <c r="Q2301" i="1"/>
  <c r="Q2302" i="1"/>
  <c r="Q2303" i="1"/>
  <c r="Q2309" i="1"/>
  <c r="Q2310" i="1"/>
  <c r="Q2311" i="1"/>
  <c r="Q2312" i="1"/>
  <c r="Q2315" i="1"/>
  <c r="Q2260" i="1"/>
  <c r="Q2317" i="1"/>
  <c r="Q2327" i="1"/>
  <c r="Q2328" i="1"/>
  <c r="Q2330" i="1"/>
  <c r="Q2331" i="1"/>
  <c r="Q2332" i="1"/>
  <c r="Q2336" i="1"/>
  <c r="Q2337" i="1"/>
  <c r="Q2341" i="1"/>
  <c r="Q2342" i="1"/>
  <c r="Q2348" i="1"/>
  <c r="Q2350" i="1"/>
  <c r="Q2351" i="1"/>
  <c r="Q2352" i="1"/>
  <c r="Q2356" i="1"/>
  <c r="Q2361" i="1"/>
  <c r="Q2132" i="1"/>
  <c r="Q2135" i="1"/>
  <c r="Q2141" i="1"/>
  <c r="Q2343" i="1"/>
  <c r="Q2362" i="1"/>
  <c r="Q2363" i="1"/>
  <c r="Q2368" i="1"/>
  <c r="Q2370" i="1"/>
  <c r="Q2372" i="1"/>
  <c r="Q2373" i="1"/>
  <c r="Q2381" i="1"/>
  <c r="Q2345" i="1"/>
  <c r="Q2357" i="1"/>
  <c r="Q2358" i="1"/>
  <c r="Q2359" i="1"/>
  <c r="Q2360" i="1"/>
  <c r="Q2365" i="1"/>
  <c r="Q2366" i="1"/>
  <c r="Q2369" i="1"/>
  <c r="Q2375" i="1"/>
  <c r="Q2376" i="1"/>
  <c r="Q2385" i="1"/>
  <c r="Q2386" i="1"/>
  <c r="Q2388" i="1"/>
  <c r="Q2389" i="1"/>
  <c r="Q2390" i="1"/>
  <c r="Q2391" i="1"/>
  <c r="Q2393" i="1"/>
  <c r="Q2394" i="1"/>
  <c r="Q2395" i="1"/>
  <c r="Q2398" i="1"/>
  <c r="Q2405" i="1"/>
  <c r="Q2410" i="1"/>
  <c r="Q2392" i="1"/>
  <c r="Q2396" i="1"/>
  <c r="Q2407" i="1"/>
  <c r="Q2413" i="1"/>
  <c r="Q2414" i="1"/>
  <c r="Q2415" i="1"/>
  <c r="Q2416" i="1"/>
  <c r="Q2418" i="1"/>
  <c r="Q2423" i="1"/>
  <c r="Q2424" i="1"/>
  <c r="Q2428" i="1"/>
  <c r="Q2429" i="1"/>
  <c r="Q2434" i="1"/>
  <c r="Q2436" i="1"/>
  <c r="Q2382" i="1"/>
  <c r="Q2411" i="1"/>
  <c r="Q2437" i="1"/>
  <c r="Q2439" i="1"/>
  <c r="Q2447" i="1"/>
  <c r="Q2451" i="1"/>
  <c r="Q2452" i="1"/>
  <c r="Q2453" i="1"/>
  <c r="Q2454" i="1"/>
  <c r="Q2456" i="1"/>
  <c r="Q2457" i="1"/>
  <c r="Q2458" i="1"/>
  <c r="Q2461" i="1"/>
  <c r="Q2463" i="1"/>
  <c r="Q2467" i="1"/>
  <c r="Q2470" i="1"/>
  <c r="Q2471" i="1"/>
  <c r="Q2472" i="1"/>
  <c r="Q2476" i="1"/>
  <c r="Q2478" i="1"/>
  <c r="Q2479" i="1"/>
  <c r="Q2480" i="1"/>
  <c r="Q2481" i="1"/>
  <c r="Q2492" i="1"/>
  <c r="Q2494" i="1"/>
  <c r="Q2500" i="1"/>
  <c r="Q2505" i="1"/>
  <c r="Q2506" i="1"/>
  <c r="Q1837" i="1"/>
  <c r="Q1840" i="1"/>
  <c r="Q1846" i="1"/>
  <c r="Q1848" i="1"/>
  <c r="Q2468" i="1"/>
  <c r="Q2469" i="1"/>
  <c r="Q2473" i="1"/>
  <c r="Q2475" i="1"/>
  <c r="Q2477" i="1"/>
  <c r="Q2495" i="1"/>
  <c r="Q2497" i="1"/>
  <c r="Q2501" i="1"/>
  <c r="Q2502" i="1"/>
  <c r="Q2503" i="1"/>
  <c r="Q2508" i="1"/>
  <c r="Q2512" i="1"/>
  <c r="Q2513" i="1"/>
  <c r="Q2515" i="1"/>
  <c r="Q2517" i="1"/>
  <c r="Q2518" i="1"/>
  <c r="Q2519" i="1"/>
  <c r="Q2521" i="1"/>
  <c r="Q2523" i="1"/>
  <c r="Q2526" i="1"/>
  <c r="Q2520" i="1"/>
  <c r="Q2531" i="1"/>
  <c r="Q2545" i="1"/>
  <c r="Q2553" i="1"/>
  <c r="Q2557" i="1"/>
  <c r="Q2558" i="1"/>
  <c r="Q2559" i="1"/>
  <c r="Q2563" i="1"/>
  <c r="Q2567" i="1"/>
  <c r="Q2586" i="1"/>
  <c r="Q2496" i="1"/>
  <c r="Q2504" i="1"/>
  <c r="Q2507" i="1"/>
  <c r="Q2532" i="1"/>
  <c r="Q2533" i="1"/>
  <c r="Q2536" i="1"/>
  <c r="Q2541" i="1"/>
  <c r="Q2543" i="1"/>
  <c r="Q2546" i="1"/>
  <c r="Q2548" i="1"/>
  <c r="Q2551" i="1"/>
  <c r="Q2552" i="1"/>
  <c r="Q2560" i="1"/>
  <c r="Q2561" i="1"/>
  <c r="Q2564" i="1"/>
  <c r="Q2566" i="1"/>
  <c r="Q2575" i="1"/>
  <c r="Q2576" i="1"/>
  <c r="Q2577" i="1"/>
  <c r="Q2581" i="1"/>
  <c r="Q2583" i="1"/>
  <c r="Q2588" i="1"/>
  <c r="Q2590" i="1"/>
  <c r="Q2592" i="1"/>
  <c r="Q2593" i="1"/>
  <c r="Q2596" i="1"/>
  <c r="Q2597" i="1"/>
  <c r="Q2604" i="1"/>
  <c r="Q2605" i="1"/>
  <c r="Q2606" i="1"/>
  <c r="Q2608" i="1"/>
  <c r="Q2609" i="1"/>
  <c r="Q2610" i="1"/>
  <c r="Q2613" i="1"/>
  <c r="Q2617" i="1"/>
  <c r="Q2618" i="1"/>
  <c r="Q2620" i="1"/>
  <c r="Q2623" i="1"/>
  <c r="Q2626" i="1"/>
  <c r="Q2614" i="1"/>
  <c r="Q2616" i="1"/>
  <c r="Q2640" i="1"/>
  <c r="Q2643" i="1"/>
  <c r="Q2646" i="1"/>
  <c r="Q2387" i="1"/>
  <c r="Q2612" i="1"/>
  <c r="Q2629" i="1"/>
  <c r="Q2630" i="1"/>
  <c r="Q2634" i="1"/>
  <c r="Q2635" i="1"/>
  <c r="Q2648" i="1"/>
  <c r="Q2650" i="1"/>
  <c r="Q2651" i="1"/>
  <c r="Q2652" i="1"/>
  <c r="Q2653" i="1"/>
  <c r="Q2655" i="1"/>
  <c r="Q2656" i="1"/>
  <c r="Q2657" i="1"/>
  <c r="Q2660" i="1"/>
  <c r="Q2662" i="1"/>
  <c r="Q2663" i="1"/>
  <c r="Q2665" i="1"/>
  <c r="Q2666" i="1"/>
  <c r="Q2667" i="1"/>
  <c r="Q2668" i="1"/>
  <c r="Q2672" i="1"/>
  <c r="Q2673" i="1"/>
  <c r="Q2679" i="1"/>
  <c r="Q2682" i="1"/>
  <c r="Q2580" i="1"/>
  <c r="Q2587" i="1"/>
  <c r="Q2631" i="1"/>
  <c r="Q2632" i="1"/>
  <c r="Q2649" i="1"/>
  <c r="Q2659" i="1"/>
  <c r="Q2661" i="1"/>
  <c r="Q2669" i="1"/>
  <c r="Q2670" i="1"/>
  <c r="Q2671" i="1"/>
  <c r="Q2677" i="1"/>
  <c r="Q2684" i="1"/>
  <c r="Q2686" i="1"/>
  <c r="Q2687" i="1"/>
  <c r="Q2688" i="1"/>
  <c r="Q2689" i="1"/>
  <c r="Q2690" i="1"/>
  <c r="Q2691" i="1"/>
  <c r="Q2692" i="1"/>
  <c r="Q2693" i="1"/>
  <c r="Q2694" i="1"/>
  <c r="Q2696" i="1"/>
  <c r="Q2697" i="1"/>
  <c r="Q2698" i="1"/>
  <c r="Q2699" i="1"/>
  <c r="Q2700" i="1"/>
  <c r="Q2702" i="1"/>
  <c r="Q2703" i="1"/>
  <c r="Q2704" i="1"/>
  <c r="Q2706" i="1"/>
  <c r="Q2711" i="1"/>
  <c r="Q2712" i="1"/>
  <c r="Q2713" i="1"/>
  <c r="Q2714" i="1"/>
  <c r="Q2715" i="1"/>
  <c r="Q2717" i="1"/>
  <c r="Q2718" i="1"/>
  <c r="Q2731" i="1"/>
  <c r="Q2737" i="1"/>
  <c r="Q2738" i="1"/>
  <c r="Q2741" i="1"/>
  <c r="Q2742" i="1"/>
  <c r="Q2695" i="1"/>
  <c r="Q2701" i="1"/>
  <c r="Q2708" i="1"/>
  <c r="Q2720" i="1"/>
  <c r="Q2721" i="1"/>
  <c r="Q2722" i="1"/>
  <c r="Q2723" i="1"/>
  <c r="Q2724" i="1"/>
  <c r="Q2725" i="1"/>
  <c r="Q2727" i="1"/>
  <c r="Q2728" i="1"/>
  <c r="Q2729" i="1"/>
  <c r="Q2730" i="1"/>
  <c r="Q2732" i="1"/>
  <c r="Q2733" i="1"/>
  <c r="Q2736" i="1"/>
  <c r="Q2739" i="1"/>
  <c r="Q2740" i="1"/>
  <c r="Q2743" i="1"/>
  <c r="Q2745" i="1"/>
  <c r="Q2746" i="1"/>
  <c r="Q2747" i="1"/>
  <c r="Q2749" i="1"/>
  <c r="Q2751" i="1"/>
  <c r="Q2752" i="1"/>
  <c r="Q2753" i="1"/>
  <c r="Q2754" i="1"/>
  <c r="Q2755" i="1"/>
  <c r="Q2756" i="1"/>
  <c r="Q2757" i="1"/>
  <c r="Q2758" i="1"/>
  <c r="Q2759" i="1"/>
  <c r="Q2761" i="1"/>
  <c r="Q2762" i="1"/>
  <c r="Q2763" i="1"/>
  <c r="Q2764" i="1"/>
  <c r="Q2766" i="1"/>
  <c r="Q2767" i="1"/>
  <c r="Q2774" i="1"/>
  <c r="Q2775" i="1"/>
  <c r="Q2780" i="1"/>
  <c r="Q2781" i="1"/>
  <c r="Q2607" i="1"/>
  <c r="Q2685" i="1"/>
  <c r="Q2707" i="1"/>
  <c r="Q2760" i="1"/>
  <c r="Q2773" i="1"/>
  <c r="Q2784" i="1"/>
  <c r="Q2785" i="1"/>
  <c r="Q2782" i="1"/>
  <c r="Q2792" i="1"/>
  <c r="Q2798" i="1"/>
  <c r="Q2800" i="1"/>
  <c r="Q2801" i="1"/>
  <c r="Q2802" i="1"/>
  <c r="Q2804" i="1"/>
  <c r="Q2805" i="1"/>
  <c r="Q2806" i="1"/>
  <c r="Q2807" i="1"/>
  <c r="Q2808" i="1"/>
  <c r="Q2810" i="1"/>
  <c r="Q2812" i="1"/>
  <c r="Q2815" i="1"/>
  <c r="Q2809" i="1"/>
  <c r="Q2817" i="1"/>
  <c r="Q2823" i="1"/>
  <c r="Q2825" i="1"/>
  <c r="Q1847" i="1"/>
  <c r="Q1851" i="1"/>
  <c r="Q2882" i="1"/>
  <c r="Q2796" i="1"/>
  <c r="Q2811" i="1"/>
  <c r="Q3000" i="1"/>
  <c r="Q1853" i="1"/>
  <c r="Q1854" i="1"/>
  <c r="Q1855" i="1"/>
  <c r="Q1856" i="1"/>
  <c r="Q1859" i="1"/>
  <c r="Q1862" i="1"/>
  <c r="Q1865" i="1"/>
  <c r="Q1866" i="1"/>
  <c r="Q1874" i="1"/>
  <c r="Q1878" i="1"/>
  <c r="Q1879" i="1"/>
  <c r="Q1880" i="1"/>
  <c r="Q3095" i="1"/>
  <c r="Q1882" i="1"/>
  <c r="Q1887" i="1"/>
  <c r="Q1892" i="1"/>
  <c r="Q1893" i="1"/>
  <c r="Q1894" i="1"/>
  <c r="Q1897" i="1"/>
  <c r="Q1901" i="1"/>
  <c r="Q3126" i="1"/>
  <c r="Q1905" i="1"/>
  <c r="Q1906" i="1"/>
  <c r="Q1909" i="1"/>
  <c r="Q1912" i="1"/>
  <c r="Q1913" i="1"/>
  <c r="Q1919" i="1"/>
  <c r="Q1922" i="1"/>
  <c r="Q1923" i="1"/>
  <c r="Q1924" i="1"/>
  <c r="Q1925" i="1"/>
  <c r="Q1929" i="1"/>
  <c r="Q3381" i="1"/>
  <c r="Q3396" i="1"/>
  <c r="Q1896" i="1"/>
  <c r="Q1908" i="1"/>
  <c r="Q1918" i="1"/>
  <c r="Q1920" i="1"/>
  <c r="Q1921" i="1"/>
  <c r="Q1926" i="1"/>
  <c r="Q1938" i="1"/>
  <c r="Q1940" i="1"/>
  <c r="Q1945" i="1"/>
  <c r="Q1946" i="1"/>
  <c r="Q1948" i="1"/>
  <c r="Q1949" i="1"/>
  <c r="Q3863" i="1"/>
  <c r="Q3864" i="1"/>
  <c r="Q3872" i="1"/>
  <c r="Q3873" i="1"/>
  <c r="Q2182" i="1"/>
  <c r="Q2251" i="1"/>
  <c r="Q2347" i="1"/>
  <c r="Q2384" i="1"/>
  <c r="Q2399" i="1"/>
  <c r="Q2409" i="1"/>
  <c r="Q2412" i="1"/>
  <c r="Q2425" i="1"/>
  <c r="Q2426" i="1"/>
  <c r="Q2430" i="1"/>
  <c r="Q2431" i="1"/>
  <c r="Q2438" i="1"/>
  <c r="Q2441" i="1"/>
  <c r="Q2474" i="1"/>
  <c r="Q2482" i="1"/>
  <c r="Q2483" i="1"/>
  <c r="Q2487" i="1"/>
  <c r="Q2488" i="1"/>
  <c r="Q2510" i="1"/>
  <c r="Q2524" i="1"/>
  <c r="Q2530" i="1"/>
  <c r="Q2534" i="1"/>
  <c r="Q2537" i="1"/>
  <c r="Q2538" i="1"/>
  <c r="Q2554" i="1"/>
  <c r="Q2573" i="1"/>
  <c r="Q2574" i="1"/>
  <c r="Q2578" i="1"/>
  <c r="Q2591" i="1"/>
  <c r="Q2611" i="1"/>
  <c r="Q2654" i="1"/>
  <c r="Q2674" i="1"/>
  <c r="Q2675" i="1"/>
  <c r="Q2705" i="1"/>
  <c r="Q2719" i="1"/>
  <c r="Q2734" i="1"/>
  <c r="Q2735" i="1"/>
  <c r="Q2776" i="1"/>
  <c r="Q2777" i="1"/>
  <c r="Q2778" i="1"/>
  <c r="Q2783" i="1"/>
  <c r="Q2793" i="1"/>
  <c r="Q2803" i="1"/>
  <c r="Q4142" i="1"/>
  <c r="Q4144" i="1"/>
  <c r="Q4145" i="1"/>
  <c r="Q4146" i="1"/>
  <c r="Q4147" i="1"/>
  <c r="Q4148" i="1"/>
  <c r="Q4150" i="1"/>
  <c r="Q4156" i="1"/>
  <c r="Q4157" i="1"/>
  <c r="Q4158" i="1"/>
  <c r="Q4160" i="1"/>
  <c r="Q4163" i="1"/>
  <c r="Q4164" i="1"/>
  <c r="Q4165" i="1"/>
  <c r="Q4166" i="1"/>
  <c r="Q4168" i="1"/>
  <c r="Q4169" i="1"/>
  <c r="Q4170" i="1"/>
  <c r="Q4175" i="1"/>
  <c r="Q4180" i="1"/>
  <c r="Q4181" i="1"/>
  <c r="Q4182" i="1"/>
  <c r="Q4184" i="1"/>
  <c r="Q4189" i="1"/>
  <c r="Q4197" i="1"/>
  <c r="Q4198" i="1"/>
  <c r="Q4210" i="1"/>
  <c r="Q4211" i="1"/>
  <c r="Q4215" i="1"/>
  <c r="Q4220" i="1"/>
  <c r="Q4221" i="1"/>
  <c r="Q4222" i="1"/>
  <c r="Q4228" i="1"/>
  <c r="Q4230" i="1"/>
  <c r="Q4232" i="1"/>
  <c r="Q3902" i="1"/>
  <c r="Q3988" i="1"/>
  <c r="Q3967" i="1"/>
  <c r="Q4113" i="1"/>
  <c r="Q4141" i="1"/>
  <c r="Q4143" i="1"/>
  <c r="Q4152" i="1"/>
  <c r="Q3799" i="1"/>
  <c r="Q3800" i="1"/>
  <c r="Q3822" i="1"/>
  <c r="Q3825" i="1"/>
  <c r="Q3882" i="1"/>
  <c r="Q3904" i="1"/>
  <c r="Q3905" i="1"/>
  <c r="Q3914" i="1"/>
  <c r="Q3916" i="1"/>
  <c r="Q3928" i="1"/>
  <c r="Q3978" i="1"/>
  <c r="Q3980" i="1"/>
  <c r="Q3994" i="1"/>
  <c r="Q3998" i="1"/>
  <c r="Q4016" i="1"/>
  <c r="Q4017" i="1"/>
  <c r="Q4019" i="1"/>
  <c r="Q4022" i="1"/>
  <c r="Q4024" i="1"/>
  <c r="Q1508" i="1"/>
  <c r="Q1513" i="1"/>
  <c r="Q1516" i="1"/>
  <c r="Q1522" i="1"/>
  <c r="Q1530" i="1"/>
  <c r="Q1799" i="1"/>
  <c r="Q1800" i="1"/>
  <c r="Q1252" i="1"/>
  <c r="Q1253" i="1"/>
  <c r="Q1267" i="1"/>
  <c r="Q1294" i="1"/>
  <c r="Q1308" i="1"/>
  <c r="Q1313" i="1"/>
  <c r="Q1315" i="1"/>
  <c r="Q1318" i="1"/>
  <c r="Q1319" i="1"/>
  <c r="Q1334" i="1"/>
  <c r="Q1336" i="1"/>
  <c r="Q1344" i="1"/>
  <c r="Q1347" i="1"/>
  <c r="Q1351" i="1"/>
  <c r="Q1365" i="1"/>
  <c r="Q1372" i="1"/>
  <c r="Q1373" i="1"/>
  <c r="Q1374" i="1"/>
  <c r="Q1375" i="1"/>
  <c r="Q1376" i="1"/>
  <c r="Q1378" i="1"/>
  <c r="Q1379" i="1"/>
  <c r="Q1380" i="1"/>
  <c r="Q1387" i="1"/>
  <c r="Q1389" i="1"/>
  <c r="Q1391" i="1"/>
  <c r="Q1394" i="1"/>
  <c r="Q1395" i="1"/>
  <c r="Q1403" i="1"/>
  <c r="Q1404" i="1"/>
  <c r="Q1405" i="1"/>
  <c r="Q1406" i="1"/>
  <c r="Q398" i="1"/>
  <c r="Q1417" i="1"/>
  <c r="Q1418" i="1"/>
  <c r="Q1425" i="1"/>
  <c r="Q1426" i="1"/>
  <c r="Q1430" i="1"/>
  <c r="Q1433" i="1"/>
  <c r="Q1434" i="1"/>
  <c r="Q1442" i="1"/>
  <c r="Q1456" i="1"/>
  <c r="Q1457" i="1"/>
  <c r="Q1458" i="1"/>
  <c r="Q1459" i="1"/>
  <c r="Q1462" i="1"/>
  <c r="Q1463" i="1"/>
  <c r="Q1466" i="1"/>
  <c r="Q1478" i="1"/>
  <c r="Q1479" i="1"/>
  <c r="Q1487" i="1"/>
  <c r="Q1493" i="1"/>
  <c r="Q1498" i="1"/>
  <c r="Q1499" i="1"/>
  <c r="Q1502" i="1"/>
  <c r="Q1531" i="1"/>
  <c r="Q1539" i="1"/>
  <c r="Q1543" i="1"/>
  <c r="Q1546" i="1"/>
  <c r="Q1549" i="1"/>
  <c r="Q1550" i="1"/>
  <c r="Q1553" i="1"/>
  <c r="Q1554" i="1"/>
  <c r="Q1558" i="1"/>
  <c r="Q1563" i="1"/>
  <c r="Q1564" i="1"/>
  <c r="Q1575" i="1"/>
  <c r="Q1576" i="1"/>
  <c r="Q4054" i="1"/>
  <c r="Q4057" i="1"/>
  <c r="Q4058" i="1"/>
  <c r="Q4069" i="1"/>
  <c r="Q4083" i="1"/>
  <c r="Q4084" i="1"/>
  <c r="Q4123" i="1"/>
  <c r="Q4209" i="1"/>
  <c r="Q4213" i="1"/>
  <c r="Q4223" i="1"/>
  <c r="Q4242" i="1"/>
  <c r="Q4305" i="1"/>
  <c r="Q4041" i="1"/>
  <c r="Q4045" i="1"/>
  <c r="Q4047" i="1"/>
  <c r="Q4012" i="1"/>
  <c r="Q4009" i="1"/>
  <c r="Q4008" i="1"/>
  <c r="Q2627" i="1"/>
  <c r="G905" i="1"/>
  <c r="I905" i="1"/>
  <c r="I894" i="1"/>
  <c r="I2045" i="1"/>
  <c r="I889" i="1"/>
  <c r="I2030" i="1"/>
  <c r="G2030" i="1"/>
  <c r="G1998" i="1"/>
  <c r="I1998" i="1"/>
  <c r="G208" i="1"/>
  <c r="H208" i="1"/>
  <c r="G1570" i="1"/>
  <c r="I1570" i="1"/>
  <c r="I1155" i="1"/>
  <c r="G1145" i="1"/>
  <c r="I1145" i="1"/>
  <c r="G1331" i="1"/>
  <c r="I1331" i="1"/>
  <c r="G2889" i="1"/>
  <c r="I2889" i="1"/>
  <c r="H99" i="1"/>
  <c r="H79" i="1"/>
  <c r="I2644" i="1"/>
  <c r="G2644" i="1"/>
  <c r="I1164" i="1"/>
  <c r="G2151" i="1"/>
  <c r="G931" i="1"/>
  <c r="I931" i="1"/>
  <c r="J1212" i="1"/>
  <c r="G1166" i="1"/>
  <c r="I1166" i="1"/>
  <c r="G980" i="1"/>
  <c r="I951" i="1"/>
  <c r="G951" i="1"/>
  <c r="G906" i="1"/>
  <c r="I906" i="1"/>
  <c r="G2421" i="1"/>
  <c r="G2156" i="1"/>
  <c r="I2156" i="1"/>
  <c r="G2062" i="1"/>
  <c r="I2062" i="1"/>
  <c r="I344" i="1"/>
  <c r="G344" i="1"/>
  <c r="G229" i="1"/>
  <c r="I229" i="1"/>
  <c r="G291" i="1"/>
  <c r="H291" i="1"/>
  <c r="G232" i="1"/>
  <c r="H232" i="1"/>
  <c r="I1238" i="1"/>
  <c r="G1185" i="1"/>
  <c r="I1185" i="1"/>
  <c r="G2983" i="1"/>
  <c r="I2983" i="1"/>
  <c r="G2884" i="1"/>
  <c r="G248" i="1"/>
  <c r="H248" i="1"/>
  <c r="G908" i="1"/>
  <c r="G1006" i="1"/>
  <c r="I1006" i="1"/>
  <c r="G2017" i="1"/>
  <c r="I2017" i="1"/>
  <c r="G958" i="1"/>
  <c r="I958" i="1"/>
  <c r="G1902" i="1"/>
  <c r="I1902" i="1"/>
  <c r="G1268" i="1"/>
  <c r="I1268" i="1"/>
  <c r="G2923" i="1"/>
  <c r="I2923" i="1"/>
  <c r="G2867" i="1"/>
  <c r="G2841" i="1"/>
  <c r="I2841" i="1"/>
  <c r="G2314" i="1"/>
  <c r="I2314" i="1"/>
  <c r="G2057" i="1"/>
  <c r="I2057" i="1"/>
  <c r="G2353" i="1"/>
  <c r="I2353" i="1"/>
  <c r="I91" i="1"/>
  <c r="G91" i="1"/>
  <c r="G1240" i="1"/>
  <c r="I1240" i="1"/>
  <c r="G1101" i="1"/>
  <c r="I1101" i="1"/>
  <c r="G2940" i="1"/>
  <c r="I2940" i="1"/>
  <c r="G307" i="1"/>
  <c r="H307" i="1"/>
  <c r="G294" i="1"/>
  <c r="H294" i="1"/>
  <c r="G2354" i="1"/>
  <c r="I2354" i="1"/>
  <c r="G1284" i="1"/>
  <c r="J1284" i="1"/>
  <c r="G844" i="1"/>
  <c r="H844" i="1"/>
  <c r="G1748" i="1"/>
  <c r="H1748" i="1"/>
  <c r="G598" i="1"/>
  <c r="H598" i="1"/>
  <c r="G518" i="1"/>
  <c r="H518" i="1"/>
  <c r="G352" i="1"/>
  <c r="H352" i="1"/>
  <c r="G426" i="1"/>
  <c r="H426" i="1"/>
  <c r="G394" i="1"/>
  <c r="H394" i="1"/>
  <c r="G712" i="1"/>
  <c r="H712" i="1"/>
  <c r="G608" i="1"/>
  <c r="H608" i="1"/>
  <c r="G706" i="1"/>
  <c r="H706" i="1"/>
  <c r="G1409" i="1"/>
  <c r="H1409" i="1"/>
  <c r="G1074" i="1"/>
  <c r="H1074" i="1"/>
  <c r="H1338" i="1"/>
  <c r="G1070" i="1"/>
  <c r="H1070" i="1"/>
  <c r="G1432" i="1"/>
  <c r="H1432" i="1"/>
  <c r="G838" i="1"/>
  <c r="H838" i="1"/>
  <c r="G801" i="1"/>
  <c r="H801" i="1"/>
  <c r="G1472" i="1"/>
  <c r="H1472" i="1"/>
  <c r="G707" i="1"/>
  <c r="H707" i="1"/>
  <c r="G1081" i="1"/>
  <c r="H1081" i="1"/>
  <c r="G966" i="1"/>
  <c r="H966" i="1"/>
  <c r="H969" i="1"/>
  <c r="G660" i="1"/>
  <c r="H660" i="1"/>
  <c r="G1477" i="1"/>
  <c r="H1477" i="1"/>
  <c r="G795" i="1"/>
  <c r="H795" i="1"/>
  <c r="G1274" i="1"/>
  <c r="H1274" i="1"/>
  <c r="G1068" i="1"/>
  <c r="H1068" i="1"/>
  <c r="G551" i="1"/>
  <c r="H551" i="1"/>
  <c r="G1482" i="1"/>
  <c r="H1482" i="1"/>
  <c r="G978" i="1"/>
  <c r="H978" i="1"/>
  <c r="G1099" i="1"/>
  <c r="H1099" i="1"/>
  <c r="G983" i="1"/>
  <c r="H983" i="1"/>
  <c r="E3178" i="1"/>
  <c r="F3178" i="1" s="1"/>
  <c r="G3178" i="1" s="1"/>
  <c r="E3174" i="1"/>
  <c r="F3174" i="1" s="1"/>
  <c r="E3170" i="1"/>
  <c r="F3170" i="1" s="1"/>
  <c r="I3170" i="1" s="1"/>
  <c r="E3166" i="1"/>
  <c r="F3166" i="1" s="1"/>
  <c r="G3166" i="1" s="1"/>
  <c r="J3166" i="1" s="1"/>
  <c r="E3162" i="1"/>
  <c r="F3162" i="1" s="1"/>
  <c r="G3162" i="1" s="1"/>
  <c r="E3158" i="1"/>
  <c r="F3158" i="1" s="1"/>
  <c r="E3154" i="1"/>
  <c r="F3154" i="1" s="1"/>
  <c r="E3150" i="1"/>
  <c r="F3150" i="1" s="1"/>
  <c r="E3146" i="1"/>
  <c r="F3146" i="1" s="1"/>
  <c r="E3142" i="1"/>
  <c r="F3142" i="1" s="1"/>
  <c r="G3142" i="1" s="1"/>
  <c r="E3138" i="1"/>
  <c r="F3138" i="1" s="1"/>
  <c r="E3134" i="1"/>
  <c r="F3134" i="1" s="1"/>
  <c r="G3134" i="1" s="1"/>
  <c r="I3134" i="1" s="1"/>
  <c r="E3130" i="1"/>
  <c r="F3130" i="1" s="1"/>
  <c r="E3120" i="1"/>
  <c r="F3120" i="1" s="1"/>
  <c r="E3104" i="1"/>
  <c r="F3104" i="1" s="1"/>
  <c r="E3087" i="1"/>
  <c r="F3087" i="1" s="1"/>
  <c r="I3087" i="1" s="1"/>
  <c r="E3071" i="1"/>
  <c r="F3071" i="1" s="1"/>
  <c r="E3055" i="1"/>
  <c r="F3055" i="1" s="1"/>
  <c r="G3055" i="1" s="1"/>
  <c r="E3039" i="1"/>
  <c r="F3039" i="1" s="1"/>
  <c r="G3039" i="1" s="1"/>
  <c r="J3039" i="1" s="1"/>
  <c r="E3023" i="1"/>
  <c r="F3023" i="1" s="1"/>
  <c r="E3007" i="1"/>
  <c r="F3007" i="1" s="1"/>
  <c r="G3007" i="1" s="1"/>
  <c r="J3007" i="1" s="1"/>
  <c r="E4612" i="1"/>
  <c r="F4612" i="1" s="1"/>
  <c r="G4612" i="1" s="1"/>
  <c r="I4612" i="1" s="1"/>
  <c r="E4596" i="1"/>
  <c r="F4596" i="1" s="1"/>
  <c r="G4596" i="1" s="1"/>
  <c r="I4596" i="1" s="1"/>
  <c r="E4676" i="1"/>
  <c r="F4676" i="1" s="1"/>
  <c r="G4676" i="1" s="1"/>
  <c r="I4676" i="1" s="1"/>
  <c r="E4659" i="1"/>
  <c r="F4659" i="1" s="1"/>
  <c r="G4659" i="1" s="1"/>
  <c r="I4659" i="1" s="1"/>
  <c r="E4643" i="1"/>
  <c r="F4643" i="1" s="1"/>
  <c r="G4643" i="1" s="1"/>
  <c r="I4643" i="1" s="1"/>
  <c r="E4627" i="1"/>
  <c r="F4627" i="1" s="1"/>
  <c r="G4627" i="1" s="1"/>
  <c r="I4627" i="1" s="1"/>
  <c r="E4594" i="1"/>
  <c r="F4594" i="1" s="1"/>
  <c r="G4594" i="1" s="1"/>
  <c r="I4594" i="1" s="1"/>
  <c r="E4598" i="1"/>
  <c r="F4598" i="1" s="1"/>
  <c r="G4598" i="1" s="1"/>
  <c r="I4598" i="1" s="1"/>
  <c r="E4602" i="1"/>
  <c r="F4602" i="1" s="1"/>
  <c r="G4602" i="1" s="1"/>
  <c r="I4602" i="1" s="1"/>
  <c r="E4606" i="1"/>
  <c r="F4606" i="1" s="1"/>
  <c r="G4606" i="1" s="1"/>
  <c r="K4606" i="1" s="1"/>
  <c r="E4610" i="1"/>
  <c r="F4610" i="1" s="1"/>
  <c r="G4610" i="1" s="1"/>
  <c r="I4610" i="1" s="1"/>
  <c r="E4614" i="1"/>
  <c r="F4614" i="1" s="1"/>
  <c r="G4614" i="1" s="1"/>
  <c r="I4614" i="1" s="1"/>
  <c r="E4618" i="1"/>
  <c r="F4618" i="1" s="1"/>
  <c r="G4618" i="1" s="1"/>
  <c r="K4618" i="1" s="1"/>
  <c r="E3001" i="1"/>
  <c r="F3001" i="1" s="1"/>
  <c r="E3005" i="1"/>
  <c r="F3005" i="1" s="1"/>
  <c r="G3005" i="1" s="1"/>
  <c r="E3009" i="1"/>
  <c r="F3009" i="1" s="1"/>
  <c r="E3013" i="1"/>
  <c r="F3013" i="1" s="1"/>
  <c r="E3017" i="1"/>
  <c r="F3017" i="1" s="1"/>
  <c r="I3017" i="1" s="1"/>
  <c r="E3021" i="1"/>
  <c r="F3021" i="1" s="1"/>
  <c r="I3021" i="1" s="1"/>
  <c r="E3025" i="1"/>
  <c r="F3025" i="1" s="1"/>
  <c r="E3029" i="1"/>
  <c r="F3029" i="1" s="1"/>
  <c r="I3029" i="1" s="1"/>
  <c r="E3033" i="1"/>
  <c r="F3033" i="1" s="1"/>
  <c r="I3033" i="1" s="1"/>
  <c r="E3037" i="1"/>
  <c r="F3037" i="1" s="1"/>
  <c r="G3037" i="1" s="1"/>
  <c r="E3041" i="1"/>
  <c r="F3041" i="1" s="1"/>
  <c r="I3041" i="1" s="1"/>
  <c r="E3045" i="1"/>
  <c r="F3045" i="1" s="1"/>
  <c r="E3049" i="1"/>
  <c r="F3049" i="1" s="1"/>
  <c r="E3053" i="1"/>
  <c r="F3053" i="1" s="1"/>
  <c r="E3057" i="1"/>
  <c r="F3057" i="1" s="1"/>
  <c r="E3061" i="1"/>
  <c r="F3061" i="1" s="1"/>
  <c r="E3065" i="1"/>
  <c r="F3065" i="1" s="1"/>
  <c r="E3069" i="1"/>
  <c r="F3069" i="1" s="1"/>
  <c r="E3073" i="1"/>
  <c r="F3073" i="1" s="1"/>
  <c r="E3077" i="1"/>
  <c r="F3077" i="1" s="1"/>
  <c r="E3081" i="1"/>
  <c r="F3081" i="1" s="1"/>
  <c r="E3085" i="1"/>
  <c r="F3085" i="1" s="1"/>
  <c r="E3089" i="1"/>
  <c r="F3089" i="1" s="1"/>
  <c r="G3089" i="1" s="1"/>
  <c r="E3093" i="1"/>
  <c r="F3093" i="1" s="1"/>
  <c r="I3093" i="1" s="1"/>
  <c r="E3098" i="1"/>
  <c r="F3098" i="1" s="1"/>
  <c r="I3098" i="1" s="1"/>
  <c r="E3102" i="1"/>
  <c r="F3102" i="1" s="1"/>
  <c r="E3106" i="1"/>
  <c r="F3106" i="1" s="1"/>
  <c r="G3106" i="1" s="1"/>
  <c r="E3110" i="1"/>
  <c r="F3110" i="1" s="1"/>
  <c r="E3114" i="1"/>
  <c r="F3114" i="1" s="1"/>
  <c r="G3114" i="1" s="1"/>
  <c r="I3114" i="1" s="1"/>
  <c r="E3118" i="1"/>
  <c r="F3118" i="1" s="1"/>
  <c r="E3122" i="1"/>
  <c r="F3122" i="1" s="1"/>
  <c r="E3126" i="1"/>
  <c r="F3126" i="1" s="1"/>
  <c r="G3126" i="1" s="1"/>
  <c r="I3126" i="1" s="1"/>
  <c r="E4595" i="1"/>
  <c r="F4595" i="1" s="1"/>
  <c r="G4595" i="1" s="1"/>
  <c r="I4595" i="1" s="1"/>
  <c r="E4599" i="1"/>
  <c r="F4599" i="1" s="1"/>
  <c r="G4599" i="1" s="1"/>
  <c r="I4599" i="1" s="1"/>
  <c r="E4603" i="1"/>
  <c r="F4603" i="1" s="1"/>
  <c r="G4603" i="1" s="1"/>
  <c r="I4603" i="1" s="1"/>
  <c r="E4607" i="1"/>
  <c r="F4607" i="1" s="1"/>
  <c r="G4607" i="1" s="1"/>
  <c r="I4607" i="1" s="1"/>
  <c r="E4611" i="1"/>
  <c r="F4611" i="1" s="1"/>
  <c r="G4611" i="1" s="1"/>
  <c r="I4611" i="1" s="1"/>
  <c r="E4615" i="1"/>
  <c r="F4615" i="1" s="1"/>
  <c r="G4615" i="1" s="1"/>
  <c r="K4615" i="1" s="1"/>
  <c r="E4619" i="1"/>
  <c r="F4619" i="1" s="1"/>
  <c r="G4619" i="1" s="1"/>
  <c r="K4619" i="1" s="1"/>
  <c r="E3002" i="1"/>
  <c r="F3002" i="1" s="1"/>
  <c r="E3006" i="1"/>
  <c r="F3006" i="1" s="1"/>
  <c r="I3006" i="1" s="1"/>
  <c r="E3010" i="1"/>
  <c r="F3010" i="1" s="1"/>
  <c r="G3010" i="1" s="1"/>
  <c r="E3014" i="1"/>
  <c r="F3014" i="1" s="1"/>
  <c r="E3018" i="1"/>
  <c r="F3018" i="1" s="1"/>
  <c r="G3018" i="1" s="1"/>
  <c r="E3022" i="1"/>
  <c r="F3022" i="1" s="1"/>
  <c r="G3022" i="1" s="1"/>
  <c r="J3022" i="1" s="1"/>
  <c r="E3026" i="1"/>
  <c r="F3026" i="1" s="1"/>
  <c r="E3030" i="1"/>
  <c r="F3030" i="1" s="1"/>
  <c r="I3030" i="1" s="1"/>
  <c r="E3034" i="1"/>
  <c r="F3034" i="1" s="1"/>
  <c r="E3038" i="1"/>
  <c r="F3038" i="1" s="1"/>
  <c r="E3042" i="1"/>
  <c r="F3042" i="1" s="1"/>
  <c r="G3042" i="1" s="1"/>
  <c r="E3046" i="1"/>
  <c r="F3046" i="1" s="1"/>
  <c r="E3050" i="1"/>
  <c r="F3050" i="1" s="1"/>
  <c r="E3054" i="1"/>
  <c r="F3054" i="1" s="1"/>
  <c r="E3058" i="1"/>
  <c r="F3058" i="1" s="1"/>
  <c r="E3062" i="1"/>
  <c r="F3062" i="1" s="1"/>
  <c r="E3066" i="1"/>
  <c r="F3066" i="1" s="1"/>
  <c r="G3066" i="1" s="1"/>
  <c r="J3066" i="1" s="1"/>
  <c r="E3070" i="1"/>
  <c r="F3070" i="1" s="1"/>
  <c r="I3070" i="1" s="1"/>
  <c r="E3074" i="1"/>
  <c r="F3074" i="1" s="1"/>
  <c r="E3078" i="1"/>
  <c r="F3078" i="1" s="1"/>
  <c r="I3078" i="1" s="1"/>
  <c r="E3082" i="1"/>
  <c r="F3082" i="1" s="1"/>
  <c r="G3082" i="1" s="1"/>
  <c r="E3086" i="1"/>
  <c r="F3086" i="1" s="1"/>
  <c r="E3090" i="1"/>
  <c r="F3090" i="1" s="1"/>
  <c r="E3094" i="1"/>
  <c r="F3094" i="1" s="1"/>
  <c r="E3099" i="1"/>
  <c r="F3099" i="1" s="1"/>
  <c r="E3103" i="1"/>
  <c r="F3103" i="1" s="1"/>
  <c r="E3107" i="1"/>
  <c r="F3107" i="1" s="1"/>
  <c r="E3111" i="1"/>
  <c r="F3111" i="1" s="1"/>
  <c r="E3115" i="1"/>
  <c r="F3115" i="1" s="1"/>
  <c r="E3119" i="1"/>
  <c r="F3119" i="1" s="1"/>
  <c r="E3123" i="1"/>
  <c r="F3123" i="1" s="1"/>
  <c r="E4593" i="1"/>
  <c r="F4593" i="1" s="1"/>
  <c r="G4593" i="1" s="1"/>
  <c r="I4593" i="1" s="1"/>
  <c r="E4597" i="1"/>
  <c r="F4597" i="1" s="1"/>
  <c r="G4597" i="1" s="1"/>
  <c r="I4597" i="1" s="1"/>
  <c r="E4601" i="1"/>
  <c r="F4601" i="1" s="1"/>
  <c r="G4601" i="1" s="1"/>
  <c r="I4601" i="1" s="1"/>
  <c r="E4605" i="1"/>
  <c r="F4605" i="1" s="1"/>
  <c r="G4605" i="1" s="1"/>
  <c r="I4605" i="1" s="1"/>
  <c r="E4609" i="1"/>
  <c r="F4609" i="1" s="1"/>
  <c r="G4609" i="1" s="1"/>
  <c r="I4609" i="1" s="1"/>
  <c r="E4613" i="1"/>
  <c r="F4613" i="1" s="1"/>
  <c r="G4613" i="1" s="1"/>
  <c r="I4613" i="1" s="1"/>
  <c r="E4617" i="1"/>
  <c r="F4617" i="1" s="1"/>
  <c r="G4617" i="1" s="1"/>
  <c r="K4617" i="1" s="1"/>
  <c r="E4621" i="1"/>
  <c r="F4621" i="1" s="1"/>
  <c r="G4621" i="1" s="1"/>
  <c r="I4621" i="1" s="1"/>
  <c r="E3004" i="1"/>
  <c r="F3004" i="1" s="1"/>
  <c r="E3008" i="1"/>
  <c r="F3008" i="1" s="1"/>
  <c r="G3008" i="1" s="1"/>
  <c r="E3012" i="1"/>
  <c r="F3012" i="1" s="1"/>
  <c r="I3012" i="1" s="1"/>
  <c r="E3016" i="1"/>
  <c r="F3016" i="1" s="1"/>
  <c r="E3020" i="1"/>
  <c r="F3020" i="1" s="1"/>
  <c r="G3020" i="1" s="1"/>
  <c r="I3020" i="1" s="1"/>
  <c r="E3024" i="1"/>
  <c r="F3024" i="1" s="1"/>
  <c r="E3028" i="1"/>
  <c r="F3028" i="1" s="1"/>
  <c r="E3032" i="1"/>
  <c r="F3032" i="1" s="1"/>
  <c r="E3036" i="1"/>
  <c r="F3036" i="1" s="1"/>
  <c r="E3040" i="1"/>
  <c r="F3040" i="1" s="1"/>
  <c r="E3044" i="1"/>
  <c r="F3044" i="1" s="1"/>
  <c r="E3048" i="1"/>
  <c r="F3048" i="1" s="1"/>
  <c r="G3048" i="1" s="1"/>
  <c r="J3048" i="1" s="1"/>
  <c r="E3052" i="1"/>
  <c r="F3052" i="1" s="1"/>
  <c r="E3056" i="1"/>
  <c r="F3056" i="1" s="1"/>
  <c r="G3056" i="1" s="1"/>
  <c r="E3060" i="1"/>
  <c r="F3060" i="1" s="1"/>
  <c r="E3064" i="1"/>
  <c r="F3064" i="1" s="1"/>
  <c r="E3068" i="1"/>
  <c r="F3068" i="1" s="1"/>
  <c r="E3072" i="1"/>
  <c r="F3072" i="1" s="1"/>
  <c r="E3076" i="1"/>
  <c r="F3076" i="1" s="1"/>
  <c r="E3080" i="1"/>
  <c r="F3080" i="1" s="1"/>
  <c r="E3084" i="1"/>
  <c r="F3084" i="1" s="1"/>
  <c r="I3084" i="1" s="1"/>
  <c r="E3088" i="1"/>
  <c r="F3088" i="1" s="1"/>
  <c r="E3092" i="1"/>
  <c r="F3092" i="1" s="1"/>
  <c r="G3092" i="1" s="1"/>
  <c r="E3097" i="1"/>
  <c r="F3097" i="1" s="1"/>
  <c r="G3097" i="1" s="1"/>
  <c r="E3101" i="1"/>
  <c r="F3101" i="1" s="1"/>
  <c r="G3101" i="1" s="1"/>
  <c r="E3105" i="1"/>
  <c r="F3105" i="1" s="1"/>
  <c r="E3109" i="1"/>
  <c r="F3109" i="1" s="1"/>
  <c r="E3113" i="1"/>
  <c r="F3113" i="1" s="1"/>
  <c r="G3113" i="1" s="1"/>
  <c r="I3113" i="1" s="1"/>
  <c r="E3117" i="1"/>
  <c r="F3117" i="1" s="1"/>
  <c r="G3117" i="1" s="1"/>
  <c r="I3117" i="1" s="1"/>
  <c r="E3121" i="1"/>
  <c r="F3121" i="1" s="1"/>
  <c r="E3125" i="1"/>
  <c r="F3125" i="1" s="1"/>
  <c r="G3125" i="1" s="1"/>
  <c r="E4667" i="1"/>
  <c r="F4667" i="1" s="1"/>
  <c r="G4667" i="1" s="1"/>
  <c r="I4667" i="1" s="1"/>
  <c r="E4651" i="1"/>
  <c r="F4651" i="1" s="1"/>
  <c r="G4651" i="1" s="1"/>
  <c r="I4651" i="1" s="1"/>
  <c r="E4635" i="1"/>
  <c r="F4635" i="1" s="1"/>
  <c r="G4635" i="1" s="1"/>
  <c r="I4635" i="1" s="1"/>
  <c r="E3143" i="1"/>
  <c r="F3143" i="1" s="1"/>
  <c r="G3143" i="1" s="1"/>
  <c r="I3143" i="1" s="1"/>
  <c r="E3139" i="1"/>
  <c r="F3139" i="1" s="1"/>
  <c r="E3135" i="1"/>
  <c r="F3135" i="1" s="1"/>
  <c r="G3135" i="1" s="1"/>
  <c r="I3135" i="1" s="1"/>
  <c r="E3131" i="1"/>
  <c r="F3131" i="1" s="1"/>
  <c r="E3127" i="1"/>
  <c r="F3127" i="1" s="1"/>
  <c r="G3127" i="1" s="1"/>
  <c r="E3124" i="1"/>
  <c r="F3124" i="1" s="1"/>
  <c r="E3108" i="1"/>
  <c r="F3108" i="1" s="1"/>
  <c r="E3091" i="1"/>
  <c r="F3091" i="1" s="1"/>
  <c r="I3091" i="1" s="1"/>
  <c r="E3075" i="1"/>
  <c r="F3075" i="1" s="1"/>
  <c r="G3075" i="1" s="1"/>
  <c r="E3059" i="1"/>
  <c r="F3059" i="1" s="1"/>
  <c r="E3043" i="1"/>
  <c r="F3043" i="1" s="1"/>
  <c r="E3027" i="1"/>
  <c r="F3027" i="1" s="1"/>
  <c r="G3027" i="1" s="1"/>
  <c r="E3011" i="1"/>
  <c r="F3011" i="1" s="1"/>
  <c r="E4616" i="1"/>
  <c r="F4616" i="1" s="1"/>
  <c r="G4616" i="1" s="1"/>
  <c r="K4616" i="1" s="1"/>
  <c r="E4600" i="1"/>
  <c r="F4600" i="1" s="1"/>
  <c r="G4600" i="1" s="1"/>
  <c r="K4600" i="1" s="1"/>
  <c r="E4663" i="1"/>
  <c r="F4663" i="1" s="1"/>
  <c r="G4663" i="1" s="1"/>
  <c r="I4663" i="1" s="1"/>
  <c r="E4647" i="1"/>
  <c r="F4647" i="1" s="1"/>
  <c r="G4647" i="1" s="1"/>
  <c r="I4647" i="1" s="1"/>
  <c r="E4631" i="1"/>
  <c r="F4631" i="1" s="1"/>
  <c r="G4631" i="1" s="1"/>
  <c r="I4631" i="1" s="1"/>
  <c r="E4677" i="1"/>
  <c r="F4677" i="1" s="1"/>
  <c r="G4677" i="1" s="1"/>
  <c r="I4677" i="1" s="1"/>
  <c r="E4672" i="1"/>
  <c r="F4672" i="1" s="1"/>
  <c r="G4672" i="1" s="1"/>
  <c r="I4672" i="1" s="1"/>
  <c r="E4668" i="1"/>
  <c r="F4668" i="1" s="1"/>
  <c r="G4668" i="1" s="1"/>
  <c r="I4668" i="1" s="1"/>
  <c r="E4664" i="1"/>
  <c r="F4664" i="1" s="1"/>
  <c r="G4664" i="1" s="1"/>
  <c r="I4664" i="1" s="1"/>
  <c r="E4660" i="1"/>
  <c r="F4660" i="1" s="1"/>
  <c r="G4660" i="1" s="1"/>
  <c r="I4660" i="1" s="1"/>
  <c r="E4656" i="1"/>
  <c r="F4656" i="1" s="1"/>
  <c r="G4656" i="1" s="1"/>
  <c r="K4656" i="1" s="1"/>
  <c r="E4652" i="1"/>
  <c r="F4652" i="1" s="1"/>
  <c r="G4652" i="1" s="1"/>
  <c r="I4652" i="1" s="1"/>
  <c r="E4648" i="1"/>
  <c r="F4648" i="1" s="1"/>
  <c r="G4648" i="1" s="1"/>
  <c r="I4648" i="1" s="1"/>
  <c r="E4644" i="1"/>
  <c r="F4644" i="1" s="1"/>
  <c r="G4644" i="1" s="1"/>
  <c r="I4644" i="1" s="1"/>
  <c r="E4640" i="1"/>
  <c r="F4640" i="1" s="1"/>
  <c r="G4640" i="1" s="1"/>
  <c r="K4640" i="1" s="1"/>
  <c r="E4636" i="1"/>
  <c r="F4636" i="1" s="1"/>
  <c r="G4636" i="1" s="1"/>
  <c r="I4636" i="1" s="1"/>
  <c r="E4632" i="1"/>
  <c r="F4632" i="1" s="1"/>
  <c r="G4632" i="1" s="1"/>
  <c r="I4632" i="1" s="1"/>
  <c r="E4628" i="1"/>
  <c r="F4628" i="1" s="1"/>
  <c r="G4628" i="1" s="1"/>
  <c r="K4628" i="1" s="1"/>
  <c r="E4624" i="1"/>
  <c r="F4624" i="1" s="1"/>
  <c r="G4624" i="1" s="1"/>
  <c r="I4624" i="1" s="1"/>
  <c r="E4675" i="1"/>
  <c r="F4675" i="1" s="1"/>
  <c r="G4675" i="1" s="1"/>
  <c r="K4675" i="1" s="1"/>
  <c r="E4670" i="1"/>
  <c r="F4670" i="1" s="1"/>
  <c r="G4670" i="1" s="1"/>
  <c r="I4670" i="1" s="1"/>
  <c r="E4666" i="1"/>
  <c r="F4666" i="1" s="1"/>
  <c r="G4666" i="1" s="1"/>
  <c r="K4666" i="1" s="1"/>
  <c r="E4662" i="1"/>
  <c r="F4662" i="1" s="1"/>
  <c r="G4662" i="1" s="1"/>
  <c r="I4662" i="1" s="1"/>
  <c r="E4658" i="1"/>
  <c r="F4658" i="1" s="1"/>
  <c r="G4658" i="1" s="1"/>
  <c r="K4658" i="1" s="1"/>
  <c r="E4654" i="1"/>
  <c r="F4654" i="1" s="1"/>
  <c r="G4654" i="1" s="1"/>
  <c r="I4654" i="1" s="1"/>
  <c r="E4650" i="1"/>
  <c r="F4650" i="1" s="1"/>
  <c r="G4650" i="1" s="1"/>
  <c r="I4650" i="1" s="1"/>
  <c r="E4646" i="1"/>
  <c r="F4646" i="1" s="1"/>
  <c r="G4646" i="1" s="1"/>
  <c r="I4646" i="1" s="1"/>
  <c r="E4642" i="1"/>
  <c r="F4642" i="1" s="1"/>
  <c r="G4642" i="1" s="1"/>
  <c r="I4642" i="1" s="1"/>
  <c r="E4638" i="1"/>
  <c r="F4638" i="1" s="1"/>
  <c r="G4638" i="1" s="1"/>
  <c r="I4638" i="1" s="1"/>
  <c r="E4634" i="1"/>
  <c r="F4634" i="1" s="1"/>
  <c r="G4634" i="1" s="1"/>
  <c r="I4634" i="1" s="1"/>
  <c r="E4630" i="1"/>
  <c r="F4630" i="1" s="1"/>
  <c r="G4630" i="1" s="1"/>
  <c r="I4630" i="1" s="1"/>
  <c r="E4626" i="1"/>
  <c r="F4626" i="1" s="1"/>
  <c r="G4626" i="1" s="1"/>
  <c r="I4626" i="1" s="1"/>
  <c r="E4622" i="1"/>
  <c r="F4622" i="1" s="1"/>
  <c r="G4622" i="1" s="1"/>
  <c r="I4622" i="1" s="1"/>
  <c r="E4678" i="1"/>
  <c r="F4678" i="1" s="1"/>
  <c r="G4678" i="1" s="1"/>
  <c r="I4678" i="1" s="1"/>
  <c r="E4673" i="1"/>
  <c r="F4673" i="1" s="1"/>
  <c r="G4673" i="1" s="1"/>
  <c r="K4673" i="1" s="1"/>
  <c r="E4669" i="1"/>
  <c r="F4669" i="1" s="1"/>
  <c r="G4669" i="1" s="1"/>
  <c r="I4669" i="1" s="1"/>
  <c r="E4665" i="1"/>
  <c r="F4665" i="1" s="1"/>
  <c r="G4665" i="1" s="1"/>
  <c r="I4665" i="1" s="1"/>
  <c r="E4661" i="1"/>
  <c r="F4661" i="1" s="1"/>
  <c r="G4661" i="1" s="1"/>
  <c r="I4661" i="1" s="1"/>
  <c r="E4657" i="1"/>
  <c r="F4657" i="1" s="1"/>
  <c r="G4657" i="1" s="1"/>
  <c r="K4657" i="1" s="1"/>
  <c r="E4653" i="1"/>
  <c r="F4653" i="1" s="1"/>
  <c r="G4653" i="1" s="1"/>
  <c r="I4653" i="1" s="1"/>
  <c r="E4649" i="1"/>
  <c r="F4649" i="1" s="1"/>
  <c r="G4649" i="1" s="1"/>
  <c r="I4649" i="1" s="1"/>
  <c r="E4645" i="1"/>
  <c r="F4645" i="1" s="1"/>
  <c r="G4645" i="1" s="1"/>
  <c r="I4645" i="1" s="1"/>
  <c r="E4641" i="1"/>
  <c r="F4641" i="1" s="1"/>
  <c r="G4641" i="1" s="1"/>
  <c r="K4641" i="1" s="1"/>
  <c r="E4637" i="1"/>
  <c r="F4637" i="1" s="1"/>
  <c r="G4637" i="1" s="1"/>
  <c r="I4637" i="1" s="1"/>
  <c r="E4633" i="1"/>
  <c r="F4633" i="1" s="1"/>
  <c r="G4633" i="1" s="1"/>
  <c r="K4633" i="1" s="1"/>
  <c r="E4629" i="1"/>
  <c r="F4629" i="1" s="1"/>
  <c r="G4629" i="1" s="1"/>
  <c r="I4629" i="1" s="1"/>
  <c r="E4625" i="1"/>
  <c r="F4625" i="1" s="1"/>
  <c r="G4625" i="1" s="1"/>
  <c r="I4625" i="1" s="1"/>
  <c r="G3087" i="1"/>
  <c r="G500" i="1"/>
  <c r="I500" i="1"/>
  <c r="G1243" i="1"/>
  <c r="I1243" i="1"/>
  <c r="G1151" i="1"/>
  <c r="I1151" i="1"/>
  <c r="I1990" i="1"/>
  <c r="I2446" i="1"/>
  <c r="G2446" i="1"/>
  <c r="G1944" i="1"/>
  <c r="I1944" i="1"/>
  <c r="I125" i="1"/>
  <c r="I357" i="1"/>
  <c r="G357" i="1"/>
  <c r="G864" i="1"/>
  <c r="J864" i="1"/>
  <c r="I1144" i="1"/>
  <c r="G1144" i="1"/>
  <c r="G274" i="1"/>
  <c r="H274" i="1"/>
  <c r="H241" i="1"/>
  <c r="G241" i="1"/>
  <c r="G216" i="1"/>
  <c r="H216" i="1"/>
  <c r="H110" i="1"/>
  <c r="G110" i="1"/>
  <c r="H101" i="1"/>
  <c r="G101" i="1"/>
  <c r="G90" i="1"/>
  <c r="H90" i="1"/>
  <c r="G69" i="1"/>
  <c r="H69" i="1"/>
  <c r="G916" i="1"/>
  <c r="I916" i="1"/>
  <c r="G2246" i="1"/>
  <c r="I2246" i="1"/>
  <c r="G2158" i="1"/>
  <c r="I2158" i="1"/>
  <c r="G1895" i="1"/>
  <c r="H442" i="1"/>
  <c r="G165" i="1"/>
  <c r="H165" i="1"/>
  <c r="G2257" i="1"/>
  <c r="I2257" i="1"/>
  <c r="G964" i="1"/>
  <c r="H964" i="1"/>
  <c r="G881" i="1"/>
  <c r="H881" i="1"/>
  <c r="G819" i="1"/>
  <c r="H819" i="1"/>
  <c r="G629" i="1"/>
  <c r="H629" i="1"/>
  <c r="G471" i="1"/>
  <c r="H471" i="1"/>
  <c r="G554" i="1"/>
  <c r="H554" i="1"/>
  <c r="G312" i="1"/>
  <c r="H312" i="1"/>
  <c r="G447" i="1"/>
  <c r="H447" i="1"/>
  <c r="G2130" i="1"/>
  <c r="J2130" i="1"/>
  <c r="G1910" i="1"/>
  <c r="I1910" i="1"/>
  <c r="H462" i="1"/>
  <c r="G462" i="1"/>
  <c r="G1408" i="1"/>
  <c r="I1408" i="1"/>
  <c r="G1149" i="1"/>
  <c r="I1149" i="1"/>
  <c r="G1339" i="1"/>
  <c r="I1339" i="1"/>
  <c r="G2435" i="1"/>
  <c r="I2435" i="1"/>
  <c r="G1637" i="1"/>
  <c r="I1637" i="1"/>
  <c r="I2979" i="1"/>
  <c r="G2979" i="1"/>
  <c r="G2955" i="1"/>
  <c r="I2955" i="1"/>
  <c r="G2911" i="1"/>
  <c r="I2911" i="1"/>
  <c r="I954" i="1"/>
  <c r="G954" i="1"/>
  <c r="G699" i="1"/>
  <c r="I699" i="1"/>
  <c r="G912" i="1"/>
  <c r="I912" i="1"/>
  <c r="I2485" i="1"/>
  <c r="G2485" i="1"/>
  <c r="G2241" i="1"/>
  <c r="I2241" i="1"/>
  <c r="G2218" i="1"/>
  <c r="I2218" i="1"/>
  <c r="H39" i="1"/>
  <c r="G39" i="1"/>
  <c r="I1900" i="1"/>
  <c r="G1900" i="1"/>
  <c r="G287" i="1"/>
  <c r="H287" i="1"/>
  <c r="G2925" i="1"/>
  <c r="I2925" i="1"/>
  <c r="G562" i="1"/>
  <c r="I562" i="1"/>
  <c r="G2892" i="1"/>
  <c r="H154" i="1"/>
  <c r="G154" i="1"/>
  <c r="H48" i="1"/>
  <c r="G43" i="1"/>
  <c r="H43" i="1"/>
  <c r="G1363" i="1"/>
  <c r="J1363" i="1"/>
  <c r="I1219" i="1"/>
  <c r="G2974" i="1"/>
  <c r="G2880" i="1"/>
  <c r="I2880" i="1"/>
  <c r="G490" i="1"/>
  <c r="J490" i="1"/>
  <c r="G175" i="1"/>
  <c r="H175" i="1"/>
  <c r="H176" i="1"/>
  <c r="G176" i="1"/>
  <c r="G1470" i="1"/>
  <c r="I1470" i="1"/>
  <c r="G1214" i="1"/>
  <c r="I1214" i="1"/>
  <c r="G1066" i="1"/>
  <c r="I1066" i="1"/>
  <c r="G2896" i="1"/>
  <c r="I2896" i="1"/>
  <c r="G2401" i="1"/>
  <c r="I2401" i="1"/>
  <c r="G509" i="1"/>
  <c r="I509" i="1"/>
  <c r="I1651" i="1"/>
  <c r="G1228" i="1"/>
  <c r="I1228" i="1"/>
  <c r="G2854" i="1"/>
  <c r="I2854" i="1"/>
  <c r="I2909" i="1"/>
  <c r="I475" i="1"/>
  <c r="G146" i="1"/>
  <c r="H146" i="1"/>
  <c r="G32" i="1"/>
  <c r="H32" i="1"/>
  <c r="G121" i="1"/>
  <c r="I121" i="1"/>
  <c r="G1673" i="1"/>
  <c r="I1673" i="1"/>
  <c r="G1322" i="1"/>
  <c r="I1322" i="1"/>
  <c r="G1961" i="1"/>
  <c r="I1961" i="1"/>
  <c r="G2890" i="1"/>
  <c r="I2890" i="1"/>
  <c r="G1023" i="1"/>
  <c r="J1023" i="1"/>
  <c r="G35" i="1"/>
  <c r="H35" i="1"/>
  <c r="H31" i="1"/>
  <c r="G1062" i="1"/>
  <c r="I1062" i="1"/>
  <c r="G1966" i="1"/>
  <c r="I1966" i="1"/>
  <c r="I1148" i="1"/>
  <c r="G1148" i="1"/>
  <c r="H102" i="1"/>
  <c r="G102" i="1"/>
  <c r="H93" i="1"/>
  <c r="G93" i="1"/>
  <c r="G1746" i="1"/>
  <c r="I1746" i="1"/>
  <c r="H458" i="1"/>
  <c r="G458" i="1"/>
  <c r="H318" i="1"/>
  <c r="G318" i="1"/>
  <c r="H300" i="1"/>
  <c r="G300" i="1"/>
  <c r="G211" i="1"/>
  <c r="H211" i="1"/>
  <c r="G168" i="1"/>
  <c r="H168" i="1"/>
  <c r="G429" i="1"/>
  <c r="H429" i="1"/>
  <c r="H47" i="1"/>
  <c r="G47" i="1"/>
  <c r="H38" i="1"/>
  <c r="G38" i="1"/>
  <c r="H196" i="1"/>
  <c r="H277" i="1"/>
  <c r="I1242" i="1"/>
  <c r="G1242" i="1"/>
  <c r="I1237" i="1"/>
  <c r="G1237" i="1"/>
  <c r="G1139" i="1"/>
  <c r="I1139" i="1"/>
  <c r="H205" i="1"/>
  <c r="G205" i="1"/>
  <c r="H51" i="1"/>
  <c r="G51" i="1"/>
  <c r="G857" i="1"/>
  <c r="G656" i="1"/>
  <c r="H656" i="1"/>
  <c r="I1188" i="1"/>
  <c r="G1171" i="1"/>
  <c r="I268" i="1"/>
  <c r="G237" i="1"/>
  <c r="G539" i="1"/>
  <c r="J539" i="1"/>
  <c r="G1817" i="1"/>
  <c r="G124" i="1"/>
  <c r="I124" i="1"/>
  <c r="G92" i="1"/>
  <c r="H327" i="1"/>
  <c r="G327" i="1"/>
  <c r="I1276" i="1"/>
  <c r="G1276" i="1"/>
  <c r="I1943" i="1"/>
  <c r="G1943" i="1"/>
  <c r="G298" i="1"/>
  <c r="H298" i="1"/>
  <c r="G266" i="1"/>
  <c r="H266" i="1"/>
  <c r="G239" i="1"/>
  <c r="H239" i="1"/>
  <c r="G76" i="1"/>
  <c r="H76" i="1"/>
  <c r="G55" i="1"/>
  <c r="H55" i="1"/>
  <c r="I1718" i="1"/>
  <c r="G1718" i="1"/>
  <c r="H395" i="1"/>
  <c r="G395" i="1"/>
  <c r="H315" i="1"/>
  <c r="G315" i="1"/>
  <c r="G816" i="1"/>
  <c r="H816" i="1"/>
  <c r="G731" i="1"/>
  <c r="H731" i="1"/>
  <c r="G349" i="1"/>
  <c r="H349" i="1"/>
  <c r="G604" i="1"/>
  <c r="H604" i="1"/>
  <c r="G602" i="1"/>
  <c r="J1448" i="1"/>
  <c r="G1448" i="1"/>
  <c r="H160" i="1"/>
  <c r="G160" i="1"/>
  <c r="H144" i="1"/>
  <c r="G144" i="1"/>
  <c r="G106" i="1"/>
  <c r="I106" i="1"/>
  <c r="G1658" i="1"/>
  <c r="I1658" i="1"/>
  <c r="G1251" i="1"/>
  <c r="I1251" i="1"/>
  <c r="G1886" i="1"/>
  <c r="I1886" i="1"/>
  <c r="I1868" i="1"/>
  <c r="G1868" i="1"/>
  <c r="I1786" i="1"/>
  <c r="G1786" i="1"/>
  <c r="G392" i="1"/>
  <c r="H392" i="1"/>
  <c r="H314" i="1"/>
  <c r="G314" i="1"/>
  <c r="H863" i="1"/>
  <c r="G863" i="1"/>
  <c r="G623" i="1"/>
  <c r="H623" i="1"/>
  <c r="H559" i="1"/>
  <c r="G559" i="1"/>
  <c r="H174" i="1"/>
  <c r="G174" i="1"/>
  <c r="G164" i="1"/>
  <c r="G166" i="1"/>
  <c r="H166" i="1"/>
  <c r="G194" i="1"/>
  <c r="H194" i="1"/>
  <c r="G376" i="1"/>
  <c r="G207" i="1"/>
  <c r="G193" i="1"/>
  <c r="G117" i="1"/>
  <c r="G853" i="1"/>
  <c r="J853" i="1"/>
  <c r="G336" i="1"/>
  <c r="H59" i="1"/>
  <c r="G59" i="1"/>
  <c r="G1843" i="1"/>
  <c r="G302" i="1"/>
  <c r="G61" i="1"/>
  <c r="H61" i="1"/>
  <c r="G792" i="1"/>
  <c r="H792" i="1"/>
  <c r="G715" i="1"/>
  <c r="H715" i="1"/>
  <c r="G986" i="1"/>
  <c r="G1182" i="1"/>
  <c r="H173" i="1"/>
  <c r="H178" i="1"/>
  <c r="G178" i="1"/>
  <c r="G86" i="1"/>
  <c r="H86" i="1"/>
  <c r="G1860" i="1"/>
  <c r="G180" i="1"/>
  <c r="G1260" i="1"/>
  <c r="I1260" i="1"/>
  <c r="G1162" i="1"/>
  <c r="G973" i="1"/>
  <c r="G1975" i="1"/>
  <c r="H296" i="1"/>
  <c r="G296" i="1"/>
  <c r="G94" i="1"/>
  <c r="H94" i="1"/>
  <c r="G71" i="1"/>
  <c r="H71" i="1"/>
  <c r="G469" i="1"/>
  <c r="H469" i="1"/>
  <c r="G320" i="1"/>
  <c r="H320" i="1"/>
  <c r="G245" i="1"/>
  <c r="H245" i="1"/>
  <c r="H850" i="1"/>
  <c r="G850" i="1"/>
  <c r="G745" i="1"/>
  <c r="H745" i="1"/>
  <c r="G474" i="1"/>
  <c r="H474" i="1"/>
  <c r="G380" i="1"/>
  <c r="H380" i="1"/>
  <c r="G557" i="1"/>
  <c r="H557" i="1"/>
  <c r="G705" i="1"/>
  <c r="G938" i="1"/>
  <c r="J803" i="1"/>
  <c r="I584" i="1"/>
  <c r="G584" i="1"/>
  <c r="I876" i="1"/>
  <c r="G578" i="1"/>
  <c r="G170" i="1"/>
  <c r="H23" i="1"/>
  <c r="G23" i="1"/>
  <c r="G776" i="1"/>
  <c r="I776" i="1"/>
  <c r="G115" i="1"/>
  <c r="G219" i="1"/>
  <c r="G253" i="1"/>
  <c r="H253" i="1"/>
  <c r="G1239" i="1"/>
  <c r="I1239" i="1"/>
  <c r="I1108" i="1"/>
  <c r="G1108" i="1"/>
  <c r="H255" i="1"/>
  <c r="G255" i="1"/>
  <c r="G103" i="1"/>
  <c r="H103" i="1"/>
  <c r="H65" i="1"/>
  <c r="I1230" i="1"/>
  <c r="G1230" i="1"/>
  <c r="G758" i="1"/>
  <c r="H758" i="1"/>
  <c r="G531" i="1"/>
  <c r="H531" i="1"/>
  <c r="G582" i="1"/>
  <c r="H582" i="1"/>
  <c r="H1473" i="1"/>
  <c r="G1473" i="1"/>
  <c r="H1158" i="1"/>
  <c r="G1158" i="1"/>
  <c r="H922" i="1"/>
  <c r="G922" i="1"/>
  <c r="I334" i="1"/>
  <c r="G533" i="1"/>
  <c r="H626" i="1"/>
  <c r="G626" i="1"/>
  <c r="G1077" i="1"/>
  <c r="H1077" i="1"/>
  <c r="G1606" i="1"/>
  <c r="H1606" i="1"/>
  <c r="H1483" i="1"/>
  <c r="G1483" i="1"/>
  <c r="H1096" i="1"/>
  <c r="G1096" i="1"/>
  <c r="G1421" i="1"/>
  <c r="G1320" i="1"/>
  <c r="H1320" i="1"/>
  <c r="G797" i="1"/>
  <c r="H797" i="1"/>
  <c r="G618" i="1"/>
  <c r="H618" i="1"/>
  <c r="H1086" i="1"/>
  <c r="G1086" i="1"/>
  <c r="H965" i="1"/>
  <c r="H600" i="1"/>
  <c r="H1160" i="1"/>
  <c r="H1411" i="1"/>
  <c r="H700" i="1"/>
  <c r="G968" i="1"/>
  <c r="E3175" i="1"/>
  <c r="F3175" i="1" s="1"/>
  <c r="E3167" i="1"/>
  <c r="F3167" i="1" s="1"/>
  <c r="E3096" i="1"/>
  <c r="F3096" i="1" s="1"/>
  <c r="E4709" i="1"/>
  <c r="F4709" i="1" s="1"/>
  <c r="G4709" i="1" s="1"/>
  <c r="I4709" i="1" s="1"/>
  <c r="E4680" i="1"/>
  <c r="F4680" i="1" s="1"/>
  <c r="G4680" i="1" s="1"/>
  <c r="I4680" i="1" s="1"/>
  <c r="E4723" i="1"/>
  <c r="F4723" i="1" s="1"/>
  <c r="G4723" i="1" s="1"/>
  <c r="K4723" i="1" s="1"/>
  <c r="E4717" i="1"/>
  <c r="F4717" i="1" s="1"/>
  <c r="G4717" i="1" s="1"/>
  <c r="K4717" i="1" s="1"/>
  <c r="E4757" i="1"/>
  <c r="F4757" i="1" s="1"/>
  <c r="G4757" i="1" s="1"/>
  <c r="K4757" i="1" s="1"/>
  <c r="E4785" i="1"/>
  <c r="F4785" i="1" s="1"/>
  <c r="G4785" i="1" s="1"/>
  <c r="K4785" i="1" s="1"/>
  <c r="E3164" i="1"/>
  <c r="F3164" i="1" s="1"/>
  <c r="E3156" i="1"/>
  <c r="F3156" i="1" s="1"/>
  <c r="E3031" i="1"/>
  <c r="F3031" i="1" s="1"/>
  <c r="G3031" i="1" s="1"/>
  <c r="E4707" i="1"/>
  <c r="F4707" i="1" s="1"/>
  <c r="G4707" i="1" s="1"/>
  <c r="I4707" i="1" s="1"/>
  <c r="E4701" i="1"/>
  <c r="F4701" i="1" s="1"/>
  <c r="G4701" i="1" s="1"/>
  <c r="I4701" i="1" s="1"/>
  <c r="E4744" i="1"/>
  <c r="F4744" i="1" s="1"/>
  <c r="G4744" i="1" s="1"/>
  <c r="I4744" i="1" s="1"/>
  <c r="E4715" i="1"/>
  <c r="F4715" i="1" s="1"/>
  <c r="G4715" i="1" s="1"/>
  <c r="K4715" i="1" s="1"/>
  <c r="E4773" i="1"/>
  <c r="F4773" i="1" s="1"/>
  <c r="G4773" i="1" s="1"/>
  <c r="I4773" i="1" s="1"/>
  <c r="E4799" i="1"/>
  <c r="F4799" i="1" s="1"/>
  <c r="G4799" i="1" s="1"/>
  <c r="K4799" i="1" s="1"/>
  <c r="E4699" i="1"/>
  <c r="F4699" i="1" s="1"/>
  <c r="G4699" i="1" s="1"/>
  <c r="I4699" i="1" s="1"/>
  <c r="E4693" i="1"/>
  <c r="F4693" i="1" s="1"/>
  <c r="G4693" i="1" s="1"/>
  <c r="I4693" i="1" s="1"/>
  <c r="E4736" i="1"/>
  <c r="F4736" i="1" s="1"/>
  <c r="G4736" i="1" s="1"/>
  <c r="I4736" i="1" s="1"/>
  <c r="E4771" i="1"/>
  <c r="F4771" i="1" s="1"/>
  <c r="G4771" i="1" s="1"/>
  <c r="I4771" i="1" s="1"/>
  <c r="E4765" i="1"/>
  <c r="F4765" i="1" s="1"/>
  <c r="G4765" i="1" s="1"/>
  <c r="K4765" i="1" s="1"/>
  <c r="E4691" i="1"/>
  <c r="F4691" i="1" s="1"/>
  <c r="G4691" i="1" s="1"/>
  <c r="I4691" i="1" s="1"/>
  <c r="E4685" i="1"/>
  <c r="F4685" i="1" s="1"/>
  <c r="G4685" i="1" s="1"/>
  <c r="I4685" i="1" s="1"/>
  <c r="E4728" i="1"/>
  <c r="F4728" i="1" s="1"/>
  <c r="G4728" i="1" s="1"/>
  <c r="I4728" i="1" s="1"/>
  <c r="E4752" i="1"/>
  <c r="F4752" i="1" s="1"/>
  <c r="G4752" i="1" s="1"/>
  <c r="K4752" i="1" s="1"/>
  <c r="E3171" i="1"/>
  <c r="F3171" i="1" s="1"/>
  <c r="G3171" i="1" s="1"/>
  <c r="J3171" i="1" s="1"/>
  <c r="E3116" i="1"/>
  <c r="F3116" i="1" s="1"/>
  <c r="G3116" i="1" s="1"/>
  <c r="J3116" i="1" s="1"/>
  <c r="E3067" i="1"/>
  <c r="F3067" i="1" s="1"/>
  <c r="E4790" i="1"/>
  <c r="F4790" i="1" s="1"/>
  <c r="G4790" i="1" s="1"/>
  <c r="K4790" i="1" s="1"/>
  <c r="E4793" i="1"/>
  <c r="F4793" i="1" s="1"/>
  <c r="G4793" i="1" s="1"/>
  <c r="K4793" i="1" s="1"/>
  <c r="E4778" i="1"/>
  <c r="F4778" i="1" s="1"/>
  <c r="G4778" i="1" s="1"/>
  <c r="K4778" i="1" s="1"/>
  <c r="E4787" i="1"/>
  <c r="F4787" i="1" s="1"/>
  <c r="G4787" i="1" s="1"/>
  <c r="I4787" i="1" s="1"/>
  <c r="E4758" i="1"/>
  <c r="F4758" i="1" s="1"/>
  <c r="G4758" i="1" s="1"/>
  <c r="K4758" i="1" s="1"/>
  <c r="E4766" i="1"/>
  <c r="F4766" i="1" s="1"/>
  <c r="G4766" i="1" s="1"/>
  <c r="K4766" i="1" s="1"/>
  <c r="E4774" i="1"/>
  <c r="F4774" i="1" s="1"/>
  <c r="G4774" i="1" s="1"/>
  <c r="I4774" i="1" s="1"/>
  <c r="E4718" i="1"/>
  <c r="F4718" i="1" s="1"/>
  <c r="G4718" i="1" s="1"/>
  <c r="K4718" i="1" s="1"/>
  <c r="E4726" i="1"/>
  <c r="F4726" i="1" s="1"/>
  <c r="G4726" i="1" s="1"/>
  <c r="K4726" i="1" s="1"/>
  <c r="E4734" i="1"/>
  <c r="F4734" i="1" s="1"/>
  <c r="G4734" i="1" s="1"/>
  <c r="I4734" i="1" s="1"/>
  <c r="E4742" i="1"/>
  <c r="F4742" i="1" s="1"/>
  <c r="G4742" i="1" s="1"/>
  <c r="I4742" i="1" s="1"/>
  <c r="E4750" i="1"/>
  <c r="F4750" i="1" s="1"/>
  <c r="G4750" i="1" s="1"/>
  <c r="K4750" i="1" s="1"/>
  <c r="E4686" i="1"/>
  <c r="F4686" i="1" s="1"/>
  <c r="G4686" i="1" s="1"/>
  <c r="I4686" i="1" s="1"/>
  <c r="E4694" i="1"/>
  <c r="F4694" i="1" s="1"/>
  <c r="G4694" i="1" s="1"/>
  <c r="I4694" i="1" s="1"/>
  <c r="E4702" i="1"/>
  <c r="F4702" i="1" s="1"/>
  <c r="G4702" i="1" s="1"/>
  <c r="I4702" i="1" s="1"/>
  <c r="E4655" i="1"/>
  <c r="F4655" i="1" s="1"/>
  <c r="G4655" i="1" s="1"/>
  <c r="I4655" i="1" s="1"/>
  <c r="E3015" i="1"/>
  <c r="F3015" i="1" s="1"/>
  <c r="E3079" i="1"/>
  <c r="F3079" i="1" s="1"/>
  <c r="E3132" i="1"/>
  <c r="F3132" i="1" s="1"/>
  <c r="E3147" i="1"/>
  <c r="F3147" i="1" s="1"/>
  <c r="E3157" i="1"/>
  <c r="F3157" i="1" s="1"/>
  <c r="E3168" i="1"/>
  <c r="F3168" i="1" s="1"/>
  <c r="E3179" i="1"/>
  <c r="F3179" i="1" s="1"/>
  <c r="I3179" i="1" s="1"/>
  <c r="E3187" i="1"/>
  <c r="F3187" i="1" s="1"/>
  <c r="E4798" i="1"/>
  <c r="F4798" i="1" s="1"/>
  <c r="G4798" i="1" s="1"/>
  <c r="K4798" i="1" s="1"/>
  <c r="E4781" i="1"/>
  <c r="F4781" i="1" s="1"/>
  <c r="G4781" i="1" s="1"/>
  <c r="K4781" i="1" s="1"/>
  <c r="E4791" i="1"/>
  <c r="F4791" i="1" s="1"/>
  <c r="G4791" i="1" s="1"/>
  <c r="K4791" i="1" s="1"/>
  <c r="E4753" i="1"/>
  <c r="F4753" i="1" s="1"/>
  <c r="G4753" i="1" s="1"/>
  <c r="K4753" i="1" s="1"/>
  <c r="E4761" i="1"/>
  <c r="F4761" i="1" s="1"/>
  <c r="G4761" i="1" s="1"/>
  <c r="K4761" i="1" s="1"/>
  <c r="E4769" i="1"/>
  <c r="F4769" i="1" s="1"/>
  <c r="G4769" i="1" s="1"/>
  <c r="K4769" i="1" s="1"/>
  <c r="E4712" i="1"/>
  <c r="F4712" i="1" s="1"/>
  <c r="G4712" i="1" s="1"/>
  <c r="K4712" i="1" s="1"/>
  <c r="E4721" i="1"/>
  <c r="F4721" i="1" s="1"/>
  <c r="G4721" i="1" s="1"/>
  <c r="K4721" i="1" s="1"/>
  <c r="E4729" i="1"/>
  <c r="F4729" i="1" s="1"/>
  <c r="G4729" i="1" s="1"/>
  <c r="I4729" i="1" s="1"/>
  <c r="E4737" i="1"/>
  <c r="F4737" i="1" s="1"/>
  <c r="G4737" i="1" s="1"/>
  <c r="K4737" i="1" s="1"/>
  <c r="E4745" i="1"/>
  <c r="F4745" i="1" s="1"/>
  <c r="G4745" i="1" s="1"/>
  <c r="I4745" i="1" s="1"/>
  <c r="E4681" i="1"/>
  <c r="F4681" i="1" s="1"/>
  <c r="G4681" i="1" s="1"/>
  <c r="I4681" i="1" s="1"/>
  <c r="E4689" i="1"/>
  <c r="F4689" i="1" s="1"/>
  <c r="G4689" i="1" s="1"/>
  <c r="I4689" i="1" s="1"/>
  <c r="E4697" i="1"/>
  <c r="F4697" i="1" s="1"/>
  <c r="G4697" i="1" s="1"/>
  <c r="I4697" i="1" s="1"/>
  <c r="E4705" i="1"/>
  <c r="F4705" i="1" s="1"/>
  <c r="G4705" i="1" s="1"/>
  <c r="I4705" i="1" s="1"/>
  <c r="E4674" i="1"/>
  <c r="F4674" i="1" s="1"/>
  <c r="G4674" i="1" s="1"/>
  <c r="K4674" i="1" s="1"/>
  <c r="E4592" i="1"/>
  <c r="F4592" i="1" s="1"/>
  <c r="G4592" i="1" s="1"/>
  <c r="I4592" i="1" s="1"/>
  <c r="E3035" i="1"/>
  <c r="F3035" i="1" s="1"/>
  <c r="E3100" i="1"/>
  <c r="F3100" i="1" s="1"/>
  <c r="G3100" i="1" s="1"/>
  <c r="J3100" i="1" s="1"/>
  <c r="E3137" i="1"/>
  <c r="F3137" i="1" s="1"/>
  <c r="E3151" i="1"/>
  <c r="F3151" i="1" s="1"/>
  <c r="E3161" i="1"/>
  <c r="F3161" i="1" s="1"/>
  <c r="I3161" i="1" s="1"/>
  <c r="E3172" i="1"/>
  <c r="F3172" i="1" s="1"/>
  <c r="E3182" i="1"/>
  <c r="F3182" i="1" s="1"/>
  <c r="E3190" i="1"/>
  <c r="F3190" i="1" s="1"/>
  <c r="E3198" i="1"/>
  <c r="F3198" i="1" s="1"/>
  <c r="E3206" i="1"/>
  <c r="F3206" i="1" s="1"/>
  <c r="G3206" i="1" s="1"/>
  <c r="E4786" i="1"/>
  <c r="F4786" i="1" s="1"/>
  <c r="G4786" i="1" s="1"/>
  <c r="K4786" i="1" s="1"/>
  <c r="E4776" i="1"/>
  <c r="F4776" i="1" s="1"/>
  <c r="G4776" i="1" s="1"/>
  <c r="I4776" i="1" s="1"/>
  <c r="E4784" i="1"/>
  <c r="F4784" i="1" s="1"/>
  <c r="G4784" i="1" s="1"/>
  <c r="K4784" i="1" s="1"/>
  <c r="E4756" i="1"/>
  <c r="F4756" i="1" s="1"/>
  <c r="G4756" i="1" s="1"/>
  <c r="K4756" i="1" s="1"/>
  <c r="E4764" i="1"/>
  <c r="F4764" i="1" s="1"/>
  <c r="G4764" i="1" s="1"/>
  <c r="I4764" i="1" s="1"/>
  <c r="E4772" i="1"/>
  <c r="F4772" i="1" s="1"/>
  <c r="G4772" i="1" s="1"/>
  <c r="I4772" i="1" s="1"/>
  <c r="E4716" i="1"/>
  <c r="F4716" i="1" s="1"/>
  <c r="G4716" i="1" s="1"/>
  <c r="K4716" i="1" s="1"/>
  <c r="E4724" i="1"/>
  <c r="F4724" i="1" s="1"/>
  <c r="G4724" i="1" s="1"/>
  <c r="K4724" i="1" s="1"/>
  <c r="E4732" i="1"/>
  <c r="F4732" i="1" s="1"/>
  <c r="G4732" i="1" s="1"/>
  <c r="K4732" i="1" s="1"/>
  <c r="E4740" i="1"/>
  <c r="F4740" i="1" s="1"/>
  <c r="G4740" i="1" s="1"/>
  <c r="K4740" i="1" s="1"/>
  <c r="E4748" i="1"/>
  <c r="F4748" i="1" s="1"/>
  <c r="G4748" i="1" s="1"/>
  <c r="K4748" i="1" s="1"/>
  <c r="E4684" i="1"/>
  <c r="F4684" i="1" s="1"/>
  <c r="G4684" i="1" s="1"/>
  <c r="I4684" i="1" s="1"/>
  <c r="E4692" i="1"/>
  <c r="F4692" i="1" s="1"/>
  <c r="G4692" i="1" s="1"/>
  <c r="I4692" i="1" s="1"/>
  <c r="E4700" i="1"/>
  <c r="F4700" i="1" s="1"/>
  <c r="G4700" i="1" s="1"/>
  <c r="I4700" i="1" s="1"/>
  <c r="E4708" i="1"/>
  <c r="F4708" i="1" s="1"/>
  <c r="G4708" i="1" s="1"/>
  <c r="I4708" i="1" s="1"/>
  <c r="E4671" i="1"/>
  <c r="F4671" i="1" s="1"/>
  <c r="G4671" i="1" s="1"/>
  <c r="I4671" i="1" s="1"/>
  <c r="E4620" i="1"/>
  <c r="F4620" i="1" s="1"/>
  <c r="G4620" i="1" s="1"/>
  <c r="I4620" i="1" s="1"/>
  <c r="E3063" i="1"/>
  <c r="F3063" i="1" s="1"/>
  <c r="E3128" i="1"/>
  <c r="F3128" i="1" s="1"/>
  <c r="E3144" i="1"/>
  <c r="F3144" i="1" s="1"/>
  <c r="E3155" i="1"/>
  <c r="F3155" i="1" s="1"/>
  <c r="I3155" i="1" s="1"/>
  <c r="E3165" i="1"/>
  <c r="F3165" i="1" s="1"/>
  <c r="E3176" i="1"/>
  <c r="F3176" i="1" s="1"/>
  <c r="E3185" i="1"/>
  <c r="F3185" i="1" s="1"/>
  <c r="I3185" i="1" s="1"/>
  <c r="E3193" i="1"/>
  <c r="F3193" i="1" s="1"/>
  <c r="I3193" i="1" s="1"/>
  <c r="E3201" i="1"/>
  <c r="F3201" i="1" s="1"/>
  <c r="E3209" i="1"/>
  <c r="F3209" i="1" s="1"/>
  <c r="G3209" i="1" s="1"/>
  <c r="E4801" i="1"/>
  <c r="F4801" i="1" s="1"/>
  <c r="G4801" i="1" s="1"/>
  <c r="K4801" i="1" s="1"/>
  <c r="E4779" i="1"/>
  <c r="F4779" i="1" s="1"/>
  <c r="G4779" i="1" s="1"/>
  <c r="K4779" i="1" s="1"/>
  <c r="E4788" i="1"/>
  <c r="F4788" i="1" s="1"/>
  <c r="G4788" i="1" s="1"/>
  <c r="K4788" i="1" s="1"/>
  <c r="E4751" i="1"/>
  <c r="F4751" i="1" s="1"/>
  <c r="G4751" i="1" s="1"/>
  <c r="K4751" i="1" s="1"/>
  <c r="E4759" i="1"/>
  <c r="F4759" i="1" s="1"/>
  <c r="G4759" i="1" s="1"/>
  <c r="K4759" i="1" s="1"/>
  <c r="E4767" i="1"/>
  <c r="F4767" i="1" s="1"/>
  <c r="G4767" i="1" s="1"/>
  <c r="K4767" i="1" s="1"/>
  <c r="E4710" i="1"/>
  <c r="F4710" i="1" s="1"/>
  <c r="G4710" i="1" s="1"/>
  <c r="K4710" i="1" s="1"/>
  <c r="E4719" i="1"/>
  <c r="F4719" i="1" s="1"/>
  <c r="G4719" i="1" s="1"/>
  <c r="K4719" i="1" s="1"/>
  <c r="E4727" i="1"/>
  <c r="F4727" i="1" s="1"/>
  <c r="G4727" i="1" s="1"/>
  <c r="K4727" i="1" s="1"/>
  <c r="E4735" i="1"/>
  <c r="F4735" i="1" s="1"/>
  <c r="G4735" i="1" s="1"/>
  <c r="I4735" i="1" s="1"/>
  <c r="E4743" i="1"/>
  <c r="F4743" i="1" s="1"/>
  <c r="G4743" i="1" s="1"/>
  <c r="I4743" i="1" s="1"/>
  <c r="E4679" i="1"/>
  <c r="F4679" i="1" s="1"/>
  <c r="G4679" i="1" s="1"/>
  <c r="I4679" i="1" s="1"/>
  <c r="E4687" i="1"/>
  <c r="F4687" i="1" s="1"/>
  <c r="G4687" i="1" s="1"/>
  <c r="K4687" i="1" s="1"/>
  <c r="E4695" i="1"/>
  <c r="F4695" i="1" s="1"/>
  <c r="G4695" i="1" s="1"/>
  <c r="I4695" i="1" s="1"/>
  <c r="E4703" i="1"/>
  <c r="F4703" i="1" s="1"/>
  <c r="G4703" i="1" s="1"/>
  <c r="I4703" i="1" s="1"/>
  <c r="E3019" i="1"/>
  <c r="F3019" i="1" s="1"/>
  <c r="I3019" i="1" s="1"/>
  <c r="E3083" i="1"/>
  <c r="F3083" i="1" s="1"/>
  <c r="G3083" i="1" s="1"/>
  <c r="J3083" i="1" s="1"/>
  <c r="E3133" i="1"/>
  <c r="F3133" i="1" s="1"/>
  <c r="E3148" i="1"/>
  <c r="F3148" i="1" s="1"/>
  <c r="G3148" i="1" s="1"/>
  <c r="J3148" i="1" s="1"/>
  <c r="E3159" i="1"/>
  <c r="F3159" i="1" s="1"/>
  <c r="E3169" i="1"/>
  <c r="F3169" i="1" s="1"/>
  <c r="E3180" i="1"/>
  <c r="F3180" i="1" s="1"/>
  <c r="E3188" i="1"/>
  <c r="F3188" i="1" s="1"/>
  <c r="E3196" i="1"/>
  <c r="F3196" i="1" s="1"/>
  <c r="E3204" i="1"/>
  <c r="F3204" i="1" s="1"/>
  <c r="I3204" i="1" s="1"/>
  <c r="E4792" i="1"/>
  <c r="F4792" i="1" s="1"/>
  <c r="G4792" i="1" s="1"/>
  <c r="K4792" i="1" s="1"/>
  <c r="E4796" i="1"/>
  <c r="F4796" i="1" s="1"/>
  <c r="G4796" i="1" s="1"/>
  <c r="K4796" i="1" s="1"/>
  <c r="E4782" i="1"/>
  <c r="F4782" i="1" s="1"/>
  <c r="G4782" i="1" s="1"/>
  <c r="K4782" i="1" s="1"/>
  <c r="E4754" i="1"/>
  <c r="F4754" i="1" s="1"/>
  <c r="G4754" i="1" s="1"/>
  <c r="K4754" i="1" s="1"/>
  <c r="E4762" i="1"/>
  <c r="F4762" i="1" s="1"/>
  <c r="G4762" i="1" s="1"/>
  <c r="I4762" i="1" s="1"/>
  <c r="E4770" i="1"/>
  <c r="F4770" i="1" s="1"/>
  <c r="G4770" i="1" s="1"/>
  <c r="K4770" i="1" s="1"/>
  <c r="E4714" i="1"/>
  <c r="F4714" i="1" s="1"/>
  <c r="G4714" i="1" s="1"/>
  <c r="K4714" i="1" s="1"/>
  <c r="E4722" i="1"/>
  <c r="F4722" i="1" s="1"/>
  <c r="G4722" i="1" s="1"/>
  <c r="K4722" i="1" s="1"/>
  <c r="E4730" i="1"/>
  <c r="F4730" i="1" s="1"/>
  <c r="G4730" i="1" s="1"/>
  <c r="I4730" i="1" s="1"/>
  <c r="E4738" i="1"/>
  <c r="F4738" i="1" s="1"/>
  <c r="G4738" i="1" s="1"/>
  <c r="K4738" i="1" s="1"/>
  <c r="E4746" i="1"/>
  <c r="F4746" i="1" s="1"/>
  <c r="G4746" i="1" s="1"/>
  <c r="I4746" i="1" s="1"/>
  <c r="E4682" i="1"/>
  <c r="F4682" i="1" s="1"/>
  <c r="G4682" i="1" s="1"/>
  <c r="I4682" i="1" s="1"/>
  <c r="E4690" i="1"/>
  <c r="F4690" i="1" s="1"/>
  <c r="G4690" i="1" s="1"/>
  <c r="I4690" i="1" s="1"/>
  <c r="E4698" i="1"/>
  <c r="F4698" i="1" s="1"/>
  <c r="G4698" i="1" s="1"/>
  <c r="I4698" i="1" s="1"/>
  <c r="E4706" i="1"/>
  <c r="F4706" i="1" s="1"/>
  <c r="G4706" i="1" s="1"/>
  <c r="I4706" i="1" s="1"/>
  <c r="E4623" i="1"/>
  <c r="F4623" i="1" s="1"/>
  <c r="G4623" i="1" s="1"/>
  <c r="I4623" i="1" s="1"/>
  <c r="E4604" i="1"/>
  <c r="F4604" i="1" s="1"/>
  <c r="G4604" i="1" s="1"/>
  <c r="I4604" i="1" s="1"/>
  <c r="E3047" i="1"/>
  <c r="F3047" i="1" s="1"/>
  <c r="G3047" i="1" s="1"/>
  <c r="E3112" i="1"/>
  <c r="F3112" i="1" s="1"/>
  <c r="E3140" i="1"/>
  <c r="F3140" i="1" s="1"/>
  <c r="E3152" i="1"/>
  <c r="F3152" i="1" s="1"/>
  <c r="G3152" i="1" s="1"/>
  <c r="E3163" i="1"/>
  <c r="F3163" i="1" s="1"/>
  <c r="G3163" i="1" s="1"/>
  <c r="E3173" i="1"/>
  <c r="F3173" i="1" s="1"/>
  <c r="E3183" i="1"/>
  <c r="F3183" i="1" s="1"/>
  <c r="G3183" i="1" s="1"/>
  <c r="E3191" i="1"/>
  <c r="F3191" i="1" s="1"/>
  <c r="G3191" i="1" s="1"/>
  <c r="E3199" i="1"/>
  <c r="F3199" i="1" s="1"/>
  <c r="E3207" i="1"/>
  <c r="F3207" i="1" s="1"/>
  <c r="G3207" i="1" s="1"/>
  <c r="E4775" i="1"/>
  <c r="F4775" i="1" s="1"/>
  <c r="G4775" i="1" s="1"/>
  <c r="I4775" i="1" s="1"/>
  <c r="E4783" i="1"/>
  <c r="F4783" i="1" s="1"/>
  <c r="G4783" i="1" s="1"/>
  <c r="K4783" i="1" s="1"/>
  <c r="E4755" i="1"/>
  <c r="F4755" i="1" s="1"/>
  <c r="G4755" i="1" s="1"/>
  <c r="K4755" i="1" s="1"/>
  <c r="E4763" i="1"/>
  <c r="F4763" i="1" s="1"/>
  <c r="G4763" i="1" s="1"/>
  <c r="I4763" i="1" s="1"/>
  <c r="E4683" i="1"/>
  <c r="F4683" i="1" s="1"/>
  <c r="G4683" i="1" s="1"/>
  <c r="I4683" i="1" s="1"/>
  <c r="E4749" i="1"/>
  <c r="F4749" i="1" s="1"/>
  <c r="G4749" i="1" s="1"/>
  <c r="K4749" i="1" s="1"/>
  <c r="E4720" i="1"/>
  <c r="F4720" i="1" s="1"/>
  <c r="G4720" i="1" s="1"/>
  <c r="K4720" i="1" s="1"/>
  <c r="E4795" i="1"/>
  <c r="F4795" i="1" s="1"/>
  <c r="G4795" i="1" s="1"/>
  <c r="K4795" i="1" s="1"/>
  <c r="E3220" i="1"/>
  <c r="F3220" i="1" s="1"/>
  <c r="G3220" i="1" s="1"/>
  <c r="E3212" i="1"/>
  <c r="F3212" i="1" s="1"/>
  <c r="G3212" i="1" s="1"/>
  <c r="E3208" i="1"/>
  <c r="F3208" i="1" s="1"/>
  <c r="G3208" i="1" s="1"/>
  <c r="E3192" i="1"/>
  <c r="F3192" i="1" s="1"/>
  <c r="E3160" i="1"/>
  <c r="F3160" i="1" s="1"/>
  <c r="E3051" i="1"/>
  <c r="F3051" i="1" s="1"/>
  <c r="E3003" i="1"/>
  <c r="F3003" i="1" s="1"/>
  <c r="G3003" i="1" s="1"/>
  <c r="E4704" i="1"/>
  <c r="F4704" i="1" s="1"/>
  <c r="G4704" i="1" s="1"/>
  <c r="I4704" i="1" s="1"/>
  <c r="E4747" i="1"/>
  <c r="F4747" i="1" s="1"/>
  <c r="G4747" i="1" s="1"/>
  <c r="K4747" i="1" s="1"/>
  <c r="E4741" i="1"/>
  <c r="F4741" i="1" s="1"/>
  <c r="G4741" i="1" s="1"/>
  <c r="I4741" i="1" s="1"/>
  <c r="E4711" i="1"/>
  <c r="F4711" i="1" s="1"/>
  <c r="G4711" i="1" s="1"/>
  <c r="K4711" i="1" s="1"/>
  <c r="E4760" i="1"/>
  <c r="F4760" i="1" s="1"/>
  <c r="G4760" i="1" s="1"/>
  <c r="K4760" i="1" s="1"/>
  <c r="E4789" i="1"/>
  <c r="F4789" i="1" s="1"/>
  <c r="G4789" i="1" s="1"/>
  <c r="K4789" i="1" s="1"/>
  <c r="E4696" i="1"/>
  <c r="F4696" i="1" s="1"/>
  <c r="G4696" i="1" s="1"/>
  <c r="I4696" i="1" s="1"/>
  <c r="E4739" i="1"/>
  <c r="F4739" i="1" s="1"/>
  <c r="G4739" i="1" s="1"/>
  <c r="K4739" i="1" s="1"/>
  <c r="E4733" i="1"/>
  <c r="F4733" i="1" s="1"/>
  <c r="G4733" i="1" s="1"/>
  <c r="K4733" i="1" s="1"/>
  <c r="E4768" i="1"/>
  <c r="F4768" i="1" s="1"/>
  <c r="G4768" i="1" s="1"/>
  <c r="K4768" i="1" s="1"/>
  <c r="E4777" i="1"/>
  <c r="F4777" i="1" s="1"/>
  <c r="G4777" i="1" s="1"/>
  <c r="K4777" i="1" s="1"/>
  <c r="G1078" i="1" l="1"/>
  <c r="I1078" i="1"/>
  <c r="G1094" i="1"/>
  <c r="J1094" i="1"/>
  <c r="H716" i="1"/>
  <c r="H684" i="1"/>
  <c r="H558" i="1"/>
  <c r="H433" i="1"/>
  <c r="E1116" i="2"/>
  <c r="E1272" i="2"/>
  <c r="E1512" i="2"/>
  <c r="E1642" i="2"/>
  <c r="I4333" i="1"/>
  <c r="I4309" i="1"/>
  <c r="I4277" i="1"/>
  <c r="I4253" i="1"/>
  <c r="H896" i="1"/>
  <c r="H677" i="1"/>
  <c r="H624" i="1"/>
  <c r="H576" i="1"/>
  <c r="H476" i="1"/>
  <c r="H361" i="1"/>
  <c r="E1145" i="2"/>
  <c r="E1171" i="2"/>
  <c r="E1671" i="2"/>
  <c r="I4469" i="1"/>
  <c r="I4301" i="1"/>
  <c r="I4229" i="1"/>
  <c r="I2058" i="1"/>
  <c r="I1080" i="1"/>
  <c r="I1073" i="1"/>
  <c r="H798" i="1"/>
  <c r="I742" i="1"/>
  <c r="H683" i="1"/>
  <c r="H581" i="1"/>
  <c r="H393" i="1"/>
  <c r="H387" i="1"/>
  <c r="E1225" i="2"/>
  <c r="I4541" i="1"/>
  <c r="I4373" i="1"/>
  <c r="I2664" i="1"/>
  <c r="I2243" i="1"/>
  <c r="I2215" i="1"/>
  <c r="J1299" i="1"/>
  <c r="H818" i="1"/>
  <c r="H812" i="1"/>
  <c r="H754" i="1"/>
  <c r="H641" i="1"/>
  <c r="H542" i="1"/>
  <c r="H373" i="1"/>
  <c r="H360" i="1"/>
  <c r="H259" i="1"/>
  <c r="I4285" i="1"/>
  <c r="H843" i="1"/>
  <c r="H687" i="1"/>
  <c r="H417" i="1"/>
  <c r="E1022" i="2"/>
  <c r="E1146" i="2"/>
  <c r="I4365" i="1"/>
  <c r="H2658" i="1"/>
  <c r="H1871" i="1"/>
  <c r="H899" i="1"/>
  <c r="H759" i="1"/>
  <c r="H753" i="1"/>
  <c r="H580" i="1"/>
  <c r="H479" i="1"/>
  <c r="H467" i="1"/>
  <c r="H391" i="1"/>
  <c r="H372" i="1"/>
  <c r="I4381" i="1"/>
  <c r="I4341" i="1"/>
  <c r="I4269" i="1"/>
  <c r="H2794" i="1"/>
  <c r="H828" i="1"/>
  <c r="H639" i="1"/>
  <c r="H605" i="1"/>
  <c r="H403" i="1"/>
  <c r="H345" i="1"/>
  <c r="H226" i="1"/>
  <c r="G1172" i="1"/>
  <c r="I1172" i="1"/>
  <c r="I2874" i="1"/>
  <c r="I1552" i="1"/>
  <c r="H665" i="1"/>
  <c r="I2991" i="1"/>
  <c r="I2936" i="1"/>
  <c r="I2855" i="1"/>
  <c r="I2465" i="1"/>
  <c r="I1825" i="1"/>
  <c r="H967" i="1"/>
  <c r="H871" i="1"/>
  <c r="H695" i="1"/>
  <c r="I2029" i="1"/>
  <c r="H583" i="1"/>
  <c r="H186" i="1"/>
  <c r="I2926" i="1"/>
  <c r="I2814" i="1"/>
  <c r="H796" i="1"/>
  <c r="H444" i="1"/>
  <c r="I2082" i="1"/>
  <c r="H772" i="1"/>
  <c r="H212" i="1"/>
  <c r="I2329" i="1"/>
  <c r="I1933" i="1"/>
  <c r="I1056" i="1"/>
  <c r="H647" i="1"/>
  <c r="H628" i="1"/>
  <c r="H305" i="1"/>
  <c r="G874" i="1"/>
  <c r="I2645" i="1"/>
  <c r="G2645" i="1"/>
  <c r="I494" i="1"/>
  <c r="G727" i="1"/>
  <c r="H388" i="1"/>
  <c r="E1023" i="2"/>
  <c r="E1087" i="2"/>
  <c r="E1161" i="2"/>
  <c r="E1332" i="2"/>
  <c r="E1361" i="2"/>
  <c r="E1375" i="2"/>
  <c r="E1428" i="2"/>
  <c r="E1472" i="2"/>
  <c r="E1587" i="2"/>
  <c r="E1629" i="2"/>
  <c r="E1654" i="2"/>
  <c r="I4348" i="1"/>
  <c r="I4332" i="1"/>
  <c r="J4172" i="1"/>
  <c r="I3884" i="1"/>
  <c r="I3820" i="1"/>
  <c r="I3812" i="1"/>
  <c r="I3780" i="1"/>
  <c r="I3772" i="1"/>
  <c r="I3282" i="1"/>
  <c r="I2973" i="1"/>
  <c r="I2831" i="1"/>
  <c r="H410" i="1"/>
  <c r="G288" i="1"/>
  <c r="G2901" i="1"/>
  <c r="I2344" i="1"/>
  <c r="I2861" i="1"/>
  <c r="E1052" i="2"/>
  <c r="E1310" i="2"/>
  <c r="E1367" i="2"/>
  <c r="E1475" i="2"/>
  <c r="E1519" i="2"/>
  <c r="E1546" i="2"/>
  <c r="E1635" i="2"/>
  <c r="I4466" i="1"/>
  <c r="I4109" i="1"/>
  <c r="J3917" i="1"/>
  <c r="J1254" i="1"/>
  <c r="H609" i="1"/>
  <c r="H450" i="1"/>
  <c r="H109" i="1"/>
  <c r="H778" i="1"/>
  <c r="H36" i="1"/>
  <c r="H44" i="1"/>
  <c r="G251" i="1"/>
  <c r="J1314" i="1"/>
  <c r="H68" i="1"/>
  <c r="I2963" i="1"/>
  <c r="H918" i="1"/>
  <c r="G1685" i="1"/>
  <c r="G3170" i="1"/>
  <c r="I1061" i="1"/>
  <c r="H67" i="1"/>
  <c r="H227" i="1"/>
  <c r="I1002" i="1"/>
  <c r="E1015" i="2"/>
  <c r="E1047" i="2"/>
  <c r="E1176" i="2"/>
  <c r="E1206" i="2"/>
  <c r="E1470" i="2"/>
  <c r="E1555" i="2"/>
  <c r="E1563" i="2"/>
  <c r="E1605" i="2"/>
  <c r="E1641" i="2"/>
  <c r="I4474" i="1"/>
  <c r="I4268" i="1"/>
  <c r="I3949" i="1"/>
  <c r="I3941" i="1"/>
  <c r="J3796" i="1"/>
  <c r="I3788" i="1"/>
  <c r="I2978" i="1"/>
  <c r="I2972" i="1"/>
  <c r="I2934" i="1"/>
  <c r="I2920" i="1"/>
  <c r="I2018" i="1"/>
  <c r="I1980" i="1"/>
  <c r="I1751" i="1"/>
  <c r="I1102" i="1"/>
  <c r="H858" i="1"/>
  <c r="H218" i="1"/>
  <c r="I3075" i="1"/>
  <c r="G3098" i="1"/>
  <c r="G1327" i="1"/>
  <c r="H657" i="1"/>
  <c r="H73" i="1"/>
  <c r="I1727" i="1"/>
  <c r="E1088" i="2"/>
  <c r="E1148" i="2"/>
  <c r="E1151" i="2"/>
  <c r="E1473" i="2"/>
  <c r="E1669" i="2"/>
  <c r="I4458" i="1"/>
  <c r="I4316" i="1"/>
  <c r="I4300" i="1"/>
  <c r="I3622" i="1"/>
  <c r="I3583" i="1"/>
  <c r="I2939" i="1"/>
  <c r="I2906" i="1"/>
  <c r="I2887" i="1"/>
  <c r="I2799" i="1"/>
  <c r="I2199" i="1"/>
  <c r="I2150" i="1"/>
  <c r="I1152" i="1"/>
  <c r="I1049" i="1"/>
  <c r="H836" i="1"/>
  <c r="H752" i="1"/>
  <c r="H622" i="1"/>
  <c r="H594" i="1"/>
  <c r="H432" i="1"/>
  <c r="H377" i="1"/>
  <c r="I108" i="1"/>
  <c r="G1134" i="1"/>
  <c r="G77" i="1"/>
  <c r="I2615" i="1"/>
  <c r="I959" i="1"/>
  <c r="I1163" i="1"/>
  <c r="E1059" i="2"/>
  <c r="E1264" i="2"/>
  <c r="E1292" i="2"/>
  <c r="E1412" i="2"/>
  <c r="E1501" i="2"/>
  <c r="E1553" i="2"/>
  <c r="E1572" i="2"/>
  <c r="E1580" i="2"/>
  <c r="E1591" i="2"/>
  <c r="E1647" i="2"/>
  <c r="I4569" i="1"/>
  <c r="I4276" i="1"/>
  <c r="I4125" i="1"/>
  <c r="I3700" i="1"/>
  <c r="I2962" i="1"/>
  <c r="I2818" i="1"/>
  <c r="I2072" i="1"/>
  <c r="I1712" i="1"/>
  <c r="I994" i="1"/>
  <c r="H693" i="1"/>
  <c r="H676" i="1"/>
  <c r="H651" i="1"/>
  <c r="H492" i="1"/>
  <c r="I486" i="1"/>
  <c r="H363" i="1"/>
  <c r="I1754" i="1"/>
  <c r="H353" i="1"/>
  <c r="G1476" i="1"/>
  <c r="H1422" i="1"/>
  <c r="G1249" i="1"/>
  <c r="G80" i="1"/>
  <c r="I773" i="1"/>
  <c r="G1052" i="1"/>
  <c r="I2902" i="1"/>
  <c r="I1789" i="1"/>
  <c r="I2210" i="1"/>
  <c r="I2985" i="1"/>
  <c r="E1244" i="2"/>
  <c r="E1267" i="2"/>
  <c r="E1388" i="2"/>
  <c r="E1493" i="2"/>
  <c r="E1534" i="2"/>
  <c r="I4236" i="1"/>
  <c r="I4133" i="1"/>
  <c r="J3996" i="1"/>
  <c r="I3684" i="1"/>
  <c r="I2262" i="1"/>
  <c r="I2198" i="1"/>
  <c r="I1100" i="1"/>
  <c r="H910" i="1"/>
  <c r="H822" i="1"/>
  <c r="H804" i="1"/>
  <c r="H751" i="1"/>
  <c r="H331" i="1"/>
  <c r="G317" i="1"/>
  <c r="E1112" i="2"/>
  <c r="E1121" i="2"/>
  <c r="E1230" i="2"/>
  <c r="E1233" i="2"/>
  <c r="E1247" i="2"/>
  <c r="E1451" i="2"/>
  <c r="E1518" i="2"/>
  <c r="E1609" i="2"/>
  <c r="E1631" i="2"/>
  <c r="I4434" i="1"/>
  <c r="I4284" i="1"/>
  <c r="I4252" i="1"/>
  <c r="I4117" i="1"/>
  <c r="I4029" i="1"/>
  <c r="I3901" i="1"/>
  <c r="J3740" i="1"/>
  <c r="I3708" i="1"/>
  <c r="I2816" i="1"/>
  <c r="I2038" i="1"/>
  <c r="I1150" i="1"/>
  <c r="J724" i="1"/>
  <c r="H631" i="1"/>
  <c r="H556" i="1"/>
  <c r="H491" i="1"/>
  <c r="H405" i="1"/>
  <c r="H350" i="1"/>
  <c r="H234" i="1"/>
  <c r="G2142" i="1"/>
  <c r="I2142" i="1"/>
  <c r="G136" i="1"/>
  <c r="H338" i="1"/>
  <c r="H784" i="1"/>
  <c r="G441" i="1"/>
  <c r="H412" i="1"/>
  <c r="I1263" i="1"/>
  <c r="H1089" i="1"/>
  <c r="E1107" i="2"/>
  <c r="E1115" i="2"/>
  <c r="E1142" i="2"/>
  <c r="E1189" i="2"/>
  <c r="E1231" i="2"/>
  <c r="E1239" i="2"/>
  <c r="E1343" i="2"/>
  <c r="E1368" i="2"/>
  <c r="E1433" i="2"/>
  <c r="E1566" i="2"/>
  <c r="E1633" i="2"/>
  <c r="I2937" i="1"/>
  <c r="I1976" i="1"/>
  <c r="I1684" i="1"/>
  <c r="I1236" i="1"/>
  <c r="H455" i="1"/>
  <c r="H364" i="1"/>
  <c r="H252" i="1"/>
  <c r="H148" i="1"/>
  <c r="I4347" i="1"/>
  <c r="I2709" i="1"/>
  <c r="I1984" i="1"/>
  <c r="I1927" i="1"/>
  <c r="I1312" i="1"/>
  <c r="I1141" i="1"/>
  <c r="H746" i="1"/>
  <c r="H680" i="1"/>
  <c r="H512" i="1"/>
  <c r="H369" i="1"/>
  <c r="H301" i="1"/>
  <c r="I98" i="1"/>
  <c r="E1077" i="2"/>
  <c r="I1930" i="1"/>
  <c r="H970" i="1"/>
  <c r="J1717" i="1"/>
  <c r="H1753" i="1"/>
  <c r="I3055" i="1"/>
  <c r="H619" i="1"/>
  <c r="G457" i="1"/>
  <c r="G734" i="1"/>
  <c r="J488" i="1"/>
  <c r="I1059" i="1"/>
  <c r="I1088" i="1"/>
  <c r="E1170" i="2"/>
  <c r="E1201" i="2"/>
  <c r="E1204" i="2"/>
  <c r="E1390" i="2"/>
  <c r="E1431" i="2"/>
  <c r="E1439" i="2"/>
  <c r="E1548" i="2"/>
  <c r="E1615" i="2"/>
  <c r="E1639" i="2"/>
  <c r="I4543" i="1"/>
  <c r="I4456" i="1"/>
  <c r="I4267" i="1"/>
  <c r="I3868" i="1"/>
  <c r="I3648" i="1"/>
  <c r="I2999" i="1"/>
  <c r="I2905" i="1"/>
  <c r="I2857" i="1"/>
  <c r="H2380" i="1"/>
  <c r="I2306" i="1"/>
  <c r="I2194" i="1"/>
  <c r="I2133" i="1"/>
  <c r="I2088" i="1"/>
  <c r="I1955" i="1"/>
  <c r="I1814" i="1"/>
  <c r="H856" i="1"/>
  <c r="H674" i="1"/>
  <c r="H385" i="1"/>
  <c r="H358" i="1"/>
  <c r="H335" i="1"/>
  <c r="H243" i="1"/>
  <c r="H60" i="1"/>
  <c r="E1256" i="2"/>
  <c r="E1466" i="2"/>
  <c r="H1341" i="1"/>
  <c r="H825" i="1"/>
  <c r="H260" i="1"/>
  <c r="H107" i="1"/>
  <c r="G2917" i="1"/>
  <c r="E1044" i="2"/>
  <c r="E1075" i="2"/>
  <c r="E1086" i="2"/>
  <c r="E1108" i="2"/>
  <c r="E1127" i="2"/>
  <c r="E1143" i="2"/>
  <c r="E1251" i="2"/>
  <c r="E1262" i="2"/>
  <c r="E1317" i="2"/>
  <c r="E1377" i="2"/>
  <c r="E1453" i="2"/>
  <c r="E1464" i="2"/>
  <c r="E1599" i="2"/>
  <c r="E1658" i="2"/>
  <c r="I4394" i="1"/>
  <c r="I4275" i="1"/>
  <c r="J4243" i="1"/>
  <c r="I4077" i="1"/>
  <c r="J4021" i="1"/>
  <c r="I3972" i="1"/>
  <c r="I3828" i="1"/>
  <c r="I3692" i="1"/>
  <c r="I3673" i="1"/>
  <c r="I3530" i="1"/>
  <c r="I1806" i="1"/>
  <c r="I1788" i="1"/>
  <c r="I1321" i="1"/>
  <c r="I1234" i="1"/>
  <c r="H807" i="1"/>
  <c r="H733" i="1"/>
  <c r="H586" i="1"/>
  <c r="H511" i="1"/>
  <c r="H435" i="1"/>
  <c r="H396" i="1"/>
  <c r="H341" i="1"/>
  <c r="H131" i="1"/>
  <c r="E1209" i="2"/>
  <c r="E1387" i="2"/>
  <c r="E1419" i="2"/>
  <c r="E1660" i="2"/>
  <c r="G63" i="1"/>
  <c r="G225" i="1"/>
  <c r="G2046" i="1"/>
  <c r="H283" i="1"/>
  <c r="G1467" i="1"/>
  <c r="I1280" i="1"/>
  <c r="I1244" i="1"/>
  <c r="H210" i="1"/>
  <c r="G960" i="1"/>
  <c r="E1005" i="2"/>
  <c r="E1058" i="2"/>
  <c r="E1119" i="2"/>
  <c r="E1185" i="2"/>
  <c r="E1196" i="2"/>
  <c r="E1235" i="2"/>
  <c r="E1364" i="2"/>
  <c r="E1594" i="2"/>
  <c r="E1621" i="2"/>
  <c r="I4417" i="1"/>
  <c r="I4307" i="1"/>
  <c r="I4291" i="1"/>
  <c r="I4283" i="1"/>
  <c r="I4108" i="1"/>
  <c r="I3933" i="1"/>
  <c r="I3836" i="1"/>
  <c r="I3724" i="1"/>
  <c r="I2935" i="1"/>
  <c r="I2928" i="1"/>
  <c r="I2860" i="1"/>
  <c r="I2239" i="1"/>
  <c r="I2086" i="1"/>
  <c r="I1813" i="1"/>
  <c r="I1711" i="1"/>
  <c r="I1357" i="1"/>
  <c r="I1057" i="1"/>
  <c r="H915" i="1"/>
  <c r="H781" i="1"/>
  <c r="H761" i="1"/>
  <c r="H673" i="1"/>
  <c r="H615" i="1"/>
  <c r="H596" i="1"/>
  <c r="H574" i="1"/>
  <c r="H406" i="1"/>
  <c r="H384" i="1"/>
  <c r="H202" i="1"/>
  <c r="H182" i="1"/>
  <c r="H96" i="1"/>
  <c r="H588" i="1"/>
  <c r="H1474" i="1"/>
  <c r="E1021" i="2"/>
  <c r="E1110" i="2"/>
  <c r="E1281" i="2"/>
  <c r="E1652" i="2"/>
  <c r="G989" i="1"/>
  <c r="G217" i="1"/>
  <c r="H697" i="1"/>
  <c r="I1200" i="1"/>
  <c r="G2938" i="1"/>
  <c r="G996" i="1"/>
  <c r="E1042" i="2"/>
  <c r="E1114" i="2"/>
  <c r="E1177" i="2"/>
  <c r="E1348" i="2"/>
  <c r="E1415" i="2"/>
  <c r="E1440" i="2"/>
  <c r="E1581" i="2"/>
  <c r="E1597" i="2"/>
  <c r="I4378" i="1"/>
  <c r="I3965" i="1"/>
  <c r="I3957" i="1"/>
  <c r="J3909" i="1"/>
  <c r="J3860" i="1"/>
  <c r="I3852" i="1"/>
  <c r="I3844" i="1"/>
  <c r="I3756" i="1"/>
  <c r="I3478" i="1"/>
  <c r="I2628" i="1"/>
  <c r="H2377" i="1"/>
  <c r="I1937" i="1"/>
  <c r="I1743" i="1"/>
  <c r="I1412" i="1"/>
  <c r="J1255" i="1"/>
  <c r="I1189" i="1"/>
  <c r="I1050" i="1"/>
  <c r="H854" i="1"/>
  <c r="H847" i="1"/>
  <c r="H799" i="1"/>
  <c r="H726" i="1"/>
  <c r="H655" i="1"/>
  <c r="H621" i="1"/>
  <c r="H550" i="1"/>
  <c r="H411" i="1"/>
  <c r="H366" i="1"/>
  <c r="H356" i="1"/>
  <c r="I198" i="1"/>
  <c r="G140" i="1"/>
  <c r="G3093" i="1"/>
  <c r="E1045" i="2"/>
  <c r="E1296" i="2"/>
  <c r="E1337" i="2"/>
  <c r="E1435" i="2"/>
  <c r="E1528" i="2"/>
  <c r="E1552" i="2"/>
  <c r="I4574" i="1"/>
  <c r="I4339" i="1"/>
  <c r="I4315" i="1"/>
  <c r="I4124" i="1"/>
  <c r="I3764" i="1"/>
  <c r="I3732" i="1"/>
  <c r="I2976" i="1"/>
  <c r="I2883" i="1"/>
  <c r="I2859" i="1"/>
  <c r="I2836" i="1"/>
  <c r="I2313" i="1"/>
  <c r="I2185" i="1"/>
  <c r="I2113" i="1"/>
  <c r="I2016" i="1"/>
  <c r="I1890" i="1"/>
  <c r="I1785" i="1"/>
  <c r="I1388" i="1"/>
  <c r="H817" i="1"/>
  <c r="H765" i="1"/>
  <c r="H737" i="1"/>
  <c r="H672" i="1"/>
  <c r="H637" i="1"/>
  <c r="H601" i="1"/>
  <c r="H568" i="1"/>
  <c r="H537" i="1"/>
  <c r="H456" i="1"/>
  <c r="H282" i="1"/>
  <c r="H135" i="1"/>
  <c r="G837" i="1"/>
  <c r="H837" i="1"/>
  <c r="G453" i="1"/>
  <c r="H453" i="1"/>
  <c r="G810" i="1"/>
  <c r="H810" i="1"/>
  <c r="G4386" i="1"/>
  <c r="I4386" i="1"/>
  <c r="G4323" i="1"/>
  <c r="I4323" i="1"/>
  <c r="G214" i="1"/>
  <c r="H214" i="1"/>
  <c r="I2913" i="1"/>
  <c r="G2913" i="1"/>
  <c r="G1885" i="1"/>
  <c r="I1885" i="1"/>
  <c r="G4240" i="1"/>
  <c r="I4240" i="1"/>
  <c r="G3938" i="1"/>
  <c r="I3938" i="1"/>
  <c r="I3080" i="1"/>
  <c r="G3080" i="1"/>
  <c r="G566" i="1"/>
  <c r="H566" i="1"/>
  <c r="G4025" i="1"/>
  <c r="J4025" i="1"/>
  <c r="G3728" i="1"/>
  <c r="I3728" i="1"/>
  <c r="G3133" i="1"/>
  <c r="I3133" i="1"/>
  <c r="I201" i="1"/>
  <c r="G201" i="1"/>
  <c r="G4498" i="1"/>
  <c r="I4498" i="1"/>
  <c r="G901" i="1"/>
  <c r="I901" i="1"/>
  <c r="I3082" i="1"/>
  <c r="H222" i="1"/>
  <c r="G2863" i="1"/>
  <c r="G3204" i="1"/>
  <c r="I3008" i="1"/>
  <c r="I2726" i="1"/>
  <c r="I1429" i="1"/>
  <c r="H81" i="1"/>
  <c r="I1392" i="1"/>
  <c r="H273" i="1"/>
  <c r="G3033" i="1"/>
  <c r="J800" i="1"/>
  <c r="H155" i="1"/>
  <c r="I1899" i="1"/>
  <c r="G2125" i="1"/>
  <c r="I2125" i="1"/>
  <c r="G2977" i="1"/>
  <c r="I2977" i="1"/>
  <c r="I1064" i="1"/>
  <c r="G1064" i="1"/>
  <c r="G579" i="1"/>
  <c r="H579" i="1"/>
  <c r="G1063" i="1"/>
  <c r="I1063" i="1"/>
  <c r="G4437" i="1"/>
  <c r="I4437" i="1"/>
  <c r="G4349" i="1"/>
  <c r="I4349" i="1"/>
  <c r="G4046" i="1"/>
  <c r="I4046" i="1"/>
  <c r="G383" i="1"/>
  <c r="H383" i="1"/>
  <c r="G4100" i="1"/>
  <c r="J4100" i="1"/>
  <c r="G1167" i="1"/>
  <c r="I1167" i="1"/>
  <c r="I1143" i="1"/>
  <c r="G1143" i="1"/>
  <c r="G749" i="1"/>
  <c r="H749" i="1"/>
  <c r="G4013" i="1"/>
  <c r="I4013" i="1"/>
  <c r="H72" i="1"/>
  <c r="G72" i="1"/>
  <c r="G1917" i="1"/>
  <c r="I1917" i="1"/>
  <c r="G4292" i="1"/>
  <c r="I4292" i="1"/>
  <c r="G617" i="1"/>
  <c r="H617" i="1"/>
  <c r="G4571" i="1"/>
  <c r="I4571" i="1"/>
  <c r="G3876" i="1"/>
  <c r="I3876" i="1"/>
  <c r="I2975" i="1"/>
  <c r="I1763" i="1"/>
  <c r="I1731" i="1"/>
  <c r="H682" i="1"/>
  <c r="H667" i="1"/>
  <c r="H548" i="1"/>
  <c r="H452" i="1"/>
  <c r="H400" i="1"/>
  <c r="H347" i="1"/>
  <c r="H250" i="1"/>
  <c r="H82" i="1"/>
  <c r="I2683" i="1"/>
  <c r="I2019" i="1"/>
  <c r="I1054" i="1"/>
  <c r="H831" i="1"/>
  <c r="H826" i="1"/>
  <c r="H520" i="1"/>
  <c r="H445" i="1"/>
  <c r="H289" i="1"/>
  <c r="H236" i="1"/>
  <c r="H53" i="1"/>
  <c r="G57" i="1"/>
  <c r="I2851" i="1"/>
  <c r="I2039" i="1"/>
  <c r="I1991" i="1"/>
  <c r="I1195" i="1"/>
  <c r="H808" i="1"/>
  <c r="H748" i="1"/>
  <c r="H438" i="1"/>
  <c r="H407" i="1"/>
  <c r="H340" i="1"/>
  <c r="I3010" i="1"/>
  <c r="I2879" i="1"/>
  <c r="I2840" i="1"/>
  <c r="I2464" i="1"/>
  <c r="I2326" i="1"/>
  <c r="I2134" i="1"/>
  <c r="I1983" i="1"/>
  <c r="I1116" i="1"/>
  <c r="H862" i="1"/>
  <c r="H839" i="1"/>
  <c r="H813" i="1"/>
  <c r="H694" i="1"/>
  <c r="H422" i="1"/>
  <c r="H375" i="1"/>
  <c r="H265" i="1"/>
  <c r="H56" i="1"/>
  <c r="G1819" i="1"/>
  <c r="G2987" i="1"/>
  <c r="I1076" i="1"/>
  <c r="H757" i="1"/>
  <c r="H668" i="1"/>
  <c r="H593" i="1"/>
  <c r="H530" i="1"/>
  <c r="H311" i="1"/>
  <c r="H238" i="1"/>
  <c r="I2927" i="1"/>
  <c r="I2296" i="1"/>
  <c r="I2192" i="1"/>
  <c r="I2145" i="1"/>
  <c r="I2004" i="1"/>
  <c r="I1441" i="1"/>
  <c r="I1133" i="1"/>
  <c r="H921" i="1"/>
  <c r="H879" i="1"/>
  <c r="H861" i="1"/>
  <c r="H827" i="1"/>
  <c r="H735" i="1"/>
  <c r="H704" i="1"/>
  <c r="H645" i="1"/>
  <c r="H481" i="1"/>
  <c r="H421" i="1"/>
  <c r="H374" i="1"/>
  <c r="H324" i="1"/>
  <c r="H181" i="1"/>
  <c r="H89" i="1"/>
  <c r="I3097" i="1"/>
  <c r="G1957" i="1"/>
  <c r="I1957" i="1"/>
  <c r="H390" i="1"/>
  <c r="G390" i="1"/>
  <c r="G4370" i="1"/>
  <c r="I4370" i="1"/>
  <c r="G3898" i="1"/>
  <c r="I3898" i="1"/>
  <c r="G3804" i="1"/>
  <c r="I3804" i="1"/>
  <c r="G1250" i="1"/>
  <c r="I1250" i="1"/>
  <c r="G2108" i="1"/>
  <c r="I2108" i="1"/>
  <c r="G342" i="1"/>
  <c r="H342" i="1"/>
  <c r="I3128" i="1"/>
  <c r="G3128" i="1"/>
  <c r="G3146" i="1"/>
  <c r="I3146" i="1"/>
  <c r="G1839" i="1"/>
  <c r="I1839" i="1"/>
  <c r="G1726" i="1"/>
  <c r="I1726" i="1"/>
  <c r="G849" i="1"/>
  <c r="H849" i="1"/>
  <c r="G449" i="1"/>
  <c r="H449" i="1"/>
  <c r="G4140" i="1"/>
  <c r="I4140" i="1"/>
  <c r="G3738" i="1"/>
  <c r="I3738" i="1"/>
  <c r="G3617" i="1"/>
  <c r="I3617" i="1"/>
  <c r="I3085" i="1"/>
  <c r="G3085" i="1"/>
  <c r="G2795" i="1"/>
  <c r="I2795" i="1"/>
  <c r="G1947" i="1"/>
  <c r="I1947" i="1"/>
  <c r="G1264" i="1"/>
  <c r="I1264" i="1"/>
  <c r="G2922" i="1"/>
  <c r="I2922" i="1"/>
  <c r="G4555" i="1"/>
  <c r="I4555" i="1"/>
  <c r="G4503" i="1"/>
  <c r="I4503" i="1"/>
  <c r="G4003" i="1"/>
  <c r="I4003" i="1"/>
  <c r="G3729" i="1"/>
  <c r="I3729" i="1"/>
  <c r="G3706" i="1"/>
  <c r="I3706" i="1"/>
  <c r="G2850" i="1"/>
  <c r="I2850" i="1"/>
  <c r="G1876" i="1"/>
  <c r="J1876" i="1"/>
  <c r="G4459" i="1"/>
  <c r="I4459" i="1"/>
  <c r="G4331" i="1"/>
  <c r="I4331" i="1"/>
  <c r="G3784" i="1"/>
  <c r="I3784" i="1"/>
  <c r="G323" i="1"/>
  <c r="H323" i="1"/>
  <c r="G780" i="1"/>
  <c r="H780" i="1"/>
  <c r="I4261" i="1"/>
  <c r="G4261" i="1"/>
  <c r="G3970" i="1"/>
  <c r="I3970" i="1"/>
  <c r="I3046" i="1"/>
  <c r="G3046" i="1"/>
  <c r="I955" i="1"/>
  <c r="G955" i="1"/>
  <c r="G2788" i="1"/>
  <c r="I2788" i="1"/>
  <c r="G1038" i="1"/>
  <c r="J1038" i="1"/>
  <c r="G40" i="1"/>
  <c r="H40" i="1"/>
  <c r="G111" i="1"/>
  <c r="I111" i="1"/>
  <c r="G4539" i="1"/>
  <c r="I4539" i="1"/>
  <c r="G4464" i="1"/>
  <c r="I4464" i="1"/>
  <c r="G3992" i="1"/>
  <c r="I3992" i="1"/>
  <c r="G3837" i="1"/>
  <c r="I3837" i="1"/>
  <c r="G3782" i="1"/>
  <c r="I3782" i="1"/>
  <c r="I3168" i="1"/>
  <c r="G3168" i="1"/>
  <c r="G3060" i="1"/>
  <c r="I3060" i="1"/>
  <c r="G2868" i="1"/>
  <c r="I2868" i="1"/>
  <c r="G3765" i="1"/>
  <c r="I3765" i="1"/>
  <c r="G230" i="1"/>
  <c r="G1596" i="1"/>
  <c r="G2904" i="1"/>
  <c r="I2961" i="1"/>
  <c r="I2888" i="1"/>
  <c r="I2066" i="1"/>
  <c r="H790" i="1"/>
  <c r="H690" i="1"/>
  <c r="H627" i="1"/>
  <c r="H497" i="1"/>
  <c r="H386" i="1"/>
  <c r="H159" i="1"/>
  <c r="E1253" i="2"/>
  <c r="E1315" i="2"/>
  <c r="E1492" i="2"/>
  <c r="I2933" i="1"/>
  <c r="I2323" i="1"/>
  <c r="I2242" i="1"/>
  <c r="I1767" i="1"/>
  <c r="I1720" i="1"/>
  <c r="I1693" i="1"/>
  <c r="I1601" i="1"/>
  <c r="I1410" i="1"/>
  <c r="I1248" i="1"/>
  <c r="I1065" i="1"/>
  <c r="H841" i="1"/>
  <c r="H750" i="1"/>
  <c r="H729" i="1"/>
  <c r="H523" i="1"/>
  <c r="H415" i="1"/>
  <c r="H87" i="1"/>
  <c r="I2965" i="1"/>
  <c r="I2915" i="1"/>
  <c r="I2876" i="1"/>
  <c r="I2249" i="1"/>
  <c r="I2160" i="1"/>
  <c r="I2063" i="1"/>
  <c r="I1936" i="1"/>
  <c r="I1791" i="1"/>
  <c r="I1325" i="1"/>
  <c r="I1154" i="1"/>
  <c r="H867" i="1"/>
  <c r="H789" i="1"/>
  <c r="H669" i="1"/>
  <c r="H401" i="1"/>
  <c r="H309" i="1"/>
  <c r="H204" i="1"/>
  <c r="I118" i="1"/>
  <c r="H105" i="1"/>
  <c r="E1070" i="2"/>
  <c r="E1313" i="2"/>
  <c r="I2994" i="1"/>
  <c r="I2893" i="1"/>
  <c r="I2832" i="1"/>
  <c r="I2322" i="1"/>
  <c r="I1650" i="1"/>
  <c r="I1192" i="1"/>
  <c r="H976" i="1"/>
  <c r="H877" i="1"/>
  <c r="H845" i="1"/>
  <c r="H840" i="1"/>
  <c r="H728" i="1"/>
  <c r="I698" i="1"/>
  <c r="H653" i="1"/>
  <c r="H535" i="1"/>
  <c r="H430" i="1"/>
  <c r="H215" i="1"/>
  <c r="H157" i="1"/>
  <c r="H58" i="1"/>
  <c r="H45" i="1"/>
  <c r="I3042" i="1"/>
  <c r="I2971" i="1"/>
  <c r="I2866" i="1"/>
  <c r="I2582" i="1"/>
  <c r="I2128" i="1"/>
  <c r="I2036" i="1"/>
  <c r="I1994" i="1"/>
  <c r="I1928" i="1"/>
  <c r="I1485" i="1"/>
  <c r="I1147" i="1"/>
  <c r="I947" i="1"/>
  <c r="I860" i="1"/>
  <c r="H829" i="1"/>
  <c r="H793" i="1"/>
  <c r="H709" i="1"/>
  <c r="H569" i="1"/>
  <c r="H546" i="1"/>
  <c r="H448" i="1"/>
  <c r="H423" i="1"/>
  <c r="H409" i="1"/>
  <c r="H339" i="1"/>
  <c r="H321" i="1"/>
  <c r="H308" i="1"/>
  <c r="H257" i="1"/>
  <c r="H244" i="1"/>
  <c r="H188" i="1"/>
  <c r="H162" i="1"/>
  <c r="E1178" i="2"/>
  <c r="E1194" i="2"/>
  <c r="E1249" i="2"/>
  <c r="E1276" i="2"/>
  <c r="I2924" i="1"/>
  <c r="I2885" i="1"/>
  <c r="I2676" i="1"/>
  <c r="I2307" i="1"/>
  <c r="I2014" i="1"/>
  <c r="I1428" i="1"/>
  <c r="H824" i="1"/>
  <c r="H762" i="1"/>
  <c r="H275" i="1"/>
  <c r="H143" i="1"/>
  <c r="G919" i="1"/>
  <c r="I919" i="1"/>
  <c r="G254" i="1"/>
  <c r="I254" i="1"/>
  <c r="H26" i="1"/>
  <c r="G26" i="1"/>
  <c r="I1988" i="1"/>
  <c r="G1988" i="1"/>
  <c r="G685" i="1"/>
  <c r="H685" i="1"/>
  <c r="G220" i="1"/>
  <c r="H220" i="1"/>
  <c r="G1112" i="1"/>
  <c r="I1112" i="1"/>
  <c r="G1109" i="1"/>
  <c r="I1109" i="1"/>
  <c r="G1931" i="1"/>
  <c r="I1931" i="1"/>
  <c r="G736" i="1"/>
  <c r="H736" i="1"/>
  <c r="G926" i="1"/>
  <c r="I926" i="1"/>
  <c r="G903" i="1"/>
  <c r="I903" i="1"/>
  <c r="G2408" i="1"/>
  <c r="I2408" i="1"/>
  <c r="H46" i="1"/>
  <c r="G46" i="1"/>
  <c r="H189" i="1"/>
  <c r="G189" i="1"/>
  <c r="G3118" i="1"/>
  <c r="I3118" i="1"/>
  <c r="G1649" i="1"/>
  <c r="I1649" i="1"/>
  <c r="G270" i="1"/>
  <c r="I270" i="1"/>
  <c r="G1146" i="1"/>
  <c r="I1146" i="1"/>
  <c r="I2948" i="1"/>
  <c r="G2948" i="1"/>
  <c r="G297" i="1"/>
  <c r="H297" i="1"/>
  <c r="G532" i="1"/>
  <c r="H532" i="1"/>
  <c r="G2787" i="1"/>
  <c r="I2787" i="1"/>
  <c r="G1247" i="1"/>
  <c r="I1247" i="1"/>
  <c r="G2201" i="1"/>
  <c r="I2201" i="1"/>
  <c r="G2026" i="1"/>
  <c r="I2026" i="1"/>
  <c r="I3137" i="1"/>
  <c r="G3137" i="1"/>
  <c r="G2289" i="1"/>
  <c r="I2289" i="1"/>
  <c r="G895" i="1"/>
  <c r="I895" i="1"/>
  <c r="G865" i="1"/>
  <c r="I865" i="1"/>
  <c r="I262" i="1"/>
  <c r="G262" i="1"/>
  <c r="G133" i="1"/>
  <c r="I133" i="1"/>
  <c r="G1659" i="1"/>
  <c r="I1659" i="1"/>
  <c r="G2316" i="1"/>
  <c r="I2316" i="1"/>
  <c r="G2929" i="1"/>
  <c r="I2929" i="1"/>
  <c r="G2856" i="1"/>
  <c r="I2856" i="1"/>
  <c r="G2244" i="1"/>
  <c r="I2244" i="1"/>
  <c r="G2919" i="1"/>
  <c r="I2919" i="1"/>
  <c r="G2460" i="1"/>
  <c r="I2460" i="1"/>
  <c r="G2765" i="1"/>
  <c r="I2765" i="1"/>
  <c r="G2897" i="1"/>
  <c r="I2897" i="1"/>
  <c r="G2193" i="1"/>
  <c r="I2193" i="1"/>
  <c r="H418" i="1"/>
  <c r="G418" i="1"/>
  <c r="G963" i="1"/>
  <c r="H963" i="1"/>
  <c r="G897" i="1"/>
  <c r="I897" i="1"/>
  <c r="G2028" i="1"/>
  <c r="I2028" i="1"/>
  <c r="H328" i="1"/>
  <c r="G328" i="1"/>
  <c r="I2021" i="1"/>
  <c r="G2021" i="1"/>
  <c r="I3047" i="1"/>
  <c r="I560" i="1"/>
  <c r="E1038" i="2"/>
  <c r="E1278" i="2"/>
  <c r="E1358" i="2"/>
  <c r="E1510" i="2"/>
  <c r="I2958" i="1"/>
  <c r="I1870" i="1"/>
  <c r="I1173" i="1"/>
  <c r="I944" i="1"/>
  <c r="H866" i="1"/>
  <c r="H681" i="1"/>
  <c r="H585" i="1"/>
  <c r="H565" i="1"/>
  <c r="H271" i="1"/>
  <c r="H113" i="1"/>
  <c r="F522" i="1"/>
  <c r="F28" i="1"/>
  <c r="G2371" i="1"/>
  <c r="G1827" i="1"/>
  <c r="F50" i="1"/>
  <c r="F224" i="1"/>
  <c r="G2119" i="1"/>
  <c r="F483" i="1"/>
  <c r="E1020" i="2"/>
  <c r="E1124" i="2"/>
  <c r="E1156" i="2"/>
  <c r="E1172" i="2"/>
  <c r="E1220" i="2"/>
  <c r="E1420" i="2"/>
  <c r="E1604" i="2"/>
  <c r="I3484" i="1"/>
  <c r="I2768" i="1"/>
  <c r="I2364" i="1"/>
  <c r="I2333" i="1"/>
  <c r="I2232" i="1"/>
  <c r="I1725" i="1"/>
  <c r="I1582" i="1"/>
  <c r="H451" i="1"/>
  <c r="H379" i="1"/>
  <c r="H365" i="1"/>
  <c r="H206" i="1"/>
  <c r="G3041" i="1"/>
  <c r="G3030" i="1"/>
  <c r="E1175" i="2"/>
  <c r="I4317" i="1"/>
  <c r="I3829" i="1"/>
  <c r="I2849" i="1"/>
  <c r="I2068" i="1"/>
  <c r="I2022" i="1"/>
  <c r="I2013" i="1"/>
  <c r="I1971" i="1"/>
  <c r="J1682" i="1"/>
  <c r="I1046" i="1"/>
  <c r="H446" i="1"/>
  <c r="H33" i="1"/>
  <c r="G917" i="1"/>
  <c r="G172" i="1"/>
  <c r="J1353" i="1"/>
  <c r="I95" i="1"/>
  <c r="G2023" i="1"/>
  <c r="E1074" i="2"/>
  <c r="E1226" i="2"/>
  <c r="E1346" i="2"/>
  <c r="I4132" i="1"/>
  <c r="I2989" i="1"/>
  <c r="I2968" i="1"/>
  <c r="I2930" i="1"/>
  <c r="I2835" i="1"/>
  <c r="I2091" i="1"/>
  <c r="I2040" i="1"/>
  <c r="I1903" i="1"/>
  <c r="I1872" i="1"/>
  <c r="I1439" i="1"/>
  <c r="H714" i="1"/>
  <c r="H659" i="1"/>
  <c r="H592" i="1"/>
  <c r="I116" i="1"/>
  <c r="H74" i="1"/>
  <c r="I3106" i="1"/>
  <c r="I2907" i="1"/>
  <c r="H104" i="1"/>
  <c r="G934" i="1"/>
  <c r="E1013" i="2"/>
  <c r="E1053" i="2"/>
  <c r="E1093" i="2"/>
  <c r="E1149" i="2"/>
  <c r="E1333" i="2"/>
  <c r="E1429" i="2"/>
  <c r="I2878" i="1"/>
  <c r="I2848" i="1"/>
  <c r="I2839" i="1"/>
  <c r="I2750" i="1"/>
  <c r="I2716" i="1"/>
  <c r="I2678" i="1"/>
  <c r="I2647" i="1"/>
  <c r="I2209" i="1"/>
  <c r="I2000" i="1"/>
  <c r="I1710" i="1"/>
  <c r="J1283" i="1"/>
  <c r="I1275" i="1"/>
  <c r="H842" i="1"/>
  <c r="H642" i="1"/>
  <c r="H521" i="1"/>
  <c r="H489" i="1"/>
  <c r="H354" i="1"/>
  <c r="H177" i="1"/>
  <c r="J1008" i="1"/>
  <c r="H158" i="1"/>
  <c r="I890" i="1"/>
  <c r="I1979" i="1"/>
  <c r="I3056" i="1"/>
  <c r="G1168" i="1"/>
  <c r="E1000" i="2"/>
  <c r="E1072" i="2"/>
  <c r="E1096" i="2"/>
  <c r="E1200" i="2"/>
  <c r="E1216" i="2"/>
  <c r="E1344" i="2"/>
  <c r="E1424" i="2"/>
  <c r="E1448" i="2"/>
  <c r="E1488" i="2"/>
  <c r="I2966" i="1"/>
  <c r="I2954" i="1"/>
  <c r="I2833" i="1"/>
  <c r="I2236" i="1"/>
  <c r="I2216" i="1"/>
  <c r="I1721" i="1"/>
  <c r="I1557" i="1"/>
  <c r="I1437" i="1"/>
  <c r="I1231" i="1"/>
  <c r="H367" i="1"/>
  <c r="H333" i="1"/>
  <c r="H316" i="1"/>
  <c r="H197" i="1"/>
  <c r="I153" i="1"/>
  <c r="G3006" i="1"/>
  <c r="E1027" i="2"/>
  <c r="E1067" i="2"/>
  <c r="E1083" i="2"/>
  <c r="E1275" i="2"/>
  <c r="E1467" i="2"/>
  <c r="I4557" i="1"/>
  <c r="I2992" i="1"/>
  <c r="I2914" i="1"/>
  <c r="I2894" i="1"/>
  <c r="I2318" i="1"/>
  <c r="I2245" i="1"/>
  <c r="I2146" i="1"/>
  <c r="I2020" i="1"/>
  <c r="H1593" i="1"/>
  <c r="I1258" i="1"/>
  <c r="I1153" i="1"/>
  <c r="I1095" i="1"/>
  <c r="H425" i="1"/>
  <c r="H247" i="1"/>
  <c r="I78" i="1"/>
  <c r="G1009" i="1"/>
  <c r="G3061" i="1"/>
  <c r="I3061" i="1"/>
  <c r="G3053" i="1"/>
  <c r="I3053" i="1"/>
  <c r="I3035" i="1"/>
  <c r="G3035" i="1"/>
  <c r="I3167" i="1"/>
  <c r="G3167" i="1"/>
  <c r="G3059" i="1"/>
  <c r="I3059" i="1"/>
  <c r="G3104" i="1"/>
  <c r="I3104" i="1"/>
  <c r="I3201" i="1"/>
  <c r="G3201" i="1"/>
  <c r="I3009" i="1"/>
  <c r="G3009" i="1"/>
  <c r="G3158" i="1"/>
  <c r="I3158" i="1"/>
  <c r="I3119" i="1"/>
  <c r="G3119" i="1"/>
  <c r="I3123" i="1"/>
  <c r="G3123" i="1"/>
  <c r="G3069" i="1"/>
  <c r="I3069" i="1"/>
  <c r="I3027" i="1"/>
  <c r="I2638" i="1"/>
  <c r="I1804" i="1"/>
  <c r="I1107" i="1"/>
  <c r="H515" i="1"/>
  <c r="H368" i="1"/>
  <c r="I1689" i="1"/>
  <c r="G1689" i="1"/>
  <c r="G688" i="1"/>
  <c r="H688" i="1"/>
  <c r="G228" i="1"/>
  <c r="H228" i="1"/>
  <c r="G478" i="1"/>
  <c r="H478" i="1"/>
  <c r="G3155" i="1"/>
  <c r="G169" i="1"/>
  <c r="H169" i="1"/>
  <c r="G1003" i="1"/>
  <c r="I1003" i="1"/>
  <c r="G570" i="1"/>
  <c r="H570" i="1"/>
  <c r="G513" i="1"/>
  <c r="H513" i="1"/>
  <c r="G348" i="1"/>
  <c r="H348" i="1"/>
  <c r="G269" i="1"/>
  <c r="H269" i="1"/>
  <c r="G686" i="1"/>
  <c r="H686" i="1"/>
  <c r="G644" i="1"/>
  <c r="H644" i="1"/>
  <c r="G3179" i="1"/>
  <c r="I2140" i="1"/>
  <c r="H553" i="1"/>
  <c r="G508" i="1"/>
  <c r="I508" i="1"/>
  <c r="G1051" i="1"/>
  <c r="I1051" i="1"/>
  <c r="G84" i="1"/>
  <c r="H84" i="1"/>
  <c r="G454" i="1"/>
  <c r="H454" i="1"/>
  <c r="G371" i="1"/>
  <c r="H371" i="1"/>
  <c r="G359" i="1"/>
  <c r="H359" i="1"/>
  <c r="G428" i="1"/>
  <c r="H428" i="1"/>
  <c r="G640" i="1"/>
  <c r="H640" i="1"/>
  <c r="I1982" i="1"/>
  <c r="I1657" i="1"/>
  <c r="G191" i="1"/>
  <c r="H191" i="1"/>
  <c r="G1058" i="1"/>
  <c r="I1058" i="1"/>
  <c r="G459" i="1"/>
  <c r="H459" i="1"/>
  <c r="G280" i="1"/>
  <c r="H280" i="1"/>
  <c r="G179" i="1"/>
  <c r="H179" i="1"/>
  <c r="G330" i="1"/>
  <c r="H330" i="1"/>
  <c r="I2129" i="1"/>
  <c r="G319" i="1"/>
  <c r="H319" i="1"/>
  <c r="G233" i="1"/>
  <c r="H233" i="1"/>
  <c r="G52" i="1"/>
  <c r="H52" i="1"/>
  <c r="G868" i="1"/>
  <c r="H868" i="1"/>
  <c r="I2990" i="1"/>
  <c r="I2964" i="1"/>
  <c r="J1664" i="1"/>
  <c r="I913" i="1"/>
  <c r="H240" i="1"/>
  <c r="G129" i="1"/>
  <c r="I129" i="1"/>
  <c r="G1142" i="1"/>
  <c r="I1142" i="1"/>
  <c r="G787" i="1"/>
  <c r="H787" i="1"/>
  <c r="G788" i="1"/>
  <c r="H788" i="1"/>
  <c r="G760" i="1"/>
  <c r="H760" i="1"/>
  <c r="G678" i="1"/>
  <c r="H678" i="1"/>
  <c r="G661" i="1"/>
  <c r="H661" i="1"/>
  <c r="G382" i="1"/>
  <c r="H382" i="1"/>
  <c r="G603" i="1"/>
  <c r="H603" i="1"/>
  <c r="G589" i="1"/>
  <c r="H589" i="1"/>
  <c r="I2114" i="1"/>
  <c r="I1861" i="1"/>
  <c r="I1826" i="1"/>
  <c r="H195" i="1"/>
  <c r="G54" i="1"/>
  <c r="H54" i="1"/>
  <c r="G1708" i="1"/>
  <c r="I1708" i="1"/>
  <c r="G62" i="1"/>
  <c r="H62" i="1"/>
  <c r="G1265" i="1"/>
  <c r="I1265" i="1"/>
  <c r="G1118" i="1"/>
  <c r="I1118" i="1"/>
  <c r="G49" i="1"/>
  <c r="H49" i="1"/>
  <c r="G811" i="1"/>
  <c r="H811" i="1"/>
  <c r="G620" i="1"/>
  <c r="H620" i="1"/>
  <c r="H1075" i="1"/>
  <c r="G1075" i="1"/>
  <c r="J1343" i="1"/>
  <c r="G514" i="1"/>
  <c r="I514" i="1"/>
  <c r="G299" i="1"/>
  <c r="I299" i="1"/>
  <c r="G199" i="1"/>
  <c r="I199" i="1"/>
  <c r="G1047" i="1"/>
  <c r="I1047" i="1"/>
  <c r="G1342" i="1"/>
  <c r="I1342" i="1"/>
  <c r="G1310" i="1"/>
  <c r="I1310" i="1"/>
  <c r="G66" i="1"/>
  <c r="H66" i="1"/>
  <c r="G150" i="1"/>
  <c r="H150" i="1"/>
  <c r="G851" i="1"/>
  <c r="H851" i="1"/>
  <c r="G763" i="1"/>
  <c r="H763" i="1"/>
  <c r="G670" i="1"/>
  <c r="H670" i="1"/>
  <c r="G408" i="1"/>
  <c r="H408" i="1"/>
  <c r="G402" i="1"/>
  <c r="H402" i="1"/>
  <c r="G632" i="1"/>
  <c r="H632" i="1"/>
  <c r="H190" i="1"/>
  <c r="G29" i="1"/>
  <c r="I122" i="1"/>
  <c r="I1246" i="1"/>
  <c r="E3320" i="1"/>
  <c r="F3320" i="1" s="1"/>
  <c r="E3298" i="1"/>
  <c r="F3298" i="1" s="1"/>
  <c r="E3277" i="1"/>
  <c r="F3277" i="1" s="1"/>
  <c r="E3236" i="1"/>
  <c r="F3236" i="1" s="1"/>
  <c r="E3210" i="1"/>
  <c r="F3210" i="1" s="1"/>
  <c r="E4794" i="1"/>
  <c r="F4794" i="1" s="1"/>
  <c r="G4794" i="1" s="1"/>
  <c r="K4794" i="1" s="1"/>
  <c r="E3181" i="1"/>
  <c r="F3181" i="1" s="1"/>
  <c r="E3200" i="1"/>
  <c r="F3200" i="1" s="1"/>
  <c r="E3214" i="1"/>
  <c r="F3214" i="1" s="1"/>
  <c r="E3219" i="1"/>
  <c r="F3219" i="1" s="1"/>
  <c r="E3227" i="1"/>
  <c r="F3227" i="1" s="1"/>
  <c r="E3233" i="1"/>
  <c r="F3233" i="1" s="1"/>
  <c r="G3233" i="1" s="1"/>
  <c r="I3233" i="1" s="1"/>
  <c r="E3238" i="1"/>
  <c r="F3238" i="1" s="1"/>
  <c r="E3243" i="1"/>
  <c r="F3243" i="1" s="1"/>
  <c r="E3250" i="1"/>
  <c r="F3250" i="1" s="1"/>
  <c r="E3254" i="1"/>
  <c r="F3254" i="1" s="1"/>
  <c r="E3265" i="1"/>
  <c r="F3265" i="1" s="1"/>
  <c r="I3265" i="1" s="1"/>
  <c r="E3279" i="1"/>
  <c r="F3279" i="1" s="1"/>
  <c r="I3279" i="1" s="1"/>
  <c r="E3283" i="1"/>
  <c r="F3283" i="1" s="1"/>
  <c r="E3288" i="1"/>
  <c r="F3288" i="1" s="1"/>
  <c r="G3288" i="1" s="1"/>
  <c r="I3288" i="1" s="1"/>
  <c r="E3294" i="1"/>
  <c r="F3294" i="1" s="1"/>
  <c r="G3294" i="1" s="1"/>
  <c r="I3294" i="1" s="1"/>
  <c r="E3305" i="1"/>
  <c r="F3305" i="1" s="1"/>
  <c r="E3322" i="1"/>
  <c r="F3322" i="1" s="1"/>
  <c r="G3322" i="1" s="1"/>
  <c r="I3322" i="1" s="1"/>
  <c r="E3329" i="1"/>
  <c r="F3329" i="1" s="1"/>
  <c r="I3329" i="1" s="1"/>
  <c r="E3333" i="1"/>
  <c r="F3333" i="1" s="1"/>
  <c r="E3339" i="1"/>
  <c r="F3339" i="1" s="1"/>
  <c r="G3339" i="1" s="1"/>
  <c r="I3339" i="1" s="1"/>
  <c r="E3346" i="1"/>
  <c r="F3346" i="1" s="1"/>
  <c r="G3346" i="1" s="1"/>
  <c r="I3346" i="1" s="1"/>
  <c r="E3350" i="1"/>
  <c r="F3350" i="1" s="1"/>
  <c r="E3357" i="1"/>
  <c r="F3357" i="1" s="1"/>
  <c r="E3363" i="1"/>
  <c r="F3363" i="1" s="1"/>
  <c r="E3368" i="1"/>
  <c r="F3368" i="1" s="1"/>
  <c r="G3368" i="1" s="1"/>
  <c r="I3368" i="1" s="1"/>
  <c r="E3375" i="1"/>
  <c r="F3375" i="1" s="1"/>
  <c r="G3375" i="1" s="1"/>
  <c r="I3375" i="1" s="1"/>
  <c r="E3380" i="1"/>
  <c r="F3380" i="1" s="1"/>
  <c r="E3393" i="1"/>
  <c r="F3393" i="1" s="1"/>
  <c r="I3393" i="1" s="1"/>
  <c r="E3403" i="1"/>
  <c r="F3403" i="1" s="1"/>
  <c r="E3408" i="1"/>
  <c r="F3408" i="1" s="1"/>
  <c r="I3408" i="1" s="1"/>
  <c r="E3414" i="1"/>
  <c r="F3414" i="1" s="1"/>
  <c r="E3427" i="1"/>
  <c r="F3427" i="1" s="1"/>
  <c r="G3427" i="1" s="1"/>
  <c r="I3427" i="1" s="1"/>
  <c r="E3431" i="1"/>
  <c r="F3431" i="1" s="1"/>
  <c r="E3437" i="1"/>
  <c r="F3437" i="1" s="1"/>
  <c r="E3443" i="1"/>
  <c r="F3443" i="1" s="1"/>
  <c r="E3450" i="1"/>
  <c r="F3450" i="1" s="1"/>
  <c r="E3461" i="1"/>
  <c r="F3461" i="1" s="1"/>
  <c r="E3466" i="1"/>
  <c r="F3466" i="1" s="1"/>
  <c r="E3474" i="1"/>
  <c r="F3474" i="1" s="1"/>
  <c r="E3480" i="1"/>
  <c r="F3480" i="1" s="1"/>
  <c r="E3496" i="1"/>
  <c r="F3496" i="1" s="1"/>
  <c r="E3508" i="1"/>
  <c r="F3508" i="1" s="1"/>
  <c r="E3513" i="1"/>
  <c r="F3513" i="1" s="1"/>
  <c r="E3520" i="1"/>
  <c r="F3520" i="1" s="1"/>
  <c r="E3525" i="1"/>
  <c r="F3525" i="1" s="1"/>
  <c r="E3532" i="1"/>
  <c r="F3532" i="1" s="1"/>
  <c r="E3539" i="1"/>
  <c r="F3539" i="1" s="1"/>
  <c r="G3539" i="1" s="1"/>
  <c r="I3539" i="1" s="1"/>
  <c r="E3545" i="1"/>
  <c r="F3545" i="1" s="1"/>
  <c r="E3550" i="1"/>
  <c r="F3550" i="1" s="1"/>
  <c r="E3556" i="1"/>
  <c r="F3556" i="1" s="1"/>
  <c r="E3561" i="1"/>
  <c r="F3561" i="1" s="1"/>
  <c r="E3571" i="1"/>
  <c r="F3571" i="1" s="1"/>
  <c r="E3576" i="1"/>
  <c r="F3576" i="1" s="1"/>
  <c r="E3590" i="1"/>
  <c r="F3590" i="1" s="1"/>
  <c r="G3590" i="1" s="1"/>
  <c r="I3590" i="1" s="1"/>
  <c r="E3596" i="1"/>
  <c r="F3596" i="1" s="1"/>
  <c r="E3603" i="1"/>
  <c r="F3603" i="1" s="1"/>
  <c r="E3614" i="1"/>
  <c r="F3614" i="1" s="1"/>
  <c r="E3643" i="1"/>
  <c r="F3643" i="1" s="1"/>
  <c r="E3649" i="1"/>
  <c r="F3649" i="1" s="1"/>
  <c r="E3654" i="1"/>
  <c r="F3654" i="1" s="1"/>
  <c r="G3654" i="1" s="1"/>
  <c r="I3654" i="1" s="1"/>
  <c r="E3660" i="1"/>
  <c r="F3660" i="1" s="1"/>
  <c r="E3667" i="1"/>
  <c r="F3667" i="1" s="1"/>
  <c r="E3675" i="1"/>
  <c r="F3675" i="1" s="1"/>
  <c r="E3129" i="1"/>
  <c r="F3129" i="1" s="1"/>
  <c r="E3184" i="1"/>
  <c r="F3184" i="1" s="1"/>
  <c r="E3202" i="1"/>
  <c r="F3202" i="1" s="1"/>
  <c r="E3215" i="1"/>
  <c r="F3215" i="1" s="1"/>
  <c r="E3221" i="1"/>
  <c r="F3221" i="1" s="1"/>
  <c r="E3228" i="1"/>
  <c r="F3228" i="1" s="1"/>
  <c r="E3234" i="1"/>
  <c r="F3234" i="1" s="1"/>
  <c r="E3239" i="1"/>
  <c r="F3239" i="1" s="1"/>
  <c r="I3239" i="1" s="1"/>
  <c r="E3255" i="1"/>
  <c r="F3255" i="1" s="1"/>
  <c r="I3255" i="1" s="1"/>
  <c r="E3260" i="1"/>
  <c r="F3260" i="1" s="1"/>
  <c r="G3260" i="1" s="1"/>
  <c r="I3260" i="1" s="1"/>
  <c r="E3269" i="1"/>
  <c r="F3269" i="1" s="1"/>
  <c r="G3269" i="1" s="1"/>
  <c r="I3269" i="1" s="1"/>
  <c r="E3274" i="1"/>
  <c r="F3274" i="1" s="1"/>
  <c r="G3274" i="1" s="1"/>
  <c r="J3274" i="1" s="1"/>
  <c r="G3279" i="1"/>
  <c r="E3289" i="1"/>
  <c r="F3289" i="1" s="1"/>
  <c r="E3295" i="1"/>
  <c r="F3295" i="1" s="1"/>
  <c r="I3295" i="1" s="1"/>
  <c r="E3300" i="1"/>
  <c r="F3300" i="1" s="1"/>
  <c r="E3312" i="1"/>
  <c r="F3312" i="1" s="1"/>
  <c r="E3317" i="1"/>
  <c r="F3317" i="1" s="1"/>
  <c r="E3323" i="1"/>
  <c r="F3323" i="1" s="1"/>
  <c r="E3340" i="1"/>
  <c r="F3340" i="1" s="1"/>
  <c r="G3340" i="1" s="1"/>
  <c r="I3340" i="1" s="1"/>
  <c r="E3351" i="1"/>
  <c r="F3351" i="1" s="1"/>
  <c r="G3351" i="1" s="1"/>
  <c r="I3351" i="1" s="1"/>
  <c r="E3358" i="1"/>
  <c r="F3358" i="1" s="1"/>
  <c r="E3369" i="1"/>
  <c r="F3369" i="1" s="1"/>
  <c r="G3369" i="1" s="1"/>
  <c r="I3369" i="1" s="1"/>
  <c r="E3387" i="1"/>
  <c r="F3387" i="1" s="1"/>
  <c r="E3398" i="1"/>
  <c r="F3398" i="1" s="1"/>
  <c r="E3415" i="1"/>
  <c r="F3415" i="1" s="1"/>
  <c r="E3421" i="1"/>
  <c r="F3421" i="1" s="1"/>
  <c r="E3432" i="1"/>
  <c r="F3432" i="1" s="1"/>
  <c r="E3451" i="1"/>
  <c r="F3451" i="1" s="1"/>
  <c r="G3451" i="1" s="1"/>
  <c r="I3451" i="1" s="1"/>
  <c r="E3456" i="1"/>
  <c r="F3456" i="1" s="1"/>
  <c r="I3456" i="1" s="1"/>
  <c r="E3467" i="1"/>
  <c r="F3467" i="1" s="1"/>
  <c r="E3475" i="1"/>
  <c r="F3475" i="1" s="1"/>
  <c r="E3481" i="1"/>
  <c r="F3481" i="1" s="1"/>
  <c r="G3481" i="1" s="1"/>
  <c r="I3481" i="1" s="1"/>
  <c r="E3486" i="1"/>
  <c r="F3486" i="1" s="1"/>
  <c r="E3491" i="1"/>
  <c r="F3491" i="1" s="1"/>
  <c r="G3491" i="1" s="1"/>
  <c r="I3491" i="1" s="1"/>
  <c r="E3497" i="1"/>
  <c r="F3497" i="1" s="1"/>
  <c r="E3502" i="1"/>
  <c r="F3502" i="1" s="1"/>
  <c r="G3502" i="1" s="1"/>
  <c r="I3502" i="1" s="1"/>
  <c r="E3514" i="1"/>
  <c r="F3514" i="1" s="1"/>
  <c r="G3514" i="1" s="1"/>
  <c r="I3514" i="1" s="1"/>
  <c r="E3526" i="1"/>
  <c r="F3526" i="1" s="1"/>
  <c r="G3526" i="1" s="1"/>
  <c r="I3526" i="1" s="1"/>
  <c r="E3533" i="1"/>
  <c r="F3533" i="1" s="1"/>
  <c r="E3551" i="1"/>
  <c r="F3551" i="1" s="1"/>
  <c r="E3557" i="1"/>
  <c r="F3557" i="1" s="1"/>
  <c r="G3557" i="1" s="1"/>
  <c r="I3557" i="1" s="1"/>
  <c r="E3562" i="1"/>
  <c r="F3562" i="1" s="1"/>
  <c r="E3567" i="1"/>
  <c r="F3567" i="1" s="1"/>
  <c r="G3567" i="1" s="1"/>
  <c r="I3567" i="1" s="1"/>
  <c r="E3581" i="1"/>
  <c r="F3581" i="1" s="1"/>
  <c r="G3581" i="1" s="1"/>
  <c r="J3581" i="1" s="1"/>
  <c r="E3586" i="1"/>
  <c r="F3586" i="1" s="1"/>
  <c r="E3591" i="1"/>
  <c r="F3591" i="1" s="1"/>
  <c r="E3597" i="1"/>
  <c r="F3597" i="1" s="1"/>
  <c r="E3604" i="1"/>
  <c r="F3604" i="1" s="1"/>
  <c r="E3610" i="1"/>
  <c r="F3610" i="1" s="1"/>
  <c r="E3615" i="1"/>
  <c r="F3615" i="1" s="1"/>
  <c r="E3619" i="1"/>
  <c r="F3619" i="1" s="1"/>
  <c r="E3624" i="1"/>
  <c r="F3624" i="1" s="1"/>
  <c r="E3631" i="1"/>
  <c r="F3631" i="1" s="1"/>
  <c r="E3638" i="1"/>
  <c r="F3638" i="1" s="1"/>
  <c r="E3644" i="1"/>
  <c r="F3644" i="1" s="1"/>
  <c r="G3644" i="1" s="1"/>
  <c r="I3644" i="1" s="1"/>
  <c r="E3661" i="1"/>
  <c r="F3661" i="1" s="1"/>
  <c r="E3668" i="1"/>
  <c r="F3668" i="1" s="1"/>
  <c r="E3676" i="1"/>
  <c r="F3676" i="1" s="1"/>
  <c r="G3676" i="1" s="1"/>
  <c r="I3676" i="1" s="1"/>
  <c r="E4810" i="1"/>
  <c r="F4810" i="1" s="1"/>
  <c r="G4810" i="1" s="1"/>
  <c r="K4810" i="1" s="1"/>
  <c r="E3136" i="1"/>
  <c r="F3136" i="1" s="1"/>
  <c r="E3186" i="1"/>
  <c r="F3186" i="1" s="1"/>
  <c r="E3203" i="1"/>
  <c r="F3203" i="1" s="1"/>
  <c r="E3216" i="1"/>
  <c r="F3216" i="1" s="1"/>
  <c r="E3222" i="1"/>
  <c r="F3222" i="1" s="1"/>
  <c r="E3229" i="1"/>
  <c r="F3229" i="1" s="1"/>
  <c r="G3229" i="1" s="1"/>
  <c r="I3229" i="1" s="1"/>
  <c r="E3244" i="1"/>
  <c r="F3244" i="1" s="1"/>
  <c r="E3251" i="1"/>
  <c r="F3251" i="1" s="1"/>
  <c r="E3275" i="1"/>
  <c r="F3275" i="1" s="1"/>
  <c r="E3280" i="1"/>
  <c r="F3280" i="1" s="1"/>
  <c r="E3284" i="1"/>
  <c r="F3284" i="1" s="1"/>
  <c r="E3306" i="1"/>
  <c r="F3306" i="1" s="1"/>
  <c r="G3306" i="1" s="1"/>
  <c r="I3306" i="1" s="1"/>
  <c r="E3313" i="1"/>
  <c r="F3313" i="1" s="1"/>
  <c r="E3324" i="1"/>
  <c r="F3324" i="1" s="1"/>
  <c r="E3330" i="1"/>
  <c r="F3330" i="1" s="1"/>
  <c r="E3334" i="1"/>
  <c r="F3334" i="1" s="1"/>
  <c r="E3341" i="1"/>
  <c r="F3341" i="1" s="1"/>
  <c r="E3347" i="1"/>
  <c r="F3347" i="1" s="1"/>
  <c r="G3347" i="1" s="1"/>
  <c r="J3347" i="1" s="1"/>
  <c r="E3352" i="1"/>
  <c r="F3352" i="1" s="1"/>
  <c r="E3359" i="1"/>
  <c r="F3359" i="1" s="1"/>
  <c r="I3359" i="1" s="1"/>
  <c r="E3364" i="1"/>
  <c r="F3364" i="1" s="1"/>
  <c r="E3376" i="1"/>
  <c r="F3376" i="1" s="1"/>
  <c r="E3382" i="1"/>
  <c r="F3382" i="1" s="1"/>
  <c r="E3388" i="1"/>
  <c r="F3388" i="1" s="1"/>
  <c r="G3388" i="1" s="1"/>
  <c r="I3388" i="1" s="1"/>
  <c r="E3394" i="1"/>
  <c r="F3394" i="1" s="1"/>
  <c r="E3404" i="1"/>
  <c r="F3404" i="1" s="1"/>
  <c r="E3409" i="1"/>
  <c r="F3409" i="1" s="1"/>
  <c r="E3416" i="1"/>
  <c r="F3416" i="1" s="1"/>
  <c r="E3428" i="1"/>
  <c r="F3428" i="1" s="1"/>
  <c r="E3433" i="1"/>
  <c r="F3433" i="1" s="1"/>
  <c r="E3438" i="1"/>
  <c r="F3438" i="1" s="1"/>
  <c r="E3444" i="1"/>
  <c r="F3444" i="1" s="1"/>
  <c r="E3462" i="1"/>
  <c r="F3462" i="1" s="1"/>
  <c r="E3468" i="1"/>
  <c r="F3468" i="1" s="1"/>
  <c r="E3476" i="1"/>
  <c r="F3476" i="1" s="1"/>
  <c r="E3482" i="1"/>
  <c r="F3482" i="1" s="1"/>
  <c r="E3498" i="1"/>
  <c r="F3498" i="1" s="1"/>
  <c r="E3509" i="1"/>
  <c r="F3509" i="1" s="1"/>
  <c r="E3515" i="1"/>
  <c r="F3515" i="1" s="1"/>
  <c r="E3521" i="1"/>
  <c r="F3521" i="1" s="1"/>
  <c r="E3527" i="1"/>
  <c r="F3527" i="1" s="1"/>
  <c r="E3534" i="1"/>
  <c r="F3534" i="1" s="1"/>
  <c r="E3540" i="1"/>
  <c r="F3540" i="1" s="1"/>
  <c r="G3540" i="1" s="1"/>
  <c r="I3540" i="1" s="1"/>
  <c r="E3546" i="1"/>
  <c r="F3546" i="1" s="1"/>
  <c r="G3546" i="1" s="1"/>
  <c r="I3546" i="1" s="1"/>
  <c r="E3552" i="1"/>
  <c r="F3552" i="1" s="1"/>
  <c r="I3552" i="1" s="1"/>
  <c r="E3558" i="1"/>
  <c r="F3558" i="1" s="1"/>
  <c r="I3558" i="1" s="1"/>
  <c r="E3568" i="1"/>
  <c r="F3568" i="1" s="1"/>
  <c r="I3568" i="1" s="1"/>
  <c r="E3572" i="1"/>
  <c r="F3572" i="1" s="1"/>
  <c r="I3572" i="1" s="1"/>
  <c r="E3577" i="1"/>
  <c r="F3577" i="1" s="1"/>
  <c r="E3598" i="1"/>
  <c r="F3598" i="1" s="1"/>
  <c r="E3605" i="1"/>
  <c r="F3605" i="1" s="1"/>
  <c r="G3605" i="1" s="1"/>
  <c r="I3605" i="1" s="1"/>
  <c r="E3620" i="1"/>
  <c r="F3620" i="1" s="1"/>
  <c r="E3625" i="1"/>
  <c r="F3625" i="1" s="1"/>
  <c r="E3632" i="1"/>
  <c r="F3632" i="1" s="1"/>
  <c r="E3645" i="1"/>
  <c r="F3645" i="1" s="1"/>
  <c r="E3650" i="1"/>
  <c r="F3650" i="1" s="1"/>
  <c r="I3650" i="1" s="1"/>
  <c r="E3655" i="1"/>
  <c r="F3655" i="1" s="1"/>
  <c r="E3662" i="1"/>
  <c r="F3662" i="1" s="1"/>
  <c r="E3669" i="1"/>
  <c r="F3669" i="1" s="1"/>
  <c r="E3141" i="1"/>
  <c r="F3141" i="1" s="1"/>
  <c r="G3141" i="1" s="1"/>
  <c r="I3141" i="1" s="1"/>
  <c r="E3217" i="1"/>
  <c r="F3217" i="1" s="1"/>
  <c r="E3223" i="1"/>
  <c r="F3223" i="1" s="1"/>
  <c r="E3235" i="1"/>
  <c r="F3235" i="1" s="1"/>
  <c r="E3240" i="1"/>
  <c r="F3240" i="1" s="1"/>
  <c r="E3245" i="1"/>
  <c r="F3245" i="1" s="1"/>
  <c r="E3256" i="1"/>
  <c r="F3256" i="1" s="1"/>
  <c r="E3261" i="1"/>
  <c r="F3261" i="1" s="1"/>
  <c r="E3266" i="1"/>
  <c r="F3266" i="1" s="1"/>
  <c r="E3270" i="1"/>
  <c r="F3270" i="1" s="1"/>
  <c r="E3276" i="1"/>
  <c r="F3276" i="1" s="1"/>
  <c r="E3281" i="1"/>
  <c r="F3281" i="1" s="1"/>
  <c r="G3281" i="1" s="1"/>
  <c r="J3281" i="1" s="1"/>
  <c r="E3290" i="1"/>
  <c r="F3290" i="1" s="1"/>
  <c r="E3296" i="1"/>
  <c r="F3296" i="1" s="1"/>
  <c r="E3301" i="1"/>
  <c r="F3301" i="1" s="1"/>
  <c r="E3307" i="1"/>
  <c r="F3307" i="1" s="1"/>
  <c r="E3314" i="1"/>
  <c r="F3314" i="1" s="1"/>
  <c r="E3318" i="1"/>
  <c r="F3318" i="1" s="1"/>
  <c r="E3325" i="1"/>
  <c r="F3325" i="1" s="1"/>
  <c r="E3335" i="1"/>
  <c r="F3335" i="1" s="1"/>
  <c r="E3342" i="1"/>
  <c r="F3342" i="1" s="1"/>
  <c r="G3342" i="1" s="1"/>
  <c r="I3342" i="1" s="1"/>
  <c r="E3353" i="1"/>
  <c r="F3353" i="1" s="1"/>
  <c r="E3370" i="1"/>
  <c r="F3370" i="1" s="1"/>
  <c r="G3370" i="1" s="1"/>
  <c r="I3370" i="1" s="1"/>
  <c r="E3377" i="1"/>
  <c r="F3377" i="1" s="1"/>
  <c r="E3389" i="1"/>
  <c r="F3389" i="1" s="1"/>
  <c r="E3399" i="1"/>
  <c r="F3399" i="1" s="1"/>
  <c r="E3410" i="1"/>
  <c r="F3410" i="1" s="1"/>
  <c r="E3417" i="1"/>
  <c r="F3417" i="1" s="1"/>
  <c r="E3422" i="1"/>
  <c r="F3422" i="1" s="1"/>
  <c r="E3434" i="1"/>
  <c r="F3434" i="1" s="1"/>
  <c r="E3445" i="1"/>
  <c r="F3445" i="1" s="1"/>
  <c r="E3452" i="1"/>
  <c r="F3452" i="1" s="1"/>
  <c r="G3452" i="1" s="1"/>
  <c r="I3452" i="1" s="1"/>
  <c r="E3457" i="1"/>
  <c r="F3457" i="1" s="1"/>
  <c r="G3457" i="1" s="1"/>
  <c r="I3457" i="1" s="1"/>
  <c r="E3469" i="1"/>
  <c r="F3469" i="1" s="1"/>
  <c r="E3487" i="1"/>
  <c r="F3487" i="1" s="1"/>
  <c r="E3492" i="1"/>
  <c r="F3492" i="1" s="1"/>
  <c r="G3492" i="1" s="1"/>
  <c r="I3492" i="1" s="1"/>
  <c r="E3499" i="1"/>
  <c r="F3499" i="1" s="1"/>
  <c r="E3503" i="1"/>
  <c r="F3503" i="1" s="1"/>
  <c r="G3503" i="1" s="1"/>
  <c r="I3503" i="1" s="1"/>
  <c r="E3510" i="1"/>
  <c r="F3510" i="1" s="1"/>
  <c r="G3510" i="1" s="1"/>
  <c r="I3510" i="1" s="1"/>
  <c r="E3522" i="1"/>
  <c r="F3522" i="1" s="1"/>
  <c r="G3522" i="1" s="1"/>
  <c r="J3522" i="1" s="1"/>
  <c r="E3528" i="1"/>
  <c r="F3528" i="1" s="1"/>
  <c r="G3528" i="1" s="1"/>
  <c r="I3528" i="1" s="1"/>
  <c r="E3535" i="1"/>
  <c r="F3535" i="1" s="1"/>
  <c r="E3547" i="1"/>
  <c r="F3547" i="1" s="1"/>
  <c r="E3563" i="1"/>
  <c r="F3563" i="1" s="1"/>
  <c r="E3582" i="1"/>
  <c r="F3582" i="1" s="1"/>
  <c r="G3582" i="1" s="1"/>
  <c r="I3582" i="1" s="1"/>
  <c r="E3587" i="1"/>
  <c r="F3587" i="1" s="1"/>
  <c r="E3592" i="1"/>
  <c r="F3592" i="1" s="1"/>
  <c r="E3599" i="1"/>
  <c r="F3599" i="1" s="1"/>
  <c r="E3606" i="1"/>
  <c r="F3606" i="1" s="1"/>
  <c r="G3606" i="1" s="1"/>
  <c r="J3606" i="1" s="1"/>
  <c r="E3611" i="1"/>
  <c r="F3611" i="1" s="1"/>
  <c r="I3611" i="1" s="1"/>
  <c r="E3616" i="1"/>
  <c r="F3616" i="1" s="1"/>
  <c r="E3621" i="1"/>
  <c r="F3621" i="1" s="1"/>
  <c r="E3626" i="1"/>
  <c r="F3626" i="1" s="1"/>
  <c r="G3626" i="1" s="1"/>
  <c r="I3626" i="1" s="1"/>
  <c r="E3633" i="1"/>
  <c r="F3633" i="1" s="1"/>
  <c r="E3639" i="1"/>
  <c r="F3639" i="1" s="1"/>
  <c r="E3646" i="1"/>
  <c r="F3646" i="1" s="1"/>
  <c r="E3670" i="1"/>
  <c r="F3670" i="1" s="1"/>
  <c r="E3145" i="1"/>
  <c r="F3145" i="1" s="1"/>
  <c r="E3189" i="1"/>
  <c r="F3189" i="1" s="1"/>
  <c r="E3205" i="1"/>
  <c r="F3205" i="1" s="1"/>
  <c r="E3224" i="1"/>
  <c r="F3224" i="1" s="1"/>
  <c r="E3230" i="1"/>
  <c r="F3230" i="1" s="1"/>
  <c r="E3241" i="1"/>
  <c r="F3241" i="1" s="1"/>
  <c r="E3246" i="1"/>
  <c r="F3246" i="1" s="1"/>
  <c r="E3252" i="1"/>
  <c r="F3252" i="1" s="1"/>
  <c r="E3257" i="1"/>
  <c r="F3257" i="1" s="1"/>
  <c r="E3262" i="1"/>
  <c r="F3262" i="1" s="1"/>
  <c r="G3262" i="1" s="1"/>
  <c r="I3262" i="1" s="1"/>
  <c r="E3271" i="1"/>
  <c r="F3271" i="1" s="1"/>
  <c r="G3271" i="1" s="1"/>
  <c r="I3271" i="1" s="1"/>
  <c r="E3285" i="1"/>
  <c r="F3285" i="1" s="1"/>
  <c r="E3297" i="1"/>
  <c r="F3297" i="1" s="1"/>
  <c r="G3297" i="1" s="1"/>
  <c r="I3297" i="1" s="1"/>
  <c r="E3308" i="1"/>
  <c r="F3308" i="1" s="1"/>
  <c r="E3319" i="1"/>
  <c r="F3319" i="1" s="1"/>
  <c r="G3319" i="1" s="1"/>
  <c r="I3319" i="1" s="1"/>
  <c r="E3326" i="1"/>
  <c r="F3326" i="1" s="1"/>
  <c r="E3331" i="1"/>
  <c r="F3331" i="1" s="1"/>
  <c r="E3336" i="1"/>
  <c r="F3336" i="1" s="1"/>
  <c r="E3343" i="1"/>
  <c r="F3343" i="1" s="1"/>
  <c r="G3343" i="1" s="1"/>
  <c r="I3343" i="1" s="1"/>
  <c r="E3348" i="1"/>
  <c r="F3348" i="1" s="1"/>
  <c r="E3360" i="1"/>
  <c r="F3360" i="1" s="1"/>
  <c r="G3360" i="1" s="1"/>
  <c r="J3360" i="1" s="1"/>
  <c r="E3365" i="1"/>
  <c r="F3365" i="1" s="1"/>
  <c r="E3371" i="1"/>
  <c r="F3371" i="1" s="1"/>
  <c r="G3371" i="1" s="1"/>
  <c r="I3371" i="1" s="1"/>
  <c r="E3378" i="1"/>
  <c r="F3378" i="1" s="1"/>
  <c r="G3378" i="1" s="1"/>
  <c r="I3378" i="1" s="1"/>
  <c r="E3383" i="1"/>
  <c r="F3383" i="1" s="1"/>
  <c r="G3383" i="1" s="1"/>
  <c r="I3383" i="1" s="1"/>
  <c r="E3390" i="1"/>
  <c r="F3390" i="1" s="1"/>
  <c r="G3390" i="1" s="1"/>
  <c r="I3390" i="1" s="1"/>
  <c r="E3395" i="1"/>
  <c r="F3395" i="1" s="1"/>
  <c r="E3400" i="1"/>
  <c r="F3400" i="1" s="1"/>
  <c r="E3405" i="1"/>
  <c r="F3405" i="1" s="1"/>
  <c r="E3411" i="1"/>
  <c r="F3411" i="1" s="1"/>
  <c r="E3418" i="1"/>
  <c r="F3418" i="1" s="1"/>
  <c r="E3423" i="1"/>
  <c r="F3423" i="1" s="1"/>
  <c r="E3429" i="1"/>
  <c r="F3429" i="1" s="1"/>
  <c r="G3429" i="1" s="1"/>
  <c r="I3429" i="1" s="1"/>
  <c r="E3439" i="1"/>
  <c r="F3439" i="1" s="1"/>
  <c r="E3446" i="1"/>
  <c r="F3446" i="1" s="1"/>
  <c r="G3446" i="1" s="1"/>
  <c r="I3446" i="1" s="1"/>
  <c r="E3453" i="1"/>
  <c r="F3453" i="1" s="1"/>
  <c r="G3453" i="1" s="1"/>
  <c r="I3453" i="1" s="1"/>
  <c r="E3458" i="1"/>
  <c r="F3458" i="1" s="1"/>
  <c r="E3463" i="1"/>
  <c r="F3463" i="1" s="1"/>
  <c r="E3470" i="1"/>
  <c r="F3470" i="1" s="1"/>
  <c r="E3477" i="1"/>
  <c r="F3477" i="1" s="1"/>
  <c r="E3483" i="1"/>
  <c r="F3483" i="1" s="1"/>
  <c r="E3493" i="1"/>
  <c r="F3493" i="1" s="1"/>
  <c r="E3504" i="1"/>
  <c r="F3504" i="1" s="1"/>
  <c r="G3504" i="1" s="1"/>
  <c r="I3504" i="1" s="1"/>
  <c r="E3511" i="1"/>
  <c r="F3511" i="1" s="1"/>
  <c r="E3516" i="1"/>
  <c r="F3516" i="1" s="1"/>
  <c r="E3523" i="1"/>
  <c r="F3523" i="1" s="1"/>
  <c r="G3523" i="1" s="1"/>
  <c r="I3523" i="1" s="1"/>
  <c r="E3529" i="1"/>
  <c r="F3529" i="1" s="1"/>
  <c r="E3536" i="1"/>
  <c r="F3536" i="1" s="1"/>
  <c r="E3541" i="1"/>
  <c r="F3541" i="1" s="1"/>
  <c r="E3553" i="1"/>
  <c r="F3553" i="1" s="1"/>
  <c r="E3559" i="1"/>
  <c r="F3559" i="1" s="1"/>
  <c r="E3569" i="1"/>
  <c r="F3569" i="1" s="1"/>
  <c r="E3573" i="1"/>
  <c r="F3573" i="1" s="1"/>
  <c r="E3578" i="1"/>
  <c r="F3578" i="1" s="1"/>
  <c r="E3600" i="1"/>
  <c r="F3600" i="1" s="1"/>
  <c r="E3607" i="1"/>
  <c r="F3607" i="1" s="1"/>
  <c r="G3607" i="1" s="1"/>
  <c r="J3607" i="1" s="1"/>
  <c r="E3627" i="1"/>
  <c r="F3627" i="1" s="1"/>
  <c r="G3627" i="1" s="1"/>
  <c r="J3627" i="1" s="1"/>
  <c r="E3634" i="1"/>
  <c r="F3634" i="1" s="1"/>
  <c r="G3634" i="1" s="1"/>
  <c r="I3634" i="1" s="1"/>
  <c r="E3651" i="1"/>
  <c r="F3651" i="1" s="1"/>
  <c r="G3651" i="1" s="1"/>
  <c r="I3651" i="1" s="1"/>
  <c r="E3656" i="1"/>
  <c r="F3656" i="1" s="1"/>
  <c r="E3663" i="1"/>
  <c r="F3663" i="1" s="1"/>
  <c r="E3671" i="1"/>
  <c r="F3671" i="1" s="1"/>
  <c r="E3177" i="1"/>
  <c r="F3177" i="1" s="1"/>
  <c r="E3197" i="1"/>
  <c r="F3197" i="1" s="1"/>
  <c r="E3213" i="1"/>
  <c r="F3213" i="1" s="1"/>
  <c r="G3213" i="1" s="1"/>
  <c r="I3213" i="1" s="1"/>
  <c r="E3232" i="1"/>
  <c r="F3232" i="1" s="1"/>
  <c r="G3232" i="1" s="1"/>
  <c r="I3232" i="1" s="1"/>
  <c r="E3237" i="1"/>
  <c r="F3237" i="1" s="1"/>
  <c r="E3249" i="1"/>
  <c r="F3249" i="1" s="1"/>
  <c r="E3259" i="1"/>
  <c r="F3259" i="1" s="1"/>
  <c r="E3264" i="1"/>
  <c r="F3264" i="1" s="1"/>
  <c r="E3268" i="1"/>
  <c r="F3268" i="1" s="1"/>
  <c r="E3278" i="1"/>
  <c r="F3278" i="1" s="1"/>
  <c r="E3287" i="1"/>
  <c r="F3287" i="1" s="1"/>
  <c r="E3293" i="1"/>
  <c r="F3293" i="1" s="1"/>
  <c r="G3293" i="1" s="1"/>
  <c r="I3293" i="1" s="1"/>
  <c r="E3299" i="1"/>
  <c r="F3299" i="1" s="1"/>
  <c r="G3299" i="1" s="1"/>
  <c r="I3299" i="1" s="1"/>
  <c r="E3304" i="1"/>
  <c r="F3304" i="1" s="1"/>
  <c r="E3311" i="1"/>
  <c r="F3311" i="1" s="1"/>
  <c r="G3311" i="1" s="1"/>
  <c r="I3311" i="1" s="1"/>
  <c r="E3316" i="1"/>
  <c r="F3316" i="1" s="1"/>
  <c r="E3328" i="1"/>
  <c r="F3328" i="1" s="1"/>
  <c r="E3338" i="1"/>
  <c r="F3338" i="1" s="1"/>
  <c r="G3338" i="1" s="1"/>
  <c r="I3338" i="1" s="1"/>
  <c r="E3345" i="1"/>
  <c r="F3345" i="1" s="1"/>
  <c r="E3356" i="1"/>
  <c r="F3356" i="1" s="1"/>
  <c r="E3367" i="1"/>
  <c r="F3367" i="1" s="1"/>
  <c r="E3374" i="1"/>
  <c r="F3374" i="1" s="1"/>
  <c r="E3386" i="1"/>
  <c r="F3386" i="1" s="1"/>
  <c r="G3392" i="1"/>
  <c r="E3397" i="1"/>
  <c r="F3397" i="1" s="1"/>
  <c r="E3407" i="1"/>
  <c r="F3407" i="1" s="1"/>
  <c r="G3407" i="1" s="1"/>
  <c r="I3407" i="1" s="1"/>
  <c r="E3413" i="1"/>
  <c r="F3413" i="1" s="1"/>
  <c r="E3420" i="1"/>
  <c r="F3420" i="1" s="1"/>
  <c r="E3426" i="1"/>
  <c r="F3426" i="1" s="1"/>
  <c r="E3442" i="1"/>
  <c r="F3442" i="1" s="1"/>
  <c r="E3449" i="1"/>
  <c r="F3449" i="1" s="1"/>
  <c r="E3455" i="1"/>
  <c r="F3455" i="1" s="1"/>
  <c r="G3455" i="1" s="1"/>
  <c r="I3455" i="1" s="1"/>
  <c r="E3465" i="1"/>
  <c r="F3465" i="1" s="1"/>
  <c r="E3473" i="1"/>
  <c r="F3473" i="1" s="1"/>
  <c r="E3479" i="1"/>
  <c r="F3479" i="1" s="1"/>
  <c r="E3485" i="1"/>
  <c r="F3485" i="1" s="1"/>
  <c r="E3490" i="1"/>
  <c r="F3490" i="1" s="1"/>
  <c r="E3501" i="1"/>
  <c r="F3501" i="1" s="1"/>
  <c r="G3501" i="1" s="1"/>
  <c r="I3501" i="1" s="1"/>
  <c r="E3507" i="1"/>
  <c r="F3507" i="1" s="1"/>
  <c r="G3512" i="1"/>
  <c r="E3519" i="1"/>
  <c r="F3519" i="1" s="1"/>
  <c r="E3531" i="1"/>
  <c r="F3531" i="1" s="1"/>
  <c r="G3531" i="1" s="1"/>
  <c r="I3531" i="1" s="1"/>
  <c r="E3538" i="1"/>
  <c r="F3538" i="1" s="1"/>
  <c r="E3544" i="1"/>
  <c r="F3544" i="1" s="1"/>
  <c r="E3549" i="1"/>
  <c r="F3549" i="1" s="1"/>
  <c r="G3549" i="1" s="1"/>
  <c r="I3549" i="1" s="1"/>
  <c r="E3555" i="1"/>
  <c r="F3555" i="1" s="1"/>
  <c r="E3566" i="1"/>
  <c r="F3566" i="1" s="1"/>
  <c r="I3566" i="1" s="1"/>
  <c r="E3580" i="1"/>
  <c r="F3580" i="1" s="1"/>
  <c r="G3580" i="1" s="1"/>
  <c r="I3580" i="1" s="1"/>
  <c r="E3585" i="1"/>
  <c r="F3585" i="1" s="1"/>
  <c r="E3589" i="1"/>
  <c r="F3589" i="1" s="1"/>
  <c r="G3589" i="1" s="1"/>
  <c r="I3589" i="1" s="1"/>
  <c r="E3595" i="1"/>
  <c r="F3595" i="1" s="1"/>
  <c r="E3602" i="1"/>
  <c r="F3602" i="1" s="1"/>
  <c r="E3609" i="1"/>
  <c r="F3609" i="1" s="1"/>
  <c r="E3613" i="1"/>
  <c r="F3613" i="1" s="1"/>
  <c r="E3618" i="1"/>
  <c r="F3618" i="1" s="1"/>
  <c r="I3618" i="1" s="1"/>
  <c r="E3623" i="1"/>
  <c r="F3623" i="1" s="1"/>
  <c r="E3630" i="1"/>
  <c r="F3630" i="1" s="1"/>
  <c r="E3637" i="1"/>
  <c r="F3637" i="1" s="1"/>
  <c r="E3642" i="1"/>
  <c r="F3642" i="1" s="1"/>
  <c r="E3659" i="1"/>
  <c r="F3659" i="1" s="1"/>
  <c r="G3659" i="1" s="1"/>
  <c r="I3659" i="1" s="1"/>
  <c r="E3666" i="1"/>
  <c r="F3666" i="1" s="1"/>
  <c r="E3674" i="1"/>
  <c r="F3674" i="1" s="1"/>
  <c r="E4688" i="1"/>
  <c r="F4688" i="1" s="1"/>
  <c r="G4688" i="1" s="1"/>
  <c r="I4688" i="1" s="1"/>
  <c r="E3385" i="1"/>
  <c r="F3385" i="1" s="1"/>
  <c r="G3385" i="1" s="1"/>
  <c r="I3385" i="1" s="1"/>
  <c r="E3362" i="1"/>
  <c r="F3362" i="1" s="1"/>
  <c r="E3292" i="1"/>
  <c r="F3292" i="1" s="1"/>
  <c r="G3292" i="1" s="1"/>
  <c r="I3292" i="1" s="1"/>
  <c r="E3273" i="1"/>
  <c r="F3273" i="1" s="1"/>
  <c r="G3273" i="1" s="1"/>
  <c r="I3273" i="1" s="1"/>
  <c r="E3253" i="1"/>
  <c r="F3253" i="1" s="1"/>
  <c r="E3195" i="1"/>
  <c r="F3195" i="1" s="1"/>
  <c r="E3548" i="1"/>
  <c r="F3548" i="1" s="1"/>
  <c r="E3500" i="1"/>
  <c r="F3500" i="1" s="1"/>
  <c r="E3454" i="1"/>
  <c r="F3454" i="1" s="1"/>
  <c r="G3454" i="1" s="1"/>
  <c r="I3454" i="1" s="1"/>
  <c r="E3384" i="1"/>
  <c r="F3384" i="1" s="1"/>
  <c r="G3384" i="1" s="1"/>
  <c r="I3384" i="1" s="1"/>
  <c r="E3361" i="1"/>
  <c r="F3361" i="1" s="1"/>
  <c r="E3337" i="1"/>
  <c r="F3337" i="1" s="1"/>
  <c r="E3315" i="1"/>
  <c r="F3315" i="1" s="1"/>
  <c r="E3291" i="1"/>
  <c r="F3291" i="1" s="1"/>
  <c r="G3291" i="1" s="1"/>
  <c r="I3291" i="1" s="1"/>
  <c r="E3272" i="1"/>
  <c r="F3272" i="1" s="1"/>
  <c r="E3231" i="1"/>
  <c r="F3231" i="1" s="1"/>
  <c r="I3231" i="1" s="1"/>
  <c r="E3194" i="1"/>
  <c r="F3194" i="1" s="1"/>
  <c r="E3565" i="1"/>
  <c r="F3565" i="1" s="1"/>
  <c r="E3543" i="1"/>
  <c r="F3543" i="1" s="1"/>
  <c r="E3518" i="1"/>
  <c r="F3518" i="1" s="1"/>
  <c r="E3495" i="1"/>
  <c r="F3495" i="1" s="1"/>
  <c r="E3472" i="1"/>
  <c r="F3472" i="1" s="1"/>
  <c r="E3448" i="1"/>
  <c r="F3448" i="1" s="1"/>
  <c r="G3448" i="1" s="1"/>
  <c r="I3448" i="1" s="1"/>
  <c r="E3425" i="1"/>
  <c r="F3425" i="1" s="1"/>
  <c r="E3402" i="1"/>
  <c r="F3402" i="1" s="1"/>
  <c r="I3402" i="1" s="1"/>
  <c r="E3379" i="1"/>
  <c r="F3379" i="1" s="1"/>
  <c r="G3379" i="1" s="1"/>
  <c r="I3379" i="1" s="1"/>
  <c r="E3355" i="1"/>
  <c r="F3355" i="1" s="1"/>
  <c r="E3332" i="1"/>
  <c r="F3332" i="1" s="1"/>
  <c r="E3310" i="1"/>
  <c r="F3310" i="1" s="1"/>
  <c r="E3286" i="1"/>
  <c r="F3286" i="1" s="1"/>
  <c r="E3248" i="1"/>
  <c r="F3248" i="1" s="1"/>
  <c r="E3226" i="1"/>
  <c r="F3226" i="1" s="1"/>
  <c r="E3153" i="1"/>
  <c r="F3153" i="1" s="1"/>
  <c r="E3564" i="1"/>
  <c r="F3564" i="1" s="1"/>
  <c r="G3564" i="1" s="1"/>
  <c r="I3564" i="1" s="1"/>
  <c r="E3542" i="1"/>
  <c r="F3542" i="1" s="1"/>
  <c r="E3517" i="1"/>
  <c r="F3517" i="1" s="1"/>
  <c r="E3494" i="1"/>
  <c r="F3494" i="1" s="1"/>
  <c r="E3471" i="1"/>
  <c r="F3471" i="1" s="1"/>
  <c r="E3424" i="1"/>
  <c r="F3424" i="1" s="1"/>
  <c r="E3401" i="1"/>
  <c r="F3401" i="1" s="1"/>
  <c r="E3354" i="1"/>
  <c r="F3354" i="1" s="1"/>
  <c r="E3309" i="1"/>
  <c r="F3309" i="1" s="1"/>
  <c r="G3309" i="1" s="1"/>
  <c r="I3309" i="1" s="1"/>
  <c r="E3267" i="1"/>
  <c r="F3267" i="1" s="1"/>
  <c r="E3247" i="1"/>
  <c r="F3247" i="1" s="1"/>
  <c r="E3225" i="1"/>
  <c r="F3225" i="1" s="1"/>
  <c r="E3149" i="1"/>
  <c r="F3149" i="1" s="1"/>
  <c r="G3073" i="1"/>
  <c r="I3073" i="1"/>
  <c r="G3023" i="1"/>
  <c r="I3023" i="1"/>
  <c r="G747" i="1"/>
  <c r="I747" i="1"/>
  <c r="I2202" i="1"/>
  <c r="G2202" i="1"/>
  <c r="I1138" i="1"/>
  <c r="G1138" i="1"/>
  <c r="G3160" i="1"/>
  <c r="I3160" i="1"/>
  <c r="I3011" i="1"/>
  <c r="G3011" i="1"/>
  <c r="I3124" i="1"/>
  <c r="G3124" i="1"/>
  <c r="I3028" i="1"/>
  <c r="G3028" i="1"/>
  <c r="G3038" i="1"/>
  <c r="I3038" i="1"/>
  <c r="G3014" i="1"/>
  <c r="I3014" i="1"/>
  <c r="G3065" i="1"/>
  <c r="I3065" i="1"/>
  <c r="J3138" i="1"/>
  <c r="G3138" i="1"/>
  <c r="I1213" i="1"/>
  <c r="G1213" i="1"/>
  <c r="I635" i="1"/>
  <c r="G635" i="1"/>
  <c r="J1005" i="1"/>
  <c r="G1005" i="1"/>
  <c r="G794" i="1"/>
  <c r="J794" i="1"/>
  <c r="G2443" i="1"/>
  <c r="I2443" i="1"/>
  <c r="I855" i="1"/>
  <c r="G855" i="1"/>
  <c r="G904" i="1"/>
  <c r="I904" i="1"/>
  <c r="I925" i="1"/>
  <c r="G925" i="1"/>
  <c r="I272" i="1"/>
  <c r="G272" i="1"/>
  <c r="I1863" i="1"/>
  <c r="G1863" i="1"/>
  <c r="I1311" i="1"/>
  <c r="G1311" i="1"/>
  <c r="I1194" i="1"/>
  <c r="G1194" i="1"/>
  <c r="G971" i="1"/>
  <c r="I971" i="1"/>
  <c r="I950" i="1"/>
  <c r="G950" i="1"/>
  <c r="I937" i="1"/>
  <c r="G937" i="1"/>
  <c r="G1626" i="1"/>
  <c r="I1626" i="1"/>
  <c r="J1012" i="1"/>
  <c r="G1012" i="1"/>
  <c r="G935" i="1"/>
  <c r="I935" i="1"/>
  <c r="G185" i="1"/>
  <c r="I185" i="1"/>
  <c r="G2822" i="1"/>
  <c r="I2822" i="1"/>
  <c r="G2875" i="1"/>
  <c r="I2875" i="1"/>
  <c r="G138" i="1"/>
  <c r="H138" i="1"/>
  <c r="H42" i="1"/>
  <c r="G42" i="1"/>
  <c r="H30" i="1"/>
  <c r="G30" i="1"/>
  <c r="G2355" i="1"/>
  <c r="I2355" i="1"/>
  <c r="G2073" i="1"/>
  <c r="I2073" i="1"/>
  <c r="G200" i="1"/>
  <c r="I200" i="1"/>
  <c r="G132" i="1"/>
  <c r="I132" i="1"/>
  <c r="G1227" i="1"/>
  <c r="I1227" i="1"/>
  <c r="G1204" i="1"/>
  <c r="I1204" i="1"/>
  <c r="G2308" i="1"/>
  <c r="I2308" i="1"/>
  <c r="G1030" i="1"/>
  <c r="J1030" i="1"/>
  <c r="G777" i="1"/>
  <c r="I777" i="1"/>
  <c r="I3105" i="1"/>
  <c r="G3105" i="1"/>
  <c r="G3099" i="1"/>
  <c r="I3099" i="1"/>
  <c r="I3015" i="1"/>
  <c r="G3015" i="1"/>
  <c r="I3072" i="1"/>
  <c r="G3072" i="1"/>
  <c r="I3062" i="1"/>
  <c r="G3062" i="1"/>
  <c r="G1067" i="1"/>
  <c r="I1067" i="1"/>
  <c r="G567" i="1"/>
  <c r="I567" i="1"/>
  <c r="G962" i="1"/>
  <c r="I962" i="1"/>
  <c r="G932" i="1"/>
  <c r="J932" i="1"/>
  <c r="I909" i="1"/>
  <c r="G909" i="1"/>
  <c r="J480" i="1"/>
  <c r="G480" i="1"/>
  <c r="G2637" i="1"/>
  <c r="I2637" i="1"/>
  <c r="G791" i="1"/>
  <c r="I791" i="1"/>
  <c r="G898" i="1"/>
  <c r="I898" i="1"/>
  <c r="G577" i="1"/>
  <c r="I577" i="1"/>
  <c r="G1420" i="1"/>
  <c r="J1420" i="1"/>
  <c r="G2993" i="1"/>
  <c r="I2993" i="1"/>
  <c r="H156" i="1"/>
  <c r="G156" i="1"/>
  <c r="G24" i="1"/>
  <c r="H24" i="1"/>
  <c r="H75" i="1"/>
  <c r="G75" i="1"/>
  <c r="I1821" i="1"/>
  <c r="G1821" i="1"/>
  <c r="G1304" i="1"/>
  <c r="I1304" i="1"/>
  <c r="I3068" i="1"/>
  <c r="G3068" i="1"/>
  <c r="I3090" i="1"/>
  <c r="G3090" i="1"/>
  <c r="G3081" i="1"/>
  <c r="I3081" i="1"/>
  <c r="G3174" i="1"/>
  <c r="I3174" i="1"/>
  <c r="G1209" i="1"/>
  <c r="I1209" i="1"/>
  <c r="G1186" i="1"/>
  <c r="J1186" i="1"/>
  <c r="J930" i="1"/>
  <c r="G930" i="1"/>
  <c r="G2321" i="1"/>
  <c r="I2321" i="1"/>
  <c r="I900" i="1"/>
  <c r="G900" i="1"/>
  <c r="I870" i="1"/>
  <c r="G870" i="1"/>
  <c r="G907" i="1"/>
  <c r="I907" i="1"/>
  <c r="I267" i="1"/>
  <c r="G267" i="1"/>
  <c r="I370" i="1"/>
  <c r="G370" i="1"/>
  <c r="I281" i="1"/>
  <c r="G281" i="1"/>
  <c r="G3121" i="1"/>
  <c r="I3121" i="1"/>
  <c r="I3050" i="1"/>
  <c r="G3050" i="1"/>
  <c r="I3102" i="1"/>
  <c r="G3102" i="1"/>
  <c r="I3120" i="1"/>
  <c r="G3120" i="1"/>
  <c r="G1113" i="1"/>
  <c r="I1113" i="1"/>
  <c r="I1045" i="1"/>
  <c r="G1045" i="1"/>
  <c r="G1464" i="1"/>
  <c r="I1464" i="1"/>
  <c r="G119" i="1"/>
  <c r="I119" i="1"/>
  <c r="G992" i="1"/>
  <c r="I992" i="1"/>
  <c r="G3079" i="1"/>
  <c r="I3079" i="1"/>
  <c r="G3076" i="1"/>
  <c r="I3076" i="1"/>
  <c r="G3024" i="1"/>
  <c r="I3024" i="1"/>
  <c r="I3199" i="1"/>
  <c r="G3199" i="1"/>
  <c r="I3188" i="1"/>
  <c r="G3188" i="1"/>
  <c r="G3086" i="1"/>
  <c r="I3086" i="1"/>
  <c r="G3054" i="1"/>
  <c r="I3054" i="1"/>
  <c r="I3025" i="1"/>
  <c r="G3025" i="1"/>
  <c r="G766" i="1"/>
  <c r="I766" i="1"/>
  <c r="G990" i="1"/>
  <c r="I990" i="1"/>
  <c r="I942" i="1"/>
  <c r="G942" i="1"/>
  <c r="G893" i="1"/>
  <c r="I893" i="1"/>
  <c r="G2514" i="1"/>
  <c r="I2514" i="1"/>
  <c r="G2015" i="1"/>
  <c r="I2015" i="1"/>
  <c r="I1555" i="1"/>
  <c r="G1555" i="1"/>
  <c r="G2263" i="1"/>
  <c r="I2263" i="1"/>
  <c r="H22" i="1"/>
  <c r="G22" i="1"/>
  <c r="I2204" i="1"/>
  <c r="G2204" i="1"/>
  <c r="G127" i="1"/>
  <c r="I127" i="1"/>
  <c r="G242" i="1"/>
  <c r="I242" i="1"/>
  <c r="G2918" i="1"/>
  <c r="I2918" i="1"/>
  <c r="I3147" i="1"/>
  <c r="G3147" i="1"/>
  <c r="G3164" i="1"/>
  <c r="I3164" i="1"/>
  <c r="G3096" i="1"/>
  <c r="I3096" i="1"/>
  <c r="G3036" i="1"/>
  <c r="I3036" i="1"/>
  <c r="I3111" i="1"/>
  <c r="G3111" i="1"/>
  <c r="G3049" i="1"/>
  <c r="I3049" i="1"/>
  <c r="I3130" i="1"/>
  <c r="G3130" i="1"/>
  <c r="G1110" i="1"/>
  <c r="I1110" i="1"/>
  <c r="G927" i="1"/>
  <c r="I927" i="1"/>
  <c r="G2642" i="1"/>
  <c r="I2642" i="1"/>
  <c r="G1455" i="1"/>
  <c r="I1455" i="1"/>
  <c r="G2771" i="1"/>
  <c r="I2771" i="1"/>
  <c r="G2037" i="1"/>
  <c r="I2037" i="1"/>
  <c r="G142" i="1"/>
  <c r="H142" i="1"/>
  <c r="G27" i="1"/>
  <c r="H27" i="1"/>
  <c r="G1884" i="1"/>
  <c r="I1884" i="1"/>
  <c r="G1620" i="1"/>
  <c r="I1620" i="1"/>
  <c r="G1161" i="1"/>
  <c r="I1161" i="1"/>
  <c r="I1072" i="1"/>
  <c r="G1072" i="1"/>
  <c r="G3159" i="1"/>
  <c r="I3159" i="1"/>
  <c r="G3004" i="1"/>
  <c r="I3004" i="1"/>
  <c r="I3107" i="1"/>
  <c r="G3107" i="1"/>
  <c r="J1217" i="1"/>
  <c r="G1217" i="1"/>
  <c r="I663" i="1"/>
  <c r="G663" i="1"/>
  <c r="G982" i="1"/>
  <c r="I982" i="1"/>
  <c r="I953" i="1"/>
  <c r="G953" i="1"/>
  <c r="G802" i="1"/>
  <c r="J802" i="1"/>
  <c r="G2641" i="1"/>
  <c r="I2641" i="1"/>
  <c r="G1548" i="1"/>
  <c r="I1548" i="1"/>
  <c r="G1454" i="1"/>
  <c r="J1454" i="1"/>
  <c r="G293" i="1"/>
  <c r="I293" i="1"/>
  <c r="G258" i="1"/>
  <c r="I258" i="1"/>
  <c r="I2797" i="1"/>
  <c r="G2797" i="1"/>
  <c r="G2511" i="1"/>
  <c r="I2511" i="1"/>
  <c r="G510" i="1"/>
  <c r="I510" i="1"/>
  <c r="G975" i="1"/>
  <c r="J975" i="1"/>
  <c r="G643" i="1"/>
  <c r="H643" i="1"/>
  <c r="H192" i="1"/>
  <c r="G192" i="1"/>
  <c r="G88" i="1"/>
  <c r="H88" i="1"/>
  <c r="G1916" i="1"/>
  <c r="I1916" i="1"/>
  <c r="G1723" i="1"/>
  <c r="J1723" i="1"/>
  <c r="I3163" i="1"/>
  <c r="G3161" i="1"/>
  <c r="I3152" i="1"/>
  <c r="I3208" i="1"/>
  <c r="H679" i="1"/>
  <c r="G679" i="1"/>
  <c r="H1340" i="1"/>
  <c r="G1340" i="1"/>
  <c r="G460" i="1"/>
  <c r="H460" i="1"/>
  <c r="G892" i="1"/>
  <c r="H892" i="1"/>
  <c r="G984" i="1"/>
  <c r="H984" i="1"/>
  <c r="H1562" i="1"/>
  <c r="G1562" i="1"/>
  <c r="G692" i="1"/>
  <c r="H692" i="1"/>
  <c r="G1071" i="1"/>
  <c r="E4639" i="1"/>
  <c r="F4639" i="1" s="1"/>
  <c r="G4639" i="1" s="1"/>
  <c r="K4639" i="1" s="1"/>
  <c r="E4731" i="1"/>
  <c r="F4731" i="1" s="1"/>
  <c r="G4731" i="1" s="1"/>
  <c r="K4731" i="1" s="1"/>
  <c r="E4806" i="1"/>
  <c r="F4806" i="1" s="1"/>
  <c r="G4806" i="1" s="1"/>
  <c r="K4806" i="1" s="1"/>
  <c r="E4725" i="1"/>
  <c r="F4725" i="1" s="1"/>
  <c r="G4725" i="1" s="1"/>
  <c r="K4725" i="1" s="1"/>
  <c r="E4809" i="1"/>
  <c r="F4809" i="1" s="1"/>
  <c r="G4809" i="1" s="1"/>
  <c r="K4809" i="1" s="1"/>
  <c r="E4805" i="1"/>
  <c r="F4805" i="1" s="1"/>
  <c r="G4805" i="1" s="1"/>
  <c r="K4805" i="1" s="1"/>
  <c r="E4800" i="1"/>
  <c r="F4800" i="1" s="1"/>
  <c r="G4800" i="1" s="1"/>
  <c r="K4800" i="1" s="1"/>
  <c r="E4608" i="1"/>
  <c r="F4608" i="1" s="1"/>
  <c r="G4608" i="1" s="1"/>
  <c r="I4608" i="1" s="1"/>
  <c r="E4808" i="1"/>
  <c r="F4808" i="1" s="1"/>
  <c r="G4808" i="1" s="1"/>
  <c r="K4808" i="1" s="1"/>
  <c r="E4804" i="1"/>
  <c r="F4804" i="1" s="1"/>
  <c r="G4804" i="1" s="1"/>
  <c r="K4804" i="1" s="1"/>
  <c r="E4797" i="1"/>
  <c r="F4797" i="1" s="1"/>
  <c r="G4797" i="1" s="1"/>
  <c r="K4797" i="1" s="1"/>
  <c r="E4780" i="1"/>
  <c r="F4780" i="1" s="1"/>
  <c r="G4780" i="1" s="1"/>
  <c r="K4780" i="1" s="1"/>
  <c r="E4807" i="1"/>
  <c r="F4807" i="1" s="1"/>
  <c r="G4807" i="1" s="1"/>
  <c r="K4807" i="1" s="1"/>
  <c r="E4803" i="1"/>
  <c r="F4803" i="1" s="1"/>
  <c r="G4803" i="1" s="1"/>
  <c r="K4803" i="1" s="1"/>
  <c r="G3165" i="1"/>
  <c r="I3165" i="1"/>
  <c r="G3182" i="1"/>
  <c r="I3182" i="1"/>
  <c r="G3108" i="1"/>
  <c r="I3108" i="1"/>
  <c r="G3139" i="1"/>
  <c r="I3139" i="1"/>
  <c r="G3077" i="1"/>
  <c r="I3077" i="1"/>
  <c r="G3001" i="1"/>
  <c r="I3001" i="1"/>
  <c r="G3192" i="1"/>
  <c r="I3192" i="1"/>
  <c r="I3196" i="1"/>
  <c r="G3196" i="1"/>
  <c r="I3172" i="1"/>
  <c r="G3172" i="1"/>
  <c r="I3064" i="1"/>
  <c r="G3064" i="1"/>
  <c r="G3002" i="1"/>
  <c r="I3002" i="1"/>
  <c r="I3187" i="1"/>
  <c r="G3187" i="1"/>
  <c r="I3109" i="1"/>
  <c r="G3109" i="1"/>
  <c r="I3140" i="1"/>
  <c r="G3140" i="1"/>
  <c r="I3132" i="1"/>
  <c r="G3132" i="1"/>
  <c r="I3156" i="1"/>
  <c r="G3156" i="1"/>
  <c r="I3175" i="1"/>
  <c r="G3175" i="1"/>
  <c r="I3043" i="1"/>
  <c r="G3043" i="1"/>
  <c r="G3044" i="1"/>
  <c r="I3044" i="1"/>
  <c r="G3057" i="1"/>
  <c r="I3057" i="1"/>
  <c r="G3063" i="1"/>
  <c r="I3063" i="1"/>
  <c r="I3040" i="1"/>
  <c r="G3040" i="1"/>
  <c r="I3103" i="1"/>
  <c r="G3103" i="1"/>
  <c r="I3058" i="1"/>
  <c r="G3058" i="1"/>
  <c r="I3151" i="1"/>
  <c r="G3151" i="1"/>
  <c r="I3013" i="1"/>
  <c r="G3013" i="1"/>
  <c r="G3051" i="1"/>
  <c r="I3051" i="1"/>
  <c r="I3173" i="1"/>
  <c r="G3173" i="1"/>
  <c r="I3112" i="1"/>
  <c r="G3112" i="1"/>
  <c r="I3180" i="1"/>
  <c r="G3180" i="1"/>
  <c r="I3144" i="1"/>
  <c r="G3144" i="1"/>
  <c r="I3157" i="1"/>
  <c r="G3157" i="1"/>
  <c r="I3190" i="1"/>
  <c r="G3190" i="1"/>
  <c r="G3169" i="1"/>
  <c r="I3169" i="1"/>
  <c r="G3198" i="1"/>
  <c r="I3198" i="1"/>
  <c r="H3131" i="1"/>
  <c r="G3131" i="1"/>
  <c r="G3115" i="1"/>
  <c r="I3115" i="1"/>
  <c r="I3110" i="1"/>
  <c r="G3110" i="1"/>
  <c r="I3088" i="1"/>
  <c r="G3088" i="1"/>
  <c r="I3032" i="1"/>
  <c r="G3032" i="1"/>
  <c r="I3016" i="1"/>
  <c r="G3016" i="1"/>
  <c r="G3094" i="1"/>
  <c r="I3094" i="1"/>
  <c r="G3074" i="1"/>
  <c r="I3074" i="1"/>
  <c r="I3071" i="1"/>
  <c r="G3071" i="1"/>
  <c r="I3150" i="1"/>
  <c r="G3150" i="1"/>
  <c r="I3176" i="1"/>
  <c r="G3176" i="1"/>
  <c r="I3067" i="1"/>
  <c r="G3067" i="1"/>
  <c r="G3052" i="1"/>
  <c r="I3052" i="1"/>
  <c r="G3026" i="1"/>
  <c r="I3026" i="1"/>
  <c r="G495" i="1"/>
  <c r="J495" i="1"/>
  <c r="G2982" i="1"/>
  <c r="I2982" i="1"/>
  <c r="G1964" i="1"/>
  <c r="I1964" i="1"/>
  <c r="I493" i="1"/>
  <c r="G493" i="1"/>
  <c r="G41" i="1"/>
  <c r="H41" i="1"/>
  <c r="G1999" i="1"/>
  <c r="I1999" i="1"/>
  <c r="G1722" i="1"/>
  <c r="J1722" i="1"/>
  <c r="G1220" i="1"/>
  <c r="I1220" i="1"/>
  <c r="G1159" i="1"/>
  <c r="I1159" i="1"/>
  <c r="G974" i="1"/>
  <c r="I974" i="1"/>
  <c r="G2334" i="1"/>
  <c r="I2334" i="1"/>
  <c r="G2813" i="1"/>
  <c r="I2813" i="1"/>
  <c r="I3003" i="1"/>
  <c r="H3125" i="1"/>
  <c r="G3084" i="1"/>
  <c r="I3018" i="1"/>
  <c r="G3070" i="1"/>
  <c r="I1091" i="1"/>
  <c r="G1091" i="1"/>
  <c r="I149" i="1"/>
  <c r="G149" i="1"/>
  <c r="G2970" i="1"/>
  <c r="I2970" i="1"/>
  <c r="G2821" i="1"/>
  <c r="I2821" i="1"/>
  <c r="G2829" i="1"/>
  <c r="I2829" i="1"/>
  <c r="G1384" i="1"/>
  <c r="I1384" i="1"/>
  <c r="G1013" i="1"/>
  <c r="J1013" i="1"/>
  <c r="G145" i="1"/>
  <c r="H145" i="1"/>
  <c r="I1898" i="1"/>
  <c r="G1898" i="1"/>
  <c r="G123" i="1"/>
  <c r="I123" i="1"/>
  <c r="G203" i="1"/>
  <c r="I203" i="1"/>
  <c r="G85" i="1"/>
  <c r="I85" i="1"/>
  <c r="G1262" i="1"/>
  <c r="I1262" i="1"/>
  <c r="G883" i="1"/>
  <c r="H883" i="1"/>
  <c r="G814" i="1"/>
  <c r="H814" i="1"/>
  <c r="I3183" i="1"/>
  <c r="I3191" i="1"/>
  <c r="I3220" i="1"/>
  <c r="I3005" i="1"/>
  <c r="G3017" i="1"/>
  <c r="I616" i="1"/>
  <c r="G616" i="1"/>
  <c r="I891" i="1"/>
  <c r="G891" i="1"/>
  <c r="G2047" i="1"/>
  <c r="I2047" i="1"/>
  <c r="G2540" i="1"/>
  <c r="I2540" i="1"/>
  <c r="H134" i="1"/>
  <c r="G134" i="1"/>
  <c r="G161" i="1"/>
  <c r="H161" i="1"/>
  <c r="G2123" i="1"/>
  <c r="I2123" i="1"/>
  <c r="I1235" i="1"/>
  <c r="G1235" i="1"/>
  <c r="G2969" i="1"/>
  <c r="I2969" i="1"/>
  <c r="G2229" i="1"/>
  <c r="I2229" i="1"/>
  <c r="G171" i="1"/>
  <c r="J171" i="1"/>
  <c r="I3212" i="1"/>
  <c r="G3019" i="1"/>
  <c r="G3193" i="1"/>
  <c r="I3209" i="1"/>
  <c r="I3031" i="1"/>
  <c r="I3092" i="1"/>
  <c r="I3178" i="1"/>
  <c r="G3078" i="1"/>
  <c r="G3012" i="1"/>
  <c r="I3127" i="1"/>
  <c r="I3101" i="1"/>
  <c r="G3029" i="1"/>
  <c r="G664" i="1"/>
  <c r="I664" i="1"/>
  <c r="G988" i="1"/>
  <c r="I988" i="1"/>
  <c r="G948" i="1"/>
  <c r="I948" i="1"/>
  <c r="I2420" i="1"/>
  <c r="G2420" i="1"/>
  <c r="G1972" i="1"/>
  <c r="I1972" i="1"/>
  <c r="G2012" i="1"/>
  <c r="I2012" i="1"/>
  <c r="G2219" i="1"/>
  <c r="I2219" i="1"/>
  <c r="H34" i="1"/>
  <c r="G34" i="1"/>
  <c r="G21" i="1"/>
  <c r="H21" i="1"/>
  <c r="G1907" i="1"/>
  <c r="I1907" i="1"/>
  <c r="G249" i="1"/>
  <c r="I249" i="1"/>
  <c r="G2997" i="1"/>
  <c r="I2997" i="1"/>
  <c r="I3122" i="1"/>
  <c r="G3122" i="1"/>
  <c r="I3045" i="1"/>
  <c r="G3045" i="1"/>
  <c r="I3154" i="1"/>
  <c r="G3154" i="1"/>
  <c r="G1210" i="1"/>
  <c r="I1210" i="1"/>
  <c r="G1198" i="1"/>
  <c r="I1198" i="1"/>
  <c r="I987" i="1"/>
  <c r="G987" i="1"/>
  <c r="G920" i="1"/>
  <c r="I920" i="1"/>
  <c r="G2272" i="1"/>
  <c r="I2272" i="1"/>
  <c r="G914" i="1"/>
  <c r="I914" i="1"/>
  <c r="G2951" i="1"/>
  <c r="I2951" i="1"/>
  <c r="G2789" i="1"/>
  <c r="I2789" i="1"/>
  <c r="G541" i="1"/>
  <c r="J541" i="1"/>
  <c r="G1873" i="1"/>
  <c r="I1873" i="1"/>
  <c r="G1232" i="1"/>
  <c r="I1232" i="1"/>
  <c r="I3207" i="1"/>
  <c r="I3089" i="1"/>
  <c r="I3142" i="1"/>
  <c r="G3091" i="1"/>
  <c r="J1174" i="1"/>
  <c r="G1174" i="1"/>
  <c r="G2498" i="1"/>
  <c r="I2498" i="1"/>
  <c r="G25" i="1"/>
  <c r="H25" i="1"/>
  <c r="G2196" i="1"/>
  <c r="I2196" i="1"/>
  <c r="G1941" i="1"/>
  <c r="I1941" i="1"/>
  <c r="G1256" i="1"/>
  <c r="I1256" i="1"/>
  <c r="G2952" i="1"/>
  <c r="I2952" i="1"/>
  <c r="G2843" i="1"/>
  <c r="I2843" i="1"/>
  <c r="G151" i="1"/>
  <c r="H151" i="1"/>
  <c r="G3185" i="1"/>
  <c r="I3206" i="1"/>
  <c r="G3021" i="1"/>
  <c r="I1014" i="1"/>
  <c r="G1014" i="1"/>
  <c r="G292" i="1"/>
  <c r="I292" i="1"/>
  <c r="G2824" i="1"/>
  <c r="I2824" i="1"/>
  <c r="H37" i="1"/>
  <c r="G37" i="1"/>
  <c r="G1193" i="1"/>
  <c r="I1193" i="1"/>
  <c r="G2035" i="1"/>
  <c r="I2035" i="1"/>
  <c r="G1792" i="1"/>
  <c r="I1792" i="1"/>
  <c r="G1781" i="1"/>
  <c r="I1781" i="1"/>
  <c r="I3034" i="1"/>
  <c r="G3034" i="1"/>
  <c r="I3037" i="1"/>
  <c r="I3162" i="1"/>
  <c r="G1208" i="1"/>
  <c r="I1208" i="1"/>
  <c r="G2203" i="1"/>
  <c r="I2203" i="1"/>
  <c r="G2349" i="1"/>
  <c r="I2349" i="1"/>
  <c r="G147" i="1"/>
  <c r="H147" i="1"/>
  <c r="G141" i="1"/>
  <c r="H141" i="1"/>
  <c r="G2155" i="1"/>
  <c r="I2155" i="1"/>
  <c r="G221" i="1"/>
  <c r="H221" i="1"/>
  <c r="G1060" i="1"/>
  <c r="I1060" i="1"/>
  <c r="G2002" i="1"/>
  <c r="I2002" i="1"/>
  <c r="I2996" i="1"/>
  <c r="I2981" i="1"/>
  <c r="I2903" i="1"/>
  <c r="I2772" i="1"/>
  <c r="I2680" i="1"/>
  <c r="I1303" i="1"/>
  <c r="I1245" i="1"/>
  <c r="I1177" i="1"/>
  <c r="I949" i="1"/>
  <c r="I902" i="1"/>
  <c r="H805" i="1"/>
  <c r="H743" i="1"/>
  <c r="I470" i="1"/>
  <c r="H337" i="1"/>
  <c r="I256" i="1"/>
  <c r="H167" i="1"/>
  <c r="H137" i="1"/>
  <c r="H70" i="1"/>
  <c r="H64" i="1"/>
  <c r="G1176" i="1"/>
  <c r="G1170" i="1"/>
  <c r="G2516" i="1"/>
  <c r="G261" i="1"/>
  <c r="G2275" i="1"/>
  <c r="G2231" i="1"/>
  <c r="G1867" i="1"/>
  <c r="I498" i="1"/>
  <c r="G130" i="1"/>
  <c r="G1968" i="1"/>
  <c r="G1836" i="1"/>
  <c r="G120" i="1"/>
  <c r="G246" i="1"/>
  <c r="G329" i="1"/>
  <c r="G1241" i="1"/>
  <c r="G1206" i="1"/>
  <c r="G1140" i="1"/>
  <c r="G1135" i="1"/>
  <c r="I1084" i="1"/>
  <c r="G2079" i="1"/>
  <c r="G2910" i="1"/>
  <c r="I126" i="1"/>
  <c r="H114" i="1"/>
  <c r="I97" i="1"/>
  <c r="I2899" i="1"/>
  <c r="I2298" i="1"/>
  <c r="I2102" i="1"/>
  <c r="I1816" i="1"/>
  <c r="I1776" i="1"/>
  <c r="J1032" i="1"/>
  <c r="H952" i="1"/>
  <c r="J928" i="1"/>
  <c r="I911" i="1"/>
  <c r="H675" i="1"/>
  <c r="H416" i="1"/>
  <c r="H362" i="1"/>
  <c r="I284" i="1"/>
  <c r="H139" i="1"/>
  <c r="G1015" i="1"/>
  <c r="G420" i="1"/>
  <c r="I2837" i="1"/>
  <c r="I997" i="1"/>
  <c r="I1105" i="1"/>
  <c r="I1055" i="1"/>
  <c r="H235" i="1"/>
  <c r="I534" i="1"/>
  <c r="H184" i="1"/>
  <c r="G708" i="1"/>
  <c r="H708" i="1"/>
  <c r="G1337" i="1"/>
  <c r="H1337" i="1"/>
  <c r="G1475" i="1"/>
  <c r="H1475" i="1"/>
  <c r="G1407" i="1"/>
  <c r="H1407" i="1"/>
  <c r="H1079" i="1"/>
  <c r="G1079" i="1"/>
  <c r="H985" i="1"/>
  <c r="G985" i="1"/>
  <c r="H701" i="1"/>
  <c r="G701" i="1"/>
  <c r="G830" i="1"/>
  <c r="H830" i="1"/>
  <c r="H806" i="1"/>
  <c r="G806" i="1"/>
  <c r="G1471" i="1"/>
  <c r="H1471" i="1"/>
  <c r="H1069" i="1"/>
  <c r="G1069" i="1"/>
  <c r="H809" i="1"/>
  <c r="G3456" i="1" l="1"/>
  <c r="G3558" i="1"/>
  <c r="G3239" i="1"/>
  <c r="G3552" i="1"/>
  <c r="G3255" i="1"/>
  <c r="G3650" i="1"/>
  <c r="G3359" i="1"/>
  <c r="G3295" i="1"/>
  <c r="G3611" i="1"/>
  <c r="G3393" i="1"/>
  <c r="G3329" i="1"/>
  <c r="G483" i="1"/>
  <c r="H483" i="1"/>
  <c r="G3265" i="1"/>
  <c r="G224" i="1"/>
  <c r="H224" i="1"/>
  <c r="G50" i="1"/>
  <c r="I50" i="1"/>
  <c r="G3572" i="1"/>
  <c r="G28" i="1"/>
  <c r="H28" i="1"/>
  <c r="G522" i="1"/>
  <c r="J522" i="1"/>
  <c r="G3247" i="1"/>
  <c r="I3247" i="1"/>
  <c r="G3517" i="1"/>
  <c r="I3517" i="1"/>
  <c r="G3332" i="1"/>
  <c r="I3332" i="1"/>
  <c r="G3518" i="1"/>
  <c r="I3518" i="1"/>
  <c r="G3337" i="1"/>
  <c r="I3337" i="1"/>
  <c r="G3253" i="1"/>
  <c r="I3253" i="1"/>
  <c r="G3602" i="1"/>
  <c r="I3602" i="1"/>
  <c r="G3544" i="1"/>
  <c r="I3544" i="1"/>
  <c r="G3485" i="1"/>
  <c r="I3485" i="1"/>
  <c r="G3420" i="1"/>
  <c r="I3420" i="1"/>
  <c r="G3367" i="1"/>
  <c r="I3367" i="1"/>
  <c r="G3237" i="1"/>
  <c r="I3237" i="1"/>
  <c r="G3573" i="1"/>
  <c r="I3573" i="1"/>
  <c r="G3516" i="1"/>
  <c r="I3516" i="1"/>
  <c r="G3458" i="1"/>
  <c r="I3458" i="1"/>
  <c r="G3405" i="1"/>
  <c r="I3405" i="1"/>
  <c r="G3230" i="1"/>
  <c r="I3230" i="1"/>
  <c r="G3639" i="1"/>
  <c r="I3639" i="1"/>
  <c r="G3592" i="1"/>
  <c r="I3592" i="1"/>
  <c r="G3547" i="1"/>
  <c r="I3547" i="1"/>
  <c r="G3487" i="1"/>
  <c r="I3487" i="1"/>
  <c r="G3410" i="1"/>
  <c r="I3410" i="1"/>
  <c r="G3335" i="1"/>
  <c r="I3335" i="1"/>
  <c r="G3235" i="1"/>
  <c r="I3235" i="1"/>
  <c r="G3645" i="1"/>
  <c r="I3645" i="1"/>
  <c r="G3521" i="1"/>
  <c r="I3521" i="1"/>
  <c r="G3394" i="1"/>
  <c r="I3394" i="1"/>
  <c r="G3341" i="1"/>
  <c r="I3341" i="1"/>
  <c r="G3280" i="1"/>
  <c r="I3280" i="1"/>
  <c r="G3222" i="1"/>
  <c r="I3222" i="1"/>
  <c r="G3661" i="1"/>
  <c r="I3661" i="1"/>
  <c r="G3604" i="1"/>
  <c r="I3604" i="1"/>
  <c r="G3551" i="1"/>
  <c r="I3551" i="1"/>
  <c r="G3408" i="1"/>
  <c r="G3221" i="1"/>
  <c r="I3221" i="1"/>
  <c r="G3576" i="1"/>
  <c r="I3576" i="1"/>
  <c r="G3532" i="1"/>
  <c r="I3532" i="1"/>
  <c r="G3466" i="1"/>
  <c r="I3466" i="1"/>
  <c r="G3414" i="1"/>
  <c r="I3414" i="1"/>
  <c r="G3357" i="1"/>
  <c r="I3357" i="1"/>
  <c r="G3305" i="1"/>
  <c r="I3305" i="1"/>
  <c r="G3250" i="1"/>
  <c r="I3250" i="1"/>
  <c r="G3181" i="1"/>
  <c r="I3181" i="1"/>
  <c r="G3267" i="1"/>
  <c r="I3267" i="1"/>
  <c r="G3542" i="1"/>
  <c r="I3542" i="1"/>
  <c r="G3355" i="1"/>
  <c r="I3355" i="1"/>
  <c r="G3543" i="1"/>
  <c r="I3543" i="1"/>
  <c r="G3361" i="1"/>
  <c r="I3361" i="1"/>
  <c r="G3642" i="1"/>
  <c r="I3642" i="1"/>
  <c r="G3595" i="1"/>
  <c r="I3595" i="1"/>
  <c r="G3538" i="1"/>
  <c r="I3538" i="1"/>
  <c r="G3479" i="1"/>
  <c r="I3479" i="1"/>
  <c r="G3413" i="1"/>
  <c r="I3413" i="1"/>
  <c r="G3356" i="1"/>
  <c r="I3356" i="1"/>
  <c r="G3569" i="1"/>
  <c r="I3569" i="1"/>
  <c r="G3511" i="1"/>
  <c r="I3511" i="1"/>
  <c r="G3400" i="1"/>
  <c r="I3400" i="1"/>
  <c r="G3348" i="1"/>
  <c r="I3348" i="1"/>
  <c r="G3285" i="1"/>
  <c r="I3285" i="1"/>
  <c r="G3224" i="1"/>
  <c r="I3224" i="1"/>
  <c r="G3633" i="1"/>
  <c r="I3633" i="1"/>
  <c r="G3587" i="1"/>
  <c r="I3587" i="1"/>
  <c r="G3535" i="1"/>
  <c r="I3535" i="1"/>
  <c r="G3469" i="1"/>
  <c r="I3469" i="1"/>
  <c r="G3399" i="1"/>
  <c r="I3399" i="1"/>
  <c r="G3325" i="1"/>
  <c r="I3325" i="1"/>
  <c r="G3276" i="1"/>
  <c r="I3276" i="1"/>
  <c r="G3223" i="1"/>
  <c r="I3223" i="1"/>
  <c r="G3632" i="1"/>
  <c r="I3632" i="1"/>
  <c r="G3515" i="1"/>
  <c r="I3515" i="1"/>
  <c r="G3444" i="1"/>
  <c r="I3444" i="1"/>
  <c r="G3334" i="1"/>
  <c r="I3334" i="1"/>
  <c r="G3275" i="1"/>
  <c r="I3275" i="1"/>
  <c r="G3216" i="1"/>
  <c r="I3216" i="1"/>
  <c r="G3597" i="1"/>
  <c r="I3597" i="1"/>
  <c r="G3533" i="1"/>
  <c r="I3533" i="1"/>
  <c r="G3475" i="1"/>
  <c r="I3475" i="1"/>
  <c r="G3398" i="1"/>
  <c r="I3398" i="1"/>
  <c r="G3215" i="1"/>
  <c r="I3215" i="1"/>
  <c r="G3649" i="1"/>
  <c r="I3649" i="1"/>
  <c r="G3571" i="1"/>
  <c r="I3571" i="1"/>
  <c r="G3525" i="1"/>
  <c r="I3525" i="1"/>
  <c r="G3461" i="1"/>
  <c r="I3461" i="1"/>
  <c r="G3350" i="1"/>
  <c r="I3350" i="1"/>
  <c r="G3243" i="1"/>
  <c r="I3243" i="1"/>
  <c r="G3565" i="1"/>
  <c r="I3565" i="1"/>
  <c r="G3637" i="1"/>
  <c r="I3637" i="1"/>
  <c r="G3473" i="1"/>
  <c r="I3473" i="1"/>
  <c r="G3345" i="1"/>
  <c r="I3345" i="1"/>
  <c r="G3287" i="1"/>
  <c r="I3287" i="1"/>
  <c r="G3559" i="1"/>
  <c r="I3559" i="1"/>
  <c r="G3395" i="1"/>
  <c r="I3395" i="1"/>
  <c r="G3205" i="1"/>
  <c r="I3205" i="1"/>
  <c r="G3389" i="1"/>
  <c r="I3389" i="1"/>
  <c r="G3318" i="1"/>
  <c r="I3318" i="1"/>
  <c r="G3270" i="1"/>
  <c r="I3270" i="1"/>
  <c r="G3217" i="1"/>
  <c r="I3217" i="1"/>
  <c r="G3625" i="1"/>
  <c r="I3625" i="1"/>
  <c r="G3509" i="1"/>
  <c r="I3509" i="1"/>
  <c r="G3438" i="1"/>
  <c r="I3438" i="1"/>
  <c r="G3382" i="1"/>
  <c r="I3382" i="1"/>
  <c r="G3330" i="1"/>
  <c r="I3330" i="1"/>
  <c r="G3203" i="1"/>
  <c r="I3203" i="1"/>
  <c r="G3638" i="1"/>
  <c r="I3638" i="1"/>
  <c r="G3591" i="1"/>
  <c r="I3591" i="1"/>
  <c r="G3467" i="1"/>
  <c r="I3467" i="1"/>
  <c r="G3323" i="1"/>
  <c r="I3323" i="1"/>
  <c r="G3202" i="1"/>
  <c r="I3202" i="1"/>
  <c r="G3643" i="1"/>
  <c r="I3643" i="1"/>
  <c r="G3566" i="1"/>
  <c r="G3520" i="1"/>
  <c r="I3520" i="1"/>
  <c r="G3403" i="1"/>
  <c r="I3403" i="1"/>
  <c r="G3238" i="1"/>
  <c r="I3238" i="1"/>
  <c r="G3210" i="1"/>
  <c r="I3210" i="1"/>
  <c r="G3354" i="1"/>
  <c r="I3354" i="1"/>
  <c r="G3153" i="1"/>
  <c r="I3153" i="1"/>
  <c r="G3194" i="1"/>
  <c r="I3194" i="1"/>
  <c r="G3362" i="1"/>
  <c r="I3362" i="1"/>
  <c r="G3630" i="1"/>
  <c r="I3630" i="1"/>
  <c r="G3585" i="1"/>
  <c r="I3585" i="1"/>
  <c r="G3519" i="1"/>
  <c r="I3519" i="1"/>
  <c r="G3465" i="1"/>
  <c r="I3465" i="1"/>
  <c r="G3402" i="1"/>
  <c r="G3278" i="1"/>
  <c r="I3278" i="1"/>
  <c r="G3197" i="1"/>
  <c r="I3197" i="1"/>
  <c r="G3553" i="1"/>
  <c r="I3553" i="1"/>
  <c r="G3493" i="1"/>
  <c r="I3493" i="1"/>
  <c r="G3439" i="1"/>
  <c r="I3439" i="1"/>
  <c r="G3336" i="1"/>
  <c r="I3336" i="1"/>
  <c r="G3189" i="1"/>
  <c r="I3189" i="1"/>
  <c r="G3621" i="1"/>
  <c r="I3621" i="1"/>
  <c r="G3377" i="1"/>
  <c r="I3377" i="1"/>
  <c r="G3314" i="1"/>
  <c r="I3314" i="1"/>
  <c r="G3266" i="1"/>
  <c r="I3266" i="1"/>
  <c r="G3620" i="1"/>
  <c r="I3620" i="1"/>
  <c r="G3498" i="1"/>
  <c r="I3498" i="1"/>
  <c r="G3433" i="1"/>
  <c r="I3433" i="1"/>
  <c r="G3376" i="1"/>
  <c r="I3376" i="1"/>
  <c r="G3324" i="1"/>
  <c r="I3324" i="1"/>
  <c r="G3186" i="1"/>
  <c r="I3186" i="1"/>
  <c r="G3631" i="1"/>
  <c r="I3631" i="1"/>
  <c r="G3586" i="1"/>
  <c r="I3586" i="1"/>
  <c r="G3387" i="1"/>
  <c r="I3387" i="1"/>
  <c r="G3317" i="1"/>
  <c r="I3317" i="1"/>
  <c r="I3184" i="1"/>
  <c r="G3184" i="1"/>
  <c r="G3618" i="1"/>
  <c r="G3561" i="1"/>
  <c r="I3561" i="1"/>
  <c r="G3513" i="1"/>
  <c r="I3513" i="1"/>
  <c r="G3450" i="1"/>
  <c r="I3450" i="1"/>
  <c r="G3283" i="1"/>
  <c r="I3283" i="1"/>
  <c r="G3236" i="1"/>
  <c r="I3236" i="1"/>
  <c r="G3401" i="1"/>
  <c r="I3401" i="1"/>
  <c r="G3226" i="1"/>
  <c r="I3226" i="1"/>
  <c r="G3425" i="1"/>
  <c r="I3425" i="1"/>
  <c r="G3500" i="1"/>
  <c r="I3500" i="1"/>
  <c r="G3623" i="1"/>
  <c r="I3623" i="1"/>
  <c r="G3397" i="1"/>
  <c r="I3397" i="1"/>
  <c r="G3328" i="1"/>
  <c r="I3328" i="1"/>
  <c r="G3268" i="1"/>
  <c r="I3268" i="1"/>
  <c r="I3177" i="1"/>
  <c r="G3177" i="1"/>
  <c r="G3541" i="1"/>
  <c r="I3541" i="1"/>
  <c r="G3483" i="1"/>
  <c r="I3483" i="1"/>
  <c r="G3331" i="1"/>
  <c r="I3331" i="1"/>
  <c r="G3257" i="1"/>
  <c r="I3257" i="1"/>
  <c r="G3145" i="1"/>
  <c r="I3145" i="1"/>
  <c r="G3616" i="1"/>
  <c r="I3616" i="1"/>
  <c r="G3568" i="1"/>
  <c r="G3445" i="1"/>
  <c r="I3445" i="1"/>
  <c r="G3307" i="1"/>
  <c r="I3307" i="1"/>
  <c r="G3261" i="1"/>
  <c r="I3261" i="1"/>
  <c r="G3669" i="1"/>
  <c r="I3669" i="1"/>
  <c r="G3482" i="1"/>
  <c r="I3482" i="1"/>
  <c r="G3428" i="1"/>
  <c r="I3428" i="1"/>
  <c r="G3364" i="1"/>
  <c r="I3364" i="1"/>
  <c r="G3313" i="1"/>
  <c r="I3313" i="1"/>
  <c r="G3251" i="1"/>
  <c r="I3251" i="1"/>
  <c r="I3136" i="1"/>
  <c r="G3136" i="1"/>
  <c r="G3624" i="1"/>
  <c r="I3624" i="1"/>
  <c r="G3312" i="1"/>
  <c r="I3312" i="1"/>
  <c r="G3129" i="1"/>
  <c r="I3129" i="1"/>
  <c r="G3614" i="1"/>
  <c r="I3614" i="1"/>
  <c r="G3556" i="1"/>
  <c r="I3556" i="1"/>
  <c r="G3508" i="1"/>
  <c r="I3508" i="1"/>
  <c r="G3443" i="1"/>
  <c r="I3443" i="1"/>
  <c r="G3380" i="1"/>
  <c r="I3380" i="1"/>
  <c r="G3333" i="1"/>
  <c r="I3333" i="1"/>
  <c r="G3227" i="1"/>
  <c r="I3227" i="1"/>
  <c r="G3277" i="1"/>
  <c r="I3277" i="1"/>
  <c r="G3424" i="1"/>
  <c r="I3424" i="1"/>
  <c r="G3248" i="1"/>
  <c r="I3248" i="1"/>
  <c r="G3272" i="1"/>
  <c r="I3272" i="1"/>
  <c r="G3548" i="1"/>
  <c r="I3548" i="1"/>
  <c r="G3507" i="1"/>
  <c r="I3507" i="1"/>
  <c r="G3449" i="1"/>
  <c r="I3449" i="1"/>
  <c r="G3316" i="1"/>
  <c r="I3316" i="1"/>
  <c r="G3264" i="1"/>
  <c r="I3264" i="1"/>
  <c r="G3671" i="1"/>
  <c r="I3671" i="1"/>
  <c r="G3600" i="1"/>
  <c r="I3600" i="1"/>
  <c r="G3536" i="1"/>
  <c r="I3536" i="1"/>
  <c r="G3477" i="1"/>
  <c r="I3477" i="1"/>
  <c r="G3423" i="1"/>
  <c r="I3423" i="1"/>
  <c r="G3326" i="1"/>
  <c r="I3326" i="1"/>
  <c r="G3252" i="1"/>
  <c r="I3252" i="1"/>
  <c r="G3670" i="1"/>
  <c r="I3670" i="1"/>
  <c r="G3563" i="1"/>
  <c r="I3563" i="1"/>
  <c r="G3434" i="1"/>
  <c r="I3434" i="1"/>
  <c r="G3301" i="1"/>
  <c r="I3301" i="1"/>
  <c r="G3256" i="1"/>
  <c r="I3256" i="1"/>
  <c r="G3662" i="1"/>
  <c r="I3662" i="1"/>
  <c r="G3598" i="1"/>
  <c r="I3598" i="1"/>
  <c r="G3476" i="1"/>
  <c r="I3476" i="1"/>
  <c r="G3416" i="1"/>
  <c r="I3416" i="1"/>
  <c r="G3244" i="1"/>
  <c r="I3244" i="1"/>
  <c r="G3619" i="1"/>
  <c r="I3619" i="1"/>
  <c r="G3497" i="1"/>
  <c r="I3497" i="1"/>
  <c r="G3432" i="1"/>
  <c r="I3432" i="1"/>
  <c r="G3300" i="1"/>
  <c r="I3300" i="1"/>
  <c r="G3675" i="1"/>
  <c r="I3675" i="1"/>
  <c r="G3603" i="1"/>
  <c r="I3603" i="1"/>
  <c r="G3550" i="1"/>
  <c r="I3550" i="1"/>
  <c r="G3496" i="1"/>
  <c r="I3496" i="1"/>
  <c r="G3437" i="1"/>
  <c r="I3437" i="1"/>
  <c r="G3219" i="1"/>
  <c r="I3219" i="1"/>
  <c r="G3298" i="1"/>
  <c r="I3298" i="1"/>
  <c r="G3149" i="1"/>
  <c r="I3149" i="1"/>
  <c r="G3471" i="1"/>
  <c r="I3471" i="1"/>
  <c r="G3286" i="1"/>
  <c r="I3286" i="1"/>
  <c r="G3472" i="1"/>
  <c r="I3472" i="1"/>
  <c r="I3195" i="1"/>
  <c r="G3195" i="1"/>
  <c r="G3674" i="1"/>
  <c r="I3674" i="1"/>
  <c r="G3613" i="1"/>
  <c r="I3613" i="1"/>
  <c r="G3555" i="1"/>
  <c r="I3555" i="1"/>
  <c r="G3442" i="1"/>
  <c r="I3442" i="1"/>
  <c r="G3386" i="1"/>
  <c r="I3386" i="1"/>
  <c r="G3259" i="1"/>
  <c r="I3259" i="1"/>
  <c r="G3663" i="1"/>
  <c r="I3663" i="1"/>
  <c r="G3529" i="1"/>
  <c r="I3529" i="1"/>
  <c r="G3470" i="1"/>
  <c r="I3470" i="1"/>
  <c r="G3418" i="1"/>
  <c r="I3418" i="1"/>
  <c r="G3246" i="1"/>
  <c r="I3246" i="1"/>
  <c r="G3499" i="1"/>
  <c r="I3499" i="1"/>
  <c r="G3422" i="1"/>
  <c r="I3422" i="1"/>
  <c r="G3353" i="1"/>
  <c r="I3353" i="1"/>
  <c r="G3296" i="1"/>
  <c r="I3296" i="1"/>
  <c r="G3245" i="1"/>
  <c r="I3245" i="1"/>
  <c r="G3655" i="1"/>
  <c r="I3655" i="1"/>
  <c r="G3534" i="1"/>
  <c r="I3534" i="1"/>
  <c r="G3468" i="1"/>
  <c r="I3468" i="1"/>
  <c r="G3409" i="1"/>
  <c r="I3409" i="1"/>
  <c r="G3352" i="1"/>
  <c r="I3352" i="1"/>
  <c r="G3615" i="1"/>
  <c r="I3615" i="1"/>
  <c r="G3562" i="1"/>
  <c r="I3562" i="1"/>
  <c r="G3421" i="1"/>
  <c r="I3421" i="1"/>
  <c r="G3358" i="1"/>
  <c r="I3358" i="1"/>
  <c r="G3234" i="1"/>
  <c r="I3234" i="1"/>
  <c r="G3667" i="1"/>
  <c r="I3667" i="1"/>
  <c r="G3596" i="1"/>
  <c r="I3596" i="1"/>
  <c r="G3545" i="1"/>
  <c r="I3545" i="1"/>
  <c r="G3480" i="1"/>
  <c r="I3480" i="1"/>
  <c r="G3431" i="1"/>
  <c r="I3431" i="1"/>
  <c r="G3214" i="1"/>
  <c r="I3214" i="1"/>
  <c r="G3320" i="1"/>
  <c r="I3320" i="1"/>
  <c r="G3225" i="1"/>
  <c r="I3225" i="1"/>
  <c r="G3494" i="1"/>
  <c r="I3494" i="1"/>
  <c r="G3310" i="1"/>
  <c r="I3310" i="1"/>
  <c r="G3495" i="1"/>
  <c r="I3495" i="1"/>
  <c r="G3315" i="1"/>
  <c r="I3315" i="1"/>
  <c r="G3231" i="1"/>
  <c r="G3666" i="1"/>
  <c r="I3666" i="1"/>
  <c r="G3609" i="1"/>
  <c r="I3609" i="1"/>
  <c r="G3490" i="1"/>
  <c r="I3490" i="1"/>
  <c r="G3426" i="1"/>
  <c r="I3426" i="1"/>
  <c r="G3374" i="1"/>
  <c r="I3374" i="1"/>
  <c r="G3304" i="1"/>
  <c r="I3304" i="1"/>
  <c r="G3249" i="1"/>
  <c r="I3249" i="1"/>
  <c r="G3656" i="1"/>
  <c r="I3656" i="1"/>
  <c r="G3578" i="1"/>
  <c r="I3578" i="1"/>
  <c r="G3463" i="1"/>
  <c r="I3463" i="1"/>
  <c r="G3411" i="1"/>
  <c r="I3411" i="1"/>
  <c r="G3365" i="1"/>
  <c r="I3365" i="1"/>
  <c r="G3308" i="1"/>
  <c r="I3308" i="1"/>
  <c r="G3241" i="1"/>
  <c r="I3241" i="1"/>
  <c r="G3646" i="1"/>
  <c r="I3646" i="1"/>
  <c r="G3599" i="1"/>
  <c r="I3599" i="1"/>
  <c r="G3417" i="1"/>
  <c r="I3417" i="1"/>
  <c r="G3290" i="1"/>
  <c r="I3290" i="1"/>
  <c r="G3240" i="1"/>
  <c r="I3240" i="1"/>
  <c r="G3577" i="1"/>
  <c r="I3577" i="1"/>
  <c r="G3527" i="1"/>
  <c r="I3527" i="1"/>
  <c r="G3462" i="1"/>
  <c r="I3462" i="1"/>
  <c r="G3404" i="1"/>
  <c r="I3404" i="1"/>
  <c r="G3284" i="1"/>
  <c r="I3284" i="1"/>
  <c r="G3668" i="1"/>
  <c r="I3668" i="1"/>
  <c r="G3610" i="1"/>
  <c r="I3610" i="1"/>
  <c r="G3486" i="1"/>
  <c r="I3486" i="1"/>
  <c r="G3415" i="1"/>
  <c r="I3415" i="1"/>
  <c r="G3289" i="1"/>
  <c r="I3289" i="1"/>
  <c r="G3228" i="1"/>
  <c r="I3228" i="1"/>
  <c r="G3660" i="1"/>
  <c r="I3660" i="1"/>
  <c r="G3474" i="1"/>
  <c r="I3474" i="1"/>
  <c r="G3363" i="1"/>
  <c r="I3363" i="1"/>
  <c r="G3254" i="1"/>
  <c r="I3254" i="1"/>
  <c r="I3200" i="1"/>
  <c r="G3200" i="1"/>
  <c r="C11" i="1"/>
  <c r="C12" i="1"/>
  <c r="O4825" i="1" l="1"/>
  <c r="O4824" i="1"/>
  <c r="O4802" i="1"/>
  <c r="O4823" i="1"/>
  <c r="O4821" i="1"/>
  <c r="O4822" i="1"/>
  <c r="O4713" i="1"/>
  <c r="O4815" i="1"/>
  <c r="O4814" i="1"/>
  <c r="O4818" i="1"/>
  <c r="O4813" i="1"/>
  <c r="O4817" i="1"/>
  <c r="O4816" i="1"/>
  <c r="O4811" i="1"/>
  <c r="O4820" i="1"/>
  <c r="O4819" i="1"/>
  <c r="C15" i="1"/>
  <c r="O4812" i="1"/>
  <c r="O4625" i="1"/>
  <c r="O4646" i="1"/>
  <c r="O4782" i="1"/>
  <c r="O4706" i="1"/>
  <c r="O4750" i="1"/>
  <c r="O4667" i="1"/>
  <c r="O4807" i="1"/>
  <c r="O4686" i="1"/>
  <c r="O4739" i="1"/>
  <c r="O4718" i="1"/>
  <c r="O4693" i="1"/>
  <c r="O4682" i="1"/>
  <c r="O4708" i="1"/>
  <c r="O4598" i="1"/>
  <c r="O4687" i="1"/>
  <c r="O4665" i="1"/>
  <c r="O4795" i="1"/>
  <c r="O4601" i="1"/>
  <c r="O4748" i="1"/>
  <c r="O4777" i="1"/>
  <c r="O4790" i="1"/>
  <c r="O4616" i="1"/>
  <c r="O4680" i="1"/>
  <c r="O4772" i="1"/>
  <c r="O4785" i="1"/>
  <c r="O4781" i="1"/>
  <c r="O4787" i="1"/>
  <c r="O4800" i="1"/>
  <c r="O4650" i="1"/>
  <c r="O4615" i="1"/>
  <c r="O4749" i="1"/>
  <c r="O4674" i="1"/>
  <c r="O4764" i="1"/>
  <c r="O4727" i="1"/>
  <c r="O4752" i="1"/>
  <c r="O4793" i="1"/>
  <c r="O4770" i="1"/>
  <c r="O4610" i="1"/>
  <c r="O4609" i="1"/>
  <c r="O4742" i="1"/>
  <c r="O4632" i="1"/>
  <c r="O4758" i="1"/>
  <c r="O4612" i="1"/>
  <c r="O4789" i="1"/>
  <c r="O4597" i="1"/>
  <c r="O4666" i="1"/>
  <c r="O4637" i="1"/>
  <c r="O4599" i="1"/>
  <c r="O4605" i="1"/>
  <c r="O4676" i="1"/>
  <c r="O4746" i="1"/>
  <c r="O4804" i="1"/>
  <c r="O4660" i="1"/>
  <c r="O4657" i="1"/>
  <c r="O4720" i="1"/>
  <c r="O4808" i="1"/>
  <c r="O4670" i="1"/>
  <c r="O4765" i="1"/>
  <c r="O4792" i="1"/>
  <c r="O4761" i="1"/>
  <c r="O4621" i="1"/>
  <c r="O4668" i="1"/>
  <c r="O4769" i="1"/>
  <c r="O4611" i="1"/>
  <c r="O4705" i="1"/>
  <c r="O4654" i="1"/>
  <c r="O4715" i="1"/>
  <c r="O4791" i="1"/>
  <c r="O4596" i="1"/>
  <c r="O4618" i="1"/>
  <c r="O4799" i="1"/>
  <c r="O4762" i="1"/>
  <c r="O4809" i="1"/>
  <c r="O4645" i="1"/>
  <c r="O4658" i="1"/>
  <c r="O4719" i="1"/>
  <c r="O4709" i="1"/>
  <c r="O4631" i="1"/>
  <c r="O4725" i="1"/>
  <c r="O4736" i="1"/>
  <c r="O4740" i="1"/>
  <c r="O4641" i="1"/>
  <c r="O4717" i="1"/>
  <c r="O4683" i="1"/>
  <c r="O4767" i="1"/>
  <c r="O4711" i="1"/>
  <c r="O4722" i="1"/>
  <c r="O4747" i="1"/>
  <c r="O4702" i="1"/>
  <c r="O4688" i="1"/>
  <c r="O4673" i="1"/>
  <c r="O4617" i="1"/>
  <c r="O4607" i="1"/>
  <c r="O4797" i="1"/>
  <c r="O4704" i="1"/>
  <c r="O4760" i="1"/>
  <c r="O4656" i="1"/>
  <c r="O4778" i="1"/>
  <c r="O4690" i="1"/>
  <c r="O4685" i="1"/>
  <c r="O4630" i="1"/>
  <c r="O4730" i="1"/>
  <c r="O4779" i="1"/>
  <c r="O4603" i="1"/>
  <c r="O4745" i="1"/>
  <c r="O4659" i="1"/>
  <c r="O4755" i="1"/>
  <c r="O4703" i="1"/>
  <c r="O4689" i="1"/>
  <c r="O4751" i="1"/>
  <c r="O4629" i="1"/>
  <c r="O4619" i="1"/>
  <c r="O4604" i="1"/>
  <c r="O4783" i="1"/>
  <c r="O4606" i="1"/>
  <c r="O4593" i="1"/>
  <c r="O4759" i="1"/>
  <c r="O4766" i="1"/>
  <c r="O4756" i="1"/>
  <c r="O4684" i="1"/>
  <c r="O4635" i="1"/>
  <c r="O4710" i="1"/>
  <c r="O4638" i="1"/>
  <c r="O4647" i="1"/>
  <c r="O4649" i="1"/>
  <c r="O4721" i="1"/>
  <c r="O4757" i="1"/>
  <c r="O4731" i="1"/>
  <c r="O4678" i="1"/>
  <c r="O4624" i="1"/>
  <c r="O4633" i="1"/>
  <c r="O4636" i="1"/>
  <c r="O4642" i="1"/>
  <c r="O4595" i="1"/>
  <c r="O4626" i="1"/>
  <c r="O4671" i="1"/>
  <c r="O4738" i="1"/>
  <c r="O4652" i="1"/>
  <c r="O4608" i="1"/>
  <c r="O4806" i="1"/>
  <c r="O4786" i="1"/>
  <c r="O4592" i="1"/>
  <c r="O4622" i="1"/>
  <c r="O4714" i="1"/>
  <c r="O4737" i="1"/>
  <c r="O4768" i="1"/>
  <c r="O4700" i="1"/>
  <c r="O4696" i="1"/>
  <c r="O4763" i="1"/>
  <c r="O4694" i="1"/>
  <c r="O4620" i="1"/>
  <c r="O4651" i="1"/>
  <c r="O4735" i="1"/>
  <c r="O4634" i="1"/>
  <c r="O4644" i="1"/>
  <c r="O4771" i="1"/>
  <c r="O4794" i="1"/>
  <c r="O4788" i="1"/>
  <c r="O4699" i="1"/>
  <c r="O4695" i="1"/>
  <c r="O4734" i="1"/>
  <c r="O4614" i="1"/>
  <c r="O4648" i="1"/>
  <c r="O4754" i="1"/>
  <c r="O4669" i="1"/>
  <c r="O4723" i="1"/>
  <c r="O4803" i="1"/>
  <c r="O4639" i="1"/>
  <c r="O4675" i="1"/>
  <c r="O4774" i="1"/>
  <c r="O4628" i="1"/>
  <c r="O4729" i="1"/>
  <c r="O4707" i="1"/>
  <c r="O4698" i="1"/>
  <c r="O4784" i="1"/>
  <c r="O4672" i="1"/>
  <c r="O4805" i="1"/>
  <c r="O4775" i="1"/>
  <c r="O4653" i="1"/>
  <c r="O4627" i="1"/>
  <c r="O4677" i="1"/>
  <c r="O4743" i="1"/>
  <c r="O4798" i="1"/>
  <c r="O4661" i="1"/>
  <c r="O4692" i="1"/>
  <c r="O4679" i="1"/>
  <c r="O4691" i="1"/>
  <c r="O4697" i="1"/>
  <c r="O4701" i="1"/>
  <c r="O4655" i="1"/>
  <c r="O4732" i="1"/>
  <c r="O4716" i="1"/>
  <c r="O4753" i="1"/>
  <c r="O4801" i="1"/>
  <c r="O4623" i="1"/>
  <c r="O4744" i="1"/>
  <c r="O4810" i="1"/>
  <c r="O4613" i="1"/>
  <c r="O4780" i="1"/>
  <c r="O4664" i="1"/>
  <c r="O4600" i="1"/>
  <c r="O4662" i="1"/>
  <c r="O4773" i="1"/>
  <c r="O4728" i="1"/>
  <c r="O4594" i="1"/>
  <c r="O4741" i="1"/>
  <c r="O4776" i="1"/>
  <c r="O4796" i="1"/>
  <c r="O4663" i="1"/>
  <c r="O4733" i="1"/>
  <c r="O4724" i="1"/>
  <c r="O4712" i="1"/>
  <c r="O4640" i="1"/>
  <c r="O4643" i="1"/>
  <c r="O4602" i="1"/>
  <c r="O4726" i="1"/>
  <c r="O4681" i="1"/>
  <c r="C16" i="1"/>
  <c r="D18" i="1" s="1"/>
  <c r="F16" i="1" l="1"/>
  <c r="F18" i="1" s="1"/>
  <c r="C18" i="1"/>
  <c r="F17" i="1" l="1"/>
</calcChain>
</file>

<file path=xl/sharedStrings.xml><?xml version="1.0" encoding="utf-8"?>
<sst xmlns="http://schemas.openxmlformats.org/spreadsheetml/2006/main" count="52550" uniqueCount="11640">
  <si>
    <t> O.Demircan et al. </t>
  </si>
  <si>
    <t>IBVS 5364 </t>
  </si>
  <si>
    <t>2452539.4113 </t>
  </si>
  <si>
    <t> 21.09.2002 21:52 </t>
  </si>
  <si>
    <t> 0.0426 </t>
  </si>
  <si>
    <t> V.Bakis et al. </t>
  </si>
  <si>
    <t>IBVS 5399 </t>
  </si>
  <si>
    <t>2452548.368 </t>
  </si>
  <si>
    <t> 30.09.2002 20:49 </t>
  </si>
  <si>
    <t>2452548.375 </t>
  </si>
  <si>
    <t> 30.09.2002 21:00 </t>
  </si>
  <si>
    <t>2452553.1564 </t>
  </si>
  <si>
    <t> 05.10.2002 15:45 </t>
  </si>
  <si>
    <t> 0.0423 </t>
  </si>
  <si>
    <t> Furuya </t>
  </si>
  <si>
    <t>2452555.555 </t>
  </si>
  <si>
    <t> 08.10.2002 01:19 </t>
  </si>
  <si>
    <t>2452557.940 </t>
  </si>
  <si>
    <t> 10.10.2002 10:33 </t>
  </si>
  <si>
    <t>2452559.133 </t>
  </si>
  <si>
    <t> 11.10.2002 15:11 </t>
  </si>
  <si>
    <t>2452560.331 </t>
  </si>
  <si>
    <t> 12.10.2002 19:56 </t>
  </si>
  <si>
    <t>2452566.306 </t>
  </si>
  <si>
    <t> 18.10.2002 19:20 </t>
  </si>
  <si>
    <t>2452568.692 </t>
  </si>
  <si>
    <t> 21.10.2002 04:36 </t>
  </si>
  <si>
    <t>2452577.062 </t>
  </si>
  <si>
    <t> 29.10.2002 13:29 </t>
  </si>
  <si>
    <t>2452578.259 </t>
  </si>
  <si>
    <t> 30.10.2002 18:12 </t>
  </si>
  <si>
    <t>2452583.035 </t>
  </si>
  <si>
    <t> 04.11.2002 12:50 </t>
  </si>
  <si>
    <t> Funyu </t>
  </si>
  <si>
    <t>2452583.036 </t>
  </si>
  <si>
    <t> 04.11.2002 12:51 </t>
  </si>
  <si>
    <t> Imamura </t>
  </si>
  <si>
    <t>2452583.037 </t>
  </si>
  <si>
    <t> 04.11.2002 12:53 </t>
  </si>
  <si>
    <t>2452583.039 </t>
  </si>
  <si>
    <t> 04.11.2002 12:56 </t>
  </si>
  <si>
    <t> Kameoka </t>
  </si>
  <si>
    <t>2452583.040 </t>
  </si>
  <si>
    <t> 04.11.2002 12:57 </t>
  </si>
  <si>
    <t>2452583.045 </t>
  </si>
  <si>
    <t> 04.11.2002 13:04 </t>
  </si>
  <si>
    <t>2452585.427 </t>
  </si>
  <si>
    <t> 06.11.2002 22:14 </t>
  </si>
  <si>
    <t>2452586.623 </t>
  </si>
  <si>
    <t> 08.11.2002 02:57 </t>
  </si>
  <si>
    <t>2452604.551 </t>
  </si>
  <si>
    <t> 26.11.2002 01:13 </t>
  </si>
  <si>
    <t> J.A.Howell </t>
  </si>
  <si>
    <t>2452609.335 </t>
  </si>
  <si>
    <t> 30.11.2002 20:02 </t>
  </si>
  <si>
    <t>2452609.338 </t>
  </si>
  <si>
    <t> 30.11.2002 20:06 </t>
  </si>
  <si>
    <t>2452610.532 </t>
  </si>
  <si>
    <t> 02.12.2002 00:46 </t>
  </si>
  <si>
    <t> 0.046 </t>
  </si>
  <si>
    <t>2452615.312 </t>
  </si>
  <si>
    <t> 06.12.2002 19:29 </t>
  </si>
  <si>
    <t>2452616.493 </t>
  </si>
  <si>
    <t> 07.12.2002 23:49 </t>
  </si>
  <si>
    <t> I.Kurišcáková </t>
  </si>
  <si>
    <t>2452616.498 </t>
  </si>
  <si>
    <t> 07.12.2002 23:57 </t>
  </si>
  <si>
    <t> E.Pindrochová </t>
  </si>
  <si>
    <t>2452616.500 </t>
  </si>
  <si>
    <t> 08.12.2002 00:00 </t>
  </si>
  <si>
    <t> J.Pcola </t>
  </si>
  <si>
    <t>2452616.502 </t>
  </si>
  <si>
    <t> 08.12.2002 00:02 </t>
  </si>
  <si>
    <t> K.Láclavová </t>
  </si>
  <si>
    <t>2452616.507 </t>
  </si>
  <si>
    <t> 08.12.2002 00:10 </t>
  </si>
  <si>
    <t> N.Mergová </t>
  </si>
  <si>
    <t>2452616.510 </t>
  </si>
  <si>
    <t> 08.12.2002 00:14 </t>
  </si>
  <si>
    <t> J.Csalová </t>
  </si>
  <si>
    <t>2452616.512 </t>
  </si>
  <si>
    <t> 08.12.2002 00:17 </t>
  </si>
  <si>
    <t> T.Gerboc </t>
  </si>
  <si>
    <t>2452617.712 </t>
  </si>
  <si>
    <t> 09.12.2002 05:05 </t>
  </si>
  <si>
    <t> 0.055 </t>
  </si>
  <si>
    <t>2452620.094 </t>
  </si>
  <si>
    <t> 11.12.2002 14:15 </t>
  </si>
  <si>
    <t>2452620.095 </t>
  </si>
  <si>
    <t> 11.12.2002 14:16 </t>
  </si>
  <si>
    <t> Wakade </t>
  </si>
  <si>
    <t>2452626.0698 </t>
  </si>
  <si>
    <t> 17.12.2002 13:40 </t>
  </si>
  <si>
    <t> 0.0457 </t>
  </si>
  <si>
    <t> Nakajima </t>
  </si>
  <si>
    <t>2452627.266 </t>
  </si>
  <si>
    <t> 18.12.2002 18:23 </t>
  </si>
  <si>
    <t>2452633.241 </t>
  </si>
  <si>
    <t> 24.12.2002 17:47 </t>
  </si>
  <si>
    <t>2452639.220 </t>
  </si>
  <si>
    <t> 30.12.2002 17:16 </t>
  </si>
  <si>
    <t>2452641.609 </t>
  </si>
  <si>
    <t> 02.01.2003 02:36 </t>
  </si>
  <si>
    <t>2452652.365 </t>
  </si>
  <si>
    <t> 12.01.2003 20:45 </t>
  </si>
  <si>
    <t>2452664.314 </t>
  </si>
  <si>
    <t> 24.01.2003 19:32 </t>
  </si>
  <si>
    <t>2452678.661 </t>
  </si>
  <si>
    <t> 08.02.2003 03:51 </t>
  </si>
  <si>
    <t>2452689.418 </t>
  </si>
  <si>
    <t> 18.02.2003 22:01 </t>
  </si>
  <si>
    <t>2452695.390 </t>
  </si>
  <si>
    <t> 24.02.2003 21:21 </t>
  </si>
  <si>
    <t>2452698.980 </t>
  </si>
  <si>
    <t> 28.02.2003 11:31 </t>
  </si>
  <si>
    <t>VSB 42 </t>
  </si>
  <si>
    <t>2452799.384 </t>
  </si>
  <si>
    <t> 08.06.2003 21:12 </t>
  </si>
  <si>
    <t> 0.049 </t>
  </si>
  <si>
    <t> A.Sajtz </t>
  </si>
  <si>
    <t>2452903.375 </t>
  </si>
  <si>
    <t> 20.09.2003 21:00 </t>
  </si>
  <si>
    <t> 0.054 </t>
  </si>
  <si>
    <t> M.Vrašták </t>
  </si>
  <si>
    <t>2452921.305 </t>
  </si>
  <si>
    <t> 08.10.2003 19:19 </t>
  </si>
  <si>
    <t>2452959.549 </t>
  </si>
  <si>
    <t> 16.11.2003 01:10 </t>
  </si>
  <si>
    <t>2452966.724 </t>
  </si>
  <si>
    <t> 23.11.2003 05:22 </t>
  </si>
  <si>
    <t>2452982.261 </t>
  </si>
  <si>
    <t> 08.12.2003 18:15 </t>
  </si>
  <si>
    <t> 0.053 </t>
  </si>
  <si>
    <t>2452988.238 </t>
  </si>
  <si>
    <t> 14.12.2003 17:42 </t>
  </si>
  <si>
    <t>2452996.607 </t>
  </si>
  <si>
    <t> 23.12.2003 02:34 </t>
  </si>
  <si>
    <t> 0.056 </t>
  </si>
  <si>
    <t>2453001.388 </t>
  </si>
  <si>
    <t> 27.12.2003 21:18 </t>
  </si>
  <si>
    <t>2453042.024 </t>
  </si>
  <si>
    <t> 06.02.2004 12:34 </t>
  </si>
  <si>
    <t>VSB 43 </t>
  </si>
  <si>
    <t>2453044.407 </t>
  </si>
  <si>
    <t> 08.02.2004 21:46 </t>
  </si>
  <si>
    <t>2453053.978 </t>
  </si>
  <si>
    <t> 18.02.2004 11:28 </t>
  </si>
  <si>
    <t>2453093.418 </t>
  </si>
  <si>
    <t> 28.03.2004 22:01 </t>
  </si>
  <si>
    <t>BAVM 204 </t>
  </si>
  <si>
    <t>2453190.234 </t>
  </si>
  <si>
    <t> 03.07.2004 17:36 </t>
  </si>
  <si>
    <t>2453190.236 </t>
  </si>
  <si>
    <t> 03.07.2004 17:39 </t>
  </si>
  <si>
    <t>2453245.207 </t>
  </si>
  <si>
    <t> 27.08.2004 16:58 </t>
  </si>
  <si>
    <t> Ohshima </t>
  </si>
  <si>
    <t>2453252.380 </t>
  </si>
  <si>
    <t> 03.09.2004 21:07 </t>
  </si>
  <si>
    <t> R.Obertrifter </t>
  </si>
  <si>
    <t>BAVM 202 </t>
  </si>
  <si>
    <t>2453252.389 </t>
  </si>
  <si>
    <t> 03.09.2004 21:20 </t>
  </si>
  <si>
    <t> G.-U.Flechsig </t>
  </si>
  <si>
    <t>BAVM 174 </t>
  </si>
  <si>
    <t>2453252.392 </t>
  </si>
  <si>
    <t> 03.09.2004 21:24 </t>
  </si>
  <si>
    <t> 0.058 </t>
  </si>
  <si>
    <t>2453254.780 </t>
  </si>
  <si>
    <t> 06.09.2004 06:43 </t>
  </si>
  <si>
    <t> AOEB 11 </t>
  </si>
  <si>
    <t>2453257.169 </t>
  </si>
  <si>
    <t> 08.09.2004 16:03 </t>
  </si>
  <si>
    <t>2453257.171 </t>
  </si>
  <si>
    <t> 08.09.2004 16:06 </t>
  </si>
  <si>
    <t> Kato </t>
  </si>
  <si>
    <t>2453257.174 </t>
  </si>
  <si>
    <t> 08.09.2004 16:10 </t>
  </si>
  <si>
    <t> 0.059 </t>
  </si>
  <si>
    <t>2453259.560 </t>
  </si>
  <si>
    <t> 11.09.2004 01:26 </t>
  </si>
  <si>
    <t>2453263.144 </t>
  </si>
  <si>
    <t> 14.09.2004 15:27 </t>
  </si>
  <si>
    <t>2453281.0757 </t>
  </si>
  <si>
    <t> 02.10.2004 13:49 </t>
  </si>
  <si>
    <t> 0.0562 </t>
  </si>
  <si>
    <t> Maehara </t>
  </si>
  <si>
    <t>2453300.1995 </t>
  </si>
  <si>
    <t> 21.10.2004 16:47 </t>
  </si>
  <si>
    <t> 0.0561 </t>
  </si>
  <si>
    <t>2453310.959 </t>
  </si>
  <si>
    <t> 01.11.2004 11:00 </t>
  </si>
  <si>
    <t>2453314.546 </t>
  </si>
  <si>
    <t> 05.11.2004 01:06 </t>
  </si>
  <si>
    <t> 0.060 </t>
  </si>
  <si>
    <t>2453318.126 </t>
  </si>
  <si>
    <t> 08.11.2004 15:01 </t>
  </si>
  <si>
    <t> Yutaka </t>
  </si>
  <si>
    <t>2453330.074 </t>
  </si>
  <si>
    <t> 20.11.2004 13:46 </t>
  </si>
  <si>
    <t> Nakamura </t>
  </si>
  <si>
    <t>2453337.249 </t>
  </si>
  <si>
    <t> 27.11.2004 17:58 </t>
  </si>
  <si>
    <t>2453337.256 </t>
  </si>
  <si>
    <t> 27.11.2004 18:08 </t>
  </si>
  <si>
    <t> Miura </t>
  </si>
  <si>
    <t>2453337.260 </t>
  </si>
  <si>
    <t> 27.11.2004 18:14 </t>
  </si>
  <si>
    <t> 0.064 </t>
  </si>
  <si>
    <t> Kanehara </t>
  </si>
  <si>
    <t>2453357.567 </t>
  </si>
  <si>
    <t> 18.12.2004 01:36 </t>
  </si>
  <si>
    <t>2453379.088 </t>
  </si>
  <si>
    <t> 08.01.2005 14:06 </t>
  </si>
  <si>
    <t> Naito </t>
  </si>
  <si>
    <t>VSB 44 </t>
  </si>
  <si>
    <t> Tsuchiyama </t>
  </si>
  <si>
    <t>2453386.2574 </t>
  </si>
  <si>
    <t> 15.01.2005 18:10 </t>
  </si>
  <si>
    <t> U.Schmidt </t>
  </si>
  <si>
    <t>BAVM 173 </t>
  </si>
  <si>
    <t>2453406.571 </t>
  </si>
  <si>
    <t> 05.02.2005 01:42 </t>
  </si>
  <si>
    <t>2453406.583 </t>
  </si>
  <si>
    <t> 05.02.2005 01:59 </t>
  </si>
  <si>
    <t> 0.063 </t>
  </si>
  <si>
    <t>2453431.6769 </t>
  </si>
  <si>
    <t> 02.03.2005 04:14 </t>
  </si>
  <si>
    <t> 0.0563 </t>
  </si>
  <si>
    <t> T. Krajci </t>
  </si>
  <si>
    <t>IBVS 5690 </t>
  </si>
  <si>
    <t>2453454.3881 </t>
  </si>
  <si>
    <t> 24.03.2005 21:18 </t>
  </si>
  <si>
    <t> 0.0578 </t>
  </si>
  <si>
    <t> I. Biro et al. </t>
  </si>
  <si>
    <t>IBVS 5684 </t>
  </si>
  <si>
    <t>2453484.269 </t>
  </si>
  <si>
    <t> 23.04.2005 18:27 </t>
  </si>
  <si>
    <t>2453621.725 </t>
  </si>
  <si>
    <t> 08.09.2005 05:24 </t>
  </si>
  <si>
    <t>2453631.284 </t>
  </si>
  <si>
    <t> 17.09.2005 18:48 </t>
  </si>
  <si>
    <t> 0.057 </t>
  </si>
  <si>
    <t>2453644.434 </t>
  </si>
  <si>
    <t> 30.09.2005 22:24 </t>
  </si>
  <si>
    <t> M.Schubert </t>
  </si>
  <si>
    <t>BAVM 179 </t>
  </si>
  <si>
    <t>2453645.630 </t>
  </si>
  <si>
    <t> 02.10.2005 03:07 </t>
  </si>
  <si>
    <t>2453653.994 </t>
  </si>
  <si>
    <t> 10.10.2005 11:51 </t>
  </si>
  <si>
    <t> Ishii </t>
  </si>
  <si>
    <t>2453655.187 </t>
  </si>
  <si>
    <t> 11.10.2005 16:29 </t>
  </si>
  <si>
    <t> Takahashi </t>
  </si>
  <si>
    <t>2453659.969 </t>
  </si>
  <si>
    <t> 16.10.2005 11:15 </t>
  </si>
  <si>
    <t>2453661.172 </t>
  </si>
  <si>
    <t> 17.10.2005 16:07 </t>
  </si>
  <si>
    <t>2453665.951 </t>
  </si>
  <si>
    <t> 22.10.2005 10:49 </t>
  </si>
  <si>
    <t>2453667.138 </t>
  </si>
  <si>
    <t> 23.10.2005 15:18 </t>
  </si>
  <si>
    <t>2453667.1410 </t>
  </si>
  <si>
    <t> 23.10.2005 15:23 </t>
  </si>
  <si>
    <t> 0.0567 </t>
  </si>
  <si>
    <t> Kubotera </t>
  </si>
  <si>
    <t>2453667.142 </t>
  </si>
  <si>
    <t> 23.10.2005 15:24 </t>
  </si>
  <si>
    <t>2453671.908 </t>
  </si>
  <si>
    <t> 28.10.2005 09:47 </t>
  </si>
  <si>
    <t> Kitagawa </t>
  </si>
  <si>
    <t> Takizawa </t>
  </si>
  <si>
    <t>2453671.916 </t>
  </si>
  <si>
    <t> 28.10.2005 09:59 </t>
  </si>
  <si>
    <t> Takatuka </t>
  </si>
  <si>
    <t>2453671.921 </t>
  </si>
  <si>
    <t> 28.10.2005 10:06 </t>
  </si>
  <si>
    <t> Okuyama </t>
  </si>
  <si>
    <t>2453671.922 </t>
  </si>
  <si>
    <t> 28.10.2005 10:07 </t>
  </si>
  <si>
    <t> Watanabe </t>
  </si>
  <si>
    <t>2453674.311 </t>
  </si>
  <si>
    <t> 30.10.2005 19:27 </t>
  </si>
  <si>
    <t>2453679.093 </t>
  </si>
  <si>
    <t> 04.11.2005 14:13 </t>
  </si>
  <si>
    <t>2453682.6791 </t>
  </si>
  <si>
    <t> 08.11.2005 04:17 </t>
  </si>
  <si>
    <t> 0.0566 </t>
  </si>
  <si>
    <t> J.Bialozynski </t>
  </si>
  <si>
    <t>2453685.067 </t>
  </si>
  <si>
    <t> 10.11.2005 13:36 </t>
  </si>
  <si>
    <t>2453691.047 </t>
  </si>
  <si>
    <t> 16.11.2005 13:07 </t>
  </si>
  <si>
    <t>2453691.050 </t>
  </si>
  <si>
    <t> 16.11.2005 13:12 </t>
  </si>
  <si>
    <t> 0.061 </t>
  </si>
  <si>
    <t>2453691.060 </t>
  </si>
  <si>
    <t> 16.11.2005 13:26 </t>
  </si>
  <si>
    <t> 0.071 </t>
  </si>
  <si>
    <t>2453714.948 </t>
  </si>
  <si>
    <t> 10.12.2005 10:45 </t>
  </si>
  <si>
    <t>2453728.100 </t>
  </si>
  <si>
    <t> 23.12.2005 14:24 </t>
  </si>
  <si>
    <t> Ootake </t>
  </si>
  <si>
    <t>2453760.368 </t>
  </si>
  <si>
    <t> 24.01.2006 20:49 </t>
  </si>
  <si>
    <t> F.Gobet </t>
  </si>
  <si>
    <t> AOEB 12 </t>
  </si>
  <si>
    <t>2453763.960 </t>
  </si>
  <si>
    <t> 28.01.2006 11:02 </t>
  </si>
  <si>
    <t> K. Nagai et al. </t>
  </si>
  <si>
    <t>VSB 45 </t>
  </si>
  <si>
    <t>2453766.346 </t>
  </si>
  <si>
    <t> 30.01.2006 20:18 </t>
  </si>
  <si>
    <t>2453772.323 </t>
  </si>
  <si>
    <t> 05.02.2006 19:45 </t>
  </si>
  <si>
    <t>2453780.6894 </t>
  </si>
  <si>
    <t> 14.02.2006 04:32 </t>
  </si>
  <si>
    <t> V.Petriew </t>
  </si>
  <si>
    <t>2453792.640 </t>
  </si>
  <si>
    <t> 26.02.2006 03:21 </t>
  </si>
  <si>
    <t> H.Gerner </t>
  </si>
  <si>
    <t>2453792.642 </t>
  </si>
  <si>
    <t> 26.02.2006 03:24 </t>
  </si>
  <si>
    <t>2453815.356 </t>
  </si>
  <si>
    <t> 20.03.2006 20:32 </t>
  </si>
  <si>
    <t>2453952.806 </t>
  </si>
  <si>
    <t> 05.08.2006 07:20 </t>
  </si>
  <si>
    <t>2453961.159 </t>
  </si>
  <si>
    <t> 13.08.2006 15:48 </t>
  </si>
  <si>
    <t>2453961.161 </t>
  </si>
  <si>
    <t> 13.08.2006 15:51 </t>
  </si>
  <si>
    <t>2453961.167 </t>
  </si>
  <si>
    <t> 13.08.2006 16:00 </t>
  </si>
  <si>
    <t>2453961.169 </t>
  </si>
  <si>
    <t> 13.08.2006 16:03 </t>
  </si>
  <si>
    <t>2453961.170 </t>
  </si>
  <si>
    <t> 13.08.2006 16:04 </t>
  </si>
  <si>
    <t>2453961.172 </t>
  </si>
  <si>
    <t> 13.08.2006 16:07 </t>
  </si>
  <si>
    <t>2453961.173 </t>
  </si>
  <si>
    <t> 13.08.2006 16:09 </t>
  </si>
  <si>
    <t>2453961.176 </t>
  </si>
  <si>
    <t> 13.08.2006 16:13 </t>
  </si>
  <si>
    <t>2453989.8576 </t>
  </si>
  <si>
    <t> 11.09.2006 08:34 </t>
  </si>
  <si>
    <t> T.Krajci </t>
  </si>
  <si>
    <t>IBVS 5806 </t>
  </si>
  <si>
    <t>2453993.450 </t>
  </si>
  <si>
    <t> 14.09.2006 22:48 </t>
  </si>
  <si>
    <t>BAVM 187 </t>
  </si>
  <si>
    <t>2453995.840 </t>
  </si>
  <si>
    <t> 17.09.2006 08:09 </t>
  </si>
  <si>
    <t>2453998.224 </t>
  </si>
  <si>
    <t> 19.09.2006 17:22 </t>
  </si>
  <si>
    <t>2454018.547 </t>
  </si>
  <si>
    <t> 10.10.2006 01:07 </t>
  </si>
  <si>
    <t>2454028.104 </t>
  </si>
  <si>
    <t> 19.10.2006 14:29 </t>
  </si>
  <si>
    <t>2454028.106 </t>
  </si>
  <si>
    <t> 19.10.2006 14:32 </t>
  </si>
  <si>
    <t>2454028.110 </t>
  </si>
  <si>
    <t> 19.10.2006 14:38 </t>
  </si>
  <si>
    <t>2454034.085 </t>
  </si>
  <si>
    <t> 25.10.2006 14:02 </t>
  </si>
  <si>
    <t>2454040.058 </t>
  </si>
  <si>
    <t> 31.10.2006 13:23 </t>
  </si>
  <si>
    <t>2454040.060 </t>
  </si>
  <si>
    <t> 31.10.2006 13:26 </t>
  </si>
  <si>
    <t>2454040.063 </t>
  </si>
  <si>
    <t> 31.10.2006 13:30 </t>
  </si>
  <si>
    <t>2454040.064 </t>
  </si>
  <si>
    <t> 31.10.2006 13:32 </t>
  </si>
  <si>
    <t>2454040.065 </t>
  </si>
  <si>
    <t> 31.10.2006 13:33 </t>
  </si>
  <si>
    <t>2454040.079 </t>
  </si>
  <si>
    <t> 31.10.2006 13:53 </t>
  </si>
  <si>
    <t> 0.078 </t>
  </si>
  <si>
    <t>2454061.572 </t>
  </si>
  <si>
    <t> 22.11.2006 01:43 </t>
  </si>
  <si>
    <t>2454086.675 </t>
  </si>
  <si>
    <t> 17.12.2006 04:12 </t>
  </si>
  <si>
    <t>2454092.6497 </t>
  </si>
  <si>
    <t> 23.12.2006 03:35 </t>
  </si>
  <si>
    <t> 0.0575 </t>
  </si>
  <si>
    <t>2454110.581 </t>
  </si>
  <si>
    <t> 10.01.2007 01:56 </t>
  </si>
  <si>
    <t>2454127.318 </t>
  </si>
  <si>
    <t> 26.01.2007 19:37 </t>
  </si>
  <si>
    <t>2454167.948 </t>
  </si>
  <si>
    <t> 08.03.2007 10:45 </t>
  </si>
  <si>
    <t>VSB 46 </t>
  </si>
  <si>
    <t>2454170.348 </t>
  </si>
  <si>
    <t> 10.03.2007 20:21 </t>
  </si>
  <si>
    <t> 0.065 </t>
  </si>
  <si>
    <t>2454213.370 </t>
  </si>
  <si>
    <t> 22.04.2007 20:52 </t>
  </si>
  <si>
    <t>2454322.121 </t>
  </si>
  <si>
    <t> 09.08.2007 14:54 </t>
  </si>
  <si>
    <t> C.Takatuka </t>
  </si>
  <si>
    <t>2454322.136 </t>
  </si>
  <si>
    <t> 09.08.2007 15:15 </t>
  </si>
  <si>
    <t> Y.Kitamura </t>
  </si>
  <si>
    <t>2454322.137 </t>
  </si>
  <si>
    <t> 09.08.2007 15:17 </t>
  </si>
  <si>
    <t> A.Hirota </t>
  </si>
  <si>
    <t>2454322.138 </t>
  </si>
  <si>
    <t> 09.08.2007 15:18 </t>
  </si>
  <si>
    <t> S.Hosoki </t>
  </si>
  <si>
    <t> M.Noto </t>
  </si>
  <si>
    <t>2454322.139 </t>
  </si>
  <si>
    <t> 09.08.2007 15:20 </t>
  </si>
  <si>
    <t> K.Yamada </t>
  </si>
  <si>
    <t>2454322.140 </t>
  </si>
  <si>
    <t> 09.08.2007 15:21 </t>
  </si>
  <si>
    <t> M.Ibaraki </t>
  </si>
  <si>
    <t> T.Yamashita </t>
  </si>
  <si>
    <t>2454360.390 </t>
  </si>
  <si>
    <t> 16.09.2007 21:21 </t>
  </si>
  <si>
    <t> P.Stein </t>
  </si>
  <si>
    <t>2454363.962 </t>
  </si>
  <si>
    <t> 20.09.2007 11:05 </t>
  </si>
  <si>
    <t>2454363.964 </t>
  </si>
  <si>
    <t> 20.09.2007 11:08 </t>
  </si>
  <si>
    <t>2454363.965 </t>
  </si>
  <si>
    <t> 20.09.2007 11:09 </t>
  </si>
  <si>
    <t>2454365.163 </t>
  </si>
  <si>
    <t> 21.09.2007 15:54 </t>
  </si>
  <si>
    <t>2454365.164 </t>
  </si>
  <si>
    <t> 21.09.2007 15:56 </t>
  </si>
  <si>
    <t>2454365.175 </t>
  </si>
  <si>
    <t> 21.09.2007 16:12 </t>
  </si>
  <si>
    <t> 0.066 </t>
  </si>
  <si>
    <t>2454365.179 </t>
  </si>
  <si>
    <t> 21.09.2007 16:17 </t>
  </si>
  <si>
    <t> 0.070 </t>
  </si>
  <si>
    <t>2454366.358 </t>
  </si>
  <si>
    <t> 22.09.2007 20:35 </t>
  </si>
  <si>
    <t>2454390.269 </t>
  </si>
  <si>
    <t> 16.10.2007 18:27 </t>
  </si>
  <si>
    <t>2454392.6560 </t>
  </si>
  <si>
    <t> 19.10.2007 03:44 </t>
  </si>
  <si>
    <t> 0.0568 </t>
  </si>
  <si>
    <t>JAAVSO 36(2);171 </t>
  </si>
  <si>
    <t>2454456.002 </t>
  </si>
  <si>
    <t> 21.12.2007 12:02 </t>
  </si>
  <si>
    <t>2454456.003 </t>
  </si>
  <si>
    <t> 21.12.2007 12:04 </t>
  </si>
  <si>
    <t>2454456.008 </t>
  </si>
  <si>
    <t> 21.12.2007 12:11 </t>
  </si>
  <si>
    <t>2454456.012 </t>
  </si>
  <si>
    <t> 21.12.2007 12:17 </t>
  </si>
  <si>
    <t>2454673.5390 </t>
  </si>
  <si>
    <t> 26.07.2008 00:56 </t>
  </si>
  <si>
    <t> R.Uhlar </t>
  </si>
  <si>
    <t>OEJV 0094 </t>
  </si>
  <si>
    <t>2454689.079 </t>
  </si>
  <si>
    <t> 10.08.2008 13:53 </t>
  </si>
  <si>
    <t> Y.Nagata </t>
  </si>
  <si>
    <t>VSB 48 </t>
  </si>
  <si>
    <t>2454689.080 </t>
  </si>
  <si>
    <t> 10.08.2008 13:55 </t>
  </si>
  <si>
    <t>2454689.081 </t>
  </si>
  <si>
    <t> 10.08.2008 13:56 </t>
  </si>
  <si>
    <t>2454689.082 </t>
  </si>
  <si>
    <t> 10.08.2008 13:58 </t>
  </si>
  <si>
    <t> M.Kinoshita </t>
  </si>
  <si>
    <t>2454697.4451 </t>
  </si>
  <si>
    <t> 18.08.2008 22:40 </t>
  </si>
  <si>
    <t> 0.0579 </t>
  </si>
  <si>
    <t>V;R</t>
  </si>
  <si>
    <t> T.Borkovits et al. </t>
  </si>
  <si>
    <t>IBVS 5979 </t>
  </si>
  <si>
    <t>2454720.154 </t>
  </si>
  <si>
    <t> 10.09.2008 15:41 </t>
  </si>
  <si>
    <t> S.Sakane </t>
  </si>
  <si>
    <t>2454720.155 </t>
  </si>
  <si>
    <t> 10.09.2008 15:43 </t>
  </si>
  <si>
    <t> C.Tsuchiya </t>
  </si>
  <si>
    <t>2454720.157 </t>
  </si>
  <si>
    <t> 10.09.2008 15:46 </t>
  </si>
  <si>
    <t> M.Sakuraba </t>
  </si>
  <si>
    <t>2454720.161 </t>
  </si>
  <si>
    <t> 10.09.2008 15:51 </t>
  </si>
  <si>
    <t> Y.Nakamura </t>
  </si>
  <si>
    <t>2454720.162 </t>
  </si>
  <si>
    <t> 10.09.2008 15:53 </t>
  </si>
  <si>
    <t> A.Mitsukai </t>
  </si>
  <si>
    <t>2454720.163 </t>
  </si>
  <si>
    <t> 10.09.2008 15:54 </t>
  </si>
  <si>
    <t> D.Entani </t>
  </si>
  <si>
    <t>2454720.166 </t>
  </si>
  <si>
    <t> 10.09.2008 15:59 </t>
  </si>
  <si>
    <t> 0.069 </t>
  </si>
  <si>
    <t> K.Sato </t>
  </si>
  <si>
    <t>2454765.5743 </t>
  </si>
  <si>
    <t> 26.10.2008 01:46 </t>
  </si>
  <si>
    <t> 0.0580 </t>
  </si>
  <si>
    <t> P.Dubovsky </t>
  </si>
  <si>
    <t>OEJV 0107 </t>
  </si>
  <si>
    <t>2454765.5744 </t>
  </si>
  <si>
    <t> 26.10.2008 01:47 </t>
  </si>
  <si>
    <t> 0.0581 </t>
  </si>
  <si>
    <t> S.Parimucha et al. </t>
  </si>
  <si>
    <t>IBVS 5898 </t>
  </si>
  <si>
    <t>2454771.5503 </t>
  </si>
  <si>
    <t> 01.11.2008 01:12 </t>
  </si>
  <si>
    <t>JAAVSO 37(1);44 </t>
  </si>
  <si>
    <t>2454782.3076 </t>
  </si>
  <si>
    <t> 11.11.2008 19:22 </t>
  </si>
  <si>
    <t>2454842.070 </t>
  </si>
  <si>
    <t> 10.01.2009 13:40 </t>
  </si>
  <si>
    <t>VSB 50 </t>
  </si>
  <si>
    <t>2454842.073 </t>
  </si>
  <si>
    <t> 10.01.2009 13:45 </t>
  </si>
  <si>
    <t> H.Kusunoki </t>
  </si>
  <si>
    <t>2454842.075 </t>
  </si>
  <si>
    <t> 10.01.2009 13:48 </t>
  </si>
  <si>
    <t>2454842.076 </t>
  </si>
  <si>
    <t> 10.01.2009 13:49 </t>
  </si>
  <si>
    <t> T.Yoda </t>
  </si>
  <si>
    <t>2455058.410 </t>
  </si>
  <si>
    <t> 14.08.2009 21:50 </t>
  </si>
  <si>
    <t>BAVM 213 </t>
  </si>
  <si>
    <t>2455093.073 </t>
  </si>
  <si>
    <t> 18.09.2009 13:45 </t>
  </si>
  <si>
    <t> Y.Maeda </t>
  </si>
  <si>
    <t>2455099.055 </t>
  </si>
  <si>
    <t> 24.09.2009 13:19 </t>
  </si>
  <si>
    <t>2455114.5892 </t>
  </si>
  <si>
    <t> 10.10.2009 02:08 </t>
  </si>
  <si>
    <t> 0.0608 </t>
  </si>
  <si>
    <t> JAAVSO 38;120 </t>
  </si>
  <si>
    <t>2455118.173 </t>
  </si>
  <si>
    <t> 13.10.2009 16:09 </t>
  </si>
  <si>
    <t>2455122.957 </t>
  </si>
  <si>
    <t> 18.10.2009 10:58 </t>
  </si>
  <si>
    <t>2455122.959 </t>
  </si>
  <si>
    <t> 18.10.2009 11:00 </t>
  </si>
  <si>
    <t>2455124.155 </t>
  </si>
  <si>
    <t> 19.10.2009 15:43 </t>
  </si>
  <si>
    <t>2455157.6186 </t>
  </si>
  <si>
    <t> 22.11.2009 02:50 </t>
  </si>
  <si>
    <t> 0.0613 </t>
  </si>
  <si>
    <t> N.Erkan et al. </t>
  </si>
  <si>
    <t>IBVS 5924 </t>
  </si>
  <si>
    <t>2455203.043 </t>
  </si>
  <si>
    <t> 06.01.2010 13:01 </t>
  </si>
  <si>
    <t>VSB 51 </t>
  </si>
  <si>
    <t>2455203.044 </t>
  </si>
  <si>
    <t> 06.01.2010 13:03 </t>
  </si>
  <si>
    <t> 0.067 </t>
  </si>
  <si>
    <t>2455203.045 </t>
  </si>
  <si>
    <t> 06.01.2010 13:04 </t>
  </si>
  <si>
    <t> 0.068 </t>
  </si>
  <si>
    <t> S.Koyama </t>
  </si>
  <si>
    <t>2455203.046 </t>
  </si>
  <si>
    <t> 06.01.2010 13:06 </t>
  </si>
  <si>
    <t> Y.Simizu </t>
  </si>
  <si>
    <t>2455220.967 </t>
  </si>
  <si>
    <t> 24.01.2010 11:12 </t>
  </si>
  <si>
    <t>2455234.1131 </t>
  </si>
  <si>
    <t> 06.02.2010 14:42 </t>
  </si>
  <si>
    <t> 0.0600 </t>
  </si>
  <si>
    <t>cG</t>
  </si>
  <si>
    <t> Kogakuin University </t>
  </si>
  <si>
    <t>2455298.6586 </t>
  </si>
  <si>
    <t> 12.04.2010 03:48 </t>
  </si>
  <si>
    <t> 0.0622 </t>
  </si>
  <si>
    <t> JAAVSO 39;94 </t>
  </si>
  <si>
    <t>2455400.2542 </t>
  </si>
  <si>
    <t> 22.07.2010 18:06 </t>
  </si>
  <si>
    <t> 0.0618 </t>
  </si>
  <si>
    <t>2455412.208 </t>
  </si>
  <si>
    <t> 03.08.2010 16:59 </t>
  </si>
  <si>
    <t> A.Ikegami </t>
  </si>
  <si>
    <t>2455412.212 </t>
  </si>
  <si>
    <t> 03.08.2010 17:05 </t>
  </si>
  <si>
    <t>2455418.167 </t>
  </si>
  <si>
    <t> 09.08.2010 16:00 </t>
  </si>
  <si>
    <t>2455418.170 </t>
  </si>
  <si>
    <t> 09.08.2010 16:04 </t>
  </si>
  <si>
    <t>2455418.174 </t>
  </si>
  <si>
    <t> 09.08.2010 16:10 </t>
  </si>
  <si>
    <t>2455418.176 </t>
  </si>
  <si>
    <t> 09.08.2010 16:13 </t>
  </si>
  <si>
    <t> M.Shimokawa </t>
  </si>
  <si>
    <t>2455418.179 </t>
  </si>
  <si>
    <t> 09.08.2010 16:17 </t>
  </si>
  <si>
    <t> D.Morinaka </t>
  </si>
  <si>
    <t>2455418.180 </t>
  </si>
  <si>
    <t> 09.08.2010 16:19 </t>
  </si>
  <si>
    <t> M.Kobayashi </t>
  </si>
  <si>
    <t> G.Yoshikawa </t>
  </si>
  <si>
    <t>2455418.181 </t>
  </si>
  <si>
    <t> 09.08.2010 16:20 </t>
  </si>
  <si>
    <t> E.Kikuchi </t>
  </si>
  <si>
    <t>2455418.183 </t>
  </si>
  <si>
    <t> 09.08.2010 16:23 </t>
  </si>
  <si>
    <t>2455418.185 </t>
  </si>
  <si>
    <t> 09.08.2010 16:26 </t>
  </si>
  <si>
    <t>2455418.200 </t>
  </si>
  <si>
    <t> 09.08.2010 16:48 </t>
  </si>
  <si>
    <t> 0.079 </t>
  </si>
  <si>
    <t>2455480.3393 </t>
  </si>
  <si>
    <t> 10.10.2010 20:08 </t>
  </si>
  <si>
    <t> 0.0653 </t>
  </si>
  <si>
    <t> T.Smy?ka </t>
  </si>
  <si>
    <t>OEJV 0137 </t>
  </si>
  <si>
    <t>2455504.2436 </t>
  </si>
  <si>
    <t> 03.11.2010 17:50 </t>
  </si>
  <si>
    <t> 0.0647 </t>
  </si>
  <si>
    <t> M.Ishizu </t>
  </si>
  <si>
    <t>2455510.2187 </t>
  </si>
  <si>
    <t> 09.11.2010 17:14 </t>
  </si>
  <si>
    <t> 0.0635 </t>
  </si>
  <si>
    <t>2455520.977 </t>
  </si>
  <si>
    <t> 20.11.2010 11:26 </t>
  </si>
  <si>
    <t>2455528.14 </t>
  </si>
  <si>
    <t> 27.11.2010 15:21 </t>
  </si>
  <si>
    <t> 0.06 </t>
  </si>
  <si>
    <t> K.Takagi </t>
  </si>
  <si>
    <t>2455528.144 </t>
  </si>
  <si>
    <t> 27.11.2010 15:27 </t>
  </si>
  <si>
    <t> R.Ushio </t>
  </si>
  <si>
    <t>2455534.125 </t>
  </si>
  <si>
    <t> 03.12.2010 15:00 </t>
  </si>
  <si>
    <t> K.Sayama </t>
  </si>
  <si>
    <t>2455534.127 </t>
  </si>
  <si>
    <t> 03.12.2010 15:02 </t>
  </si>
  <si>
    <t>2455534.129 </t>
  </si>
  <si>
    <t> 03.12.2010 15:05 </t>
  </si>
  <si>
    <t> R.Arai </t>
  </si>
  <si>
    <t>2455535.319 </t>
  </si>
  <si>
    <t> 04.12.2010 19:39 </t>
  </si>
  <si>
    <t>2455540.0989 </t>
  </si>
  <si>
    <t> 09.12.2010 14:22 </t>
  </si>
  <si>
    <t> 0.0626 </t>
  </si>
  <si>
    <t>2455577.146 </t>
  </si>
  <si>
    <t> 15.01.2011 15:30 </t>
  </si>
  <si>
    <t> Y.Tomono </t>
  </si>
  <si>
    <t>VSB 53 </t>
  </si>
  <si>
    <t>2455577.147 </t>
  </si>
  <si>
    <t> 15.01.2011 15:31 </t>
  </si>
  <si>
    <t> T.Kitsunezuka </t>
  </si>
  <si>
    <t>2455577.150 </t>
  </si>
  <si>
    <t> 15.01.2011 15:36 </t>
  </si>
  <si>
    <t>2455577.16 </t>
  </si>
  <si>
    <t> 15.01.2011 15:50 </t>
  </si>
  <si>
    <t> 0.07 </t>
  </si>
  <si>
    <t> A.Suzuki </t>
  </si>
  <si>
    <t>2455585.522 </t>
  </si>
  <si>
    <t> 24.01.2011 00:31 </t>
  </si>
  <si>
    <t>2455608.2254 </t>
  </si>
  <si>
    <t> 15.02.2011 17:24 </t>
  </si>
  <si>
    <t>2455618.9787 </t>
  </si>
  <si>
    <t> 26.02.2011 11:29 </t>
  </si>
  <si>
    <t>2455907.043 </t>
  </si>
  <si>
    <t> 11.12.2011 13:01 </t>
  </si>
  <si>
    <t>2455916.603 </t>
  </si>
  <si>
    <t> 21.12.2011 02:28 </t>
  </si>
  <si>
    <t>2455962.012 </t>
  </si>
  <si>
    <t> 04.02.2012 12:17 </t>
  </si>
  <si>
    <t> N.Babe </t>
  </si>
  <si>
    <t>VSB 55 </t>
  </si>
  <si>
    <t>2455962.020 </t>
  </si>
  <si>
    <t> 04.02.2012 12:28 </t>
  </si>
  <si>
    <t> Y.Sugaya </t>
  </si>
  <si>
    <t>2455962.021 </t>
  </si>
  <si>
    <t> 04.02.2012 12:30 </t>
  </si>
  <si>
    <t>2455962.024 </t>
  </si>
  <si>
    <t> 04.02.2012 12:34 </t>
  </si>
  <si>
    <t>2455962.028 </t>
  </si>
  <si>
    <t> 04.02.2012 12:40 </t>
  </si>
  <si>
    <t> C.Shouji </t>
  </si>
  <si>
    <t>2455962.029 </t>
  </si>
  <si>
    <t> 04.02.2012 12:41 </t>
  </si>
  <si>
    <t> C.Kamitani </t>
  </si>
  <si>
    <t>2455962.042 </t>
  </si>
  <si>
    <t> 04.02.2012 13:00 </t>
  </si>
  <si>
    <t> 0.083 </t>
  </si>
  <si>
    <t> N.Kurogi </t>
  </si>
  <si>
    <t>2456039.7146 </t>
  </si>
  <si>
    <t> 22.04.2012 05:09 </t>
  </si>
  <si>
    <t> 0.0650 </t>
  </si>
  <si>
    <t> M.de Jong </t>
  </si>
  <si>
    <t> JAAVSO 41;122 </t>
  </si>
  <si>
    <t>2456159.238 </t>
  </si>
  <si>
    <t> 19.08.2012 17:42 </t>
  </si>
  <si>
    <t>2456159.242 </t>
  </si>
  <si>
    <t> 19.08.2012 17:48 </t>
  </si>
  <si>
    <t>2456159.245 </t>
  </si>
  <si>
    <t> 19.08.2012 17:52 </t>
  </si>
  <si>
    <t> M.Segawa </t>
  </si>
  <si>
    <t>2456159.249 </t>
  </si>
  <si>
    <t> 19.08.2012 17:58 </t>
  </si>
  <si>
    <t> 0.075 </t>
  </si>
  <si>
    <t>2456159.252 </t>
  </si>
  <si>
    <t> 19.08.2012 18:02 </t>
  </si>
  <si>
    <t> T.Nakamura </t>
  </si>
  <si>
    <t>2456159.253 </t>
  </si>
  <si>
    <t> 19.08.2012 18:04 </t>
  </si>
  <si>
    <t> K.Matsuyama </t>
  </si>
  <si>
    <t>2456159.257 </t>
  </si>
  <si>
    <t> 19.08.2012 18:10 </t>
  </si>
  <si>
    <t>2456159.264 </t>
  </si>
  <si>
    <t> 19.08.2012 18:20 </t>
  </si>
  <si>
    <t> 0.090 </t>
  </si>
  <si>
    <t> K.Ebata </t>
  </si>
  <si>
    <t>2456165.209 </t>
  </si>
  <si>
    <t> 25.08.2012 17:00 </t>
  </si>
  <si>
    <t>2456165.210 </t>
  </si>
  <si>
    <t> 25.08.2012 17:02 </t>
  </si>
  <si>
    <t> Y.Kaise </t>
  </si>
  <si>
    <t> I.Kishida </t>
  </si>
  <si>
    <t>2456165.211 </t>
  </si>
  <si>
    <t> 25.08.2012 17:03 </t>
  </si>
  <si>
    <t> M.Kazama </t>
  </si>
  <si>
    <t>2456165.212 </t>
  </si>
  <si>
    <t> 25.08.2012 17:05 </t>
  </si>
  <si>
    <t>2456165.214 </t>
  </si>
  <si>
    <t> 25.08.2012 17:08 </t>
  </si>
  <si>
    <t> K.Motoki </t>
  </si>
  <si>
    <t>2456165.216 </t>
  </si>
  <si>
    <t> 25.08.2012 17:11 </t>
  </si>
  <si>
    <t> K.Yoshioka </t>
  </si>
  <si>
    <t>2456165.217 </t>
  </si>
  <si>
    <t> 25.08.2012 17:12 </t>
  </si>
  <si>
    <t> T.Osonoe </t>
  </si>
  <si>
    <t>2456165.220 </t>
  </si>
  <si>
    <t> 25.08.2012 17:16 </t>
  </si>
  <si>
    <t>2456234.539 </t>
  </si>
  <si>
    <t> 03.11.2012 00:56 </t>
  </si>
  <si>
    <t>2456256.059 </t>
  </si>
  <si>
    <t> 24.11.2012 13:24 </t>
  </si>
  <si>
    <t>2456285.9365 </t>
  </si>
  <si>
    <t> 24.12.2012 10:28 </t>
  </si>
  <si>
    <t> 0.0660 </t>
  </si>
  <si>
    <t>2456326.582 </t>
  </si>
  <si>
    <t> 03.02.2013 01:58 </t>
  </si>
  <si>
    <t> 0.073 </t>
  </si>
  <si>
    <t>VSB 56 </t>
  </si>
  <si>
    <t>2456529.7656 </t>
  </si>
  <si>
    <t> 25.08.2013 06:22 </t>
  </si>
  <si>
    <t> 0.0648 </t>
  </si>
  <si>
    <t> JAAVSO 41;328 </t>
  </si>
  <si>
    <t>2456577.574 </t>
  </si>
  <si>
    <t> 12.10.2013 01:46 </t>
  </si>
  <si>
    <t>2456923.0049 </t>
  </si>
  <si>
    <t> 22.09.2014 12:07 </t>
  </si>
  <si>
    <t> 0.0678 </t>
  </si>
  <si>
    <t> M.Ida </t>
  </si>
  <si>
    <t>VSB 59 </t>
  </si>
  <si>
    <t>2456928.9809 </t>
  </si>
  <si>
    <t> 28.09.2014 11:32 </t>
  </si>
  <si>
    <t> 0.0676 </t>
  </si>
  <si>
    <t>2456954.0811 </t>
  </si>
  <si>
    <t> 23.10.2014 13:56 </t>
  </si>
  <si>
    <t>2456955.276 </t>
  </si>
  <si>
    <t> 24.10.2014 18:37 </t>
  </si>
  <si>
    <t>2456960.057 </t>
  </si>
  <si>
    <t> 29.10.2014 13:22 </t>
  </si>
  <si>
    <t>2456960.0594 </t>
  </si>
  <si>
    <t> 29.10.2014 13:25 </t>
  </si>
  <si>
    <t> 0.0696 </t>
  </si>
  <si>
    <t>2456966.0352 </t>
  </si>
  <si>
    <t> 04.11.2014 12:50 </t>
  </si>
  <si>
    <t> 0.0692 </t>
  </si>
  <si>
    <t>2456972.0121 </t>
  </si>
  <si>
    <t> 10.11.2014 12:17 </t>
  </si>
  <si>
    <t> 0.0699 </t>
  </si>
  <si>
    <t>2456983.9614 </t>
  </si>
  <si>
    <t> 22.11.2014 11:04 </t>
  </si>
  <si>
    <t> 0.0667 </t>
  </si>
  <si>
    <t> Hiratsuka City Museum </t>
  </si>
  <si>
    <t>2456991.137 </t>
  </si>
  <si>
    <t> 29.11.2014 15:17 </t>
  </si>
  <si>
    <t>2457015.0406 </t>
  </si>
  <si>
    <t> 23.12.2014 12:58 </t>
  </si>
  <si>
    <t> 0.0695 </t>
  </si>
  <si>
    <t>2457061.6567 </t>
  </si>
  <si>
    <t> 08.02.2015 03:45 </t>
  </si>
  <si>
    <t> 0.0709 </t>
  </si>
  <si>
    <t> R.Kubala </t>
  </si>
  <si>
    <t>BAVM 239 </t>
  </si>
  <si>
    <t>s5</t>
  </si>
  <si>
    <t>s6</t>
  </si>
  <si>
    <t>s7</t>
  </si>
  <si>
    <t>2446292.425 </t>
  </si>
  <si>
    <t> 14.08.1985 22:12 </t>
  </si>
  <si>
    <t> V.Babic </t>
  </si>
  <si>
    <t>2446292.430 </t>
  </si>
  <si>
    <t> 14.08.1985 22:19 </t>
  </si>
  <si>
    <t> M.Mikula </t>
  </si>
  <si>
    <t>2446293.598 </t>
  </si>
  <si>
    <t> 16.08.1985 02:21 </t>
  </si>
  <si>
    <t>2446293.607 </t>
  </si>
  <si>
    <t> 16.08.1985 02:34 </t>
  </si>
  <si>
    <t>2446297.195 </t>
  </si>
  <si>
    <t> 19.08.1985 16:40 </t>
  </si>
  <si>
    <t>2446298.390 </t>
  </si>
  <si>
    <t> 20.08.1985 21:21 </t>
  </si>
  <si>
    <t>2446298.392 </t>
  </si>
  <si>
    <t> 20.08.1985 21:24 </t>
  </si>
  <si>
    <t>2446298.399 </t>
  </si>
  <si>
    <t> 20.08.1985 21:34 </t>
  </si>
  <si>
    <t>2446304.379 </t>
  </si>
  <si>
    <t> 26.08.1985 21:05 </t>
  </si>
  <si>
    <t> A.Markham </t>
  </si>
  <si>
    <t>2446316.325 </t>
  </si>
  <si>
    <t> 07.09.1985 19:48 </t>
  </si>
  <si>
    <t>2446325.887 </t>
  </si>
  <si>
    <t> 17.09.1985 09:17 </t>
  </si>
  <si>
    <t>2446328.281 </t>
  </si>
  <si>
    <t> 19.09.1985 18:44 </t>
  </si>
  <si>
    <t> S.Lupac </t>
  </si>
  <si>
    <t>2446329.470 </t>
  </si>
  <si>
    <t> 20.09.1985 23:16 </t>
  </si>
  <si>
    <t>2446329.471 </t>
  </si>
  <si>
    <t> 20.09.1985 23:18 </t>
  </si>
  <si>
    <t> A.Kósa-Kiss </t>
  </si>
  <si>
    <t> ALBO 1985 12 </t>
  </si>
  <si>
    <t>2446335.439 </t>
  </si>
  <si>
    <t> 26.09.1985 22:32 </t>
  </si>
  <si>
    <t> A.Kocsis </t>
  </si>
  <si>
    <t>2446341.427 </t>
  </si>
  <si>
    <t> 02.10.1985 22:14 </t>
  </si>
  <si>
    <t>2446354.562 </t>
  </si>
  <si>
    <t> 16.10.1985 01:29 </t>
  </si>
  <si>
    <t>2446354.569 </t>
  </si>
  <si>
    <t> 16.10.1985 01:39 </t>
  </si>
  <si>
    <t>2446359.349 </t>
  </si>
  <si>
    <t> 20.10.1985 20:22 </t>
  </si>
  <si>
    <t> V.Hainaut </t>
  </si>
  <si>
    <t> BBS 82 </t>
  </si>
  <si>
    <t>2446359.351 </t>
  </si>
  <si>
    <t> 20.10.1985 20:25 </t>
  </si>
  <si>
    <t> BBS 89 </t>
  </si>
  <si>
    <t>2446398.785 </t>
  </si>
  <si>
    <t> 29.11.1985 06:50 </t>
  </si>
  <si>
    <t>2446432.258 </t>
  </si>
  <si>
    <t> 01.01.1986 18:11 </t>
  </si>
  <si>
    <t> J.Jahn </t>
  </si>
  <si>
    <t>2446440.618 </t>
  </si>
  <si>
    <t> 10.01.1986 02:49 </t>
  </si>
  <si>
    <t>2446440.624 </t>
  </si>
  <si>
    <t> 10.01.1986 02:58 </t>
  </si>
  <si>
    <t>2446446.603 </t>
  </si>
  <si>
    <t> 16.01.1986 02:28 </t>
  </si>
  <si>
    <t>2446457.357 </t>
  </si>
  <si>
    <t> 26.01.1986 20:34 </t>
  </si>
  <si>
    <t> J.Pietz </t>
  </si>
  <si>
    <t>2446457.3580 </t>
  </si>
  <si>
    <t> 26.01.1986 20:35 </t>
  </si>
  <si>
    <t> R.Pickard </t>
  </si>
  <si>
    <t>2446469.310 </t>
  </si>
  <si>
    <t> 07.02.1986 19:26 </t>
  </si>
  <si>
    <t>2446469.317 </t>
  </si>
  <si>
    <t> 07.02.1986 19:36 </t>
  </si>
  <si>
    <t> BRNO 28 </t>
  </si>
  <si>
    <t>2446471.699 </t>
  </si>
  <si>
    <t> 10.02.1986 04:46 </t>
  </si>
  <si>
    <t>2446475.286 </t>
  </si>
  <si>
    <t> 13.02.1986 18:51 </t>
  </si>
  <si>
    <t> B.Koch </t>
  </si>
  <si>
    <t>2446475.288 </t>
  </si>
  <si>
    <t> 13.02.1986 18:54 </t>
  </si>
  <si>
    <t> G.Marekfia </t>
  </si>
  <si>
    <t>2446488.431 </t>
  </si>
  <si>
    <t> 26.02.1986 22:20 </t>
  </si>
  <si>
    <t>2446488.432 </t>
  </si>
  <si>
    <t> 26.02.1986 22:22 </t>
  </si>
  <si>
    <t>2446500.386 </t>
  </si>
  <si>
    <t> 10.03.1986 21:15 </t>
  </si>
  <si>
    <t>2446506.358 </t>
  </si>
  <si>
    <t> 16.03.1986 20:35 </t>
  </si>
  <si>
    <t> ALBO 1986 7 </t>
  </si>
  <si>
    <t>2446506.367 </t>
  </si>
  <si>
    <t> 16.03.1986 20:48 </t>
  </si>
  <si>
    <t>2446511.145 </t>
  </si>
  <si>
    <t> 21.03.1986 15:28 </t>
  </si>
  <si>
    <t> MVS 11.155 </t>
  </si>
  <si>
    <t>2446512.340 </t>
  </si>
  <si>
    <t> 22.03.1986 20:09 </t>
  </si>
  <si>
    <t>2446513.534 </t>
  </si>
  <si>
    <t> 24.03.1986 00:48 </t>
  </si>
  <si>
    <t>2446518.315 </t>
  </si>
  <si>
    <t> 28.03.1986 19:33 </t>
  </si>
  <si>
    <t>2446518.317 </t>
  </si>
  <si>
    <t> 28.03.1986 19:36 </t>
  </si>
  <si>
    <t>2446518.320 </t>
  </si>
  <si>
    <t> 28.03.1986 19:40 </t>
  </si>
  <si>
    <t>2446525.471 </t>
  </si>
  <si>
    <t> 04.04.1986 23:18 </t>
  </si>
  <si>
    <t>2446543.411 </t>
  </si>
  <si>
    <t> 22.04.1986 21:51 </t>
  </si>
  <si>
    <t>2446617.519 </t>
  </si>
  <si>
    <t> 06.07.1986 00:27 </t>
  </si>
  <si>
    <t> L.Ondra </t>
  </si>
  <si>
    <t>2446629.471 </t>
  </si>
  <si>
    <t> 17.07.1986 23:18 </t>
  </si>
  <si>
    <t> J.Csipes </t>
  </si>
  <si>
    <t>2446641.419 </t>
  </si>
  <si>
    <t> 29.07.1986 22:03 </t>
  </si>
  <si>
    <t> P.Kanuk </t>
  </si>
  <si>
    <t>2446641.426 </t>
  </si>
  <si>
    <t> 29.07.1986 22:13 </t>
  </si>
  <si>
    <t>2446641.427 </t>
  </si>
  <si>
    <t> 29.07.1986 22:14 </t>
  </si>
  <si>
    <t> G.Sári </t>
  </si>
  <si>
    <t> ALBO 1986 10 </t>
  </si>
  <si>
    <t>2446641.433 </t>
  </si>
  <si>
    <t> 29.07.1986 22:23 </t>
  </si>
  <si>
    <t> P.Krc </t>
  </si>
  <si>
    <t>2446647.392 </t>
  </si>
  <si>
    <t> 04.08.1986 21:24 </t>
  </si>
  <si>
    <t> K.Malarova </t>
  </si>
  <si>
    <t> J.Pozsonyi </t>
  </si>
  <si>
    <t>2446647.393 </t>
  </si>
  <si>
    <t> 04.08.1986 21:25 </t>
  </si>
  <si>
    <t> L.Vimláti </t>
  </si>
  <si>
    <t>2446647.399 </t>
  </si>
  <si>
    <t> 04.08.1986 21:34 </t>
  </si>
  <si>
    <t> R.Brazda </t>
  </si>
  <si>
    <t>2446647.401 </t>
  </si>
  <si>
    <t> 04.08.1986 21:37 </t>
  </si>
  <si>
    <t> J.Lelo </t>
  </si>
  <si>
    <t>2446647.405 </t>
  </si>
  <si>
    <t> 04.08.1986 21:43 </t>
  </si>
  <si>
    <t>2446647.406 </t>
  </si>
  <si>
    <t> 04.08.1986 21:44 </t>
  </si>
  <si>
    <t> M.Sipajda </t>
  </si>
  <si>
    <t>2446647.410 </t>
  </si>
  <si>
    <t> 04.08.1986 21:50 </t>
  </si>
  <si>
    <t>2446648.587 </t>
  </si>
  <si>
    <t> 06.08.1986 02:05 </t>
  </si>
  <si>
    <t>2446653.368 </t>
  </si>
  <si>
    <t> 10.08.1986 20:49 </t>
  </si>
  <si>
    <t>2446653.389 </t>
  </si>
  <si>
    <t> 10.08.1986 21:20 </t>
  </si>
  <si>
    <t>2446659.355 </t>
  </si>
  <si>
    <t> 16.08.1986 20:31 </t>
  </si>
  <si>
    <t>2446660.551 </t>
  </si>
  <si>
    <t> 18.08.1986 01:13 </t>
  </si>
  <si>
    <t> M.Martignoni </t>
  </si>
  <si>
    <t> BBS 109 </t>
  </si>
  <si>
    <t>2446678.480 </t>
  </si>
  <si>
    <t> 04.09.1986 23:31 </t>
  </si>
  <si>
    <t> ALBO 1986 12 </t>
  </si>
  <si>
    <t>2446678.483 </t>
  </si>
  <si>
    <t> 04.09.1986 23:35 </t>
  </si>
  <si>
    <t>2446679.675 </t>
  </si>
  <si>
    <t> 06.09.1986 04:12 </t>
  </si>
  <si>
    <t>2446679.680 </t>
  </si>
  <si>
    <t> 06.09.1986 04:19 </t>
  </si>
  <si>
    <t> L.Gorski </t>
  </si>
  <si>
    <t>2446690.433 </t>
  </si>
  <si>
    <t> 16.09.1986 22:23 </t>
  </si>
  <si>
    <t>2446696.404 </t>
  </si>
  <si>
    <t> 22.09.1986 21:41 </t>
  </si>
  <si>
    <t>2446696.406 </t>
  </si>
  <si>
    <t> 22.09.1986 21:44 </t>
  </si>
  <si>
    <t>2446701.192 </t>
  </si>
  <si>
    <t> 27.09.1986 16:36 </t>
  </si>
  <si>
    <t> M.Momose </t>
  </si>
  <si>
    <t>2446702.384 </t>
  </si>
  <si>
    <t> 28.09.1986 21:12 </t>
  </si>
  <si>
    <t> W.Blendin </t>
  </si>
  <si>
    <t>2446708.361 </t>
  </si>
  <si>
    <t> 04.10.1986 20:39 </t>
  </si>
  <si>
    <t> L.Zimmermann </t>
  </si>
  <si>
    <t>2446708.364 </t>
  </si>
  <si>
    <t> 04.10.1986 20:44 </t>
  </si>
  <si>
    <t> A.Weil </t>
  </si>
  <si>
    <t>2446708.365 </t>
  </si>
  <si>
    <t> 04.10.1986 20:45 </t>
  </si>
  <si>
    <t> S.Paschke </t>
  </si>
  <si>
    <t>2446708.368 </t>
  </si>
  <si>
    <t> 04.10.1986 20:49 </t>
  </si>
  <si>
    <t>2446709.532 </t>
  </si>
  <si>
    <t> 06.10.1986 00:46 </t>
  </si>
  <si>
    <t>2446709.558 </t>
  </si>
  <si>
    <t> 06.10.1986 01:23 </t>
  </si>
  <si>
    <t> A.Dedoch </t>
  </si>
  <si>
    <t>2446710.751 </t>
  </si>
  <si>
    <t> 07.10.1986 06:01 </t>
  </si>
  <si>
    <t>2446711.948 </t>
  </si>
  <si>
    <t> 08.10.1986 10:45 </t>
  </si>
  <si>
    <t>2446714.339 </t>
  </si>
  <si>
    <t> 10.10.1986 20:08 </t>
  </si>
  <si>
    <t>2446714.342 </t>
  </si>
  <si>
    <t> 10.10.1986 20:12 </t>
  </si>
  <si>
    <t>2446714.345 </t>
  </si>
  <si>
    <t> 10.10.1986 20:16 </t>
  </si>
  <si>
    <t>2446720.314 </t>
  </si>
  <si>
    <t> 16.10.1986 19:32 </t>
  </si>
  <si>
    <t> M.Taylor </t>
  </si>
  <si>
    <t>2446728.681 </t>
  </si>
  <si>
    <t> 25.10.1986 04:20 </t>
  </si>
  <si>
    <t> R.Sampson </t>
  </si>
  <si>
    <t>2446733.466 </t>
  </si>
  <si>
    <t> 29.10.1986 23:11 </t>
  </si>
  <si>
    <t> Y.Thirionet </t>
  </si>
  <si>
    <t>2446733.472 </t>
  </si>
  <si>
    <t> 29.10.1986 23:19 </t>
  </si>
  <si>
    <t> A.Lheureux </t>
  </si>
  <si>
    <t>2446733.473 </t>
  </si>
  <si>
    <t> 29.10.1986 23:21 </t>
  </si>
  <si>
    <t> S.Lambert </t>
  </si>
  <si>
    <t>2446734.658 </t>
  </si>
  <si>
    <t> 31.10.1986 03:47 </t>
  </si>
  <si>
    <t>2446737.056 </t>
  </si>
  <si>
    <t> 02.11.1986 13:20 </t>
  </si>
  <si>
    <t> S.Suzuki </t>
  </si>
  <si>
    <t>2446738.235 </t>
  </si>
  <si>
    <t> 03.11.1986 17:38 </t>
  </si>
  <si>
    <t> F.Földesi </t>
  </si>
  <si>
    <t> ALBO 1987 3 </t>
  </si>
  <si>
    <t>2446738.244 </t>
  </si>
  <si>
    <t> 03.11.1986 17:51 </t>
  </si>
  <si>
    <t>2446745.420 </t>
  </si>
  <si>
    <t> 10.11.1986 22:04 </t>
  </si>
  <si>
    <t>2446751.370 </t>
  </si>
  <si>
    <t> 16.11.1986 20:52 </t>
  </si>
  <si>
    <t>2446751.392 </t>
  </si>
  <si>
    <t> 16.11.1986 21:24 </t>
  </si>
  <si>
    <t>2446751.398 </t>
  </si>
  <si>
    <t> 16.11.1986 21:33 </t>
  </si>
  <si>
    <t>2446763.337 </t>
  </si>
  <si>
    <t> 28.11.1986 20:05 </t>
  </si>
  <si>
    <t> O.Gombar </t>
  </si>
  <si>
    <t>2446763.340 </t>
  </si>
  <si>
    <t>VSB-64</t>
  </si>
  <si>
    <t>JAVSO..46…79 (2018)</t>
  </si>
  <si>
    <t>IBVS 6230</t>
  </si>
  <si>
    <t>JAVSO..45..215</t>
  </si>
  <si>
    <t>JAVSO..45..121</t>
  </si>
  <si>
    <t>JAVSO..43..238</t>
  </si>
  <si>
    <t>2447467.388 </t>
  </si>
  <si>
    <t> 01.11.1988 21:18 </t>
  </si>
  <si>
    <t> 0.050 </t>
  </si>
  <si>
    <t>2447473.323 </t>
  </si>
  <si>
    <t> 07.11.1988 19:45 </t>
  </si>
  <si>
    <t>2447473.331 </t>
  </si>
  <si>
    <t> 07.11.1988 19:56 </t>
  </si>
  <si>
    <t>2447473.339 </t>
  </si>
  <si>
    <t> 07.11.1988 20:08 </t>
  </si>
  <si>
    <t>2447478.114 </t>
  </si>
  <si>
    <t> 12.11.1988 14:44 </t>
  </si>
  <si>
    <t> K.Nagai </t>
  </si>
  <si>
    <t>2447480.490 </t>
  </si>
  <si>
    <t> 14.11.1988 23:45 </t>
  </si>
  <si>
    <t>2447480.496 </t>
  </si>
  <si>
    <t> 14.11.1988 23:54 </t>
  </si>
  <si>
    <t>2447481.687 </t>
  </si>
  <si>
    <t> 16.11.1988 04:29 </t>
  </si>
  <si>
    <t>2447486.476 </t>
  </si>
  <si>
    <t> 20.11.1988 23:25 </t>
  </si>
  <si>
    <t>2447491.257 </t>
  </si>
  <si>
    <t> 25.11.1988 18:10 </t>
  </si>
  <si>
    <t>2447492.461 </t>
  </si>
  <si>
    <t> 26.11.1988 23:03 </t>
  </si>
  <si>
    <t>2447493.644 </t>
  </si>
  <si>
    <t> 28.11.1988 03:27 </t>
  </si>
  <si>
    <t>2447493.649 </t>
  </si>
  <si>
    <t> 28.11.1988 03:34 </t>
  </si>
  <si>
    <t>2447504.400 </t>
  </si>
  <si>
    <t> 08.12.1988 21:36 </t>
  </si>
  <si>
    <t> E.Meneguzzo </t>
  </si>
  <si>
    <t>2447516.358 </t>
  </si>
  <si>
    <t> 20.12.1988 20:35 </t>
  </si>
  <si>
    <t>2447522.336 </t>
  </si>
  <si>
    <t> 26.12.1988 20:03 </t>
  </si>
  <si>
    <t>2447523.525 </t>
  </si>
  <si>
    <t> 28.12.1988 00:36 </t>
  </si>
  <si>
    <t>2447523.528 </t>
  </si>
  <si>
    <t> 28.12.1988 00:40 </t>
  </si>
  <si>
    <t>2447523.529 </t>
  </si>
  <si>
    <t> 28.12.1988 00:41 </t>
  </si>
  <si>
    <t> F.Reinberk </t>
  </si>
  <si>
    <t>2447528.298 </t>
  </si>
  <si>
    <t> 01.01.1989 19:09 </t>
  </si>
  <si>
    <t> BBS 129 </t>
  </si>
  <si>
    <t>2447529.501 </t>
  </si>
  <si>
    <t> 03.01.1989 00:01 </t>
  </si>
  <si>
    <t>2447529.5011 </t>
  </si>
  <si>
    <t>IBVS 3381 </t>
  </si>
  <si>
    <t>2447529.507 </t>
  </si>
  <si>
    <t> 03.01.1989 00:10 </t>
  </si>
  <si>
    <t> BRNO 31 </t>
  </si>
  <si>
    <t>2447530.700 </t>
  </si>
  <si>
    <t> 04.01.1989 04:48 </t>
  </si>
  <si>
    <t>2447536.668 </t>
  </si>
  <si>
    <t> 10.01.1989 04:01 </t>
  </si>
  <si>
    <t>2447542.654 </t>
  </si>
  <si>
    <t> 16.01.1989 03:41 </t>
  </si>
  <si>
    <t>2447546.233 </t>
  </si>
  <si>
    <t> 19.01.1989 17:35 </t>
  </si>
  <si>
    <t>2447547.423 </t>
  </si>
  <si>
    <t> 20.01.1989 22:09 </t>
  </si>
  <si>
    <t>2447553.398 </t>
  </si>
  <si>
    <t> 26.01.1989 21:33 </t>
  </si>
  <si>
    <t> G.Maintz </t>
  </si>
  <si>
    <t>2447553.401 </t>
  </si>
  <si>
    <t> 26.01.1989 21:37 </t>
  </si>
  <si>
    <t> J.Gillain </t>
  </si>
  <si>
    <t>2447553.406 </t>
  </si>
  <si>
    <t> 26.01.1989 21:44 </t>
  </si>
  <si>
    <t>2447553.4064 </t>
  </si>
  <si>
    <t> 26.01.1989 21:45 </t>
  </si>
  <si>
    <t> VSSC 73 </t>
  </si>
  <si>
    <t>2447554.600 </t>
  </si>
  <si>
    <t> 28.01.1989 02:24 </t>
  </si>
  <si>
    <t>2447559.385 </t>
  </si>
  <si>
    <t> 01.02.1989 21:14 </t>
  </si>
  <si>
    <t>2447565.355 </t>
  </si>
  <si>
    <t> 07.02.1989 20:31 </t>
  </si>
  <si>
    <t>2447565.3561 </t>
  </si>
  <si>
    <t> 07.02.1989 20:32 </t>
  </si>
  <si>
    <t> F.Lomoz </t>
  </si>
  <si>
    <t>2447565.360 </t>
  </si>
  <si>
    <t> 07.02.1989 20:38 </t>
  </si>
  <si>
    <t>2447565.361 </t>
  </si>
  <si>
    <t> 07.02.1989 20:39 </t>
  </si>
  <si>
    <t>2447566.554 </t>
  </si>
  <si>
    <t> 09.02.1989 01:17 </t>
  </si>
  <si>
    <t>2447566.558 </t>
  </si>
  <si>
    <t> 09.02.1989 01:23 </t>
  </si>
  <si>
    <t>2447567.759 </t>
  </si>
  <si>
    <t> 10.02.1989 06:12 </t>
  </si>
  <si>
    <t>2447571.334 </t>
  </si>
  <si>
    <t> 13.02.1989 20:00 </t>
  </si>
  <si>
    <t> P.J.Wheeler </t>
  </si>
  <si>
    <t>2447571.336 </t>
  </si>
  <si>
    <t> 13.02.1989 20:03 </t>
  </si>
  <si>
    <t>2447578.500 </t>
  </si>
  <si>
    <t> 21.02.1989 00:00 </t>
  </si>
  <si>
    <t>2447591.651 </t>
  </si>
  <si>
    <t> 06.03.1989 03:37 </t>
  </si>
  <si>
    <t>2447608.382 </t>
  </si>
  <si>
    <t> 22.03.1989 21:10 </t>
  </si>
  <si>
    <t>2447608.3867 </t>
  </si>
  <si>
    <t> 22.03.1989 21:16 </t>
  </si>
  <si>
    <t>2447614.361 </t>
  </si>
  <si>
    <t> 28.03.1989 20:39 </t>
  </si>
  <si>
    <t> BBS 92 </t>
  </si>
  <si>
    <t>2447614.3628 </t>
  </si>
  <si>
    <t> 28.03.1989 20:42 </t>
  </si>
  <si>
    <t> 0.0093 </t>
  </si>
  <si>
    <t>2447614.371 </t>
  </si>
  <si>
    <t> 28.03.1989 20:54 </t>
  </si>
  <si>
    <t>2447645.438 </t>
  </si>
  <si>
    <t> 28.04.1989 22:30 </t>
  </si>
  <si>
    <t>2447645.440 </t>
  </si>
  <si>
    <t> 28.04.1989 22:33 </t>
  </si>
  <si>
    <t>2447651.417 </t>
  </si>
  <si>
    <t> 04.05.1989 22:00 </t>
  </si>
  <si>
    <t>2447657.400 </t>
  </si>
  <si>
    <t> 10.05.1989 21:36 </t>
  </si>
  <si>
    <t> ALBO 1989 9 </t>
  </si>
  <si>
    <t>2447719.5437 </t>
  </si>
  <si>
    <t> 12.07.1989 01:02 </t>
  </si>
  <si>
    <t> 0.0085 </t>
  </si>
  <si>
    <t>2447737.461 </t>
  </si>
  <si>
    <t> 29.07.1989 23:03 </t>
  </si>
  <si>
    <t> A.Kratochvil </t>
  </si>
  <si>
    <t>2447737.467 </t>
  </si>
  <si>
    <t> 29.07.1989 23:12 </t>
  </si>
  <si>
    <t>2447737.468 </t>
  </si>
  <si>
    <t> 29.07.1989 23:13 </t>
  </si>
  <si>
    <t>2447737.471 </t>
  </si>
  <si>
    <t> 29.07.1989 23:18 </t>
  </si>
  <si>
    <t>2447737.472 </t>
  </si>
  <si>
    <t> 29.07.1989 23:19 </t>
  </si>
  <si>
    <t> J.Vesely </t>
  </si>
  <si>
    <t>2447737.474 </t>
  </si>
  <si>
    <t> 29.07.1989 23:22 </t>
  </si>
  <si>
    <t> M.Zejday </t>
  </si>
  <si>
    <t>2447737.475 </t>
  </si>
  <si>
    <t> 29.07.1989 23:24 </t>
  </si>
  <si>
    <t> T.Nejeschleba </t>
  </si>
  <si>
    <t> P.Nosek </t>
  </si>
  <si>
    <t> P.Smolik </t>
  </si>
  <si>
    <t>2447737.476 </t>
  </si>
  <si>
    <t> 29.07.1989 23:25 </t>
  </si>
  <si>
    <t> P.Malevka </t>
  </si>
  <si>
    <t>2447737.477 </t>
  </si>
  <si>
    <t> 29.07.1989 23:26 </t>
  </si>
  <si>
    <t> P.Louzilova </t>
  </si>
  <si>
    <t>2447737.481 </t>
  </si>
  <si>
    <t> 29.07.1989 23:32 </t>
  </si>
  <si>
    <t>2447743.443 </t>
  </si>
  <si>
    <t> 04.08.1989 22:37 </t>
  </si>
  <si>
    <t>2447743.447 </t>
  </si>
  <si>
    <t> 04.08.1989 22:43 </t>
  </si>
  <si>
    <t>2447749.414 </t>
  </si>
  <si>
    <t> 10.08.1989 21:56 </t>
  </si>
  <si>
    <t> M.Kolarik </t>
  </si>
  <si>
    <t>2447749.417 </t>
  </si>
  <si>
    <t> 10.08.1989 22:00 </t>
  </si>
  <si>
    <t>2447749.421 </t>
  </si>
  <si>
    <t> 10.08.1989 22:06 </t>
  </si>
  <si>
    <t>2447749.425 </t>
  </si>
  <si>
    <t> 10.08.1989 22:12 </t>
  </si>
  <si>
    <t> J.Chlachula </t>
  </si>
  <si>
    <t>2447749.429 </t>
  </si>
  <si>
    <t> 10.08.1989 22:17 </t>
  </si>
  <si>
    <t> P.Cagas </t>
  </si>
  <si>
    <t> J.Merka </t>
  </si>
  <si>
    <t>2447749.432 </t>
  </si>
  <si>
    <t> 10.08.1989 22:22 </t>
  </si>
  <si>
    <t> P.Cvicek </t>
  </si>
  <si>
    <t>2447761.399 </t>
  </si>
  <si>
    <t> 22.08.1989 21:34 </t>
  </si>
  <si>
    <t> 0.030 </t>
  </si>
  <si>
    <t>2447767.342 </t>
  </si>
  <si>
    <t> 28.08.1989 20:12 </t>
  </si>
  <si>
    <t>2447767.347 </t>
  </si>
  <si>
    <t> 28.08.1989 20:19 </t>
  </si>
  <si>
    <t> BBS 93 </t>
  </si>
  <si>
    <t>2447768.548 </t>
  </si>
  <si>
    <t> 30.08.1989 01:09 </t>
  </si>
  <si>
    <t>2447768.551 </t>
  </si>
  <si>
    <t> 30.08.1989 01:13 </t>
  </si>
  <si>
    <t> C.Barani </t>
  </si>
  <si>
    <t>2447768.556 </t>
  </si>
  <si>
    <t> 30.08.1989 01:20 </t>
  </si>
  <si>
    <t>2447792.446 </t>
  </si>
  <si>
    <t> 22.09.1989 22:42 </t>
  </si>
  <si>
    <t>2447792.451 </t>
  </si>
  <si>
    <t> 22.09.1989 22:49 </t>
  </si>
  <si>
    <t> T.Latányi </t>
  </si>
  <si>
    <t> ALBO 1990 2 </t>
  </si>
  <si>
    <t>2447792.454 </t>
  </si>
  <si>
    <t> 22.09.1989 22:53 </t>
  </si>
  <si>
    <t>2447792.456 </t>
  </si>
  <si>
    <t> 22.09.1989 22:56 </t>
  </si>
  <si>
    <t> J.Soukal </t>
  </si>
  <si>
    <t>2447793.642 </t>
  </si>
  <si>
    <t> 24.09.1989 03:24 </t>
  </si>
  <si>
    <t>2447793.648 </t>
  </si>
  <si>
    <t> 24.09.1989 03:33 </t>
  </si>
  <si>
    <t>2447799.624 </t>
  </si>
  <si>
    <t> 30.09.1989 02:58 </t>
  </si>
  <si>
    <t>2447804.406 </t>
  </si>
  <si>
    <t> 04.10.1989 21:44 </t>
  </si>
  <si>
    <t>2447804.411 </t>
  </si>
  <si>
    <t> 04.10.1989 21:51 </t>
  </si>
  <si>
    <t> C.Pamploni </t>
  </si>
  <si>
    <t>2447805.598 </t>
  </si>
  <si>
    <t> 06.10.1989 02:21 </t>
  </si>
  <si>
    <t>2447810.376 </t>
  </si>
  <si>
    <t> 10.10.1989 21:01 </t>
  </si>
  <si>
    <t>2447810.378 </t>
  </si>
  <si>
    <t> 10.10.1989 21:04 </t>
  </si>
  <si>
    <t>2447822.335 </t>
  </si>
  <si>
    <t> 22.10.1989 20:02 </t>
  </si>
  <si>
    <t>2447822.3376 </t>
  </si>
  <si>
    <t> 22.10.1989 20:06 </t>
  </si>
  <si>
    <t>2447822.346 </t>
  </si>
  <si>
    <t> 22.10.1989 20:18 </t>
  </si>
  <si>
    <t>2447828.314 </t>
  </si>
  <si>
    <t> 28.10.1989 19:32 </t>
  </si>
  <si>
    <t>2447828.316 </t>
  </si>
  <si>
    <t> 28.10.1989 19:35 </t>
  </si>
  <si>
    <t>2447833.095 </t>
  </si>
  <si>
    <t> 02.11.1989 14:16 </t>
  </si>
  <si>
    <t>2447836.678 </t>
  </si>
  <si>
    <t> 06.11.1989 04:16 </t>
  </si>
  <si>
    <t>2447842.648 </t>
  </si>
  <si>
    <t> 12.11.1989 03:33 </t>
  </si>
  <si>
    <t>2447847.436 </t>
  </si>
  <si>
    <t> 16.11.1989 22:27 </t>
  </si>
  <si>
    <t> P.Koukola </t>
  </si>
  <si>
    <t>2447859.390 </t>
  </si>
  <si>
    <t> 28.11.1989 21:21 </t>
  </si>
  <si>
    <t>2447879.713 </t>
  </si>
  <si>
    <t> 19.12.1989 05:06 </t>
  </si>
  <si>
    <t> P.Collins </t>
  </si>
  <si>
    <t>2447882.0971 </t>
  </si>
  <si>
    <t> 21.12.1989 14:19 </t>
  </si>
  <si>
    <t> 0.0083 </t>
  </si>
  <si>
    <t> Y.Nacamura et al. </t>
  </si>
  <si>
    <t>IBVS 3641 </t>
  </si>
  <si>
    <t>2447891.662 </t>
  </si>
  <si>
    <t> 31.12.1989 03:53 </t>
  </si>
  <si>
    <t>2447908.394 </t>
  </si>
  <si>
    <t> 16.01.1990 21:27 </t>
  </si>
  <si>
    <t> BBS 113 </t>
  </si>
  <si>
    <t>2447909.5870 </t>
  </si>
  <si>
    <t> 18.01.1990 02:05 </t>
  </si>
  <si>
    <t>G</t>
  </si>
  <si>
    <t> T.Hegedüs et al. </t>
  </si>
  <si>
    <t> ASS 187.57 </t>
  </si>
  <si>
    <t>2447914.373 </t>
  </si>
  <si>
    <t> 22.01.1990 20:57 </t>
  </si>
  <si>
    <t> ALBO 1990 8 </t>
  </si>
  <si>
    <t>2447920.346 </t>
  </si>
  <si>
    <t> 28.01.1990 20:18 </t>
  </si>
  <si>
    <t>2447940.666 </t>
  </si>
  <si>
    <t> 18.02.1990 03:59 </t>
  </si>
  <si>
    <t>2447945.445 </t>
  </si>
  <si>
    <t> 22.02.1990 22:40 </t>
  </si>
  <si>
    <t> BBS 94 </t>
  </si>
  <si>
    <t>2447945.446 </t>
  </si>
  <si>
    <t> 22.02.1990 22:42 </t>
  </si>
  <si>
    <t>2447951.416 </t>
  </si>
  <si>
    <t> 28.02.1990 21:59 </t>
  </si>
  <si>
    <t>2447951.421 </t>
  </si>
  <si>
    <t> 28.02.1990 22:06 </t>
  </si>
  <si>
    <t>2447952.611 </t>
  </si>
  <si>
    <t> 02.03.1990 02:39 </t>
  </si>
  <si>
    <t>2447952.619 </t>
  </si>
  <si>
    <t> 02.03.1990 02:51 </t>
  </si>
  <si>
    <t>2447963.369 </t>
  </si>
  <si>
    <t> 12.03.1990 20:51 </t>
  </si>
  <si>
    <t>2447969.338 </t>
  </si>
  <si>
    <t> 18.03.1990 20:06 </t>
  </si>
  <si>
    <t>2447969.347 </t>
  </si>
  <si>
    <t> 18.03.1990 20:19 </t>
  </si>
  <si>
    <t>2447969.350 </t>
  </si>
  <si>
    <t> 18.03.1990 20:24 </t>
  </si>
  <si>
    <t> A.Lakostik </t>
  </si>
  <si>
    <t>2447969.353 </t>
  </si>
  <si>
    <t> 18.03.1990 20:28 </t>
  </si>
  <si>
    <t>2447969.357 </t>
  </si>
  <si>
    <t> 18.03.1990 20:34 </t>
  </si>
  <si>
    <t>2447975.319 </t>
  </si>
  <si>
    <t> 24.03.1990 19:39 </t>
  </si>
  <si>
    <t>2447975.325 </t>
  </si>
  <si>
    <t> 24.03.1990 19:48 </t>
  </si>
  <si>
    <t>2448007.602 </t>
  </si>
  <si>
    <t> 26.04.1990 02:26 </t>
  </si>
  <si>
    <t> R.Crumrine </t>
  </si>
  <si>
    <t>2448012.374 </t>
  </si>
  <si>
    <t> 30.04.1990 20:58 </t>
  </si>
  <si>
    <t> BBS 95 </t>
  </si>
  <si>
    <t>2448086.4825 </t>
  </si>
  <si>
    <t> 13.07.1990 23:34 </t>
  </si>
  <si>
    <t> 0.0065 </t>
  </si>
  <si>
    <t>2448086.4836 </t>
  </si>
  <si>
    <t> 13.07.1990 23:36 </t>
  </si>
  <si>
    <t> 0.0076 </t>
  </si>
  <si>
    <t>2448092.4590 </t>
  </si>
  <si>
    <t> 19.07.1990 23:00 </t>
  </si>
  <si>
    <t> 0.0067 </t>
  </si>
  <si>
    <t>2448092.4600 </t>
  </si>
  <si>
    <t> 19.07.1990 23:02 </t>
  </si>
  <si>
    <t> 0.0077 </t>
  </si>
  <si>
    <t>2448092.463 </t>
  </si>
  <si>
    <t> 19.07.1990 23:06 </t>
  </si>
  <si>
    <t>2448098.438 </t>
  </si>
  <si>
    <t> 25.07.1990 22:30 </t>
  </si>
  <si>
    <t>2448099.629 </t>
  </si>
  <si>
    <t> 27.07.1990 03:05 </t>
  </si>
  <si>
    <t> R.E.Crumrine </t>
  </si>
  <si>
    <t>2448122.334 </t>
  </si>
  <si>
    <t> 18.08.1990 20:00 </t>
  </si>
  <si>
    <t>2448123.523 </t>
  </si>
  <si>
    <t> 20.08.1990 00:33 </t>
  </si>
  <si>
    <t> O.Haska </t>
  </si>
  <si>
    <t>2448123.526 </t>
  </si>
  <si>
    <t> 20.08.1990 00:37 </t>
  </si>
  <si>
    <t>2448123.530 </t>
  </si>
  <si>
    <t> 20.08.1990 00:43 </t>
  </si>
  <si>
    <t> J.Spackova </t>
  </si>
  <si>
    <t>2448123.537 </t>
  </si>
  <si>
    <t> 20.08.1990 00:53 </t>
  </si>
  <si>
    <t>2448123.538 </t>
  </si>
  <si>
    <t> 20.08.1990 00:54 </t>
  </si>
  <si>
    <t> BBS 97 </t>
  </si>
  <si>
    <t>2448137.879 </t>
  </si>
  <si>
    <t> 03.09.1990 09:05 </t>
  </si>
  <si>
    <t>2448147.440 </t>
  </si>
  <si>
    <t> 12.09.1990 22:33 </t>
  </si>
  <si>
    <t>2448153.421 </t>
  </si>
  <si>
    <t>JAVSO..46..184</t>
  </si>
  <si>
    <t>JAVSO..47..263</t>
  </si>
  <si>
    <t>OEJV 0211</t>
  </si>
  <si>
    <t>VSB 067</t>
  </si>
  <si>
    <t>VSB 069</t>
  </si>
  <si>
    <t>2449066.593 </t>
  </si>
  <si>
    <t> 20.03.1993 02:13 </t>
  </si>
  <si>
    <t> ALBO 1994 2 </t>
  </si>
  <si>
    <t>2449066.594 </t>
  </si>
  <si>
    <t> 20.03.1993 02:15 </t>
  </si>
  <si>
    <t>2449102.455 </t>
  </si>
  <si>
    <t> 24.04.1993 22:55 </t>
  </si>
  <si>
    <t>2449108.406 </t>
  </si>
  <si>
    <t> 30.04.1993 21:44 </t>
  </si>
  <si>
    <t>2449108.426 </t>
  </si>
  <si>
    <t> 30.04.1993 22:13 </t>
  </si>
  <si>
    <t>2449157.432 </t>
  </si>
  <si>
    <t> 18.06.1993 22:22 </t>
  </si>
  <si>
    <t>2449177.747 </t>
  </si>
  <si>
    <t> 09.07.1993 05:55 </t>
  </si>
  <si>
    <t> M.Nall </t>
  </si>
  <si>
    <t>2449188.486 </t>
  </si>
  <si>
    <t> 19.07.1993 23:39 </t>
  </si>
  <si>
    <t> M.Stefanco </t>
  </si>
  <si>
    <t>2449188.487 </t>
  </si>
  <si>
    <t> 19.07.1993 23:41 </t>
  </si>
  <si>
    <t> P.Curma </t>
  </si>
  <si>
    <t>2449188.494 </t>
  </si>
  <si>
    <t> 19.07.1993 23:51 </t>
  </si>
  <si>
    <t>2449188.495 </t>
  </si>
  <si>
    <t> 19.07.1993 23:52 </t>
  </si>
  <si>
    <t> P.Kovacik </t>
  </si>
  <si>
    <t>2449188.496 </t>
  </si>
  <si>
    <t> 19.07.1993 23:54 </t>
  </si>
  <si>
    <t> A.Moroz </t>
  </si>
  <si>
    <t>2449188.499 </t>
  </si>
  <si>
    <t> 19.07.1993 23:58 </t>
  </si>
  <si>
    <t> S.Stano </t>
  </si>
  <si>
    <t>2449194.485 </t>
  </si>
  <si>
    <t> 25.07.1993 23:38 </t>
  </si>
  <si>
    <t>2449200.459 </t>
  </si>
  <si>
    <t> 31.07.1993 23:00 </t>
  </si>
  <si>
    <t>2449206.434 </t>
  </si>
  <si>
    <t> 06.08.1993 22:24 </t>
  </si>
  <si>
    <t>2449206.437 </t>
  </si>
  <si>
    <t> 06.08.1993 22:29 </t>
  </si>
  <si>
    <t>2449207.627 </t>
  </si>
  <si>
    <t> 08.08.1993 03:02 </t>
  </si>
  <si>
    <t>2449212.408 </t>
  </si>
  <si>
    <t> 12.08.1993 21:47 </t>
  </si>
  <si>
    <t>2449212.413 </t>
  </si>
  <si>
    <t> 12.08.1993 21:54 </t>
  </si>
  <si>
    <t> T.Marek </t>
  </si>
  <si>
    <t>2449212.416 </t>
  </si>
  <si>
    <t> 12.08.1993 21:59 </t>
  </si>
  <si>
    <t> M.Hajnala </t>
  </si>
  <si>
    <t>2449212.417 </t>
  </si>
  <si>
    <t> 12.08.1993 22:00 </t>
  </si>
  <si>
    <t>2449212.418 </t>
  </si>
  <si>
    <t> 12.08.1993 22:01 </t>
  </si>
  <si>
    <t> M.Palka </t>
  </si>
  <si>
    <t>2449212.423 </t>
  </si>
  <si>
    <t> 12.08.1993 22:09 </t>
  </si>
  <si>
    <t> M.Podkul </t>
  </si>
  <si>
    <t>2449212.425 </t>
  </si>
  <si>
    <t> 12.08.1993 22:12 </t>
  </si>
  <si>
    <t> J.Tuma </t>
  </si>
  <si>
    <t>2449212.429 </t>
  </si>
  <si>
    <t> 12.08.1993 22:17 </t>
  </si>
  <si>
    <t>2449212.432 </t>
  </si>
  <si>
    <t> 12.08.1993 22:22 </t>
  </si>
  <si>
    <t> T.Graf </t>
  </si>
  <si>
    <t>2449213.614 </t>
  </si>
  <si>
    <t> 14.08.1993 02:44 </t>
  </si>
  <si>
    <t>2449218.387 </t>
  </si>
  <si>
    <t> 18.08.1993 21:17 </t>
  </si>
  <si>
    <t>2449237.512 </t>
  </si>
  <si>
    <t> 07.09.1993 00:17 </t>
  </si>
  <si>
    <t>2449255.436 </t>
  </si>
  <si>
    <t> 24.09.1993 22:27 </t>
  </si>
  <si>
    <t> L.Brat </t>
  </si>
  <si>
    <t>2449255.440 </t>
  </si>
  <si>
    <t> 24.09.1993 22:33 </t>
  </si>
  <si>
    <t>2449265.003 </t>
  </si>
  <si>
    <t> 04.10.1993 12:04 </t>
  </si>
  <si>
    <t>2449268.587 </t>
  </si>
  <si>
    <t> 08.10.1993 02:05 </t>
  </si>
  <si>
    <t>2449269.784 </t>
  </si>
  <si>
    <t> 09.10.1993 06:48 </t>
  </si>
  <si>
    <t> G.Sarty </t>
  </si>
  <si>
    <t> AOEB 5 </t>
  </si>
  <si>
    <t>2449270.981 </t>
  </si>
  <si>
    <t> 10.10.1993 11:32 </t>
  </si>
  <si>
    <t> Y.Sekino </t>
  </si>
  <si>
    <t>2449274.568 </t>
  </si>
  <si>
    <t> 14.10.1993 01:37 </t>
  </si>
  <si>
    <t>2449275.747 </t>
  </si>
  <si>
    <t> 15.10.1993 05:55 </t>
  </si>
  <si>
    <t>2449279.346 </t>
  </si>
  <si>
    <t> 18.10.1993 20:18 </t>
  </si>
  <si>
    <t>2449279.347 </t>
  </si>
  <si>
    <t> 18.10.1993 20:19 </t>
  </si>
  <si>
    <t>BAVM 68 </t>
  </si>
  <si>
    <t>2449288.913 </t>
  </si>
  <si>
    <t> 28.10.1993 09:54 </t>
  </si>
  <si>
    <t>2449291.293 </t>
  </si>
  <si>
    <t> 30.10.1993 19:01 </t>
  </si>
  <si>
    <t>2449291.305 </t>
  </si>
  <si>
    <t> 30.10.1993 19:19 </t>
  </si>
  <si>
    <t> P.Sobotka </t>
  </si>
  <si>
    <t>2449300.859 </t>
  </si>
  <si>
    <t> 09.11.1993 08:36 </t>
  </si>
  <si>
    <t> M.Mikutis </t>
  </si>
  <si>
    <t>2449308.03 </t>
  </si>
  <si>
    <t> 16.11.1993 12:43 </t>
  </si>
  <si>
    <t> Y.Takenaka </t>
  </si>
  <si>
    <t>2449308.033 </t>
  </si>
  <si>
    <t> 16.11.1993 12:47 </t>
  </si>
  <si>
    <t>2449311.619 </t>
  </si>
  <si>
    <t> 20.11.1993 02:51 </t>
  </si>
  <si>
    <t>2449312.801 </t>
  </si>
  <si>
    <t> 21.11.1993 07:13 </t>
  </si>
  <si>
    <t>2449314.01 </t>
  </si>
  <si>
    <t> 22.11.1993 12:14 </t>
  </si>
  <si>
    <t> 0.02 </t>
  </si>
  <si>
    <t>2449334.326 </t>
  </si>
  <si>
    <t> 12.12.1993 19:49 </t>
  </si>
  <si>
    <t>2449354.642 </t>
  </si>
  <si>
    <t> 02.01.1994 03:24 </t>
  </si>
  <si>
    <t> M.Vetrovcova </t>
  </si>
  <si>
    <t>2449365.396 </t>
  </si>
  <si>
    <t> 12.01.1994 21:30 </t>
  </si>
  <si>
    <t> R.Vyboch </t>
  </si>
  <si>
    <t>2449365.398 </t>
  </si>
  <si>
    <t> 12.01.1994 21:33 </t>
  </si>
  <si>
    <t>2449397.668 </t>
  </si>
  <si>
    <t> 14.02.1994 04:01 </t>
  </si>
  <si>
    <t>2449401.273 </t>
  </si>
  <si>
    <t> 17.02.1994 18:33 </t>
  </si>
  <si>
    <t>2449420.395 </t>
  </si>
  <si>
    <t> 08.03.1994 21:28 </t>
  </si>
  <si>
    <t> BBS 108 </t>
  </si>
  <si>
    <t>2449445.4770 </t>
  </si>
  <si>
    <t> 02.04.1994 23:26 </t>
  </si>
  <si>
    <t>2449451.469 </t>
  </si>
  <si>
    <t> 08.04.1994 23:15 </t>
  </si>
  <si>
    <t>2449500.466 </t>
  </si>
  <si>
    <t> 27.05.1994 23:11 </t>
  </si>
  <si>
    <t>BAVM 79 </t>
  </si>
  <si>
    <t>2449508.836 </t>
  </si>
  <si>
    <t> 05.06.1994 08:03 </t>
  </si>
  <si>
    <t>2449555.450 </t>
  </si>
  <si>
    <t> 21.07.1994 22:48 </t>
  </si>
  <si>
    <t> P.Skalak </t>
  </si>
  <si>
    <t>2449561.430 </t>
  </si>
  <si>
    <t> 27.07.1994 22:19 </t>
  </si>
  <si>
    <t>2449599.675 </t>
  </si>
  <si>
    <t> 04.09.1994 04:12 </t>
  </si>
  <si>
    <t>2449605.649 </t>
  </si>
  <si>
    <t> 10.09.1994 03:34 </t>
  </si>
  <si>
    <t>2449653.465 </t>
  </si>
  <si>
    <t> 27.10.1994 23:09 </t>
  </si>
  <si>
    <t> L.Kiss et al. </t>
  </si>
  <si>
    <t>IBVS 4181 </t>
  </si>
  <si>
    <t>2449689.321 </t>
  </si>
  <si>
    <t> 02.12.1994 19:42 </t>
  </si>
  <si>
    <t>2449694.103 </t>
  </si>
  <si>
    <t> 07.12.1994 14:28 </t>
  </si>
  <si>
    <t> T.Nishimura </t>
  </si>
  <si>
    <t>2449702.470 </t>
  </si>
  <si>
    <t> 15.12.1994 23:16 </t>
  </si>
  <si>
    <t>2449723.9824 </t>
  </si>
  <si>
    <t> 06.01.1995 11:34 </t>
  </si>
  <si>
    <t> 0.0180 </t>
  </si>
  <si>
    <t> K.Arai </t>
  </si>
  <si>
    <t>IBVS 4502 </t>
  </si>
  <si>
    <t>2449723.983 </t>
  </si>
  <si>
    <t> 06.01.1995 11:35 </t>
  </si>
  <si>
    <t> S.Ohmori </t>
  </si>
  <si>
    <t>2449727.574 </t>
  </si>
  <si>
    <t> 10.01.1995 01:46 </t>
  </si>
  <si>
    <t> AOEB 4 </t>
  </si>
  <si>
    <t>2449733.040 </t>
  </si>
  <si>
    <t> 15.01.1995 12:57 </t>
  </si>
  <si>
    <t> 0.111 </t>
  </si>
  <si>
    <t>VSB 23.1 </t>
  </si>
  <si>
    <t>2449743.106 </t>
  </si>
  <si>
    <t> 25.01.1995 14:32 </t>
  </si>
  <si>
    <t>2449745.499 </t>
  </si>
  <si>
    <t> 27.01.1995 23:58 </t>
  </si>
  <si>
    <t>2449751.473 </t>
  </si>
  <si>
    <t> 02.02.1995 23:21 </t>
  </si>
  <si>
    <t> BBS 110 </t>
  </si>
  <si>
    <t>2449776.579 </t>
  </si>
  <si>
    <t> 28.02.1995 01:53 </t>
  </si>
  <si>
    <t>2449781.359 </t>
  </si>
  <si>
    <t> 04.03.1995 20:36 </t>
  </si>
  <si>
    <t>2449787.326 </t>
  </si>
  <si>
    <t> 10.03.1995 19:49 </t>
  </si>
  <si>
    <t>2449801.676 </t>
  </si>
  <si>
    <t> 25.03.1995 04:13 </t>
  </si>
  <si>
    <t>2449830.362 </t>
  </si>
  <si>
    <t> 22.04.1995 20:41 </t>
  </si>
  <si>
    <t>2449906.858 </t>
  </si>
  <si>
    <t> 08.07.1995 08:35 </t>
  </si>
  <si>
    <t>2449910.4452 </t>
  </si>
  <si>
    <t> 11.07.1995 22:41 </t>
  </si>
  <si>
    <t> 0.0222 </t>
  </si>
  <si>
    <t> E.Safarova </t>
  </si>
  <si>
    <t>2449922.396 </t>
  </si>
  <si>
    <t> 23.07.1995 21:30 </t>
  </si>
  <si>
    <t>BAVM 93 </t>
  </si>
  <si>
    <t>2449935.5374 </t>
  </si>
  <si>
    <t> 06.08.1995 00:53 </t>
  </si>
  <si>
    <t> 0.0143 </t>
  </si>
  <si>
    <t> A.Dobrotka </t>
  </si>
  <si>
    <t>2449935.549 </t>
  </si>
  <si>
    <t> 06.08.1995 01:10 </t>
  </si>
  <si>
    <t>2449947.4777 </t>
  </si>
  <si>
    <t> 17.08.1995 23:27 </t>
  </si>
  <si>
    <t> J.Minar </t>
  </si>
  <si>
    <t>2449947.4909 </t>
  </si>
  <si>
    <t> 17.08.1995 23:46 </t>
  </si>
  <si>
    <t>2449951.083 </t>
  </si>
  <si>
    <t> 21.08.1995 13:59 </t>
  </si>
  <si>
    <t> T.Shinohara </t>
  </si>
  <si>
    <t>2449953.4558 </t>
  </si>
  <si>
    <t> 23.08.1995 22:56 </t>
  </si>
  <si>
    <t> T.Tichy </t>
  </si>
  <si>
    <t>2449954.667 </t>
  </si>
  <si>
    <t> 25.08.1995 04:00 </t>
  </si>
  <si>
    <t>2449956.4592 </t>
  </si>
  <si>
    <t> 26.08.1995 23:01 </t>
  </si>
  <si>
    <t> 0.0192 </t>
  </si>
  <si>
    <t> T.Borkovits </t>
  </si>
  <si>
    <t>2449956.4622 </t>
  </si>
  <si>
    <t> 26.08.1995 23:05 </t>
  </si>
  <si>
    <t>U</t>
  </si>
  <si>
    <t>2449957.057 </t>
  </si>
  <si>
    <t> 27.08.1995 13:22 </t>
  </si>
  <si>
    <t> M.Nowak </t>
  </si>
  <si>
    <t>2449959.453 </t>
  </si>
  <si>
    <t> 29.08.1995 22:52 </t>
  </si>
  <si>
    <t>2449968.4038 </t>
  </si>
  <si>
    <t> 07.09.1995 21:41 </t>
  </si>
  <si>
    <t>2449968.4105 </t>
  </si>
  <si>
    <t> 07.09.1995 21:51 </t>
  </si>
  <si>
    <t> 0.0181 </t>
  </si>
  <si>
    <t>2449968.4127 </t>
  </si>
  <si>
    <t> 07.09.1995 21:54 </t>
  </si>
  <si>
    <t> 0.0203 </t>
  </si>
  <si>
    <t>2449982.16 </t>
  </si>
  <si>
    <t> 21.09.1995 15:50 </t>
  </si>
  <si>
    <t> N.Makiguchi </t>
  </si>
  <si>
    <t>2449984.5485 </t>
  </si>
  <si>
    <t> 24.09.1995 01:09 </t>
  </si>
  <si>
    <t> 0.0202 </t>
  </si>
  <si>
    <t> I.Biro </t>
  </si>
  <si>
    <t>2449984.5487 </t>
  </si>
  <si>
    <t> 24.09.1995 01:10 </t>
  </si>
  <si>
    <t> 0.0204 </t>
  </si>
  <si>
    <t>2449988.136 </t>
  </si>
  <si>
    <t> 27.09.1995 15:15 </t>
  </si>
  <si>
    <t> T.Yasuda </t>
  </si>
  <si>
    <t>2449990.525 </t>
  </si>
  <si>
    <t> 30.09.1995 00:36 </t>
  </si>
  <si>
    <t>2449990.5259 </t>
  </si>
  <si>
    <t> 30.09.1995 00:37 </t>
  </si>
  <si>
    <t> 0.0214 </t>
  </si>
  <si>
    <t>2449990.5260 </t>
  </si>
  <si>
    <t> 0.0215 </t>
  </si>
  <si>
    <t>2449992.92 </t>
  </si>
  <si>
    <t> 02.10.1995 10:04 </t>
  </si>
  <si>
    <t>2449994.1123 </t>
  </si>
  <si>
    <t> 03.10.1995 14:41 </t>
  </si>
  <si>
    <t> 0.0221 </t>
  </si>
  <si>
    <t>R</t>
  </si>
  <si>
    <t> M.Fujii </t>
  </si>
  <si>
    <t>2450003.674 </t>
  </si>
  <si>
    <t> 13.10.1995 04:10 </t>
  </si>
  <si>
    <t>2450012.0401 </t>
  </si>
  <si>
    <t> 21.10.1995 12:57 </t>
  </si>
  <si>
    <t> 0.0211 </t>
  </si>
  <si>
    <t>2450012.043 </t>
  </si>
  <si>
    <t> 21.10.1995 13:01 </t>
  </si>
  <si>
    <t> N.Sasanuma </t>
  </si>
  <si>
    <t>2450012.045 </t>
  </si>
  <si>
    <t> 21.10.1995 13:04 </t>
  </si>
  <si>
    <t> T.Watanabe </t>
  </si>
  <si>
    <t>2450014.432 </t>
  </si>
  <si>
    <t> 23.10.1995 22:22 </t>
  </si>
  <si>
    <t> R.Schmude </t>
  </si>
  <si>
    <t>2450015.628 </t>
  </si>
  <si>
    <t> 25.10.1995 03:04 </t>
  </si>
  <si>
    <t>2450018.012 </t>
  </si>
  <si>
    <t> 27.10.1995 12:17 </t>
  </si>
  <si>
    <t>2450018.0157 </t>
  </si>
  <si>
    <t> 27.10.1995 12:22 </t>
  </si>
  <si>
    <t> 0.0205 </t>
  </si>
  <si>
    <t>2450018.016 </t>
  </si>
  <si>
    <t> 27.10.1995 12:23 </t>
  </si>
  <si>
    <t> H.Maehara </t>
  </si>
  <si>
    <t>2450018.021 </t>
  </si>
  <si>
    <t> 27.10.1995 12:30 </t>
  </si>
  <si>
    <t>2450023.9920 </t>
  </si>
  <si>
    <t> 02.11.1995 11:48 </t>
  </si>
  <si>
    <t> 0.0206 </t>
  </si>
  <si>
    <t>2450023.9931 </t>
  </si>
  <si>
    <t> 02.11.1995 11:50 </t>
  </si>
  <si>
    <t> 0.0217 </t>
  </si>
  <si>
    <t>2450023.996 </t>
  </si>
  <si>
    <t> 02.11.1995 11:54 </t>
  </si>
  <si>
    <t>2450023.997 </t>
  </si>
  <si>
    <t> 02.11.1995 11:55 </t>
  </si>
  <si>
    <t>2450025.186 </t>
  </si>
  <si>
    <t> 03.11.1995 16:27 </t>
  </si>
  <si>
    <t>2450025.189 </t>
  </si>
  <si>
    <t> 03.11.1995 16:32 </t>
  </si>
  <si>
    <t> U.Takagi </t>
  </si>
  <si>
    <t>2450025.19 </t>
  </si>
  <si>
    <t> 03.11.1995 16:33 </t>
  </si>
  <si>
    <t>2450026.3828 </t>
  </si>
  <si>
    <t> 04.11.1995 21:11 </t>
  </si>
  <si>
    <t> 0.0209 </t>
  </si>
  <si>
    <t> Acerbi &amp; Barani </t>
  </si>
  <si>
    <t> BBS 112 </t>
  </si>
  <si>
    <t>2450026.385 </t>
  </si>
  <si>
    <t> 04.11.1995 21:14 </t>
  </si>
  <si>
    <t> BBS 111 </t>
  </si>
  <si>
    <t>2450027.580 </t>
  </si>
  <si>
    <t> 06.11.1995 01:55 </t>
  </si>
  <si>
    <t>2450031.164 </t>
  </si>
  <si>
    <t> 09.11.1995 15:56 </t>
  </si>
  <si>
    <t>2450031.1652 </t>
  </si>
  <si>
    <t> 09.11.1995 15:57 </t>
  </si>
  <si>
    <t> 0.0223 </t>
  </si>
  <si>
    <t>2450031.167 </t>
  </si>
  <si>
    <t> 09.11.1995 16:00 </t>
  </si>
  <si>
    <t>2450033.554 </t>
  </si>
  <si>
    <t> 12.11.1995 01:17 </t>
  </si>
  <si>
    <t>2450037.148 </t>
  </si>
  <si>
    <t> 15.11.1995 15:33 </t>
  </si>
  <si>
    <t> 0.029 </t>
  </si>
  <si>
    <t>2450039.533 </t>
  </si>
  <si>
    <t> 18.11.1995 00:47 </t>
  </si>
  <si>
    <t>2450044.301 </t>
  </si>
  <si>
    <t> 22.11.1995 19:13 </t>
  </si>
  <si>
    <t> D.Dalmazio </t>
  </si>
  <si>
    <t>2450049.092 </t>
  </si>
  <si>
    <t> 27.11.1995 14:12 </t>
  </si>
  <si>
    <t>2450050.278 </t>
  </si>
  <si>
    <t> 28.11.1995 18:40 </t>
  </si>
  <si>
    <t>2450052.685 </t>
  </si>
  <si>
    <t> 01.12.1995 04:26 </t>
  </si>
  <si>
    <t> 0.028 </t>
  </si>
  <si>
    <t>2450064.630 </t>
  </si>
  <si>
    <t> 13.12.1995 03:07 </t>
  </si>
  <si>
    <t> J.Mc Kenna </t>
  </si>
  <si>
    <t>2450072.9967 </t>
  </si>
  <si>
    <t> 21.12.1995 11:55 </t>
  </si>
  <si>
    <t> 0.0201 </t>
  </si>
  <si>
    <t>2450078.9728 </t>
  </si>
  <si>
    <t> 27.12.1995 11:20 </t>
  </si>
  <si>
    <t> 0.0200 </t>
  </si>
  <si>
    <t>2450078.977 </t>
  </si>
  <si>
    <t> 27.12.1995 11:26 </t>
  </si>
  <si>
    <t>2450092.123 </t>
  </si>
  <si>
    <t> 09.01.1996 14:57 </t>
  </si>
  <si>
    <t>2450095.712 </t>
  </si>
  <si>
    <t> 13.01.1996 05:05 </t>
  </si>
  <si>
    <t>2450107.667 </t>
  </si>
  <si>
    <t> 25.01.1996 04:00 </t>
  </si>
  <si>
    <t>2450113.642 </t>
  </si>
  <si>
    <t> 31.01.1996 03:24 </t>
  </si>
  <si>
    <t> 0.027 </t>
  </si>
  <si>
    <t>2450125.591 </t>
  </si>
  <si>
    <t> 12.02.1996 02:11 </t>
  </si>
  <si>
    <t>2450131.569 </t>
  </si>
  <si>
    <t> 18.02.1996 01:39 </t>
  </si>
  <si>
    <t>2450142.3040 </t>
  </si>
  <si>
    <t> 28.02.1996 19:17 </t>
  </si>
  <si>
    <t> M.Netolicky </t>
  </si>
  <si>
    <t>2450142.3223 </t>
  </si>
  <si>
    <t> 28.02.1996 19:44 </t>
  </si>
  <si>
    <t>2450142.3224 </t>
  </si>
  <si>
    <t>2450247.5014 </t>
  </si>
  <si>
    <t> 13.06.1996 00:02 </t>
  </si>
  <si>
    <t> 0.0188 </t>
  </si>
  <si>
    <t>IBVS 4555 </t>
  </si>
  <si>
    <t>2450309.653 </t>
  </si>
  <si>
    <t> 14.08.1996 03:40 </t>
  </si>
  <si>
    <t>2450314.4367 </t>
  </si>
  <si>
    <t> 18.08.1996 22:28 </t>
  </si>
  <si>
    <t> V.Nemcova </t>
  </si>
  <si>
    <t>2450314.4416 </t>
  </si>
  <si>
    <t> 18.08.1996 22:35 </t>
  </si>
  <si>
    <t> 0.0252 </t>
  </si>
  <si>
    <t>2450320.4107 </t>
  </si>
  <si>
    <t> 24.08.1996 21:51 </t>
  </si>
  <si>
    <t>2450321.615 </t>
  </si>
  <si>
    <t> 26.08.1996 02:45 </t>
  </si>
  <si>
    <t> G.Chaple </t>
  </si>
  <si>
    <t>2450332.369 </t>
  </si>
  <si>
    <t> 05.09.1996 20:51 </t>
  </si>
  <si>
    <t>2450349.104 </t>
  </si>
  <si>
    <t> 22.09.1996 14:29 </t>
  </si>
  <si>
    <t>2450370.618 </t>
  </si>
  <si>
    <t> 14.10.1996 02:49 </t>
  </si>
  <si>
    <t>2450370.620 </t>
  </si>
  <si>
    <t> 14.10.1996 02:52 </t>
  </si>
  <si>
    <t>2450376.594 </t>
  </si>
  <si>
    <t> 20.10.1996 02:15 </t>
  </si>
  <si>
    <t>2450376.5945 </t>
  </si>
  <si>
    <t> 20.10.1996 02:16 </t>
  </si>
  <si>
    <t>2450376.595 </t>
  </si>
  <si>
    <t>2450387.350 </t>
  </si>
  <si>
    <t> 30.10.1996 20:24 </t>
  </si>
  <si>
    <t>2450394.526 </t>
  </si>
  <si>
    <t> 07.11.1996 00:37 </t>
  </si>
  <si>
    <t> D.Bannuscher </t>
  </si>
  <si>
    <t>BAVM 101 </t>
  </si>
  <si>
    <t>2450395.723 </t>
  </si>
  <si>
    <t> 08.11.1996 05:21 </t>
  </si>
  <si>
    <t>2450401.699 </t>
  </si>
  <si>
    <t> 14.11.1996 04:46 </t>
  </si>
  <si>
    <t> N.Simmons </t>
  </si>
  <si>
    <t>2450416.039 </t>
  </si>
  <si>
    <t> 28.11.1996 12:56 </t>
  </si>
  <si>
    <t>2450419.618 </t>
  </si>
  <si>
    <t> 02.12.1996 02:49 </t>
  </si>
  <si>
    <t>2450425.595 </t>
  </si>
  <si>
    <t> 08.12.1996 02:16 </t>
  </si>
  <si>
    <t>2450425.598 </t>
  </si>
  <si>
    <t> 08.12.1996 02:21 </t>
  </si>
  <si>
    <t>2450425.6004 </t>
  </si>
  <si>
    <t> 08.12.1996 02:24 </t>
  </si>
  <si>
    <t> 0.0260 </t>
  </si>
  <si>
    <t> J.Hill &amp; W.Osborn </t>
  </si>
  <si>
    <t>IBVS 4509 </t>
  </si>
  <si>
    <t>2450431.576 </t>
  </si>
  <si>
    <t> 03.09.1977 20:38 </t>
  </si>
  <si>
    <t>2443396.322 </t>
  </si>
  <si>
    <t> 09.09.1977 19:43 </t>
  </si>
  <si>
    <t> A.del Parigi </t>
  </si>
  <si>
    <t>2443396.325 </t>
  </si>
  <si>
    <t> 09.09.1977 19:48 </t>
  </si>
  <si>
    <t>2443396.326 </t>
  </si>
  <si>
    <t> 09.09.1977 19:49 </t>
  </si>
  <si>
    <t>2443396.328 </t>
  </si>
  <si>
    <t> 09.09.1977 19:52 </t>
  </si>
  <si>
    <t>2443396.329 </t>
  </si>
  <si>
    <t> 09.09.1977 19:53 </t>
  </si>
  <si>
    <t> F.Vespe </t>
  </si>
  <si>
    <t>2443396.331 </t>
  </si>
  <si>
    <t> 09.09.1977 19:56 </t>
  </si>
  <si>
    <t>2443396.335 </t>
  </si>
  <si>
    <t> 09.09.1977 20:02 </t>
  </si>
  <si>
    <t> BBS 36 </t>
  </si>
  <si>
    <t>2443396.339 </t>
  </si>
  <si>
    <t> 09.09.1977 20:08 </t>
  </si>
  <si>
    <t>2443396.341 </t>
  </si>
  <si>
    <t> 09.09.1977 20:11 </t>
  </si>
  <si>
    <t> F.Ferraro </t>
  </si>
  <si>
    <t>2443397.523 </t>
  </si>
  <si>
    <t> 11.09.1977 00:33 </t>
  </si>
  <si>
    <t>2443397.526 </t>
  </si>
  <si>
    <t> 11.09.1977 00:37 </t>
  </si>
  <si>
    <t> J.Dequesne </t>
  </si>
  <si>
    <t>2443402.300 </t>
  </si>
  <si>
    <t> 15.09.1977 19:12 </t>
  </si>
  <si>
    <t>2443402.309 </t>
  </si>
  <si>
    <t> 15.09.1977 19:24 </t>
  </si>
  <si>
    <t>2443402.315 </t>
  </si>
  <si>
    <t> 15.09.1977 19:33 </t>
  </si>
  <si>
    <t>2443415.459 </t>
  </si>
  <si>
    <t> 28.09.1977 23:00 </t>
  </si>
  <si>
    <t>2443415.460 </t>
  </si>
  <si>
    <t> 28.09.1977 23:02 </t>
  </si>
  <si>
    <t>2443416.647 </t>
  </si>
  <si>
    <t> 30.09.1977 03:31 </t>
  </si>
  <si>
    <t>2443421.435 </t>
  </si>
  <si>
    <t> 04.10.1977 22:26 </t>
  </si>
  <si>
    <t>2443421.436 </t>
  </si>
  <si>
    <t> 04.10.1977 22:27 </t>
  </si>
  <si>
    <t> A.Livi </t>
  </si>
  <si>
    <t>2443427.402 </t>
  </si>
  <si>
    <t> 10.10.1977 21:38 </t>
  </si>
  <si>
    <t>2443427.421 </t>
  </si>
  <si>
    <t> 10.10.1977 22:06 </t>
  </si>
  <si>
    <t> K.Reichenbächer </t>
  </si>
  <si>
    <t>2443428.586 </t>
  </si>
  <si>
    <t> 12.10.1977 02:03 </t>
  </si>
  <si>
    <t>IBVS 1502 </t>
  </si>
  <si>
    <t>2443433.368 </t>
  </si>
  <si>
    <t> 16.10.1977 20:49 </t>
  </si>
  <si>
    <t>2443433.370 </t>
  </si>
  <si>
    <t> 16.10.1977 20:52 </t>
  </si>
  <si>
    <t>2443433.378 </t>
  </si>
  <si>
    <t> 16.10.1977 21:04 </t>
  </si>
  <si>
    <t>2443433.384 </t>
  </si>
  <si>
    <t> 16.10.1977 21:12 </t>
  </si>
  <si>
    <t>2443433.388 </t>
  </si>
  <si>
    <t> 16.10.1977 21:18 </t>
  </si>
  <si>
    <t> R.Leyman </t>
  </si>
  <si>
    <t>2443439.335 </t>
  </si>
  <si>
    <t> 22.10.1977 20:02 </t>
  </si>
  <si>
    <t>2443439.359 </t>
  </si>
  <si>
    <t> 22.10.1977 20:36 </t>
  </si>
  <si>
    <t>2443439.363 </t>
  </si>
  <si>
    <t> 22.10.1977 20:42 </t>
  </si>
  <si>
    <t> M.de Francesco </t>
  </si>
  <si>
    <t>2443441.744 </t>
  </si>
  <si>
    <t> 25.10.1977 05:51 </t>
  </si>
  <si>
    <t> M.Anderson </t>
  </si>
  <si>
    <t>2443445.325 </t>
  </si>
  <si>
    <t> 28.10.1977 19:48 </t>
  </si>
  <si>
    <t>2443445.334 </t>
  </si>
  <si>
    <t> 28.10.1977 20:00 </t>
  </si>
  <si>
    <t>2443451.316 </t>
  </si>
  <si>
    <t> 03.11.1977 19:35 </t>
  </si>
  <si>
    <t>2443451.318 </t>
  </si>
  <si>
    <t> 03.11.1977 19:37 </t>
  </si>
  <si>
    <t>2443451.321 </t>
  </si>
  <si>
    <t> 03.11.1977 19:42 </t>
  </si>
  <si>
    <t>2443451.325 </t>
  </si>
  <si>
    <t> 03.11.1977 19:48 </t>
  </si>
  <si>
    <t>2443451.332 </t>
  </si>
  <si>
    <t> 03.11.1977 19:58 </t>
  </si>
  <si>
    <t>2443457.283 </t>
  </si>
  <si>
    <t> 09.11.1977 18:47 </t>
  </si>
  <si>
    <t>2443457.291 </t>
  </si>
  <si>
    <t> 09.11.1977 18:59 </t>
  </si>
  <si>
    <t>2443457.293 </t>
  </si>
  <si>
    <t> 09.11.1977 19:01 </t>
  </si>
  <si>
    <t>2443457.295 </t>
  </si>
  <si>
    <t> 09.11.1977 19:04 </t>
  </si>
  <si>
    <t>2443458.482 </t>
  </si>
  <si>
    <t> 10.11.1977 23:34 </t>
  </si>
  <si>
    <t>2443458.483 </t>
  </si>
  <si>
    <t> 10.11.1977 23:35 </t>
  </si>
  <si>
    <t> T.Carradori </t>
  </si>
  <si>
    <t>2443458.488 </t>
  </si>
  <si>
    <t> 10.11.1977 23:42 </t>
  </si>
  <si>
    <t>2443459.673 </t>
  </si>
  <si>
    <t> 12.11.1977 04:09 </t>
  </si>
  <si>
    <t>2443459.676 </t>
  </si>
  <si>
    <t> 12.11.1977 04:13 </t>
  </si>
  <si>
    <t>2443463.261 </t>
  </si>
  <si>
    <t> 15.11.1977 18:15 </t>
  </si>
  <si>
    <t>2443463.265 </t>
  </si>
  <si>
    <t> 15.11.1977 18:21 </t>
  </si>
  <si>
    <t>2443463.270 </t>
  </si>
  <si>
    <t> 15.11.1977 18:28 </t>
  </si>
  <si>
    <t>2443463.271 </t>
  </si>
  <si>
    <t> 15.11.1977 18:30 </t>
  </si>
  <si>
    <t> A.Frere </t>
  </si>
  <si>
    <t>2443464.462 </t>
  </si>
  <si>
    <t> 16.11.1977 23:05 </t>
  </si>
  <si>
    <t>2443464.463 </t>
  </si>
  <si>
    <t> 16.11.1977 23:06 </t>
  </si>
  <si>
    <t>2443464.469 </t>
  </si>
  <si>
    <t> 16.11.1977 23:15 </t>
  </si>
  <si>
    <t>2443482.385 </t>
  </si>
  <si>
    <t> 04.12.1977 21:14 </t>
  </si>
  <si>
    <t>2443482.387 </t>
  </si>
  <si>
    <t> 04.12.1977 21:17 </t>
  </si>
  <si>
    <t>2443482.388 </t>
  </si>
  <si>
    <t> 04.12.1977 21:18 </t>
  </si>
  <si>
    <t>2443482.389 </t>
  </si>
  <si>
    <t> 04.12.1977 21:20 </t>
  </si>
  <si>
    <t>2443482.390 </t>
  </si>
  <si>
    <t> 04.12.1977 21:21 </t>
  </si>
  <si>
    <t>2443483.584 </t>
  </si>
  <si>
    <t> 06.12.1977 02:00 </t>
  </si>
  <si>
    <t>2443488.358 </t>
  </si>
  <si>
    <t> 10.12.1977 20:35 </t>
  </si>
  <si>
    <t>2443488.359 </t>
  </si>
  <si>
    <t> 10.12.1977 20:36 </t>
  </si>
  <si>
    <t>2443488.370 </t>
  </si>
  <si>
    <t> 10.12.1977 20:52 </t>
  </si>
  <si>
    <t> E.Nezry </t>
  </si>
  <si>
    <t>2443494.336 </t>
  </si>
  <si>
    <t> 16.12.1977 20:03 </t>
  </si>
  <si>
    <t>2443494.340 </t>
  </si>
  <si>
    <t> 16.12.1977 20:09 </t>
  </si>
  <si>
    <t>2443494.342 </t>
  </si>
  <si>
    <t> 16.12.1977 20:12 </t>
  </si>
  <si>
    <t>2443494.343 </t>
  </si>
  <si>
    <t> 16.12.1977 20:13 </t>
  </si>
  <si>
    <t>2443494.344 </t>
  </si>
  <si>
    <t> 16.12.1977 20:15 </t>
  </si>
  <si>
    <t>2443494.347 </t>
  </si>
  <si>
    <t> 16.12.1977 20:19 </t>
  </si>
  <si>
    <t>2443494.357 </t>
  </si>
  <si>
    <t> 16.12.1977 20:34 </t>
  </si>
  <si>
    <t>2443495.533 </t>
  </si>
  <si>
    <t> 18.12.1977 00:47 </t>
  </si>
  <si>
    <t> J.Duquesne </t>
  </si>
  <si>
    <t>2443495.542 </t>
  </si>
  <si>
    <t> 18.12.1977 01:00 </t>
  </si>
  <si>
    <t>2443500.310 </t>
  </si>
  <si>
    <t> 22.12.1977 19:26 </t>
  </si>
  <si>
    <t>2443506.288 </t>
  </si>
  <si>
    <t> 28.12.1977 18:54 </t>
  </si>
  <si>
    <t>2443506.292 </t>
  </si>
  <si>
    <t> 28.12.1977 19:00 </t>
  </si>
  <si>
    <t>2443512.269 </t>
  </si>
  <si>
    <t> 03.01.1978 18:27 </t>
  </si>
  <si>
    <t>2443513.465 </t>
  </si>
  <si>
    <t> 04.01.1978 23:09 </t>
  </si>
  <si>
    <t>2443513.470 </t>
  </si>
  <si>
    <t> 04.01.1978 23:16 </t>
  </si>
  <si>
    <t> A.Kosa-Kiss </t>
  </si>
  <si>
    <t>2443518.231 </t>
  </si>
  <si>
    <t> 09.01.1978 17:32 </t>
  </si>
  <si>
    <t>2443523.027 </t>
  </si>
  <si>
    <t> 14.01.1978 12:38 </t>
  </si>
  <si>
    <t> T.Saito </t>
  </si>
  <si>
    <t>2443524.233 </t>
  </si>
  <si>
    <t> 15.01.1978 17:35 </t>
  </si>
  <si>
    <t>2443525.398 </t>
  </si>
  <si>
    <t> 16.01.1978 21:33 </t>
  </si>
  <si>
    <t>2443531.387 </t>
  </si>
  <si>
    <t> 22.01.1978 21:17 </t>
  </si>
  <si>
    <t>2443531.393 </t>
  </si>
  <si>
    <t> 22.01.1978 21:25 </t>
  </si>
  <si>
    <t>2443537.364 </t>
  </si>
  <si>
    <t> 28.01.1978 20:44 </t>
  </si>
  <si>
    <t>2443538.562 </t>
  </si>
  <si>
    <t> 30.01.1978 01:29 </t>
  </si>
  <si>
    <t>2443543.348 </t>
  </si>
  <si>
    <t> 03.02.1978 20:21 </t>
  </si>
  <si>
    <t> P.Wils </t>
  </si>
  <si>
    <t>2443549.317 </t>
  </si>
  <si>
    <t> 09.02.1978 19:36 </t>
  </si>
  <si>
    <t>2443550.515 </t>
  </si>
  <si>
    <t> 11.02.1978 00:21 </t>
  </si>
  <si>
    <t>2443555.294 </t>
  </si>
  <si>
    <t> 15.02.1978 19:03 </t>
  </si>
  <si>
    <t>2443555.302 </t>
  </si>
  <si>
    <t> 15.02.1978 19:14 </t>
  </si>
  <si>
    <t>2443568.443 </t>
  </si>
  <si>
    <t> 28.02.1978 22:37 </t>
  </si>
  <si>
    <t> BBS 38 </t>
  </si>
  <si>
    <t>2443569.639 </t>
  </si>
  <si>
    <t> 02.03.1978 03:20 </t>
  </si>
  <si>
    <t>2443574.422 </t>
  </si>
  <si>
    <t> 06.03.1978 22:07 </t>
  </si>
  <si>
    <t>2443580.403 </t>
  </si>
  <si>
    <t> 12.03.1978 21:40 </t>
  </si>
  <si>
    <t>2443581.382 </t>
  </si>
  <si>
    <t> 13.03.1978 21:10 </t>
  </si>
  <si>
    <t> -0.208 </t>
  </si>
  <si>
    <t>2443592.349 </t>
  </si>
  <si>
    <t> 24.03.1978 20:22 </t>
  </si>
  <si>
    <t> MVS 8.136 </t>
  </si>
  <si>
    <t>2443592.353 </t>
  </si>
  <si>
    <t> 24.03.1978 20:28 </t>
  </si>
  <si>
    <t>2443598.333 </t>
  </si>
  <si>
    <t> 30.03.1978 19:59 </t>
  </si>
  <si>
    <t> R.Branzke </t>
  </si>
  <si>
    <t>2443605.495 </t>
  </si>
  <si>
    <t> 06.04.1978 23:52 </t>
  </si>
  <si>
    <t> R.H.McNaught </t>
  </si>
  <si>
    <t>2443605.503 </t>
  </si>
  <si>
    <t> 07.04.1978 00:04 </t>
  </si>
  <si>
    <t> G.Sari </t>
  </si>
  <si>
    <t>2443611.474 </t>
  </si>
  <si>
    <t> 12.04.1978 23:22 </t>
  </si>
  <si>
    <t>2443612.663 </t>
  </si>
  <si>
    <t> 14.04.1978 03:54 </t>
  </si>
  <si>
    <t>2443616.249 </t>
  </si>
  <si>
    <t> 17.04.1978 17:58 </t>
  </si>
  <si>
    <t>2443654.501 </t>
  </si>
  <si>
    <t> 26.05.1978 00:01 </t>
  </si>
  <si>
    <t>2443654.502 </t>
  </si>
  <si>
    <t> 26.05.1978 00:02 </t>
  </si>
  <si>
    <t> BBS 41 </t>
  </si>
  <si>
    <t>2443666.462 </t>
  </si>
  <si>
    <t> 14.12.1996 01:49 </t>
  </si>
  <si>
    <t>2450439.941 </t>
  </si>
  <si>
    <t> 22.12.1996 10:35 </t>
  </si>
  <si>
    <t>2450445.921 </t>
  </si>
  <si>
    <t> 28.12.1996 10:06 </t>
  </si>
  <si>
    <t>2450456.680 </t>
  </si>
  <si>
    <t> 08.01.1997 04:19 </t>
  </si>
  <si>
    <t>2450462.657 </t>
  </si>
  <si>
    <t> 14.01.1997 03:46 </t>
  </si>
  <si>
    <t>2450468.631 </t>
  </si>
  <si>
    <t> 20.01.1997 03:08 </t>
  </si>
  <si>
    <t>2450474.604 </t>
  </si>
  <si>
    <t> 26.01.1997 02:29 </t>
  </si>
  <si>
    <t>2450474.606 </t>
  </si>
  <si>
    <t> 26.01.1997 02:32 </t>
  </si>
  <si>
    <t>2450474.607 </t>
  </si>
  <si>
    <t> 26.01.1997 02:34 </t>
  </si>
  <si>
    <t>2450480.580 </t>
  </si>
  <si>
    <t> 01.02.1997 01:55 </t>
  </si>
  <si>
    <t>2450485.3430 </t>
  </si>
  <si>
    <t> 05.02.1997 20:13 </t>
  </si>
  <si>
    <t> R.Polloczek </t>
  </si>
  <si>
    <t>2450486.561 </t>
  </si>
  <si>
    <t> 07.02.1997 01:27 </t>
  </si>
  <si>
    <t>2450517.636 </t>
  </si>
  <si>
    <t> 10.03.1997 03:15 </t>
  </si>
  <si>
    <t>2450523.611 </t>
  </si>
  <si>
    <t> 16.03.1997 02:39 </t>
  </si>
  <si>
    <t>2450523.613 </t>
  </si>
  <si>
    <t> 16.03.1997 02:42 </t>
  </si>
  <si>
    <t>2450571.4098 </t>
  </si>
  <si>
    <t> 02.05.1997 21:50 </t>
  </si>
  <si>
    <t>2450571.422 </t>
  </si>
  <si>
    <t> 02.05.1997 22:07 </t>
  </si>
  <si>
    <t> K.Tikkanen </t>
  </si>
  <si>
    <t>2450631.186 </t>
  </si>
  <si>
    <t> 01.07.1997 16:27 </t>
  </si>
  <si>
    <t>2450637.161 </t>
  </si>
  <si>
    <t> 07.07.1997 15:51 </t>
  </si>
  <si>
    <t>2450669.433 </t>
  </si>
  <si>
    <t> 08.08.1997 22:23 </t>
  </si>
  <si>
    <t>2450669.440 </t>
  </si>
  <si>
    <t> 08.08.1997 22:33 </t>
  </si>
  <si>
    <t> 0.035 </t>
  </si>
  <si>
    <t> G.Nawrath </t>
  </si>
  <si>
    <t>BAVM 113 </t>
  </si>
  <si>
    <t>2450675.409 </t>
  </si>
  <si>
    <t> 14.08.1997 21:48 </t>
  </si>
  <si>
    <t>2450718.445 </t>
  </si>
  <si>
    <t> 26.09.1997 22:40 </t>
  </si>
  <si>
    <t> R.Meyer </t>
  </si>
  <si>
    <t>2450719.635 </t>
  </si>
  <si>
    <t> 28.09.1997 03:14 </t>
  </si>
  <si>
    <t>2450725.610 </t>
  </si>
  <si>
    <t> 04.10.1997 02:38 </t>
  </si>
  <si>
    <t>2450726.806 </t>
  </si>
  <si>
    <t> 05.10.1997 07:20 </t>
  </si>
  <si>
    <t>2450731.589 </t>
  </si>
  <si>
    <t> 10.10.1997 02:08 </t>
  </si>
  <si>
    <t>2450743.540 </t>
  </si>
  <si>
    <t> 22.10.1997 00:57 </t>
  </si>
  <si>
    <t>2450754.2998 </t>
  </si>
  <si>
    <t> 01.11.1997 19:11 </t>
  </si>
  <si>
    <t> 0.0325 </t>
  </si>
  <si>
    <t> R.Manak </t>
  </si>
  <si>
    <t>2450768.640 </t>
  </si>
  <si>
    <t> 16.11.1997 03:21 </t>
  </si>
  <si>
    <t>2450785.3728 </t>
  </si>
  <si>
    <t> 02.12.1997 20:56 </t>
  </si>
  <si>
    <t> 0.0290 </t>
  </si>
  <si>
    <t> F.Clarke &amp; T.Lister </t>
  </si>
  <si>
    <t>IBVS 4738 </t>
  </si>
  <si>
    <t>2450809.280 </t>
  </si>
  <si>
    <t> 26.12.1997 18:43 </t>
  </si>
  <si>
    <t>2450815.2541 </t>
  </si>
  <si>
    <t> 01.01.1998 18:05 </t>
  </si>
  <si>
    <t> 0.0292 </t>
  </si>
  <si>
    <t> Paragi&amp;Borkovits </t>
  </si>
  <si>
    <t>2450815.2544 </t>
  </si>
  <si>
    <t> 01.01.1998 18:06 </t>
  </si>
  <si>
    <t> 0.0295 </t>
  </si>
  <si>
    <t>2450828.4026 </t>
  </si>
  <si>
    <t> 14.01.1998 21:39 </t>
  </si>
  <si>
    <t> 0.0299 </t>
  </si>
  <si>
    <t>2450841.550 </t>
  </si>
  <si>
    <t> 28.01.1998 01:12 </t>
  </si>
  <si>
    <t>2450841.554 </t>
  </si>
  <si>
    <t> 28.01.1998 01:17 </t>
  </si>
  <si>
    <t>2450864.260 </t>
  </si>
  <si>
    <t> 19.02.1998 18:14 </t>
  </si>
  <si>
    <t>2450865.4566 </t>
  </si>
  <si>
    <t> 20.02.1998 22:57 </t>
  </si>
  <si>
    <t> 0.0313 </t>
  </si>
  <si>
    <t>2450866.649 </t>
  </si>
  <si>
    <t> 22.02.1998 03:34 </t>
  </si>
  <si>
    <t>2450871.4318 </t>
  </si>
  <si>
    <t> 26.02.1998 22:21 </t>
  </si>
  <si>
    <t> 0.0303 </t>
  </si>
  <si>
    <t>IBVS 4633/4653 </t>
  </si>
  <si>
    <t>2450871.432 </t>
  </si>
  <si>
    <t> 26.02.1998 22:22 </t>
  </si>
  <si>
    <t>2450884.578 </t>
  </si>
  <si>
    <t> 12.03.1998 01:52 </t>
  </si>
  <si>
    <t>2450901.312 </t>
  </si>
  <si>
    <t> 28.03.1998 19:29 </t>
  </si>
  <si>
    <t>2450908.485 </t>
  </si>
  <si>
    <t> 04.04.1998 23:38 </t>
  </si>
  <si>
    <t>2450963.4824 </t>
  </si>
  <si>
    <t> 29.05.1998 23:34 </t>
  </si>
  <si>
    <t> 0.0468 </t>
  </si>
  <si>
    <t> F.Sura </t>
  </si>
  <si>
    <t>2451012.465 </t>
  </si>
  <si>
    <t> 17.07.1998 23:09 </t>
  </si>
  <si>
    <t>2451013.667 </t>
  </si>
  <si>
    <t> 19.07.1998 04:00 </t>
  </si>
  <si>
    <t>2451019.644 </t>
  </si>
  <si>
    <t> 25.07.1998 03:27 </t>
  </si>
  <si>
    <t>2451023.232 </t>
  </si>
  <si>
    <t> 28.07.1998 17:34 </t>
  </si>
  <si>
    <t> Astron. Union of Universities </t>
  </si>
  <si>
    <t>VSB 33 </t>
  </si>
  <si>
    <t>2451043.5298 </t>
  </si>
  <si>
    <t> 18.08.1998 00:42 </t>
  </si>
  <si>
    <t> 0.0127 </t>
  </si>
  <si>
    <t>2451055.5014 </t>
  </si>
  <si>
    <t> 30.08.1998 00:02 </t>
  </si>
  <si>
    <t> 0.0318 </t>
  </si>
  <si>
    <t>2451068.649 </t>
  </si>
  <si>
    <t> 12.09.1998 03:34 </t>
  </si>
  <si>
    <t>2451077.015 </t>
  </si>
  <si>
    <t> 20.09.1998 12:21 </t>
  </si>
  <si>
    <t> K.Kanai </t>
  </si>
  <si>
    <t>2451077.0185 </t>
  </si>
  <si>
    <t> 20.09.1998 12:26 </t>
  </si>
  <si>
    <t> 0.0345 </t>
  </si>
  <si>
    <t>2451077.021 </t>
  </si>
  <si>
    <t> 20.09.1998 12:30 </t>
  </si>
  <si>
    <t> 0.037 </t>
  </si>
  <si>
    <t>2451079.404 </t>
  </si>
  <si>
    <t> 22.09.1998 21:41 </t>
  </si>
  <si>
    <t>BAVM 122 </t>
  </si>
  <si>
    <t>2451079.406 </t>
  </si>
  <si>
    <t> 22.09.1998 21:44 </t>
  </si>
  <si>
    <t>2451080.602 </t>
  </si>
  <si>
    <t> 24.09.1998 02:26 </t>
  </si>
  <si>
    <t>2451086.580 </t>
  </si>
  <si>
    <t> 30.09.1998 01:55 </t>
  </si>
  <si>
    <t>2451088.967 </t>
  </si>
  <si>
    <t> 02.10.1998 11:12 </t>
  </si>
  <si>
    <t> Makiguchi </t>
  </si>
  <si>
    <t>2451091.358 </t>
  </si>
  <si>
    <t> 04.10.1998 20:35 </t>
  </si>
  <si>
    <t>2451096.138 </t>
  </si>
  <si>
    <t> 09.10.1998 15:18 </t>
  </si>
  <si>
    <t>2451096.139 </t>
  </si>
  <si>
    <t> 09.10.1998 15:20 </t>
  </si>
  <si>
    <t>2451096.142 </t>
  </si>
  <si>
    <t> 09.10.1998 15:24 </t>
  </si>
  <si>
    <t>2451096.146 </t>
  </si>
  <si>
    <t> 09.10.1998 15:30 </t>
  </si>
  <si>
    <t> 0.038 </t>
  </si>
  <si>
    <t>2451111.687 </t>
  </si>
  <si>
    <t> 25.10.1998 04:29 </t>
  </si>
  <si>
    <t> 0.041 </t>
  </si>
  <si>
    <t>2451126.0148 </t>
  </si>
  <si>
    <t> 08.11.1998 12:21 </t>
  </si>
  <si>
    <t> 0.0256 </t>
  </si>
  <si>
    <t>2451126.015 </t>
  </si>
  <si>
    <t>C </t>
  </si>
  <si>
    <t>ns</t>
  </si>
  <si>
    <t> S.Kiyota </t>
  </si>
  <si>
    <t>2451126.0201 </t>
  </si>
  <si>
    <t> 08.11.1998 12:28 </t>
  </si>
  <si>
    <t> 0.0309 </t>
  </si>
  <si>
    <t>2451126.022 </t>
  </si>
  <si>
    <t> 08.11.1998 12:31 </t>
  </si>
  <si>
    <t>2451126.0225 </t>
  </si>
  <si>
    <t> 08.11.1998 12:32 </t>
  </si>
  <si>
    <t> 0.0333 </t>
  </si>
  <si>
    <t>2451126.024 </t>
  </si>
  <si>
    <t> 08.11.1998 12:34 </t>
  </si>
  <si>
    <t> Y.Watanabe </t>
  </si>
  <si>
    <t>2451126.0261 </t>
  </si>
  <si>
    <t> 08.11.1998 12:37 </t>
  </si>
  <si>
    <t> 0.0369 </t>
  </si>
  <si>
    <t>2451127.215 </t>
  </si>
  <si>
    <t> 09.11.1998 17:09 </t>
  </si>
  <si>
    <t>2451129.611 </t>
  </si>
  <si>
    <t> 12.11.1998 02:39 </t>
  </si>
  <si>
    <t> 0.036 </t>
  </si>
  <si>
    <t> J.McKenna </t>
  </si>
  <si>
    <t>2451131.9809 </t>
  </si>
  <si>
    <t> 14.11.1998 11:32 </t>
  </si>
  <si>
    <t> Koyama </t>
  </si>
  <si>
    <t>2451131.981 </t>
  </si>
  <si>
    <t> H.Koyama </t>
  </si>
  <si>
    <t>2451131.993 </t>
  </si>
  <si>
    <t> 14.11.1998 11:49 </t>
  </si>
  <si>
    <t> M.Iwamoto </t>
  </si>
  <si>
    <t>Rc</t>
  </si>
  <si>
    <t> M.Sato </t>
  </si>
  <si>
    <t>2451131.9948 </t>
  </si>
  <si>
    <t> 14.11.1998 11:52 </t>
  </si>
  <si>
    <t> 0.0294 </t>
  </si>
  <si>
    <t>2451131.995 </t>
  </si>
  <si>
    <t>2451131.996 </t>
  </si>
  <si>
    <t> 14.11.1998 11:54 </t>
  </si>
  <si>
    <t> H.Ito </t>
  </si>
  <si>
    <t>2451131.9961 </t>
  </si>
  <si>
    <t> 0.0307 </t>
  </si>
  <si>
    <t> Takaki </t>
  </si>
  <si>
    <t>2451131.997 </t>
  </si>
  <si>
    <t> 14.11.1998 11:55 </t>
  </si>
  <si>
    <t>2451131.998 </t>
  </si>
  <si>
    <t> 14.11.1998 11:57 </t>
  </si>
  <si>
    <t> H.Someya </t>
  </si>
  <si>
    <t>2451131.999 </t>
  </si>
  <si>
    <t> 14.11.1998 11:58 </t>
  </si>
  <si>
    <t>2451132.004 </t>
  </si>
  <si>
    <t> 14.11.1998 12:05 </t>
  </si>
  <si>
    <t> A.Nishimura </t>
  </si>
  <si>
    <t>2451133.187 </t>
  </si>
  <si>
    <t> 15.11.1998 16:29 </t>
  </si>
  <si>
    <t>2451135.5832 </t>
  </si>
  <si>
    <t> 18.11.1998 01:59 </t>
  </si>
  <si>
    <t> 0.0321 </t>
  </si>
  <si>
    <t>IBVS 4967 </t>
  </si>
  <si>
    <t>2451141.561 </t>
  </si>
  <si>
    <t> 24.11.1998 01:27 </t>
  </si>
  <si>
    <t>2451160.688 </t>
  </si>
  <si>
    <t> 13.12.1998 04:30 </t>
  </si>
  <si>
    <t>2451162.484 </t>
  </si>
  <si>
    <t> 14.12.1998 23:36 </t>
  </si>
  <si>
    <t> 0.040 </t>
  </si>
  <si>
    <t>2451165.4644 </t>
  </si>
  <si>
    <t> 17.12.1998 23:08 </t>
  </si>
  <si>
    <t>2451165.471 </t>
  </si>
  <si>
    <t> 17.12.1998 23:18 </t>
  </si>
  <si>
    <t>2451166.660 </t>
  </si>
  <si>
    <t> 19.12.1998 03:50 </t>
  </si>
  <si>
    <t>2451170.248 </t>
  </si>
  <si>
    <t> 22.12.1998 17:57 </t>
  </si>
  <si>
    <t> BBS 122 </t>
  </si>
  <si>
    <t>2451171.439 </t>
  </si>
  <si>
    <t> 23.12.1998 22:32 </t>
  </si>
  <si>
    <t>2451171.443 </t>
  </si>
  <si>
    <t> 23.12.1998 22:37 </t>
  </si>
  <si>
    <t> A.Mey </t>
  </si>
  <si>
    <t>2451172.644 </t>
  </si>
  <si>
    <t> 25.12.1998 03:27 </t>
  </si>
  <si>
    <t>2451178.614 </t>
  </si>
  <si>
    <t> 31.12.1998 02:44 </t>
  </si>
  <si>
    <t>2451178.615 </t>
  </si>
  <si>
    <t> 31.12.1998 02:45 </t>
  </si>
  <si>
    <t>2451183.386 </t>
  </si>
  <si>
    <t> 04.01.1999 21:15 </t>
  </si>
  <si>
    <t>2451183.3930 </t>
  </si>
  <si>
    <t> 04.01.1999 21:25 </t>
  </si>
  <si>
    <t> 0.0320 </t>
  </si>
  <si>
    <t>2451188.175 </t>
  </si>
  <si>
    <t> 09.01.1999 16:12 </t>
  </si>
  <si>
    <t>2451189.368 </t>
  </si>
  <si>
    <t> 10.01.1999 20:49 </t>
  </si>
  <si>
    <t>2451201.324 </t>
  </si>
  <si>
    <t> 22.01.1999 19:46 </t>
  </si>
  <si>
    <t>2451207.297 </t>
  </si>
  <si>
    <t> 28.01.1999 19:07 </t>
  </si>
  <si>
    <t>2451215.666 </t>
  </si>
  <si>
    <t> 06.02.1999 03:59 </t>
  </si>
  <si>
    <t>2451220.445 </t>
  </si>
  <si>
    <t> 10.02.1999 22:40 </t>
  </si>
  <si>
    <t>2451221.640 </t>
  </si>
  <si>
    <t> 12.02.1999 03:21 </t>
  </si>
  <si>
    <t>2451226.421 </t>
  </si>
  <si>
    <t> 16.02.1999 22:06 </t>
  </si>
  <si>
    <t>2451239.570 </t>
  </si>
  <si>
    <t> 02.03.1999 01:40 </t>
  </si>
  <si>
    <t>2451244.351 </t>
  </si>
  <si>
    <t> 06.03.1999 20:25 </t>
  </si>
  <si>
    <t>2451250.3247 </t>
  </si>
  <si>
    <t> 12.03.1999 19:47 </t>
  </si>
  <si>
    <t>2451250.328 </t>
  </si>
  <si>
    <t> 12.03.1999 19:52 </t>
  </si>
  <si>
    <t>2451251.521 </t>
  </si>
  <si>
    <t> 14.03.1999 00:30 </t>
  </si>
  <si>
    <t>2451256.311 </t>
  </si>
  <si>
    <t> 18.03.1999 19:27 </t>
  </si>
  <si>
    <t>BAVM 131 </t>
  </si>
  <si>
    <t>2451263.474 </t>
  </si>
  <si>
    <t> 25.03.1999 23:22 </t>
  </si>
  <si>
    <t>2451281.404 </t>
  </si>
  <si>
    <t> 12.04.1999 21:41 </t>
  </si>
  <si>
    <t>2451293.358 </t>
  </si>
  <si>
    <t> 24.04.1999 20:35 </t>
  </si>
  <si>
    <t>2451361.481 </t>
  </si>
  <si>
    <t> 01.07.1999 23:32 </t>
  </si>
  <si>
    <t> AOEB 6 </t>
  </si>
  <si>
    <t>2451379.4136 </t>
  </si>
  <si>
    <t> 19.07.1999 21:55 </t>
  </si>
  <si>
    <t>2451385.3910 </t>
  </si>
  <si>
    <t> 25.07.1999 21:23 </t>
  </si>
  <si>
    <t> 0.0332 </t>
  </si>
  <si>
    <t> J.Gozdal </t>
  </si>
  <si>
    <t>2451390.165 </t>
  </si>
  <si>
    <t> 30.07.1999 15:57 </t>
  </si>
  <si>
    <t>2451390.1664 </t>
  </si>
  <si>
    <t> 30.07.1999 15:59 </t>
  </si>
  <si>
    <t> 0.0277 </t>
  </si>
  <si>
    <t>VSB 37 </t>
  </si>
  <si>
    <t>2451402.124 </t>
  </si>
  <si>
    <t> 11.08.1999 14:58 </t>
  </si>
  <si>
    <t>2451404.5094 </t>
  </si>
  <si>
    <t> 14.08.1999 00:13 </t>
  </si>
  <si>
    <t>2451408.103 </t>
  </si>
  <si>
    <t> 17.08.1999 14:28 </t>
  </si>
  <si>
    <t>2451411.681 </t>
  </si>
  <si>
    <t> 21.08.1999 04:20 </t>
  </si>
  <si>
    <t>2451411.690 </t>
  </si>
  <si>
    <t> 21.08.1999 04:33 </t>
  </si>
  <si>
    <t>2451416.467 </t>
  </si>
  <si>
    <t> 25.08.1999 23:12 </t>
  </si>
  <si>
    <t>2451428.418 </t>
  </si>
  <si>
    <t> 06.09.1999 22:01 </t>
  </si>
  <si>
    <t>2451429.615 </t>
  </si>
  <si>
    <t> 08.09.1999 02:45 </t>
  </si>
  <si>
    <t>2451433.191 </t>
  </si>
  <si>
    <t> 11.09.1999 16:35 </t>
  </si>
  <si>
    <t>2451434.396 </t>
  </si>
  <si>
    <t> 12.09.1999 21:30 </t>
  </si>
  <si>
    <t>2451435.594 </t>
  </si>
  <si>
    <t> 14.09.1999 02:15 </t>
  </si>
  <si>
    <t>2451440.370 </t>
  </si>
  <si>
    <t> 18.09.1999 20:52 </t>
  </si>
  <si>
    <t>2451446.349 </t>
  </si>
  <si>
    <t> 24.09.1999 20:22 </t>
  </si>
  <si>
    <t>2451453.5207 </t>
  </si>
  <si>
    <t> 02.10.1999 00:29 </t>
  </si>
  <si>
    <t> 0.0339 </t>
  </si>
  <si>
    <t>2451458.303 </t>
  </si>
  <si>
    <t> 06.10.1999 19:16 </t>
  </si>
  <si>
    <t>2451458.305 </t>
  </si>
  <si>
    <t> 06.10.1999 19:19 </t>
  </si>
  <si>
    <t>2451460.699 </t>
  </si>
  <si>
    <t> 09.10.1999 04:46 </t>
  </si>
  <si>
    <t>2451470.254 </t>
  </si>
  <si>
    <t> 18.10.1999 18:05 </t>
  </si>
  <si>
    <t>2451483.396 </t>
  </si>
  <si>
    <t>2444143.364 </t>
  </si>
  <si>
    <t> 26.09.1979 20:44 </t>
  </si>
  <si>
    <t>2444144.554 </t>
  </si>
  <si>
    <t> 28.09.1979 01:17 </t>
  </si>
  <si>
    <t>2444149.338 </t>
  </si>
  <si>
    <t> 02.10.1979 20:06 </t>
  </si>
  <si>
    <t>2444149.341 </t>
  </si>
  <si>
    <t> 02.10.1979 20:11 </t>
  </si>
  <si>
    <t>2444151.7241 </t>
  </si>
  <si>
    <t> 05.10.1979 05:22 </t>
  </si>
  <si>
    <t>2444152.9197 </t>
  </si>
  <si>
    <t> 06.10.1979 10:04 </t>
  </si>
  <si>
    <t>IBVS 1930 </t>
  </si>
  <si>
    <t>2444155.313 </t>
  </si>
  <si>
    <t> 08.10.1979 19:30 </t>
  </si>
  <si>
    <t>2444167.257 </t>
  </si>
  <si>
    <t> 20.10.1979 18:10 </t>
  </si>
  <si>
    <t>2444167.267 </t>
  </si>
  <si>
    <t> 20.10.1979 18:24 </t>
  </si>
  <si>
    <t>2444173.240 </t>
  </si>
  <si>
    <t> 26.10.1979 17:45 </t>
  </si>
  <si>
    <t>2444173.243 </t>
  </si>
  <si>
    <t> 26.10.1979 17:49 </t>
  </si>
  <si>
    <t>2444175.631 </t>
  </si>
  <si>
    <t> 29.10.1979 03:08 </t>
  </si>
  <si>
    <t>2444181.6054 </t>
  </si>
  <si>
    <t> 04.11.1979 02:31 </t>
  </si>
  <si>
    <t>2444198.342 </t>
  </si>
  <si>
    <t> 20.11.1979 20:12 </t>
  </si>
  <si>
    <t>2444198.344 </t>
  </si>
  <si>
    <t> 20.11.1979 20:15 </t>
  </si>
  <si>
    <t>2444210.286 </t>
  </si>
  <si>
    <t> 02.12.1979 18:51 </t>
  </si>
  <si>
    <t>2444210.288 </t>
  </si>
  <si>
    <t> 02.12.1979 18:54 </t>
  </si>
  <si>
    <t>2444222.251 </t>
  </si>
  <si>
    <t> 14.12.1979 18:01 </t>
  </si>
  <si>
    <t>2444235.384 </t>
  </si>
  <si>
    <t> 27.12.1979 21:12 </t>
  </si>
  <si>
    <t>2444235.397 </t>
  </si>
  <si>
    <t> 27.12.1979 21:31 </t>
  </si>
  <si>
    <t> L.Ficola </t>
  </si>
  <si>
    <t>2444241.368 </t>
  </si>
  <si>
    <t> 02.01.1980 20:49 </t>
  </si>
  <si>
    <t> BBS 48 </t>
  </si>
  <si>
    <t>2444241.369 </t>
  </si>
  <si>
    <t> 02.01.1980 20:51 </t>
  </si>
  <si>
    <t>2444243.762 </t>
  </si>
  <si>
    <t> 05.01.1980 06:17 </t>
  </si>
  <si>
    <t>2444247.343 </t>
  </si>
  <si>
    <t> 08.01.1980 20:13 </t>
  </si>
  <si>
    <t> BBS 53 </t>
  </si>
  <si>
    <t>2444247.362 </t>
  </si>
  <si>
    <t> 08.01.1980 20:41 </t>
  </si>
  <si>
    <t>2444253.321 </t>
  </si>
  <si>
    <t> 14.01.1980 19:42 </t>
  </si>
  <si>
    <t> J.Vialle </t>
  </si>
  <si>
    <t> BBS 56 </t>
  </si>
  <si>
    <t>2444259.292 </t>
  </si>
  <si>
    <t> 20.01.1980 19:00 </t>
  </si>
  <si>
    <t>2444259.293 </t>
  </si>
  <si>
    <t> 20.01.1980 19:01 </t>
  </si>
  <si>
    <t>2444259.295 </t>
  </si>
  <si>
    <t> 20.01.1980 19:04 </t>
  </si>
  <si>
    <t>2444259.296 </t>
  </si>
  <si>
    <t> 20.01.1980 19:06 </t>
  </si>
  <si>
    <t> G.Boistel </t>
  </si>
  <si>
    <t>2444271.250 </t>
  </si>
  <si>
    <t> 01.02.1980 18:00 </t>
  </si>
  <si>
    <t>2444273.6387 </t>
  </si>
  <si>
    <t> 04.02.1980 03:19 </t>
  </si>
  <si>
    <t>2444278.421 </t>
  </si>
  <si>
    <t> 08.02.1980 22:06 </t>
  </si>
  <si>
    <t>2444279.613 </t>
  </si>
  <si>
    <t> 10.02.1980 02:42 </t>
  </si>
  <si>
    <t> G.Hanson </t>
  </si>
  <si>
    <t>2444284.394 </t>
  </si>
  <si>
    <t> 14.02.1980 21:27 </t>
  </si>
  <si>
    <t> L.Andreolo </t>
  </si>
  <si>
    <t>2444286.788 </t>
  </si>
  <si>
    <t> 17.02.1980 06:54 </t>
  </si>
  <si>
    <t>2444290.368 </t>
  </si>
  <si>
    <t> 20.02.1980 20:49 </t>
  </si>
  <si>
    <t>2444290.373 </t>
  </si>
  <si>
    <t> 20.02.1980 20:57 </t>
  </si>
  <si>
    <t>2444320.249 </t>
  </si>
  <si>
    <t> 21.03.1980 17:58 </t>
  </si>
  <si>
    <t>2444321.446 </t>
  </si>
  <si>
    <t> 22.03.1980 22:42 </t>
  </si>
  <si>
    <t>2444321.454 </t>
  </si>
  <si>
    <t> 22.03.1980 22:53 </t>
  </si>
  <si>
    <t>2444339.380 </t>
  </si>
  <si>
    <t> 09.04.1980 21:07 </t>
  </si>
  <si>
    <t>2444345.350 </t>
  </si>
  <si>
    <t> 15.04.1980 20:24 </t>
  </si>
  <si>
    <t>2444370.457 </t>
  </si>
  <si>
    <t> 10.05.1980 22:58 </t>
  </si>
  <si>
    <t>BAVM 32 </t>
  </si>
  <si>
    <t>2444413.476 </t>
  </si>
  <si>
    <t> 22.06.1980 23:25 </t>
  </si>
  <si>
    <t> G.Mavrofridis </t>
  </si>
  <si>
    <t> BBS 49 </t>
  </si>
  <si>
    <t>2444437.384 </t>
  </si>
  <si>
    <t> 16.07.1980 21:12 </t>
  </si>
  <si>
    <t>2444443.362 </t>
  </si>
  <si>
    <t> 22.07.1980 20:41 </t>
  </si>
  <si>
    <t>2444443.364 </t>
  </si>
  <si>
    <t> 22.07.1980 20:44 </t>
  </si>
  <si>
    <t> BBS 51 </t>
  </si>
  <si>
    <t>2444443.369 </t>
  </si>
  <si>
    <t> 22.07.1980 20:51 </t>
  </si>
  <si>
    <t> BBS 50 </t>
  </si>
  <si>
    <t>2444443.373 </t>
  </si>
  <si>
    <t> 22.07.1980 20:57 </t>
  </si>
  <si>
    <t>2444444.558 </t>
  </si>
  <si>
    <t> 24.07.1980 01:23 </t>
  </si>
  <si>
    <t>2444451.7293 </t>
  </si>
  <si>
    <t> 31.07.1980 05:30 </t>
  </si>
  <si>
    <t> -0.0006 </t>
  </si>
  <si>
    <t>2444456.513 </t>
  </si>
  <si>
    <t> 05.08.1980 00:18 </t>
  </si>
  <si>
    <t>2444462.484 </t>
  </si>
  <si>
    <t> 10.08.1980 23:36 </t>
  </si>
  <si>
    <t> S.Kolarik </t>
  </si>
  <si>
    <t>2444462.487 </t>
  </si>
  <si>
    <t> 10.08.1980 23:41 </t>
  </si>
  <si>
    <t> J.Borosova </t>
  </si>
  <si>
    <t>2444462.488 </t>
  </si>
  <si>
    <t> 10.08.1980 23:42 </t>
  </si>
  <si>
    <t> T.Kolcunova </t>
  </si>
  <si>
    <t>2444462.489 </t>
  </si>
  <si>
    <t> 10.08.1980 23:44 </t>
  </si>
  <si>
    <t> P.Ivan </t>
  </si>
  <si>
    <t>2444462.491 </t>
  </si>
  <si>
    <t> 10.08.1980 23:47 </t>
  </si>
  <si>
    <t>2444462.494 </t>
  </si>
  <si>
    <t> 10.08.1980 23:51 </t>
  </si>
  <si>
    <t>2444462.495 </t>
  </si>
  <si>
    <t> 10.08.1980 23:52 </t>
  </si>
  <si>
    <t>2444463.689 </t>
  </si>
  <si>
    <t> 12.08.1980 04:32 </t>
  </si>
  <si>
    <t>2444468.462 </t>
  </si>
  <si>
    <t> 16.08.1980 23:05 </t>
  </si>
  <si>
    <t>2444468.464 </t>
  </si>
  <si>
    <t> 16.08.1980 23:08 </t>
  </si>
  <si>
    <t>2444468.466 </t>
  </si>
  <si>
    <t> 16.08.1980 23:11 </t>
  </si>
  <si>
    <t> J.Busquets </t>
  </si>
  <si>
    <t> BBS 69 </t>
  </si>
  <si>
    <t>2444470.8530 </t>
  </si>
  <si>
    <t> 19.08.1980 08:28 </t>
  </si>
  <si>
    <t> D.W.Forbes </t>
  </si>
  <si>
    <t>IBVS 2545 </t>
  </si>
  <si>
    <t>2444474.441 </t>
  </si>
  <si>
    <t> 22.08.1980 22:35 </t>
  </si>
  <si>
    <t>2444476.8307 </t>
  </si>
  <si>
    <t> 25.08.1980 07:56 </t>
  </si>
  <si>
    <t>2444480.414 </t>
  </si>
  <si>
    <t> 28.08.1980 21:56 </t>
  </si>
  <si>
    <t>2444480.420 </t>
  </si>
  <si>
    <t> 28.08.1980 22:04 </t>
  </si>
  <si>
    <t>2444486.380 </t>
  </si>
  <si>
    <t> 03.09.1980 21:07 </t>
  </si>
  <si>
    <t>2444486.390 </t>
  </si>
  <si>
    <t> 03.09.1980 21:21 </t>
  </si>
  <si>
    <t>2444486.391 </t>
  </si>
  <si>
    <t> 03.09.1980 21:23 </t>
  </si>
  <si>
    <t> J.Ciesla </t>
  </si>
  <si>
    <t>2444486.392 </t>
  </si>
  <si>
    <t> 03.09.1980 21:24 </t>
  </si>
  <si>
    <t> P.Matagne </t>
  </si>
  <si>
    <t>2444486.393 </t>
  </si>
  <si>
    <t> 03.09.1980 21:25 </t>
  </si>
  <si>
    <t>2444486.394 </t>
  </si>
  <si>
    <t> 03.09.1980 21:27 </t>
  </si>
  <si>
    <t>2444486.395 </t>
  </si>
  <si>
    <t> 03.09.1980 21:28 </t>
  </si>
  <si>
    <t> D.Leyman </t>
  </si>
  <si>
    <t>2444486.396 </t>
  </si>
  <si>
    <t> 03.09.1980 21:30 </t>
  </si>
  <si>
    <t>2444487.588 </t>
  </si>
  <si>
    <t> 05.09.1980 02:06 </t>
  </si>
  <si>
    <t>2444494.759 </t>
  </si>
  <si>
    <t> 12.09.1980 06:12 </t>
  </si>
  <si>
    <t>2444498.344 </t>
  </si>
  <si>
    <t> 15.09.1980 20:15 </t>
  </si>
  <si>
    <t>2444498.347 </t>
  </si>
  <si>
    <t> 15.09.1980 20:19 </t>
  </si>
  <si>
    <t>2444498.349 </t>
  </si>
  <si>
    <t> 15.09.1980 20:22 </t>
  </si>
  <si>
    <t>2444498.353 </t>
  </si>
  <si>
    <t> 15.09.1980 20:28 </t>
  </si>
  <si>
    <t>2444507.9058 </t>
  </si>
  <si>
    <t> 25.09.1980 09:44 </t>
  </si>
  <si>
    <t>2444510.297 </t>
  </si>
  <si>
    <t> 27.09.1980 19:07 </t>
  </si>
  <si>
    <t>2444517.472 </t>
  </si>
  <si>
    <t> 04.10.1980 23:19 </t>
  </si>
  <si>
    <t>2444517.473 </t>
  </si>
  <si>
    <t> 04.10.1980 23:21 </t>
  </si>
  <si>
    <t>2444517.476 </t>
  </si>
  <si>
    <t> 04.10.1980 23:25 </t>
  </si>
  <si>
    <t>2444518.661 </t>
  </si>
  <si>
    <t> 06.10.1980 03:51 </t>
  </si>
  <si>
    <t> K.Beckmann </t>
  </si>
  <si>
    <t>2444530.615 </t>
  </si>
  <si>
    <t> 18.10.1980 02:45 </t>
  </si>
  <si>
    <t>2444541.375 </t>
  </si>
  <si>
    <t> 28.10.1980 21:00 </t>
  </si>
  <si>
    <t>2444541.378 </t>
  </si>
  <si>
    <t> 28.10.1980 21:04 </t>
  </si>
  <si>
    <t>2444543.7629 </t>
  </si>
  <si>
    <t> 31.10.1980 06:18 </t>
  </si>
  <si>
    <t> -0.0010 </t>
  </si>
  <si>
    <t> D.V.Arganbright </t>
  </si>
  <si>
    <t>IBVS 3224 </t>
  </si>
  <si>
    <t>2444547.347 </t>
  </si>
  <si>
    <t> 03.11.1980 20:19 </t>
  </si>
  <si>
    <t> BBS 57 </t>
  </si>
  <si>
    <t>2444547.353 </t>
  </si>
  <si>
    <t> 03.11.1980 20:28 </t>
  </si>
  <si>
    <t> BBS 52 </t>
  </si>
  <si>
    <t>2444553.331 </t>
  </si>
  <si>
    <t> 09.11.1980 19:56 </t>
  </si>
  <si>
    <t>2444559.303 </t>
  </si>
  <si>
    <t> 15.11.1980 19:16 </t>
  </si>
  <si>
    <t>2444565.278 </t>
  </si>
  <si>
    <t> 21.11.1980 18:40 </t>
  </si>
  <si>
    <t>2444565.279 </t>
  </si>
  <si>
    <t> 21.11.1980 18:41 </t>
  </si>
  <si>
    <t>2444590.379 </t>
  </si>
  <si>
    <t> 16.12.1980 21:05 </t>
  </si>
  <si>
    <t> BBS 54 </t>
  </si>
  <si>
    <t>2444590.386 </t>
  </si>
  <si>
    <t> 16.12.1980 21:15 </t>
  </si>
  <si>
    <t>2444591.567 </t>
  </si>
  <si>
    <t> 18.12.1980 01:36 </t>
  </si>
  <si>
    <t>2444602.317 </t>
  </si>
  <si>
    <t> 28.12.1980 19:36 </t>
  </si>
  <si>
    <t>2444602.336 </t>
  </si>
  <si>
    <t> 28.12.1980 20:03 </t>
  </si>
  <si>
    <t>2444602.338 </t>
  </si>
  <si>
    <t> 28.12.1980 20:06 </t>
  </si>
  <si>
    <t>2444602.339 </t>
  </si>
  <si>
    <t> 28.12.1980 20:08 </t>
  </si>
  <si>
    <t>2444608.311 </t>
  </si>
  <si>
    <t> 03.01.1981 19:27 </t>
  </si>
  <si>
    <t>2444616.668 </t>
  </si>
  <si>
    <t> 12.01.1981 04:01 </t>
  </si>
  <si>
    <t>2444616.672 </t>
  </si>
  <si>
    <t> 12.01.1981 04:07 </t>
  </si>
  <si>
    <t>2444633.398 </t>
  </si>
  <si>
    <t> 28.01.1981 21:33 </t>
  </si>
  <si>
    <t>2444634.6012 </t>
  </si>
  <si>
    <t> 30.01.1981 02:25 </t>
  </si>
  <si>
    <t>2444645.370 </t>
  </si>
  <si>
    <t> 09.02.1981 20:52 </t>
  </si>
  <si>
    <t> S.Mammoliti </t>
  </si>
  <si>
    <t>2444651.332 </t>
  </si>
  <si>
    <t> 15.02.1981 19:58 </t>
  </si>
  <si>
    <t>2444651.337 </t>
  </si>
  <si>
    <t> 15.02.1981 20:05 </t>
  </si>
  <si>
    <t>2444651.345 </t>
  </si>
  <si>
    <t> 15.02.1981 20:16 </t>
  </si>
  <si>
    <t>2444663.287 </t>
  </si>
  <si>
    <t> 27.02.1981 18:53 </t>
  </si>
  <si>
    <t>2444694.371 </t>
  </si>
  <si>
    <t> 30.03.1981 20:54 </t>
  </si>
  <si>
    <t>2444706.316 </t>
  </si>
  <si>
    <t> 11.04.1981 19:35 </t>
  </si>
  <si>
    <t> MVS 9.163 </t>
  </si>
  <si>
    <t>2444706.327 </t>
  </si>
  <si>
    <t> 11.04.1981 19:50 </t>
  </si>
  <si>
    <t>2444712.289 </t>
  </si>
  <si>
    <t> 17.04.1981 18:56 </t>
  </si>
  <si>
    <t>2444774.444 </t>
  </si>
  <si>
    <t> 18.06.1981 22:39 </t>
  </si>
  <si>
    <t>2444786.404 </t>
  </si>
  <si>
    <t> 30.06.1981 21:41 </t>
  </si>
  <si>
    <t>2444811.496 </t>
  </si>
  <si>
    <t> 25.07.1981 23:54 </t>
  </si>
  <si>
    <t>2444811.497 </t>
  </si>
  <si>
    <t> 25.07.1981 23:55 </t>
  </si>
  <si>
    <t>2444811.498 </t>
  </si>
  <si>
    <t> 25.07.1981 23:57 </t>
  </si>
  <si>
    <t>2444811.500 </t>
  </si>
  <si>
    <t> 26.07.1981 00:00 </t>
  </si>
  <si>
    <t> BBS 58 </t>
  </si>
  <si>
    <t>2444813.880 </t>
  </si>
  <si>
    <t> 28.07.1981 09:07 </t>
  </si>
  <si>
    <t>2444813.8884 </t>
  </si>
  <si>
    <t> 28.07.1981 09:19 </t>
  </si>
  <si>
    <t>IBVS 2086 </t>
  </si>
  <si>
    <t>2444817.477 </t>
  </si>
  <si>
    <t> 31.07.1981 23:26 </t>
  </si>
  <si>
    <t> BRNO 26 </t>
  </si>
  <si>
    <t>2444817.479 </t>
  </si>
  <si>
    <t> 31.07.1981 23:29 </t>
  </si>
  <si>
    <t>2444817.486 </t>
  </si>
  <si>
    <t> 31.07.1981 23:39 </t>
  </si>
  <si>
    <t>2444823.444 </t>
  </si>
  <si>
    <t> 06.08.1981 22:39 </t>
  </si>
  <si>
    <t> M.Hyszko </t>
  </si>
  <si>
    <t> MVS 9.90 </t>
  </si>
  <si>
    <t>2444823.446 </t>
  </si>
  <si>
    <t> 06.08.1981 22:42 </t>
  </si>
  <si>
    <t> P.Koc </t>
  </si>
  <si>
    <t> S.Prochoki </t>
  </si>
  <si>
    <t>2444823.448 </t>
  </si>
  <si>
    <t> 06.08.1981 22:45 </t>
  </si>
  <si>
    <t> M.Kulczak </t>
  </si>
  <si>
    <t> T.Sendyka </t>
  </si>
  <si>
    <t>2444823.451 </t>
  </si>
  <si>
    <t> 06.08.1981 22:49 </t>
  </si>
  <si>
    <t> M.Awdankiewicz </t>
  </si>
  <si>
    <t>2444823.452 </t>
  </si>
  <si>
    <t> 06.08.1981 22:50 </t>
  </si>
  <si>
    <t> J.Manek </t>
  </si>
  <si>
    <t>2444823.454 </t>
  </si>
  <si>
    <t> 06.08.1981 22:53 </t>
  </si>
  <si>
    <t>2444823.455 </t>
  </si>
  <si>
    <t> 06.08.1981 22:55 </t>
  </si>
  <si>
    <t>2444823.461 </t>
  </si>
  <si>
    <t> 06.08.1981 23:03 </t>
  </si>
  <si>
    <t>2444829.423 </t>
  </si>
  <si>
    <t> 12.08.1981 22:09 </t>
  </si>
  <si>
    <t>2444829.428 </t>
  </si>
  <si>
    <t> 12.08.1981 22:16 </t>
  </si>
  <si>
    <t>2444829.429 </t>
  </si>
  <si>
    <t> 12.08.1981 22:17 </t>
  </si>
  <si>
    <t>2444829.434 </t>
  </si>
  <si>
    <t> 12.08.1981 22:24 </t>
  </si>
  <si>
    <t> R.Pliska </t>
  </si>
  <si>
    <t>2444831.8169 </t>
  </si>
  <si>
    <t> 31.10.1999 21:30 </t>
  </si>
  <si>
    <t>2451486.984 </t>
  </si>
  <si>
    <t> 04.11.1999 11:36 </t>
  </si>
  <si>
    <t>2451490.576 </t>
  </si>
  <si>
    <t> 08.11.1999 01:49 </t>
  </si>
  <si>
    <t>2451495.361 </t>
  </si>
  <si>
    <t> 12.11.1999 20:39 </t>
  </si>
  <si>
    <t>2451496.553 </t>
  </si>
  <si>
    <t> 14.11.1999 01:16 </t>
  </si>
  <si>
    <t>2451502.521 </t>
  </si>
  <si>
    <t> 20.11.1999 00:30 </t>
  </si>
  <si>
    <t>2451507.310 </t>
  </si>
  <si>
    <t> 24.11.1999 19:26 </t>
  </si>
  <si>
    <t>2451514.479 </t>
  </si>
  <si>
    <t> 01.12.1999 23:29 </t>
  </si>
  <si>
    <t>2451519.262 </t>
  </si>
  <si>
    <t> 06.12.1999 18:17 </t>
  </si>
  <si>
    <t>2451520.454 </t>
  </si>
  <si>
    <t> 07.12.1999 22:53 </t>
  </si>
  <si>
    <t>2451535.989 </t>
  </si>
  <si>
    <t> 23.12.1999 11:44 </t>
  </si>
  <si>
    <t>2451539.585 </t>
  </si>
  <si>
    <t> 27.12.1999 02:02 </t>
  </si>
  <si>
    <t>2451543.162 </t>
  </si>
  <si>
    <t> 30.12.1999 15:53 </t>
  </si>
  <si>
    <t>2451545.550 </t>
  </si>
  <si>
    <t> 02.01.2000 01:12 </t>
  </si>
  <si>
    <t>2451550.338 </t>
  </si>
  <si>
    <t> 06.01.2000 20:06 </t>
  </si>
  <si>
    <t> H.Zaunick </t>
  </si>
  <si>
    <t>2451550.346 </t>
  </si>
  <si>
    <t> 06.01.2000 20:18 </t>
  </si>
  <si>
    <t> 0.044 </t>
  </si>
  <si>
    <t>2451551.534 </t>
  </si>
  <si>
    <t> 08.01.2000 00:48 </t>
  </si>
  <si>
    <t>2451562.289 </t>
  </si>
  <si>
    <t> 18.01.2000 18:56 </t>
  </si>
  <si>
    <t> BBS 123 </t>
  </si>
  <si>
    <t>2451564.679 </t>
  </si>
  <si>
    <t> 21.01.2000 04:17 </t>
  </si>
  <si>
    <t>2451568.258 </t>
  </si>
  <si>
    <t> 24.01.2000 18:11 </t>
  </si>
  <si>
    <t>2451576.633 </t>
  </si>
  <si>
    <t> 02.02.2000 03:11 </t>
  </si>
  <si>
    <t>2451582.616 </t>
  </si>
  <si>
    <t> 08.02.2000 02:47 </t>
  </si>
  <si>
    <t>2451587.386 </t>
  </si>
  <si>
    <t> 12.02.2000 21:15 </t>
  </si>
  <si>
    <t>2451588.584 </t>
  </si>
  <si>
    <t> 14.02.2000 02:00 </t>
  </si>
  <si>
    <t>2451599.340 </t>
  </si>
  <si>
    <t> 24.02.2000 20:09 </t>
  </si>
  <si>
    <t>2451600.536 </t>
  </si>
  <si>
    <t> 26.02.2000 00:51 </t>
  </si>
  <si>
    <t>2451606.512 </t>
  </si>
  <si>
    <t> 03.03.2000 00:17 </t>
  </si>
  <si>
    <t>2451624.440 </t>
  </si>
  <si>
    <t> 20.03.2000 22:33 </t>
  </si>
  <si>
    <t>2451630.417 </t>
  </si>
  <si>
    <t> 26.03.2000 22:00 </t>
  </si>
  <si>
    <t>2451636.393 </t>
  </si>
  <si>
    <t> 01.04.2000 21:25 </t>
  </si>
  <si>
    <t>2451636.394 </t>
  </si>
  <si>
    <t> 01.04.2000 21:27 </t>
  </si>
  <si>
    <t>2451642.364 </t>
  </si>
  <si>
    <t> 07.04.2000 20:44 </t>
  </si>
  <si>
    <t>2451691.374 </t>
  </si>
  <si>
    <t> 26.05.2000 20:58 </t>
  </si>
  <si>
    <t> J.Goždál </t>
  </si>
  <si>
    <t>OEJV 0074 </t>
  </si>
  <si>
    <t>2451699.742 </t>
  </si>
  <si>
    <t> 04.06.2000 05:48 </t>
  </si>
  <si>
    <t> AOEB 7 </t>
  </si>
  <si>
    <t>2451705.719 </t>
  </si>
  <si>
    <t> 10.06.2000 05:15 </t>
  </si>
  <si>
    <t>2451705.728 </t>
  </si>
  <si>
    <t> 10.06.2000 05:28 </t>
  </si>
  <si>
    <t>2451722.444 </t>
  </si>
  <si>
    <t> 26.06.2000 22:39 </t>
  </si>
  <si>
    <t>2451748.747 </t>
  </si>
  <si>
    <t> 23.07.2000 05:55 </t>
  </si>
  <si>
    <t>2451748.749 </t>
  </si>
  <si>
    <t> 23.07.2000 05:58 </t>
  </si>
  <si>
    <t>2451771.448 </t>
  </si>
  <si>
    <t> 14.08.2000 22:45 </t>
  </si>
  <si>
    <t>2451777.435 </t>
  </si>
  <si>
    <t> 20.08.2000 22:26 </t>
  </si>
  <si>
    <t> P.Fidler </t>
  </si>
  <si>
    <t>2451783.408 </t>
  </si>
  <si>
    <t> 26.08.2000 21:47 </t>
  </si>
  <si>
    <t> W.Proksch </t>
  </si>
  <si>
    <t>BAVM 143 </t>
  </si>
  <si>
    <t>2451783.4085 </t>
  </si>
  <si>
    <t> 26.08.2000 21:48 </t>
  </si>
  <si>
    <t> 0.0335 </t>
  </si>
  <si>
    <t>2451783.409 </t>
  </si>
  <si>
    <t> BBS 124 </t>
  </si>
  <si>
    <t>2451789.385 </t>
  </si>
  <si>
    <t> 01.09.2000 21:14 </t>
  </si>
  <si>
    <t>2451789.386 </t>
  </si>
  <si>
    <t> 01.09.2000 21:15 </t>
  </si>
  <si>
    <t> M.Brhel </t>
  </si>
  <si>
    <t>2451807.315 </t>
  </si>
  <si>
    <t> 19.09.2000 19:33 </t>
  </si>
  <si>
    <t>2451813.290 </t>
  </si>
  <si>
    <t> 25.09.2000 18:57 </t>
  </si>
  <si>
    <t>2451837.195 </t>
  </si>
  <si>
    <t> 19.10.2000 16:40 </t>
  </si>
  <si>
    <t>2451839.585 </t>
  </si>
  <si>
    <t> 22.10.2000 02:02 </t>
  </si>
  <si>
    <t>2451844.372 </t>
  </si>
  <si>
    <t> 26.10.2000 20:55 </t>
  </si>
  <si>
    <t>2451845.566 </t>
  </si>
  <si>
    <t> 28.10.2000 01:35 </t>
  </si>
  <si>
    <t>2451850.343 </t>
  </si>
  <si>
    <t> 01.11.2000 20:13 </t>
  </si>
  <si>
    <t>2451899.350 </t>
  </si>
  <si>
    <t> 20.12.2000 20:24 </t>
  </si>
  <si>
    <t>2451904.133 </t>
  </si>
  <si>
    <t> 25.12.2000 15:11 </t>
  </si>
  <si>
    <t>2451906.521 </t>
  </si>
  <si>
    <t> 28.12.2000 00:30 </t>
  </si>
  <si>
    <t>2451911.304 </t>
  </si>
  <si>
    <t> 01.01.2001 19:17 </t>
  </si>
  <si>
    <t>2451912.499 </t>
  </si>
  <si>
    <t> 02.01.2001 23:58 </t>
  </si>
  <si>
    <t> BBS 125 </t>
  </si>
  <si>
    <t>2451924.450 </t>
  </si>
  <si>
    <t> 14.01.2001 22:48 </t>
  </si>
  <si>
    <t>2451930.425 </t>
  </si>
  <si>
    <t> 20.01.2001 22:12 </t>
  </si>
  <si>
    <t>2451931.629 </t>
  </si>
  <si>
    <t> 22.01.2001 03:05 </t>
  </si>
  <si>
    <t> 0.043 </t>
  </si>
  <si>
    <t>2451937.597 </t>
  </si>
  <si>
    <t> 28.01.2001 02:19 </t>
  </si>
  <si>
    <t>2451937.599 </t>
  </si>
  <si>
    <t> 28.01.2001 02:22 </t>
  </si>
  <si>
    <t>2451941.183 </t>
  </si>
  <si>
    <t> 31.01.2001 16:23 </t>
  </si>
  <si>
    <t>2451942.380 </t>
  </si>
  <si>
    <t> 01.02.2001 21:07 </t>
  </si>
  <si>
    <t>2451973.457 </t>
  </si>
  <si>
    <t> 04.03.2001 22:58 </t>
  </si>
  <si>
    <t>2451986.605 </t>
  </si>
  <si>
    <t> 18.03.2001 02:31 </t>
  </si>
  <si>
    <t>2451991.385 </t>
  </si>
  <si>
    <t> 22.03.2001 21:14 </t>
  </si>
  <si>
    <t>2451992.580 </t>
  </si>
  <si>
    <t> 24.03.2001 01:55 </t>
  </si>
  <si>
    <t>2451992.582 </t>
  </si>
  <si>
    <t> 24.03.2001 01:58 </t>
  </si>
  <si>
    <t>2451997.362 </t>
  </si>
  <si>
    <t> 28.03.2001 20:41 </t>
  </si>
  <si>
    <t>2452003.348 </t>
  </si>
  <si>
    <t> 03.04.2001 20:21 </t>
  </si>
  <si>
    <t> 0.048 </t>
  </si>
  <si>
    <t> A.Abe </t>
  </si>
  <si>
    <t>2452010.510 </t>
  </si>
  <si>
    <t> 11.04.2001 00:14 </t>
  </si>
  <si>
    <t> BBS 127 </t>
  </si>
  <si>
    <t>2452022.464 </t>
  </si>
  <si>
    <t> 22.04.2001 23:08 </t>
  </si>
  <si>
    <t>2452040.387 </t>
  </si>
  <si>
    <t> 10.05.2001 21:17 </t>
  </si>
  <si>
    <t>2452053.530 </t>
  </si>
  <si>
    <t> 24.05.2001 00:43 </t>
  </si>
  <si>
    <t>2452132.427 </t>
  </si>
  <si>
    <t> 10.08.2001 22:14 </t>
  </si>
  <si>
    <t>2452137.192 </t>
  </si>
  <si>
    <t> 15.08.2001 16:36 </t>
  </si>
  <si>
    <t> Sugui </t>
  </si>
  <si>
    <t>VSB 39 </t>
  </si>
  <si>
    <t>2452138.401 </t>
  </si>
  <si>
    <t> 16.08.2001 21:37 </t>
  </si>
  <si>
    <t>2452144.376 </t>
  </si>
  <si>
    <t> 22.08.2001 21:01 </t>
  </si>
  <si>
    <t>2452145.570 </t>
  </si>
  <si>
    <t> 24.08.2001 01:40 </t>
  </si>
  <si>
    <t> M.Glennon </t>
  </si>
  <si>
    <t>2452146.767 </t>
  </si>
  <si>
    <t> 25.08.2001 06:24 </t>
  </si>
  <si>
    <t>2452150.355 </t>
  </si>
  <si>
    <t> 28.08.2001 20:31 </t>
  </si>
  <si>
    <t>2452151.547 </t>
  </si>
  <si>
    <t> 30.08.2001 01:07 </t>
  </si>
  <si>
    <t> J.Skalický </t>
  </si>
  <si>
    <t>2452163.502 </t>
  </si>
  <si>
    <t> 11.09.2001 00:02 </t>
  </si>
  <si>
    <t>2452181.434 </t>
  </si>
  <si>
    <t> 28.09.2001 22:24 </t>
  </si>
  <si>
    <t>2452182.622 </t>
  </si>
  <si>
    <t> 30.09.2001 02:55 </t>
  </si>
  <si>
    <t>2452182.624 </t>
  </si>
  <si>
    <t> 30.09.2001 02:58 </t>
  </si>
  <si>
    <t> B.Manske </t>
  </si>
  <si>
    <t>2452182.630 </t>
  </si>
  <si>
    <t> 30.09.2001 03:07 </t>
  </si>
  <si>
    <t>2452185.013 </t>
  </si>
  <si>
    <t> 02.10.2001 12:18 </t>
  </si>
  <si>
    <t> Momose </t>
  </si>
  <si>
    <t>2452187.408 </t>
  </si>
  <si>
    <t> 04.10.2001 21:47 </t>
  </si>
  <si>
    <t>2452194.585 </t>
  </si>
  <si>
    <t> 12.10.2001 02:02 </t>
  </si>
  <si>
    <t> 0.045 </t>
  </si>
  <si>
    <t> T.Lubbers </t>
  </si>
  <si>
    <t>2452196.969 </t>
  </si>
  <si>
    <t> 14.10.2001 11:15 </t>
  </si>
  <si>
    <t> Hirosawa </t>
  </si>
  <si>
    <t>2452202.947 </t>
  </si>
  <si>
    <t> 20.10.2001 10:43 </t>
  </si>
  <si>
    <t> Kanai </t>
  </si>
  <si>
    <t>2452205.338 </t>
  </si>
  <si>
    <t> 22.10.2001 20:06 </t>
  </si>
  <si>
    <t>2452210.1236 </t>
  </si>
  <si>
    <t> 27.10.2001 14:57 </t>
  </si>
  <si>
    <t> 0.0454 </t>
  </si>
  <si>
    <t> Iwamoto </t>
  </si>
  <si>
    <t>2452217.290 </t>
  </si>
  <si>
    <t> 03.11.2001 18:57 </t>
  </si>
  <si>
    <t>2452217.292 </t>
  </si>
  <si>
    <t> 03.11.2001 19:00 </t>
  </si>
  <si>
    <t>2452217.294 </t>
  </si>
  <si>
    <t> 03.11.2001 19:03 </t>
  </si>
  <si>
    <t>BAVM 154 </t>
  </si>
  <si>
    <t>2452220.876 </t>
  </si>
  <si>
    <t> 07.11.2001 09:01 </t>
  </si>
  <si>
    <t>2452228.048 </t>
  </si>
  <si>
    <t> 14.11.2001 13:09 </t>
  </si>
  <si>
    <t>2452231.632 </t>
  </si>
  <si>
    <t> 18.11.2001 03:10 </t>
  </si>
  <si>
    <t>2452231.640 </t>
  </si>
  <si>
    <t> 18.11.2001 03:21 </t>
  </si>
  <si>
    <t>2452234.023 </t>
  </si>
  <si>
    <t> 20.11.2001 12:33 </t>
  </si>
  <si>
    <t>2452239.9999 </t>
  </si>
  <si>
    <t> 26.11.2001 11:59 </t>
  </si>
  <si>
    <t> 0.0405 </t>
  </si>
  <si>
    <t>2452240.002 </t>
  </si>
  <si>
    <t> 26.11.2001 12:02 </t>
  </si>
  <si>
    <t> Endo </t>
  </si>
  <si>
    <t> Kumagaya </t>
  </si>
  <si>
    <t>2452240.006 </t>
  </si>
  <si>
    <t> 26.11.2001 12:08 </t>
  </si>
  <si>
    <t> Sasaki </t>
  </si>
  <si>
    <t>2452249.562 </t>
  </si>
  <si>
    <t> 06.12.2001 01:29 </t>
  </si>
  <si>
    <t>2452251.952 </t>
  </si>
  <si>
    <t> 08.12.2001 10:50 </t>
  </si>
  <si>
    <t> Itoh </t>
  </si>
  <si>
    <t>2452260.319 </t>
  </si>
  <si>
    <t> 16.12.2001 19:39 </t>
  </si>
  <si>
    <t>2452261.514 </t>
  </si>
  <si>
    <t> 18.12.2001 00:20 </t>
  </si>
  <si>
    <t>2452261.515 </t>
  </si>
  <si>
    <t> 18.12.2001 00:21 </t>
  </si>
  <si>
    <t>2452278.245 </t>
  </si>
  <si>
    <t> 03.01.2002 17:52 </t>
  </si>
  <si>
    <t>2452285.421 </t>
  </si>
  <si>
    <t> 10.01.2002 22:06 </t>
  </si>
  <si>
    <t> BBS 128 </t>
  </si>
  <si>
    <t>2452292.590 </t>
  </si>
  <si>
    <t> 18.01.2002 02:09 </t>
  </si>
  <si>
    <t>2452296.179 </t>
  </si>
  <si>
    <t> 21.01.2002 16:17 </t>
  </si>
  <si>
    <t>2452309.324 </t>
  </si>
  <si>
    <t> 03.02.2002 19:46 </t>
  </si>
  <si>
    <t>2452321.277 </t>
  </si>
  <si>
    <t> 15.02.2002 18:38 </t>
  </si>
  <si>
    <t>2452327.252 </t>
  </si>
  <si>
    <t> 21.02.2002 18:02 </t>
  </si>
  <si>
    <t>2452329.644 </t>
  </si>
  <si>
    <t> 24.02.2002 03:27 </t>
  </si>
  <si>
    <t>2452340.403 </t>
  </si>
  <si>
    <t> 06.03.2002 21:40 </t>
  </si>
  <si>
    <t>2452341.598 </t>
  </si>
  <si>
    <t> 08.03.2002 02:21 </t>
  </si>
  <si>
    <t>2452346.378 </t>
  </si>
  <si>
    <t> 12.03.2002 21:04 </t>
  </si>
  <si>
    <t> S.Kracenicki </t>
  </si>
  <si>
    <t> AOEB 9 </t>
  </si>
  <si>
    <t>2452352.358 </t>
  </si>
  <si>
    <t> 18.03.2002 20:35 </t>
  </si>
  <si>
    <t>2452364.304 </t>
  </si>
  <si>
    <t> 30.03.2002 19:17 </t>
  </si>
  <si>
    <t>2452415.709 </t>
  </si>
  <si>
    <t> 21.05.2002 05:00 </t>
  </si>
  <si>
    <t> AOEB 8 </t>
  </si>
  <si>
    <t>2452463.506 </t>
  </si>
  <si>
    <t> 08.07.2002 00:08 </t>
  </si>
  <si>
    <t> L.Marcin </t>
  </si>
  <si>
    <t>2452475.465 </t>
  </si>
  <si>
    <t> 19.07.2002 23:09 </t>
  </si>
  <si>
    <t>BAVM 157 </t>
  </si>
  <si>
    <t>2452475.466 </t>
  </si>
  <si>
    <t> 19.07.2002 23:11 </t>
  </si>
  <si>
    <t>2452489.806 </t>
  </si>
  <si>
    <t> 03.08.2002 07:20 </t>
  </si>
  <si>
    <t>2452489.816 </t>
  </si>
  <si>
    <t> 03.08.2002 07:35 </t>
  </si>
  <si>
    <t>2452505.345 </t>
  </si>
  <si>
    <t> 18.08.2002 20:16 </t>
  </si>
  <si>
    <t>2452505.347 </t>
  </si>
  <si>
    <t> 18.08.2002 20:19 </t>
  </si>
  <si>
    <t>2452516.098 </t>
  </si>
  <si>
    <t> 29.08.2002 14:21 </t>
  </si>
  <si>
    <t> Yonezawa </t>
  </si>
  <si>
    <t>VSB 40 </t>
  </si>
  <si>
    <t>2452516.104 </t>
  </si>
  <si>
    <t> 29.08.2002 14:29 </t>
  </si>
  <si>
    <t> Mituzuka </t>
  </si>
  <si>
    <t> Yamaguchi </t>
  </si>
  <si>
    <t>2452516.105 </t>
  </si>
  <si>
    <t> 29.08.2002 14:31 </t>
  </si>
  <si>
    <t> Nakayama </t>
  </si>
  <si>
    <t>2452516.106 </t>
  </si>
  <si>
    <t> 29.08.2002 14:32 </t>
  </si>
  <si>
    <t> Furusawa </t>
  </si>
  <si>
    <t> Sakakibara </t>
  </si>
  <si>
    <t> Ushigome </t>
  </si>
  <si>
    <t> Yamada </t>
  </si>
  <si>
    <t>2452516.108 </t>
  </si>
  <si>
    <t> 29.08.2002 14:35 </t>
  </si>
  <si>
    <t> Iwamotu </t>
  </si>
  <si>
    <t>2452516.109 </t>
  </si>
  <si>
    <t> 29.08.2002 14:36 </t>
  </si>
  <si>
    <t>2452516.111 </t>
  </si>
  <si>
    <t> 29.08.2002 14:39 </t>
  </si>
  <si>
    <t> Tanaka </t>
  </si>
  <si>
    <t>2452522.090 </t>
  </si>
  <si>
    <t> 04.09.2002 14:09 </t>
  </si>
  <si>
    <t> 0.052 </t>
  </si>
  <si>
    <t>2452525.667 </t>
  </si>
  <si>
    <t> 08.09.2002 04:00 </t>
  </si>
  <si>
    <t>2452528.076 </t>
  </si>
  <si>
    <t> 10.09.2002 13:49 </t>
  </si>
  <si>
    <t> 0.062 </t>
  </si>
  <si>
    <t>2452530.446 </t>
  </si>
  <si>
    <t> 12.09.2002 22:42 </t>
  </si>
  <si>
    <t>2452537.6186 </t>
  </si>
  <si>
    <t> 20.09.2002 02:50 </t>
  </si>
  <si>
    <t> 0.0427 </t>
  </si>
  <si>
    <t>2445595.580 </t>
  </si>
  <si>
    <t> 18.09.1983 01:55 </t>
  </si>
  <si>
    <t>2445600.364 </t>
  </si>
  <si>
    <t> 22.09.1983 20:44 </t>
  </si>
  <si>
    <t>2445606.337 </t>
  </si>
  <si>
    <t> 28.09.1983 20:05 </t>
  </si>
  <si>
    <t> J.Stesko </t>
  </si>
  <si>
    <t>2445606.339 </t>
  </si>
  <si>
    <t> 28.09.1983 20:08 </t>
  </si>
  <si>
    <t> P.Kvackay </t>
  </si>
  <si>
    <t>2445606.341 </t>
  </si>
  <si>
    <t> 28.09.1983 20:11 </t>
  </si>
  <si>
    <t>2445607.533 </t>
  </si>
  <si>
    <t> 30.09.1983 00:47 </t>
  </si>
  <si>
    <t>2445608.729 </t>
  </si>
  <si>
    <t> 01.10.1983 05:29 </t>
  </si>
  <si>
    <t>2445612.310 </t>
  </si>
  <si>
    <t> 04.10.1983 19:26 </t>
  </si>
  <si>
    <t> N.Stoikidis </t>
  </si>
  <si>
    <t>2445612.315 </t>
  </si>
  <si>
    <t> 04.10.1983 19:33 </t>
  </si>
  <si>
    <t> P.Maurer </t>
  </si>
  <si>
    <t> O.Schramm </t>
  </si>
  <si>
    <t>2445612.317 </t>
  </si>
  <si>
    <t> 04.10.1983 19:36 </t>
  </si>
  <si>
    <t>2445612.326 </t>
  </si>
  <si>
    <t> 04.10.1983 19:49 </t>
  </si>
  <si>
    <t> BBS 79 </t>
  </si>
  <si>
    <t>2445618.285 </t>
  </si>
  <si>
    <t> 10.10.1983 18:50 </t>
  </si>
  <si>
    <t>2445618.289 </t>
  </si>
  <si>
    <t> 10.10.1983 18:56 </t>
  </si>
  <si>
    <t>2445618.297 </t>
  </si>
  <si>
    <t> 10.10.1983 19:07 </t>
  </si>
  <si>
    <t>2445624.268 </t>
  </si>
  <si>
    <t> 16.10.1983 18:25 </t>
  </si>
  <si>
    <t>2445624.271 </t>
  </si>
  <si>
    <t> 16.10.1983 18:30 </t>
  </si>
  <si>
    <t>2445624.273 </t>
  </si>
  <si>
    <t> 16.10.1983 18:33 </t>
  </si>
  <si>
    <t>2445637.418 </t>
  </si>
  <si>
    <t> 29.10.1983 22:01 </t>
  </si>
  <si>
    <t>2445638.611 </t>
  </si>
  <si>
    <t> 31.10.1983 02:39 </t>
  </si>
  <si>
    <t>2445641.002 </t>
  </si>
  <si>
    <t> 02.11.1983 12:02 </t>
  </si>
  <si>
    <t>2445643.387 </t>
  </si>
  <si>
    <t> 04.11.1983 21:17 </t>
  </si>
  <si>
    <t>2445643.394 </t>
  </si>
  <si>
    <t> 04.11.1983 21:27 </t>
  </si>
  <si>
    <t> BBS 70 </t>
  </si>
  <si>
    <t>2445643.401 </t>
  </si>
  <si>
    <t> 04.11.1983 21:37 </t>
  </si>
  <si>
    <t>2445644.588 </t>
  </si>
  <si>
    <t> 06.11.1983 02:06 </t>
  </si>
  <si>
    <t>2445649.372 </t>
  </si>
  <si>
    <t> 10.11.1983 20:55 </t>
  </si>
  <si>
    <t>2445649.384 </t>
  </si>
  <si>
    <t> 10.11.1983 21:12 </t>
  </si>
  <si>
    <t>2445652.952 </t>
  </si>
  <si>
    <t> 14.11.1983 10:50 </t>
  </si>
  <si>
    <t>2445661.322 </t>
  </si>
  <si>
    <t> 22.11.1983 19:43 </t>
  </si>
  <si>
    <t>2445661.324 </t>
  </si>
  <si>
    <t> 22.11.1983 19:46 </t>
  </si>
  <si>
    <t>2445663.712 </t>
  </si>
  <si>
    <t> 25.11.1983 05:05 </t>
  </si>
  <si>
    <t>2445673.268 </t>
  </si>
  <si>
    <t> 04.12.1983 18:25 </t>
  </si>
  <si>
    <t> W.Renz </t>
  </si>
  <si>
    <t>2445673.2731 </t>
  </si>
  <si>
    <t> 04.12.1983 18:33 </t>
  </si>
  <si>
    <t>2445673.274 </t>
  </si>
  <si>
    <t> 04.12.1983 18:34 </t>
  </si>
  <si>
    <t>2445673.276 </t>
  </si>
  <si>
    <t> 04.12.1983 18:37 </t>
  </si>
  <si>
    <t> Schille </t>
  </si>
  <si>
    <t>2445673.277 </t>
  </si>
  <si>
    <t> 04.12.1983 18:38 </t>
  </si>
  <si>
    <t> V.Simon </t>
  </si>
  <si>
    <t> BRNO 30 </t>
  </si>
  <si>
    <t>2445673.278 </t>
  </si>
  <si>
    <t> 04.12.1983 18:40 </t>
  </si>
  <si>
    <t>2445673.283 </t>
  </si>
  <si>
    <t> 04.12.1983 18:47 </t>
  </si>
  <si>
    <t>2445674.464 </t>
  </si>
  <si>
    <t> 05.12.1983 23:08 </t>
  </si>
  <si>
    <t>2445674.4659 </t>
  </si>
  <si>
    <t> 05.12.1983 23:10 </t>
  </si>
  <si>
    <t> A.Dolzan </t>
  </si>
  <si>
    <t>2445679.258 </t>
  </si>
  <si>
    <t> 10.12.1983 18:11 </t>
  </si>
  <si>
    <t> BBS 71 </t>
  </si>
  <si>
    <t>2445698.374 </t>
  </si>
  <si>
    <t> 29.12.1983 20:58 </t>
  </si>
  <si>
    <t>2445698.377 </t>
  </si>
  <si>
    <t> 29.12.1983 21:02 </t>
  </si>
  <si>
    <t> BBS 72 </t>
  </si>
  <si>
    <t>2445698.380 </t>
  </si>
  <si>
    <t> 29.12.1983 21:07 </t>
  </si>
  <si>
    <t>2445698.381 </t>
  </si>
  <si>
    <t> 29.12.1983 21:08 </t>
  </si>
  <si>
    <t>2445704.347 </t>
  </si>
  <si>
    <t> 04.01.1984 20:19 </t>
  </si>
  <si>
    <t>2445710.328 </t>
  </si>
  <si>
    <t> 10.01.1984 19:52 </t>
  </si>
  <si>
    <t> O.Schall </t>
  </si>
  <si>
    <t>2445710.329 </t>
  </si>
  <si>
    <t> 10.01.1984 19:53 </t>
  </si>
  <si>
    <t>2445710.332 </t>
  </si>
  <si>
    <t> 10.01.1984 19:58 </t>
  </si>
  <si>
    <t>2445727.054 </t>
  </si>
  <si>
    <t> 27.01.1984 13:17 </t>
  </si>
  <si>
    <t> O.Ashida </t>
  </si>
  <si>
    <t>2445727.056 </t>
  </si>
  <si>
    <t> 27.01.1984 13:20 </t>
  </si>
  <si>
    <t> T.Iwami </t>
  </si>
  <si>
    <t>2445728.261 </t>
  </si>
  <si>
    <t> 28.01.1984 18:15 </t>
  </si>
  <si>
    <t> P.Ringe </t>
  </si>
  <si>
    <t>2445729.452 </t>
  </si>
  <si>
    <t> 29.01.1984 22:50 </t>
  </si>
  <si>
    <t>2445735.425 </t>
  </si>
  <si>
    <t> 04.02.1984 22:12 </t>
  </si>
  <si>
    <t> ALGL 36 </t>
  </si>
  <si>
    <t>2445741.404 </t>
  </si>
  <si>
    <t> 10.02.1984 21:41 </t>
  </si>
  <si>
    <t> BBS 73 </t>
  </si>
  <si>
    <t>2445750.961 </t>
  </si>
  <si>
    <t> 20.02.1984 11:03 </t>
  </si>
  <si>
    <t>2445754.552 </t>
  </si>
  <si>
    <t> 24.02.1984 01:14 </t>
  </si>
  <si>
    <t>2445784.426 </t>
  </si>
  <si>
    <t> 24.03.1984 22:13 </t>
  </si>
  <si>
    <t> P.Wheeler </t>
  </si>
  <si>
    <t> VSSC 61.17 </t>
  </si>
  <si>
    <t>2445785.623 </t>
  </si>
  <si>
    <t> 26.03.1984 02:57 </t>
  </si>
  <si>
    <t>2445803.552 </t>
  </si>
  <si>
    <t> 13.04.1984 01:14 </t>
  </si>
  <si>
    <t>2445815.506 </t>
  </si>
  <si>
    <t> 25.04.1984 00:08 </t>
  </si>
  <si>
    <t>2445815.514 </t>
  </si>
  <si>
    <t> 25.04.1984 00:20 </t>
  </si>
  <si>
    <t>2445821.483 </t>
  </si>
  <si>
    <t> 30.04.1984 23:35 </t>
  </si>
  <si>
    <t>2445851.359 </t>
  </si>
  <si>
    <t> 30.05.1984 20:36 </t>
  </si>
  <si>
    <t> MVS 10.163 </t>
  </si>
  <si>
    <t>2445870.487 </t>
  </si>
  <si>
    <t> 18.06.1984 23:41 </t>
  </si>
  <si>
    <t>BAVM 43 </t>
  </si>
  <si>
    <t>2445882.440 </t>
  </si>
  <si>
    <t> 30.06.1984 22:33 </t>
  </si>
  <si>
    <t> ALGL 37 </t>
  </si>
  <si>
    <t>2445882.442 </t>
  </si>
  <si>
    <t> 30.06.1984 22:36 </t>
  </si>
  <si>
    <t>2445888.405 </t>
  </si>
  <si>
    <t> 06.07.1984 21:43 </t>
  </si>
  <si>
    <t>2445888.414 </t>
  </si>
  <si>
    <t> 06.07.1984 21:56 </t>
  </si>
  <si>
    <t> P.Rousselot </t>
  </si>
  <si>
    <t>2445888.416 </t>
  </si>
  <si>
    <t> 06.07.1984 21:59 </t>
  </si>
  <si>
    <t> L.Sienel </t>
  </si>
  <si>
    <t>2445907.536 </t>
  </si>
  <si>
    <t> 26.07.1984 00:51 </t>
  </si>
  <si>
    <t> BBS 74 </t>
  </si>
  <si>
    <t>2445913.515 </t>
  </si>
  <si>
    <t> 01.08.1984 00:21 </t>
  </si>
  <si>
    <t>2445913.516 </t>
  </si>
  <si>
    <t> 01.08.1984 00:23 </t>
  </si>
  <si>
    <t> J.Borovicka </t>
  </si>
  <si>
    <t> BRNO 27 </t>
  </si>
  <si>
    <t>2445913.520 </t>
  </si>
  <si>
    <t> 01.08.1984 00:28 </t>
  </si>
  <si>
    <t> M.Lenz </t>
  </si>
  <si>
    <t>2445913.521 </t>
  </si>
  <si>
    <t> 01.08.1984 00:30 </t>
  </si>
  <si>
    <t>2445919.492 </t>
  </si>
  <si>
    <t> 06.08.1984 23:48 </t>
  </si>
  <si>
    <t>2445919.495 </t>
  </si>
  <si>
    <t> 06.08.1984 23:52 </t>
  </si>
  <si>
    <t>2445925.470 </t>
  </si>
  <si>
    <t> 12.08.1984 23:16 </t>
  </si>
  <si>
    <t> T.Dümichen </t>
  </si>
  <si>
    <t>2445931.438 </t>
  </si>
  <si>
    <t> 18.08.1984 22:30 </t>
  </si>
  <si>
    <t>2445931.444 </t>
  </si>
  <si>
    <t> 18.08.1984 22:39 </t>
  </si>
  <si>
    <t>2445936.229 </t>
  </si>
  <si>
    <t> 23.08.1984 17:29 </t>
  </si>
  <si>
    <t>2445937.421 </t>
  </si>
  <si>
    <t> 24.08.1984 22:06 </t>
  </si>
  <si>
    <t> M.Varady </t>
  </si>
  <si>
    <t>2445938.620 </t>
  </si>
  <si>
    <t> 26.08.1984 02:52 </t>
  </si>
  <si>
    <t>2445943.400 </t>
  </si>
  <si>
    <t> 30.08.1984 21:36 </t>
  </si>
  <si>
    <t>2445943.403 </t>
  </si>
  <si>
    <t> 30.08.1984 21:40 </t>
  </si>
  <si>
    <t> M.Csukas </t>
  </si>
  <si>
    <t>2445943.404 </t>
  </si>
  <si>
    <t> 30.08.1984 21:41 </t>
  </si>
  <si>
    <t> A.Kos-Kiss </t>
  </si>
  <si>
    <t>2445944.590 </t>
  </si>
  <si>
    <t> 01.09.1984 02:09 </t>
  </si>
  <si>
    <t>2445945.790 </t>
  </si>
  <si>
    <t> 02.09.1984 06:57 </t>
  </si>
  <si>
    <t>2445962.523 </t>
  </si>
  <si>
    <t> 19.09.1984 00:33 </t>
  </si>
  <si>
    <t> BBS 78 </t>
  </si>
  <si>
    <t>2445986.429 </t>
  </si>
  <si>
    <t> 12.10.1984 22:17 </t>
  </si>
  <si>
    <t> A.Paschke </t>
  </si>
  <si>
    <t>2445992.400 </t>
  </si>
  <si>
    <t> 18.10.1984 21:36 </t>
  </si>
  <si>
    <t>2445993.599 </t>
  </si>
  <si>
    <t> 20.10.1984 02:22 </t>
  </si>
  <si>
    <t>2445998.380 </t>
  </si>
  <si>
    <t> 24.10.1984 21:07 </t>
  </si>
  <si>
    <t>2446000.775 </t>
  </si>
  <si>
    <t> 27.10.1984 06:36 </t>
  </si>
  <si>
    <t>2446004.354 </t>
  </si>
  <si>
    <t> 30.10.1984 20:29 </t>
  </si>
  <si>
    <t> ALGL 38 </t>
  </si>
  <si>
    <t>2446004.358 </t>
  </si>
  <si>
    <t> 30.10.1984 20:35 </t>
  </si>
  <si>
    <t>2446004.359 </t>
  </si>
  <si>
    <t> 30.10.1984 20:36 </t>
  </si>
  <si>
    <t>2446005.548 </t>
  </si>
  <si>
    <t> 01.11.1984 01:09 </t>
  </si>
  <si>
    <t>BAVM 50 </t>
  </si>
  <si>
    <t>2446005.553 </t>
  </si>
  <si>
    <t> 01.11.1984 01:16 </t>
  </si>
  <si>
    <t>2446016.312 </t>
  </si>
  <si>
    <t> 11.11.1984 19:29 </t>
  </si>
  <si>
    <t>2446016.317 </t>
  </si>
  <si>
    <t> 11.11.1984 19:36 </t>
  </si>
  <si>
    <t>2446023.486 </t>
  </si>
  <si>
    <t> 18.11.1984 23:39 </t>
  </si>
  <si>
    <t> M.Hauss </t>
  </si>
  <si>
    <t>BAVM 46 </t>
  </si>
  <si>
    <t>2446024.676 </t>
  </si>
  <si>
    <t> 20.11.1984 04:13 </t>
  </si>
  <si>
    <t>2446024.678 </t>
  </si>
  <si>
    <t> 20.11.1984 04:16 </t>
  </si>
  <si>
    <t>2446027.067 </t>
  </si>
  <si>
    <t> 22.11.1984 13:36 </t>
  </si>
  <si>
    <t>2446028.2601 </t>
  </si>
  <si>
    <t> 23.11.1984 18:14 </t>
  </si>
  <si>
    <t> N.Riazi et al. </t>
  </si>
  <si>
    <t>IBVS 2784 </t>
  </si>
  <si>
    <t>2446028.261 </t>
  </si>
  <si>
    <t> 23.11.1984 18:15 </t>
  </si>
  <si>
    <t>2446028.266 </t>
  </si>
  <si>
    <t> 23.11.1984 18:23 </t>
  </si>
  <si>
    <t>2446029.458 </t>
  </si>
  <si>
    <t> 24.11.1984 22:59 </t>
  </si>
  <si>
    <t>2446033.043 </t>
  </si>
  <si>
    <t> 28.11.1984 13:01 </t>
  </si>
  <si>
    <t>2446034.237 </t>
  </si>
  <si>
    <t> 29.11.1984 17:41 </t>
  </si>
  <si>
    <t>2446034.240 </t>
  </si>
  <si>
    <t> 29.11.1984 17:45 </t>
  </si>
  <si>
    <t>2446035.427 </t>
  </si>
  <si>
    <t> 30.11.1984 22:14 </t>
  </si>
  <si>
    <t> V.Kolar </t>
  </si>
  <si>
    <t>2446035.431 </t>
  </si>
  <si>
    <t> 30.11.1984 22:20 </t>
  </si>
  <si>
    <t> S.Krampol </t>
  </si>
  <si>
    <t>2446035.438 </t>
  </si>
  <si>
    <t> 30.11.1984 22:30 </t>
  </si>
  <si>
    <t> P.Kolar </t>
  </si>
  <si>
    <t>2446036.629 </t>
  </si>
  <si>
    <t> 02.12.1984 03:05 </t>
  </si>
  <si>
    <t>2446047.386 </t>
  </si>
  <si>
    <t> 12.12.1984 21:15 </t>
  </si>
  <si>
    <t> ALGL 39 </t>
  </si>
  <si>
    <t>2446048.580 </t>
  </si>
  <si>
    <t> 14.12.1984 01:55 </t>
  </si>
  <si>
    <t>2446071.2895 </t>
  </si>
  <si>
    <t> 05.01.1985 18:56 </t>
  </si>
  <si>
    <t> J.Ells </t>
  </si>
  <si>
    <t> VSSC 66.35 </t>
  </si>
  <si>
    <t>2446077.268 </t>
  </si>
  <si>
    <t> 11.01.1985 18:25 </t>
  </si>
  <si>
    <t> BBS 76 </t>
  </si>
  <si>
    <t>2446077.275 </t>
  </si>
  <si>
    <t> 11.01.1985 18:36 </t>
  </si>
  <si>
    <t>2446079.659 </t>
  </si>
  <si>
    <t> 14.01.1985 03:48 </t>
  </si>
  <si>
    <t>2446079.661 </t>
  </si>
  <si>
    <t> 14.01.1985 03:51 </t>
  </si>
  <si>
    <t>2446090.415 </t>
  </si>
  <si>
    <t> 24.01.1985 21:57 </t>
  </si>
  <si>
    <t>2446091.607 </t>
  </si>
  <si>
    <t> 26.01.1985 02:34 </t>
  </si>
  <si>
    <t>2446091.618 </t>
  </si>
  <si>
    <t> 26.01.1985 02:49 </t>
  </si>
  <si>
    <t>2446102.366 </t>
  </si>
  <si>
    <t> 05.02.1985 20:47 </t>
  </si>
  <si>
    <t> S.McRoyall </t>
  </si>
  <si>
    <t> VSSC 63.23 </t>
  </si>
  <si>
    <t>2446108.341 </t>
  </si>
  <si>
    <t> 11.02.1985 20:11 </t>
  </si>
  <si>
    <t>2446108.343 </t>
  </si>
  <si>
    <t> 11.02.1985 20:13 </t>
  </si>
  <si>
    <t>2446108.351 </t>
  </si>
  <si>
    <t> 11.02.1985 20:25 </t>
  </si>
  <si>
    <t>2446108.356 </t>
  </si>
  <si>
    <t> 11.02.1985 20:32 </t>
  </si>
  <si>
    <t> I.Middlemist </t>
  </si>
  <si>
    <t>2446108.363 </t>
  </si>
  <si>
    <t> 11.02.1985 20:42 </t>
  </si>
  <si>
    <t> A.Hollis </t>
  </si>
  <si>
    <t>2446114.317 </t>
  </si>
  <si>
    <t> 17.02.1985 19:36 </t>
  </si>
  <si>
    <t>2446114.322 </t>
  </si>
  <si>
    <t> 17.02.1985 19:43 </t>
  </si>
  <si>
    <t>2446114.325 </t>
  </si>
  <si>
    <t> 17.02.1985 19:48 </t>
  </si>
  <si>
    <t>2446120.297 </t>
  </si>
  <si>
    <t> 23.02.1985 19:07 </t>
  </si>
  <si>
    <t>2446121.488 </t>
  </si>
  <si>
    <t> 24.02.1985 23:42 </t>
  </si>
  <si>
    <t>2446121.490 </t>
  </si>
  <si>
    <t> 24.02.1985 23:45 </t>
  </si>
  <si>
    <t>2446121.503 </t>
  </si>
  <si>
    <t> 25.02.1985 00:04 </t>
  </si>
  <si>
    <t> E.Verstrepen </t>
  </si>
  <si>
    <t>2446134.640 </t>
  </si>
  <si>
    <t> 10.03.1985 03:21 </t>
  </si>
  <si>
    <t>2446139.419 </t>
  </si>
  <si>
    <t> 14.03.1985 22:03 </t>
  </si>
  <si>
    <t>2446139.428 </t>
  </si>
  <si>
    <t> 14.03.1985 22:16 </t>
  </si>
  <si>
    <t> H.Duncan </t>
  </si>
  <si>
    <t>2446145.398 </t>
  </si>
  <si>
    <t> 20.03.1985 21:33 </t>
  </si>
  <si>
    <t>2446151.375 </t>
  </si>
  <si>
    <t> 26.03.1985 21:00 </t>
  </si>
  <si>
    <t>2446163.329 </t>
  </si>
  <si>
    <t> 07.04.1985 19:53 </t>
  </si>
  <si>
    <t> I.Kovács </t>
  </si>
  <si>
    <t> ALBO 1985 8 </t>
  </si>
  <si>
    <t>2446170.505 </t>
  </si>
  <si>
    <t> 15.04.1985 00:07 </t>
  </si>
  <si>
    <t>2446176.479 </t>
  </si>
  <si>
    <t> 20.04.1985 23:29 </t>
  </si>
  <si>
    <t> BBS 77 </t>
  </si>
  <si>
    <t>2446176.484 </t>
  </si>
  <si>
    <t> 20.04.1985 23:36 </t>
  </si>
  <si>
    <t>2446200.380 </t>
  </si>
  <si>
    <t> 14.05.1985 21:07 </t>
  </si>
  <si>
    <t> MVS 11.19 </t>
  </si>
  <si>
    <t>2446239.825 </t>
  </si>
  <si>
    <t> 23.06.1985 07:48 </t>
  </si>
  <si>
    <t>2446258.952 </t>
  </si>
  <si>
    <t> 12.07.1985 10:50 </t>
  </si>
  <si>
    <t> T.Lehmann </t>
  </si>
  <si>
    <t>2446263.726 </t>
  </si>
  <si>
    <t> 17.07.1985 05:25 </t>
  </si>
  <si>
    <t>2446268.499 </t>
  </si>
  <si>
    <t> 21.07.1985 23:58 </t>
  </si>
  <si>
    <t>2446268.505 </t>
  </si>
  <si>
    <t> 22.07.1985 00:07 </t>
  </si>
  <si>
    <t>2446268.507 </t>
  </si>
  <si>
    <t> 22.07.1985 00:10 </t>
  </si>
  <si>
    <t> R.Pleskac </t>
  </si>
  <si>
    <t>2446268.508 </t>
  </si>
  <si>
    <t> 22.07.1985 00:11 </t>
  </si>
  <si>
    <t>2446274.493 </t>
  </si>
  <si>
    <t> 27.07.1985 23:49 </t>
  </si>
  <si>
    <t> D.Hanzl </t>
  </si>
  <si>
    <t>2446274.497 </t>
  </si>
  <si>
    <t> 27.07.1985 23:55 </t>
  </si>
  <si>
    <t>2446275.673 </t>
  </si>
  <si>
    <t> 29.07.1985 04:09 </t>
  </si>
  <si>
    <t>2446275.678 </t>
  </si>
  <si>
    <t> 29.07.1985 04:16 </t>
  </si>
  <si>
    <t>2446280.455 </t>
  </si>
  <si>
    <t> 02.08.1985 22:55 </t>
  </si>
  <si>
    <t> F.Acerbi </t>
  </si>
  <si>
    <t>2446280.457 </t>
  </si>
  <si>
    <t> 02.08.1985 22:58 </t>
  </si>
  <si>
    <t>2446286.436 </t>
  </si>
  <si>
    <t> 08.08.1985 22:27 </t>
  </si>
  <si>
    <t>2446286.440 </t>
  </si>
  <si>
    <t> 08.08.1985 22:33 </t>
  </si>
  <si>
    <t> M.Ott </t>
  </si>
  <si>
    <t>2446292.404 </t>
  </si>
  <si>
    <t> 14.08.1985 21:41 </t>
  </si>
  <si>
    <t> J.Safar </t>
  </si>
  <si>
    <t>2446292.410 </t>
  </si>
  <si>
    <t> 14.08.1985 21:50 </t>
  </si>
  <si>
    <t> T.Cervinka </t>
  </si>
  <si>
    <t>2446292.411 </t>
  </si>
  <si>
    <t> 14.08.1985 21:51 </t>
  </si>
  <si>
    <t> J.Held </t>
  </si>
  <si>
    <t> A.Kokes </t>
  </si>
  <si>
    <t>2446292.412 </t>
  </si>
  <si>
    <t> 14.08.1985 21:53 </t>
  </si>
  <si>
    <t> V.Cobirka </t>
  </si>
  <si>
    <t> L.Kalab </t>
  </si>
  <si>
    <t>2446292.413 </t>
  </si>
  <si>
    <t> 14.08.1985 21:54 </t>
  </si>
  <si>
    <t> L.Sedlak </t>
  </si>
  <si>
    <t>2446292.414 </t>
  </si>
  <si>
    <t> 14.08.1985 21:56 </t>
  </si>
  <si>
    <t> M.Berka </t>
  </si>
  <si>
    <t>2446292.416 </t>
  </si>
  <si>
    <t> 14.08.1985 21:59 </t>
  </si>
  <si>
    <t> H.Goldhahn </t>
  </si>
  <si>
    <t>2446292.418 </t>
  </si>
  <si>
    <t> 14.08.1985 22:01 </t>
  </si>
  <si>
    <t> P.Slavik </t>
  </si>
  <si>
    <t>2446292.419 </t>
  </si>
  <si>
    <t> 14.08.1985 22:03 </t>
  </si>
  <si>
    <t> P.Znojilova </t>
  </si>
  <si>
    <t>2446292.420 </t>
  </si>
  <si>
    <t> 14.08.1985 22:04 </t>
  </si>
  <si>
    <t> M.Znojilova </t>
  </si>
  <si>
    <t>2446292.421 </t>
  </si>
  <si>
    <t> 14.08.1985 22:06 </t>
  </si>
  <si>
    <t> P.Vilcak </t>
  </si>
  <si>
    <t>2446292.422 </t>
  </si>
  <si>
    <t> 14.08.1985 22:07 </t>
  </si>
  <si>
    <t>2446292.423 </t>
  </si>
  <si>
    <t> 14.08.1985 22:09 </t>
  </si>
  <si>
    <t> S.Gajdic </t>
  </si>
  <si>
    <t> 13.04.1973 19:42 </t>
  </si>
  <si>
    <t> F.Rümmler </t>
  </si>
  <si>
    <t>2441786.331 </t>
  </si>
  <si>
    <t> 13.04.1973 19:56 </t>
  </si>
  <si>
    <t> BBS 9 </t>
  </si>
  <si>
    <t>2441787.526 </t>
  </si>
  <si>
    <t> 15.04.1973 00:37 </t>
  </si>
  <si>
    <t>2441805.454 </t>
  </si>
  <si>
    <t> 02.05.1973 22:53 </t>
  </si>
  <si>
    <t> G.H.Spalding </t>
  </si>
  <si>
    <t>2441824.577 </t>
  </si>
  <si>
    <t> 22.05.1973 01:50 </t>
  </si>
  <si>
    <t>2441830.556 </t>
  </si>
  <si>
    <t> 28.05.1973 01:20 </t>
  </si>
  <si>
    <t>2441848.478 </t>
  </si>
  <si>
    <t> 14.06.1973 23:28 </t>
  </si>
  <si>
    <t> BBS 10 </t>
  </si>
  <si>
    <t>2441848.483 </t>
  </si>
  <si>
    <t> 14.06.1973 23:35 </t>
  </si>
  <si>
    <t>2441860.435 </t>
  </si>
  <si>
    <t> 26.06.1973 22:26 </t>
  </si>
  <si>
    <t>2441860.4375 </t>
  </si>
  <si>
    <t> 26.06.1973 22:30 </t>
  </si>
  <si>
    <t> W.Huck </t>
  </si>
  <si>
    <t>2441868.803 </t>
  </si>
  <si>
    <t> 05.07.1973 07:16 </t>
  </si>
  <si>
    <t> R.Harvin </t>
  </si>
  <si>
    <t>2441886.734 </t>
  </si>
  <si>
    <t> 23.07.1973 05:36 </t>
  </si>
  <si>
    <t>2441891.517 </t>
  </si>
  <si>
    <t> 28.07.1973 00:24 </t>
  </si>
  <si>
    <t>2441898.686 </t>
  </si>
  <si>
    <t> 04.08.1973 04:27 </t>
  </si>
  <si>
    <t>2441903.461 </t>
  </si>
  <si>
    <t> 08.08.1973 23:03 </t>
  </si>
  <si>
    <t> BBS 11 </t>
  </si>
  <si>
    <t>2441903.464 </t>
  </si>
  <si>
    <t> 08.08.1973 23:08 </t>
  </si>
  <si>
    <t>2441905.855 </t>
  </si>
  <si>
    <t> 11.08.1973 08:31 </t>
  </si>
  <si>
    <t>2441909.441 </t>
  </si>
  <si>
    <t> 14.08.1973 22:35 </t>
  </si>
  <si>
    <t>2441910.632 </t>
  </si>
  <si>
    <t> 16.08.1973 03:10 </t>
  </si>
  <si>
    <t>2441917.805 </t>
  </si>
  <si>
    <t> 23.08.1973 07:19 </t>
  </si>
  <si>
    <t>2441921.387 </t>
  </si>
  <si>
    <t> 26.08.1973 21:17 </t>
  </si>
  <si>
    <t> MVS 7.32 </t>
  </si>
  <si>
    <t>2441921.394 </t>
  </si>
  <si>
    <t> 26.08.1973 21:27 </t>
  </si>
  <si>
    <t> D.Hölzl </t>
  </si>
  <si>
    <t>2441921.396 </t>
  </si>
  <si>
    <t> 26.08.1973 21:30 </t>
  </si>
  <si>
    <t>2441923.781 </t>
  </si>
  <si>
    <t> 29.08.1973 06:44 </t>
  </si>
  <si>
    <t>2441924.982 </t>
  </si>
  <si>
    <t> 30.08.1973 11:34 </t>
  </si>
  <si>
    <t>2441927.370 </t>
  </si>
  <si>
    <t> 01.09.1973 20:52 </t>
  </si>
  <si>
    <t>2441927.372 </t>
  </si>
  <si>
    <t> 01.09.1973 20:55 </t>
  </si>
  <si>
    <t>2441930.957 </t>
  </si>
  <si>
    <t> 05.09.1973 10:58 </t>
  </si>
  <si>
    <t>2441932.158 </t>
  </si>
  <si>
    <t> 06.09.1973 15:47 </t>
  </si>
  <si>
    <t>2441933.345 </t>
  </si>
  <si>
    <t> 07.09.1973 20:16 </t>
  </si>
  <si>
    <t>2441933.353 </t>
  </si>
  <si>
    <t> 07.09.1973 20:28 </t>
  </si>
  <si>
    <t>2441934.540 </t>
  </si>
  <si>
    <t> 09.09.1973 00:57 </t>
  </si>
  <si>
    <t> G.Winstanley </t>
  </si>
  <si>
    <t>2441934.5418 </t>
  </si>
  <si>
    <t> 09.09.1973 01:00 </t>
  </si>
  <si>
    <t> 0.0021 </t>
  </si>
  <si>
    <t>2441935.737 </t>
  </si>
  <si>
    <t> 10.09.1973 05:41 </t>
  </si>
  <si>
    <t>2441936.930 </t>
  </si>
  <si>
    <t> 11.09.1973 10:19 </t>
  </si>
  <si>
    <t>2441939.309 </t>
  </si>
  <si>
    <t> 13.09.1973 19:24 </t>
  </si>
  <si>
    <t>2441939.325 </t>
  </si>
  <si>
    <t> 13.09.1973 19:48 </t>
  </si>
  <si>
    <t>2441940.520 </t>
  </si>
  <si>
    <t> 15.09.1973 00:28 </t>
  </si>
  <si>
    <t>2441952.466 </t>
  </si>
  <si>
    <t> 26.09.1973 23:11 </t>
  </si>
  <si>
    <t>2441953.664 </t>
  </si>
  <si>
    <t> 28.09.1973 03:56 </t>
  </si>
  <si>
    <t>2441954.8616 </t>
  </si>
  <si>
    <t> 29.09.1973 08:40 </t>
  </si>
  <si>
    <t> T.Margrave </t>
  </si>
  <si>
    <t>IBVS 1019 </t>
  </si>
  <si>
    <t>2441958.444 </t>
  </si>
  <si>
    <t> 02.10.1973 22:39 </t>
  </si>
  <si>
    <t> BBS 12 </t>
  </si>
  <si>
    <t>2441960.842 </t>
  </si>
  <si>
    <t> 05.10.1973 08:12 </t>
  </si>
  <si>
    <t>2441971.596 </t>
  </si>
  <si>
    <t> 16.10.1973 02:18 </t>
  </si>
  <si>
    <t>2441971.599 </t>
  </si>
  <si>
    <t> 16.10.1973 02:22 </t>
  </si>
  <si>
    <t>2441976.370 </t>
  </si>
  <si>
    <t> 20.10.1973 20:52 </t>
  </si>
  <si>
    <t> T.Brelstaff </t>
  </si>
  <si>
    <t>2441976.376 </t>
  </si>
  <si>
    <t> 20.10.1973 21:01 </t>
  </si>
  <si>
    <t>2441977.571 </t>
  </si>
  <si>
    <t> 22.10.1973 01:42 </t>
  </si>
  <si>
    <t>2441982.346 </t>
  </si>
  <si>
    <t> 26.10.1973 20:18 </t>
  </si>
  <si>
    <t>2441982.349 </t>
  </si>
  <si>
    <t> 26.10.1973 20:22 </t>
  </si>
  <si>
    <t> R.Kroll </t>
  </si>
  <si>
    <t>2441982.352 </t>
  </si>
  <si>
    <t> 26.10.1973 20:26 </t>
  </si>
  <si>
    <t>2441982.354 </t>
  </si>
  <si>
    <t> 26.10.1973 20:29 </t>
  </si>
  <si>
    <t>2441982.361 </t>
  </si>
  <si>
    <t> 26.10.1973 20:39 </t>
  </si>
  <si>
    <t> W.Grimm </t>
  </si>
  <si>
    <t>2441983.542 </t>
  </si>
  <si>
    <t> 28.10.1973 01:00 </t>
  </si>
  <si>
    <t>2441983.548 </t>
  </si>
  <si>
    <t> 28.10.1973 01:09 </t>
  </si>
  <si>
    <t>2441988.330 </t>
  </si>
  <si>
    <t> 01.11.1973 19:55 </t>
  </si>
  <si>
    <t>2441988.333 </t>
  </si>
  <si>
    <t> 01.11.1973 19:59 </t>
  </si>
  <si>
    <t>2441989.521 </t>
  </si>
  <si>
    <t> 03.11.1973 00:30 </t>
  </si>
  <si>
    <t>2441989.524 </t>
  </si>
  <si>
    <t> 03.11.1973 00:34 </t>
  </si>
  <si>
    <t>2441990.7188 </t>
  </si>
  <si>
    <t> 04.11.1973 05:15 </t>
  </si>
  <si>
    <t> 0.0025 </t>
  </si>
  <si>
    <t>2441990.719 </t>
  </si>
  <si>
    <t>2441994.304 </t>
  </si>
  <si>
    <t> 07.11.1973 19:17 </t>
  </si>
  <si>
    <t>2441994.308 </t>
  </si>
  <si>
    <t> 07.11.1973 19:23 </t>
  </si>
  <si>
    <t>2441999.083 </t>
  </si>
  <si>
    <t> 12.11.1973 13:59 </t>
  </si>
  <si>
    <t> I.Takei </t>
  </si>
  <si>
    <t>2441999.084 </t>
  </si>
  <si>
    <t> 12.11.1973 14:00 </t>
  </si>
  <si>
    <t> H.Sekiya </t>
  </si>
  <si>
    <t>2442006.254 </t>
  </si>
  <si>
    <t> 19.11.1973 18:05 </t>
  </si>
  <si>
    <t>2442006.258 </t>
  </si>
  <si>
    <t> 19.11.1973 18:11 </t>
  </si>
  <si>
    <t>2442006.273 </t>
  </si>
  <si>
    <t> 19.11.1973 18:33 </t>
  </si>
  <si>
    <t>2442008.649 </t>
  </si>
  <si>
    <t> 22.11.1973 03:34 </t>
  </si>
  <si>
    <t>2442014.622 </t>
  </si>
  <si>
    <t> 28.11.1973 02:55 </t>
  </si>
  <si>
    <t>2442018.211 </t>
  </si>
  <si>
    <t> 01.12.1973 17:03 </t>
  </si>
  <si>
    <t>2442020.603 </t>
  </si>
  <si>
    <t> 04.12.1973 02:28 </t>
  </si>
  <si>
    <t>2442024.185 </t>
  </si>
  <si>
    <t> 07.12.1973 16:26 </t>
  </si>
  <si>
    <t>2442025.389 </t>
  </si>
  <si>
    <t> 08.12.1973 21:20 </t>
  </si>
  <si>
    <t>2442026.568 </t>
  </si>
  <si>
    <t> 10.12.1973 01:37 </t>
  </si>
  <si>
    <t>2442031.359 </t>
  </si>
  <si>
    <t> 14.12.1973 20:36 </t>
  </si>
  <si>
    <t>2442032.557 </t>
  </si>
  <si>
    <t> 16.12.1973 01:22 </t>
  </si>
  <si>
    <t>2442038.532 </t>
  </si>
  <si>
    <t> 22.12.1973 00:46 </t>
  </si>
  <si>
    <t>2442042.114 </t>
  </si>
  <si>
    <t> 25.12.1973 14:44 </t>
  </si>
  <si>
    <t>2442044.505 </t>
  </si>
  <si>
    <t> 28.12.1973 00:07 </t>
  </si>
  <si>
    <t>2442045.696 </t>
  </si>
  <si>
    <t> 29.12.1973 04:42 </t>
  </si>
  <si>
    <t> BBS 13 </t>
  </si>
  <si>
    <t>2442045.699 </t>
  </si>
  <si>
    <t> 29.12.1973 04:46 </t>
  </si>
  <si>
    <t>2442049.289 </t>
  </si>
  <si>
    <t> 01.01.1974 18:56 </t>
  </si>
  <si>
    <t>2442049.291 </t>
  </si>
  <si>
    <t> 01.01.1974 18:59 </t>
  </si>
  <si>
    <t>2442062.435 </t>
  </si>
  <si>
    <t> 14.01.1974 22:26 </t>
  </si>
  <si>
    <t> L.N.Berdnikov </t>
  </si>
  <si>
    <t> PZP 3.333 </t>
  </si>
  <si>
    <t>2442068.412 </t>
  </si>
  <si>
    <t> 20.01.1974 21:53 </t>
  </si>
  <si>
    <t>2442074.385 </t>
  </si>
  <si>
    <t> 26.01.1974 21:14 </t>
  </si>
  <si>
    <t>2442074.388 </t>
  </si>
  <si>
    <t> 26.01.1974 21:18 </t>
  </si>
  <si>
    <t>2442074.389 </t>
  </si>
  <si>
    <t> 26.01.1974 21:20 </t>
  </si>
  <si>
    <t>2442074.390 </t>
  </si>
  <si>
    <t> 26.01.1974 21:21 </t>
  </si>
  <si>
    <t> H.Wittwer </t>
  </si>
  <si>
    <t>2442075.578 </t>
  </si>
  <si>
    <t> 28.01.1974 01:52 </t>
  </si>
  <si>
    <t> AVSJ 6.27 </t>
  </si>
  <si>
    <t>2442075.579 </t>
  </si>
  <si>
    <t> 28.01.1974 01:53 </t>
  </si>
  <si>
    <t>2442080.326 </t>
  </si>
  <si>
    <t> 01.02.1974 19:49 </t>
  </si>
  <si>
    <t>2442081.561 </t>
  </si>
  <si>
    <t> 03.02.1974 01:27 </t>
  </si>
  <si>
    <t>2442086.329 </t>
  </si>
  <si>
    <t> 07.02.1974 19:53 </t>
  </si>
  <si>
    <t> G.Zajacz </t>
  </si>
  <si>
    <t> ALGL 35 </t>
  </si>
  <si>
    <t>2442087.532 </t>
  </si>
  <si>
    <t> 09.02.1974 00:46 </t>
  </si>
  <si>
    <t>2442088.722 </t>
  </si>
  <si>
    <t> 10.02.1974 05:19 </t>
  </si>
  <si>
    <t> BBS 14 </t>
  </si>
  <si>
    <t>2442094.7056 </t>
  </si>
  <si>
    <t> 16.02.1974 04:56 </t>
  </si>
  <si>
    <t> 0.0028 </t>
  </si>
  <si>
    <t>2442099.485 </t>
  </si>
  <si>
    <t> 20.02.1974 23:38 </t>
  </si>
  <si>
    <t>2442105.460 </t>
  </si>
  <si>
    <t> 26.02.1974 23:02 </t>
  </si>
  <si>
    <t>2442116.222 </t>
  </si>
  <si>
    <t> 09.03.1974 17:19 </t>
  </si>
  <si>
    <t>2442129.370 </t>
  </si>
  <si>
    <t> 22.03.1974 20:52 </t>
  </si>
  <si>
    <t>2442135.349 </t>
  </si>
  <si>
    <t> 28.03.1974 20:22 </t>
  </si>
  <si>
    <t>2442141.327 </t>
  </si>
  <si>
    <t> 03.04.1974 19:50 </t>
  </si>
  <si>
    <t> BBS 15 </t>
  </si>
  <si>
    <t>2442154.467 </t>
  </si>
  <si>
    <t> 16.04.1974 23:12 </t>
  </si>
  <si>
    <t> R.Rolland </t>
  </si>
  <si>
    <t> BBS 17 </t>
  </si>
  <si>
    <t>2442160.440 </t>
  </si>
  <si>
    <t> 28.11.1986 20:09 </t>
  </si>
  <si>
    <t>2446763.342 </t>
  </si>
  <si>
    <t> 28.11.1986 20:12 </t>
  </si>
  <si>
    <t> R.Vystavel </t>
  </si>
  <si>
    <t>2446763.343 </t>
  </si>
  <si>
    <t> 28.11.1986 20:13 </t>
  </si>
  <si>
    <t> J.Kriz </t>
  </si>
  <si>
    <t>2446763.344 </t>
  </si>
  <si>
    <t> 28.11.1986 20:15 </t>
  </si>
  <si>
    <t> W.Kleikamp </t>
  </si>
  <si>
    <t>2446763.3447 </t>
  </si>
  <si>
    <t> 28.11.1986 20:16 </t>
  </si>
  <si>
    <t> Marx &amp; Quester </t>
  </si>
  <si>
    <t>2446763.345 </t>
  </si>
  <si>
    <t> G.Spalding </t>
  </si>
  <si>
    <t>2446763.346 </t>
  </si>
  <si>
    <t> 28.11.1986 20:18 </t>
  </si>
  <si>
    <t>2446763.347 </t>
  </si>
  <si>
    <t> 28.11.1986 20:19 </t>
  </si>
  <si>
    <t> M.Ambroz </t>
  </si>
  <si>
    <t>2446769.324 </t>
  </si>
  <si>
    <t> 04.12.1986 19:46 </t>
  </si>
  <si>
    <t> D.Girrbach </t>
  </si>
  <si>
    <t>2446800.403 </t>
  </si>
  <si>
    <t> 04.01.1987 21:40 </t>
  </si>
  <si>
    <t> J.Piriti </t>
  </si>
  <si>
    <t>2446803.985 </t>
  </si>
  <si>
    <t> 08.01.1987 11:38 </t>
  </si>
  <si>
    <t>2446820.717 </t>
  </si>
  <si>
    <t> 25.01.1987 05:12 </t>
  </si>
  <si>
    <t>2446824.298 </t>
  </si>
  <si>
    <t> 28.01.1987 19:09 </t>
  </si>
  <si>
    <t> BBS 86 </t>
  </si>
  <si>
    <t>2446824.309 </t>
  </si>
  <si>
    <t> 28.01.1987 19:24 </t>
  </si>
  <si>
    <t>2446825.482 </t>
  </si>
  <si>
    <t> 29.01.1987 23:34 </t>
  </si>
  <si>
    <t> C.Friedlingstein </t>
  </si>
  <si>
    <t>2446825.496 </t>
  </si>
  <si>
    <t> 29.01.1987 23:54 </t>
  </si>
  <si>
    <t>2446825.498 </t>
  </si>
  <si>
    <t> 29.01.1987 23:57 </t>
  </si>
  <si>
    <t>2446825.500 </t>
  </si>
  <si>
    <t> 30.01.1987 00:00 </t>
  </si>
  <si>
    <t> C.Blanchart </t>
  </si>
  <si>
    <t>2446830.282 </t>
  </si>
  <si>
    <t> 03.02.1987 18:46 </t>
  </si>
  <si>
    <t> D.Schille </t>
  </si>
  <si>
    <t>2446837.450 </t>
  </si>
  <si>
    <t> 10.02.1987 22:48 </t>
  </si>
  <si>
    <t>2446838.646 </t>
  </si>
  <si>
    <t> 12.02.1987 03:30 </t>
  </si>
  <si>
    <t> P.Sventek </t>
  </si>
  <si>
    <t>2446861.347 </t>
  </si>
  <si>
    <t> 06.03.1987 20:19 </t>
  </si>
  <si>
    <t> G.Keim </t>
  </si>
  <si>
    <t>2446861.352 </t>
  </si>
  <si>
    <t> 06.03.1987 20:26 </t>
  </si>
  <si>
    <t>K </t>
  </si>
  <si>
    <t>2446861.354 </t>
  </si>
  <si>
    <t> 06.03.1987 20:29 </t>
  </si>
  <si>
    <t> BBS 83 </t>
  </si>
  <si>
    <t>2446867.325 </t>
  </si>
  <si>
    <t> 12.03.1987 19:48 </t>
  </si>
  <si>
    <t> ALBO 1987 6 </t>
  </si>
  <si>
    <t>2446867.334 </t>
  </si>
  <si>
    <t> 12.03.1987 20:00 </t>
  </si>
  <si>
    <t>2446875.698 </t>
  </si>
  <si>
    <t> 21.03.1987 04:45 </t>
  </si>
  <si>
    <t>2446903.196 </t>
  </si>
  <si>
    <t> 17.04.1987 16:42 </t>
  </si>
  <si>
    <t> MVS 11.164 </t>
  </si>
  <si>
    <t>2446904.385 </t>
  </si>
  <si>
    <t> 18.04.1987 21:14 </t>
  </si>
  <si>
    <t>2446910.361 </t>
  </si>
  <si>
    <t> 24.04.1987 20:39 </t>
  </si>
  <si>
    <t> F.Hroch </t>
  </si>
  <si>
    <t>2446924.700 </t>
  </si>
  <si>
    <t> 09.05.1987 04:48 </t>
  </si>
  <si>
    <t>2446941.442 </t>
  </si>
  <si>
    <t> 25.05.1987 22:36 </t>
  </si>
  <si>
    <t>2446973.712 </t>
  </si>
  <si>
    <t> 27.06.1987 05:05 </t>
  </si>
  <si>
    <t>2446978.505 </t>
  </si>
  <si>
    <t> 02.07.1987 00:07 </t>
  </si>
  <si>
    <t>2446984.460 </t>
  </si>
  <si>
    <t> 07.07.1987 23:02 </t>
  </si>
  <si>
    <t> M.Kundrat </t>
  </si>
  <si>
    <t>2446990.441 </t>
  </si>
  <si>
    <t> 13.07.1987 22:35 </t>
  </si>
  <si>
    <t>2446990.444 </t>
  </si>
  <si>
    <t> 13.07.1987 22:39 </t>
  </si>
  <si>
    <t>2446996.414 </t>
  </si>
  <si>
    <t> 19.07.1987 21:56 </t>
  </si>
  <si>
    <t>2447027.501 </t>
  </si>
  <si>
    <t> 20.08.1987 00:01 </t>
  </si>
  <si>
    <t> BBS 85 </t>
  </si>
  <si>
    <t>2447027.534 </t>
  </si>
  <si>
    <t> 20.08.1987 00:48 </t>
  </si>
  <si>
    <t> 0.047 </t>
  </si>
  <si>
    <t> G.Maris </t>
  </si>
  <si>
    <t> VSSC 70.19 </t>
  </si>
  <si>
    <t>2447033.468 </t>
  </si>
  <si>
    <t> 25.08.1987 23:13 </t>
  </si>
  <si>
    <t> M.Vrastak </t>
  </si>
  <si>
    <t>2447033.469 </t>
  </si>
  <si>
    <t> 25.08.1987 23:15 </t>
  </si>
  <si>
    <t> E.Vajsova </t>
  </si>
  <si>
    <t>2447033.471 </t>
  </si>
  <si>
    <t> 25.08.1987 23:18 </t>
  </si>
  <si>
    <t> J.Dusek </t>
  </si>
  <si>
    <t> J.Gana </t>
  </si>
  <si>
    <t> P.Vabrousek </t>
  </si>
  <si>
    <t>2447033.472 </t>
  </si>
  <si>
    <t> 25.08.1987 23:19 </t>
  </si>
  <si>
    <t> M.Koch </t>
  </si>
  <si>
    <t> P.Sichnarek </t>
  </si>
  <si>
    <t> R.Singer </t>
  </si>
  <si>
    <t>2447033.475 </t>
  </si>
  <si>
    <t> 25.08.1987 23:24 </t>
  </si>
  <si>
    <t> D.Elias </t>
  </si>
  <si>
    <t> K.Trutnovsky </t>
  </si>
  <si>
    <t>2447033.476 </t>
  </si>
  <si>
    <t> 25.08.1987 23:25 </t>
  </si>
  <si>
    <t> P.Huraj </t>
  </si>
  <si>
    <t>2447033.483 </t>
  </si>
  <si>
    <t> 25.08.1987 23:35 </t>
  </si>
  <si>
    <t>2447039.439 </t>
  </si>
  <si>
    <t> 31.08.1987 22:32 </t>
  </si>
  <si>
    <t> P.Elias </t>
  </si>
  <si>
    <t>2447039.445 </t>
  </si>
  <si>
    <t> 31.08.1987 22:40 </t>
  </si>
  <si>
    <t>2447039.449 </t>
  </si>
  <si>
    <t> 31.08.1987 22:46 </t>
  </si>
  <si>
    <t> C.Aigner </t>
  </si>
  <si>
    <t> R.Schertler </t>
  </si>
  <si>
    <t>2447039.450 </t>
  </si>
  <si>
    <t> 31.08.1987 22:48 </t>
  </si>
  <si>
    <t>2447039.452 </t>
  </si>
  <si>
    <t> 31.08.1987 22:50 </t>
  </si>
  <si>
    <t> P.Kucera </t>
  </si>
  <si>
    <t> P.Troubil </t>
  </si>
  <si>
    <t>2447040.644 </t>
  </si>
  <si>
    <t> 02.09.1987 03:27 </t>
  </si>
  <si>
    <t>2447051.398 </t>
  </si>
  <si>
    <t> 12.09.1987 21:33 </t>
  </si>
  <si>
    <t> ALBO 1988 3 </t>
  </si>
  <si>
    <t>2447063.354 </t>
  </si>
  <si>
    <t> 24.09.1987 20:29 </t>
  </si>
  <si>
    <t>2447069.327 </t>
  </si>
  <si>
    <t> 30.09.1987 19:50 </t>
  </si>
  <si>
    <t>2447069.338 </t>
  </si>
  <si>
    <t> 30.09.1987 20:06 </t>
  </si>
  <si>
    <t>2447070.530 </t>
  </si>
  <si>
    <t> 02.10.1987 00:43 </t>
  </si>
  <si>
    <t> P.Jiskra </t>
  </si>
  <si>
    <t>2447083.674 </t>
  </si>
  <si>
    <t> 15.10.1987 04:10 </t>
  </si>
  <si>
    <t>2447100.411 </t>
  </si>
  <si>
    <t> 31.10.1987 21:51 </t>
  </si>
  <si>
    <t> M.Navratil </t>
  </si>
  <si>
    <t>2447100.412 </t>
  </si>
  <si>
    <t> 31.10.1987 21:53 </t>
  </si>
  <si>
    <t> P.Marek </t>
  </si>
  <si>
    <t>2447112.368 </t>
  </si>
  <si>
    <t> 12.11.1987 20:49 </t>
  </si>
  <si>
    <t> A.Chapman </t>
  </si>
  <si>
    <t>2447117.147 </t>
  </si>
  <si>
    <t> 17.11.1987 15:31 </t>
  </si>
  <si>
    <t>2447118.3364 </t>
  </si>
  <si>
    <t> 18.11.1987 20:04 </t>
  </si>
  <si>
    <t> 0.0104 </t>
  </si>
  <si>
    <t> T.Hegedüs </t>
  </si>
  <si>
    <t>IBVS 3125 </t>
  </si>
  <si>
    <t>2447137.418 </t>
  </si>
  <si>
    <t> 07.12.1987 22:01 </t>
  </si>
  <si>
    <t> -0.032 </t>
  </si>
  <si>
    <t>2447142.231 </t>
  </si>
  <si>
    <t> 12.12.1987 17:32 </t>
  </si>
  <si>
    <t> A.Szauer </t>
  </si>
  <si>
    <t>2447142.2418 </t>
  </si>
  <si>
    <t> 12.12.1987 17:48 </t>
  </si>
  <si>
    <t> 0.0109 </t>
  </si>
  <si>
    <t>2447142.278 </t>
  </si>
  <si>
    <t> 12.12.1987 18:40 </t>
  </si>
  <si>
    <t> J.Pirita </t>
  </si>
  <si>
    <t>2447149.412 </t>
  </si>
  <si>
    <t> 19.12.1987 21:53 </t>
  </si>
  <si>
    <t> J.Fabregat </t>
  </si>
  <si>
    <t> BBS 87 </t>
  </si>
  <si>
    <t>2447149.421 </t>
  </si>
  <si>
    <t> 19.12.1987 22:06 </t>
  </si>
  <si>
    <t> J.Suso </t>
  </si>
  <si>
    <t>2447179.295 </t>
  </si>
  <si>
    <t> 18.01.1988 19:04 </t>
  </si>
  <si>
    <t>2447204.379 </t>
  </si>
  <si>
    <t> 12.02.1988 21:05 </t>
  </si>
  <si>
    <t> G.Kirby </t>
  </si>
  <si>
    <t> VSSC 72.24 </t>
  </si>
  <si>
    <t>2447204.426 </t>
  </si>
  <si>
    <t> 12.02.1988 22:13 </t>
  </si>
  <si>
    <t>2447205.596 </t>
  </si>
  <si>
    <t> 14.02.1988 02:18 </t>
  </si>
  <si>
    <t>2447212.756 </t>
  </si>
  <si>
    <t> 21.02.1988 06:08 </t>
  </si>
  <si>
    <t>2447253.388 </t>
  </si>
  <si>
    <t> 01.04.1988 21:18 </t>
  </si>
  <si>
    <t>2447296.078 </t>
  </si>
  <si>
    <t> 14.05.1988 13:52 </t>
  </si>
  <si>
    <t> -0.340 </t>
  </si>
  <si>
    <t> M.Yamada </t>
  </si>
  <si>
    <t> VSOL 1995.5 </t>
  </si>
  <si>
    <t>2447316.745 </t>
  </si>
  <si>
    <t> 04.06.1988 05:52 </t>
  </si>
  <si>
    <t>2447327.499 </t>
  </si>
  <si>
    <t> 14.06.1988 23:58 </t>
  </si>
  <si>
    <t>2447327.506 </t>
  </si>
  <si>
    <t> 15.06.1988 00:08 </t>
  </si>
  <si>
    <t> P.Sretr </t>
  </si>
  <si>
    <t>2447345.425 </t>
  </si>
  <si>
    <t> 02.07.1988 22:12 </t>
  </si>
  <si>
    <t>2447345.430 </t>
  </si>
  <si>
    <t> 02.07.1988 22:19 </t>
  </si>
  <si>
    <t>2447345.433 </t>
  </si>
  <si>
    <t> 02.07.1988 22:23 </t>
  </si>
  <si>
    <t>2447352.602 </t>
  </si>
  <si>
    <t> 10.07.1988 02:26 </t>
  </si>
  <si>
    <t> BBS 90 </t>
  </si>
  <si>
    <t>2447357.380 </t>
  </si>
  <si>
    <t> 14.07.1988 21:07 </t>
  </si>
  <si>
    <t> A.Umlauf </t>
  </si>
  <si>
    <t>2447357.386 </t>
  </si>
  <si>
    <t> 14.07.1988 21:15 </t>
  </si>
  <si>
    <t>2447357.389 </t>
  </si>
  <si>
    <t> 14.07.1988 21:20 </t>
  </si>
  <si>
    <t> P.Ptacek </t>
  </si>
  <si>
    <t>2447369.359 </t>
  </si>
  <si>
    <t> 26.07.1988 20:36 </t>
  </si>
  <si>
    <t>2447370.5336 </t>
  </si>
  <si>
    <t> 28.07.1988 00:48 </t>
  </si>
  <si>
    <t> 0.0105 </t>
  </si>
  <si>
    <t>IBVS 3435 </t>
  </si>
  <si>
    <t>2447376.5099 </t>
  </si>
  <si>
    <t> 03.08.1988 00:14 </t>
  </si>
  <si>
    <t>2447382.4868 </t>
  </si>
  <si>
    <t> 08.08.1988 23:40 </t>
  </si>
  <si>
    <t> 0.0112 </t>
  </si>
  <si>
    <t>2447382.489 </t>
  </si>
  <si>
    <t> 08.08.1988 23:44 </t>
  </si>
  <si>
    <t> J.Vosahlo </t>
  </si>
  <si>
    <t>2447388.456 </t>
  </si>
  <si>
    <t> 14.08.1988 22:56 </t>
  </si>
  <si>
    <t> D.Hübner </t>
  </si>
  <si>
    <t>2447388.457 </t>
  </si>
  <si>
    <t> 14.08.1988 22:58 </t>
  </si>
  <si>
    <t> M.Rottenborn </t>
  </si>
  <si>
    <t>2447388.458 </t>
  </si>
  <si>
    <t> 14.08.1988 22:59 </t>
  </si>
  <si>
    <t>2447388.459 </t>
  </si>
  <si>
    <t> 14.08.1988 23:00 </t>
  </si>
  <si>
    <t>2447388.460 </t>
  </si>
  <si>
    <t> 14.08.1988 23:02 </t>
  </si>
  <si>
    <t> P.Adamek </t>
  </si>
  <si>
    <t> J.Fedorisin </t>
  </si>
  <si>
    <t>2447388.461 </t>
  </si>
  <si>
    <t> 14.08.1988 23:03 </t>
  </si>
  <si>
    <t> Z.Slavik </t>
  </si>
  <si>
    <t>2447388.462 </t>
  </si>
  <si>
    <t> 14.08.1988 23:05 </t>
  </si>
  <si>
    <t>BAVM 52 </t>
  </si>
  <si>
    <t>2447388.465 </t>
  </si>
  <si>
    <t> 14.08.1988 23:09 </t>
  </si>
  <si>
    <t> J.Polak </t>
  </si>
  <si>
    <t>2447388.466 </t>
  </si>
  <si>
    <t> 14.08.1988 23:11 </t>
  </si>
  <si>
    <t> L.Honzik </t>
  </si>
  <si>
    <t> M.Timkova </t>
  </si>
  <si>
    <t>2447388.467 </t>
  </si>
  <si>
    <t> 14.08.1988 23:12 </t>
  </si>
  <si>
    <t>2447388.468 </t>
  </si>
  <si>
    <t> 14.08.1988 23:13 </t>
  </si>
  <si>
    <t>2447388.470 </t>
  </si>
  <si>
    <t> 14.08.1988 23:16 </t>
  </si>
  <si>
    <t> M.Zibar </t>
  </si>
  <si>
    <t>2447388.471 </t>
  </si>
  <si>
    <t> 14.08.1988 23:18 </t>
  </si>
  <si>
    <t> T.Sedlar </t>
  </si>
  <si>
    <t>2447388.473 </t>
  </si>
  <si>
    <t> 14.08.1988 23:21 </t>
  </si>
  <si>
    <t> M.Jaks </t>
  </si>
  <si>
    <t>2447388.474 </t>
  </si>
  <si>
    <t> 14.08.1988 23:22 </t>
  </si>
  <si>
    <t> ALBO 1989 2 </t>
  </si>
  <si>
    <t>2447394.427 </t>
  </si>
  <si>
    <t> 20.08.1988 22:14 </t>
  </si>
  <si>
    <t>2447394.428 </t>
  </si>
  <si>
    <t> 20.08.1988 22:16 </t>
  </si>
  <si>
    <t> K.Seifert </t>
  </si>
  <si>
    <t>2447394.4394 </t>
  </si>
  <si>
    <t> 20.08.1988 22:32 </t>
  </si>
  <si>
    <t> 0.0114 </t>
  </si>
  <si>
    <t>2447400.416 </t>
  </si>
  <si>
    <t> 26.08.1988 21:59 </t>
  </si>
  <si>
    <t>2447407.588 </t>
  </si>
  <si>
    <t> 03.09.1988 02:06 </t>
  </si>
  <si>
    <t>2447412.376 </t>
  </si>
  <si>
    <t> 07.09.1988 21:01 </t>
  </si>
  <si>
    <t> BBS 96 </t>
  </si>
  <si>
    <t>2447418.344 </t>
  </si>
  <si>
    <t> 13.09.1988 20:15 </t>
  </si>
  <si>
    <t>2447420.738 </t>
  </si>
  <si>
    <t> 16.09.1988 05:42 </t>
  </si>
  <si>
    <t>2447432.685 </t>
  </si>
  <si>
    <t> 28.09.1988 04:26 </t>
  </si>
  <si>
    <t> M.Smith </t>
  </si>
  <si>
    <t>2447436.267 </t>
  </si>
  <si>
    <t> 01.10.1988 18:24 </t>
  </si>
  <si>
    <t>2447436.286 </t>
  </si>
  <si>
    <t> 01.10.1988 18:51 </t>
  </si>
  <si>
    <t> MVS 12.16 </t>
  </si>
  <si>
    <t>2447437.467 </t>
  </si>
  <si>
    <t> 02.10.1988 23:12 </t>
  </si>
  <si>
    <t>2447443.447 </t>
  </si>
  <si>
    <t> 08.10.1988 22:43 </t>
  </si>
  <si>
    <t>2447444.646 </t>
  </si>
  <si>
    <t> 10.10.1988 03:30 </t>
  </si>
  <si>
    <t>2447449.421 </t>
  </si>
  <si>
    <t> 14.10.1988 22:06 </t>
  </si>
  <si>
    <t>2447449.422 </t>
  </si>
  <si>
    <t> 14.10.1988 22:07 </t>
  </si>
  <si>
    <t>2447449.423 </t>
  </si>
  <si>
    <t> 14.10.1988 22:09 </t>
  </si>
  <si>
    <t> Z.Egyhazi </t>
  </si>
  <si>
    <t>2447449.424 </t>
  </si>
  <si>
    <t> 14.10.1988 22:10 </t>
  </si>
  <si>
    <t>2447449.430 </t>
  </si>
  <si>
    <t> 14.10.1988 22:19 </t>
  </si>
  <si>
    <t>2447467.344 </t>
  </si>
  <si>
    <t> 01.11.1988 20:15 </t>
  </si>
  <si>
    <t>2447467.346 </t>
  </si>
  <si>
    <t> 01.11.1988 20:18 </t>
  </si>
  <si>
    <t> G.Pointer </t>
  </si>
  <si>
    <t> J.Vandenbroere </t>
  </si>
  <si>
    <t> BBS 91 </t>
  </si>
  <si>
    <t>2447467.348 </t>
  </si>
  <si>
    <t> 01.11.1988 20:21 </t>
  </si>
  <si>
    <t>2447467.3493 </t>
  </si>
  <si>
    <t> 01.11.1988 20:22 </t>
  </si>
  <si>
    <t>2447467.356 </t>
  </si>
  <si>
    <t> 01.11.1988 20:32 </t>
  </si>
  <si>
    <t> 12.01.1975 02:15 </t>
  </si>
  <si>
    <t>2442424.598 </t>
  </si>
  <si>
    <t> 12.01.1975 02:21 </t>
  </si>
  <si>
    <t>2442424.599 </t>
  </si>
  <si>
    <t> 12.01.1975 02:22 </t>
  </si>
  <si>
    <t>2442429.360 </t>
  </si>
  <si>
    <t> 16.01.1975 20:38 </t>
  </si>
  <si>
    <t>2442430.578 </t>
  </si>
  <si>
    <t> 18.01.1975 01:52 </t>
  </si>
  <si>
    <t> JBAA 87.79 </t>
  </si>
  <si>
    <t>2442435.351 </t>
  </si>
  <si>
    <t> 22.01.1975 20:25 </t>
  </si>
  <si>
    <t>2442435.352 </t>
  </si>
  <si>
    <t> 22.01.1975 20:26 </t>
  </si>
  <si>
    <t> S.Jones </t>
  </si>
  <si>
    <t>2442435.359 </t>
  </si>
  <si>
    <t> 22.01.1975 20:36 </t>
  </si>
  <si>
    <t>2442436.547 </t>
  </si>
  <si>
    <t> 24.01.1975 01:07 </t>
  </si>
  <si>
    <t>2442437.745 </t>
  </si>
  <si>
    <t> 25.01.1975 05:52 </t>
  </si>
  <si>
    <t>2442440.136 </t>
  </si>
  <si>
    <t> 27.01.1975 15:15 </t>
  </si>
  <si>
    <t>2442441.329 </t>
  </si>
  <si>
    <t> 28.01.1975 19:53 </t>
  </si>
  <si>
    <t>2442441.337 </t>
  </si>
  <si>
    <t> 28.01.1975 20:05 </t>
  </si>
  <si>
    <t>2442447.301 </t>
  </si>
  <si>
    <t> 03.02.1975 19:13 </t>
  </si>
  <si>
    <t>2442447.311 </t>
  </si>
  <si>
    <t> 03.02.1975 19:27 </t>
  </si>
  <si>
    <t> M.Behagle </t>
  </si>
  <si>
    <t>2442448.498 </t>
  </si>
  <si>
    <t> 04.02.1975 23:57 </t>
  </si>
  <si>
    <t>2442448.501 </t>
  </si>
  <si>
    <t> 05.02.1975 00:01 </t>
  </si>
  <si>
    <t>2442449.696 </t>
  </si>
  <si>
    <t> 06.02.1975 04:42 </t>
  </si>
  <si>
    <t>2442452.082 </t>
  </si>
  <si>
    <t> 08.02.1975 13:58 </t>
  </si>
  <si>
    <t>2442453.272 </t>
  </si>
  <si>
    <t> 09.02.1975 18:31 </t>
  </si>
  <si>
    <t>2442453.274 </t>
  </si>
  <si>
    <t> 09.02.1975 18:34 </t>
  </si>
  <si>
    <t> B.Kunzmann </t>
  </si>
  <si>
    <t>2442453.276 </t>
  </si>
  <si>
    <t> 09.02.1975 18:37 </t>
  </si>
  <si>
    <t>2442453.277 </t>
  </si>
  <si>
    <t> 09.02.1975 18:38 </t>
  </si>
  <si>
    <t>2442453.279 </t>
  </si>
  <si>
    <t> 09.02.1975 18:41 </t>
  </si>
  <si>
    <t>2442453.284 </t>
  </si>
  <si>
    <t> 09.02.1975 18:48 </t>
  </si>
  <si>
    <t>2442453.288 </t>
  </si>
  <si>
    <t> 09.02.1975 18:54 </t>
  </si>
  <si>
    <t> R.Lody </t>
  </si>
  <si>
    <t>2442453.291 </t>
  </si>
  <si>
    <t> 09.02.1975 18:59 </t>
  </si>
  <si>
    <t>2442453.293 </t>
  </si>
  <si>
    <t> 09.02.1975 19:01 </t>
  </si>
  <si>
    <t>2442454.4755 </t>
  </si>
  <si>
    <t> 10.02.1975 23:24 </t>
  </si>
  <si>
    <t> 0.0033 </t>
  </si>
  <si>
    <t> G.Arneth </t>
  </si>
  <si>
    <t>IBVS 1163 </t>
  </si>
  <si>
    <t>2442454.478 </t>
  </si>
  <si>
    <t> 10.02.1975 23:28 </t>
  </si>
  <si>
    <t>2442454.481 </t>
  </si>
  <si>
    <t> 10.02.1975 23:32 </t>
  </si>
  <si>
    <t>2442459.258 </t>
  </si>
  <si>
    <t> 15.02.1975 18:11 </t>
  </si>
  <si>
    <t>2442459.262 </t>
  </si>
  <si>
    <t> 15.02.1975 18:17 </t>
  </si>
  <si>
    <t>2442460.447 </t>
  </si>
  <si>
    <t> 16.02.1975 22:43 </t>
  </si>
  <si>
    <t>2442460.459 </t>
  </si>
  <si>
    <t> 16.02.1975 23:00 </t>
  </si>
  <si>
    <t> A.Royer </t>
  </si>
  <si>
    <t>2442461.653 </t>
  </si>
  <si>
    <t> 18.02.1975 03:40 </t>
  </si>
  <si>
    <t>2442466.422 </t>
  </si>
  <si>
    <t> 22.02.1975 22:07 </t>
  </si>
  <si>
    <t>2442466.425 </t>
  </si>
  <si>
    <t> 22.02.1975 22:12 </t>
  </si>
  <si>
    <t>2442466.426 </t>
  </si>
  <si>
    <t> 22.02.1975 22:13 </t>
  </si>
  <si>
    <t>2442466.429 </t>
  </si>
  <si>
    <t> 22.02.1975 22:17 </t>
  </si>
  <si>
    <t>2442466.430 </t>
  </si>
  <si>
    <t> 22.02.1975 22:19 </t>
  </si>
  <si>
    <t>2442466.433 </t>
  </si>
  <si>
    <t> 22.02.1975 22:23 </t>
  </si>
  <si>
    <t>2442472.403 </t>
  </si>
  <si>
    <t> 28.02.1975 21:40 </t>
  </si>
  <si>
    <t>2442472.408 </t>
  </si>
  <si>
    <t> 28.02.1975 21:47 </t>
  </si>
  <si>
    <t>2442473.597 </t>
  </si>
  <si>
    <t> 02.03.1975 02:19 </t>
  </si>
  <si>
    <t>2442473.601 </t>
  </si>
  <si>
    <t> 02.03.1975 02:25 </t>
  </si>
  <si>
    <t>2442473.602 </t>
  </si>
  <si>
    <t> 02.03.1975 02:26 </t>
  </si>
  <si>
    <t>2442474.800 </t>
  </si>
  <si>
    <t> 03.03.1975 07:12 </t>
  </si>
  <si>
    <t>2442478.379 </t>
  </si>
  <si>
    <t> 06.03.1975 21:05 </t>
  </si>
  <si>
    <t>2442478.380 </t>
  </si>
  <si>
    <t> 06.03.1975 21:07 </t>
  </si>
  <si>
    <t>2442478.383 </t>
  </si>
  <si>
    <t> 06.03.1975 21:11 </t>
  </si>
  <si>
    <t>2442479.578 </t>
  </si>
  <si>
    <t> 08.03.1975 01:52 </t>
  </si>
  <si>
    <t>2442480.763 </t>
  </si>
  <si>
    <t> 09.03.1975 06:18 </t>
  </si>
  <si>
    <t>2442486.739 </t>
  </si>
  <si>
    <t> 15.03.1975 05:44 </t>
  </si>
  <si>
    <t>2442486.744 </t>
  </si>
  <si>
    <t> 15.03.1975 05:51 </t>
  </si>
  <si>
    <t> G.Wedemayer </t>
  </si>
  <si>
    <t>2442490.339 </t>
  </si>
  <si>
    <t> 18.03.1975 20:08 </t>
  </si>
  <si>
    <t>2442491.531 </t>
  </si>
  <si>
    <t> 20.03.1975 00:44 </t>
  </si>
  <si>
    <t>2442504.676 </t>
  </si>
  <si>
    <t> 02.04.1975 04:13 </t>
  </si>
  <si>
    <t>2442510.649 </t>
  </si>
  <si>
    <t> 08.04.1975 03:34 </t>
  </si>
  <si>
    <t> BBS 22 </t>
  </si>
  <si>
    <t>2442510.652 </t>
  </si>
  <si>
    <t> 08.04.1975 03:38 </t>
  </si>
  <si>
    <t>2442510.655 </t>
  </si>
  <si>
    <t> 08.04.1975 03:43 </t>
  </si>
  <si>
    <t>2442515.433 </t>
  </si>
  <si>
    <t> 12.04.1975 22:23 </t>
  </si>
  <si>
    <t> G.Dumarchi </t>
  </si>
  <si>
    <t>2442516.633 </t>
  </si>
  <si>
    <t> 14.04.1975 03:11 </t>
  </si>
  <si>
    <t>2442521.411 </t>
  </si>
  <si>
    <t> 18.04.1975 21:51 </t>
  </si>
  <si>
    <t>2442528.583 </t>
  </si>
  <si>
    <t> 26.04.1975 01:59 </t>
  </si>
  <si>
    <t>2442533.358 </t>
  </si>
  <si>
    <t> 30.04.1975 20:35 </t>
  </si>
  <si>
    <t>2442540.533 </t>
  </si>
  <si>
    <t> 08.05.1975 00:47 </t>
  </si>
  <si>
    <t>2442546.508 </t>
  </si>
  <si>
    <t> 14.05.1975 00:11 </t>
  </si>
  <si>
    <t>2442564.439 </t>
  </si>
  <si>
    <t> 31.05.1975 22:32 </t>
  </si>
  <si>
    <t> BBS 24 </t>
  </si>
  <si>
    <t>2442565.641 </t>
  </si>
  <si>
    <t> 02.06.1975 03:23 </t>
  </si>
  <si>
    <t>2442570.409 </t>
  </si>
  <si>
    <t> 06.06.1975 21:48 </t>
  </si>
  <si>
    <t>2442570.413 </t>
  </si>
  <si>
    <t> 06.06.1975 21:54 </t>
  </si>
  <si>
    <t>2442570.415 </t>
  </si>
  <si>
    <t> 06.06.1975 21:57 </t>
  </si>
  <si>
    <t> BBS 23 </t>
  </si>
  <si>
    <t>2442570.416 </t>
  </si>
  <si>
    <t> 06.06.1975 21:59 </t>
  </si>
  <si>
    <t>2442570.425 </t>
  </si>
  <si>
    <t> 06.06.1975 22:12 </t>
  </si>
  <si>
    <t>2442577.577 </t>
  </si>
  <si>
    <t> 14.06.1975 01:50 </t>
  </si>
  <si>
    <t>2442583.564 </t>
  </si>
  <si>
    <t> 20.06.1975 01:32 </t>
  </si>
  <si>
    <t>2442583.565 </t>
  </si>
  <si>
    <t> 20.06.1975 01:33 </t>
  </si>
  <si>
    <t>2442589.544 </t>
  </si>
  <si>
    <t> 26.06.1975 01:03 </t>
  </si>
  <si>
    <t>2442595.515 </t>
  </si>
  <si>
    <t> 02.07.1975 00:21 </t>
  </si>
  <si>
    <t>2442600.297 </t>
  </si>
  <si>
    <t> 06.07.1975 19:07 </t>
  </si>
  <si>
    <t>2442601.483 </t>
  </si>
  <si>
    <t> 07.07.1975 23:35 </t>
  </si>
  <si>
    <t> H.Steinbach </t>
  </si>
  <si>
    <t>2442601.485 </t>
  </si>
  <si>
    <t> 07.07.1975 23:38 </t>
  </si>
  <si>
    <t>2442601.488 </t>
  </si>
  <si>
    <t> 07.07.1975 23:42 </t>
  </si>
  <si>
    <t>2442601.490 </t>
  </si>
  <si>
    <t> 07.07.1975 23:45 </t>
  </si>
  <si>
    <t>2442601.492 </t>
  </si>
  <si>
    <t> 07.07.1975 23:48 </t>
  </si>
  <si>
    <t>2442601.494 </t>
  </si>
  <si>
    <t> 07.07.1975 23:51 </t>
  </si>
  <si>
    <t>2442607.459 </t>
  </si>
  <si>
    <t> 13.07.1975 23:00 </t>
  </si>
  <si>
    <t>2442607.464 </t>
  </si>
  <si>
    <t> 13.07.1975 23:08 </t>
  </si>
  <si>
    <t>2442607.468 </t>
  </si>
  <si>
    <t> 13.07.1975 23:13 </t>
  </si>
  <si>
    <t>2442607.469 </t>
  </si>
  <si>
    <t> 13.07.1975 23:15 </t>
  </si>
  <si>
    <t>2442607.477 </t>
  </si>
  <si>
    <t> 13.07.1975 23:26 </t>
  </si>
  <si>
    <t> R.Leydon </t>
  </si>
  <si>
    <t>2442613.440 </t>
  </si>
  <si>
    <t> 19.07.1975 22:33 </t>
  </si>
  <si>
    <t> A.Chetanneau </t>
  </si>
  <si>
    <t>2442613.441 </t>
  </si>
  <si>
    <t> 19.07.1975 22:35 </t>
  </si>
  <si>
    <t>2442613.442 </t>
  </si>
  <si>
    <t> 19.07.1975 22:36 </t>
  </si>
  <si>
    <t>2442613.443 </t>
  </si>
  <si>
    <t> 19.07.1975 22:37 </t>
  </si>
  <si>
    <t> F.Desprez </t>
  </si>
  <si>
    <t>2442613.450 </t>
  </si>
  <si>
    <t> 19.07.1975 22:48 </t>
  </si>
  <si>
    <t> T.Bonneville </t>
  </si>
  <si>
    <t>2442618.229 </t>
  </si>
  <si>
    <t> 24.07.1975 17:29 </t>
  </si>
  <si>
    <t>2442619.415 </t>
  </si>
  <si>
    <t> 25.07.1975 21:57 </t>
  </si>
  <si>
    <t>2442619.417 </t>
  </si>
  <si>
    <t> 25.07.1975 22:00 </t>
  </si>
  <si>
    <t>2442620.607 </t>
  </si>
  <si>
    <t> 27.07.1975 02:34 </t>
  </si>
  <si>
    <t>2442620.614 </t>
  </si>
  <si>
    <t> 27.07.1975 02:44 </t>
  </si>
  <si>
    <t>2442625.390 </t>
  </si>
  <si>
    <t> 31.07.1975 21:21 </t>
  </si>
  <si>
    <t>2442625.398 </t>
  </si>
  <si>
    <t> 31.07.1975 21:33 </t>
  </si>
  <si>
    <t>2442627.795 </t>
  </si>
  <si>
    <t> 03.08.1975 07:04 </t>
  </si>
  <si>
    <t> H.Carney </t>
  </si>
  <si>
    <t>2442631.373 </t>
  </si>
  <si>
    <t> 06.08.1975 20:57 </t>
  </si>
  <si>
    <t>2442631.377 </t>
  </si>
  <si>
    <t> 06.08.1975 21:02 </t>
  </si>
  <si>
    <t>2442632.563 </t>
  </si>
  <si>
    <t> 08.08.1975 01:30 </t>
  </si>
  <si>
    <t>2442632.564 </t>
  </si>
  <si>
    <t> 08.08.1975 01:32 </t>
  </si>
  <si>
    <t>2442632.566 </t>
  </si>
  <si>
    <t> 08.08.1975 01:35 </t>
  </si>
  <si>
    <t>BAVM 31 </t>
  </si>
  <si>
    <t>2442632.569 </t>
  </si>
  <si>
    <t> 08.08.1975 01:39 </t>
  </si>
  <si>
    <t>2442632.572 </t>
  </si>
  <si>
    <t> 08.08.1975 01:43 </t>
  </si>
  <si>
    <t>2442633.7617 </t>
  </si>
  <si>
    <t> 09.08.1975 06:16 </t>
  </si>
  <si>
    <t>IBVS 1478 </t>
  </si>
  <si>
    <t>2442633.764 </t>
  </si>
  <si>
    <t> 09.08.1975 06:20 </t>
  </si>
  <si>
    <t>2442636.152 </t>
  </si>
  <si>
    <t> 11.08.1975 15:38 </t>
  </si>
  <si>
    <t>2442637.351 </t>
  </si>
  <si>
    <t> 12.08.1975 20:25 </t>
  </si>
  <si>
    <t>2442638.544 </t>
  </si>
  <si>
    <t> 14.08.1975 01:03 </t>
  </si>
  <si>
    <t>2442638.5441 </t>
  </si>
  <si>
    <t> J.Speil </t>
  </si>
  <si>
    <t> BRNO 32 </t>
  </si>
  <si>
    <t>2442638.548 </t>
  </si>
  <si>
    <t> 14.08.1975 01:09 </t>
  </si>
  <si>
    <t>2442638.549 </t>
  </si>
  <si>
    <t> 14.08.1975 01:10 </t>
  </si>
  <si>
    <t>2442638.551 </t>
  </si>
  <si>
    <t> 14.08.1975 01:13 </t>
  </si>
  <si>
    <t>2442639.731 </t>
  </si>
  <si>
    <t> 15.08.1975 05:32 </t>
  </si>
  <si>
    <t>2442642.129 </t>
  </si>
  <si>
    <t> 17.08.1975 15:05 </t>
  </si>
  <si>
    <t>2442650.496 </t>
  </si>
  <si>
    <t> 25.08.1975 23:54 </t>
  </si>
  <si>
    <t>2442662.456 </t>
  </si>
  <si>
    <t> 06.09.1975 22:56 </t>
  </si>
  <si>
    <t> O.Rehacek </t>
  </si>
  <si>
    <t>2442663.642 </t>
  </si>
  <si>
    <t> 08.09.1975 03:24 </t>
  </si>
  <si>
    <t>2442663.645 </t>
  </si>
  <si>
    <t> 08.09.1975 03:28 </t>
  </si>
  <si>
    <t>2442664.8386 </t>
  </si>
  <si>
    <t> 09.09.1975 08:07 </t>
  </si>
  <si>
    <t> 0.0030 </t>
  </si>
  <si>
    <t>2442667.218 </t>
  </si>
  <si>
    <t> 11.09.1975 17:13 </t>
  </si>
  <si>
    <t>2442668.425 </t>
  </si>
  <si>
    <t> 12.09.1975 22:12 </t>
  </si>
  <si>
    <t>2442669.620 </t>
  </si>
  <si>
    <t> 14.09.1975 02:52 </t>
  </si>
  <si>
    <t>2442670.8163 </t>
  </si>
  <si>
    <t> 15.09.1975 07:35 </t>
  </si>
  <si>
    <t> 0.0044 </t>
  </si>
  <si>
    <t>2442674.430 </t>
  </si>
  <si>
    <t> 18.09.1975 22:19 </t>
  </si>
  <si>
    <t> 0.032 </t>
  </si>
  <si>
    <t>2442680.370 </t>
  </si>
  <si>
    <t> 24.09.1975 20:52 </t>
  </si>
  <si>
    <t>2442680.388 </t>
  </si>
  <si>
    <t> 24.09.1975 21:18 </t>
  </si>
  <si>
    <t>2442682.761 </t>
  </si>
  <si>
    <t> 27.09.1975 06:15 </t>
  </si>
  <si>
    <t>2442686.351 </t>
  </si>
  <si>
    <t> 30.09.1975 20:25 </t>
  </si>
  <si>
    <t>2442686.353 </t>
  </si>
  <si>
    <t> 30.09.1975 20:28 </t>
  </si>
  <si>
    <t>2442686.354 </t>
  </si>
  <si>
    <t> 30.09.1975 20:29 </t>
  </si>
  <si>
    <t> G.Troispoux </t>
  </si>
  <si>
    <t>2442686.401 </t>
  </si>
  <si>
    <t> 30.09.1975 21:37 </t>
  </si>
  <si>
    <t> 0.051 </t>
  </si>
  <si>
    <t>2442688.735 </t>
  </si>
  <si>
    <t> 03.10.1975 05:38 </t>
  </si>
  <si>
    <t>2442691.133 </t>
  </si>
  <si>
    <t> 05.10.1975 15:11 </t>
  </si>
  <si>
    <t> Y.S.Lee </t>
  </si>
  <si>
    <t>IBVS 1712 </t>
  </si>
  <si>
    <t>2442692.332 </t>
  </si>
  <si>
    <t> 06.10.1975 19:58 </t>
  </si>
  <si>
    <t>2442692.334 </t>
  </si>
  <si>
    <t> 06.10.1975 20:00 </t>
  </si>
  <si>
    <t>2442697.110 </t>
  </si>
  <si>
    <t> 11.10.1975 14:38 </t>
  </si>
  <si>
    <t>2442703.086 </t>
  </si>
  <si>
    <t> 17.10.1975 14:03 </t>
  </si>
  <si>
    <t>2442704.281 </t>
  </si>
  <si>
    <t> 18.10.1975 18:44 </t>
  </si>
  <si>
    <t>2442710.251 </t>
  </si>
  <si>
    <t> 24.10.1975 18:01 </t>
  </si>
  <si>
    <t>2442710.256 </t>
  </si>
  <si>
    <t> 24.10.1975 18:08 </t>
  </si>
  <si>
    <t>2442710.259 </t>
  </si>
  <si>
    <t> 24.10.1975 18:12 </t>
  </si>
  <si>
    <t>2442710.266 </t>
  </si>
  <si>
    <t> 18.09.1990 22:06 </t>
  </si>
  <si>
    <t>2448154.605 </t>
  </si>
  <si>
    <t> 20.09.1990 02:31 </t>
  </si>
  <si>
    <t>2448177.318 </t>
  </si>
  <si>
    <t> 12.10.1990 19:37 </t>
  </si>
  <si>
    <t>2448177.321 </t>
  </si>
  <si>
    <t> 12.10.1990 19:42 </t>
  </si>
  <si>
    <t>BAVM 59 </t>
  </si>
  <si>
    <t>2448177.323 </t>
  </si>
  <si>
    <t> 12.10.1990 19:45 </t>
  </si>
  <si>
    <t> L.Krystl </t>
  </si>
  <si>
    <t>2448177.328 </t>
  </si>
  <si>
    <t> 12.10.1990 19:52 </t>
  </si>
  <si>
    <t> V.Kalas </t>
  </si>
  <si>
    <t>2448177.330 </t>
  </si>
  <si>
    <t> 12.10.1990 19:55 </t>
  </si>
  <si>
    <t> ALBO 1991 2 </t>
  </si>
  <si>
    <t>2448177.333 </t>
  </si>
  <si>
    <t> 12.10.1990 19:59 </t>
  </si>
  <si>
    <t> L.Janak </t>
  </si>
  <si>
    <t>2448181.4979 </t>
  </si>
  <si>
    <t> 16.10.1990 23:56 </t>
  </si>
  <si>
    <t>2448181.4985 </t>
  </si>
  <si>
    <t> 16.10.1990 23:57 </t>
  </si>
  <si>
    <t>2448185.689 </t>
  </si>
  <si>
    <t> 21.10.1990 04:32 </t>
  </si>
  <si>
    <t>2448189.277 </t>
  </si>
  <si>
    <t> 24.10.1990 18:38 </t>
  </si>
  <si>
    <t>2448189.278 </t>
  </si>
  <si>
    <t> 24.10.1990 18:40 </t>
  </si>
  <si>
    <t>2448191.665 </t>
  </si>
  <si>
    <t> 27.10.1990 03:57 </t>
  </si>
  <si>
    <t>2448211.9832 </t>
  </si>
  <si>
    <t> 16.11.1990 11:35 </t>
  </si>
  <si>
    <t> Y.Nakamura et al. </t>
  </si>
  <si>
    <t> AJ 107.1141 </t>
  </si>
  <si>
    <t>2448219.157 </t>
  </si>
  <si>
    <t> 23.11.1990 15:46 </t>
  </si>
  <si>
    <t>2448232.309 </t>
  </si>
  <si>
    <t> 06.12.1990 19:24 </t>
  </si>
  <si>
    <t> Z.Jäger </t>
  </si>
  <si>
    <t> MTEO 21.30 </t>
  </si>
  <si>
    <t>2448232.317 </t>
  </si>
  <si>
    <t> 06.12.1990 19:36 </t>
  </si>
  <si>
    <t>2448233.507 </t>
  </si>
  <si>
    <t> 08.12.1990 00:10 </t>
  </si>
  <si>
    <t>2448250.238 </t>
  </si>
  <si>
    <t> 24.12.1990 17:42 </t>
  </si>
  <si>
    <t>2448269.349 </t>
  </si>
  <si>
    <t> 12.01.1991 20:22 </t>
  </si>
  <si>
    <t>2448275.321 </t>
  </si>
  <si>
    <t> 18.01.1991 19:42 </t>
  </si>
  <si>
    <t> ALBO 1991 4 </t>
  </si>
  <si>
    <t>2448275.330 </t>
  </si>
  <si>
    <t> 18.01.1991 19:55 </t>
  </si>
  <si>
    <t>2448275.332 </t>
  </si>
  <si>
    <t> 18.01.1991 19:58 </t>
  </si>
  <si>
    <t>2448275.336 </t>
  </si>
  <si>
    <t> 18.01.1991 20:03 </t>
  </si>
  <si>
    <t> P.Masek </t>
  </si>
  <si>
    <t>2448287.286 </t>
  </si>
  <si>
    <t> 30.01.1991 18:51 </t>
  </si>
  <si>
    <t>2448295.648 </t>
  </si>
  <si>
    <t> 08.02.1991 03:33 </t>
  </si>
  <si>
    <t>2448295.655 </t>
  </si>
  <si>
    <t> 08.02.1991 03:43 </t>
  </si>
  <si>
    <t> AOEB 2 </t>
  </si>
  <si>
    <t>2448306.410 </t>
  </si>
  <si>
    <t> 18.02.1991 21:50 </t>
  </si>
  <si>
    <t>2448312.385 </t>
  </si>
  <si>
    <t> 24.02.1991 21:14 </t>
  </si>
  <si>
    <t>2448330.309 </t>
  </si>
  <si>
    <t> 14.03.1991 19:24 </t>
  </si>
  <si>
    <t>2448330.315 </t>
  </si>
  <si>
    <t> 14.03.1991 19:33 </t>
  </si>
  <si>
    <t>2448330.322 </t>
  </si>
  <si>
    <t> 14.03.1991 19:43 </t>
  </si>
  <si>
    <t> MVS 12.103 </t>
  </si>
  <si>
    <t>2448343.464 </t>
  </si>
  <si>
    <t> 27.03.1991 23:08 </t>
  </si>
  <si>
    <t> P.Huens </t>
  </si>
  <si>
    <t> BBS 99 </t>
  </si>
  <si>
    <t>2448367.370 </t>
  </si>
  <si>
    <t> 20.04.1991 20:52 </t>
  </si>
  <si>
    <t> M.Dahm </t>
  </si>
  <si>
    <t>BAVM 60 </t>
  </si>
  <si>
    <t>2448429.516 </t>
  </si>
  <si>
    <t> 22.06.1991 00:23 </t>
  </si>
  <si>
    <t>2448441.456 </t>
  </si>
  <si>
    <t> 03.07.1991 22:56 </t>
  </si>
  <si>
    <t> J.Sojka </t>
  </si>
  <si>
    <t> L.Vaklav </t>
  </si>
  <si>
    <t>2448441.473 </t>
  </si>
  <si>
    <t> 03.07.1991 23:21 </t>
  </si>
  <si>
    <t>2448453.422 </t>
  </si>
  <si>
    <t> 15.07.1991 22:07 </t>
  </si>
  <si>
    <t>2448453.426 </t>
  </si>
  <si>
    <t> 15.07.1991 22:13 </t>
  </si>
  <si>
    <t>2448453.433 </t>
  </si>
  <si>
    <t> 15.07.1991 22:23 </t>
  </si>
  <si>
    <t> BBS 98 </t>
  </si>
  <si>
    <t>2448471.356 </t>
  </si>
  <si>
    <t> 02.08.1991 20:32 </t>
  </si>
  <si>
    <t>2448472.551 </t>
  </si>
  <si>
    <t> 04.08.1991 01:13 </t>
  </si>
  <si>
    <t> BBS 100 </t>
  </si>
  <si>
    <t>2448478.527 </t>
  </si>
  <si>
    <t> 10.08.1991 00:38 </t>
  </si>
  <si>
    <t>2448478.536 </t>
  </si>
  <si>
    <t> 10.08.1991 00:51 </t>
  </si>
  <si>
    <t> A.Fily </t>
  </si>
  <si>
    <t>2448484.486 </t>
  </si>
  <si>
    <t> 15.08.1991 23:39 </t>
  </si>
  <si>
    <t>2448484.495 </t>
  </si>
  <si>
    <t> 15.08.1991 23:52 </t>
  </si>
  <si>
    <t> R.Cecil </t>
  </si>
  <si>
    <t>2448484.496 </t>
  </si>
  <si>
    <t> 15.08.1991 23:54 </t>
  </si>
  <si>
    <t> Ma.Kolarik </t>
  </si>
  <si>
    <t>2448484.497 </t>
  </si>
  <si>
    <t> 15.08.1991 23:55 </t>
  </si>
  <si>
    <t>2448484.498 </t>
  </si>
  <si>
    <t> 15.08.1991 23:57 </t>
  </si>
  <si>
    <t> J.Kovarik </t>
  </si>
  <si>
    <t> P.Nos </t>
  </si>
  <si>
    <t>2448484.503 </t>
  </si>
  <si>
    <t> 16.08.1991 00:04 </t>
  </si>
  <si>
    <t> T.Nedved </t>
  </si>
  <si>
    <t>2448484.505 </t>
  </si>
  <si>
    <t> 16.08.1991 00:07 </t>
  </si>
  <si>
    <t> J.Zahajsky </t>
  </si>
  <si>
    <t>2448490.470 </t>
  </si>
  <si>
    <t> 21.08.1991 23:16 </t>
  </si>
  <si>
    <t> BBS 106 </t>
  </si>
  <si>
    <t>2448502.427 </t>
  </si>
  <si>
    <t> 02.09.1991 22:14 </t>
  </si>
  <si>
    <t>2448502.431 </t>
  </si>
  <si>
    <t> 02.09.1991 22:20 </t>
  </si>
  <si>
    <t>2448508.401 </t>
  </si>
  <si>
    <t> 08.09.1991 21:37 </t>
  </si>
  <si>
    <t>2448508.408 </t>
  </si>
  <si>
    <t> 08.09.1991 21:47 </t>
  </si>
  <si>
    <t>2448509.599 </t>
  </si>
  <si>
    <t> 10.09.1991 02:22 </t>
  </si>
  <si>
    <t>2448514.380 </t>
  </si>
  <si>
    <t> 14.09.1991 21:07 </t>
  </si>
  <si>
    <t> MVS 12.141 </t>
  </si>
  <si>
    <t>2448514.384 </t>
  </si>
  <si>
    <t> 14.09.1991 21:12 </t>
  </si>
  <si>
    <t>2448526.334 </t>
  </si>
  <si>
    <t> 26.09.1991 20:00 </t>
  </si>
  <si>
    <t>2448528.726 </t>
  </si>
  <si>
    <t> 29.09.1991 05:25 </t>
  </si>
  <si>
    <t>2448533.496 </t>
  </si>
  <si>
    <t> 03.10.1991 23:54 </t>
  </si>
  <si>
    <t>2448557.400 </t>
  </si>
  <si>
    <t> 27.10.1991 21:36 </t>
  </si>
  <si>
    <t>2448557.401 </t>
  </si>
  <si>
    <t> 27.10.1991 21:37 </t>
  </si>
  <si>
    <t>2448557.403 </t>
  </si>
  <si>
    <t> 27.10.1991 21:40 </t>
  </si>
  <si>
    <t>2448557.405 </t>
  </si>
  <si>
    <t> 27.10.1991 21:43 </t>
  </si>
  <si>
    <t>2448557.412 </t>
  </si>
  <si>
    <t> 27.10.1991 21:53 </t>
  </si>
  <si>
    <t>2448557.427 </t>
  </si>
  <si>
    <t> 27.10.1991 22:14 </t>
  </si>
  <si>
    <t> M.Vetrovkova </t>
  </si>
  <si>
    <t>2448571.758 </t>
  </si>
  <si>
    <t> 11.11.1991 06:11 </t>
  </si>
  <si>
    <t>2448581.3155 </t>
  </si>
  <si>
    <t> 20.11.1991 19:34 </t>
  </si>
  <si>
    <t> S.Narusawa et al. </t>
  </si>
  <si>
    <t>2448586.0968 </t>
  </si>
  <si>
    <t> 25.11.1991 14:19 </t>
  </si>
  <si>
    <t>2448593.2684 </t>
  </si>
  <si>
    <t> 02.12.1991 18:26 </t>
  </si>
  <si>
    <t>2448598.05 </t>
  </si>
  <si>
    <t> 07.12.1991 13:12 </t>
  </si>
  <si>
    <t> 0.01 </t>
  </si>
  <si>
    <t>2448599.256 </t>
  </si>
  <si>
    <t> 08.12.1991 18:08 </t>
  </si>
  <si>
    <t>2448601.647 </t>
  </si>
  <si>
    <t> 11.12.1991 03:31 </t>
  </si>
  <si>
    <t>2448618.369 </t>
  </si>
  <si>
    <t> 27.12.1991 20:51 </t>
  </si>
  <si>
    <t>2448618.371 </t>
  </si>
  <si>
    <t> 27.12.1991 20:54 </t>
  </si>
  <si>
    <t>2448619.566 </t>
  </si>
  <si>
    <t> 29.12.1991 01:35 </t>
  </si>
  <si>
    <t>2448619.567 </t>
  </si>
  <si>
    <t> 29.12.1991 01:36 </t>
  </si>
  <si>
    <t>2448619.569 </t>
  </si>
  <si>
    <t> 29.12.1991 01:39 </t>
  </si>
  <si>
    <t>2448624.347 </t>
  </si>
  <si>
    <t> 02.01.1992 20:19 </t>
  </si>
  <si>
    <t>2448662.596 </t>
  </si>
  <si>
    <t> 10.02.1992 02:18 </t>
  </si>
  <si>
    <t>2448685.303 </t>
  </si>
  <si>
    <t> 03.03.1992 19:16 </t>
  </si>
  <si>
    <t>2448705.622 </t>
  </si>
  <si>
    <t> 24.03.1992 02:55 </t>
  </si>
  <si>
    <t>2448747.462 </t>
  </si>
  <si>
    <t> 04.05.1992 23:05 </t>
  </si>
  <si>
    <t> BBS 101 </t>
  </si>
  <si>
    <t>2448802.434 </t>
  </si>
  <si>
    <t> 28.06.1992 22:24 </t>
  </si>
  <si>
    <t>2448802.444 </t>
  </si>
  <si>
    <t> 28.06.1992 22:39 </t>
  </si>
  <si>
    <t> S.Parimucha </t>
  </si>
  <si>
    <t> J.Rusinko </t>
  </si>
  <si>
    <t> S.Stofanik </t>
  </si>
  <si>
    <t>2448827.524 </t>
  </si>
  <si>
    <t> 24.07.1992 00:34 </t>
  </si>
  <si>
    <t>2448827.533 </t>
  </si>
  <si>
    <t> 24.07.1992 00:47 </t>
  </si>
  <si>
    <t> J.Rathousky </t>
  </si>
  <si>
    <t>2448827.540 </t>
  </si>
  <si>
    <t> 24.07.1992 00:57 </t>
  </si>
  <si>
    <t> M.Stumpp </t>
  </si>
  <si>
    <t>BAVM 62 </t>
  </si>
  <si>
    <t>2448833.500 </t>
  </si>
  <si>
    <t> 30.07.1992 00:00 </t>
  </si>
  <si>
    <t>2448833.509 </t>
  </si>
  <si>
    <t> 30.07.1992 00:12 </t>
  </si>
  <si>
    <t> D.Russeil </t>
  </si>
  <si>
    <t> BBS 102 </t>
  </si>
  <si>
    <t>2448833.516 </t>
  </si>
  <si>
    <t> 30.07.1992 00:23 </t>
  </si>
  <si>
    <t> O.Santolik </t>
  </si>
  <si>
    <t>2448833.519 </t>
  </si>
  <si>
    <t> 30.07.1992 00:27 </t>
  </si>
  <si>
    <t>2448839.487 </t>
  </si>
  <si>
    <t> 04.08.1992 23:41 </t>
  </si>
  <si>
    <t> M.Kral </t>
  </si>
  <si>
    <t>2448851.446 </t>
  </si>
  <si>
    <t> 16.08.1992 22:42 </t>
  </si>
  <si>
    <t> ALBO 1993 1 </t>
  </si>
  <si>
    <t>2448851.448 </t>
  </si>
  <si>
    <t> 16.08.1992 22:45 </t>
  </si>
  <si>
    <t>2448854.4270 </t>
  </si>
  <si>
    <t> 19.08.1992 22:14 </t>
  </si>
  <si>
    <t> Hegedüs&amp;Borkovits </t>
  </si>
  <si>
    <t>IBVS 4340 </t>
  </si>
  <si>
    <t>2448854.4354 </t>
  </si>
  <si>
    <t> 19.08.1992 22:26 </t>
  </si>
  <si>
    <t> 0.0132 </t>
  </si>
  <si>
    <t>2448857.4195 </t>
  </si>
  <si>
    <t> 22.08.1992 22:04 </t>
  </si>
  <si>
    <t>2448857.4197 </t>
  </si>
  <si>
    <t>2448861.398 </t>
  </si>
  <si>
    <t> 26.08.1992 21:33 </t>
  </si>
  <si>
    <t> -0.196 </t>
  </si>
  <si>
    <t> Csukas&amp;Kosa-Kiss </t>
  </si>
  <si>
    <t> ALBO 1994.2.7 </t>
  </si>
  <si>
    <t>2448863.393 </t>
  </si>
  <si>
    <t> 28.08.1992 21:25 </t>
  </si>
  <si>
    <t>2448863.396 </t>
  </si>
  <si>
    <t> 28.08.1992 21:30 </t>
  </si>
  <si>
    <t> T.Singliar </t>
  </si>
  <si>
    <t>2448863.398 </t>
  </si>
  <si>
    <t> 28.08.1992 21:33 </t>
  </si>
  <si>
    <t> M.Majercak </t>
  </si>
  <si>
    <t>2448863.399 </t>
  </si>
  <si>
    <t> 28.08.1992 21:34 </t>
  </si>
  <si>
    <t> H.Santolikova </t>
  </si>
  <si>
    <t>2448863.406 </t>
  </si>
  <si>
    <t> 28.08.1992 21:44 </t>
  </si>
  <si>
    <t> Z.Brichta </t>
  </si>
  <si>
    <t>2448864.588 </t>
  </si>
  <si>
    <t> 30.08.1992 02:06 </t>
  </si>
  <si>
    <t> S.v.Eck </t>
  </si>
  <si>
    <t>2448864.596 </t>
  </si>
  <si>
    <t> 30.08.1992 02:18 </t>
  </si>
  <si>
    <t>2448864.597 </t>
  </si>
  <si>
    <t> 30.08.1992 02:19 </t>
  </si>
  <si>
    <t>2448887.301 </t>
  </si>
  <si>
    <t> 21.09.1992 19:13 </t>
  </si>
  <si>
    <t>2448887.308 </t>
  </si>
  <si>
    <t> 21.09.1992 19:23 </t>
  </si>
  <si>
    <t>2448894.476 </t>
  </si>
  <si>
    <t> 28.09.1992 23:25 </t>
  </si>
  <si>
    <t>2448917.1829 </t>
  </si>
  <si>
    <t> 21.10.1992 16:23 </t>
  </si>
  <si>
    <t>2448923.1593 </t>
  </si>
  <si>
    <t> 27.10.1992 15:49 </t>
  </si>
  <si>
    <t>2448929.1358 </t>
  </si>
  <si>
    <t> 02.11.1992 15:15 </t>
  </si>
  <si>
    <t>2448948.2591 </t>
  </si>
  <si>
    <t> 21.11.1992 18:13 </t>
  </si>
  <si>
    <t> 0.0100 </t>
  </si>
  <si>
    <t>2448960.2123 </t>
  </si>
  <si>
    <t> 03.12.1992 17:05 </t>
  </si>
  <si>
    <t>2448964.9927 </t>
  </si>
  <si>
    <t> 08.12.1992 11:49 </t>
  </si>
  <si>
    <t> 0.0101 </t>
  </si>
  <si>
    <t>2448985.306 </t>
  </si>
  <si>
    <t> 28.12.1992 19:20 </t>
  </si>
  <si>
    <t> S.Foglia </t>
  </si>
  <si>
    <t>2448985.315 </t>
  </si>
  <si>
    <t> 28.12.1992 19:33 </t>
  </si>
  <si>
    <t>2448985.316 </t>
  </si>
  <si>
    <t> 28.12.1992 19:35 </t>
  </si>
  <si>
    <t>2448985.319 </t>
  </si>
  <si>
    <t> 28.12.1992 19:39 </t>
  </si>
  <si>
    <t> P.Molik </t>
  </si>
  <si>
    <t>2448985.321 </t>
  </si>
  <si>
    <t> 28.12.1992 19:42 </t>
  </si>
  <si>
    <t>2448988.8988 </t>
  </si>
  <si>
    <t> 01.01.1993 09:34 </t>
  </si>
  <si>
    <t> 0.0113 </t>
  </si>
  <si>
    <t>2448990.0944 </t>
  </si>
  <si>
    <t> 02.01.1993 14:15 </t>
  </si>
  <si>
    <t> 0.0116 </t>
  </si>
  <si>
    <t>2448991.291 </t>
  </si>
  <si>
    <t> 03.01.1993 18:59 </t>
  </si>
  <si>
    <t>2449004.435 </t>
  </si>
  <si>
    <t> 16.01.1993 22:26 </t>
  </si>
  <si>
    <t> K.Jonckheere </t>
  </si>
  <si>
    <t>2449004.440 </t>
  </si>
  <si>
    <t> 16.01.1993 22:33 </t>
  </si>
  <si>
    <t>2449005.634 </t>
  </si>
  <si>
    <t> 18.01.1993 03:12 </t>
  </si>
  <si>
    <t>2449008.022 </t>
  </si>
  <si>
    <t> 20.01.1993 12:31 </t>
  </si>
  <si>
    <t>2449010.410 </t>
  </si>
  <si>
    <t> 22.01.1993 21:50 </t>
  </si>
  <si>
    <t> K.DeQuick </t>
  </si>
  <si>
    <t>2449010.413 </t>
  </si>
  <si>
    <t> 22.01.1993 21:54 </t>
  </si>
  <si>
    <t>2449028.334 </t>
  </si>
  <si>
    <t> 09.02.1993 20:00 </t>
  </si>
  <si>
    <t>2449031.9273 </t>
  </si>
  <si>
    <t> 13.02.1993 10:15 </t>
  </si>
  <si>
    <t>2449059.421 </t>
  </si>
  <si>
    <t> 12.03.1993 22:06 </t>
  </si>
  <si>
    <t>2449060.619 </t>
  </si>
  <si>
    <t> 14.03.1993 02:51 </t>
  </si>
  <si>
    <t>2443011.452 </t>
  </si>
  <si>
    <t> 20.08.1976 22:50 </t>
  </si>
  <si>
    <t>2443011.453 </t>
  </si>
  <si>
    <t> 20.08.1976 22:52 </t>
  </si>
  <si>
    <t>2443011.458 </t>
  </si>
  <si>
    <t> 20.08.1976 22:59 </t>
  </si>
  <si>
    <t> E.Poretti </t>
  </si>
  <si>
    <t> M.le Saout </t>
  </si>
  <si>
    <t> BBS 32 </t>
  </si>
  <si>
    <t>2443011.460 </t>
  </si>
  <si>
    <t> 20.08.1976 23:02 </t>
  </si>
  <si>
    <t>2443011.461 </t>
  </si>
  <si>
    <t> 20.08.1976 23:03 </t>
  </si>
  <si>
    <t>2443011.468 </t>
  </si>
  <si>
    <t> 20.08.1976 23:13 </t>
  </si>
  <si>
    <t>2443016.233 </t>
  </si>
  <si>
    <t> 25.08.1976 17:35 </t>
  </si>
  <si>
    <t>2443017.431 </t>
  </si>
  <si>
    <t> 26.08.1976 22:20 </t>
  </si>
  <si>
    <t>2443017.433 </t>
  </si>
  <si>
    <t> 26.08.1976 22:23 </t>
  </si>
  <si>
    <t> Baracskai </t>
  </si>
  <si>
    <t>2443017.434 </t>
  </si>
  <si>
    <t> 26.08.1976 22:24 </t>
  </si>
  <si>
    <t>2443017.435 </t>
  </si>
  <si>
    <t> 26.08.1976 22:26 </t>
  </si>
  <si>
    <t>2443017.436 </t>
  </si>
  <si>
    <t> 26.08.1976 22:27 </t>
  </si>
  <si>
    <t>2443017.438 </t>
  </si>
  <si>
    <t> 26.08.1976 22:30 </t>
  </si>
  <si>
    <t>2443017.440 </t>
  </si>
  <si>
    <t> 26.08.1976 22:33 </t>
  </si>
  <si>
    <t> N.Zaccaria </t>
  </si>
  <si>
    <t>2443017.442 </t>
  </si>
  <si>
    <t> 26.08.1976 22:36 </t>
  </si>
  <si>
    <t>2443018.626 </t>
  </si>
  <si>
    <t> 28.08.1976 03:01 </t>
  </si>
  <si>
    <t>2443018.633 </t>
  </si>
  <si>
    <t> 28.08.1976 03:11 </t>
  </si>
  <si>
    <t>2443019.8240 </t>
  </si>
  <si>
    <t> 29.08.1976 07:46 </t>
  </si>
  <si>
    <t> -0.0000 </t>
  </si>
  <si>
    <t>2443019.830 </t>
  </si>
  <si>
    <t> 29.08.1976 07:55 </t>
  </si>
  <si>
    <t>2443023.415 </t>
  </si>
  <si>
    <t> 01.09.1976 21:57 </t>
  </si>
  <si>
    <t>2443023.416 </t>
  </si>
  <si>
    <t> 01.09.1976 21:59 </t>
  </si>
  <si>
    <t>2443023.423 </t>
  </si>
  <si>
    <t> 01.09.1976 22:09 </t>
  </si>
  <si>
    <t>2443028.182 </t>
  </si>
  <si>
    <t> 06.09.1976 16:22 </t>
  </si>
  <si>
    <t>2443029.381 </t>
  </si>
  <si>
    <t> 07.09.1976 21:08 </t>
  </si>
  <si>
    <t>2443040.137 </t>
  </si>
  <si>
    <t> 18.09.1976 15:17 </t>
  </si>
  <si>
    <t>2443041.337 </t>
  </si>
  <si>
    <t> 19.09.1976 20:05 </t>
  </si>
  <si>
    <t>2443041.339 </t>
  </si>
  <si>
    <t> 19.09.1976 20:08 </t>
  </si>
  <si>
    <t>2443041.340 </t>
  </si>
  <si>
    <t> 19.09.1976 20:09 </t>
  </si>
  <si>
    <t>2443041.341 </t>
  </si>
  <si>
    <t> 19.09.1976 20:11 </t>
  </si>
  <si>
    <t> F.Travaglino </t>
  </si>
  <si>
    <t> BBS 31 </t>
  </si>
  <si>
    <t>2443041.344 </t>
  </si>
  <si>
    <t> 19.09.1976 20:15 </t>
  </si>
  <si>
    <t>2443041.351 </t>
  </si>
  <si>
    <t> 19.09.1976 20:25 </t>
  </si>
  <si>
    <t>2443042.536 </t>
  </si>
  <si>
    <t> 21.09.1976 00:51 </t>
  </si>
  <si>
    <t>2443043.736 </t>
  </si>
  <si>
    <t> 22.09.1976 05:39 </t>
  </si>
  <si>
    <t>2443047.311 </t>
  </si>
  <si>
    <t> 25.09.1976 19:27 </t>
  </si>
  <si>
    <t>2443047.312 </t>
  </si>
  <si>
    <t> 25.09.1976 19:29 </t>
  </si>
  <si>
    <t>2443048.521 </t>
  </si>
  <si>
    <t> 27.09.1976 00:30 </t>
  </si>
  <si>
    <t>2443049.7055 </t>
  </si>
  <si>
    <t> 28.09.1976 04:55 </t>
  </si>
  <si>
    <t>2443055.681 </t>
  </si>
  <si>
    <t> 04.10.1976 04:20 </t>
  </si>
  <si>
    <t>2443059.279 </t>
  </si>
  <si>
    <t> 07.10.1976 18:41 </t>
  </si>
  <si>
    <t>2443072.418 </t>
  </si>
  <si>
    <t> 20.10.1976 22:01 </t>
  </si>
  <si>
    <t>2443072.420 </t>
  </si>
  <si>
    <t> 20.10.1976 22:04 </t>
  </si>
  <si>
    <t>2443073.609 </t>
  </si>
  <si>
    <t> 22.10.1976 02:36 </t>
  </si>
  <si>
    <t>2443078.3906 </t>
  </si>
  <si>
    <t> 26.10.1976 21:22 </t>
  </si>
  <si>
    <t> -0.0005 </t>
  </si>
  <si>
    <t> G.Bode </t>
  </si>
  <si>
    <t>2443078.393 </t>
  </si>
  <si>
    <t> 26.10.1976 21:25 </t>
  </si>
  <si>
    <t> Vollmann </t>
  </si>
  <si>
    <t> ALGL 28 </t>
  </si>
  <si>
    <t> M.le Borgne </t>
  </si>
  <si>
    <t>2443079.588 </t>
  </si>
  <si>
    <t> 28.10.1976 02:06 </t>
  </si>
  <si>
    <t>2443080.774 </t>
  </si>
  <si>
    <t> 29.10.1976 06:34 </t>
  </si>
  <si>
    <t>2443080.775 </t>
  </si>
  <si>
    <t> 29.10.1976 06:36 </t>
  </si>
  <si>
    <t>2443084.368 </t>
  </si>
  <si>
    <t> 01.11.1976 20:49 </t>
  </si>
  <si>
    <t>2443084.372 </t>
  </si>
  <si>
    <t> 01.11.1976 20:55 </t>
  </si>
  <si>
    <t> S.Wabniz </t>
  </si>
  <si>
    <t>2443090.337 </t>
  </si>
  <si>
    <t> 07.11.1976 20:05 </t>
  </si>
  <si>
    <t> S.Albrighton </t>
  </si>
  <si>
    <t>2443090.338 </t>
  </si>
  <si>
    <t> 07.11.1976 20:06 </t>
  </si>
  <si>
    <t> J.Evans </t>
  </si>
  <si>
    <t>2443090.341 </t>
  </si>
  <si>
    <t> 07.11.1976 20:11 </t>
  </si>
  <si>
    <t>2443090.359 </t>
  </si>
  <si>
    <t> 07.11.1976 20:36 </t>
  </si>
  <si>
    <t>2443096.315 </t>
  </si>
  <si>
    <t> 13.11.1976 19:33 </t>
  </si>
  <si>
    <t>2443096.316 </t>
  </si>
  <si>
    <t> 13.11.1976 19:35 </t>
  </si>
  <si>
    <t>2443096.318 </t>
  </si>
  <si>
    <t> 13.11.1976 19:37 </t>
  </si>
  <si>
    <t>2443096.320 </t>
  </si>
  <si>
    <t> 13.11.1976 19:40 </t>
  </si>
  <si>
    <t>2443096.321 </t>
  </si>
  <si>
    <t> 13.11.1976 19:42 </t>
  </si>
  <si>
    <t>2443096.323 </t>
  </si>
  <si>
    <t> 13.11.1976 19:45 </t>
  </si>
  <si>
    <t>2443096.324 </t>
  </si>
  <si>
    <t> 13.11.1976 19:46 </t>
  </si>
  <si>
    <t>2443097.532 </t>
  </si>
  <si>
    <t> 15.11.1976 00:46 </t>
  </si>
  <si>
    <t>2443098.717 </t>
  </si>
  <si>
    <t> 16.11.1976 05:12 </t>
  </si>
  <si>
    <t>2443101.108 </t>
  </si>
  <si>
    <t> 18.11.1976 14:35 </t>
  </si>
  <si>
    <t>2443102.297 </t>
  </si>
  <si>
    <t> 19.11.1976 19:07 </t>
  </si>
  <si>
    <t>2443102.308 </t>
  </si>
  <si>
    <t> 19.11.1976 19:23 </t>
  </si>
  <si>
    <t>2443102.309 </t>
  </si>
  <si>
    <t> 19.11.1976 19:24 </t>
  </si>
  <si>
    <t>2443103.492 </t>
  </si>
  <si>
    <t> 20.11.1976 23:48 </t>
  </si>
  <si>
    <t>2443103.493 </t>
  </si>
  <si>
    <t> 20.11.1976 23:49 </t>
  </si>
  <si>
    <t>2443103.504 </t>
  </si>
  <si>
    <t> 21.11.1976 00:05 </t>
  </si>
  <si>
    <t>2443108.267 </t>
  </si>
  <si>
    <t> 25.11.1976 18:24 </t>
  </si>
  <si>
    <t>2443108.272 </t>
  </si>
  <si>
    <t> 25.11.1976 18:31 </t>
  </si>
  <si>
    <t>2443108.279 </t>
  </si>
  <si>
    <t> 25.11.1976 18:41 </t>
  </si>
  <si>
    <t>2443108.280 </t>
  </si>
  <si>
    <t> 25.11.1976 18:43 </t>
  </si>
  <si>
    <t> F.Berrilli </t>
  </si>
  <si>
    <t>2443108.285 </t>
  </si>
  <si>
    <t> 25.11.1976 18:50 </t>
  </si>
  <si>
    <t>2443109.461 </t>
  </si>
  <si>
    <t> 26.11.1976 23:03 </t>
  </si>
  <si>
    <t>2443113.058 </t>
  </si>
  <si>
    <t> 30.11.1976 13:23 </t>
  </si>
  <si>
    <t>2443115.441 </t>
  </si>
  <si>
    <t> 02.12.1976 22:35 </t>
  </si>
  <si>
    <t>2443121.425 </t>
  </si>
  <si>
    <t> 08.12.1976 22:12 </t>
  </si>
  <si>
    <t>2443122.617 </t>
  </si>
  <si>
    <t> 10.12.1976 02:48 </t>
  </si>
  <si>
    <t>2443123.815 </t>
  </si>
  <si>
    <t> 11.12.1976 07:33 </t>
  </si>
  <si>
    <t>2443127.392 </t>
  </si>
  <si>
    <t> 14.12.1976 21:24 </t>
  </si>
  <si>
    <t>2443127.396 </t>
  </si>
  <si>
    <t> 14.12.1976 21:30 </t>
  </si>
  <si>
    <t> B.Bouzin </t>
  </si>
  <si>
    <t>2443127.401 </t>
  </si>
  <si>
    <t> 14.12.1976 21:37 </t>
  </si>
  <si>
    <t>2443128.595 </t>
  </si>
  <si>
    <t> 16.12.1976 02:16 </t>
  </si>
  <si>
    <t>2443130.986 </t>
  </si>
  <si>
    <t> 18.12.1976 11:39 </t>
  </si>
  <si>
    <t>2443133.362 </t>
  </si>
  <si>
    <t> 20.12.1976 20:41 </t>
  </si>
  <si>
    <t> C.Pampaloni </t>
  </si>
  <si>
    <t> BBS 35 </t>
  </si>
  <si>
    <t>2443133.372 </t>
  </si>
  <si>
    <t> 20.12.1976 20:55 </t>
  </si>
  <si>
    <t>2443133.373 </t>
  </si>
  <si>
    <t> 20.12.1976 20:57 </t>
  </si>
  <si>
    <t> Szentmartoni </t>
  </si>
  <si>
    <t>2443133.374 </t>
  </si>
  <si>
    <t> 20.12.1976 20:58 </t>
  </si>
  <si>
    <t>2443136.963 </t>
  </si>
  <si>
    <t> 24.12.1976 11:06 </t>
  </si>
  <si>
    <t>2443139.340 </t>
  </si>
  <si>
    <t> 26.12.1976 20:09 </t>
  </si>
  <si>
    <t>2443139.347 </t>
  </si>
  <si>
    <t> 26.12.1976 20:19 </t>
  </si>
  <si>
    <t>2443139.348 </t>
  </si>
  <si>
    <t> 26.12.1976 20:21 </t>
  </si>
  <si>
    <t>2443139.350 </t>
  </si>
  <si>
    <t> 26.12.1976 20:24 </t>
  </si>
  <si>
    <t> G.Glitscher </t>
  </si>
  <si>
    <t>2443139.351 </t>
  </si>
  <si>
    <t> 26.12.1976 20:25 </t>
  </si>
  <si>
    <t>2443139.352 </t>
  </si>
  <si>
    <t> 26.12.1976 20:26 </t>
  </si>
  <si>
    <t>2443139.354 </t>
  </si>
  <si>
    <t> 26.12.1976 20:29 </t>
  </si>
  <si>
    <t>2443139.356 </t>
  </si>
  <si>
    <t> 26.12.1976 20:32 </t>
  </si>
  <si>
    <t>2443142.941 </t>
  </si>
  <si>
    <t> 30.12.1976 10:35 </t>
  </si>
  <si>
    <t>2443145.327 </t>
  </si>
  <si>
    <t> 01.01.1977 19:50 </t>
  </si>
  <si>
    <t>2443145.334 </t>
  </si>
  <si>
    <t> 01.01.1977 20:00 </t>
  </si>
  <si>
    <t>2443150.112 </t>
  </si>
  <si>
    <t> 06.01.1977 14:41 </t>
  </si>
  <si>
    <t>2443151.294 </t>
  </si>
  <si>
    <t> 07.01.1977 19:03 </t>
  </si>
  <si>
    <t>2443151.296 </t>
  </si>
  <si>
    <t> 07.01.1977 19:06 </t>
  </si>
  <si>
    <t>2443151.300 </t>
  </si>
  <si>
    <t> 07.01.1977 19:12 </t>
  </si>
  <si>
    <t>2443151.304 </t>
  </si>
  <si>
    <t> 07.01.1977 19:17 </t>
  </si>
  <si>
    <t> A.J.Hollis </t>
  </si>
  <si>
    <t>2443157.269 </t>
  </si>
  <si>
    <t> 13.01.1977 18:27 </t>
  </si>
  <si>
    <t>2443157.275 </t>
  </si>
  <si>
    <t> 13.01.1977 18:36 </t>
  </si>
  <si>
    <t>2443157.280 </t>
  </si>
  <si>
    <t> 13.01.1977 18:43 </t>
  </si>
  <si>
    <t>2443157.288 </t>
  </si>
  <si>
    <t> 13.01.1977 18:54 </t>
  </si>
  <si>
    <t> M.Franchini </t>
  </si>
  <si>
    <t> BBS 37 </t>
  </si>
  <si>
    <t>2443164.456 </t>
  </si>
  <si>
    <t> 20.01.1977 22:56 </t>
  </si>
  <si>
    <t>2443164.462 </t>
  </si>
  <si>
    <t> 20.01.1977 23:05 </t>
  </si>
  <si>
    <t> P.Cayla </t>
  </si>
  <si>
    <t>2443164.473 </t>
  </si>
  <si>
    <t> 20.01.1977 23:21 </t>
  </si>
  <si>
    <t>2443165.657 </t>
  </si>
  <si>
    <t> 22.01.1977 03:46 </t>
  </si>
  <si>
    <t>2443176.397 </t>
  </si>
  <si>
    <t> 01.02.1977 21:31 </t>
  </si>
  <si>
    <t>2443182.378 </t>
  </si>
  <si>
    <t> 07.02.1977 21:04 </t>
  </si>
  <si>
    <t> E.Lucentini </t>
  </si>
  <si>
    <t> BBS 33 </t>
  </si>
  <si>
    <t>2443182.381 </t>
  </si>
  <si>
    <t> 07.02.1977 21:08 </t>
  </si>
  <si>
    <t> BBS 34 </t>
  </si>
  <si>
    <t>2443182.382 </t>
  </si>
  <si>
    <t> 07.02.1977 21:10 </t>
  </si>
  <si>
    <t> C.Plasmati </t>
  </si>
  <si>
    <t>2443182.393 </t>
  </si>
  <si>
    <t> 07.02.1977 21:25 </t>
  </si>
  <si>
    <t>2443188.354 </t>
  </si>
  <si>
    <t> 13.02.1977 20:29 </t>
  </si>
  <si>
    <t>2443188.355 </t>
  </si>
  <si>
    <t> 13.02.1977 20:31 </t>
  </si>
  <si>
    <t>2443188.357 </t>
  </si>
  <si>
    <t> 13.02.1977 20:34 </t>
  </si>
  <si>
    <t>2443188.358 </t>
  </si>
  <si>
    <t> 13.02.1977 20:35 </t>
  </si>
  <si>
    <t>2443188.359 </t>
  </si>
  <si>
    <t> 13.02.1977 20:36 </t>
  </si>
  <si>
    <t> A.Miszer </t>
  </si>
  <si>
    <t>2443188.364 </t>
  </si>
  <si>
    <t> 13.02.1977 20:44 </t>
  </si>
  <si>
    <t>2443193.1370 </t>
  </si>
  <si>
    <t> 18.02.1977 15:17 </t>
  </si>
  <si>
    <t> 0.0022 </t>
  </si>
  <si>
    <t>2443194.334 </t>
  </si>
  <si>
    <t> 19.02.1977 20:00 </t>
  </si>
  <si>
    <t>2443200.3063 </t>
  </si>
  <si>
    <t> 25.02.1977 19:21 </t>
  </si>
  <si>
    <t> 0.0000 </t>
  </si>
  <si>
    <t>2443200.308 </t>
  </si>
  <si>
    <t> 25.02.1977 19:23 </t>
  </si>
  <si>
    <t>2443200.310 </t>
  </si>
  <si>
    <t> 25.02.1977 19:26 </t>
  </si>
  <si>
    <t>2443200.311 </t>
  </si>
  <si>
    <t> 25.02.1977 19:27 </t>
  </si>
  <si>
    <t> M.Penna </t>
  </si>
  <si>
    <t>2443225.403 </t>
  </si>
  <si>
    <t> 22.03.1977 21:40 </t>
  </si>
  <si>
    <t> S.le Jehan </t>
  </si>
  <si>
    <t>2443225.406 </t>
  </si>
  <si>
    <t> 22.03.1977 21:44 </t>
  </si>
  <si>
    <t> T.Maniet </t>
  </si>
  <si>
    <t>2443231.368 </t>
  </si>
  <si>
    <t> 28.03.1977 20:49 </t>
  </si>
  <si>
    <t>2443231.380 </t>
  </si>
  <si>
    <t> 28.03.1977 21:07 </t>
  </si>
  <si>
    <t>2443231.381 </t>
  </si>
  <si>
    <t> 28.03.1977 21:08 </t>
  </si>
  <si>
    <t> P.Albert </t>
  </si>
  <si>
    <t>2443234.973 </t>
  </si>
  <si>
    <t> 01.04.1977 11:21 </t>
  </si>
  <si>
    <t>2443248.110 </t>
  </si>
  <si>
    <t> 14.04.1977 14:38 </t>
  </si>
  <si>
    <t>2443249.309 </t>
  </si>
  <si>
    <t> 15.04.1977 19:24 </t>
  </si>
  <si>
    <t>2443250.505 </t>
  </si>
  <si>
    <t> 17.04.1977 00:07 </t>
  </si>
  <si>
    <t>2443250.506 </t>
  </si>
  <si>
    <t> 17.04.1977 00:08 </t>
  </si>
  <si>
    <t>2443255.280 </t>
  </si>
  <si>
    <t> 21.04.1977 18:43 </t>
  </si>
  <si>
    <t>2443261.259 </t>
  </si>
  <si>
    <t> 27.04.1977 18:12 </t>
  </si>
  <si>
    <t>2443274.416 </t>
  </si>
  <si>
    <t> 10.05.1977 21:59 </t>
  </si>
  <si>
    <t>2443285.162 </t>
  </si>
  <si>
    <t> 21.05.1977 15:53 </t>
  </si>
  <si>
    <t>2443298.308 </t>
  </si>
  <si>
    <t> 03.06.1977 19:23 </t>
  </si>
  <si>
    <t>2443311.471 </t>
  </si>
  <si>
    <t> 16.06.1977 23:18 </t>
  </si>
  <si>
    <t>2443317.441 </t>
  </si>
  <si>
    <t> 22.06.1977 22:35 </t>
  </si>
  <si>
    <t>2443330.592 </t>
  </si>
  <si>
    <t> 06.07.1977 02:12 </t>
  </si>
  <si>
    <t>2443335.374 </t>
  </si>
  <si>
    <t> 10.07.1977 20:58 </t>
  </si>
  <si>
    <t>2443336.563 </t>
  </si>
  <si>
    <t> 12.07.1977 01:30 </t>
  </si>
  <si>
    <t>2443336.566 </t>
  </si>
  <si>
    <t> 12.07.1977 01:35 </t>
  </si>
  <si>
    <t> P.Danthine </t>
  </si>
  <si>
    <t>2443336.570 </t>
  </si>
  <si>
    <t> 12.07.1977 01:40 </t>
  </si>
  <si>
    <t>2443336.573 </t>
  </si>
  <si>
    <t> 12.07.1977 01:45 </t>
  </si>
  <si>
    <t>2443337.755 </t>
  </si>
  <si>
    <t> 13.07.1977 06:07 </t>
  </si>
  <si>
    <t>2443342.538 </t>
  </si>
  <si>
    <t> 18.07.1977 00:54 </t>
  </si>
  <si>
    <t>2443342.540 </t>
  </si>
  <si>
    <t> 18.07.1977 00:57 </t>
  </si>
  <si>
    <t> P.Mons </t>
  </si>
  <si>
    <t>2443342.541 </t>
  </si>
  <si>
    <t> 18.07.1977 00:59 </t>
  </si>
  <si>
    <t>2443347.325 </t>
  </si>
  <si>
    <t> 22.07.1977 19:48 </t>
  </si>
  <si>
    <t>2443347.331 </t>
  </si>
  <si>
    <t> 22.07.1977 19:56 </t>
  </si>
  <si>
    <t>2443348.513 </t>
  </si>
  <si>
    <t> 24.07.1977 00:18 </t>
  </si>
  <si>
    <t>2443348.519 </t>
  </si>
  <si>
    <t> 24.07.1977 00:27 </t>
  </si>
  <si>
    <t> M.Benucci </t>
  </si>
  <si>
    <t>2443348.525 </t>
  </si>
  <si>
    <t> 24.07.1977 00:36 </t>
  </si>
  <si>
    <t>2443348.526 </t>
  </si>
  <si>
    <t> 24.07.1977 00:37 </t>
  </si>
  <si>
    <t> P.le Strat </t>
  </si>
  <si>
    <t>2443360.468 </t>
  </si>
  <si>
    <t> 04.08.1977 23:13 </t>
  </si>
  <si>
    <t> Toth </t>
  </si>
  <si>
    <t>2443360.469 </t>
  </si>
  <si>
    <t> 04.08.1977 23:15 </t>
  </si>
  <si>
    <t>2443366.443 </t>
  </si>
  <si>
    <t> 10.08.1977 22:37 </t>
  </si>
  <si>
    <t> V.Lardinois </t>
  </si>
  <si>
    <t>2443366.445 </t>
  </si>
  <si>
    <t> 10.08.1977 22:40 </t>
  </si>
  <si>
    <t>2443366.446 </t>
  </si>
  <si>
    <t> 10.08.1977 22:42 </t>
  </si>
  <si>
    <t>2443366.447 </t>
  </si>
  <si>
    <t> 10.08.1977 22:43 </t>
  </si>
  <si>
    <t>2443366.448 </t>
  </si>
  <si>
    <t> 10.08.1977 22:45 </t>
  </si>
  <si>
    <t> A.Buzzoni </t>
  </si>
  <si>
    <t>2443366.450 </t>
  </si>
  <si>
    <t> 10.08.1977 22:48 </t>
  </si>
  <si>
    <t>2443366.455 </t>
  </si>
  <si>
    <t> 10.08.1977 22:55 </t>
  </si>
  <si>
    <t>2443368.836 </t>
  </si>
  <si>
    <t> 13.08.1977 08:03 </t>
  </si>
  <si>
    <t>2443368.838 </t>
  </si>
  <si>
    <t> 13.08.1977 08:06 </t>
  </si>
  <si>
    <t>2443372.415 </t>
  </si>
  <si>
    <t> 16.08.1977 21:57 </t>
  </si>
  <si>
    <t> A.Mizser </t>
  </si>
  <si>
    <t>2443372.420 </t>
  </si>
  <si>
    <t> 16.08.1977 22:04 </t>
  </si>
  <si>
    <t>2443372.421 </t>
  </si>
  <si>
    <t> 16.08.1977 22:06 </t>
  </si>
  <si>
    <t> L.Novotny </t>
  </si>
  <si>
    <t>2443372.422 </t>
  </si>
  <si>
    <t> 16.08.1977 22:07 </t>
  </si>
  <si>
    <t>2443372.464 </t>
  </si>
  <si>
    <t> 16.08.1977 23:08 </t>
  </si>
  <si>
    <t> 0.042 </t>
  </si>
  <si>
    <t> G.Schuchardt </t>
  </si>
  <si>
    <t> MVS 8.78 </t>
  </si>
  <si>
    <t>2443384.373 </t>
  </si>
  <si>
    <t> 28.08.1977 20:57 </t>
  </si>
  <si>
    <t>2443385.572 </t>
  </si>
  <si>
    <t> 30.08.1977 01:43 </t>
  </si>
  <si>
    <t>2443390.340 </t>
  </si>
  <si>
    <t> 03.09.1977 20:09 </t>
  </si>
  <si>
    <t> A.Fenyvesi </t>
  </si>
  <si>
    <t>2443390.346 </t>
  </si>
  <si>
    <t> 03.09.1977 20:18 </t>
  </si>
  <si>
    <t>2443390.352 </t>
  </si>
  <si>
    <t> 03.09.1977 20:26 </t>
  </si>
  <si>
    <t>2443390.353 </t>
  </si>
  <si>
    <t> 03.09.1977 20:28 </t>
  </si>
  <si>
    <t>2443390.355 </t>
  </si>
  <si>
    <t> 03.09.1977 20:31 </t>
  </si>
  <si>
    <t>2443390.360 </t>
  </si>
  <si>
    <t> 09.05.1964 00:01 </t>
  </si>
  <si>
    <t>2438548.406 </t>
  </si>
  <si>
    <t> 01.06.1964 21:44 </t>
  </si>
  <si>
    <t>2438548.408 </t>
  </si>
  <si>
    <t> 01.06.1964 21:47 </t>
  </si>
  <si>
    <t>2438554.394 </t>
  </si>
  <si>
    <t> 07.06.1964 21:27 </t>
  </si>
  <si>
    <t>2438579.483 </t>
  </si>
  <si>
    <t> 02.07.1964 23:35 </t>
  </si>
  <si>
    <t> J.Kabrt </t>
  </si>
  <si>
    <t>2438579.488 </t>
  </si>
  <si>
    <t> 02.07.1964 23:42 </t>
  </si>
  <si>
    <t>2438585.448 </t>
  </si>
  <si>
    <t> 08.07.1964 22:45 </t>
  </si>
  <si>
    <t>2438585.450 </t>
  </si>
  <si>
    <t> 08.07.1964 22:48 </t>
  </si>
  <si>
    <t> J.Rohac </t>
  </si>
  <si>
    <t>2438585.463 </t>
  </si>
  <si>
    <t> 08.07.1964 23:06 </t>
  </si>
  <si>
    <t> M.Stercl </t>
  </si>
  <si>
    <t>2438585.465 </t>
  </si>
  <si>
    <t> 08.07.1964 23:09 </t>
  </si>
  <si>
    <t> S.Klimova </t>
  </si>
  <si>
    <t>2438585.466 </t>
  </si>
  <si>
    <t> 08.07.1964 23:11 </t>
  </si>
  <si>
    <t> E.Pankova </t>
  </si>
  <si>
    <t>2438585.467 </t>
  </si>
  <si>
    <t> 08.07.1964 23:12 </t>
  </si>
  <si>
    <t> J.Vizda </t>
  </si>
  <si>
    <t>2438585.468 </t>
  </si>
  <si>
    <t> 08.07.1964 23:13 </t>
  </si>
  <si>
    <t> J.Svatakova </t>
  </si>
  <si>
    <t>2438591.435 </t>
  </si>
  <si>
    <t> 14.07.1964 22:26 </t>
  </si>
  <si>
    <t>2438591.439 </t>
  </si>
  <si>
    <t> 14.07.1964 22:32 </t>
  </si>
  <si>
    <t> R.Kolesova </t>
  </si>
  <si>
    <t>2438591.440 </t>
  </si>
  <si>
    <t> 14.07.1964 22:33 </t>
  </si>
  <si>
    <t> Z.Holeckova </t>
  </si>
  <si>
    <t>2438591.443 </t>
  </si>
  <si>
    <t> 14.07.1964 22:37 </t>
  </si>
  <si>
    <t> I.Vaclavik </t>
  </si>
  <si>
    <t>2438615.348 </t>
  </si>
  <si>
    <t> 07.08.1964 20:21 </t>
  </si>
  <si>
    <t>2438615.359 </t>
  </si>
  <si>
    <t> 07.08.1964 20:36 </t>
  </si>
  <si>
    <t>2438622.504 </t>
  </si>
  <si>
    <t> 15.08.1964 00:05 </t>
  </si>
  <si>
    <t> H.Peter </t>
  </si>
  <si>
    <t>2438622.508 </t>
  </si>
  <si>
    <t> 15.08.1964 00:11 </t>
  </si>
  <si>
    <t> K.Locher </t>
  </si>
  <si>
    <t>2438622.5099 </t>
  </si>
  <si>
    <t> 15.08.1964 00:14 </t>
  </si>
  <si>
    <t> AA 10.402 </t>
  </si>
  <si>
    <t>2438634.4599 </t>
  </si>
  <si>
    <t> 26.08.1964 23:02 </t>
  </si>
  <si>
    <t>2438634.462 </t>
  </si>
  <si>
    <t> 26.08.1964 23:05 </t>
  </si>
  <si>
    <t>2438640.430 </t>
  </si>
  <si>
    <t> 01.09.1964 22:19 </t>
  </si>
  <si>
    <t>2438640.433 </t>
  </si>
  <si>
    <t> 01.09.1964 22:23 </t>
  </si>
  <si>
    <t>2438640.4339 </t>
  </si>
  <si>
    <t> 01.09.1964 22:24 </t>
  </si>
  <si>
    <t> -0.0051 </t>
  </si>
  <si>
    <t>IBVS 114 </t>
  </si>
  <si>
    <t>2438640.437 </t>
  </si>
  <si>
    <t> 01.09.1964 22:29 </t>
  </si>
  <si>
    <t>2438640.438 </t>
  </si>
  <si>
    <t> 01.09.1964 22:30 </t>
  </si>
  <si>
    <t> A.Howell </t>
  </si>
  <si>
    <t>2438640.441 </t>
  </si>
  <si>
    <t> 01.09.1964 22:35 </t>
  </si>
  <si>
    <t>2438652.386 </t>
  </si>
  <si>
    <t> 13.09.1964 21:15 </t>
  </si>
  <si>
    <t> P.Krausser </t>
  </si>
  <si>
    <t> AN 289.191 </t>
  </si>
  <si>
    <t>2438652.387 </t>
  </si>
  <si>
    <t> 13.09.1964 21:17 </t>
  </si>
  <si>
    <t>2438652.389 </t>
  </si>
  <si>
    <t> 13.09.1964 21:20 </t>
  </si>
  <si>
    <t>2438652.390 </t>
  </si>
  <si>
    <t> 13.09.1964 21:21 </t>
  </si>
  <si>
    <t>2438652.391 </t>
  </si>
  <si>
    <t> 13.09.1964 21:23 </t>
  </si>
  <si>
    <t>2438664.336 </t>
  </si>
  <si>
    <t> 25.09.1964 20:03 </t>
  </si>
  <si>
    <t>2438664.338 </t>
  </si>
  <si>
    <t> 25.09.1964 20:06 </t>
  </si>
  <si>
    <t>2438665.534 </t>
  </si>
  <si>
    <t> 27.09.1964 00:48 </t>
  </si>
  <si>
    <t>IBVS 119 </t>
  </si>
  <si>
    <t>2438670.314 </t>
  </si>
  <si>
    <t> 01.10.1964 19:32 </t>
  </si>
  <si>
    <t>2438670.315 </t>
  </si>
  <si>
    <t> 01.10.1964 19:33 </t>
  </si>
  <si>
    <t>2438670.318 </t>
  </si>
  <si>
    <t> 01.10.1964 19:37 </t>
  </si>
  <si>
    <t>2438670.320 </t>
  </si>
  <si>
    <t> 01.10.1964 19:40 </t>
  </si>
  <si>
    <t> J.Samojko </t>
  </si>
  <si>
    <t>2438670.333 </t>
  </si>
  <si>
    <t> 01.10.1964 19:59 </t>
  </si>
  <si>
    <t>2438670.335 </t>
  </si>
  <si>
    <t> 01.10.1964 20:02 </t>
  </si>
  <si>
    <t>2438672.708 </t>
  </si>
  <si>
    <t> 04.10.1964 04:59 </t>
  </si>
  <si>
    <t> ST 29.245 </t>
  </si>
  <si>
    <t>2438672.709 </t>
  </si>
  <si>
    <t> 04.10.1964 05:00 </t>
  </si>
  <si>
    <t>2438676.2915 </t>
  </si>
  <si>
    <t> 07.10.1964 18:59 </t>
  </si>
  <si>
    <t> -0.0049 </t>
  </si>
  <si>
    <t>2438676.292 </t>
  </si>
  <si>
    <t> 07.10.1964 19:00 </t>
  </si>
  <si>
    <t>2438690.636 </t>
  </si>
  <si>
    <t> 22.10.1964 03:15 </t>
  </si>
  <si>
    <t> D.Rosebrugh </t>
  </si>
  <si>
    <t>2438690.639 </t>
  </si>
  <si>
    <t> 22.10.1964 03:20 </t>
  </si>
  <si>
    <t>2438691.8279 </t>
  </si>
  <si>
    <t> 23.10.1964 07:52 </t>
  </si>
  <si>
    <t> -0.0067 </t>
  </si>
  <si>
    <t> Burke &amp; Rolland </t>
  </si>
  <si>
    <t> AJ 71.38 </t>
  </si>
  <si>
    <t>2438696.6093 </t>
  </si>
  <si>
    <t> 28.10.1964 02:37 </t>
  </si>
  <si>
    <t> -0.0063 </t>
  </si>
  <si>
    <t>2438696.613 </t>
  </si>
  <si>
    <t> 28.10.1964 02:42 </t>
  </si>
  <si>
    <t>2438702.589 </t>
  </si>
  <si>
    <t> 03.11.1964 02:08 </t>
  </si>
  <si>
    <t>2438702.590 </t>
  </si>
  <si>
    <t> 03.11.1964 02:09 </t>
  </si>
  <si>
    <t> M.Murphy </t>
  </si>
  <si>
    <t>2438702.593 </t>
  </si>
  <si>
    <t> 03.11.1964 02:13 </t>
  </si>
  <si>
    <t> T.Hering </t>
  </si>
  <si>
    <t>2438703.787 </t>
  </si>
  <si>
    <t> 04.11.1964 06:53 </t>
  </si>
  <si>
    <t>2438707.370 </t>
  </si>
  <si>
    <t> 07.11.1964 20:52 </t>
  </si>
  <si>
    <t>2438708.568 </t>
  </si>
  <si>
    <t> 09.11.1964 01:37 </t>
  </si>
  <si>
    <t>2438714.5385 </t>
  </si>
  <si>
    <t> 15.11.1964 00:55 </t>
  </si>
  <si>
    <t> -0.0058 </t>
  </si>
  <si>
    <t>2438715.732 </t>
  </si>
  <si>
    <t> 16.11.1964 05:34 </t>
  </si>
  <si>
    <t>2438725.293 </t>
  </si>
  <si>
    <t> 25.11.1964 19:01 </t>
  </si>
  <si>
    <t>2438727.688 </t>
  </si>
  <si>
    <t> 28.11.1964 04:30 </t>
  </si>
  <si>
    <t>2438733.667 </t>
  </si>
  <si>
    <t> 04.12.1964 04:00 </t>
  </si>
  <si>
    <t>2438739.635 </t>
  </si>
  <si>
    <t> 10.12.1964 03:14 </t>
  </si>
  <si>
    <t>2438739.643 </t>
  </si>
  <si>
    <t> 10.12.1964 03:25 </t>
  </si>
  <si>
    <t>2438745.6153 </t>
  </si>
  <si>
    <t> 16.12.1964 02:46 </t>
  </si>
  <si>
    <t> -0.0054 </t>
  </si>
  <si>
    <t>2438751.596 </t>
  </si>
  <si>
    <t> 22.12.1964 02:18 </t>
  </si>
  <si>
    <t>2438758.799 </t>
  </si>
  <si>
    <t> 29.12.1964 07:10 </t>
  </si>
  <si>
    <t> 0.031 </t>
  </si>
  <si>
    <t>2438770.721 </t>
  </si>
  <si>
    <t> 10.01.1965 05:18 </t>
  </si>
  <si>
    <t>IBVS 111 </t>
  </si>
  <si>
    <t>2438780.282 </t>
  </si>
  <si>
    <t> 19.01.1965 18:46 </t>
  </si>
  <si>
    <t> BRNO 5 </t>
  </si>
  <si>
    <t>2438780.291 </t>
  </si>
  <si>
    <t> 19.01.1965 18:59 </t>
  </si>
  <si>
    <t>2438782.669 </t>
  </si>
  <si>
    <t> 22.01.1965 04:03 </t>
  </si>
  <si>
    <t>2438788.645 </t>
  </si>
  <si>
    <t> 28.01.1965 03:28 </t>
  </si>
  <si>
    <t>2438794.625 </t>
  </si>
  <si>
    <t> 03.02.1965 03:00 </t>
  </si>
  <si>
    <t>2438794.626 </t>
  </si>
  <si>
    <t> 03.02.1965 03:01 </t>
  </si>
  <si>
    <t>2438817.336 </t>
  </si>
  <si>
    <t> 25.02.1965 20:03 </t>
  </si>
  <si>
    <t>2438817.337 </t>
  </si>
  <si>
    <t> 25.02.1965 20:05 </t>
  </si>
  <si>
    <t>2438817.338 </t>
  </si>
  <si>
    <t> 25.02.1965 20:06 </t>
  </si>
  <si>
    <t>2438817.340 </t>
  </si>
  <si>
    <t> 25.02.1965 20:09 </t>
  </si>
  <si>
    <t>2438824.502 </t>
  </si>
  <si>
    <t> 05.03.1965 00:02 </t>
  </si>
  <si>
    <t>2438829.2818 </t>
  </si>
  <si>
    <t> 09.03.1965 18:45 </t>
  </si>
  <si>
    <t> -0.0062 </t>
  </si>
  <si>
    <t> H.Kristenson </t>
  </si>
  <si>
    <t> BAC 17.125 </t>
  </si>
  <si>
    <t>2438829.283 </t>
  </si>
  <si>
    <t> 09.03.1965 18:47 </t>
  </si>
  <si>
    <t>2438829.291 </t>
  </si>
  <si>
    <t> 09.03.1965 18:59 </t>
  </si>
  <si>
    <t>2438831.668 </t>
  </si>
  <si>
    <t> 12.03.1965 04:01 </t>
  </si>
  <si>
    <t>2438836.453 </t>
  </si>
  <si>
    <t> 16.03.1965 22:52 </t>
  </si>
  <si>
    <t> ORI 93 </t>
  </si>
  <si>
    <t>2438842.429 </t>
  </si>
  <si>
    <t> 22.03.1965 22:17 </t>
  </si>
  <si>
    <t> R.Szafranien </t>
  </si>
  <si>
    <t> AA 16.158 </t>
  </si>
  <si>
    <t>2438842.434 </t>
  </si>
  <si>
    <t> 22.03.1965 22:24 </t>
  </si>
  <si>
    <t>2438854.387 </t>
  </si>
  <si>
    <t> 03.04.1965 21:17 </t>
  </si>
  <si>
    <t>2438854.388 </t>
  </si>
  <si>
    <t> 03.04.1965 21:18 </t>
  </si>
  <si>
    <t>2438854.390 </t>
  </si>
  <si>
    <t> 03.04.1965 21:21 </t>
  </si>
  <si>
    <t> W.Eckert </t>
  </si>
  <si>
    <t>2438866.336 </t>
  </si>
  <si>
    <t> 15.04.1965 20:03 </t>
  </si>
  <si>
    <t>2438903.390 </t>
  </si>
  <si>
    <t> 22.05.1965 21:21 </t>
  </si>
  <si>
    <t>2438934.467 </t>
  </si>
  <si>
    <t> 22.06.1965 23:12 </t>
  </si>
  <si>
    <t>2438940.441 </t>
  </si>
  <si>
    <t> 28.06.1965 22:35 </t>
  </si>
  <si>
    <t>2438940.442 </t>
  </si>
  <si>
    <t> 28.06.1965 22:36 </t>
  </si>
  <si>
    <t>2438960.758 </t>
  </si>
  <si>
    <t> 19.07.1965 06:11 </t>
  </si>
  <si>
    <t> H.Müller </t>
  </si>
  <si>
    <t>2438965.547 </t>
  </si>
  <si>
    <t> 24.07.1965 01:07 </t>
  </si>
  <si>
    <t>2438966.740 </t>
  </si>
  <si>
    <t> 25.07.1965 05:45 </t>
  </si>
  <si>
    <t>2438977.479 </t>
  </si>
  <si>
    <t> 04.08.1965 23:29 </t>
  </si>
  <si>
    <t>2438977.489 </t>
  </si>
  <si>
    <t> 06.06.1978 23:05 </t>
  </si>
  <si>
    <t> MVS 9.80 </t>
  </si>
  <si>
    <t>2443672.436 </t>
  </si>
  <si>
    <t> 12.06.1978 22:27 </t>
  </si>
  <si>
    <t>2443678.422 </t>
  </si>
  <si>
    <t> 18.06.1978 22:07 </t>
  </si>
  <si>
    <t>2443684.382 </t>
  </si>
  <si>
    <t> 24.06.1978 21:10 </t>
  </si>
  <si>
    <t>2443684.386 </t>
  </si>
  <si>
    <t> 24.06.1978 21:15 </t>
  </si>
  <si>
    <t>2443685.578 </t>
  </si>
  <si>
    <t> 26.06.1978 01:52 </t>
  </si>
  <si>
    <t>2443698.720 </t>
  </si>
  <si>
    <t> 09.07.1978 05:16 </t>
  </si>
  <si>
    <t>2443703.502 </t>
  </si>
  <si>
    <t> 14.07.1978 00:02 </t>
  </si>
  <si>
    <t>2443703.510 </t>
  </si>
  <si>
    <t> 14.07.1978 00:14 </t>
  </si>
  <si>
    <t>2443703.513 </t>
  </si>
  <si>
    <t> 14.07.1978 00:18 </t>
  </si>
  <si>
    <t>2443709.482 </t>
  </si>
  <si>
    <t> 19.07.1978 23:34 </t>
  </si>
  <si>
    <t>2443715.452 </t>
  </si>
  <si>
    <t> 25.07.1978 22:50 </t>
  </si>
  <si>
    <t>2443715.459 </t>
  </si>
  <si>
    <t> 25.07.1978 23:00 </t>
  </si>
  <si>
    <t> BBS 39 </t>
  </si>
  <si>
    <t>2443715.460 </t>
  </si>
  <si>
    <t> 25.07.1978 23:02 </t>
  </si>
  <si>
    <t> R.Dore </t>
  </si>
  <si>
    <t>2443715.461 </t>
  </si>
  <si>
    <t> 25.07.1978 23:03 </t>
  </si>
  <si>
    <t>2443715.465 </t>
  </si>
  <si>
    <t> 25.07.1978 23:09 </t>
  </si>
  <si>
    <t>2443715.467 </t>
  </si>
  <si>
    <t> 25.07.1978 23:12 </t>
  </si>
  <si>
    <t> A.Voitek </t>
  </si>
  <si>
    <t>2443721.430 </t>
  </si>
  <si>
    <t> 31.07.1978 22:19 </t>
  </si>
  <si>
    <t> V.Fricova </t>
  </si>
  <si>
    <t> BRNO 23 </t>
  </si>
  <si>
    <t>2443721.433 </t>
  </si>
  <si>
    <t> 31.07.1978 22:23 </t>
  </si>
  <si>
    <t>2443721.436 </t>
  </si>
  <si>
    <t> 31.07.1978 22:27 </t>
  </si>
  <si>
    <t> K.Vojtek </t>
  </si>
  <si>
    <t>2443721.443 </t>
  </si>
  <si>
    <t> 31.07.1978 22:37 </t>
  </si>
  <si>
    <t>2443721.447 </t>
  </si>
  <si>
    <t> 31.07.1978 22:43 </t>
  </si>
  <si>
    <t> A.Vojtek </t>
  </si>
  <si>
    <t>2443723.8240 </t>
  </si>
  <si>
    <t> 03.08.1978 07:46 </t>
  </si>
  <si>
    <t>IBVS 1631 </t>
  </si>
  <si>
    <t>2443727.412 </t>
  </si>
  <si>
    <t> 06.08.1978 21:53 </t>
  </si>
  <si>
    <t> J.Grecki </t>
  </si>
  <si>
    <t> MVS 9.18 </t>
  </si>
  <si>
    <t> D.Konar </t>
  </si>
  <si>
    <t> D.Lis </t>
  </si>
  <si>
    <t> A.Trebacz </t>
  </si>
  <si>
    <t>2443727.414 </t>
  </si>
  <si>
    <t> 06.08.1978 21:56 </t>
  </si>
  <si>
    <t>2443727.417 </t>
  </si>
  <si>
    <t> 06.08.1978 22:00 </t>
  </si>
  <si>
    <t>2443727.418 </t>
  </si>
  <si>
    <t> 06.08.1978 22:01 </t>
  </si>
  <si>
    <t> T.Kaczkowski </t>
  </si>
  <si>
    <t> G.Pazderski </t>
  </si>
  <si>
    <t>2443727.424 </t>
  </si>
  <si>
    <t> 06.08.1978 22:10 </t>
  </si>
  <si>
    <t>2443729.8012 </t>
  </si>
  <si>
    <t> 09.08.1978 07:13 </t>
  </si>
  <si>
    <t>2443733.384 </t>
  </si>
  <si>
    <t> 12.08.1978 21:12 </t>
  </si>
  <si>
    <t>2443733.387 </t>
  </si>
  <si>
    <t> 12.08.1978 21:17 </t>
  </si>
  <si>
    <t>2443739.356 </t>
  </si>
  <si>
    <t> 18.08.1978 20:32 </t>
  </si>
  <si>
    <t>2443739.361 </t>
  </si>
  <si>
    <t> 18.08.1978 20:39 </t>
  </si>
  <si>
    <t>2443739.371 </t>
  </si>
  <si>
    <t> 18.08.1978 20:54 </t>
  </si>
  <si>
    <t>2443741.753 </t>
  </si>
  <si>
    <t> 21.08.1978 06:04 </t>
  </si>
  <si>
    <t>2443741.7533 </t>
  </si>
  <si>
    <t> 0.0001 </t>
  </si>
  <si>
    <t> E.C.Olson </t>
  </si>
  <si>
    <t>IBVS 1840 </t>
  </si>
  <si>
    <t>2443745.339 </t>
  </si>
  <si>
    <t> 24.08.1978 20:08 </t>
  </si>
  <si>
    <t>2443745.351 </t>
  </si>
  <si>
    <t> 24.08.1978 20:25 </t>
  </si>
  <si>
    <t>2443745.352 </t>
  </si>
  <si>
    <t> 24.08.1978 20:26 </t>
  </si>
  <si>
    <t>2443746.540 </t>
  </si>
  <si>
    <t> 26.08.1978 00:57 </t>
  </si>
  <si>
    <t>2443751.316 </t>
  </si>
  <si>
    <t> 30.08.1978 19:35 </t>
  </si>
  <si>
    <t>2443751.320 </t>
  </si>
  <si>
    <t> 30.08.1978 19:40 </t>
  </si>
  <si>
    <t>2443751.326 </t>
  </si>
  <si>
    <t> 30.08.1978 19:49 </t>
  </si>
  <si>
    <t>2443752.515 </t>
  </si>
  <si>
    <t> 01.09.1978 00:21 </t>
  </si>
  <si>
    <t>2443753.707 </t>
  </si>
  <si>
    <t> 02.09.1978 04:58 </t>
  </si>
  <si>
    <t>2443759.6822 </t>
  </si>
  <si>
    <t> 08.09.1978 04:22 </t>
  </si>
  <si>
    <t>2443760.8786 </t>
  </si>
  <si>
    <t> 09.09.1978 09:05 </t>
  </si>
  <si>
    <t> 0.0015 </t>
  </si>
  <si>
    <t>2443766.8536 </t>
  </si>
  <si>
    <t> 15.09.1978 08:29 </t>
  </si>
  <si>
    <t>2443770.437 </t>
  </si>
  <si>
    <t> 18.09.1978 22:29 </t>
  </si>
  <si>
    <t>2443770.440 </t>
  </si>
  <si>
    <t> 18.09.1978 22:33 </t>
  </si>
  <si>
    <t>2443770.441 </t>
  </si>
  <si>
    <t> 18.09.1978 22:35 </t>
  </si>
  <si>
    <t>2443770.443 </t>
  </si>
  <si>
    <t> 18.09.1978 22:37 </t>
  </si>
  <si>
    <t> BBS 40 </t>
  </si>
  <si>
    <t>2443772.8299 </t>
  </si>
  <si>
    <t> 21.09.1978 07:55 </t>
  </si>
  <si>
    <t>2443776.414 </t>
  </si>
  <si>
    <t> 24.09.1978 21:56 </t>
  </si>
  <si>
    <t>2443776.417 </t>
  </si>
  <si>
    <t> 24.09.1978 22:00 </t>
  </si>
  <si>
    <t>2443776.420 </t>
  </si>
  <si>
    <t> 24.09.1978 22:04 </t>
  </si>
  <si>
    <t>2443777.612 </t>
  </si>
  <si>
    <t> 26.09.1978 02:41 </t>
  </si>
  <si>
    <t>2443782.397 </t>
  </si>
  <si>
    <t> 30.09.1978 21:31 </t>
  </si>
  <si>
    <t>2443782.398 </t>
  </si>
  <si>
    <t> 30.09.1978 21:33 </t>
  </si>
  <si>
    <t>2443784.784 </t>
  </si>
  <si>
    <t> 03.10.1978 06:48 </t>
  </si>
  <si>
    <t>2443788.366 </t>
  </si>
  <si>
    <t> 06.10.1978 20:47 </t>
  </si>
  <si>
    <t>2443788.370 </t>
  </si>
  <si>
    <t> 06.10.1978 20:52 </t>
  </si>
  <si>
    <t> A.R.Pratt </t>
  </si>
  <si>
    <t>2443788.372 </t>
  </si>
  <si>
    <t> 06.10.1978 20:55 </t>
  </si>
  <si>
    <t>2443790.7582 </t>
  </si>
  <si>
    <t> 09.10.1978 06:11 </t>
  </si>
  <si>
    <t> -0.0001 </t>
  </si>
  <si>
    <t>2443794.342 </t>
  </si>
  <si>
    <t> 12.10.1978 20:12 </t>
  </si>
  <si>
    <t> W.Ihle </t>
  </si>
  <si>
    <t>2443794.349 </t>
  </si>
  <si>
    <t> 12.10.1978 20:22 </t>
  </si>
  <si>
    <t>2443794.360 </t>
  </si>
  <si>
    <t> 12.10.1978 20:38 </t>
  </si>
  <si>
    <t>2443796.7349 </t>
  </si>
  <si>
    <t> 15.10.1978 05:38 </t>
  </si>
  <si>
    <t>2443796.7352 </t>
  </si>
  <si>
    <t>2443803.9071 </t>
  </si>
  <si>
    <t> 22.10.1978 09:46 </t>
  </si>
  <si>
    <t>2443806.296 </t>
  </si>
  <si>
    <t> 24.10.1978 19:06 </t>
  </si>
  <si>
    <t>2443806.298 </t>
  </si>
  <si>
    <t> 24.10.1978 19:09 </t>
  </si>
  <si>
    <t>2443806.306 </t>
  </si>
  <si>
    <t> 24.10.1978 19:20 </t>
  </si>
  <si>
    <t> C.Agnesoni </t>
  </si>
  <si>
    <t>2443812.277 </t>
  </si>
  <si>
    <t> 30.10.1978 18:38 </t>
  </si>
  <si>
    <t>2443812.281 </t>
  </si>
  <si>
    <t> 30.10.1978 18:44 </t>
  </si>
  <si>
    <t>2443812.283 </t>
  </si>
  <si>
    <t> 30.10.1978 18:47 </t>
  </si>
  <si>
    <t>2443812.284 </t>
  </si>
  <si>
    <t> 30.10.1978 18:48 </t>
  </si>
  <si>
    <t>2443812.286 </t>
  </si>
  <si>
    <t> 30.10.1978 18:51 </t>
  </si>
  <si>
    <t>2443818.256 </t>
  </si>
  <si>
    <t> 05.11.1978 18:08 </t>
  </si>
  <si>
    <t>2443819.443 </t>
  </si>
  <si>
    <t> 06.11.1978 22:37 </t>
  </si>
  <si>
    <t>2443819.449 </t>
  </si>
  <si>
    <t> 06.11.1978 22:46 </t>
  </si>
  <si>
    <t>2443824.212 </t>
  </si>
  <si>
    <t> 11.11.1978 17:05 </t>
  </si>
  <si>
    <t>2443824.224 </t>
  </si>
  <si>
    <t> 11.11.1978 17:22 </t>
  </si>
  <si>
    <t>2443824.232 </t>
  </si>
  <si>
    <t> 11.11.1978 17:34 </t>
  </si>
  <si>
    <t>2443824.235 </t>
  </si>
  <si>
    <t> 11.11.1978 17:38 </t>
  </si>
  <si>
    <t>2443831.413 </t>
  </si>
  <si>
    <t> 18.11.1978 21:54 </t>
  </si>
  <si>
    <t>2443832.5929 </t>
  </si>
  <si>
    <t> 20.11.1978 02:13 </t>
  </si>
  <si>
    <t>IBVS 1619 </t>
  </si>
  <si>
    <t>2443832.593 </t>
  </si>
  <si>
    <t>2443837.368 </t>
  </si>
  <si>
    <t> 24.11.1978 20:49 </t>
  </si>
  <si>
    <t>2443843.349 </t>
  </si>
  <si>
    <t> 30.11.1978 20:22 </t>
  </si>
  <si>
    <t> BBS 44 </t>
  </si>
  <si>
    <t>2443843.362 </t>
  </si>
  <si>
    <t> 30.11.1978 20:41 </t>
  </si>
  <si>
    <t>2443844.5449 </t>
  </si>
  <si>
    <t> 02.12.1978 01:04 </t>
  </si>
  <si>
    <t>2443849.327 </t>
  </si>
  <si>
    <t> 06.12.1978 19:50 </t>
  </si>
  <si>
    <t>2443849.337 </t>
  </si>
  <si>
    <t> 06.12.1978 20:05 </t>
  </si>
  <si>
    <t>2443861.2794 </t>
  </si>
  <si>
    <t> 18.12.1978 18:42 </t>
  </si>
  <si>
    <t>IBVS 1924 </t>
  </si>
  <si>
    <t>2443861.281 </t>
  </si>
  <si>
    <t> 18.12.1978 18:44 </t>
  </si>
  <si>
    <t>2443875.6224 </t>
  </si>
  <si>
    <t> 02.01.1979 02:56 </t>
  </si>
  <si>
    <t>2443880.405 </t>
  </si>
  <si>
    <t> 06.01.1979 21:43 </t>
  </si>
  <si>
    <t> I.Horvath </t>
  </si>
  <si>
    <t>2443880.406 </t>
  </si>
  <si>
    <t> 06.01.1979 21:44 </t>
  </si>
  <si>
    <t>2443880.409 </t>
  </si>
  <si>
    <t> 06.01.1979 21:48 </t>
  </si>
  <si>
    <t>2443880.410 </t>
  </si>
  <si>
    <t> 06.01.1979 21:50 </t>
  </si>
  <si>
    <t> BBS 42 </t>
  </si>
  <si>
    <t>2443880.411 </t>
  </si>
  <si>
    <t> 06.01.1979 21:51 </t>
  </si>
  <si>
    <t>2443886.378 </t>
  </si>
  <si>
    <t> 12.01.1979 21:04 </t>
  </si>
  <si>
    <t>2443886.385 </t>
  </si>
  <si>
    <t> 12.01.1979 21:14 </t>
  </si>
  <si>
    <t>2443892.361 </t>
  </si>
  <si>
    <t> 18.01.1979 20:39 </t>
  </si>
  <si>
    <t>2443892.370 </t>
  </si>
  <si>
    <t> 18.01.1979 20:52 </t>
  </si>
  <si>
    <t>2443905.512 </t>
  </si>
  <si>
    <t> 01.02.1979 00:17 </t>
  </si>
  <si>
    <t>2443941.355 </t>
  </si>
  <si>
    <t> 08.03.1979 20:31 </t>
  </si>
  <si>
    <t> BBS 45 </t>
  </si>
  <si>
    <t>2443941.363 </t>
  </si>
  <si>
    <t> 08.03.1979 20:42 </t>
  </si>
  <si>
    <t> BBS 43 </t>
  </si>
  <si>
    <t>2443941.364 </t>
  </si>
  <si>
    <t> 08.03.1979 20:44 </t>
  </si>
  <si>
    <t> L.Chiantini </t>
  </si>
  <si>
    <t>2443941.372 </t>
  </si>
  <si>
    <t> 08.03.1979 20:55 </t>
  </si>
  <si>
    <t>2443954.510 </t>
  </si>
  <si>
    <t> 22.03.1979 00:14 </t>
  </si>
  <si>
    <t>2443978.422 </t>
  </si>
  <si>
    <t> 14.04.1979 22:07 </t>
  </si>
  <si>
    <t> B.C.Kämper </t>
  </si>
  <si>
    <t>BAVM 36 </t>
  </si>
  <si>
    <t>2443990.365 </t>
  </si>
  <si>
    <t> 26.04.1979 20:45 </t>
  </si>
  <si>
    <t>2443996.336 </t>
  </si>
  <si>
    <t> 02.05.1979 20:03 </t>
  </si>
  <si>
    <t>2444033.389 </t>
  </si>
  <si>
    <t> 08.06.1979 21:20 </t>
  </si>
  <si>
    <t>2444039.375 </t>
  </si>
  <si>
    <t> 14.06.1979 21:00 </t>
  </si>
  <si>
    <t>2444041.764 </t>
  </si>
  <si>
    <t> 17.06.1979 06:20 </t>
  </si>
  <si>
    <t> M.Wesolowski </t>
  </si>
  <si>
    <t>2444076.423 </t>
  </si>
  <si>
    <t> 21.07.1979 22:09 </t>
  </si>
  <si>
    <t> BBS 46 </t>
  </si>
  <si>
    <t>2444076.425 </t>
  </si>
  <si>
    <t> 21.07.1979 22:12 </t>
  </si>
  <si>
    <t>2444076.428 </t>
  </si>
  <si>
    <t> 21.07.1979 22:16 </t>
  </si>
  <si>
    <t> C.Klimcik </t>
  </si>
  <si>
    <t>2444082.399 </t>
  </si>
  <si>
    <t> 27.07.1979 21:34 </t>
  </si>
  <si>
    <t>2444082.407 </t>
  </si>
  <si>
    <t> 27.07.1979 21:46 </t>
  </si>
  <si>
    <t>2444088.379 </t>
  </si>
  <si>
    <t> 02.08.1979 21:05 </t>
  </si>
  <si>
    <t> V.Wagner </t>
  </si>
  <si>
    <t>2444088.380 </t>
  </si>
  <si>
    <t> 02.08.1979 21:07 </t>
  </si>
  <si>
    <t> A.Slatinsky </t>
  </si>
  <si>
    <t>2444088.382 </t>
  </si>
  <si>
    <t> 02.08.1979 21:10 </t>
  </si>
  <si>
    <t>2444089.578 </t>
  </si>
  <si>
    <t> 04.08.1979 01:52 </t>
  </si>
  <si>
    <t>2444096.7436 </t>
  </si>
  <si>
    <t> 11.08.1979 05:50 </t>
  </si>
  <si>
    <t>IBVS 1694 </t>
  </si>
  <si>
    <t>2444100.330 </t>
  </si>
  <si>
    <t> 14.08.1979 19:55 </t>
  </si>
  <si>
    <t>2444100.331 </t>
  </si>
  <si>
    <t> 14.08.1979 19:56 </t>
  </si>
  <si>
    <t>2444100.333 </t>
  </si>
  <si>
    <t> 14.08.1979 19:59 </t>
  </si>
  <si>
    <t>2444100.341 </t>
  </si>
  <si>
    <t> 14.08.1979 20:11 </t>
  </si>
  <si>
    <t>2444101.517 </t>
  </si>
  <si>
    <t> 16.08.1979 00:24 </t>
  </si>
  <si>
    <t>2444101.521 </t>
  </si>
  <si>
    <t> 16.08.1979 00:30 </t>
  </si>
  <si>
    <t> M.Rätz </t>
  </si>
  <si>
    <t> MVS 8.192 </t>
  </si>
  <si>
    <t>2444101.524 </t>
  </si>
  <si>
    <t> 16.08.1979 00:34 </t>
  </si>
  <si>
    <t>2444106.303 </t>
  </si>
  <si>
    <t> 20.08.1979 19:16 </t>
  </si>
  <si>
    <t>2444121.8432 </t>
  </si>
  <si>
    <t> 05.09.1979 08:14 </t>
  </si>
  <si>
    <t>2444121.8434 </t>
  </si>
  <si>
    <t>2444127.8190 </t>
  </si>
  <si>
    <t> 11.09.1979 07:39 </t>
  </si>
  <si>
    <t>2444127.8197 </t>
  </si>
  <si>
    <t> 11.09.1979 07:40 </t>
  </si>
  <si>
    <t>2444133.790 </t>
  </si>
  <si>
    <t> 17.09.1979 06:57 </t>
  </si>
  <si>
    <t>2444137.385 </t>
  </si>
  <si>
    <t> 20.09.1979 21:14 </t>
  </si>
  <si>
    <t> VSSC 59.16 </t>
  </si>
  <si>
    <t>2444137.386 </t>
  </si>
  <si>
    <t> 20.09.1979 21:15 </t>
  </si>
  <si>
    <t>2444137.390 </t>
  </si>
  <si>
    <t> 20.09.1979 21:21 </t>
  </si>
  <si>
    <t>2444143.345 </t>
  </si>
  <si>
    <t> 26.09.1979 20:16 </t>
  </si>
  <si>
    <t>2444143.358 </t>
  </si>
  <si>
    <t> 26.09.1979 20:35 </t>
  </si>
  <si>
    <t>2444143.359 </t>
  </si>
  <si>
    <t> 26.09.1979 20:36 </t>
  </si>
  <si>
    <t> BBS 47 </t>
  </si>
  <si>
    <t>2444143.361 </t>
  </si>
  <si>
    <t> 26.09.1979 20:39 </t>
  </si>
  <si>
    <t>2444143.363 </t>
  </si>
  <si>
    <t> 26.09.1979 20:42 </t>
  </si>
  <si>
    <t> 10.08.1967 01:49 </t>
  </si>
  <si>
    <t> L.Detmer </t>
  </si>
  <si>
    <t>2439717.359 </t>
  </si>
  <si>
    <t> 14.08.1967 20:36 </t>
  </si>
  <si>
    <t>2439717.360 </t>
  </si>
  <si>
    <t> 14.08.1967 20:38 </t>
  </si>
  <si>
    <t> K.Szeligiewicz </t>
  </si>
  <si>
    <t>2439718.549 </t>
  </si>
  <si>
    <t> 16.08.1967 01:10 </t>
  </si>
  <si>
    <t>2439736.479 </t>
  </si>
  <si>
    <t> 02.09.1967 23:29 </t>
  </si>
  <si>
    <t> ORI 104 </t>
  </si>
  <si>
    <t>2439737.6737 </t>
  </si>
  <si>
    <t> 04.09.1967 04:10 </t>
  </si>
  <si>
    <t>2439737.675 </t>
  </si>
  <si>
    <t> 04.09.1967 04:12 </t>
  </si>
  <si>
    <t>2439748.432 </t>
  </si>
  <si>
    <t> 14.09.1967 22:22 </t>
  </si>
  <si>
    <t>2439748.434 </t>
  </si>
  <si>
    <t> 14.09.1967 22:24 </t>
  </si>
  <si>
    <t>2439749.6255 </t>
  </si>
  <si>
    <t> 16.09.1967 03:00 </t>
  </si>
  <si>
    <t>2439760.393 </t>
  </si>
  <si>
    <t> 26.09.1967 21:25 </t>
  </si>
  <si>
    <t>2439761.572 </t>
  </si>
  <si>
    <t> 28.09.1967 01:43 </t>
  </si>
  <si>
    <t>2439767.555 </t>
  </si>
  <si>
    <t> 04.10.1967 01:19 </t>
  </si>
  <si>
    <t>2439767.560 </t>
  </si>
  <si>
    <t> 04.10.1967 01:26 </t>
  </si>
  <si>
    <t>2439768.752 </t>
  </si>
  <si>
    <t> 05.10.1967 06:02 </t>
  </si>
  <si>
    <t>2439774.723 </t>
  </si>
  <si>
    <t> 11.10.1967 05:21 </t>
  </si>
  <si>
    <t>2439778.296 </t>
  </si>
  <si>
    <t> 14.10.1967 19:06 </t>
  </si>
  <si>
    <t>2439784.2876 </t>
  </si>
  <si>
    <t> 20.10.1967 18:54 </t>
  </si>
  <si>
    <t> -0.0028 </t>
  </si>
  <si>
    <t> H.Minti </t>
  </si>
  <si>
    <t>IBVS 322 </t>
  </si>
  <si>
    <t>2439784.288 </t>
  </si>
  <si>
    <t>2439785.481 </t>
  </si>
  <si>
    <t> 21.10.1967 23:32 </t>
  </si>
  <si>
    <t>2439785.4834 </t>
  </si>
  <si>
    <t> 21.10.1967 23:36 </t>
  </si>
  <si>
    <t> -0.0022 </t>
  </si>
  <si>
    <t> C.Endres </t>
  </si>
  <si>
    <t>2439786.680 </t>
  </si>
  <si>
    <t> 23.10.1967 04:19 </t>
  </si>
  <si>
    <t>2439793.849 </t>
  </si>
  <si>
    <t> 30.10.1967 08:22 </t>
  </si>
  <si>
    <t>2439796.247 </t>
  </si>
  <si>
    <t> 01.11.1967 17:55 </t>
  </si>
  <si>
    <t>2439803.413 </t>
  </si>
  <si>
    <t> 08.11.1967 21:54 </t>
  </si>
  <si>
    <t>2439803.417 </t>
  </si>
  <si>
    <t> 08.11.1967 22:00 </t>
  </si>
  <si>
    <t>2439805.808 </t>
  </si>
  <si>
    <t> 11.11.1967 07:23 </t>
  </si>
  <si>
    <t>2439809.391 </t>
  </si>
  <si>
    <t> 14.11.1967 21:23 </t>
  </si>
  <si>
    <t>2439810.587 </t>
  </si>
  <si>
    <t> 16.11.1967 02:05 </t>
  </si>
  <si>
    <t> J.Bortle </t>
  </si>
  <si>
    <t>2439817.750 </t>
  </si>
  <si>
    <t> 23.11.1967 06:00 </t>
  </si>
  <si>
    <t>2439822.524 </t>
  </si>
  <si>
    <t> 28.11.1967 00:34 </t>
  </si>
  <si>
    <t>2439822.545 </t>
  </si>
  <si>
    <t> 28.11.1967 01:04 </t>
  </si>
  <si>
    <t>2439823.728 </t>
  </si>
  <si>
    <t> 29.11.1967 05:28 </t>
  </si>
  <si>
    <t>2439827.315 </t>
  </si>
  <si>
    <t> 02.12.1967 19:33 </t>
  </si>
  <si>
    <t> ORI 105 </t>
  </si>
  <si>
    <t>2439835.673 </t>
  </si>
  <si>
    <t> 11.12.1967 04:09 </t>
  </si>
  <si>
    <t>2439835.686 </t>
  </si>
  <si>
    <t> 11.12.1967 04:27 </t>
  </si>
  <si>
    <t>2439841.659 </t>
  </si>
  <si>
    <t> 17.12.1967 03:48 </t>
  </si>
  <si>
    <t>2439845.244 </t>
  </si>
  <si>
    <t> 20.12.1967 17:51 </t>
  </si>
  <si>
    <t>2439845.247 </t>
  </si>
  <si>
    <t> 20.12.1967 17:55 </t>
  </si>
  <si>
    <t>2439847.640 </t>
  </si>
  <si>
    <t> 23.12.1967 03:21 </t>
  </si>
  <si>
    <t>2439852.416 </t>
  </si>
  <si>
    <t> 27.12.1967 21:59 </t>
  </si>
  <si>
    <t> R.Germann </t>
  </si>
  <si>
    <t>2439856.005 </t>
  </si>
  <si>
    <t> 31.12.1967 12:07 </t>
  </si>
  <si>
    <t>2439859.591 </t>
  </si>
  <si>
    <t> 04.01.1968 02:11 </t>
  </si>
  <si>
    <t>2439860.776 </t>
  </si>
  <si>
    <t> 05.01.1968 06:37 </t>
  </si>
  <si>
    <t>2439860.784 </t>
  </si>
  <si>
    <t> 05.01.1968 06:48 </t>
  </si>
  <si>
    <t>2439872.710 </t>
  </si>
  <si>
    <t> 17.01.1968 05:02 </t>
  </si>
  <si>
    <t>2439872.730 </t>
  </si>
  <si>
    <t> 17.01.1968 05:31 </t>
  </si>
  <si>
    <t>2439877.514 </t>
  </si>
  <si>
    <t> 22.01.1968 00:20 </t>
  </si>
  <si>
    <t> G.F.Reed </t>
  </si>
  <si>
    <t>IBVS 285 </t>
  </si>
  <si>
    <t>2439878.712 </t>
  </si>
  <si>
    <t> 23.01.1968 05:05 </t>
  </si>
  <si>
    <t>2439882.299 </t>
  </si>
  <si>
    <t> 26.01.1968 19:10 </t>
  </si>
  <si>
    <t>2439884.685 </t>
  </si>
  <si>
    <t> 29.01.1968 04:26 </t>
  </si>
  <si>
    <t>2439884.689 </t>
  </si>
  <si>
    <t> 29.01.1968 04:32 </t>
  </si>
  <si>
    <t>2439884.692 </t>
  </si>
  <si>
    <t> 29.01.1968 04:36 </t>
  </si>
  <si>
    <t>2439888.278 </t>
  </si>
  <si>
    <t> 01.02.1968 18:40 </t>
  </si>
  <si>
    <t>2439888.281 </t>
  </si>
  <si>
    <t> 01.02.1968 18:44 </t>
  </si>
  <si>
    <t> ORI 106 </t>
  </si>
  <si>
    <t>2439890.665 </t>
  </si>
  <si>
    <t> 04.02.1968 03:57 </t>
  </si>
  <si>
    <t>2439890.669 </t>
  </si>
  <si>
    <t> 04.02.1968 04:03 </t>
  </si>
  <si>
    <t>2439896.647 </t>
  </si>
  <si>
    <t> 10.02.1968 03:31 </t>
  </si>
  <si>
    <t>2439902.605 </t>
  </si>
  <si>
    <t> 16.02.1968 02:31 </t>
  </si>
  <si>
    <t> A.Dobkowski </t>
  </si>
  <si>
    <t>2439908.585 </t>
  </si>
  <si>
    <t> 22.02.1968 02:02 </t>
  </si>
  <si>
    <t>2439908.598 </t>
  </si>
  <si>
    <t> 22.02.1968 02:21 </t>
  </si>
  <si>
    <t>2439910.984 </t>
  </si>
  <si>
    <t> 24.02.1968 11:36 </t>
  </si>
  <si>
    <t> M.Morita </t>
  </si>
  <si>
    <t>2439914.573 </t>
  </si>
  <si>
    <t> 28.02.1968 01:45 </t>
  </si>
  <si>
    <t>2439915.755 </t>
  </si>
  <si>
    <t> 29.02.1968 06:07 </t>
  </si>
  <si>
    <t>2439919.359 </t>
  </si>
  <si>
    <t> 03.03.1968 20:36 </t>
  </si>
  <si>
    <t>2439925.326 </t>
  </si>
  <si>
    <t> 09.03.1968 19:49 </t>
  </si>
  <si>
    <t>2439945.642 </t>
  </si>
  <si>
    <t> 30.03.1968 03:24 </t>
  </si>
  <si>
    <t>2439945.646 </t>
  </si>
  <si>
    <t> 30.03.1968 03:30 </t>
  </si>
  <si>
    <t>2439956.410 </t>
  </si>
  <si>
    <t> 09.04.1968 21:50 </t>
  </si>
  <si>
    <t> ORI 107 </t>
  </si>
  <si>
    <t>2439957.582 </t>
  </si>
  <si>
    <t> 11.04.1968 01:58 </t>
  </si>
  <si>
    <t>2439961.191 </t>
  </si>
  <si>
    <t> 14.04.1968 16:35 </t>
  </si>
  <si>
    <t> Soviet.Amateur </t>
  </si>
  <si>
    <t> PZP 3.338 </t>
  </si>
  <si>
    <t>2439962.381 </t>
  </si>
  <si>
    <t> 15.04.1968 21:08 </t>
  </si>
  <si>
    <t>2439962.389 </t>
  </si>
  <si>
    <t> 15.04.1968 21:20 </t>
  </si>
  <si>
    <t>2439963.577 </t>
  </si>
  <si>
    <t> 17.04.1968 01:50 </t>
  </si>
  <si>
    <t> T.Balonek </t>
  </si>
  <si>
    <t>2439967.167 </t>
  </si>
  <si>
    <t> 20.04.1968 16:00 </t>
  </si>
  <si>
    <t>2439968.362 </t>
  </si>
  <si>
    <t> 21.04.1968 20:41 </t>
  </si>
  <si>
    <t>2439987.485 </t>
  </si>
  <si>
    <t> 10.05.1968 23:38 </t>
  </si>
  <si>
    <t>2439998.243 </t>
  </si>
  <si>
    <t> 21.05.1968 17:49 </t>
  </si>
  <si>
    <t>2440004.216 </t>
  </si>
  <si>
    <t> 27.05.1968 17:11 </t>
  </si>
  <si>
    <t>2440030.508 </t>
  </si>
  <si>
    <t> 23.06.1968 00:11 </t>
  </si>
  <si>
    <t> ORI 108 </t>
  </si>
  <si>
    <t>2440037.682 </t>
  </si>
  <si>
    <t> 30.06.1968 04:22 </t>
  </si>
  <si>
    <t>2440054.4168 </t>
  </si>
  <si>
    <t> 16.07.1968 22:00 </t>
  </si>
  <si>
    <t> 0.0006 </t>
  </si>
  <si>
    <t>IBVS 456 </t>
  </si>
  <si>
    <t>2440056.807 </t>
  </si>
  <si>
    <t> 19.07.1968 07:22 </t>
  </si>
  <si>
    <t>2440060.400 </t>
  </si>
  <si>
    <t> 22.07.1968 21:36 </t>
  </si>
  <si>
    <t> W.Sedzielowski </t>
  </si>
  <si>
    <t>2440073.542 </t>
  </si>
  <si>
    <t> 05.08.1968 01:00 </t>
  </si>
  <si>
    <t>2440073.547 </t>
  </si>
  <si>
    <t> 05.08.1968 01:07 </t>
  </si>
  <si>
    <t>2440080.707 </t>
  </si>
  <si>
    <t> 12.08.1968 04:58 </t>
  </si>
  <si>
    <t>2440084.3022 </t>
  </si>
  <si>
    <t> 15.08.1968 19:15 </t>
  </si>
  <si>
    <t> 0.0048 </t>
  </si>
  <si>
    <t>IBVS 394 </t>
  </si>
  <si>
    <t>2440084.3049 </t>
  </si>
  <si>
    <t> 15.08.1968 19:19 </t>
  </si>
  <si>
    <t> N.V.Skatova </t>
  </si>
  <si>
    <t>2440085.4965 </t>
  </si>
  <si>
    <t> 16.08.1968 23:54 </t>
  </si>
  <si>
    <t>2440085.4978 </t>
  </si>
  <si>
    <t> 16.08.1968 23:56 </t>
  </si>
  <si>
    <t> 0.0052 </t>
  </si>
  <si>
    <t>2440097.443 </t>
  </si>
  <si>
    <t> 28.08.1968 22:37 </t>
  </si>
  <si>
    <t> Z.Zemanek </t>
  </si>
  <si>
    <t>2440097.4458 </t>
  </si>
  <si>
    <t> 28.08.1968 22:41 </t>
  </si>
  <si>
    <t>2440098.639 </t>
  </si>
  <si>
    <t> 30.08.1968 03:20 </t>
  </si>
  <si>
    <t>2440098.641 </t>
  </si>
  <si>
    <t> 30.08.1968 03:23 </t>
  </si>
  <si>
    <t>2440098.649 </t>
  </si>
  <si>
    <t> 30.08.1968 03:34 </t>
  </si>
  <si>
    <t>2440109.394 </t>
  </si>
  <si>
    <t> 09.09.1968 21:27 </t>
  </si>
  <si>
    <t> ORI 109 </t>
  </si>
  <si>
    <t>2440109.404 </t>
  </si>
  <si>
    <t> 09.09.1968 21:41 </t>
  </si>
  <si>
    <t>2440116.575 </t>
  </si>
  <si>
    <t> 17.09.1968 01:48 </t>
  </si>
  <si>
    <t> A.Heasley </t>
  </si>
  <si>
    <t>2440117.764 </t>
  </si>
  <si>
    <t> 18.09.1968 06:20 </t>
  </si>
  <si>
    <t> R.Nolthenius </t>
  </si>
  <si>
    <t>2440121.3564 </t>
  </si>
  <si>
    <t> 21.09.1968 20:33 </t>
  </si>
  <si>
    <t>2440127.320 </t>
  </si>
  <si>
    <t> 27.09.1968 19:40 </t>
  </si>
  <si>
    <t>2440127.3272 </t>
  </si>
  <si>
    <t> 27.09.1968 19:51 </t>
  </si>
  <si>
    <t> 0.0009 </t>
  </si>
  <si>
    <t> C.Ibanoglu </t>
  </si>
  <si>
    <t>2440127.332 </t>
  </si>
  <si>
    <t> 27.09.1968 19:58 </t>
  </si>
  <si>
    <t>2440127.334 </t>
  </si>
  <si>
    <t> 27.09.1968 20:00 </t>
  </si>
  <si>
    <t>2440129.715 </t>
  </si>
  <si>
    <t> 30.09.1968 05:09 </t>
  </si>
  <si>
    <t>2440129.720 </t>
  </si>
  <si>
    <t> 30.09.1968 05:16 </t>
  </si>
  <si>
    <t>2440139.2878 </t>
  </si>
  <si>
    <t> 09.10.1968 18:54 </t>
  </si>
  <si>
    <t> 0.0091 </t>
  </si>
  <si>
    <t>2440147.647 </t>
  </si>
  <si>
    <t> 18.10.1968 03:31 </t>
  </si>
  <si>
    <t>2440147.649 </t>
  </si>
  <si>
    <t> 18.10.1968 03:34 </t>
  </si>
  <si>
    <t>2440151.2418 </t>
  </si>
  <si>
    <t> 21.10.1968 17:48 </t>
  </si>
  <si>
    <t>2440161.993 </t>
  </si>
  <si>
    <t> 01.11.1968 11:49 </t>
  </si>
  <si>
    <t> O.Hasegawa </t>
  </si>
  <si>
    <t>2440178.720 </t>
  </si>
  <si>
    <t> 18.11.1968 05:16 </t>
  </si>
  <si>
    <t>2440178.722 </t>
  </si>
  <si>
    <t> 18.11.1968 05:19 </t>
  </si>
  <si>
    <t>2440182.3089 </t>
  </si>
  <si>
    <t> 21.11.1968 19:24 </t>
  </si>
  <si>
    <t> 0.0013 </t>
  </si>
  <si>
    <t> F.Rossati </t>
  </si>
  <si>
    <t> MSAI 41.397 </t>
  </si>
  <si>
    <t>2440184.699 </t>
  </si>
  <si>
    <t> 24.11.1968 04:46 </t>
  </si>
  <si>
    <t>2440187.09 </t>
  </si>
  <si>
    <t> 26.11.1968 14:09 </t>
  </si>
  <si>
    <t> 0.00 </t>
  </si>
  <si>
    <t> M.Kageyama </t>
  </si>
  <si>
    <t>2440189.4801 </t>
  </si>
  <si>
    <t> 28.11.1968 23:31 </t>
  </si>
  <si>
    <t>2440196.6523 </t>
  </si>
  <si>
    <t> 06.12.1968 03:39 </t>
  </si>
  <si>
    <t> H.Landis </t>
  </si>
  <si>
    <t>2440196.654 </t>
  </si>
  <si>
    <t> 06.12.1968 03:41 </t>
  </si>
  <si>
    <t>2440202.6291 </t>
  </si>
  <si>
    <t> 12.12.1968 03:05 </t>
  </si>
  <si>
    <t>2440206.221 </t>
  </si>
  <si>
    <t> 15.12.1968 17:18 </t>
  </si>
  <si>
    <t> ORI 110 </t>
  </si>
  <si>
    <t>2440208.6055 </t>
  </si>
  <si>
    <t> 18.12.1968 02:31 </t>
  </si>
  <si>
    <t>2440208.609 </t>
  </si>
  <si>
    <t> 18.12.1968 02:36 </t>
  </si>
  <si>
    <t>2440220.550 </t>
  </si>
  <si>
    <t> 30.12.1968 01:12 </t>
  </si>
  <si>
    <t> K.Simmons </t>
  </si>
  <si>
    <t>2440220.557 </t>
  </si>
  <si>
    <t> 30.12.1968 01:22 </t>
  </si>
  <si>
    <t>2440222.9480 </t>
  </si>
  <si>
    <t> 01.01.1969 10:45 </t>
  </si>
  <si>
    <t> E.W.Burke </t>
  </si>
  <si>
    <t>2440227.732 </t>
  </si>
  <si>
    <t> 06.01.1969 05:34 </t>
  </si>
  <si>
    <t>2440233.712 </t>
  </si>
  <si>
    <t> 12.01.1969 05:05 </t>
  </si>
  <si>
    <t> R.Sweetsir </t>
  </si>
  <si>
    <t>2440237.290 </t>
  </si>
  <si>
    <t> 15.01.1969 18:57 </t>
  </si>
  <si>
    <t> ORI 112 </t>
  </si>
  <si>
    <t>2440245.658 </t>
  </si>
  <si>
    <t> 24.01.1969 03:47 </t>
  </si>
  <si>
    <t>2440256.407 </t>
  </si>
  <si>
    <t> 03.02.1969 21:46 </t>
  </si>
  <si>
    <t> ORI 111 </t>
  </si>
  <si>
    <t>2440256.417 </t>
  </si>
  <si>
    <t> 03.02.1969 22:00 </t>
  </si>
  <si>
    <t>2440256.418 </t>
  </si>
  <si>
    <t> 03.02.1969 22:01 </t>
  </si>
  <si>
    <t>2440270.760 </t>
  </si>
  <si>
    <t> 18.02.1969 06:14 </t>
  </si>
  <si>
    <t>2440274.3375 </t>
  </si>
  <si>
    <t> 21.02.1969 20:06 </t>
  </si>
  <si>
    <t> -0.0041 </t>
  </si>
  <si>
    <t>2440274.347 </t>
  </si>
  <si>
    <t> 21.02.1969 20:19 </t>
  </si>
  <si>
    <t>2440282.710 </t>
  </si>
  <si>
    <t> 02.03.1969 05:02 </t>
  </si>
  <si>
    <t>2440286.296 </t>
  </si>
  <si>
    <t> 05.03.1969 19:06 </t>
  </si>
  <si>
    <t>BAVM 25 </t>
  </si>
  <si>
    <t>2440294.664 </t>
  </si>
  <si>
    <t> 14.03.1969 03:56 </t>
  </si>
  <si>
    <t>2440317.349 </t>
  </si>
  <si>
    <t> 05.04.1969 20:22 </t>
  </si>
  <si>
    <t>2440317.374 </t>
  </si>
  <si>
    <t> 05.04.1969 20:58 </t>
  </si>
  <si>
    <t> ORI 113 </t>
  </si>
  <si>
    <t>2440317.381 </t>
  </si>
  <si>
    <t> 15.08.1981 07:36 </t>
  </si>
  <si>
    <t> -0.0016 </t>
  </si>
  <si>
    <t> C.D.Scarfe </t>
  </si>
  <si>
    <t>2444835.400 </t>
  </si>
  <si>
    <t> 18.08.1981 21:36 </t>
  </si>
  <si>
    <t>2444835.403 </t>
  </si>
  <si>
    <t> 18.08.1981 21:40 </t>
  </si>
  <si>
    <t>2444835.405 </t>
  </si>
  <si>
    <t> 18.08.1981 21:43 </t>
  </si>
  <si>
    <t>2444835.408 </t>
  </si>
  <si>
    <t> 18.08.1981 21:47 </t>
  </si>
  <si>
    <t>2444847.362 </t>
  </si>
  <si>
    <t> 30.08.1981 20:41 </t>
  </si>
  <si>
    <t>2444847.363 </t>
  </si>
  <si>
    <t> 30.08.1981 20:42 </t>
  </si>
  <si>
    <t>2444853.333 </t>
  </si>
  <si>
    <t> 05.09.1981 19:59 </t>
  </si>
  <si>
    <t>2444853.334 </t>
  </si>
  <si>
    <t> 05.09.1981 20:00 </t>
  </si>
  <si>
    <t> D.Delhaye </t>
  </si>
  <si>
    <t>2444853.335 </t>
  </si>
  <si>
    <t> 05.09.1981 20:02 </t>
  </si>
  <si>
    <t> G.Mouillard </t>
  </si>
  <si>
    <t>2444853.341 </t>
  </si>
  <si>
    <t> 05.09.1981 20:11 </t>
  </si>
  <si>
    <t> C.Mouillard </t>
  </si>
  <si>
    <t>2444853.346 </t>
  </si>
  <si>
    <t> 05.09.1981 20:18 </t>
  </si>
  <si>
    <t>2444854.529 </t>
  </si>
  <si>
    <t> 07.09.1981 00:41 </t>
  </si>
  <si>
    <t>2444855.7220 </t>
  </si>
  <si>
    <t> 08.09.1981 05:19 </t>
  </si>
  <si>
    <t>2444872.457 </t>
  </si>
  <si>
    <t> 24.09.1981 22:58 </t>
  </si>
  <si>
    <t>BAVM 39 </t>
  </si>
  <si>
    <t>2444878.430 </t>
  </si>
  <si>
    <t> 30.09.1981 22:19 </t>
  </si>
  <si>
    <t> BBS 61 </t>
  </si>
  <si>
    <t>2444884.4113 </t>
  </si>
  <si>
    <t> 06.10.1981 21:52 </t>
  </si>
  <si>
    <t>o</t>
  </si>
  <si>
    <t>BAVM 34 </t>
  </si>
  <si>
    <t>2444890.389 </t>
  </si>
  <si>
    <t> 12.10.1981 21:20 </t>
  </si>
  <si>
    <t>2444902.338 </t>
  </si>
  <si>
    <t> 24.10.1981 20:06 </t>
  </si>
  <si>
    <t>2444914.293 </t>
  </si>
  <si>
    <t> 05.11.1981 19:01 </t>
  </si>
  <si>
    <t>2444922.659 </t>
  </si>
  <si>
    <t> 14.11.1981 03:48 </t>
  </si>
  <si>
    <t>2444933.413 </t>
  </si>
  <si>
    <t> 24.11.1981 21:54 </t>
  </si>
  <si>
    <t>2444953.734 </t>
  </si>
  <si>
    <t> 15.12.1981 05:36 </t>
  </si>
  <si>
    <t>2444970.469 </t>
  </si>
  <si>
    <t> 31.12.1981 23:15 </t>
  </si>
  <si>
    <t>2444982.423 </t>
  </si>
  <si>
    <t> 12.01.1982 22:09 </t>
  </si>
  <si>
    <t> S.Ferrand </t>
  </si>
  <si>
    <t> BBS 60 </t>
  </si>
  <si>
    <t>2444988.3943 </t>
  </si>
  <si>
    <t> 18.01.1982 21:27 </t>
  </si>
  <si>
    <t> AC 1288.7 </t>
  </si>
  <si>
    <t>2444988.403 </t>
  </si>
  <si>
    <t> 18.01.1982 21:40 </t>
  </si>
  <si>
    <t>2444989.599 </t>
  </si>
  <si>
    <t> 20.01.1982 02:22 </t>
  </si>
  <si>
    <t>2444994.373 </t>
  </si>
  <si>
    <t> 24.01.1982 20:57 </t>
  </si>
  <si>
    <t>2444994.374 </t>
  </si>
  <si>
    <t> 24.01.1982 20:58 </t>
  </si>
  <si>
    <t>2445000.3471 </t>
  </si>
  <si>
    <t> 30.01.1982 20:19 </t>
  </si>
  <si>
    <t>2445006.319 </t>
  </si>
  <si>
    <t> 05.02.1982 19:39 </t>
  </si>
  <si>
    <t>2445007.511 </t>
  </si>
  <si>
    <t> 07.02.1982 00:15 </t>
  </si>
  <si>
    <t>2445012.302 </t>
  </si>
  <si>
    <t> 11.02.1982 19:14 </t>
  </si>
  <si>
    <t> VSSC 60.19 </t>
  </si>
  <si>
    <t>2445013.487 </t>
  </si>
  <si>
    <t> 12.02.1982 23:41 </t>
  </si>
  <si>
    <t> D.Alteweier </t>
  </si>
  <si>
    <t>BAVM 56 </t>
  </si>
  <si>
    <t>2445013.492 </t>
  </si>
  <si>
    <t> 12.02.1982 23:48 </t>
  </si>
  <si>
    <t>2445013.502 </t>
  </si>
  <si>
    <t> 13.02.1982 00:02 </t>
  </si>
  <si>
    <t> BBS 62 </t>
  </si>
  <si>
    <t>2445020.6674 </t>
  </si>
  <si>
    <t> 20.02.1982 04:01 </t>
  </si>
  <si>
    <t> D.R.Skillman </t>
  </si>
  <si>
    <t> AVSJ 11.60 </t>
  </si>
  <si>
    <t>2445037.399 </t>
  </si>
  <si>
    <t> 08.03.1982 21:34 </t>
  </si>
  <si>
    <t>2445049.348 </t>
  </si>
  <si>
    <t> 20.03.1982 20:21 </t>
  </si>
  <si>
    <t>2445055.329 </t>
  </si>
  <si>
    <t> 26.03.1982 19:53 </t>
  </si>
  <si>
    <t>2445055.333 </t>
  </si>
  <si>
    <t> 26.03.1982 19:59 </t>
  </si>
  <si>
    <t> K.Rätz </t>
  </si>
  <si>
    <t> MVS 10.42 </t>
  </si>
  <si>
    <t>2445055.334 </t>
  </si>
  <si>
    <t> 26.03.1982 20:00 </t>
  </si>
  <si>
    <t>2445061.311 </t>
  </si>
  <si>
    <t> 01.04.1982 19:27 </t>
  </si>
  <si>
    <t> A.I.Ditschenko </t>
  </si>
  <si>
    <t> PZ 22.4.617 </t>
  </si>
  <si>
    <t>2445074.454 </t>
  </si>
  <si>
    <t> 14.04.1982 22:53 </t>
  </si>
  <si>
    <t>2445092.379 </t>
  </si>
  <si>
    <t> 02.05.1982 21:05 </t>
  </si>
  <si>
    <t>2445104.336 </t>
  </si>
  <si>
    <t> 14.05.1982 20:03 </t>
  </si>
  <si>
    <t>2445123.4583 </t>
  </si>
  <si>
    <t> 02.06.1982 22:59 </t>
  </si>
  <si>
    <t> R.Gröbel </t>
  </si>
  <si>
    <t>IBVS 2385 </t>
  </si>
  <si>
    <t>2445129.430 </t>
  </si>
  <si>
    <t> 08.06.1982 22:19 </t>
  </si>
  <si>
    <t>2445154.534 </t>
  </si>
  <si>
    <t> 04.07.1982 00:48 </t>
  </si>
  <si>
    <t>2445154.539 </t>
  </si>
  <si>
    <t> 04.07.1982 00:56 </t>
  </si>
  <si>
    <t>2445160.515 </t>
  </si>
  <si>
    <t> 10.07.1982 00:21 </t>
  </si>
  <si>
    <t>2445160.521 </t>
  </si>
  <si>
    <t> 10.07.1982 00:30 </t>
  </si>
  <si>
    <t> P.Vuylstoke </t>
  </si>
  <si>
    <t>2445166.484 </t>
  </si>
  <si>
    <t> 15.07.1982 23:36 </t>
  </si>
  <si>
    <t>2445172.469 </t>
  </si>
  <si>
    <t> 21.07.1982 23:15 </t>
  </si>
  <si>
    <t>2445178.440 </t>
  </si>
  <si>
    <t> 27.07.1982 22:33 </t>
  </si>
  <si>
    <t>2445178.443 </t>
  </si>
  <si>
    <t> 27.07.1982 22:37 </t>
  </si>
  <si>
    <t>2445196.365 </t>
  </si>
  <si>
    <t> 14.08.1982 20:45 </t>
  </si>
  <si>
    <t>2445196.367 </t>
  </si>
  <si>
    <t> 14.08.1982 20:48 </t>
  </si>
  <si>
    <t>2445196.368 </t>
  </si>
  <si>
    <t> 14.08.1982 20:49 </t>
  </si>
  <si>
    <t> Gombas </t>
  </si>
  <si>
    <t>2445196.369 </t>
  </si>
  <si>
    <t> 14.08.1982 20:51 </t>
  </si>
  <si>
    <t>2445196.374 </t>
  </si>
  <si>
    <t> 14.08.1982 20:58 </t>
  </si>
  <si>
    <t>2445197.563 </t>
  </si>
  <si>
    <t> 16.08.1982 01:30 </t>
  </si>
  <si>
    <t>2445197.575 </t>
  </si>
  <si>
    <t> 16.08.1982 01:48 </t>
  </si>
  <si>
    <t> P.Louis </t>
  </si>
  <si>
    <t>2445201.150 </t>
  </si>
  <si>
    <t> 19.08.1982 15:36 </t>
  </si>
  <si>
    <t>2445204.7352 </t>
  </si>
  <si>
    <t> 23.08.1982 05:38 </t>
  </si>
  <si>
    <t> -0.0003 </t>
  </si>
  <si>
    <t>IBVS 2292 </t>
  </si>
  <si>
    <t>2445208.346 </t>
  </si>
  <si>
    <t> 26.08.1982 20:18 </t>
  </si>
  <si>
    <t> 0.025 </t>
  </si>
  <si>
    <t> Vohla </t>
  </si>
  <si>
    <t> MVS 10.104 </t>
  </si>
  <si>
    <t>2445214.294 </t>
  </si>
  <si>
    <t> 01.09.1982 19:03 </t>
  </si>
  <si>
    <t>2445215.487 </t>
  </si>
  <si>
    <t> 02.09.1982 23:41 </t>
  </si>
  <si>
    <t>2445216.692 </t>
  </si>
  <si>
    <t> 04.09.1982 04:36 </t>
  </si>
  <si>
    <t>2445217.8828 </t>
  </si>
  <si>
    <t> 05.09.1982 09:11 </t>
  </si>
  <si>
    <t>2445220.274 </t>
  </si>
  <si>
    <t> 07.09.1982 18:34 </t>
  </si>
  <si>
    <t>2445227.444 </t>
  </si>
  <si>
    <t> 14.09.1982 22:39 </t>
  </si>
  <si>
    <t>2445232.229 </t>
  </si>
  <si>
    <t> 19.09.1982 17:29 </t>
  </si>
  <si>
    <t>2445233.419 </t>
  </si>
  <si>
    <t> 20.09.1982 22:03 </t>
  </si>
  <si>
    <t>2445235.813 </t>
  </si>
  <si>
    <t> 23.09.1982 07:30 </t>
  </si>
  <si>
    <t>2445239.393 </t>
  </si>
  <si>
    <t> 26.09.1982 21:25 </t>
  </si>
  <si>
    <t>2445251.360 </t>
  </si>
  <si>
    <t> 08.10.1982 20:38 </t>
  </si>
  <si>
    <t>2445257.335 </t>
  </si>
  <si>
    <t> 14.10.1982 20:02 </t>
  </si>
  <si>
    <t>2445258.531 </t>
  </si>
  <si>
    <t> 16.10.1982 00:44 </t>
  </si>
  <si>
    <t>2445263.300 </t>
  </si>
  <si>
    <t> 20.10.1982 19:12 </t>
  </si>
  <si>
    <t>2445264.502 </t>
  </si>
  <si>
    <t> 22.10.1982 00:02 </t>
  </si>
  <si>
    <t>2445270.477 </t>
  </si>
  <si>
    <t> 27.10.1982 23:26 </t>
  </si>
  <si>
    <t> BBS 64 </t>
  </si>
  <si>
    <t>2445270.478 </t>
  </si>
  <si>
    <t> 27.10.1982 23:28 </t>
  </si>
  <si>
    <t>2445281.228 </t>
  </si>
  <si>
    <t> 07.11.1982 17:28 </t>
  </si>
  <si>
    <t>2445281.230 </t>
  </si>
  <si>
    <t> 07.11.1982 17:31 </t>
  </si>
  <si>
    <t>2445282.427 </t>
  </si>
  <si>
    <t> 08.11.1982 22:14 </t>
  </si>
  <si>
    <t>2445282.432 </t>
  </si>
  <si>
    <t> 08.11.1982 22:22 </t>
  </si>
  <si>
    <t>2445287.218 </t>
  </si>
  <si>
    <t> 13.11.1982 17:13 </t>
  </si>
  <si>
    <t>2445294.381 </t>
  </si>
  <si>
    <t> 20.11.1982 21:08 </t>
  </si>
  <si>
    <t> J.Eyraud </t>
  </si>
  <si>
    <t> BBS 75 </t>
  </si>
  <si>
    <t>2445294.383 </t>
  </si>
  <si>
    <t> 20.11.1982 21:11 </t>
  </si>
  <si>
    <t>2445294.389 </t>
  </si>
  <si>
    <t> 20.11.1982 21:20 </t>
  </si>
  <si>
    <t>2445295.577 </t>
  </si>
  <si>
    <t> 22.11.1982 01:50 </t>
  </si>
  <si>
    <t>2445312.318 </t>
  </si>
  <si>
    <t> 08.12.1982 19:37 </t>
  </si>
  <si>
    <t>2445313.505 </t>
  </si>
  <si>
    <t> 10.12.1982 00:07 </t>
  </si>
  <si>
    <t> BBS 65 </t>
  </si>
  <si>
    <t>2445318.293 </t>
  </si>
  <si>
    <t> 14.12.1982 19:01 </t>
  </si>
  <si>
    <t>2445333.819 </t>
  </si>
  <si>
    <t> 30.12.1982 07:39 </t>
  </si>
  <si>
    <t>2445337.411 </t>
  </si>
  <si>
    <t> 02.01.1983 21:51 </t>
  </si>
  <si>
    <t>2445338.606 </t>
  </si>
  <si>
    <t> 04.01.1983 02:32 </t>
  </si>
  <si>
    <t>2445338.607 </t>
  </si>
  <si>
    <t> 04.01.1983 02:34 </t>
  </si>
  <si>
    <t>2445343.381 </t>
  </si>
  <si>
    <t> 08.01.1983 21:08 </t>
  </si>
  <si>
    <t>2445355.342 </t>
  </si>
  <si>
    <t> 20.01.1983 20:12 </t>
  </si>
  <si>
    <t>2445355.347 </t>
  </si>
  <si>
    <t> 20.01.1983 20:19 </t>
  </si>
  <si>
    <t>2445357.726 </t>
  </si>
  <si>
    <t> 23.01.1983 05:25 </t>
  </si>
  <si>
    <t> BBS 66 </t>
  </si>
  <si>
    <t>2445369.685 </t>
  </si>
  <si>
    <t> 04.02.1983 04:26 </t>
  </si>
  <si>
    <t> J.Sandel </t>
  </si>
  <si>
    <t>2445404.341 </t>
  </si>
  <si>
    <t> 10.03.1983 20:11 </t>
  </si>
  <si>
    <t>2445410.321 </t>
  </si>
  <si>
    <t> 16.03.1983 19:42 </t>
  </si>
  <si>
    <t>2445411.521 </t>
  </si>
  <si>
    <t> 18.03.1983 00:30 </t>
  </si>
  <si>
    <t> I.Sagodi </t>
  </si>
  <si>
    <t> ALGL 33 </t>
  </si>
  <si>
    <t>2445416.302 </t>
  </si>
  <si>
    <t> 22.03.1983 19:14 </t>
  </si>
  <si>
    <t>2445441.395 </t>
  </si>
  <si>
    <t> 16.04.1983 21:28 </t>
  </si>
  <si>
    <t>2445459.328 </t>
  </si>
  <si>
    <t> 04.05.1983 19:52 </t>
  </si>
  <si>
    <t>2445503.546 </t>
  </si>
  <si>
    <t> 18.06.1983 01:06 </t>
  </si>
  <si>
    <t> BBS 67 </t>
  </si>
  <si>
    <t>2445509.527 </t>
  </si>
  <si>
    <t> 24.06.1983 00:38 </t>
  </si>
  <si>
    <t> B.Hager </t>
  </si>
  <si>
    <t>BAVM 38 </t>
  </si>
  <si>
    <t>2445527.452 </t>
  </si>
  <si>
    <t> 11.07.1983 22:50 </t>
  </si>
  <si>
    <t> BBS 68 </t>
  </si>
  <si>
    <t>2445527.457 </t>
  </si>
  <si>
    <t> 11.07.1983 22:58 </t>
  </si>
  <si>
    <t>2445552.548 </t>
  </si>
  <si>
    <t> 06.08.1983 01:09 </t>
  </si>
  <si>
    <t>2445553.743 </t>
  </si>
  <si>
    <t> 07.08.1983 05:49 </t>
  </si>
  <si>
    <t>2445557.332 </t>
  </si>
  <si>
    <t> 10.08.1983 19:58 </t>
  </si>
  <si>
    <t> J.Mrazek </t>
  </si>
  <si>
    <t>2445557.336 </t>
  </si>
  <si>
    <t> 10.08.1983 20:03 </t>
  </si>
  <si>
    <t> N.Machkova </t>
  </si>
  <si>
    <t>2445557.341 </t>
  </si>
  <si>
    <t> 10.08.1983 20:11 </t>
  </si>
  <si>
    <t> E.Kobzova </t>
  </si>
  <si>
    <t>2445557.343 </t>
  </si>
  <si>
    <t> 10.08.1983 20:13 </t>
  </si>
  <si>
    <t> M.Zejda </t>
  </si>
  <si>
    <t>2445557.354 </t>
  </si>
  <si>
    <t> 10.08.1983 20:29 </t>
  </si>
  <si>
    <t> P.Lutcha </t>
  </si>
  <si>
    <t>2445558.526 </t>
  </si>
  <si>
    <t> 12.08.1983 00:37 </t>
  </si>
  <si>
    <t>2445558.528 </t>
  </si>
  <si>
    <t> 12.08.1983 00:40 </t>
  </si>
  <si>
    <t>2445558.532 </t>
  </si>
  <si>
    <t> 12.08.1983 00:46 </t>
  </si>
  <si>
    <t>2445564.507 </t>
  </si>
  <si>
    <t> 18.08.1983 00:10 </t>
  </si>
  <si>
    <t>2445570.493 </t>
  </si>
  <si>
    <t> 23.08.1983 23:49 </t>
  </si>
  <si>
    <t> P.Svoboda </t>
  </si>
  <si>
    <t>2445571.680 </t>
  </si>
  <si>
    <t> 25.08.1983 04:19 </t>
  </si>
  <si>
    <t>2445574.106 </t>
  </si>
  <si>
    <t> 27.08.1983 14:32 </t>
  </si>
  <si>
    <t> 0.039 </t>
  </si>
  <si>
    <t> T.Kato </t>
  </si>
  <si>
    <t>2445575.257 </t>
  </si>
  <si>
    <t> 28.08.1983 18:10 </t>
  </si>
  <si>
    <t>2445576.451 </t>
  </si>
  <si>
    <t> 29.08.1983 22:49 </t>
  </si>
  <si>
    <t>2445576.455 </t>
  </si>
  <si>
    <t> 29.08.1983 22:55 </t>
  </si>
  <si>
    <t> R.Primke </t>
  </si>
  <si>
    <t>2445576.458 </t>
  </si>
  <si>
    <t> 29.08.1983 22:59 </t>
  </si>
  <si>
    <t>2445577.648 </t>
  </si>
  <si>
    <t> 31.08.1983 03:33 </t>
  </si>
  <si>
    <t>2445582.434 </t>
  </si>
  <si>
    <t> 04.09.1983 22:24 </t>
  </si>
  <si>
    <t>2445582.435 </t>
  </si>
  <si>
    <t> 04.09.1983 22:26 </t>
  </si>
  <si>
    <t> P.Wkonski </t>
  </si>
  <si>
    <t>2445582.437 </t>
  </si>
  <si>
    <t> 04.09.1983 22:29 </t>
  </si>
  <si>
    <t>2445588.404 </t>
  </si>
  <si>
    <t> 10.09.1983 21:41 </t>
  </si>
  <si>
    <t>2445588.410 </t>
  </si>
  <si>
    <t> 10.09.1983 21:50 </t>
  </si>
  <si>
    <t> ALGL 34 </t>
  </si>
  <si>
    <t>2445588.411 </t>
  </si>
  <si>
    <t> 10.09.1983 21:51 </t>
  </si>
  <si>
    <t> A.Maraziti </t>
  </si>
  <si>
    <t>2445588.413 </t>
  </si>
  <si>
    <t> 10.09.1983 21:54 </t>
  </si>
  <si>
    <t>2445588.415 </t>
  </si>
  <si>
    <t> 10.09.1983 21:57 </t>
  </si>
  <si>
    <t>2441168.394 </t>
  </si>
  <si>
    <t> 04.08.1971 21:27 </t>
  </si>
  <si>
    <t>2441180.340 </t>
  </si>
  <si>
    <t> 16.08.1971 20:09 </t>
  </si>
  <si>
    <t> L.Kulcar </t>
  </si>
  <si>
    <t> BRNO 14 </t>
  </si>
  <si>
    <t>2441181.5297 </t>
  </si>
  <si>
    <t> 18.08.1971 00:42 </t>
  </si>
  <si>
    <t> -0.0044 </t>
  </si>
  <si>
    <t>2441187.506 </t>
  </si>
  <si>
    <t> 24.08.1971 00:08 </t>
  </si>
  <si>
    <t>2441193.484 </t>
  </si>
  <si>
    <t> 29.08.1971 23:36 </t>
  </si>
  <si>
    <t> D.A.Pickup </t>
  </si>
  <si>
    <t> ORI 129 </t>
  </si>
  <si>
    <t>2441194.671 </t>
  </si>
  <si>
    <t> 31.08.1971 04:06 </t>
  </si>
  <si>
    <t>2441199.450 </t>
  </si>
  <si>
    <t> 04.09.1971 22:48 </t>
  </si>
  <si>
    <t>2441199.455 </t>
  </si>
  <si>
    <t> 04.09.1971 22:55 </t>
  </si>
  <si>
    <t> J.Isles </t>
  </si>
  <si>
    <t>2441199.4583 </t>
  </si>
  <si>
    <t> 04.09.1971 22:59 </t>
  </si>
  <si>
    <t> H.Sengonca </t>
  </si>
  <si>
    <t>2441211.416 </t>
  </si>
  <si>
    <t> 16.09.1971 21:59 </t>
  </si>
  <si>
    <t>2441229.336 </t>
  </si>
  <si>
    <t> 04.10.1971 20:03 </t>
  </si>
  <si>
    <t>2441229.342 </t>
  </si>
  <si>
    <t> 04.10.1971 20:12 </t>
  </si>
  <si>
    <t>2441235.310 </t>
  </si>
  <si>
    <t> 10.10.1971 19:26 </t>
  </si>
  <si>
    <t>2441235.314 </t>
  </si>
  <si>
    <t> 10.10.1971 19:32 </t>
  </si>
  <si>
    <t>2441235.317 </t>
  </si>
  <si>
    <t> 10.10.1971 19:36 </t>
  </si>
  <si>
    <t>2441241.292 </t>
  </si>
  <si>
    <t> 16.10.1971 19:00 </t>
  </si>
  <si>
    <t> K.Wälke </t>
  </si>
  <si>
    <t>2441241.297 </t>
  </si>
  <si>
    <t> 16.10.1971 19:07 </t>
  </si>
  <si>
    <t>2441241.298 </t>
  </si>
  <si>
    <t> 16.10.1971 19:09 </t>
  </si>
  <si>
    <t>2441241.300 </t>
  </si>
  <si>
    <t> 16.10.1971 19:12 </t>
  </si>
  <si>
    <t>2441243.684 </t>
  </si>
  <si>
    <t> 19.10.1971 04:24 </t>
  </si>
  <si>
    <t>2441247.266 </t>
  </si>
  <si>
    <t> 22.10.1971 18:23 </t>
  </si>
  <si>
    <t>2441247.279 </t>
  </si>
  <si>
    <t> 22.10.1971 18:41 </t>
  </si>
  <si>
    <t> A.Brown </t>
  </si>
  <si>
    <t>2441248.460 </t>
  </si>
  <si>
    <t> 23.10.1971 23:02 </t>
  </si>
  <si>
    <t> CH (?) </t>
  </si>
  <si>
    <t>2441248.464 </t>
  </si>
  <si>
    <t> 23.10.1971 23:08 </t>
  </si>
  <si>
    <t>2441249.658 </t>
  </si>
  <si>
    <t> 25.10.1971 03:47 </t>
  </si>
  <si>
    <t>2441254.466 </t>
  </si>
  <si>
    <t> 29.10.1971 23:11 </t>
  </si>
  <si>
    <t>2441255.638 </t>
  </si>
  <si>
    <t> 31.10.1971 03:18 </t>
  </si>
  <si>
    <t>2441255.639 </t>
  </si>
  <si>
    <t> 31.10.1971 03:20 </t>
  </si>
  <si>
    <t> G.Bailey </t>
  </si>
  <si>
    <t>2441260.420 </t>
  </si>
  <si>
    <t> 04.11.1971 22:04 </t>
  </si>
  <si>
    <t> H.J.Schmidt </t>
  </si>
  <si>
    <t>2441261.613 </t>
  </si>
  <si>
    <t> 06.11.1971 02:42 </t>
  </si>
  <si>
    <t>2441261.614 </t>
  </si>
  <si>
    <t> 06.11.1971 02:44 </t>
  </si>
  <si>
    <t>2441266.395 </t>
  </si>
  <si>
    <t> 10.11.1971 21:28 </t>
  </si>
  <si>
    <t>2441266.397 </t>
  </si>
  <si>
    <t> 10.11.1971 21:31 </t>
  </si>
  <si>
    <t> W.Schwartz </t>
  </si>
  <si>
    <t>2441272.381 </t>
  </si>
  <si>
    <t> 16.11.1971 21:08 </t>
  </si>
  <si>
    <t> BBS 2 </t>
  </si>
  <si>
    <t>2441290.297 </t>
  </si>
  <si>
    <t> 04.12.1971 19:07 </t>
  </si>
  <si>
    <t>2441290.300 </t>
  </si>
  <si>
    <t> 04.12.1971 19:12 </t>
  </si>
  <si>
    <t>2441301.06 </t>
  </si>
  <si>
    <t> 15.12.1971 13:26 </t>
  </si>
  <si>
    <t>2441302.251 </t>
  </si>
  <si>
    <t> 16.12.1971 18:01 </t>
  </si>
  <si>
    <t> BBS 1 </t>
  </si>
  <si>
    <t>2441302.254 </t>
  </si>
  <si>
    <t> 16.12.1971 18:05 </t>
  </si>
  <si>
    <t>2441316.592 </t>
  </si>
  <si>
    <t> 31.12.1971 02:12 </t>
  </si>
  <si>
    <t>2441318.983 </t>
  </si>
  <si>
    <t> 02.01.1972 11:35 </t>
  </si>
  <si>
    <t>2441322.573 </t>
  </si>
  <si>
    <t> 06.01.1972 01:45 </t>
  </si>
  <si>
    <t>2441322.575 </t>
  </si>
  <si>
    <t> 06.01.1972 01:48 </t>
  </si>
  <si>
    <t>2441324.946 </t>
  </si>
  <si>
    <t> 08.01.1972 10:42 </t>
  </si>
  <si>
    <t>2441328.549 </t>
  </si>
  <si>
    <t> 12.01.1972 01:10 </t>
  </si>
  <si>
    <t>2441330.936 </t>
  </si>
  <si>
    <t> 14.01.1972 10:27 </t>
  </si>
  <si>
    <t>2441333.3257 </t>
  </si>
  <si>
    <t> 16.01.1972 19:49 </t>
  </si>
  <si>
    <t> G.Görz </t>
  </si>
  <si>
    <t>IBVS 937 </t>
  </si>
  <si>
    <t>2441333.327 </t>
  </si>
  <si>
    <t> 16.01.1972 19:50 </t>
  </si>
  <si>
    <t>2441333.331 </t>
  </si>
  <si>
    <t> 16.01.1972 19:56 </t>
  </si>
  <si>
    <t>2441333.936 </t>
  </si>
  <si>
    <t> 17.01.1972 10:27 </t>
  </si>
  <si>
    <t>2441338.101 </t>
  </si>
  <si>
    <t> 21.01.1972 14:25 </t>
  </si>
  <si>
    <t>2441351.258 </t>
  </si>
  <si>
    <t> 03.02.1972 18:11 </t>
  </si>
  <si>
    <t> Z.Urban </t>
  </si>
  <si>
    <t> BRNO 17 </t>
  </si>
  <si>
    <t>2441351.261 </t>
  </si>
  <si>
    <t> 03.02.1972 18:15 </t>
  </si>
  <si>
    <t>2441352.453 </t>
  </si>
  <si>
    <t> 04.02.1972 22:52 </t>
  </si>
  <si>
    <t> A.Pas </t>
  </si>
  <si>
    <t>2441352.456 </t>
  </si>
  <si>
    <t> 04.02.1972 22:56 </t>
  </si>
  <si>
    <t> JBAA 83.452 </t>
  </si>
  <si>
    <t>2441353.645 </t>
  </si>
  <si>
    <t> 06.02.1972 03:28 </t>
  </si>
  <si>
    <t> Z.Klimek </t>
  </si>
  <si>
    <t>IBVS 637 </t>
  </si>
  <si>
    <t>2441358.428 </t>
  </si>
  <si>
    <t> 10.02.1972 22:16 </t>
  </si>
  <si>
    <t> J.Malek </t>
  </si>
  <si>
    <t>2441358.431 </t>
  </si>
  <si>
    <t> 10.02.1972 22:20 </t>
  </si>
  <si>
    <t>2441364.400 </t>
  </si>
  <si>
    <t> 16.02.1972 21:36 </t>
  </si>
  <si>
    <t> T.T.Gough </t>
  </si>
  <si>
    <t>2441364.408 </t>
  </si>
  <si>
    <t> 16.02.1972 21:47 </t>
  </si>
  <si>
    <t>2441364.414 </t>
  </si>
  <si>
    <t> 16.02.1972 21:56 </t>
  </si>
  <si>
    <t> W.Zschokke </t>
  </si>
  <si>
    <t> MVS 6.126 </t>
  </si>
  <si>
    <t>2441367.982 </t>
  </si>
  <si>
    <t> 20.02.1972 11:34 </t>
  </si>
  <si>
    <t>2441377.555 </t>
  </si>
  <si>
    <t> 01.03.1972 01:19 </t>
  </si>
  <si>
    <t>2441382.336 </t>
  </si>
  <si>
    <t> 05.03.1972 20:03 </t>
  </si>
  <si>
    <t> D.J.Northwood </t>
  </si>
  <si>
    <t>2441382.338 </t>
  </si>
  <si>
    <t> 05.03.1972 20:06 </t>
  </si>
  <si>
    <t> P.R.Clayton </t>
  </si>
  <si>
    <t> JBAA 83.453 </t>
  </si>
  <si>
    <t>2441388.305 </t>
  </si>
  <si>
    <t> 11.03.1972 19:19 </t>
  </si>
  <si>
    <t> E.Wischnewski </t>
  </si>
  <si>
    <t>2441388.312 </t>
  </si>
  <si>
    <t> 11.03.1972 19:29 </t>
  </si>
  <si>
    <t>2441389.495 </t>
  </si>
  <si>
    <t> 12.03.1972 23:52 </t>
  </si>
  <si>
    <t> J.Reichenbach </t>
  </si>
  <si>
    <t>2441389.502 </t>
  </si>
  <si>
    <t> 13.03.1972 00:02 </t>
  </si>
  <si>
    <t>2441394.279 </t>
  </si>
  <si>
    <t> 17.03.1972 18:41 </t>
  </si>
  <si>
    <t>2441395.481 </t>
  </si>
  <si>
    <t> 18.03.1972 23:32 </t>
  </si>
  <si>
    <t>2441395.483 </t>
  </si>
  <si>
    <t> 18.03.1972 23:35 </t>
  </si>
  <si>
    <t>2441395.484 </t>
  </si>
  <si>
    <t> 18.03.1972 23:36 </t>
  </si>
  <si>
    <t>2441401.453 </t>
  </si>
  <si>
    <t> 24.03.1972 22:52 </t>
  </si>
  <si>
    <t>2441401.459 </t>
  </si>
  <si>
    <t> 24.03.1972 23:00 </t>
  </si>
  <si>
    <t> BBS 3 </t>
  </si>
  <si>
    <t>2441401.460 </t>
  </si>
  <si>
    <t> 24.03.1972 23:02 </t>
  </si>
  <si>
    <t> W.Bochmann </t>
  </si>
  <si>
    <t>2441401.461 </t>
  </si>
  <si>
    <t> 24.03.1972 23:03 </t>
  </si>
  <si>
    <t> M.J.Currie </t>
  </si>
  <si>
    <t>2441407.432 </t>
  </si>
  <si>
    <t> 30.03.1972 22:22 </t>
  </si>
  <si>
    <t>2441407.434 </t>
  </si>
  <si>
    <t> 30.03.1972 22:24 </t>
  </si>
  <si>
    <t>2441419.376 </t>
  </si>
  <si>
    <t> 11.04.1972 21:01 </t>
  </si>
  <si>
    <t>2441433.729 </t>
  </si>
  <si>
    <t> 26.04.1972 05:29 </t>
  </si>
  <si>
    <t>2441456.430 </t>
  </si>
  <si>
    <t> 18.05.1972 22:19 </t>
  </si>
  <si>
    <t>2441456.434 </t>
  </si>
  <si>
    <t> 18.05.1972 22:24 </t>
  </si>
  <si>
    <t>2441481.541 </t>
  </si>
  <si>
    <t> 13.06.1972 00:59 </t>
  </si>
  <si>
    <t>2441487.517 </t>
  </si>
  <si>
    <t> 19.06.1972 00:24 </t>
  </si>
  <si>
    <t> F.Schäpper </t>
  </si>
  <si>
    <t> BBS 4 </t>
  </si>
  <si>
    <t>2441487.518 </t>
  </si>
  <si>
    <t> 19.06.1972 00:25 </t>
  </si>
  <si>
    <t>2441511.416 </t>
  </si>
  <si>
    <t> 12.07.1972 21:59 </t>
  </si>
  <si>
    <t>2441511.4206 </t>
  </si>
  <si>
    <t> 12.07.1972 22:05 </t>
  </si>
  <si>
    <t> -0.0017 </t>
  </si>
  <si>
    <t> R.Akinci </t>
  </si>
  <si>
    <t>2441511.432 </t>
  </si>
  <si>
    <t> 12.07.1972 22:22 </t>
  </si>
  <si>
    <t>2441536.509 </t>
  </si>
  <si>
    <t> 07.08.1972 00:12 </t>
  </si>
  <si>
    <t>2441536.518 </t>
  </si>
  <si>
    <t> 07.08.1972 00:25 </t>
  </si>
  <si>
    <t> BBS 5 </t>
  </si>
  <si>
    <t>2441536.520 </t>
  </si>
  <si>
    <t> 07.08.1972 00:28 </t>
  </si>
  <si>
    <t> M.Giger </t>
  </si>
  <si>
    <t>2441536.522 </t>
  </si>
  <si>
    <t> 07.08.1972 00:31 </t>
  </si>
  <si>
    <t> D.van Buren </t>
  </si>
  <si>
    <t>2441536.524 </t>
  </si>
  <si>
    <t> 07.08.1972 00:34 </t>
  </si>
  <si>
    <t>2441542.498 </t>
  </si>
  <si>
    <t> 12.08.1972 23:57 </t>
  </si>
  <si>
    <t> W.Caban </t>
  </si>
  <si>
    <t>IBVS 740 </t>
  </si>
  <si>
    <t>2441542.500 </t>
  </si>
  <si>
    <t> 13.08.1972 00:00 </t>
  </si>
  <si>
    <t>2441542.505 </t>
  </si>
  <si>
    <t> 13.08.1972 00:07 </t>
  </si>
  <si>
    <t>2441548.474 </t>
  </si>
  <si>
    <t> 18.08.1972 23:22 </t>
  </si>
  <si>
    <t>2441548.482 </t>
  </si>
  <si>
    <t> 18.08.1972 23:34 </t>
  </si>
  <si>
    <t>2441554.451 </t>
  </si>
  <si>
    <t> 24.08.1972 22:49 </t>
  </si>
  <si>
    <t>2441554.452 </t>
  </si>
  <si>
    <t> 24.08.1972 22:50 </t>
  </si>
  <si>
    <t> P.W.Hornby </t>
  </si>
  <si>
    <t>2441560.4240 </t>
  </si>
  <si>
    <t> 30.08.1972 22:10 </t>
  </si>
  <si>
    <t> -0.0034 </t>
  </si>
  <si>
    <t> J.Ebersberger </t>
  </si>
  <si>
    <t>2441560.433 </t>
  </si>
  <si>
    <t> 30.08.1972 22:23 </t>
  </si>
  <si>
    <t> W.Zaluski </t>
  </si>
  <si>
    <t>2441560.437 </t>
  </si>
  <si>
    <t> 30.08.1972 22:29 </t>
  </si>
  <si>
    <t>2441560.438 </t>
  </si>
  <si>
    <t> 30.08.1972 22:30 </t>
  </si>
  <si>
    <t>2441561.627 </t>
  </si>
  <si>
    <t> 01.09.1972 03:02 </t>
  </si>
  <si>
    <t> J.Koller </t>
  </si>
  <si>
    <t>2441566.4022 </t>
  </si>
  <si>
    <t> 05.09.1972 21:39 </t>
  </si>
  <si>
    <t>2441566.403 </t>
  </si>
  <si>
    <t> 05.09.1972 21:40 </t>
  </si>
  <si>
    <t>2441566.4041 </t>
  </si>
  <si>
    <t> 05.09.1972 21:41 </t>
  </si>
  <si>
    <t> 0.0004 </t>
  </si>
  <si>
    <t> H.Dürbeck </t>
  </si>
  <si>
    <t>2441567.599 </t>
  </si>
  <si>
    <t> 07.09.1972 02:22 </t>
  </si>
  <si>
    <t>2441567.600 </t>
  </si>
  <si>
    <t> 07.09.1972 02:24 </t>
  </si>
  <si>
    <t>2441572.385 </t>
  </si>
  <si>
    <t> 11.09.1972 21:14 </t>
  </si>
  <si>
    <t>2441578.358 </t>
  </si>
  <si>
    <t> 17.09.1972 20:35 </t>
  </si>
  <si>
    <t>2441580.7475 </t>
  </si>
  <si>
    <t> 20.09.1972 05:56 </t>
  </si>
  <si>
    <t> AVSJ 1.54 </t>
  </si>
  <si>
    <t>2441584.3326 </t>
  </si>
  <si>
    <t> 23.09.1972 19:58 </t>
  </si>
  <si>
    <t>2441584.334 </t>
  </si>
  <si>
    <t> 23.09.1972 20:00 </t>
  </si>
  <si>
    <t>2441590.306 </t>
  </si>
  <si>
    <t> 29.09.1972 19:20 </t>
  </si>
  <si>
    <t>2441590.309 </t>
  </si>
  <si>
    <t> 29.09.1972 19:24 </t>
  </si>
  <si>
    <t>2441596.283 </t>
  </si>
  <si>
    <t> 05.10.1972 18:47 </t>
  </si>
  <si>
    <t>2441596.285 </t>
  </si>
  <si>
    <t> 05.10.1972 18:50 </t>
  </si>
  <si>
    <t> BBS 6 </t>
  </si>
  <si>
    <t>2441596.286 </t>
  </si>
  <si>
    <t> 05.10.1972 18:51 </t>
  </si>
  <si>
    <t>2441597.479 </t>
  </si>
  <si>
    <t> 06.10.1972 23:29 </t>
  </si>
  <si>
    <t> I.W.Saunders </t>
  </si>
  <si>
    <t>2441597.481 </t>
  </si>
  <si>
    <t> 06.10.1972 23:32 </t>
  </si>
  <si>
    <t>2441598.675 </t>
  </si>
  <si>
    <t> 08.10.1972 04:12 </t>
  </si>
  <si>
    <t>2441603.454 </t>
  </si>
  <si>
    <t> 12.10.1972 22:53 </t>
  </si>
  <si>
    <t>2441603.460 </t>
  </si>
  <si>
    <t> 12.10.1972 23:02 </t>
  </si>
  <si>
    <t>BAVM 28 </t>
  </si>
  <si>
    <t>2441603.462 </t>
  </si>
  <si>
    <t> 12.10.1972 23:05 </t>
  </si>
  <si>
    <t> L.Graf Yorck </t>
  </si>
  <si>
    <t>2441604.652 </t>
  </si>
  <si>
    <t> 14.10.1972 03:38 </t>
  </si>
  <si>
    <t>2441609.4329 </t>
  </si>
  <si>
    <t> 18.10.1972 22:23 </t>
  </si>
  <si>
    <t>2441609.435 </t>
  </si>
  <si>
    <t> 18.10.1972 22:26 </t>
  </si>
  <si>
    <t>2441627.358 </t>
  </si>
  <si>
    <t> 05.11.1972 20:35 </t>
  </si>
  <si>
    <t>2441627.365 </t>
  </si>
  <si>
    <t> 05.11.1972 20:45 </t>
  </si>
  <si>
    <t>2441628.560 </t>
  </si>
  <si>
    <t> 07.11.1972 01:26 </t>
  </si>
  <si>
    <t>2441628.575 </t>
  </si>
  <si>
    <t> 07.11.1972 01:48 </t>
  </si>
  <si>
    <t> BBS 8 </t>
  </si>
  <si>
    <t>2441639.315 </t>
  </si>
  <si>
    <t> 17.11.1972 19:33 </t>
  </si>
  <si>
    <t>2441639.318 </t>
  </si>
  <si>
    <t> 17.11.1972 19:37 </t>
  </si>
  <si>
    <t>2441639.320 </t>
  </si>
  <si>
    <t> 17.11.1972 19:40 </t>
  </si>
  <si>
    <t>2441645.281 </t>
  </si>
  <si>
    <t> 23.11.1972 18:44 </t>
  </si>
  <si>
    <t>2441651.266 </t>
  </si>
  <si>
    <t> 29.11.1972 18:23 </t>
  </si>
  <si>
    <t>2441652.464 </t>
  </si>
  <si>
    <t> 30.11.1972 23:08 </t>
  </si>
  <si>
    <t>2441653.651 </t>
  </si>
  <si>
    <t> 02.12.1972 03:37 </t>
  </si>
  <si>
    <t>2441653.659 </t>
  </si>
  <si>
    <t> 02.12.1972 03:48 </t>
  </si>
  <si>
    <t>2441657.246 </t>
  </si>
  <si>
    <t> 05.12.1972 17:54 </t>
  </si>
  <si>
    <t> BBS 7 </t>
  </si>
  <si>
    <t>2441657.254 </t>
  </si>
  <si>
    <t> 05.12.1972 18:05 </t>
  </si>
  <si>
    <t> P.Morger </t>
  </si>
  <si>
    <t>2441658.446 </t>
  </si>
  <si>
    <t> 06.12.1972 22:42 </t>
  </si>
  <si>
    <t>2441659.636 </t>
  </si>
  <si>
    <t> 08.12.1972 03:15 </t>
  </si>
  <si>
    <t>2441664.409 </t>
  </si>
  <si>
    <t> 12.12.1972 21:48 </t>
  </si>
  <si>
    <t>2441676.373 </t>
  </si>
  <si>
    <t> 24.12.1972 20:57 </t>
  </si>
  <si>
    <t> M.Dietrich </t>
  </si>
  <si>
    <t>2441677.564 </t>
  </si>
  <si>
    <t> 26.12.1972 01:32 </t>
  </si>
  <si>
    <t>2441682.332 </t>
  </si>
  <si>
    <t> 30.12.1972 19:58 </t>
  </si>
  <si>
    <t>2441682.342 </t>
  </si>
  <si>
    <t> 30.12.1972 20:12 </t>
  </si>
  <si>
    <t>2441682.347 </t>
  </si>
  <si>
    <t> 30.12.1972 20:19 </t>
  </si>
  <si>
    <t>2441682.349 </t>
  </si>
  <si>
    <t> 30.12.1972 20:22 </t>
  </si>
  <si>
    <t>2441682.355 </t>
  </si>
  <si>
    <t> 30.12.1972 20:31 </t>
  </si>
  <si>
    <t>2441683.537 </t>
  </si>
  <si>
    <t> 01.01.1973 00:53 </t>
  </si>
  <si>
    <t>2441683.540 </t>
  </si>
  <si>
    <t> 01.01.1973 00:57 </t>
  </si>
  <si>
    <t> A.Mallama </t>
  </si>
  <si>
    <t>2441688.324 </t>
  </si>
  <si>
    <t> 05.01.1973 19:46 </t>
  </si>
  <si>
    <t>2441689.504 </t>
  </si>
  <si>
    <t> 07.01.1973 00:05 </t>
  </si>
  <si>
    <t>2441689.520 </t>
  </si>
  <si>
    <t> 07.01.1973 00:28 </t>
  </si>
  <si>
    <t> R.Schlesinger </t>
  </si>
  <si>
    <t>2441694.291 </t>
  </si>
  <si>
    <t> 11.01.1973 18:59 </t>
  </si>
  <si>
    <t>2441694.293 </t>
  </si>
  <si>
    <t> 11.01.1973 19:01 </t>
  </si>
  <si>
    <t>2441694.294 </t>
  </si>
  <si>
    <t> 11.01.1973 19:03 </t>
  </si>
  <si>
    <t>2441694.298 </t>
  </si>
  <si>
    <t> 11.01.1973 19:09 </t>
  </si>
  <si>
    <t>2441696.686 </t>
  </si>
  <si>
    <t> 14.01.1973 04:27 </t>
  </si>
  <si>
    <t>2441702.666 </t>
  </si>
  <si>
    <t> 20.01.1973 03:59 </t>
  </si>
  <si>
    <t> AVSJ 5.86 </t>
  </si>
  <si>
    <t>2441706.248 </t>
  </si>
  <si>
    <t> 23.01.1973 17:57 </t>
  </si>
  <si>
    <t> K.Vokurka </t>
  </si>
  <si>
    <t>2441707.444 </t>
  </si>
  <si>
    <t> 24.01.1973 22:39 </t>
  </si>
  <si>
    <t>2441708.639 </t>
  </si>
  <si>
    <t> 26.01.1973 03:20 </t>
  </si>
  <si>
    <t> H.Koller </t>
  </si>
  <si>
    <t>2441708.6392 </t>
  </si>
  <si>
    <t> C.R.Chambliss </t>
  </si>
  <si>
    <t>IBVS 883 </t>
  </si>
  <si>
    <t>2441708.640 </t>
  </si>
  <si>
    <t> 26.01.1973 03:21 </t>
  </si>
  <si>
    <t>2441708.643 </t>
  </si>
  <si>
    <t> 26.01.1973 03:25 </t>
  </si>
  <si>
    <t>2441720.589 </t>
  </si>
  <si>
    <t> 07.02.1973 02:08 </t>
  </si>
  <si>
    <t>2441726.5680 </t>
  </si>
  <si>
    <t> 13.02.1973 01:37 </t>
  </si>
  <si>
    <t>2441732.5442 </t>
  </si>
  <si>
    <t> 19.02.1973 01:03 </t>
  </si>
  <si>
    <t>2441736.132 </t>
  </si>
  <si>
    <t> 22.02.1973 15:10 </t>
  </si>
  <si>
    <t>2441737.332 </t>
  </si>
  <si>
    <t> 23.02.1973 19:58 </t>
  </si>
  <si>
    <t> JBAA 85.444 </t>
  </si>
  <si>
    <t>2441743.305 </t>
  </si>
  <si>
    <t> 01.03.1973 19:19 </t>
  </si>
  <si>
    <t>2441749.283 </t>
  </si>
  <si>
    <t> 07.03.1973 18:47 </t>
  </si>
  <si>
    <t>2441762.424 </t>
  </si>
  <si>
    <t> 20.03.1973 22:10 </t>
  </si>
  <si>
    <t>2441768.404 </t>
  </si>
  <si>
    <t> 26.03.1973 21:41 </t>
  </si>
  <si>
    <t>2441769.596 </t>
  </si>
  <si>
    <t> 28.03.1973 02:18 </t>
  </si>
  <si>
    <t>2441780.354 </t>
  </si>
  <si>
    <t> 07.04.1973 20:29 </t>
  </si>
  <si>
    <t> J.Hudec </t>
  </si>
  <si>
    <t>2441786.321 </t>
  </si>
  <si>
    <t>2434079.384 </t>
  </si>
  <si>
    <t> 07.03.1952 21:12 </t>
  </si>
  <si>
    <t>BAVM 10 </t>
  </si>
  <si>
    <t>2434091.339 </t>
  </si>
  <si>
    <t> 19.03.1952 20:08 </t>
  </si>
  <si>
    <t>2434104.479 </t>
  </si>
  <si>
    <t> 01.04.1952 23:29 </t>
  </si>
  <si>
    <t>2434104.483 </t>
  </si>
  <si>
    <t> 01.04.1952 23:35 </t>
  </si>
  <si>
    <t>2434135.558 </t>
  </si>
  <si>
    <t> 03.05.1952 01:23 </t>
  </si>
  <si>
    <t>2434177.392 </t>
  </si>
  <si>
    <t> 13.06.1952 21:24 </t>
  </si>
  <si>
    <t> AAC 5.52 </t>
  </si>
  <si>
    <t>2434190.548 </t>
  </si>
  <si>
    <t> 27.06.1952 01:09 </t>
  </si>
  <si>
    <t>2434220.427 </t>
  </si>
  <si>
    <t> 26.07.1952 22:14 </t>
  </si>
  <si>
    <t>2434227.600 </t>
  </si>
  <si>
    <t> 03.08.1952 02:24 </t>
  </si>
  <si>
    <t> PZ 10.273 </t>
  </si>
  <si>
    <t>2434229.983 </t>
  </si>
  <si>
    <t> 05.08.1952 11:35 </t>
  </si>
  <si>
    <t>2434239.548 </t>
  </si>
  <si>
    <t> 15.08.1952 01:09 </t>
  </si>
  <si>
    <t>2434269.425 </t>
  </si>
  <si>
    <t> 13.09.1952 22:12 </t>
  </si>
  <si>
    <t>2434299.314 </t>
  </si>
  <si>
    <t> 13.10.1952 19:32 </t>
  </si>
  <si>
    <t> 0.012 </t>
  </si>
  <si>
    <t>2434342.336 </t>
  </si>
  <si>
    <t> 25.11.1952 20:03 </t>
  </si>
  <si>
    <t>2434349.5130 </t>
  </si>
  <si>
    <t> 03.12.1952 00:18 </t>
  </si>
  <si>
    <t> 0.0107 </t>
  </si>
  <si>
    <t> F.Lenouvel </t>
  </si>
  <si>
    <t> JO 37.137 </t>
  </si>
  <si>
    <t>2434391.346 </t>
  </si>
  <si>
    <t> 13.01.1953 20:18 </t>
  </si>
  <si>
    <t>2434416.4463 </t>
  </si>
  <si>
    <t> 07.02.1953 22:42 </t>
  </si>
  <si>
    <t> 0.0102 </t>
  </si>
  <si>
    <t>2434440.353 </t>
  </si>
  <si>
    <t> 03.03.1953 20:28 </t>
  </si>
  <si>
    <t> A.Wroblewski </t>
  </si>
  <si>
    <t> AA 9.104 </t>
  </si>
  <si>
    <t>2434440.358 </t>
  </si>
  <si>
    <t> 03.03.1953 20:35 </t>
  </si>
  <si>
    <t>2434446.323 </t>
  </si>
  <si>
    <t> 09.03.1953 19:45 </t>
  </si>
  <si>
    <t>2434446.327 </t>
  </si>
  <si>
    <t> 09.03.1953 19:50 </t>
  </si>
  <si>
    <t>2434452.306 </t>
  </si>
  <si>
    <t> 15.03.1953 19:20 </t>
  </si>
  <si>
    <t> AAC 5.189 </t>
  </si>
  <si>
    <t>2434452.307 </t>
  </si>
  <si>
    <t> 15.03.1953 19:22 </t>
  </si>
  <si>
    <t>2434458.282 </t>
  </si>
  <si>
    <t> 21.03.1953 18:46 </t>
  </si>
  <si>
    <t>2434471.425 </t>
  </si>
  <si>
    <t> 03.04.1953 22:12 </t>
  </si>
  <si>
    <t> S.Otwinowski </t>
  </si>
  <si>
    <t>2434490.546 </t>
  </si>
  <si>
    <t> 23.04.1953 01:06 </t>
  </si>
  <si>
    <t>2434490.553 </t>
  </si>
  <si>
    <t> 23.04.1953 01:16 </t>
  </si>
  <si>
    <t> AA 6.144 </t>
  </si>
  <si>
    <t>2434520.426 </t>
  </si>
  <si>
    <t> 22.05.1953 22:13 </t>
  </si>
  <si>
    <t> W.Szulakowski </t>
  </si>
  <si>
    <t> URAN 24 </t>
  </si>
  <si>
    <t>2434520.431 </t>
  </si>
  <si>
    <t> 22.05.1953 22:20 </t>
  </si>
  <si>
    <t>2434538.362 </t>
  </si>
  <si>
    <t> 09.06.1953 20:41 </t>
  </si>
  <si>
    <t>2434575.415 </t>
  </si>
  <si>
    <t> 16.07.1953 21:57 </t>
  </si>
  <si>
    <t>2434581.388 </t>
  </si>
  <si>
    <t> 22.07.1953 21:18 </t>
  </si>
  <si>
    <t>2434587.360 </t>
  </si>
  <si>
    <t> 28.07.1953 20:38 </t>
  </si>
  <si>
    <t>2434606.489 </t>
  </si>
  <si>
    <t> 16.08.1953 23:44 </t>
  </si>
  <si>
    <t>2434606.491 </t>
  </si>
  <si>
    <t> 16.08.1953 23:47 </t>
  </si>
  <si>
    <t>2434625.614 </t>
  </si>
  <si>
    <t> 05.09.1953 02:44 </t>
  </si>
  <si>
    <t> J.Ashbrook </t>
  </si>
  <si>
    <t> ST 27.317 </t>
  </si>
  <si>
    <t>2434630.394 </t>
  </si>
  <si>
    <t> 09.09.1953 21:27 </t>
  </si>
  <si>
    <t>2434631.586 </t>
  </si>
  <si>
    <t> 11.09.1953 02:03 </t>
  </si>
  <si>
    <t>2434636.379 </t>
  </si>
  <si>
    <t> 15.09.1953 21:05 </t>
  </si>
  <si>
    <t>2434648.319 </t>
  </si>
  <si>
    <t> 27.09.1953 19:39 </t>
  </si>
  <si>
    <t> AAC 5.190 </t>
  </si>
  <si>
    <t>2434661.467 </t>
  </si>
  <si>
    <t> 10.10.1953 23:12 </t>
  </si>
  <si>
    <t>2434661.471 </t>
  </si>
  <si>
    <t> 10.10.1953 23:18 </t>
  </si>
  <si>
    <t>2434668.642 </t>
  </si>
  <si>
    <t> 18.10.1953 03:24 </t>
  </si>
  <si>
    <t>2434679.392 </t>
  </si>
  <si>
    <t> 28.10.1953 21:24 </t>
  </si>
  <si>
    <t>2434685.369 </t>
  </si>
  <si>
    <t> 03.11.1953 20:51 </t>
  </si>
  <si>
    <t>2434698.518 </t>
  </si>
  <si>
    <t> 17.11.1953 00:25 </t>
  </si>
  <si>
    <t>2434703.3035 </t>
  </si>
  <si>
    <t> 21.11.1953 19:17 </t>
  </si>
  <si>
    <t> 0.0081 </t>
  </si>
  <si>
    <t> JO 39.3 </t>
  </si>
  <si>
    <t>2434715.259 </t>
  </si>
  <si>
    <t> 03.12.1953 18:12 </t>
  </si>
  <si>
    <t> AA 9.105 </t>
  </si>
  <si>
    <t>2434716.450 </t>
  </si>
  <si>
    <t> 04.12.1953 22:48 </t>
  </si>
  <si>
    <t>2434856.291 </t>
  </si>
  <si>
    <t> 23.04.1954 18:59 </t>
  </si>
  <si>
    <t>2434912.465 </t>
  </si>
  <si>
    <t> 18.06.1954 23:09 </t>
  </si>
  <si>
    <t>BAVM 12 </t>
  </si>
  <si>
    <t>2434918.450 </t>
  </si>
  <si>
    <t> 24.06.1954 22:48 </t>
  </si>
  <si>
    <t>2434955.498 </t>
  </si>
  <si>
    <t> 31.07.1954 23:57 </t>
  </si>
  <si>
    <t>2434960.280 </t>
  </si>
  <si>
    <t> 05.08.1954 18:43 </t>
  </si>
  <si>
    <t> PZ 10.274 </t>
  </si>
  <si>
    <t>2434961.477 </t>
  </si>
  <si>
    <t> 06.08.1954 23:26 </t>
  </si>
  <si>
    <t> AAC 5.193 </t>
  </si>
  <si>
    <t>2434979.403 </t>
  </si>
  <si>
    <t> 24.08.1954 21:40 </t>
  </si>
  <si>
    <t>2434979.409 </t>
  </si>
  <si>
    <t> 24.08.1954 21:48 </t>
  </si>
  <si>
    <t>2434991.359 </t>
  </si>
  <si>
    <t> 05.09.1954 20:36 </t>
  </si>
  <si>
    <t> Kruszewski </t>
  </si>
  <si>
    <t> SAC 29.107 </t>
  </si>
  <si>
    <t>2434991.360 </t>
  </si>
  <si>
    <t> 05.09.1954 20:38 </t>
  </si>
  <si>
    <t> W.Jodlowski </t>
  </si>
  <si>
    <t>2434991.362 </t>
  </si>
  <si>
    <t> 05.09.1954 20:41 </t>
  </si>
  <si>
    <t> B.Szczepkowski </t>
  </si>
  <si>
    <t>2434991.363 </t>
  </si>
  <si>
    <t> 05.09.1954 20:42 </t>
  </si>
  <si>
    <t> A.Marks </t>
  </si>
  <si>
    <t>2434997.334 </t>
  </si>
  <si>
    <t> 11.09.1954 20:00 </t>
  </si>
  <si>
    <t>2434997.335 </t>
  </si>
  <si>
    <t> 11.09.1954 20:02 </t>
  </si>
  <si>
    <t>2434997.336 </t>
  </si>
  <si>
    <t> 11.09.1954 20:03 </t>
  </si>
  <si>
    <t> Z.Ozdzenska </t>
  </si>
  <si>
    <t>2435009.291 </t>
  </si>
  <si>
    <t> 23.09.1954 18:59 </t>
  </si>
  <si>
    <t>2435010.479 </t>
  </si>
  <si>
    <t> 24.09.1954 23:29 </t>
  </si>
  <si>
    <t>2435010.481 </t>
  </si>
  <si>
    <t> 24.09.1954 23:32 </t>
  </si>
  <si>
    <t>2435028.409 </t>
  </si>
  <si>
    <t> 12.10.1954 21:48 </t>
  </si>
  <si>
    <t>2435040.363 </t>
  </si>
  <si>
    <t> 24.10.1954 20:42 </t>
  </si>
  <si>
    <t>2435052.313 </t>
  </si>
  <si>
    <t> 05.11.1954 19:30 </t>
  </si>
  <si>
    <t>2435071.440 </t>
  </si>
  <si>
    <t> 24.11.1954 22:33 </t>
  </si>
  <si>
    <t>2435107.295 </t>
  </si>
  <si>
    <t> 30.12.1954 19:04 </t>
  </si>
  <si>
    <t>2435127.617 </t>
  </si>
  <si>
    <t> 20.01.1955 02:48 </t>
  </si>
  <si>
    <t> AA 6.141 </t>
  </si>
  <si>
    <t>2435138.380 </t>
  </si>
  <si>
    <t> 30.01.1955 21:07 </t>
  </si>
  <si>
    <t>2435162.277 </t>
  </si>
  <si>
    <t> 23.02.1955 18:38 </t>
  </si>
  <si>
    <t>2435168.253 </t>
  </si>
  <si>
    <t> 01.03.1955 18:04 </t>
  </si>
  <si>
    <t>2435168.257 </t>
  </si>
  <si>
    <t> 01.03.1955 18:10 </t>
  </si>
  <si>
    <t>2435181.401 </t>
  </si>
  <si>
    <t> 14.03.1955 21:37 </t>
  </si>
  <si>
    <t>2435187.384 </t>
  </si>
  <si>
    <t> 20.03.1955 21:12 </t>
  </si>
  <si>
    <t> A.Jahn </t>
  </si>
  <si>
    <t>2435224.434 </t>
  </si>
  <si>
    <t> 26.04.1955 22:24 </t>
  </si>
  <si>
    <t>2435242.356 </t>
  </si>
  <si>
    <t> 14.05.1955 20:32 </t>
  </si>
  <si>
    <t>2435248.335 </t>
  </si>
  <si>
    <t> 20.05.1955 20:02 </t>
  </si>
  <si>
    <t>2435304.506 </t>
  </si>
  <si>
    <t> 16.07.1955 00:08 </t>
  </si>
  <si>
    <t> J.Müller </t>
  </si>
  <si>
    <t>2435304.508 </t>
  </si>
  <si>
    <t> 16.07.1955 00:11 </t>
  </si>
  <si>
    <t> R.Rudolph </t>
  </si>
  <si>
    <t>2435310.485 </t>
  </si>
  <si>
    <t> 21.07.1955 23:38 </t>
  </si>
  <si>
    <t> F.Lehmpfuhl </t>
  </si>
  <si>
    <t>2435310.489 </t>
  </si>
  <si>
    <t> 21.07.1955 23:44 </t>
  </si>
  <si>
    <t> F.Dörr </t>
  </si>
  <si>
    <t>2435310.490 </t>
  </si>
  <si>
    <t> 21.07.1955 23:45 </t>
  </si>
  <si>
    <t>2435334.396 </t>
  </si>
  <si>
    <t> 14.08.1955 21:30 </t>
  </si>
  <si>
    <t>2435335.589 </t>
  </si>
  <si>
    <t> 16.08.1955 02:08 </t>
  </si>
  <si>
    <t>2435340.369 </t>
  </si>
  <si>
    <t> 20.08.1955 20:51 </t>
  </si>
  <si>
    <t>2435341.565 </t>
  </si>
  <si>
    <t> 22.08.1955 01:33 </t>
  </si>
  <si>
    <t>2435346.346 </t>
  </si>
  <si>
    <t> 26.08.1955 20:18 </t>
  </si>
  <si>
    <t>2435346.347 </t>
  </si>
  <si>
    <t> 26.08.1955 20:19 </t>
  </si>
  <si>
    <t>2435346.351 </t>
  </si>
  <si>
    <t> 26.08.1955 20:25 </t>
  </si>
  <si>
    <t>2435358.302 </t>
  </si>
  <si>
    <t> 07.09.1955 19:14 </t>
  </si>
  <si>
    <t>2435358.303 </t>
  </si>
  <si>
    <t> 07.09.1955 19:16 </t>
  </si>
  <si>
    <t>2435358.305 </t>
  </si>
  <si>
    <t> 07.09.1955 19:19 </t>
  </si>
  <si>
    <t>2435359.490 </t>
  </si>
  <si>
    <t> 08.09.1955 23:45 </t>
  </si>
  <si>
    <t>2435364.273 </t>
  </si>
  <si>
    <t> 13.09.1955 18:33 </t>
  </si>
  <si>
    <t>2435370.246 </t>
  </si>
  <si>
    <t> 19.09.1955 17:54 </t>
  </si>
  <si>
    <t>2435370.249 </t>
  </si>
  <si>
    <t> 19.09.1955 17:58 </t>
  </si>
  <si>
    <t> 22.04.1974 22:33 </t>
  </si>
  <si>
    <t>2442160.442 </t>
  </si>
  <si>
    <t> 22.04.1974 22:36 </t>
  </si>
  <si>
    <t>2442179.566 </t>
  </si>
  <si>
    <t> 12.05.1974 01:35 </t>
  </si>
  <si>
    <t>2442185.544 </t>
  </si>
  <si>
    <t> 18.05.1974 01:03 </t>
  </si>
  <si>
    <t>2442185.548 </t>
  </si>
  <si>
    <t> 18.05.1974 01:09 </t>
  </si>
  <si>
    <t>2442190.325 </t>
  </si>
  <si>
    <t> 22.05.1974 19:48 </t>
  </si>
  <si>
    <t>2442196.301 </t>
  </si>
  <si>
    <t> 28.05.1974 19:13 </t>
  </si>
  <si>
    <t>2442197.496 </t>
  </si>
  <si>
    <t> 29.05.1974 23:54 </t>
  </si>
  <si>
    <t> T.Perry </t>
  </si>
  <si>
    <t>2442203.466 </t>
  </si>
  <si>
    <t> 04.06.1974 23:11 </t>
  </si>
  <si>
    <t> BBS 16 </t>
  </si>
  <si>
    <t>2442203.473 </t>
  </si>
  <si>
    <t> 04.06.1974 23:21 </t>
  </si>
  <si>
    <t>2442215.426 </t>
  </si>
  <si>
    <t> 16.06.1974 22:13 </t>
  </si>
  <si>
    <t>2442234.553 </t>
  </si>
  <si>
    <t> 06.07.1974 01:16 </t>
  </si>
  <si>
    <t> M.D.Taylor </t>
  </si>
  <si>
    <t>2442234.554 </t>
  </si>
  <si>
    <t> 06.07.1974 01:17 </t>
  </si>
  <si>
    <t> JBAA 85.445 </t>
  </si>
  <si>
    <t>2442235.738 </t>
  </si>
  <si>
    <t> 07.07.1974 05:42 </t>
  </si>
  <si>
    <t> B.A.Krobusek </t>
  </si>
  <si>
    <t>IBVS 954 </t>
  </si>
  <si>
    <t>2442235.743 </t>
  </si>
  <si>
    <t> 07.07.1974 05:49 </t>
  </si>
  <si>
    <t>2442240.528 </t>
  </si>
  <si>
    <t> 12.07.1974 00:40 </t>
  </si>
  <si>
    <t>2442240.529 </t>
  </si>
  <si>
    <t> 12.07.1974 00:41 </t>
  </si>
  <si>
    <t>2442241.724 </t>
  </si>
  <si>
    <t> 13.07.1974 05:22 </t>
  </si>
  <si>
    <t> P.Atwood </t>
  </si>
  <si>
    <t>2442246.494 </t>
  </si>
  <si>
    <t> 17.07.1974 23:51 </t>
  </si>
  <si>
    <t>2442246.500 </t>
  </si>
  <si>
    <t> 18.07.1974 00:00 </t>
  </si>
  <si>
    <t>2442246.504 </t>
  </si>
  <si>
    <t> 18.07.1974 00:05 </t>
  </si>
  <si>
    <t> A.Marot </t>
  </si>
  <si>
    <t> BBS 19 </t>
  </si>
  <si>
    <t>2442246.507 </t>
  </si>
  <si>
    <t> 18.07.1974 00:10 </t>
  </si>
  <si>
    <t>2442246.509 </t>
  </si>
  <si>
    <t> 18.07.1974 00:12 </t>
  </si>
  <si>
    <t>2442252.488 </t>
  </si>
  <si>
    <t> 23.07.1974 23:42 </t>
  </si>
  <si>
    <t>2442258.453 </t>
  </si>
  <si>
    <t> 29.07.1974 22:52 </t>
  </si>
  <si>
    <t>2442258.454 </t>
  </si>
  <si>
    <t> 29.07.1974 22:53 </t>
  </si>
  <si>
    <t>2442258.455 </t>
  </si>
  <si>
    <t> 29.07.1974 22:55 </t>
  </si>
  <si>
    <t>2442258.456 </t>
  </si>
  <si>
    <t> 29.07.1974 22:56 </t>
  </si>
  <si>
    <t>2442258.458 </t>
  </si>
  <si>
    <t> 29.07.1974 22:59 </t>
  </si>
  <si>
    <t> J.Hanzlik </t>
  </si>
  <si>
    <t> BRNO 20 </t>
  </si>
  <si>
    <t>2442264.434 </t>
  </si>
  <si>
    <t> 04.08.1974 22:24 </t>
  </si>
  <si>
    <t>2442265.626 </t>
  </si>
  <si>
    <t> 06.08.1974 03:01 </t>
  </si>
  <si>
    <t>2442265.630 </t>
  </si>
  <si>
    <t> 06.08.1974 03:07 </t>
  </si>
  <si>
    <t> G.Fortier </t>
  </si>
  <si>
    <t>2442266.8220 </t>
  </si>
  <si>
    <t> 07.08.1974 07:43 </t>
  </si>
  <si>
    <t> D.J.Barlow </t>
  </si>
  <si>
    <t>IBVS 1379 </t>
  </si>
  <si>
    <t>2442270.415 </t>
  </si>
  <si>
    <t> 10.08.1974 21:57 </t>
  </si>
  <si>
    <t>2442271.607 </t>
  </si>
  <si>
    <t> 12.08.1974 02:34 </t>
  </si>
  <si>
    <t>2442276.375 </t>
  </si>
  <si>
    <t> 16.08.1974 21:00 </t>
  </si>
  <si>
    <t> V.Hruza </t>
  </si>
  <si>
    <t>2442276.383 </t>
  </si>
  <si>
    <t> 16.08.1974 21:11 </t>
  </si>
  <si>
    <t> W.Mühle </t>
  </si>
  <si>
    <t>2442276.384 </t>
  </si>
  <si>
    <t> 16.08.1974 21:12 </t>
  </si>
  <si>
    <t> T.Juhasz </t>
  </si>
  <si>
    <t>2442276.385 </t>
  </si>
  <si>
    <t> 16.08.1974 21:14 </t>
  </si>
  <si>
    <t> A.Figer </t>
  </si>
  <si>
    <t>2442276.388 </t>
  </si>
  <si>
    <t> 16.08.1974 21:18 </t>
  </si>
  <si>
    <t> N.Mauron </t>
  </si>
  <si>
    <t> J.Mosch </t>
  </si>
  <si>
    <t> MVS 7.149 </t>
  </si>
  <si>
    <t>2442276.391 </t>
  </si>
  <si>
    <t> 16.08.1974 21:23 </t>
  </si>
  <si>
    <t> E.Mosch </t>
  </si>
  <si>
    <t>2442276.392 </t>
  </si>
  <si>
    <t> 16.08.1974 21:24 </t>
  </si>
  <si>
    <t> C.Romoli </t>
  </si>
  <si>
    <t>2442277.576 </t>
  </si>
  <si>
    <t> 18.08.1974 01:49 </t>
  </si>
  <si>
    <t>2442277.579 </t>
  </si>
  <si>
    <t> 18.08.1974 01:53 </t>
  </si>
  <si>
    <t> P.Ralincourt </t>
  </si>
  <si>
    <t>2442277.581 </t>
  </si>
  <si>
    <t> 18.08.1974 01:56 </t>
  </si>
  <si>
    <t>2442277.587 </t>
  </si>
  <si>
    <t> 18.08.1974 02:05 </t>
  </si>
  <si>
    <t>2442283.550 </t>
  </si>
  <si>
    <t> 24.08.1974 01:12 </t>
  </si>
  <si>
    <t> A.Brömme </t>
  </si>
  <si>
    <t>2442283.552 </t>
  </si>
  <si>
    <t> 24.08.1974 01:14 </t>
  </si>
  <si>
    <t>2442288.331 </t>
  </si>
  <si>
    <t> 28.08.1974 19:56 </t>
  </si>
  <si>
    <t>2442289.5308 </t>
  </si>
  <si>
    <t> 30.08.1974 00:44 </t>
  </si>
  <si>
    <t> H.Schellemann </t>
  </si>
  <si>
    <t>IBVS 1053 </t>
  </si>
  <si>
    <t>2442289.534 </t>
  </si>
  <si>
    <t> 30.08.1974 00:48 </t>
  </si>
  <si>
    <t>2442290.727 </t>
  </si>
  <si>
    <t> 31.08.1974 05:26 </t>
  </si>
  <si>
    <t> D.Sharpe </t>
  </si>
  <si>
    <t>2442300.2884 </t>
  </si>
  <si>
    <t> 09.09.1974 18:55 </t>
  </si>
  <si>
    <t>2442301.489 </t>
  </si>
  <si>
    <t> 10.09.1974 23:44 </t>
  </si>
  <si>
    <t>2442301.490 </t>
  </si>
  <si>
    <t> 10.09.1974 23:45 </t>
  </si>
  <si>
    <t> U.Hopp </t>
  </si>
  <si>
    <t>2442301.494 </t>
  </si>
  <si>
    <t> 10.09.1974 23:51 </t>
  </si>
  <si>
    <t> J.le Borgne </t>
  </si>
  <si>
    <t>2442302.681 </t>
  </si>
  <si>
    <t> 12.09.1974 04:20 </t>
  </si>
  <si>
    <t> S.Thompson </t>
  </si>
  <si>
    <t>2442307.455 </t>
  </si>
  <si>
    <t> 16.09.1974 22:55 </t>
  </si>
  <si>
    <t>2442307.460 </t>
  </si>
  <si>
    <t> 16.09.1974 23:02 </t>
  </si>
  <si>
    <t>2442307.463 </t>
  </si>
  <si>
    <t> 16.09.1974 23:06 </t>
  </si>
  <si>
    <t>2442307.466 </t>
  </si>
  <si>
    <t> 16.09.1974 23:11 </t>
  </si>
  <si>
    <t> U.Surawski </t>
  </si>
  <si>
    <t>2442308.652 </t>
  </si>
  <si>
    <t> 18.09.1974 03:38 </t>
  </si>
  <si>
    <t>2442308.655 </t>
  </si>
  <si>
    <t> 18.09.1974 03:43 </t>
  </si>
  <si>
    <t>2442313.432 </t>
  </si>
  <si>
    <t> 22.09.1974 22:22 </t>
  </si>
  <si>
    <t>2442313.443 </t>
  </si>
  <si>
    <t> 22.09.1974 22:37 </t>
  </si>
  <si>
    <t> M.Weigele </t>
  </si>
  <si>
    <t>2442313.444 </t>
  </si>
  <si>
    <t> 22.09.1974 22:39 </t>
  </si>
  <si>
    <t>2442313.446 </t>
  </si>
  <si>
    <t> 22.09.1974 22:42 </t>
  </si>
  <si>
    <t>2442314.631 </t>
  </si>
  <si>
    <t> 24.09.1974 03:08 </t>
  </si>
  <si>
    <t>2442314.634 </t>
  </si>
  <si>
    <t> 24.09.1974 03:12 </t>
  </si>
  <si>
    <t>2442314.635 </t>
  </si>
  <si>
    <t> 24.09.1974 03:14 </t>
  </si>
  <si>
    <t>2442319.413 </t>
  </si>
  <si>
    <t> 28.09.1974 21:54 </t>
  </si>
  <si>
    <t>2442319.416 </t>
  </si>
  <si>
    <t> 28.09.1974 21:59 </t>
  </si>
  <si>
    <t>2442319.419 </t>
  </si>
  <si>
    <t> 28.09.1974 22:03 </t>
  </si>
  <si>
    <t>2442320.608 </t>
  </si>
  <si>
    <t> 30.09.1974 02:35 </t>
  </si>
  <si>
    <t> W.Farrar </t>
  </si>
  <si>
    <t>2442325.3889 </t>
  </si>
  <si>
    <t> 04.10.1974 21:20 </t>
  </si>
  <si>
    <t> 0.0034 </t>
  </si>
  <si>
    <t> A.Y.Ertan </t>
  </si>
  <si>
    <t>2442325.389 </t>
  </si>
  <si>
    <t>2442326.5845 </t>
  </si>
  <si>
    <t> 06.10.1974 02:01 </t>
  </si>
  <si>
    <t> PASP 88.24 </t>
  </si>
  <si>
    <t>2442326.586 </t>
  </si>
  <si>
    <t> 06.10.1974 02:03 </t>
  </si>
  <si>
    <t>2442326.588 </t>
  </si>
  <si>
    <t> 06.10.1974 02:06 </t>
  </si>
  <si>
    <t> H.Smith </t>
  </si>
  <si>
    <t>2442327.7798 </t>
  </si>
  <si>
    <t> 07.10.1974 06:42 </t>
  </si>
  <si>
    <t>2442331.344 </t>
  </si>
  <si>
    <t> 10.10.1974 20:15 </t>
  </si>
  <si>
    <t> Szentm. </t>
  </si>
  <si>
    <t>2442331.368 </t>
  </si>
  <si>
    <t> 10.10.1974 20:49 </t>
  </si>
  <si>
    <t> V.Tuboly </t>
  </si>
  <si>
    <t> BBS 25 </t>
  </si>
  <si>
    <t>2442333.757 </t>
  </si>
  <si>
    <t> 13.10.1974 06:10 </t>
  </si>
  <si>
    <t>2442333.758 </t>
  </si>
  <si>
    <t> 13.10.1974 06:11 </t>
  </si>
  <si>
    <t>2442337.335 </t>
  </si>
  <si>
    <t> 16.10.1974 20:02 </t>
  </si>
  <si>
    <t>2442337.340 </t>
  </si>
  <si>
    <t> 16.10.1974 20:09 </t>
  </si>
  <si>
    <t> BBS 18 </t>
  </si>
  <si>
    <t>2442337.341 </t>
  </si>
  <si>
    <t> 16.10.1974 20:11 </t>
  </si>
  <si>
    <t>2442339.7312 </t>
  </si>
  <si>
    <t> 19.10.1974 05:32 </t>
  </si>
  <si>
    <t>2442339.733 </t>
  </si>
  <si>
    <t> 19.10.1974 05:35 </t>
  </si>
  <si>
    <t> AVSJ 7.32 </t>
  </si>
  <si>
    <t>2442343.311 </t>
  </si>
  <si>
    <t> 22.10.1974 19:27 </t>
  </si>
  <si>
    <t>2442343.316 </t>
  </si>
  <si>
    <t> 22.10.1974 19:35 </t>
  </si>
  <si>
    <t>2442343.318 </t>
  </si>
  <si>
    <t> 22.10.1974 19:37 </t>
  </si>
  <si>
    <t> Z.Hevesi </t>
  </si>
  <si>
    <t>2442343.322 </t>
  </si>
  <si>
    <t> 22.10.1974 19:43 </t>
  </si>
  <si>
    <t>2442345.709 </t>
  </si>
  <si>
    <t> 25.10.1974 05:00 </t>
  </si>
  <si>
    <t>2442351.676 </t>
  </si>
  <si>
    <t> 31.10.1974 04:13 </t>
  </si>
  <si>
    <t>2442354.07 </t>
  </si>
  <si>
    <t> 02.11.1974 13:40 </t>
  </si>
  <si>
    <t> -0.00 </t>
  </si>
  <si>
    <t> H.Morotomi </t>
  </si>
  <si>
    <t>2442354.075 </t>
  </si>
  <si>
    <t> 02.11.1974 13:48 </t>
  </si>
  <si>
    <t> A.Okazaki </t>
  </si>
  <si>
    <t>2442355.272 </t>
  </si>
  <si>
    <t> 03.11.1974 18:31 </t>
  </si>
  <si>
    <t>2442357.663 </t>
  </si>
  <si>
    <t> 06.11.1974 03:54 </t>
  </si>
  <si>
    <t>2442360.050 </t>
  </si>
  <si>
    <t> 08.11.1974 13:12 </t>
  </si>
  <si>
    <t>2442361.256 </t>
  </si>
  <si>
    <t> 09.11.1974 18:08 </t>
  </si>
  <si>
    <t>2442362.440 </t>
  </si>
  <si>
    <t> 10.11.1974 22:33 </t>
  </si>
  <si>
    <t>2442362.442 </t>
  </si>
  <si>
    <t> 10.11.1974 22:36 </t>
  </si>
  <si>
    <t>BAVM 29 </t>
  </si>
  <si>
    <t>2442368.421 </t>
  </si>
  <si>
    <t> 16.11.1974 22:06 </t>
  </si>
  <si>
    <t> D.Hufton </t>
  </si>
  <si>
    <t>2442368.424 </t>
  </si>
  <si>
    <t> 16.11.1974 22:10 </t>
  </si>
  <si>
    <t>2442375.592 </t>
  </si>
  <si>
    <t> 24.11.1974 02:12 </t>
  </si>
  <si>
    <t>2442376.783 </t>
  </si>
  <si>
    <t> 25.11.1974 06:47 </t>
  </si>
  <si>
    <t> G.Samolyk </t>
  </si>
  <si>
    <t>2442386.346 </t>
  </si>
  <si>
    <t> 04.12.1974 20:18 </t>
  </si>
  <si>
    <t>2442387.545 </t>
  </si>
  <si>
    <t> 06.12.1974 01:04 </t>
  </si>
  <si>
    <t>2442392.318 </t>
  </si>
  <si>
    <t> 10.12.1974 19:37 </t>
  </si>
  <si>
    <t>2442398.293 </t>
  </si>
  <si>
    <t> 16.12.1974 19:01 </t>
  </si>
  <si>
    <t> BBS 20 </t>
  </si>
  <si>
    <t>2442398.299 </t>
  </si>
  <si>
    <t> 16.12.1974 19:10 </t>
  </si>
  <si>
    <t>2442398.306 </t>
  </si>
  <si>
    <t> 16.12.1974 19:20 </t>
  </si>
  <si>
    <t> C.Sanchez </t>
  </si>
  <si>
    <t>2442403.078 </t>
  </si>
  <si>
    <t> 21.12.1974 13:52 </t>
  </si>
  <si>
    <t> T.Taki </t>
  </si>
  <si>
    <t>2442404.270 </t>
  </si>
  <si>
    <t> 22.12.1974 18:28 </t>
  </si>
  <si>
    <t>2442404.271 </t>
  </si>
  <si>
    <t> 22.12.1974 18:30 </t>
  </si>
  <si>
    <t>2442404.272 </t>
  </si>
  <si>
    <t> 22.12.1974 18:31 </t>
  </si>
  <si>
    <t>2442404.276 </t>
  </si>
  <si>
    <t> 22.12.1974 18:37 </t>
  </si>
  <si>
    <t>2442404.277 </t>
  </si>
  <si>
    <t> 22.12.1974 18:38 </t>
  </si>
  <si>
    <t>2442404.279 </t>
  </si>
  <si>
    <t> 22.12.1974 18:41 </t>
  </si>
  <si>
    <t>2442404.280 </t>
  </si>
  <si>
    <t> 22.12.1974 18:43 </t>
  </si>
  <si>
    <t>2442404.282 </t>
  </si>
  <si>
    <t> 22.12.1974 18:46 </t>
  </si>
  <si>
    <t>2442404.287 </t>
  </si>
  <si>
    <t> 22.12.1974 18:53 </t>
  </si>
  <si>
    <t>2442405.468 </t>
  </si>
  <si>
    <t> 23.12.1974 23:13 </t>
  </si>
  <si>
    <t>2442405.472 </t>
  </si>
  <si>
    <t> 23.12.1974 23:19 </t>
  </si>
  <si>
    <t> J.Remis </t>
  </si>
  <si>
    <t>2442405.473 </t>
  </si>
  <si>
    <t> 23.12.1974 23:21 </t>
  </si>
  <si>
    <t>2442405.474 </t>
  </si>
  <si>
    <t> 23.12.1974 23:22 </t>
  </si>
  <si>
    <t> M.Kiehl </t>
  </si>
  <si>
    <t>2442410.256 </t>
  </si>
  <si>
    <t> 28.12.1974 18:08 </t>
  </si>
  <si>
    <t>2442411.442 </t>
  </si>
  <si>
    <t> 29.12.1974 22:36 </t>
  </si>
  <si>
    <t>2442412.644 </t>
  </si>
  <si>
    <t> 31.12.1974 03:27 </t>
  </si>
  <si>
    <t>IBVS 1249 </t>
  </si>
  <si>
    <t> C.P.Stephan </t>
  </si>
  <si>
    <t>IBVS 1350 </t>
  </si>
  <si>
    <t>2442412.645 </t>
  </si>
  <si>
    <t> 31.12.1974 03:28 </t>
  </si>
  <si>
    <t> C.Stephan </t>
  </si>
  <si>
    <t> AOEB 1 </t>
  </si>
  <si>
    <t>2442412.650 </t>
  </si>
  <si>
    <t> 31.12.1974 03:36 </t>
  </si>
  <si>
    <t>2442416.233 </t>
  </si>
  <si>
    <t> 03.01.1975 17:35 </t>
  </si>
  <si>
    <t> P.Carnevali </t>
  </si>
  <si>
    <t>2442416.234 </t>
  </si>
  <si>
    <t> 03.01.1975 17:36 </t>
  </si>
  <si>
    <t>2442417.424 </t>
  </si>
  <si>
    <t> 04.01.1975 22:10 </t>
  </si>
  <si>
    <t> BBS 21 </t>
  </si>
  <si>
    <t>2442423.395 </t>
  </si>
  <si>
    <t> 10.01.1975 21:28 </t>
  </si>
  <si>
    <t>2442423.398 </t>
  </si>
  <si>
    <t> 10.01.1975 21:33 </t>
  </si>
  <si>
    <t>2442423.401 </t>
  </si>
  <si>
    <t> 10.01.1975 21:37 </t>
  </si>
  <si>
    <t> T.Roudier </t>
  </si>
  <si>
    <t>2442423.402 </t>
  </si>
  <si>
    <t> 10.01.1975 21:38 </t>
  </si>
  <si>
    <t>2442423.403 </t>
  </si>
  <si>
    <t> 10.01.1975 21:40 </t>
  </si>
  <si>
    <t> C.Domec </t>
  </si>
  <si>
    <t>2442424.594 </t>
  </si>
  <si>
    <t> 24.01.1958 22:32 </t>
  </si>
  <si>
    <t> S.Archer </t>
  </si>
  <si>
    <t> JBAA 68.266 </t>
  </si>
  <si>
    <t>2436228.440 </t>
  </si>
  <si>
    <t> 24.01.1958 22:33 </t>
  </si>
  <si>
    <t>BAVM 13 </t>
  </si>
  <si>
    <t>2436228.445 </t>
  </si>
  <si>
    <t> 24.01.1958 22:40 </t>
  </si>
  <si>
    <t>2436241.585 </t>
  </si>
  <si>
    <t> 07.02.1958 02:02 </t>
  </si>
  <si>
    <t>2436247.565 </t>
  </si>
  <si>
    <t> 13.02.1958 01:33 </t>
  </si>
  <si>
    <t>2436307.323 </t>
  </si>
  <si>
    <t> 13.04.1958 19:45 </t>
  </si>
  <si>
    <t> AA 9.48 </t>
  </si>
  <si>
    <t>2436308.521 </t>
  </si>
  <si>
    <t> 15.04.1958 00:30 </t>
  </si>
  <si>
    <t>2436344.376 </t>
  </si>
  <si>
    <t> 20.05.1958 21:01 </t>
  </si>
  <si>
    <t> AC 209.28 </t>
  </si>
  <si>
    <t>2436369.474 </t>
  </si>
  <si>
    <t> 14.06.1958 23:22 </t>
  </si>
  <si>
    <t>2436369.479 </t>
  </si>
  <si>
    <t> 14.06.1958 23:29 </t>
  </si>
  <si>
    <t>2436369.480 </t>
  </si>
  <si>
    <t> 14.06.1958 23:31 </t>
  </si>
  <si>
    <t>2436399.356 </t>
  </si>
  <si>
    <t> 14.07.1958 20:32 </t>
  </si>
  <si>
    <t> AC 200.15 </t>
  </si>
  <si>
    <t>2436418.479 </t>
  </si>
  <si>
    <t> 02.08.1958 23:29 </t>
  </si>
  <si>
    <t>2436418.4843 </t>
  </si>
  <si>
    <t> 02.08.1958 23:37 </t>
  </si>
  <si>
    <t> 0.0095 </t>
  </si>
  <si>
    <t> AC 200.14 </t>
  </si>
  <si>
    <t>2436424.450 </t>
  </si>
  <si>
    <t> 08.08.1958 22:48 </t>
  </si>
  <si>
    <t>2436424.4630 </t>
  </si>
  <si>
    <t> 08.08.1958 23:06 </t>
  </si>
  <si>
    <t> 0.0119 </t>
  </si>
  <si>
    <t>2436430.427 </t>
  </si>
  <si>
    <t> 14.08.1958 22:14 </t>
  </si>
  <si>
    <t>2436430.4329 </t>
  </si>
  <si>
    <t> 14.08.1958 22:23 </t>
  </si>
  <si>
    <t> 0.0056 </t>
  </si>
  <si>
    <t>2436434.0240 </t>
  </si>
  <si>
    <t> 18.08.1958 12:34 </t>
  </si>
  <si>
    <t> 0.0110 </t>
  </si>
  <si>
    <t> PZ 16.47 </t>
  </si>
  <si>
    <t>2436436.403 </t>
  </si>
  <si>
    <t> 20.08.1958 21:40 </t>
  </si>
  <si>
    <t>2436436.4138 </t>
  </si>
  <si>
    <t> 20.08.1958 21:55 </t>
  </si>
  <si>
    <t> 0.0103 </t>
  </si>
  <si>
    <t>2436454.3359 </t>
  </si>
  <si>
    <t> 07.09.1958 20:03 </t>
  </si>
  <si>
    <t> 0.0037 </t>
  </si>
  <si>
    <t> E.Szeligiewicz </t>
  </si>
  <si>
    <t> SAC 30.105 </t>
  </si>
  <si>
    <t>2436454.336 </t>
  </si>
  <si>
    <t> AA 17.60 </t>
  </si>
  <si>
    <t>2436454.337 </t>
  </si>
  <si>
    <t> 07.09.1958 20:05 </t>
  </si>
  <si>
    <t>2436454.340 </t>
  </si>
  <si>
    <t> 07.09.1958 20:09 </t>
  </si>
  <si>
    <t>2436454.3417 </t>
  </si>
  <si>
    <t> 07.09.1958 20:12 </t>
  </si>
  <si>
    <t> P.Flin </t>
  </si>
  <si>
    <t> EBC 1-32 </t>
  </si>
  <si>
    <t>2436454.342 </t>
  </si>
  <si>
    <t> M.Pankow </t>
  </si>
  <si>
    <t> AA 10.60 </t>
  </si>
  <si>
    <t>2436454.3424 </t>
  </si>
  <si>
    <t> 07.09.1958 20:13 </t>
  </si>
  <si>
    <t> L.Marszalek </t>
  </si>
  <si>
    <t>2436454.3428 </t>
  </si>
  <si>
    <t> 0.0106 </t>
  </si>
  <si>
    <t> B.Kubica </t>
  </si>
  <si>
    <t>2436454.3439 </t>
  </si>
  <si>
    <t> 07.09.1958 20:15 </t>
  </si>
  <si>
    <t> 0.0117 </t>
  </si>
  <si>
    <t>2436455.5260 </t>
  </si>
  <si>
    <t> 09.09.1958 00:37 </t>
  </si>
  <si>
    <t> -0.0015 </t>
  </si>
  <si>
    <t>2436460.309 </t>
  </si>
  <si>
    <t> 13.09.1958 19:24 </t>
  </si>
  <si>
    <t>2436460.310 </t>
  </si>
  <si>
    <t> 13.09.1958 19:26 </t>
  </si>
  <si>
    <t>2436460.312 </t>
  </si>
  <si>
    <t> 13.09.1958 19:29 </t>
  </si>
  <si>
    <t>2436460.313 </t>
  </si>
  <si>
    <t> 13.09.1958 19:30 </t>
  </si>
  <si>
    <t>2436460.330 </t>
  </si>
  <si>
    <t> 13.09.1958 19:55 </t>
  </si>
  <si>
    <t> 0.022 </t>
  </si>
  <si>
    <t>2436466.288 </t>
  </si>
  <si>
    <t> 19.09.1958 18:54 </t>
  </si>
  <si>
    <t>2436466.289 </t>
  </si>
  <si>
    <t> 19.09.1958 18:56 </t>
  </si>
  <si>
    <t>2436478.237 </t>
  </si>
  <si>
    <t> 01.10.1958 17:41 </t>
  </si>
  <si>
    <t>2436484.215 </t>
  </si>
  <si>
    <t> 07.10.1958 17:09 </t>
  </si>
  <si>
    <t>2436484.223 </t>
  </si>
  <si>
    <t> 07.10.1958 17:21 </t>
  </si>
  <si>
    <t>2436490.191 </t>
  </si>
  <si>
    <t> 13.10.1958 16:35 </t>
  </si>
  <si>
    <t>2436490.193 </t>
  </si>
  <si>
    <t> 13.10.1958 16:37 </t>
  </si>
  <si>
    <t> V.Karetnikov </t>
  </si>
  <si>
    <t> AC 201.14 </t>
  </si>
  <si>
    <t>2436490.194 </t>
  </si>
  <si>
    <t> 13.10.1958 16:39 </t>
  </si>
  <si>
    <t>2436503.348 </t>
  </si>
  <si>
    <t> 26.10.1958 20:21 </t>
  </si>
  <si>
    <t>2436528.435 </t>
  </si>
  <si>
    <t> 20.11.1958 22:26 </t>
  </si>
  <si>
    <t>2436540.390 </t>
  </si>
  <si>
    <t> 02.12.1958 21:21 </t>
  </si>
  <si>
    <t>2436545.180 </t>
  </si>
  <si>
    <t> 07.12.1958 16:19 </t>
  </si>
  <si>
    <t>2436561.915 </t>
  </si>
  <si>
    <t> 24.12.1958 09:57 </t>
  </si>
  <si>
    <t> R.Yoshioka </t>
  </si>
  <si>
    <t>2436576.258 </t>
  </si>
  <si>
    <t> 07.01.1959 18:11 </t>
  </si>
  <si>
    <t>2436583.422 </t>
  </si>
  <si>
    <t> 14.01.1959 22:07 </t>
  </si>
  <si>
    <t>2436588.200 </t>
  </si>
  <si>
    <t> 19.01.1959 16:48 </t>
  </si>
  <si>
    <t>2436589.396 </t>
  </si>
  <si>
    <t> 20.01.1959 21:30 </t>
  </si>
  <si>
    <t>2436607.328 </t>
  </si>
  <si>
    <t> 07.02.1959 19:52 </t>
  </si>
  <si>
    <t>2436625.255 </t>
  </si>
  <si>
    <t> 25.02.1959 18:07 </t>
  </si>
  <si>
    <t>2436638.407 </t>
  </si>
  <si>
    <t> 10.03.1959 21:46 </t>
  </si>
  <si>
    <t> AA 10.69 </t>
  </si>
  <si>
    <t>2436668.285 </t>
  </si>
  <si>
    <t> 09.04.1959 18:50 </t>
  </si>
  <si>
    <t>2436669.4796 </t>
  </si>
  <si>
    <t> 10.04.1959 23:30 </t>
  </si>
  <si>
    <t> 0.0029 </t>
  </si>
  <si>
    <t>2436693.383 </t>
  </si>
  <si>
    <t> 04.05.1959 21:11 </t>
  </si>
  <si>
    <t>2436712.517 </t>
  </si>
  <si>
    <t> 24.05.1959 00:24 </t>
  </si>
  <si>
    <t>2436712.522 </t>
  </si>
  <si>
    <t> 24.05.1959 00:31 </t>
  </si>
  <si>
    <t> 0.016 </t>
  </si>
  <si>
    <t>2436760.314 </t>
  </si>
  <si>
    <t> 10.07.1959 19:32 </t>
  </si>
  <si>
    <t> AC 205.19 </t>
  </si>
  <si>
    <t>2436760.316 </t>
  </si>
  <si>
    <t> 10.07.1959 19:35 </t>
  </si>
  <si>
    <t> AC 207.16 </t>
  </si>
  <si>
    <t>2436761.506 </t>
  </si>
  <si>
    <t> 12.07.1959 00:08 </t>
  </si>
  <si>
    <t>2436761.512 </t>
  </si>
  <si>
    <t> 12.07.1959 00:17 </t>
  </si>
  <si>
    <t>2436773.469 </t>
  </si>
  <si>
    <t> 23.07.1959 23:15 </t>
  </si>
  <si>
    <t>2436779.435 </t>
  </si>
  <si>
    <t> 29.07.1959 22:26 </t>
  </si>
  <si>
    <t> AC 209.23 </t>
  </si>
  <si>
    <t>2436779.4405 </t>
  </si>
  <si>
    <t> 29.07.1959 22:34 </t>
  </si>
  <si>
    <t> 0.0011 </t>
  </si>
  <si>
    <t>2436791.386 </t>
  </si>
  <si>
    <t> 10.08.1959 21:15 </t>
  </si>
  <si>
    <t>2436809.3216 </t>
  </si>
  <si>
    <t> 28.08.1959 19:43 </t>
  </si>
  <si>
    <t> 0.0010 </t>
  </si>
  <si>
    <t> AC 227.21 </t>
  </si>
  <si>
    <t>2436809.323 </t>
  </si>
  <si>
    <t> 28.08.1959 19:45 </t>
  </si>
  <si>
    <t>2436809.329 </t>
  </si>
  <si>
    <t> 28.08.1959 19:53 </t>
  </si>
  <si>
    <t>2436810.514 </t>
  </si>
  <si>
    <t> 30.08.1959 00:20 </t>
  </si>
  <si>
    <t> -0.002 </t>
  </si>
  <si>
    <t>2436815.2980 </t>
  </si>
  <si>
    <t> 03.09.1959 19:09 </t>
  </si>
  <si>
    <t> 0.0012 </t>
  </si>
  <si>
    <t>2436815.303 </t>
  </si>
  <si>
    <t> 03.09.1959 19:16 </t>
  </si>
  <si>
    <t>2436815.308 </t>
  </si>
  <si>
    <t> 03.09.1959 19:23 </t>
  </si>
  <si>
    <t>2436816.4975 </t>
  </si>
  <si>
    <t> 04.09.1959 23:56 </t>
  </si>
  <si>
    <t> 0.0054 </t>
  </si>
  <si>
    <t> L.P.Surkova </t>
  </si>
  <si>
    <t>IBVS 501 </t>
  </si>
  <si>
    <t>2436823.6663 </t>
  </si>
  <si>
    <t> 12.09.1959 03:59 </t>
  </si>
  <si>
    <t> D.Engelkemeir </t>
  </si>
  <si>
    <t>2436827.249 </t>
  </si>
  <si>
    <t> 15.09.1959 17:58 </t>
  </si>
  <si>
    <t>2436827.252 </t>
  </si>
  <si>
    <t> 15.09.1959 18:02 </t>
  </si>
  <si>
    <t> M.E.Kiperman </t>
  </si>
  <si>
    <t> PZ 15.218 </t>
  </si>
  <si>
    <t>2436828.447 </t>
  </si>
  <si>
    <t> 16.09.1959 22:43 </t>
  </si>
  <si>
    <t>2436833.219 </t>
  </si>
  <si>
    <t> 21.09.1959 17:15 </t>
  </si>
  <si>
    <t>2436833.2274 </t>
  </si>
  <si>
    <t> 21.09.1959 17:27 </t>
  </si>
  <si>
    <t> 0.0019 </t>
  </si>
  <si>
    <t>2436834.420 </t>
  </si>
  <si>
    <t> 22.09.1959 22:04 </t>
  </si>
  <si>
    <t>2436864.298 </t>
  </si>
  <si>
    <t> 22.10.1959 19:09 </t>
  </si>
  <si>
    <t> PZ 14.40 </t>
  </si>
  <si>
    <t>2436864.3055 </t>
  </si>
  <si>
    <t> 22.10.1959 19:19 </t>
  </si>
  <si>
    <t> 0.0035 </t>
  </si>
  <si>
    <t>2436870.2837 </t>
  </si>
  <si>
    <t> 28.10.1959 18:48 </t>
  </si>
  <si>
    <t> 0.0055 </t>
  </si>
  <si>
    <t>2436871.4863 </t>
  </si>
  <si>
    <t> 29.10.1959 23:40 </t>
  </si>
  <si>
    <t> 0.0129 </t>
  </si>
  <si>
    <t>2436884.6236 </t>
  </si>
  <si>
    <t> 12.11.1959 02:57 </t>
  </si>
  <si>
    <t> 0.0024 </t>
  </si>
  <si>
    <t>2436894.179 </t>
  </si>
  <si>
    <t> 21.11.1959 16:17 </t>
  </si>
  <si>
    <t>2436894.1851 </t>
  </si>
  <si>
    <t> 21.11.1959 16:26 </t>
  </si>
  <si>
    <t> 0.0020 </t>
  </si>
  <si>
    <t>2436894.1855 </t>
  </si>
  <si>
    <t> 21.11.1959 16:27 </t>
  </si>
  <si>
    <t>2436895.3815 </t>
  </si>
  <si>
    <t> 22.11.1959 21:09 </t>
  </si>
  <si>
    <t> 0.0031 </t>
  </si>
  <si>
    <t>2436900.1658 </t>
  </si>
  <si>
    <t> 27.11.1959 15:58 </t>
  </si>
  <si>
    <t>2436901.354 </t>
  </si>
  <si>
    <t> 28.11.1959 20:29 </t>
  </si>
  <si>
    <t>2436901.3614 </t>
  </si>
  <si>
    <t> 28.11.1959 20:40 </t>
  </si>
  <si>
    <t> 0.0068 </t>
  </si>
  <si>
    <t>2436967.097 </t>
  </si>
  <si>
    <t> 02.02.1960 14:19 </t>
  </si>
  <si>
    <t> G.Senina </t>
  </si>
  <si>
    <t> AC 215.17 </t>
  </si>
  <si>
    <t>2436993.395 </t>
  </si>
  <si>
    <t> 28.02.1960 21:28 </t>
  </si>
  <si>
    <t> R.Mende </t>
  </si>
  <si>
    <t>BAVM 15 </t>
  </si>
  <si>
    <t>2436999.366 </t>
  </si>
  <si>
    <t> 05.03.1960 20:47 </t>
  </si>
  <si>
    <t>2437000.565 </t>
  </si>
  <si>
    <t> 07.03.1960 01:33 </t>
  </si>
  <si>
    <t>2437005.339 </t>
  </si>
  <si>
    <t> 11.03.1960 20:08 </t>
  </si>
  <si>
    <t>2437005.345 </t>
  </si>
  <si>
    <t> 11.03.1960 20:16 </t>
  </si>
  <si>
    <t>2437006.539 </t>
  </si>
  <si>
    <t> 13.03.1960 00:56 </t>
  </si>
  <si>
    <t>2437011.321 </t>
  </si>
  <si>
    <t> 17.03.1960 19:42 </t>
  </si>
  <si>
    <t>2437017.292 </t>
  </si>
  <si>
    <t> 23.03.1960 19:00 </t>
  </si>
  <si>
    <t>2437017.296 </t>
  </si>
  <si>
    <t> 23.03.1960 19:06 </t>
  </si>
  <si>
    <t>2437018.490 </t>
  </si>
  <si>
    <t> 24.03.1960 23:45 </t>
  </si>
  <si>
    <t>2437018.491 </t>
  </si>
  <si>
    <t> 24.03.1960 23:47 </t>
  </si>
  <si>
    <t>2437023.267 </t>
  </si>
  <si>
    <t> 29.03.1960 18:24 </t>
  </si>
  <si>
    <t>2437024.465 </t>
  </si>
  <si>
    <t> 30.03.1960 23:09 </t>
  </si>
  <si>
    <t> R.Gizinski </t>
  </si>
  <si>
    <t>2437024.467 </t>
  </si>
  <si>
    <t> 30.03.1960 23:12 </t>
  </si>
  <si>
    <t>2437048.375 </t>
  </si>
  <si>
    <t> 23.04.1960 21:00 </t>
  </si>
  <si>
    <t>2437079.450 </t>
  </si>
  <si>
    <t> 24.05.1960 22:48 </t>
  </si>
  <si>
    <t>2437134.418 </t>
  </si>
  <si>
    <t> 18.07.1960 22:01 </t>
  </si>
  <si>
    <t>2437140.392 </t>
  </si>
  <si>
    <t> 24.07.1960 21:24 </t>
  </si>
  <si>
    <t>2437141.590 </t>
  </si>
  <si>
    <t> 26.07.1960 02:09 </t>
  </si>
  <si>
    <t> ST 21.218 </t>
  </si>
  <si>
    <t>2437146.382 </t>
  </si>
  <si>
    <t> 30.07.1960 21:10 </t>
  </si>
  <si>
    <t> AA 13.79 </t>
  </si>
  <si>
    <t>2437147.569 </t>
  </si>
  <si>
    <t> 01.08.1960 01:39 </t>
  </si>
  <si>
    <t>2437152.349 </t>
  </si>
  <si>
    <t> 05.08.1960 20:22 </t>
  </si>
  <si>
    <t>2437158.332 </t>
  </si>
  <si>
    <t> 11.08.1960 19:58 </t>
  </si>
  <si>
    <t>2437158.338 </t>
  </si>
  <si>
    <t> 11.08.1960 20:06 </t>
  </si>
  <si>
    <t> AC 217.12 </t>
  </si>
  <si>
    <t>2437158.339 </t>
  </si>
  <si>
    <t> 11.08.1960 20:08 </t>
  </si>
  <si>
    <t> V.A.Chupilko </t>
  </si>
  <si>
    <t> PZ 14.503 </t>
  </si>
  <si>
    <t>2437164.302 </t>
  </si>
  <si>
    <t> 17.08.1960 19:14 </t>
  </si>
  <si>
    <t>2437164.303 </t>
  </si>
  <si>
    <t> 17.08.1960 19:16 </t>
  </si>
  <si>
    <t>2437164.322 </t>
  </si>
  <si>
    <t> 17.08.1960 19:43 </t>
  </si>
  <si>
    <t>2437165.504 </t>
  </si>
  <si>
    <t> 19.08.1960 00:05 </t>
  </si>
  <si>
    <t>2437165.506 </t>
  </si>
  <si>
    <t> 19.08.1960 00:08 </t>
  </si>
  <si>
    <t> M.E.Kniperman </t>
  </si>
  <si>
    <t> PZ 14.346 </t>
  </si>
  <si>
    <t>2437170.284 </t>
  </si>
  <si>
    <t> 23.08.1960 18:48 </t>
  </si>
  <si>
    <t>2437170.289 </t>
  </si>
  <si>
    <t> 23.08.1960 18:56 </t>
  </si>
  <si>
    <t>2437171.477 </t>
  </si>
  <si>
    <t> 24.08.1960 23:26 </t>
  </si>
  <si>
    <t>2437171.480 </t>
  </si>
  <si>
    <t> 24.08.1960 23:31 </t>
  </si>
  <si>
    <t>2437171.484 </t>
  </si>
  <si>
    <t> 24.08.1960 23:36 </t>
  </si>
  <si>
    <t>2437172.670 </t>
  </si>
  <si>
    <t> 26.08.1960 04:04 </t>
  </si>
  <si>
    <t>2437176.255 </t>
  </si>
  <si>
    <t> 29.08.1960 18:07 </t>
  </si>
  <si>
    <t>2437176.259 </t>
  </si>
  <si>
    <t> 29.08.1960 18:12 </t>
  </si>
  <si>
    <t>2437176.276 </t>
  </si>
  <si>
    <t> 29.08.1960 18:37 </t>
  </si>
  <si>
    <t>2437189.408 </t>
  </si>
  <si>
    <t> 11.09.1960 21:47 </t>
  </si>
  <si>
    <t> AN 288.70 </t>
  </si>
  <si>
    <t> 24.10.1975 18:23 </t>
  </si>
  <si>
    <t> M.Matysek </t>
  </si>
  <si>
    <t>2442711.457 </t>
  </si>
  <si>
    <t> 25.10.1975 22:58 </t>
  </si>
  <si>
    <t> A.Seretti </t>
  </si>
  <si>
    <t> BBS 26 </t>
  </si>
  <si>
    <t>2442712.649 </t>
  </si>
  <si>
    <t> 27.10.1975 03:34 </t>
  </si>
  <si>
    <t>2442712.651 </t>
  </si>
  <si>
    <t> 27.10.1975 03:37 </t>
  </si>
  <si>
    <t>2442716.237 </t>
  </si>
  <si>
    <t> 30.10.1975 17:41 </t>
  </si>
  <si>
    <t>2442716.244 </t>
  </si>
  <si>
    <t> 30.10.1975 17:51 </t>
  </si>
  <si>
    <t>2442717.428 </t>
  </si>
  <si>
    <t> 31.10.1975 22:16 </t>
  </si>
  <si>
    <t> R.Boninsegna </t>
  </si>
  <si>
    <t>2442717.430 </t>
  </si>
  <si>
    <t> 31.10.1975 22:19 </t>
  </si>
  <si>
    <t> J.Clovin </t>
  </si>
  <si>
    <t>2442717.434 </t>
  </si>
  <si>
    <t> 31.10.1975 22:24 </t>
  </si>
  <si>
    <t> J.Bourgeois </t>
  </si>
  <si>
    <t>2442717.443 </t>
  </si>
  <si>
    <t> 31.10.1975 22:37 </t>
  </si>
  <si>
    <t>2442718.617 </t>
  </si>
  <si>
    <t> 02.11.1975 02:48 </t>
  </si>
  <si>
    <t>2442723.406 </t>
  </si>
  <si>
    <t> 06.11.1975 21:44 </t>
  </si>
  <si>
    <t>2442729.381 </t>
  </si>
  <si>
    <t> 12.11.1975 21:08 </t>
  </si>
  <si>
    <t>2442729.382 </t>
  </si>
  <si>
    <t> 12.11.1975 21:10 </t>
  </si>
  <si>
    <t>2442729.383 </t>
  </si>
  <si>
    <t> 12.11.1975 21:11 </t>
  </si>
  <si>
    <t>2442729.385 </t>
  </si>
  <si>
    <t> 12.11.1975 21:14 </t>
  </si>
  <si>
    <t>2442729.386 </t>
  </si>
  <si>
    <t> 12.11.1975 21:15 </t>
  </si>
  <si>
    <t> M.Wilmet </t>
  </si>
  <si>
    <t>2442741.332 </t>
  </si>
  <si>
    <t> 24.11.1975 19:58 </t>
  </si>
  <si>
    <t>2442741.333 </t>
  </si>
  <si>
    <t> 24.11.1975 19:59 </t>
  </si>
  <si>
    <t>2442741.335 </t>
  </si>
  <si>
    <t> 24.11.1975 20:02 </t>
  </si>
  <si>
    <t>2442741.341 </t>
  </si>
  <si>
    <t> 24.11.1975 20:11 </t>
  </si>
  <si>
    <t>2442741.343 </t>
  </si>
  <si>
    <t> 24.11.1975 20:13 </t>
  </si>
  <si>
    <t>2442741.345 </t>
  </si>
  <si>
    <t> 24.11.1975 20:16 </t>
  </si>
  <si>
    <t>2442741.347 </t>
  </si>
  <si>
    <t> 24.11.1975 20:19 </t>
  </si>
  <si>
    <t>2442747.308 </t>
  </si>
  <si>
    <t> 30.11.1975 19:23 </t>
  </si>
  <si>
    <t>2442747.323 </t>
  </si>
  <si>
    <t> 30.11.1975 19:45 </t>
  </si>
  <si>
    <t>2442753.283 </t>
  </si>
  <si>
    <t> 06.12.1975 18:47 </t>
  </si>
  <si>
    <t>2442753.288 </t>
  </si>
  <si>
    <t> 06.12.1975 18:54 </t>
  </si>
  <si>
    <t>2442754.479 </t>
  </si>
  <si>
    <t> 07.12.1975 23:29 </t>
  </si>
  <si>
    <t>2442759.270 </t>
  </si>
  <si>
    <t> 12.12.1975 18:28 </t>
  </si>
  <si>
    <t>2442760.456 </t>
  </si>
  <si>
    <t> 13.12.1975 22:56 </t>
  </si>
  <si>
    <t>2442760.458 </t>
  </si>
  <si>
    <t> 13.12.1975 22:59 </t>
  </si>
  <si>
    <t>2442760.460 </t>
  </si>
  <si>
    <t> 13.12.1975 23:02 </t>
  </si>
  <si>
    <t>2442764.051 </t>
  </si>
  <si>
    <t> 17.12.1975 13:13 </t>
  </si>
  <si>
    <t> N.N.Nosova </t>
  </si>
  <si>
    <t> AC 1057 </t>
  </si>
  <si>
    <t>2442765.240 </t>
  </si>
  <si>
    <t> 18.12.1975 17:45 </t>
  </si>
  <si>
    <t>2442770.022 </t>
  </si>
  <si>
    <t> 23.12.1975 12:31 </t>
  </si>
  <si>
    <t>IBVS 1335 </t>
  </si>
  <si>
    <t>2442776.001 </t>
  </si>
  <si>
    <t> 29.12.1975 12:01 </t>
  </si>
  <si>
    <t>2442778.385 </t>
  </si>
  <si>
    <t> 31.12.1975 21:14 </t>
  </si>
  <si>
    <t>2442784.365 </t>
  </si>
  <si>
    <t> 06.01.1976 20:45 </t>
  </si>
  <si>
    <t> P.Aresi </t>
  </si>
  <si>
    <t> BBS 28 </t>
  </si>
  <si>
    <t>2442786.750 </t>
  </si>
  <si>
    <t> 09.01.1976 06:00 </t>
  </si>
  <si>
    <t>2442786.754 </t>
  </si>
  <si>
    <t> 09.01.1976 06:05 </t>
  </si>
  <si>
    <t>2442796.318 </t>
  </si>
  <si>
    <t> 18.01.1976 19:37 </t>
  </si>
  <si>
    <t>2442796.323 </t>
  </si>
  <si>
    <t> 18.01.1976 19:45 </t>
  </si>
  <si>
    <t>2442802.287 </t>
  </si>
  <si>
    <t> 24.01.1976 18:53 </t>
  </si>
  <si>
    <t>2442802.290 </t>
  </si>
  <si>
    <t> 24.01.1976 18:57 </t>
  </si>
  <si>
    <t>2442802.292 </t>
  </si>
  <si>
    <t> 24.01.1976 19:00 </t>
  </si>
  <si>
    <t> P.Doby </t>
  </si>
  <si>
    <t>2442802.295 </t>
  </si>
  <si>
    <t> 24.01.1976 19:04 </t>
  </si>
  <si>
    <t>2442802.296 </t>
  </si>
  <si>
    <t> 24.01.1976 19:06 </t>
  </si>
  <si>
    <t> BBS 27 </t>
  </si>
  <si>
    <t>2442802.298 </t>
  </si>
  <si>
    <t> 24.01.1976 19:09 </t>
  </si>
  <si>
    <t>2442802.299 </t>
  </si>
  <si>
    <t> 24.01.1976 19:10 </t>
  </si>
  <si>
    <t> M.Frangeul </t>
  </si>
  <si>
    <t>2442802.304 </t>
  </si>
  <si>
    <t> 24.01.1976 19:17 </t>
  </si>
  <si>
    <t>2442803.476 </t>
  </si>
  <si>
    <t> 25.01.1976 23:25 </t>
  </si>
  <si>
    <t>2442803.486 </t>
  </si>
  <si>
    <t> 25.01.1976 23:39 </t>
  </si>
  <si>
    <t> G.J.Kirby </t>
  </si>
  <si>
    <t> VSSC 58.13 </t>
  </si>
  <si>
    <t>2442803.487 </t>
  </si>
  <si>
    <t> 25.01.1976 23:41 </t>
  </si>
  <si>
    <t>2442804.685 </t>
  </si>
  <si>
    <t> 27.01.1976 04:26 </t>
  </si>
  <si>
    <t>2442807.079 </t>
  </si>
  <si>
    <t> 29.01.1976 13:53 </t>
  </si>
  <si>
    <t>2442808.266 </t>
  </si>
  <si>
    <t> 30.01.1976 18:23 </t>
  </si>
  <si>
    <t> P.Enskonatus </t>
  </si>
  <si>
    <t>2442808.267 </t>
  </si>
  <si>
    <t> 30.01.1976 18:24 </t>
  </si>
  <si>
    <t>2442808.269 </t>
  </si>
  <si>
    <t> 30.01.1976 18:27 </t>
  </si>
  <si>
    <t> M.Baur </t>
  </si>
  <si>
    <t>2442809.463 </t>
  </si>
  <si>
    <t> 31.01.1976 23:06 </t>
  </si>
  <si>
    <t>2442809.465 </t>
  </si>
  <si>
    <t> 31.01.1976 23:09 </t>
  </si>
  <si>
    <t>2442813.049 </t>
  </si>
  <si>
    <t> 04.02.1976 13:10 </t>
  </si>
  <si>
    <t>2442827.393 </t>
  </si>
  <si>
    <t> 18.02.1976 21:25 </t>
  </si>
  <si>
    <t>2442827.395 </t>
  </si>
  <si>
    <t> 18.02.1976 21:28 </t>
  </si>
  <si>
    <t>2442828.586 </t>
  </si>
  <si>
    <t> 20.02.1976 02:03 </t>
  </si>
  <si>
    <t>2442833.364 </t>
  </si>
  <si>
    <t> 24.02.1976 20:44 </t>
  </si>
  <si>
    <t>2442839.329 </t>
  </si>
  <si>
    <t> 01.03.1976 19:53 </t>
  </si>
  <si>
    <t>2442839.339 </t>
  </si>
  <si>
    <t> 01.03.1976 20:08 </t>
  </si>
  <si>
    <t> W.Vollmann </t>
  </si>
  <si>
    <t>2442839.344 </t>
  </si>
  <si>
    <t> 01.03.1976 20:15 </t>
  </si>
  <si>
    <t>2442839.345 </t>
  </si>
  <si>
    <t> 01.03.1976 20:16 </t>
  </si>
  <si>
    <t>2442839.346 </t>
  </si>
  <si>
    <t> 01.03.1976 20:18 </t>
  </si>
  <si>
    <t>2442839.350 </t>
  </si>
  <si>
    <t> 01.03.1976 20:24 </t>
  </si>
  <si>
    <t>2442839.354 </t>
  </si>
  <si>
    <t> 01.03.1976 20:29 </t>
  </si>
  <si>
    <t>2442845.323 </t>
  </si>
  <si>
    <t> 07.03.1976 19:45 </t>
  </si>
  <si>
    <t>2442846.516 </t>
  </si>
  <si>
    <t> 09.03.1976 00:23 </t>
  </si>
  <si>
    <t>2442850.096 </t>
  </si>
  <si>
    <t> 12.03.1976 14:18 </t>
  </si>
  <si>
    <t> PZP 4.275 </t>
  </si>
  <si>
    <t>2442856.072 </t>
  </si>
  <si>
    <t> 18.03.1976 13:43 </t>
  </si>
  <si>
    <t>2442858.458 </t>
  </si>
  <si>
    <t> 20.03.1976 22:59 </t>
  </si>
  <si>
    <t>2442858.467 </t>
  </si>
  <si>
    <t> 20.03.1976 23:12 </t>
  </si>
  <si>
    <t>2442858.469 </t>
  </si>
  <si>
    <t> 20.03.1976 23:15 </t>
  </si>
  <si>
    <t>2442859.662 </t>
  </si>
  <si>
    <t> 22.03.1976 03:53 </t>
  </si>
  <si>
    <t>2442860.857 </t>
  </si>
  <si>
    <t> 23.03.1976 08:34 </t>
  </si>
  <si>
    <t> C.Hesseltine </t>
  </si>
  <si>
    <t>2442863.2441 </t>
  </si>
  <si>
    <t> 25.03.1976 17:51 </t>
  </si>
  <si>
    <t> L.M.Orlov </t>
  </si>
  <si>
    <t>IBVS 1512 </t>
  </si>
  <si>
    <t>2442864.445 </t>
  </si>
  <si>
    <t> 26.03.1976 22:40 </t>
  </si>
  <si>
    <t>2442864.448 </t>
  </si>
  <si>
    <t> 26.03.1976 22:45 </t>
  </si>
  <si>
    <t>2442865.637 </t>
  </si>
  <si>
    <t> 28.03.1976 03:17 </t>
  </si>
  <si>
    <t> B.Ganiere </t>
  </si>
  <si>
    <t>2442865.639 </t>
  </si>
  <si>
    <t> 28.03.1976 03:20 </t>
  </si>
  <si>
    <t>2442869.2235 </t>
  </si>
  <si>
    <t> 31.03.1976 17:21 </t>
  </si>
  <si>
    <t>2442870.4177 </t>
  </si>
  <si>
    <t> 01.04.1976 22:01 </t>
  </si>
  <si>
    <t>2442870.419 </t>
  </si>
  <si>
    <t> 01.04.1976 22:03 </t>
  </si>
  <si>
    <t>2442870.423 </t>
  </si>
  <si>
    <t> 01.04.1976 22:09 </t>
  </si>
  <si>
    <t> BRNO 21 </t>
  </si>
  <si>
    <t>2442870.424 </t>
  </si>
  <si>
    <t> 01.04.1976 22:10 </t>
  </si>
  <si>
    <t>2442871.614 </t>
  </si>
  <si>
    <t> 03.04.1976 02:44 </t>
  </si>
  <si>
    <t>2442871.618 </t>
  </si>
  <si>
    <t> 03.04.1976 02:49 </t>
  </si>
  <si>
    <t>2442871.619 </t>
  </si>
  <si>
    <t> 03.04.1976 02:51 </t>
  </si>
  <si>
    <t>2442876.395 </t>
  </si>
  <si>
    <t> 07.04.1976 21:28 </t>
  </si>
  <si>
    <t>2442878.780 </t>
  </si>
  <si>
    <t> 10.04.1976 06:43 </t>
  </si>
  <si>
    <t>2442878.781 </t>
  </si>
  <si>
    <t> 10.04.1976 06:44 </t>
  </si>
  <si>
    <t>2442887.155 </t>
  </si>
  <si>
    <t> 18.04.1976 15:43 </t>
  </si>
  <si>
    <t>2442888.350 </t>
  </si>
  <si>
    <t> 19.04.1976 20:24 </t>
  </si>
  <si>
    <t>2442888.351 </t>
  </si>
  <si>
    <t> 19.04.1976 20:25 </t>
  </si>
  <si>
    <t>2442894.318 </t>
  </si>
  <si>
    <t> 25.04.1976 19:37 </t>
  </si>
  <si>
    <t>2442894.322 </t>
  </si>
  <si>
    <t> 25.04.1976 19:43 </t>
  </si>
  <si>
    <t>2442907.470 </t>
  </si>
  <si>
    <t> 08.05.1976 23:16 </t>
  </si>
  <si>
    <t> W.Riek </t>
  </si>
  <si>
    <t>2442907.4718 </t>
  </si>
  <si>
    <t> 08.05.1976 23:19 </t>
  </si>
  <si>
    <t> A.Blenner </t>
  </si>
  <si>
    <t>IBVS 1358 </t>
  </si>
  <si>
    <t>2442907.477 </t>
  </si>
  <si>
    <t> 08.05.1976 23:26 </t>
  </si>
  <si>
    <t>2442913.445 </t>
  </si>
  <si>
    <t> 14.05.1976 22:40 </t>
  </si>
  <si>
    <t>2442913.447 </t>
  </si>
  <si>
    <t> 14.05.1976 22:43 </t>
  </si>
  <si>
    <t>2442913.448 </t>
  </si>
  <si>
    <t> 14.05.1976 22:45 </t>
  </si>
  <si>
    <t>2442944.524 </t>
  </si>
  <si>
    <t> 15.06.1976 00:34 </t>
  </si>
  <si>
    <t>2442950.498 </t>
  </si>
  <si>
    <t> 20.06.1976 23:57 </t>
  </si>
  <si>
    <t>2442950.499 </t>
  </si>
  <si>
    <t> 20.06.1976 23:58 </t>
  </si>
  <si>
    <t>2442950.502 </t>
  </si>
  <si>
    <t> 21.06.1976 00:02 </t>
  </si>
  <si>
    <t>2442956.476 </t>
  </si>
  <si>
    <t> 26.06.1976 23:25 </t>
  </si>
  <si>
    <t>2442956.478 </t>
  </si>
  <si>
    <t> 26.06.1976 23:28 </t>
  </si>
  <si>
    <t>2442956.481 </t>
  </si>
  <si>
    <t> 26.06.1976 23:32 </t>
  </si>
  <si>
    <t> D.Böhme </t>
  </si>
  <si>
    <t> MVS 8.24 </t>
  </si>
  <si>
    <t>2442962.454 </t>
  </si>
  <si>
    <t> 02.07.1976 22:53 </t>
  </si>
  <si>
    <t> BBS 29 </t>
  </si>
  <si>
    <t>2442962.455 </t>
  </si>
  <si>
    <t> 02.07.1976 22:55 </t>
  </si>
  <si>
    <t>2442962.457 </t>
  </si>
  <si>
    <t> 02.07.1976 22:58 </t>
  </si>
  <si>
    <t>2442962.458 </t>
  </si>
  <si>
    <t> 02.07.1976 22:59 </t>
  </si>
  <si>
    <t>2442962.459 </t>
  </si>
  <si>
    <t> 02.07.1976 23:00 </t>
  </si>
  <si>
    <t> P.Simecek </t>
  </si>
  <si>
    <t>2442962.464 </t>
  </si>
  <si>
    <t> 02.07.1976 23:08 </t>
  </si>
  <si>
    <t>2442968.426 </t>
  </si>
  <si>
    <t> 08.07.1976 22:13 </t>
  </si>
  <si>
    <t>2442968.427 </t>
  </si>
  <si>
    <t> 08.07.1976 22:14 </t>
  </si>
  <si>
    <t> J.Squelard </t>
  </si>
  <si>
    <t> BBS 30 </t>
  </si>
  <si>
    <t>2442968.438 </t>
  </si>
  <si>
    <t> 08.07.1976 22:30 </t>
  </si>
  <si>
    <t>2442974.406 </t>
  </si>
  <si>
    <t> 14.07.1976 21:44 </t>
  </si>
  <si>
    <t>2442974.410 </t>
  </si>
  <si>
    <t> 14.07.1976 21:50 </t>
  </si>
  <si>
    <t>2442975.597 </t>
  </si>
  <si>
    <t> 16.07.1976 02:19 </t>
  </si>
  <si>
    <t>2442975.604 </t>
  </si>
  <si>
    <t> 16.07.1976 02:29 </t>
  </si>
  <si>
    <t>2442976.803 </t>
  </si>
  <si>
    <t> 17.07.1976 07:16 </t>
  </si>
  <si>
    <t> D.Ruokonen </t>
  </si>
  <si>
    <t>2442981.579 </t>
  </si>
  <si>
    <t> 22.07.1976 01:53 </t>
  </si>
  <si>
    <t>2442987.554 </t>
  </si>
  <si>
    <t> 28.07.1976 01:17 </t>
  </si>
  <si>
    <t>2442987.556 </t>
  </si>
  <si>
    <t> 28.07.1976 01:20 </t>
  </si>
  <si>
    <t>2442993.519 </t>
  </si>
  <si>
    <t> 03.08.1976 00:27 </t>
  </si>
  <si>
    <t>2442993.528 </t>
  </si>
  <si>
    <t> 03.08.1976 00:40 </t>
  </si>
  <si>
    <t>2442993.529 </t>
  </si>
  <si>
    <t> 03.08.1976 00:41 </t>
  </si>
  <si>
    <t>2442993.532 </t>
  </si>
  <si>
    <t> 03.08.1976 00:46 </t>
  </si>
  <si>
    <t>2442994.722 </t>
  </si>
  <si>
    <t> 04.08.1976 05:19 </t>
  </si>
  <si>
    <t>2442994.723 </t>
  </si>
  <si>
    <t> 04.08.1976 05:21 </t>
  </si>
  <si>
    <t>2443001.8946 </t>
  </si>
  <si>
    <t> 11.08.1976 09:28 </t>
  </si>
  <si>
    <t> -0.0007 </t>
  </si>
  <si>
    <t>2443005.482 </t>
  </si>
  <si>
    <t> 14.08.1976 23:34 </t>
  </si>
  <si>
    <t>2443005.501 </t>
  </si>
  <si>
    <t> 15.08.1976 00:01 </t>
  </si>
  <si>
    <t>2443006.679 </t>
  </si>
  <si>
    <t> 16.08.1976 04:17 </t>
  </si>
  <si>
    <t>2443006.683 </t>
  </si>
  <si>
    <t> 16.08.1976 04:23 </t>
  </si>
  <si>
    <t>2443011.446 </t>
  </si>
  <si>
    <t> 20.08.1976 22:42 </t>
  </si>
  <si>
    <t> T.Kögel </t>
  </si>
  <si>
    <t>2443011.450 </t>
  </si>
  <si>
    <t> 20.08.1976 22:48 </t>
  </si>
  <si>
    <t> A.Thomas </t>
  </si>
  <si>
    <t>2443011.451 </t>
  </si>
  <si>
    <t> 20.08.1976 22:49 </t>
  </si>
  <si>
    <t> VSSC 58.14 </t>
  </si>
  <si>
    <t> J.Silhan </t>
  </si>
  <si>
    <t>2437881.462 </t>
  </si>
  <si>
    <t> 04.08.1962 23:05 </t>
  </si>
  <si>
    <t> E.Soucek </t>
  </si>
  <si>
    <t> P.Vrany </t>
  </si>
  <si>
    <t>2437881.464 </t>
  </si>
  <si>
    <t> 04.08.1962 23:08 </t>
  </si>
  <si>
    <t> E.Betak </t>
  </si>
  <si>
    <t>2437881.465 </t>
  </si>
  <si>
    <t> 04.08.1962 23:09 </t>
  </si>
  <si>
    <t> J.Holoubek </t>
  </si>
  <si>
    <t>2437881.466 </t>
  </si>
  <si>
    <t> 04.08.1962 23:11 </t>
  </si>
  <si>
    <t> J.Petricek </t>
  </si>
  <si>
    <t>2437881.467 </t>
  </si>
  <si>
    <t> 04.08.1962 23:12 </t>
  </si>
  <si>
    <t>2437881.468 </t>
  </si>
  <si>
    <t> 04.08.1962 23:13 </t>
  </si>
  <si>
    <t> K.Sandler </t>
  </si>
  <si>
    <t>2437881.469 </t>
  </si>
  <si>
    <t> 04.08.1962 23:15 </t>
  </si>
  <si>
    <t> P.Jares </t>
  </si>
  <si>
    <t>2437881.470 </t>
  </si>
  <si>
    <t> 04.08.1962 23:16 </t>
  </si>
  <si>
    <t> J.Krupicka </t>
  </si>
  <si>
    <t>2437881.471 </t>
  </si>
  <si>
    <t> 04.08.1962 23:18 </t>
  </si>
  <si>
    <t> J.Chmelik </t>
  </si>
  <si>
    <t> J.Schanel </t>
  </si>
  <si>
    <t> J.Zedkova </t>
  </si>
  <si>
    <t>2437881.472 </t>
  </si>
  <si>
    <t> 04.08.1962 23:19 </t>
  </si>
  <si>
    <t> J.Peterka </t>
  </si>
  <si>
    <t>2437881.473 </t>
  </si>
  <si>
    <t> 04.08.1962 23:21 </t>
  </si>
  <si>
    <t> P.Jindra </t>
  </si>
  <si>
    <t> J.Kase </t>
  </si>
  <si>
    <t>2437882.651 </t>
  </si>
  <si>
    <t> 06.08.1962 03:37 </t>
  </si>
  <si>
    <t>2437887.430 </t>
  </si>
  <si>
    <t> 10.08.1962 22:19 </t>
  </si>
  <si>
    <t>2437887.444 </t>
  </si>
  <si>
    <t> 10.08.1962 22:39 </t>
  </si>
  <si>
    <t>2437899.383 </t>
  </si>
  <si>
    <t> 22.08.1962 21:11 </t>
  </si>
  <si>
    <t>2437899.385 </t>
  </si>
  <si>
    <t> 22.08.1962 21:14 </t>
  </si>
  <si>
    <t>2437899.386 </t>
  </si>
  <si>
    <t> 22.08.1962 21:15 </t>
  </si>
  <si>
    <t>2437899.387 </t>
  </si>
  <si>
    <t> 22.08.1962 21:17 </t>
  </si>
  <si>
    <t>2437899.394 </t>
  </si>
  <si>
    <t> 22.08.1962 21:27 </t>
  </si>
  <si>
    <t>2437899.395 </t>
  </si>
  <si>
    <t> 22.08.1962 21:28 </t>
  </si>
  <si>
    <t>2437899.410 </t>
  </si>
  <si>
    <t> 22.08.1962 21:50 </t>
  </si>
  <si>
    <t> 0.024 </t>
  </si>
  <si>
    <t>2437905.358 </t>
  </si>
  <si>
    <t> 28.08.1962 20:35 </t>
  </si>
  <si>
    <t>2437905.360 </t>
  </si>
  <si>
    <t> 28.08.1962 20:38 </t>
  </si>
  <si>
    <t>2437905.363 </t>
  </si>
  <si>
    <t> 28.08.1962 20:42 </t>
  </si>
  <si>
    <t>2437905.366 </t>
  </si>
  <si>
    <t> 28.08.1962 20:47 </t>
  </si>
  <si>
    <t>2437911.336 </t>
  </si>
  <si>
    <t> 03.09.1962 20:03 </t>
  </si>
  <si>
    <t>2437911.345 </t>
  </si>
  <si>
    <t> 03.09.1962 20:16 </t>
  </si>
  <si>
    <t>2437911.347 </t>
  </si>
  <si>
    <t> 03.09.1962 20:19 </t>
  </si>
  <si>
    <t>2437911.364 </t>
  </si>
  <si>
    <t> 03.09.1962 20:44 </t>
  </si>
  <si>
    <t> 0.026 </t>
  </si>
  <si>
    <t>2437912.5334 </t>
  </si>
  <si>
    <t> 05.09.1962 00:48 </t>
  </si>
  <si>
    <t> -0.0002 </t>
  </si>
  <si>
    <t>2437917.311 </t>
  </si>
  <si>
    <t> 09.09.1962 19:27 </t>
  </si>
  <si>
    <t>2437917.316 </t>
  </si>
  <si>
    <t> 09.09.1962 19:35 </t>
  </si>
  <si>
    <t>2437919.703 </t>
  </si>
  <si>
    <t> 12.09.1962 04:52 </t>
  </si>
  <si>
    <t>2437923.288 </t>
  </si>
  <si>
    <t> 15.09.1962 18:54 </t>
  </si>
  <si>
    <t>2437924.487 </t>
  </si>
  <si>
    <t> 16.09.1962 23:41 </t>
  </si>
  <si>
    <t>2437937.635 </t>
  </si>
  <si>
    <t> 30.09.1962 03:14 </t>
  </si>
  <si>
    <t>2437942.419 </t>
  </si>
  <si>
    <t> 04.10.1962 22:03 </t>
  </si>
  <si>
    <t>2437945.997 </t>
  </si>
  <si>
    <t> 08.10.1962 11:55 </t>
  </si>
  <si>
    <t>2437948.3901 </t>
  </si>
  <si>
    <t> 10.10.1962 21:21 </t>
  </si>
  <si>
    <t> Havelka &amp; Pekny </t>
  </si>
  <si>
    <t> BAC 15.23 </t>
  </si>
  <si>
    <t>2437948.399 </t>
  </si>
  <si>
    <t> 10.10.1962 21:34 </t>
  </si>
  <si>
    <t>2437954.364 </t>
  </si>
  <si>
    <t> 16.10.1962 20:44 </t>
  </si>
  <si>
    <t>2437954.371 </t>
  </si>
  <si>
    <t> 16.10.1962 20:54 </t>
  </si>
  <si>
    <t> J.Reichert </t>
  </si>
  <si>
    <t>2437954.374 </t>
  </si>
  <si>
    <t> 16.10.1962 20:58 </t>
  </si>
  <si>
    <t>2437960.337 </t>
  </si>
  <si>
    <t> 22.10.1962 20:05 </t>
  </si>
  <si>
    <t>2437960.342 </t>
  </si>
  <si>
    <t> 22.10.1962 20:12 </t>
  </si>
  <si>
    <t> K.Carbol </t>
  </si>
  <si>
    <t>2437960.344 </t>
  </si>
  <si>
    <t> 22.10.1962 20:15 </t>
  </si>
  <si>
    <t>2437960.345 </t>
  </si>
  <si>
    <t> 22.10.1962 20:16 </t>
  </si>
  <si>
    <t> D.Solcova </t>
  </si>
  <si>
    <t>2437960.346 </t>
  </si>
  <si>
    <t> 22.10.1962 20:18 </t>
  </si>
  <si>
    <t>2437960.347 </t>
  </si>
  <si>
    <t> 22.10.1962 20:19 </t>
  </si>
  <si>
    <t>2437960.350 </t>
  </si>
  <si>
    <t> 22.10.1962 20:24 </t>
  </si>
  <si>
    <t> J.Tojfl </t>
  </si>
  <si>
    <t>2437960.351 </t>
  </si>
  <si>
    <t> 22.10.1962 20:25 </t>
  </si>
  <si>
    <t>IBVS 84 </t>
  </si>
  <si>
    <t>2437960.354 </t>
  </si>
  <si>
    <t> 22.10.1962 20:29 </t>
  </si>
  <si>
    <t> V.Mlynek </t>
  </si>
  <si>
    <t>2437960.359 </t>
  </si>
  <si>
    <t> 22.10.1962 20:36 </t>
  </si>
  <si>
    <t>2437960.360 </t>
  </si>
  <si>
    <t> 22.10.1962 20:38 </t>
  </si>
  <si>
    <t>2437968.711 </t>
  </si>
  <si>
    <t> 31.10.1962 05:03 </t>
  </si>
  <si>
    <t>2437973.488 </t>
  </si>
  <si>
    <t> 04.11.1962 23:42 </t>
  </si>
  <si>
    <t>2437978.267 </t>
  </si>
  <si>
    <t> 09.11.1962 18:24 </t>
  </si>
  <si>
    <t> S.S.Vikhristjuk </t>
  </si>
  <si>
    <t> PZ 15.219 </t>
  </si>
  <si>
    <t>2437980.661 </t>
  </si>
  <si>
    <t> 12.11.1962 03:51 </t>
  </si>
  <si>
    <t>2438003.373 </t>
  </si>
  <si>
    <t> 04.12.1962 20:57 </t>
  </si>
  <si>
    <t> D.Riphagen </t>
  </si>
  <si>
    <t>2438003.375 </t>
  </si>
  <si>
    <t> 04.12.1962 21:00 </t>
  </si>
  <si>
    <t> N.de Jongh </t>
  </si>
  <si>
    <t>2438003.378 </t>
  </si>
  <si>
    <t> 04.12.1962 21:04 </t>
  </si>
  <si>
    <t> V.Orlovius </t>
  </si>
  <si>
    <t>2438003.379 </t>
  </si>
  <si>
    <t> 04.12.1962 21:05 </t>
  </si>
  <si>
    <t>2438021.296 </t>
  </si>
  <si>
    <t> 22.12.1962 19:06 </t>
  </si>
  <si>
    <t>2438021.299 </t>
  </si>
  <si>
    <t> 22.12.1962 19:10 </t>
  </si>
  <si>
    <t>2438021.303 </t>
  </si>
  <si>
    <t> 22.12.1962 19:16 </t>
  </si>
  <si>
    <t>2438021.304 </t>
  </si>
  <si>
    <t> 22.12.1962 19:17 </t>
  </si>
  <si>
    <t>2438022.4945 </t>
  </si>
  <si>
    <t> 23.12.1962 23:52 </t>
  </si>
  <si>
    <t> A.G.Jansen </t>
  </si>
  <si>
    <t>IBVS 930 </t>
  </si>
  <si>
    <t>2438022.498 </t>
  </si>
  <si>
    <t> 23.12.1962 23:57 </t>
  </si>
  <si>
    <t>2438039.230 </t>
  </si>
  <si>
    <t> 09.01.1963 17:31 </t>
  </si>
  <si>
    <t> I.Reimann </t>
  </si>
  <si>
    <t>BAVM 18 </t>
  </si>
  <si>
    <t>2438040.426 </t>
  </si>
  <si>
    <t> 10.01.1963 22:13 </t>
  </si>
  <si>
    <t>2438046.403 </t>
  </si>
  <si>
    <t> 16.01.1963 21:40 </t>
  </si>
  <si>
    <t>2438052.373 </t>
  </si>
  <si>
    <t> 22.01.1963 20:57 </t>
  </si>
  <si>
    <t>BAVM 23 </t>
  </si>
  <si>
    <t>2438089.427 </t>
  </si>
  <si>
    <t> 28.02.1963 22:14 </t>
  </si>
  <si>
    <t>2438089.4297 </t>
  </si>
  <si>
    <t> 28.02.1963 22:18 </t>
  </si>
  <si>
    <t> -0.0004 </t>
  </si>
  <si>
    <t>2438089.431 </t>
  </si>
  <si>
    <t> 28.02.1963 22:20 </t>
  </si>
  <si>
    <t> A.J.Schipper </t>
  </si>
  <si>
    <t>2438089.438 </t>
  </si>
  <si>
    <t> 28.02.1963 22:30 </t>
  </si>
  <si>
    <t>2438089.440 </t>
  </si>
  <si>
    <t> 28.02.1963 22:33 </t>
  </si>
  <si>
    <t>2438126.495 </t>
  </si>
  <si>
    <t> 06.04.1963 23:52 </t>
  </si>
  <si>
    <t> K.Brat </t>
  </si>
  <si>
    <t>2438144.416 </t>
  </si>
  <si>
    <t> 24.04.1963 21:59 </t>
  </si>
  <si>
    <t>2438144.432 </t>
  </si>
  <si>
    <t> 24.04.1963 22:22 </t>
  </si>
  <si>
    <t> 0.021 </t>
  </si>
  <si>
    <t>2438150.384 </t>
  </si>
  <si>
    <t> 30.04.1963 21:12 </t>
  </si>
  <si>
    <t>2438193.432 </t>
  </si>
  <si>
    <t> 12.06.1963 22:22 </t>
  </si>
  <si>
    <t> F.Zdarsky </t>
  </si>
  <si>
    <t>2438199.385 </t>
  </si>
  <si>
    <t> 18.06.1963 21:14 </t>
  </si>
  <si>
    <t>2438199.394 </t>
  </si>
  <si>
    <t> 18.06.1963 21:27 </t>
  </si>
  <si>
    <t> J.Polach </t>
  </si>
  <si>
    <t>2438218.503 </t>
  </si>
  <si>
    <t> 08.07.1963 00:04 </t>
  </si>
  <si>
    <t>2438218.507 </t>
  </si>
  <si>
    <t> 08.07.1963 00:10 </t>
  </si>
  <si>
    <t> A.Matlova </t>
  </si>
  <si>
    <t>2438218.512 </t>
  </si>
  <si>
    <t> 08.07.1963 00:17 </t>
  </si>
  <si>
    <t> Z.Kobelka </t>
  </si>
  <si>
    <t>2438224.482 </t>
  </si>
  <si>
    <t> 13.07.1963 23:34 </t>
  </si>
  <si>
    <t> J.Mlcek </t>
  </si>
  <si>
    <t>2438224.488 </t>
  </si>
  <si>
    <t> 13.07.1963 23:42 </t>
  </si>
  <si>
    <t>2438224.491 </t>
  </si>
  <si>
    <t> 13.07.1963 23:47 </t>
  </si>
  <si>
    <t>2438224.507 </t>
  </si>
  <si>
    <t> 14.07.1963 00:10 </t>
  </si>
  <si>
    <t>2438224.510 </t>
  </si>
  <si>
    <t> 14.07.1963 00:14 </t>
  </si>
  <si>
    <t> R.Cihal </t>
  </si>
  <si>
    <t> M.Novotny </t>
  </si>
  <si>
    <t> L.Svitek </t>
  </si>
  <si>
    <t>2438236.444 </t>
  </si>
  <si>
    <t> 25.07.1963 22:39 </t>
  </si>
  <si>
    <t> BRNO 12 </t>
  </si>
  <si>
    <t>2438236.447 </t>
  </si>
  <si>
    <t> 25.07.1963 22:43 </t>
  </si>
  <si>
    <t>2438236.450 </t>
  </si>
  <si>
    <t> 25.07.1963 22:48 </t>
  </si>
  <si>
    <t> D.Simkova </t>
  </si>
  <si>
    <t>2438236.453 </t>
  </si>
  <si>
    <t> 25.07.1963 22:52 </t>
  </si>
  <si>
    <t> J.Kacetl </t>
  </si>
  <si>
    <t>2438236.454 </t>
  </si>
  <si>
    <t> 25.07.1963 22:53 </t>
  </si>
  <si>
    <t> J.Andel </t>
  </si>
  <si>
    <t>2438236.456 </t>
  </si>
  <si>
    <t> 25.07.1963 22:56 </t>
  </si>
  <si>
    <t> V.Velebova </t>
  </si>
  <si>
    <t>2438236.460 </t>
  </si>
  <si>
    <t> 25.07.1963 23:02 </t>
  </si>
  <si>
    <t> F.Smat </t>
  </si>
  <si>
    <t>2438236.461 </t>
  </si>
  <si>
    <t> 25.07.1963 23:03 </t>
  </si>
  <si>
    <t> C.Greger </t>
  </si>
  <si>
    <t>2438236.465 </t>
  </si>
  <si>
    <t> 25.07.1963 23:09 </t>
  </si>
  <si>
    <t> J.März </t>
  </si>
  <si>
    <t>2438242.4190 </t>
  </si>
  <si>
    <t> 31.07.1963 22:03 </t>
  </si>
  <si>
    <t> -0.0027 </t>
  </si>
  <si>
    <t>2438242.419 </t>
  </si>
  <si>
    <t>2438248.399 </t>
  </si>
  <si>
    <t> 06.08.1963 21:34 </t>
  </si>
  <si>
    <t> AA 10.61 </t>
  </si>
  <si>
    <t>2438248.402 </t>
  </si>
  <si>
    <t> 06.08.1963 21:38 </t>
  </si>
  <si>
    <t>2438248.403 </t>
  </si>
  <si>
    <t> 06.08.1963 21:40 </t>
  </si>
  <si>
    <t>2438248.404 </t>
  </si>
  <si>
    <t> 06.08.1963 21:41 </t>
  </si>
  <si>
    <t>2438248.412 </t>
  </si>
  <si>
    <t> 06.08.1963 21:53 </t>
  </si>
  <si>
    <t> J.Kodytek </t>
  </si>
  <si>
    <t>2438248.414 </t>
  </si>
  <si>
    <t> 06.08.1963 21:56 </t>
  </si>
  <si>
    <t> F.Hromada </t>
  </si>
  <si>
    <t>2438260.342 </t>
  </si>
  <si>
    <t> 18.08.1963 20:12 </t>
  </si>
  <si>
    <t>2438260.354 </t>
  </si>
  <si>
    <t> 18.08.1963 20:29 </t>
  </si>
  <si>
    <t>2438268.713 </t>
  </si>
  <si>
    <t> 27.08.1963 05:06 </t>
  </si>
  <si>
    <t>2438272.310 </t>
  </si>
  <si>
    <t> 30.08.1963 19:26 </t>
  </si>
  <si>
    <t>2438273.492 </t>
  </si>
  <si>
    <t> 31.08.1963 23:48 </t>
  </si>
  <si>
    <t>2438274.688 </t>
  </si>
  <si>
    <t> 02.09.1963 04:30 </t>
  </si>
  <si>
    <t> ST 27.58 </t>
  </si>
  <si>
    <t>2438274.693 </t>
  </si>
  <si>
    <t> 02.09.1963 04:37 </t>
  </si>
  <si>
    <t>2438278.287 </t>
  </si>
  <si>
    <t> 05.09.1963 18:53 </t>
  </si>
  <si>
    <t>2438280.666 </t>
  </si>
  <si>
    <t> 08.09.1963 03:59 </t>
  </si>
  <si>
    <t>2438284.260 </t>
  </si>
  <si>
    <t> 11.09.1963 18:14 </t>
  </si>
  <si>
    <t>2438286.6435 </t>
  </si>
  <si>
    <t> 14.09.1963 03:26 </t>
  </si>
  <si>
    <t> A.Stokes </t>
  </si>
  <si>
    <t>2438287.8400 </t>
  </si>
  <si>
    <t> 15.09.1963 08:09 </t>
  </si>
  <si>
    <t> -0.0011 </t>
  </si>
  <si>
    <t>2438287.8416 </t>
  </si>
  <si>
    <t> 15.09.1963 08:11 </t>
  </si>
  <si>
    <t> 0.0005 </t>
  </si>
  <si>
    <t>2438297.426 </t>
  </si>
  <si>
    <t> 24.09.1963 22:13 </t>
  </si>
  <si>
    <t>2438298.590 </t>
  </si>
  <si>
    <t> 26.09.1963 02:09 </t>
  </si>
  <si>
    <t> R.Durette </t>
  </si>
  <si>
    <t>2438298.591 </t>
  </si>
  <si>
    <t> 26.09.1963 02:11 </t>
  </si>
  <si>
    <t> C.Anderson </t>
  </si>
  <si>
    <t> B.Sawyer </t>
  </si>
  <si>
    <t>2438298.594 </t>
  </si>
  <si>
    <t> 26.09.1963 02:15 </t>
  </si>
  <si>
    <t>2438298.5970 </t>
  </si>
  <si>
    <t> 26.09.1963 02:19 </t>
  </si>
  <si>
    <t> -0.0014 </t>
  </si>
  <si>
    <t>2438298.5987 </t>
  </si>
  <si>
    <t> 26.09.1963 02:22 </t>
  </si>
  <si>
    <t> 0.0003 </t>
  </si>
  <si>
    <t>2438299.7932 </t>
  </si>
  <si>
    <t> 27.09.1963 07:02 </t>
  </si>
  <si>
    <t>2438304.5727 </t>
  </si>
  <si>
    <t> 02.10.1963 01:44 </t>
  </si>
  <si>
    <t>2438309.363 </t>
  </si>
  <si>
    <t> 06.10.1963 20:42 </t>
  </si>
  <si>
    <t>2438310.5549 </t>
  </si>
  <si>
    <t> 08.10.1963 01:19 </t>
  </si>
  <si>
    <t>2438311.7423 </t>
  </si>
  <si>
    <t> 09.10.1963 05:48 </t>
  </si>
  <si>
    <t> -0.0038 </t>
  </si>
  <si>
    <t>2438311.745 </t>
  </si>
  <si>
    <t> 09.10.1963 05:52 </t>
  </si>
  <si>
    <t>2438315.326 </t>
  </si>
  <si>
    <t> 12.10.1963 19:49 </t>
  </si>
  <si>
    <t>2438315.329 </t>
  </si>
  <si>
    <t> 12.10.1963 19:53 </t>
  </si>
  <si>
    <t>2438315.334 </t>
  </si>
  <si>
    <t> 12.10.1963 20:00 </t>
  </si>
  <si>
    <t>2438315.339 </t>
  </si>
  <si>
    <t> 12.10.1963 20:08 </t>
  </si>
  <si>
    <t>2438315.345 </t>
  </si>
  <si>
    <t> 12.10.1963 20:16 </t>
  </si>
  <si>
    <t>2438317.718 </t>
  </si>
  <si>
    <t> 15.10.1963 05:13 </t>
  </si>
  <si>
    <t>2438321.327 </t>
  </si>
  <si>
    <t> 18.10.1963 19:50 </t>
  </si>
  <si>
    <t>2438322.497 </t>
  </si>
  <si>
    <t> 19.10.1963 23:55 </t>
  </si>
  <si>
    <t>2438323.688 </t>
  </si>
  <si>
    <t> 21.10.1963 04:30 </t>
  </si>
  <si>
    <t>2438323.698 </t>
  </si>
  <si>
    <t> 21.10.1963 04:45 </t>
  </si>
  <si>
    <t>2438327.277 </t>
  </si>
  <si>
    <t> 24.10.1963 18:38 </t>
  </si>
  <si>
    <t>2438329.674 </t>
  </si>
  <si>
    <t> 27.10.1963 04:10 </t>
  </si>
  <si>
    <t> E.Powell </t>
  </si>
  <si>
    <t>2438333.255 </t>
  </si>
  <si>
    <t> 30.10.1963 18:07 </t>
  </si>
  <si>
    <t>2438334.463 </t>
  </si>
  <si>
    <t> 31.10.1963 23:06 </t>
  </si>
  <si>
    <t>2438347.602 </t>
  </si>
  <si>
    <t> 14.11.1963 02:26 </t>
  </si>
  <si>
    <t> D.Friedman </t>
  </si>
  <si>
    <t>2438347.603 </t>
  </si>
  <si>
    <t> 14.11.1963 02:28 </t>
  </si>
  <si>
    <t>2438353.585 </t>
  </si>
  <si>
    <t> 20.11.1963 02:02 </t>
  </si>
  <si>
    <t>2438358.367 </t>
  </si>
  <si>
    <t> 24.11.1963 20:48 </t>
  </si>
  <si>
    <t>2438359.560 </t>
  </si>
  <si>
    <t> 26.11.1963 01:26 </t>
  </si>
  <si>
    <t>2438378.679 </t>
  </si>
  <si>
    <t> 15.12.1963 04:17 </t>
  </si>
  <si>
    <t>2438384.652 </t>
  </si>
  <si>
    <t> 21.12.1963 03:38 </t>
  </si>
  <si>
    <t>2438384.655 </t>
  </si>
  <si>
    <t> 21.12.1963 03:43 </t>
  </si>
  <si>
    <t>2438388.248 </t>
  </si>
  <si>
    <t> 24.12.1963 17:57 </t>
  </si>
  <si>
    <t> B.V.D.Kerckhove </t>
  </si>
  <si>
    <t>2438402.5779 </t>
  </si>
  <si>
    <t> 08.01.1964 01:52 </t>
  </si>
  <si>
    <t> -0.0069 </t>
  </si>
  <si>
    <t>2438402.586 </t>
  </si>
  <si>
    <t> 08.01.1964 02:03 </t>
  </si>
  <si>
    <t> H.Specht </t>
  </si>
  <si>
    <t>2438413.347 </t>
  </si>
  <si>
    <t> 18.01.1964 20:19 </t>
  </si>
  <si>
    <t>2438413.355 </t>
  </si>
  <si>
    <t> 18.01.1964 20:31 </t>
  </si>
  <si>
    <t>2438413.356 </t>
  </si>
  <si>
    <t> 18.01.1964 20:32 </t>
  </si>
  <si>
    <t> D.Müller </t>
  </si>
  <si>
    <t>2438415.7266 </t>
  </si>
  <si>
    <t> 21.01.1964 05:26 </t>
  </si>
  <si>
    <t> -0.0060 </t>
  </si>
  <si>
    <t>2438415.732 </t>
  </si>
  <si>
    <t> 21.01.1964 05:34 </t>
  </si>
  <si>
    <t>2438431.264 </t>
  </si>
  <si>
    <t> 05.02.1964 18:20 </t>
  </si>
  <si>
    <t>2438431.270 </t>
  </si>
  <si>
    <t> 05.02.1964 18:28 </t>
  </si>
  <si>
    <t>2438462.347 </t>
  </si>
  <si>
    <t> 07.03.1964 20:19 </t>
  </si>
  <si>
    <t> J.Hübscher </t>
  </si>
  <si>
    <t>2438462.352 </t>
  </si>
  <si>
    <t> 07.03.1964 20:26 </t>
  </si>
  <si>
    <t>2438462.354 </t>
  </si>
  <si>
    <t> 07.03.1964 20:29 </t>
  </si>
  <si>
    <t>2438468.319 </t>
  </si>
  <si>
    <t> 13.03.1964 19:39 </t>
  </si>
  <si>
    <t>2438470.708 </t>
  </si>
  <si>
    <t> 16.03.1964 04:59 </t>
  </si>
  <si>
    <t> R.Swanberg </t>
  </si>
  <si>
    <t>2438474.298 </t>
  </si>
  <si>
    <t> 19.03.1964 19:09 </t>
  </si>
  <si>
    <t>2438474.303 </t>
  </si>
  <si>
    <t> 19.03.1964 19:16 </t>
  </si>
  <si>
    <t> M.Kavan </t>
  </si>
  <si>
    <t>2438474.319 </t>
  </si>
  <si>
    <t> 19.03.1964 19:39 </t>
  </si>
  <si>
    <t>2438499.395 </t>
  </si>
  <si>
    <t> 13.04.1964 21:28 </t>
  </si>
  <si>
    <t>2438499.403 </t>
  </si>
  <si>
    <t> 13.04.1964 21:40 </t>
  </si>
  <si>
    <t> K.Wollstein </t>
  </si>
  <si>
    <t> AN 289.192 </t>
  </si>
  <si>
    <t>2438511.350 </t>
  </si>
  <si>
    <t> 25.04.1964 20:24 </t>
  </si>
  <si>
    <t>2438511.356 </t>
  </si>
  <si>
    <t> 25.04.1964 20:32 </t>
  </si>
  <si>
    <t> H.Schwenke </t>
  </si>
  <si>
    <t>2438524.501 </t>
  </si>
  <si>
    <t>Schaltegger E</t>
  </si>
  <si>
    <t>BBSAG Bull....6</t>
  </si>
  <si>
    <t>B</t>
  </si>
  <si>
    <t>Hasler N</t>
  </si>
  <si>
    <t>BBSAG Bull....1</t>
  </si>
  <si>
    <t>Locher K</t>
  </si>
  <si>
    <t>BBSAG Bull....2</t>
  </si>
  <si>
    <t>Peter H</t>
  </si>
  <si>
    <t>BBSAG Bull....3</t>
  </si>
  <si>
    <t>Diethelm R</t>
  </si>
  <si>
    <t>BBSAG Bull....4</t>
  </si>
  <si>
    <t>BBSAG Bull....5</t>
  </si>
  <si>
    <t>BBSAG Bull....7</t>
  </si>
  <si>
    <t>BBSAG Bull....8</t>
  </si>
  <si>
    <t>BBSAG Bull....9</t>
  </si>
  <si>
    <t>BBSAG Bull.</t>
  </si>
  <si>
    <t>Germann R</t>
  </si>
  <si>
    <t>BBSAG Bull...11</t>
  </si>
  <si>
    <t>BBSAG Bull...12</t>
  </si>
  <si>
    <t>BBSAG Bull.17</t>
  </si>
  <si>
    <t>BBSAG Bull...13</t>
  </si>
  <si>
    <t>BBSAG Bull...14</t>
  </si>
  <si>
    <t>BBSAG Bull...15</t>
  </si>
  <si>
    <t>BBSAG Bull...17</t>
  </si>
  <si>
    <t>BBSAG Bull...16</t>
  </si>
  <si>
    <t>BBSAG Bull...18</t>
  </si>
  <si>
    <t>BBSAG Bull...19</t>
  </si>
  <si>
    <t>BBSAG Bull...20</t>
  </si>
  <si>
    <t>BBSAG Bull...21</t>
  </si>
  <si>
    <t>BBSAG Bull...22</t>
  </si>
  <si>
    <t>BBSAG Bull...23</t>
  </si>
  <si>
    <t>Raeuber N</t>
  </si>
  <si>
    <t>BBSAG Bull...24</t>
  </si>
  <si>
    <t>Schlatter P</t>
  </si>
  <si>
    <t>BBSAG Bull...25</t>
  </si>
  <si>
    <t>BBSAG Bull...26</t>
  </si>
  <si>
    <t>BBSAG Bull...27</t>
  </si>
  <si>
    <t>BBSAG Bull...28</t>
  </si>
  <si>
    <t>BBSAG Bull...29</t>
  </si>
  <si>
    <t>Meier R</t>
  </si>
  <si>
    <t>BBSAG Bull...30</t>
  </si>
  <si>
    <t>BBSAG Bull...31</t>
  </si>
  <si>
    <t>BBSAG Bull...32</t>
  </si>
  <si>
    <t>Pickup D</t>
  </si>
  <si>
    <t>BBSAG Bull...33</t>
  </si>
  <si>
    <t>Isles J</t>
  </si>
  <si>
    <t>Bryner A</t>
  </si>
  <si>
    <t>CH (unknown)</t>
  </si>
  <si>
    <t>Brown A</t>
  </si>
  <si>
    <t>BBSAG Bull.2</t>
  </si>
  <si>
    <t>BBSAG Bull.3</t>
  </si>
  <si>
    <t>BBSAG Bull.4</t>
  </si>
  <si>
    <t>BBSAG Bull.5</t>
  </si>
  <si>
    <t>Dave van Buren</t>
  </si>
  <si>
    <t>BBSAG Bull.6</t>
  </si>
  <si>
    <t>BBSAG Bull.8</t>
  </si>
  <si>
    <t>BBSAG Bull.7</t>
  </si>
  <si>
    <t>Mugnaini P</t>
  </si>
  <si>
    <t>Meier Roger</t>
  </si>
  <si>
    <t>Mallama A</t>
  </si>
  <si>
    <t>BBSAG Bull.9</t>
  </si>
  <si>
    <t>BBSAG Bull.10</t>
  </si>
  <si>
    <t>BBSAG Bull.11</t>
  </si>
  <si>
    <t>BBSAG Bull.12</t>
  </si>
  <si>
    <t>BBSAG Bull.13</t>
  </si>
  <si>
    <t>Wittwer H</t>
  </si>
  <si>
    <t>BBSAG Bull.14</t>
  </si>
  <si>
    <t>BBSAG Bull.15</t>
  </si>
  <si>
    <t>Raymond R</t>
  </si>
  <si>
    <t>BBSAG Bull.16</t>
  </si>
  <si>
    <t>Marot A</t>
  </si>
  <si>
    <t>BBSAG Bull.19</t>
  </si>
  <si>
    <t>Zajacz G</t>
  </si>
  <si>
    <t>Figer A</t>
  </si>
  <si>
    <t>Mauron N</t>
  </si>
  <si>
    <t>Romoli C</t>
  </si>
  <si>
    <t>Ralincourt P</t>
  </si>
  <si>
    <t>Le Borgne J</t>
  </si>
  <si>
    <t>Tuboly V</t>
  </si>
  <si>
    <t>BBSAG Bull.25</t>
  </si>
  <si>
    <t>BBSAG Bull.18</t>
  </si>
  <si>
    <t>Hevesi Z</t>
  </si>
  <si>
    <t>BBSAG Bull.20</t>
  </si>
  <si>
    <t>Sanchez Ch</t>
  </si>
  <si>
    <t>Remis J</t>
  </si>
  <si>
    <t>C. Stephan</t>
  </si>
  <si>
    <t>AAVSO 1</t>
  </si>
  <si>
    <t>A</t>
  </si>
  <si>
    <t>Carnevali P</t>
  </si>
  <si>
    <t>BBSAG Bull.21</t>
  </si>
  <si>
    <t>Domec C</t>
  </si>
  <si>
    <t>Baumann M</t>
  </si>
  <si>
    <t>Royer A</t>
  </si>
  <si>
    <t>BBSAG Bull.22</t>
  </si>
  <si>
    <t>v</t>
  </si>
  <si>
    <t>Dumarchi G</t>
  </si>
  <si>
    <t>BBSAG Bull.24</t>
  </si>
  <si>
    <t>BBSAG Bull.23</t>
  </si>
  <si>
    <t>Leydon R</t>
  </si>
  <si>
    <t>Chetanneau A</t>
  </si>
  <si>
    <t>Bonneville T</t>
  </si>
  <si>
    <t>Troispoux G</t>
  </si>
  <si>
    <t>Seretti A</t>
  </si>
  <si>
    <t>BBSAG Bull.26</t>
  </si>
  <si>
    <t>Boninsegna R</t>
  </si>
  <si>
    <t>Clovin J</t>
  </si>
  <si>
    <t>Bourgeois J</t>
  </si>
  <si>
    <t>Wilmet M</t>
  </si>
  <si>
    <t>Aresi P</t>
  </si>
  <si>
    <t>BBSAG Bull.28</t>
  </si>
  <si>
    <t>BBSAG Bull.34</t>
  </si>
  <si>
    <t>Doby P</t>
  </si>
  <si>
    <t>BBSAG Bull.27</t>
  </si>
  <si>
    <t>Frangeul M</t>
  </si>
  <si>
    <t>P. Atwood</t>
  </si>
  <si>
    <t>M. Baldwin</t>
  </si>
  <si>
    <t>W. Vollmann</t>
  </si>
  <si>
    <t>G. Wedemayer</t>
  </si>
  <si>
    <t>C. Hesseltine</t>
  </si>
  <si>
    <t>B. Ganiere</t>
  </si>
  <si>
    <t>BBSAG Bull.29</t>
  </si>
  <si>
    <t>Squelard J</t>
  </si>
  <si>
    <t>BBSAG Bull.30</t>
  </si>
  <si>
    <t>D. Ruokonen</t>
  </si>
  <si>
    <t>BBSAG Bull.32</t>
  </si>
  <si>
    <t>Poretti E</t>
  </si>
  <si>
    <t>Travaglino F</t>
  </si>
  <si>
    <t>BBSAG Bull.31</t>
  </si>
  <si>
    <t>G. Samolyk</t>
  </si>
  <si>
    <t>Marc Le Saout</t>
  </si>
  <si>
    <t>Wabniz S</t>
  </si>
  <si>
    <t>Behagle M</t>
  </si>
  <si>
    <t>Zaccaria N</t>
  </si>
  <si>
    <t>Berrilli F</t>
  </si>
  <si>
    <t>Bouzin B</t>
  </si>
  <si>
    <t>Pampaloni C</t>
  </si>
  <si>
    <t>BBSAG Bull.35</t>
  </si>
  <si>
    <t>Franchini M</t>
  </si>
  <si>
    <t>BBSAG Bull.37</t>
  </si>
  <si>
    <t>Cayla P</t>
  </si>
  <si>
    <t>Lucentini E</t>
  </si>
  <si>
    <t>BBSAG Bull.33</t>
  </si>
  <si>
    <t>Plasmati C</t>
  </si>
  <si>
    <t>Penna M</t>
  </si>
  <si>
    <t>Albert P</t>
  </si>
  <si>
    <t>Danthine P</t>
  </si>
  <si>
    <t>Angelo de Parigi</t>
  </si>
  <si>
    <t>Vespe F</t>
  </si>
  <si>
    <t>BBSAG Bull.36</t>
  </si>
  <si>
    <t>Ferraro F</t>
  </si>
  <si>
    <t>Leyman R</t>
  </si>
  <si>
    <t>Nezry E</t>
  </si>
  <si>
    <t>BBSAG Bull.38</t>
  </si>
  <si>
    <t>BBSAG Bull.41</t>
  </si>
  <si>
    <t>BBSAG Bull.39</t>
  </si>
  <si>
    <t>BBSAG Bull.40</t>
  </si>
  <si>
    <t>Agnesoni C</t>
  </si>
  <si>
    <t>M. Wesolowski</t>
  </si>
  <si>
    <t>Vialle J</t>
  </si>
  <si>
    <t>BBSAG Bull.56</t>
  </si>
  <si>
    <t>Boistel G</t>
  </si>
  <si>
    <t>G. Hanson</t>
  </si>
  <si>
    <t>Mavrofridis G</t>
  </si>
  <si>
    <t>BBSAG Bull.49</t>
  </si>
  <si>
    <t>H. Carney</t>
  </si>
  <si>
    <t>Mammoliti S</t>
  </si>
  <si>
    <t>Delhaye D</t>
  </si>
  <si>
    <t>Maranta C</t>
  </si>
  <si>
    <t>Leyman D</t>
  </si>
  <si>
    <t>D. Williams</t>
  </si>
  <si>
    <t>Ferrand S</t>
  </si>
  <si>
    <t>BBSAG Bull.60</t>
  </si>
  <si>
    <t>Louis P</t>
  </si>
  <si>
    <t>E. Mayer</t>
  </si>
  <si>
    <t>Wils P</t>
  </si>
  <si>
    <t>Busquets J</t>
  </si>
  <si>
    <t>Krobusek B</t>
  </si>
  <si>
    <t>BBSAG Bull.78</t>
  </si>
  <si>
    <t>Paschke A</t>
  </si>
  <si>
    <t>S. Cook</t>
  </si>
  <si>
    <t>Verstrepen E</t>
  </si>
  <si>
    <t>Acerbi F</t>
  </si>
  <si>
    <t>Hainaut V</t>
  </si>
  <si>
    <t>J. Jahn</t>
  </si>
  <si>
    <t>Martignoni M</t>
  </si>
  <si>
    <t>L. Gorski</t>
  </si>
  <si>
    <t>R. Sampson</t>
  </si>
  <si>
    <t>Thirionet Y</t>
  </si>
  <si>
    <t>Lheureux A</t>
  </si>
  <si>
    <t>Lambert S</t>
  </si>
  <si>
    <t>J. Piriti</t>
  </si>
  <si>
    <t>Blanchart Ch</t>
  </si>
  <si>
    <t>P. Sventek</t>
  </si>
  <si>
    <t>Elias P</t>
  </si>
  <si>
    <t>Fabregat J</t>
  </si>
  <si>
    <t>K</t>
  </si>
  <si>
    <t>A. Kocsis</t>
  </si>
  <si>
    <t>M. Smith</t>
  </si>
  <si>
    <t>Vandenbroere J</t>
  </si>
  <si>
    <t>phe</t>
  </si>
  <si>
    <t>E. Meneguzzo</t>
  </si>
  <si>
    <t>Gillain JM</t>
  </si>
  <si>
    <t>P. Collins</t>
  </si>
  <si>
    <t>IBVS 3641</t>
  </si>
  <si>
    <t>phe  V</t>
  </si>
  <si>
    <t>R. Crumrine</t>
  </si>
  <si>
    <t>phe  B</t>
  </si>
  <si>
    <t>BAV-M 59</t>
  </si>
  <si>
    <t>pg</t>
  </si>
  <si>
    <t>BAV-M 60</t>
  </si>
  <si>
    <t>A AP 282,821</t>
  </si>
  <si>
    <t>BAV-M 62</t>
  </si>
  <si>
    <t>Russeil D</t>
  </si>
  <si>
    <t>M. Csukas</t>
  </si>
  <si>
    <t>IBVS 4340</t>
  </si>
  <si>
    <t>Sophie van Eck</t>
  </si>
  <si>
    <t>BAA 81</t>
  </si>
  <si>
    <t>S. Foglia</t>
  </si>
  <si>
    <t>K. Jonckheere</t>
  </si>
  <si>
    <t>K. DeQuick</t>
  </si>
  <si>
    <t>M. Nall</t>
  </si>
  <si>
    <t>BAAVSS 90,16</t>
  </si>
  <si>
    <t>G. Sarty</t>
  </si>
  <si>
    <t>AAVSO 5</t>
  </si>
  <si>
    <t>BAV-M 68</t>
  </si>
  <si>
    <t>M. Mikutis</t>
  </si>
  <si>
    <t>BAV-M 79</t>
  </si>
  <si>
    <t>IBVS 4181</t>
  </si>
  <si>
    <t>BAV-M 93</t>
  </si>
  <si>
    <t>phe  U</t>
  </si>
  <si>
    <t>M. Nowak</t>
  </si>
  <si>
    <t>phe  R</t>
  </si>
  <si>
    <t>R. Schmude</t>
  </si>
  <si>
    <t>phe  K</t>
  </si>
  <si>
    <t>BBSAG Bull.112</t>
  </si>
  <si>
    <t>ccd</t>
  </si>
  <si>
    <t>phe  J</t>
  </si>
  <si>
    <t>Dalmazio D</t>
  </si>
  <si>
    <t>J. Mc Kenna</t>
  </si>
  <si>
    <t>IBVS 4555</t>
  </si>
  <si>
    <t>BAV-M 101</t>
  </si>
  <si>
    <t>N. Simmons</t>
  </si>
  <si>
    <t>IBVS 4509</t>
  </si>
  <si>
    <t>K. Tikkanen</t>
  </si>
  <si>
    <t>BAV-M 113</t>
  </si>
  <si>
    <t>IBVS 4633</t>
  </si>
  <si>
    <t>J. McKenna</t>
  </si>
  <si>
    <t>My, my!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</si>
  <si>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</si>
  <si>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</si>
  <si>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</si>
  <si>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</si>
  <si>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</si>
  <si>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</si>
  <si>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</si>
  <si>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</si>
  <si>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</si>
  <si>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</si>
  <si>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</si>
  <si>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</si>
  <si>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</si>
  <si>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</si>
  <si>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</si>
  <si>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</si>
  <si>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</si>
  <si>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</si>
  <si>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</si>
  <si>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</si>
  <si>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</si>
  <si>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</si>
  <si>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</si>
  <si>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</si>
  <si>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</si>
  <si>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IBVS 4502</t>
  </si>
  <si>
    <t>IBVS 4967</t>
  </si>
  <si>
    <t>IBVS 5399</t>
  </si>
  <si>
    <t>II</t>
  </si>
  <si>
    <t>IBVS 5364</t>
  </si>
  <si>
    <t>I</t>
  </si>
  <si>
    <t>IBVS 0501</t>
  </si>
  <si>
    <t>IBVS 0114</t>
  </si>
  <si>
    <t>IBVS 0119</t>
  </si>
  <si>
    <t>IBVS 0111</t>
  </si>
  <si>
    <t>IBVS 0148</t>
  </si>
  <si>
    <t>IBVS 0154</t>
  </si>
  <si>
    <t>IBVS 0129</t>
  </si>
  <si>
    <t>IBVS 0180</t>
  </si>
  <si>
    <t>IBVS 0221</t>
  </si>
  <si>
    <t>IBVS 0795</t>
  </si>
  <si>
    <t>IBVS 0247</t>
  </si>
  <si>
    <t>IBVS 0322</t>
  </si>
  <si>
    <t>IBVS 0456</t>
  </si>
  <si>
    <t>IBVS 0394</t>
  </si>
  <si>
    <t>pe</t>
  </si>
  <si>
    <t>IBVS 0530</t>
  </si>
  <si>
    <t>vis</t>
  </si>
  <si>
    <t>IBVS 0647</t>
  </si>
  <si>
    <t>IBVS 0937</t>
  </si>
  <si>
    <t>IBVS 0637</t>
  </si>
  <si>
    <t>IBVS 0740</t>
  </si>
  <si>
    <t/>
  </si>
  <si>
    <t>IBVS 0954</t>
  </si>
  <si>
    <t>IBVS 1379</t>
  </si>
  <si>
    <t>IBVS 1053</t>
  </si>
  <si>
    <t>IBVS 1350</t>
  </si>
  <si>
    <t>IBVS 1163</t>
  </si>
  <si>
    <t>IBVS 1478</t>
  </si>
  <si>
    <t>IBVS 1712</t>
  </si>
  <si>
    <t>IBVS 1335</t>
  </si>
  <si>
    <t>IBVS 1512</t>
  </si>
  <si>
    <t> 04.08.1965 23:44 </t>
  </si>
  <si>
    <t> M.Truskowski </t>
  </si>
  <si>
    <t>2438977.490 </t>
  </si>
  <si>
    <t> 04.08.1965 23:45 </t>
  </si>
  <si>
    <t>2438977.491 </t>
  </si>
  <si>
    <t> 04.08.1965 23:47 </t>
  </si>
  <si>
    <t> J.Mikulski </t>
  </si>
  <si>
    <t>2438977.492 </t>
  </si>
  <si>
    <t> 04.08.1965 23:48 </t>
  </si>
  <si>
    <t> F.Krehorowicz </t>
  </si>
  <si>
    <t> Z.Suplicki </t>
  </si>
  <si>
    <t>2438977.493 </t>
  </si>
  <si>
    <t> 04.08.1965 23:49 </t>
  </si>
  <si>
    <t> L.Barski </t>
  </si>
  <si>
    <t>2438989.443 </t>
  </si>
  <si>
    <t> 16.08.1965 22:37 </t>
  </si>
  <si>
    <t>2438989.450 </t>
  </si>
  <si>
    <t> 16.08.1965 22:48 </t>
  </si>
  <si>
    <t> AA 18.322 </t>
  </si>
  <si>
    <t>2438995.428 </t>
  </si>
  <si>
    <t> 22.08.1965 22:16 </t>
  </si>
  <si>
    <t>2439007.373 </t>
  </si>
  <si>
    <t> 03.09.1965 20:57 </t>
  </si>
  <si>
    <t>2439008.5688 </t>
  </si>
  <si>
    <t> 05.09.1965 01:39 </t>
  </si>
  <si>
    <t>2439019.331 </t>
  </si>
  <si>
    <t> 15.09.1965 19:56 </t>
  </si>
  <si>
    <t>2439025.3008 </t>
  </si>
  <si>
    <t> 21.09.1965 19:13 </t>
  </si>
  <si>
    <t> -0.0077 </t>
  </si>
  <si>
    <t> Minti &amp; Ion </t>
  </si>
  <si>
    <t>IBVS 148 </t>
  </si>
  <si>
    <t>2439026.497 </t>
  </si>
  <si>
    <t> 22.09.1965 23:55 </t>
  </si>
  <si>
    <t>2439027.695 </t>
  </si>
  <si>
    <t> 24.09.1965 04:40 </t>
  </si>
  <si>
    <t>2439032.4730 </t>
  </si>
  <si>
    <t> 28.09.1965 23:21 </t>
  </si>
  <si>
    <t> -0.0070 </t>
  </si>
  <si>
    <t>2439033.673 </t>
  </si>
  <si>
    <t> 30.09.1965 04:09 </t>
  </si>
  <si>
    <t>2439044.429 </t>
  </si>
  <si>
    <t> 10.10.1965 22:17 </t>
  </si>
  <si>
    <t>2439045.624 </t>
  </si>
  <si>
    <t> 12.10.1965 02:58 </t>
  </si>
  <si>
    <t>2439046.8166 </t>
  </si>
  <si>
    <t> 13.10.1965 07:35 </t>
  </si>
  <si>
    <t> -0.0064 </t>
  </si>
  <si>
    <t> H.M.Heckathorn </t>
  </si>
  <si>
    <t> GOP 15 </t>
  </si>
  <si>
    <t>2439050.401 </t>
  </si>
  <si>
    <t> 16.10.1965 21:37 </t>
  </si>
  <si>
    <t> T.de Menten </t>
  </si>
  <si>
    <t>2439050.406 </t>
  </si>
  <si>
    <t> 16.10.1965 21:44 </t>
  </si>
  <si>
    <t>2439050.409 </t>
  </si>
  <si>
    <t> 16.10.1965 21:48 </t>
  </si>
  <si>
    <t>2439050.418 </t>
  </si>
  <si>
    <t> 16.10.1965 22:01 </t>
  </si>
  <si>
    <t> R.Kizilirmak </t>
  </si>
  <si>
    <t> A.Kizilirmak </t>
  </si>
  <si>
    <t>2439052.7928 </t>
  </si>
  <si>
    <t> 19.10.1965 07:01 </t>
  </si>
  <si>
    <t>IBVS 154 </t>
  </si>
  <si>
    <t>2439052.795 </t>
  </si>
  <si>
    <t> 19.10.1965 07:04 </t>
  </si>
  <si>
    <t> R.Monske </t>
  </si>
  <si>
    <t>2439056.377 </t>
  </si>
  <si>
    <t> 22.10.1965 21:02 </t>
  </si>
  <si>
    <t>2439056.379 </t>
  </si>
  <si>
    <t> 22.10.1965 21:05 </t>
  </si>
  <si>
    <t>2439057.5737 </t>
  </si>
  <si>
    <t> 24.10.1965 01:46 </t>
  </si>
  <si>
    <t> -0.0065 </t>
  </si>
  <si>
    <t>2439062.3562 </t>
  </si>
  <si>
    <t> 28.10.1965 20:32 </t>
  </si>
  <si>
    <t> -0.0050 </t>
  </si>
  <si>
    <t> Minti &amp; Dragusin </t>
  </si>
  <si>
    <t>2439062.357 </t>
  </si>
  <si>
    <t> 28.10.1965 20:34 </t>
  </si>
  <si>
    <t>2439068.328 </t>
  </si>
  <si>
    <t> 03.11.1965 19:52 </t>
  </si>
  <si>
    <t>2439068.3316 </t>
  </si>
  <si>
    <t> 03.11.1965 19:57 </t>
  </si>
  <si>
    <t>2439070.722 </t>
  </si>
  <si>
    <t> 06.11.1965 05:19 </t>
  </si>
  <si>
    <t>IBVS 129 </t>
  </si>
  <si>
    <t>2439075.501 </t>
  </si>
  <si>
    <t> 11.11.1965 00:01 </t>
  </si>
  <si>
    <t> L.Robinson </t>
  </si>
  <si>
    <t>2439094.627 </t>
  </si>
  <si>
    <t> 30.11.1965 03:02 </t>
  </si>
  <si>
    <t>2439112.557 </t>
  </si>
  <si>
    <t> 18.12.1965 01:22 </t>
  </si>
  <si>
    <t>2439130.478 </t>
  </si>
  <si>
    <t> 04.01.1966 23:28 </t>
  </si>
  <si>
    <t> ORI 95 </t>
  </si>
  <si>
    <t>2439131.676 </t>
  </si>
  <si>
    <t> 06.01.1966 04:13 </t>
  </si>
  <si>
    <t>2439135.265 </t>
  </si>
  <si>
    <t> 09.01.1966 18:21 </t>
  </si>
  <si>
    <t>2439141.240 </t>
  </si>
  <si>
    <t> 15.01.1966 17:45 </t>
  </si>
  <si>
    <t>2439141.245 </t>
  </si>
  <si>
    <t> 15.01.1966 17:52 </t>
  </si>
  <si>
    <t> E.Leitmeier </t>
  </si>
  <si>
    <t>2439143.631 </t>
  </si>
  <si>
    <t> 18.01.1966 03:08 </t>
  </si>
  <si>
    <t>2439154.390 </t>
  </si>
  <si>
    <t> 28.01.1966 21:21 </t>
  </si>
  <si>
    <t>2439154.393 </t>
  </si>
  <si>
    <t> 28.01.1966 21:25 </t>
  </si>
  <si>
    <t>2439154.398 </t>
  </si>
  <si>
    <t> 28.01.1966 21:33 </t>
  </si>
  <si>
    <t> R.Diethelm </t>
  </si>
  <si>
    <t>2439155.584 </t>
  </si>
  <si>
    <t> 30.01.1966 02:00 </t>
  </si>
  <si>
    <t>2439180.676 </t>
  </si>
  <si>
    <t> 24.02.1966 04:13 </t>
  </si>
  <si>
    <t>2439186.656 </t>
  </si>
  <si>
    <t> 02.03.1966 03:44 </t>
  </si>
  <si>
    <t>2439191.446 </t>
  </si>
  <si>
    <t> 06.03.1966 22:42 </t>
  </si>
  <si>
    <t> R.Bierögel </t>
  </si>
  <si>
    <t> MVS 4.66 </t>
  </si>
  <si>
    <t>2439198.609 </t>
  </si>
  <si>
    <t> 14.03.1966 02:36 </t>
  </si>
  <si>
    <t>2439198.614 </t>
  </si>
  <si>
    <t> 14.03.1966 02:44 </t>
  </si>
  <si>
    <t> D.Lucas </t>
  </si>
  <si>
    <t>2439204.592 </t>
  </si>
  <si>
    <t> 20.03.1966 02:12 </t>
  </si>
  <si>
    <t> ORI 97 </t>
  </si>
  <si>
    <t>2439221.322 </t>
  </si>
  <si>
    <t> 05.04.1966 19:43 </t>
  </si>
  <si>
    <t> AN 291.112 </t>
  </si>
  <si>
    <t>2439228.489 </t>
  </si>
  <si>
    <t> 12.04.1966 23:44 </t>
  </si>
  <si>
    <t>2439246.420 </t>
  </si>
  <si>
    <t> 30.04.1966 22:04 </t>
  </si>
  <si>
    <t>2439258.367 </t>
  </si>
  <si>
    <t> 12.05.1966 20:48 </t>
  </si>
  <si>
    <t> E.Schaltegger </t>
  </si>
  <si>
    <t>2439258.376 </t>
  </si>
  <si>
    <t> 12.05.1966 21:01 </t>
  </si>
  <si>
    <t>2439259.567 </t>
  </si>
  <si>
    <t> 14.05.1966 01:36 </t>
  </si>
  <si>
    <t>2439277.498 </t>
  </si>
  <si>
    <t> 31.05.1966 23:57 </t>
  </si>
  <si>
    <t> ORI 98 </t>
  </si>
  <si>
    <t>2439289.452 </t>
  </si>
  <si>
    <t> 12.06.1966 22:50 </t>
  </si>
  <si>
    <t>2439315.748 </t>
  </si>
  <si>
    <t> 09.07.1966 05:57 </t>
  </si>
  <si>
    <t>IBVS 180 </t>
  </si>
  <si>
    <t>2439315.750 </t>
  </si>
  <si>
    <t> 09.07.1966 06:00 </t>
  </si>
  <si>
    <t>2439321.722 </t>
  </si>
  <si>
    <t> 15.07.1966 05:19 </t>
  </si>
  <si>
    <t>2439321.726 </t>
  </si>
  <si>
    <t> 15.07.1966 05:25 </t>
  </si>
  <si>
    <t> T.Cragg </t>
  </si>
  <si>
    <t>2439327.695 </t>
  </si>
  <si>
    <t> 21.07.1966 04:40 </t>
  </si>
  <si>
    <t>2439327.697 </t>
  </si>
  <si>
    <t> 21.07.1966 04:43 </t>
  </si>
  <si>
    <t>2439327.699 </t>
  </si>
  <si>
    <t> 21.07.1966 04:46 </t>
  </si>
  <si>
    <t>2439338.448 </t>
  </si>
  <si>
    <t> 31.07.1966 22:45 </t>
  </si>
  <si>
    <t>2439338.451 </t>
  </si>
  <si>
    <t> 31.07.1966 22:49 </t>
  </si>
  <si>
    <t>2439350.410 </t>
  </si>
  <si>
    <t> 12.08.1966 21:50 </t>
  </si>
  <si>
    <t>2439350.411 </t>
  </si>
  <si>
    <t> 12.08.1966 21:51 </t>
  </si>
  <si>
    <t>2439350.412 </t>
  </si>
  <si>
    <t> 12.08.1966 21:53 </t>
  </si>
  <si>
    <t> Z.Malas </t>
  </si>
  <si>
    <t>2439350.414 </t>
  </si>
  <si>
    <t> 12.08.1966 21:56 </t>
  </si>
  <si>
    <t> BRNO 9 </t>
  </si>
  <si>
    <t>2439350.417 </t>
  </si>
  <si>
    <t> 12.08.1966 22:00 </t>
  </si>
  <si>
    <t> J.Madej </t>
  </si>
  <si>
    <t>2439356.391 </t>
  </si>
  <si>
    <t> 18.08.1966 21:23 </t>
  </si>
  <si>
    <t> V.Remes </t>
  </si>
  <si>
    <t>2439356.393 </t>
  </si>
  <si>
    <t> 18.08.1966 21:25 </t>
  </si>
  <si>
    <t>2439362.364 </t>
  </si>
  <si>
    <t> 24.08.1966 20:44 </t>
  </si>
  <si>
    <t> S.Bozkurt </t>
  </si>
  <si>
    <t>2439362.368 </t>
  </si>
  <si>
    <t> 24.08.1966 20:49 </t>
  </si>
  <si>
    <t>2439364.756 </t>
  </si>
  <si>
    <t> 27.08.1966 06:08 </t>
  </si>
  <si>
    <t> R.Thompson </t>
  </si>
  <si>
    <t>2439364.757 </t>
  </si>
  <si>
    <t> 27.08.1966 06:10 </t>
  </si>
  <si>
    <t> F.Sanner </t>
  </si>
  <si>
    <t>2439375.505 </t>
  </si>
  <si>
    <t> 07.09.1966 00:07 </t>
  </si>
  <si>
    <t>2439375.508 </t>
  </si>
  <si>
    <t> 07.09.1966 00:11 </t>
  </si>
  <si>
    <t> ORI 100 </t>
  </si>
  <si>
    <t>2439380.301 </t>
  </si>
  <si>
    <t> 11.09.1966 19:13 </t>
  </si>
  <si>
    <t>2439381.484 </t>
  </si>
  <si>
    <t> 12.09.1966 23:36 </t>
  </si>
  <si>
    <t> G.Weigelt </t>
  </si>
  <si>
    <t>2439381.4860 </t>
  </si>
  <si>
    <t> 12.09.1966 23:39 </t>
  </si>
  <si>
    <t> -0.0061 </t>
  </si>
  <si>
    <t> Pustylnik &amp; Eerme </t>
  </si>
  <si>
    <t> PTAO 38.146 </t>
  </si>
  <si>
    <t>2439381.491 </t>
  </si>
  <si>
    <t> 12.09.1966 23:47 </t>
  </si>
  <si>
    <t>2439381.508 </t>
  </si>
  <si>
    <t> 13.09.1966 00:11 </t>
  </si>
  <si>
    <t>2439385.677 </t>
  </si>
  <si>
    <t> 17.09.1966 04:14 </t>
  </si>
  <si>
    <t>2439393.436 </t>
  </si>
  <si>
    <t> 24.09.1966 22:27 </t>
  </si>
  <si>
    <t>2439393.438 </t>
  </si>
  <si>
    <t> 24.09.1966 22:30 </t>
  </si>
  <si>
    <t>2439393.440 </t>
  </si>
  <si>
    <t> 24.09.1966 22:33 </t>
  </si>
  <si>
    <t>2439400.609 </t>
  </si>
  <si>
    <t> 02.10.1966 02:36 </t>
  </si>
  <si>
    <t>2439405.377 </t>
  </si>
  <si>
    <t> 06.10.1966 21:02 </t>
  </si>
  <si>
    <t>2439405.384 </t>
  </si>
  <si>
    <t> 06.10.1966 21:12 </t>
  </si>
  <si>
    <t>2439405.392 </t>
  </si>
  <si>
    <t> 06.10.1966 21:24 </t>
  </si>
  <si>
    <t>2439406.584 </t>
  </si>
  <si>
    <t> 08.10.1966 02:00 </t>
  </si>
  <si>
    <t>2439406.5857 </t>
  </si>
  <si>
    <t> 08.10.1966 02:03 </t>
  </si>
  <si>
    <t> -0.0066 </t>
  </si>
  <si>
    <t> AA 32.402 </t>
  </si>
  <si>
    <t>2439412.571 </t>
  </si>
  <si>
    <t> 14.10.1966 01:42 </t>
  </si>
  <si>
    <t>2439417.345 </t>
  </si>
  <si>
    <t> 18.10.1966 20:16 </t>
  </si>
  <si>
    <t>2439419.733 </t>
  </si>
  <si>
    <t> 21.10.1966 05:35 </t>
  </si>
  <si>
    <t> S.Anderson </t>
  </si>
  <si>
    <t>2439425.713 </t>
  </si>
  <si>
    <t> 27.10.1966 05:06 </t>
  </si>
  <si>
    <t>2439429.303 </t>
  </si>
  <si>
    <t> 30.10.1966 19:16 </t>
  </si>
  <si>
    <t>2439431.688 </t>
  </si>
  <si>
    <t> 02.11.1966 04:30 </t>
  </si>
  <si>
    <t>2439435.282 </t>
  </si>
  <si>
    <t> 05.11.1966 18:46 </t>
  </si>
  <si>
    <t>2439436.472 </t>
  </si>
  <si>
    <t> 06.11.1966 23:19 </t>
  </si>
  <si>
    <t>2439436.473 </t>
  </si>
  <si>
    <t> 06.11.1966 23:21 </t>
  </si>
  <si>
    <t>2439437.662 </t>
  </si>
  <si>
    <t> 08.11.1966 03:53 </t>
  </si>
  <si>
    <t>2439443.643 </t>
  </si>
  <si>
    <t> 14.11.1966 03:25 </t>
  </si>
  <si>
    <t>IBVS 221 </t>
  </si>
  <si>
    <t>2439443.646 </t>
  </si>
  <si>
    <t> 14.11.1966 03:30 </t>
  </si>
  <si>
    <t>2439449.618 </t>
  </si>
  <si>
    <t> 20.11.1966 02:49 </t>
  </si>
  <si>
    <t>2439456.779 </t>
  </si>
  <si>
    <t> 27.11.1966 06:41 </t>
  </si>
  <si>
    <t>2439461.578 </t>
  </si>
  <si>
    <t> 02.12.1966 01:52 </t>
  </si>
  <si>
    <t> L.Hazel </t>
  </si>
  <si>
    <t>2439466.3489 </t>
  </si>
  <si>
    <t> 06.12.1966 20:22 </t>
  </si>
  <si>
    <t>2439468.738 </t>
  </si>
  <si>
    <t> 09.12.1966 05:42 </t>
  </si>
  <si>
    <t>2439468.745 </t>
  </si>
  <si>
    <t> 09.12.1966 05:52 </t>
  </si>
  <si>
    <t>2439474.720 </t>
  </si>
  <si>
    <t> 15.12.1966 05:16 </t>
  </si>
  <si>
    <t>2439492.647 </t>
  </si>
  <si>
    <t> 02.01.1967 03:31 </t>
  </si>
  <si>
    <t>2439511.7690 </t>
  </si>
  <si>
    <t> 21.01.1967 06:27 </t>
  </si>
  <si>
    <t>2439515.3550 </t>
  </si>
  <si>
    <t> 24.01.1967 20:31 </t>
  </si>
  <si>
    <t> -0.0048 </t>
  </si>
  <si>
    <t>2439521.333 </t>
  </si>
  <si>
    <t> 30.01.1967 19:59 </t>
  </si>
  <si>
    <t>2439522.527 </t>
  </si>
  <si>
    <t> 01.02.1967 00:38 </t>
  </si>
  <si>
    <t>2439527.309 </t>
  </si>
  <si>
    <t> 05.02.1967 19:24 </t>
  </si>
  <si>
    <t>2439529.702 </t>
  </si>
  <si>
    <t> 08.02.1967 04:50 </t>
  </si>
  <si>
    <t>2439533.286 </t>
  </si>
  <si>
    <t> 11.02.1967 18:51 </t>
  </si>
  <si>
    <t>2439559.574 </t>
  </si>
  <si>
    <t> 10.03.1967 01:46 </t>
  </si>
  <si>
    <t>2439559.578 </t>
  </si>
  <si>
    <t> 10.03.1967 01:52 </t>
  </si>
  <si>
    <t>2439559.580 </t>
  </si>
  <si>
    <t> 10.03.1967 01:55 </t>
  </si>
  <si>
    <t> ORI 102 </t>
  </si>
  <si>
    <t>2439632.486 </t>
  </si>
  <si>
    <t> 21.05.1967 23:39 </t>
  </si>
  <si>
    <t>2439693.450 </t>
  </si>
  <si>
    <t> 21.07.1967 22:48 </t>
  </si>
  <si>
    <t> ORI 103 </t>
  </si>
  <si>
    <t>2439694.646 </t>
  </si>
  <si>
    <t> 23.07.1967 03:30 </t>
  </si>
  <si>
    <t>IBVS 795 </t>
  </si>
  <si>
    <t>2439699.424 </t>
  </si>
  <si>
    <t> 27.07.1967 22:10 </t>
  </si>
  <si>
    <t>2439701.810 </t>
  </si>
  <si>
    <t> 30.07.1967 07:26 </t>
  </si>
  <si>
    <t>2439701.813 </t>
  </si>
  <si>
    <t> 30.07.1967 07:30 </t>
  </si>
  <si>
    <t> S.Cook </t>
  </si>
  <si>
    <t>IBVS 247 </t>
  </si>
  <si>
    <t>2439705.414 </t>
  </si>
  <si>
    <t> 02.08.1967 21:56 </t>
  </si>
  <si>
    <t>2439711.380 </t>
  </si>
  <si>
    <t> 08.08.1967 21:07 </t>
  </si>
  <si>
    <t> AA 19.174 </t>
  </si>
  <si>
    <t>2439712.568 </t>
  </si>
  <si>
    <t> 10.08.1967 01:37 </t>
  </si>
  <si>
    <t> A.Soska </t>
  </si>
  <si>
    <t>2439712.572 </t>
  </si>
  <si>
    <t> 10.08.1967 01:43 </t>
  </si>
  <si>
    <t> Z.Galecki </t>
  </si>
  <si>
    <t>2439712.574 </t>
  </si>
  <si>
    <t> 10.08.1967 01:46 </t>
  </si>
  <si>
    <t> W.Batorowski </t>
  </si>
  <si>
    <t>2439712.576 </t>
  </si>
  <si>
    <t>VSB 060</t>
  </si>
  <si>
    <t>y</t>
  </si>
  <si>
    <t>VSB_061</t>
  </si>
  <si>
    <t>OEJV 0179</t>
  </si>
  <si>
    <t>IBVS 1358</t>
  </si>
  <si>
    <t>IBVS 1502</t>
  </si>
  <si>
    <t>IBVS 1631</t>
  </si>
  <si>
    <t>IBVS 1840</t>
  </si>
  <si>
    <t>IBVS 1924</t>
  </si>
  <si>
    <t>IBVS 1694</t>
  </si>
  <si>
    <t>IBVS 1930</t>
  </si>
  <si>
    <t>IBVS 2545</t>
  </si>
  <si>
    <t>IBVS 2086</t>
  </si>
  <si>
    <t>IBVS 2385</t>
  </si>
  <si>
    <t>IBVS 2292</t>
  </si>
  <si>
    <t>IBVS 3125</t>
  </si>
  <si>
    <t>IBVS 3435</t>
  </si>
  <si>
    <t>1998AJ….116.1447V</t>
  </si>
  <si>
    <t>EA</t>
  </si>
  <si>
    <t>RZ Cas / GSC 4317-1793</t>
  </si>
  <si>
    <t>IBVS 5690</t>
  </si>
  <si>
    <t>IBVS 5684</t>
  </si>
  <si>
    <t>IBVS 5657</t>
  </si>
  <si>
    <t>IBVS 5438</t>
  </si>
  <si>
    <t># of data points:</t>
  </si>
  <si>
    <t>My time zone &gt;&gt;&gt;&gt;&gt;</t>
  </si>
  <si>
    <t>(PST=8, PDT=MDT=7, MDT=CST=6, etc.)</t>
  </si>
  <si>
    <t>JD today</t>
  </si>
  <si>
    <t>New Cycle</t>
  </si>
  <si>
    <t>IBVS 5806</t>
  </si>
  <si>
    <t>Start of linear fit &gt;&gt;&gt;&gt;&gt;&gt;&gt;&gt;&gt;&gt;&gt;&gt;&gt;&gt;&gt;&gt;&gt;&gt;&gt;&gt;&gt;</t>
  </si>
  <si>
    <t>OEJV 0094</t>
  </si>
  <si>
    <t>OEJV 0097</t>
  </si>
  <si>
    <t>OEJV 0074</t>
  </si>
  <si>
    <t>OEJV 0060</t>
  </si>
  <si>
    <t>IBVS 5898</t>
  </si>
  <si>
    <t>OEJV 0107</t>
  </si>
  <si>
    <t>IBVS 5924</t>
  </si>
  <si>
    <t>Add cycle</t>
  </si>
  <si>
    <t>Old Cycle</t>
  </si>
  <si>
    <t>IBVS 5979</t>
  </si>
  <si>
    <t>IBVS 0084</t>
  </si>
  <si>
    <t>PE</t>
  </si>
  <si>
    <t>IBVS 1019</t>
  </si>
  <si>
    <t>??</t>
  </si>
  <si>
    <t>IBVS 1619</t>
  </si>
  <si>
    <t>IBVS 3381</t>
  </si>
  <si>
    <t>IBVS 4738</t>
  </si>
  <si>
    <t>OEJV 0120</t>
  </si>
  <si>
    <t>OEJV 0001</t>
  </si>
  <si>
    <t>JAVSO..38..183</t>
  </si>
  <si>
    <t>JAVSO..37...44</t>
  </si>
  <si>
    <t>JAVSO..39...94</t>
  </si>
  <si>
    <t>JAVSO..36..171</t>
  </si>
  <si>
    <t>2013JAVSO..41..328</t>
  </si>
  <si>
    <t>2013JAVSO..41..122</t>
  </si>
  <si>
    <t>BAD</t>
  </si>
  <si>
    <t>IBVS 6152</t>
  </si>
  <si>
    <t>Minima from the Lichtenknecker Database of the BAV</t>
  </si>
  <si>
    <t>C</t>
  </si>
  <si>
    <t>CCD</t>
  </si>
  <si>
    <t>E</t>
  </si>
  <si>
    <t>http://www.bav-astro.de/LkDB/index.php?lang=en&amp;sprache_dial=en</t>
  </si>
  <si>
    <t>F</t>
  </si>
  <si>
    <t>P</t>
  </si>
  <si>
    <t>V</t>
  </si>
  <si>
    <t> -0.003 </t>
  </si>
  <si>
    <t>F </t>
  </si>
  <si>
    <t>2413886.802 </t>
  </si>
  <si>
    <t> 23.11.1896 07:14 </t>
  </si>
  <si>
    <t> -0.072 </t>
  </si>
  <si>
    <t>P </t>
  </si>
  <si>
    <t> Miss Leavitt </t>
  </si>
  <si>
    <t> MN 76.731 </t>
  </si>
  <si>
    <t>2414149.763 </t>
  </si>
  <si>
    <t> 13.08.1897 06:18 </t>
  </si>
  <si>
    <t> -0.065 </t>
  </si>
  <si>
    <t>2415673.711 </t>
  </si>
  <si>
    <t> 16.10.1901 05:03 </t>
  </si>
  <si>
    <t> -0.057 </t>
  </si>
  <si>
    <t>2415740.635 </t>
  </si>
  <si>
    <t> 22.12.1901 03:14 </t>
  </si>
  <si>
    <t> -0.067 </t>
  </si>
  <si>
    <t>2416004.790 </t>
  </si>
  <si>
    <t> 12.09.1902 06:57 </t>
  </si>
  <si>
    <t> -0.061 </t>
  </si>
  <si>
    <t>2416053.787 </t>
  </si>
  <si>
    <t> 31.10.1902 06:53 </t>
  </si>
  <si>
    <t> -0.069 </t>
  </si>
  <si>
    <t>2416132.673 </t>
  </si>
  <si>
    <t> 18.01.1903 04:09 </t>
  </si>
  <si>
    <t> -0.070 </t>
  </si>
  <si>
    <t>2416168.528 </t>
  </si>
  <si>
    <t> 23.02.1903 00:40 </t>
  </si>
  <si>
    <t>2416168.537 </t>
  </si>
  <si>
    <t> 23.02.1903 00:53 </t>
  </si>
  <si>
    <t> -0.063 </t>
  </si>
  <si>
    <t>2416180.483 </t>
  </si>
  <si>
    <t> 06.03.1903 23:35 </t>
  </si>
  <si>
    <t>2416217.534 </t>
  </si>
  <si>
    <t> 13.04.1903 00:48 </t>
  </si>
  <si>
    <t> -0.071 </t>
  </si>
  <si>
    <t>2416223.506 </t>
  </si>
  <si>
    <t> 19.04.1903 00:08 </t>
  </si>
  <si>
    <t> -0.076 </t>
  </si>
  <si>
    <t>2416365.742 </t>
  </si>
  <si>
    <t> 08.09.1903 05:48 </t>
  </si>
  <si>
    <t> -0.074 </t>
  </si>
  <si>
    <t>2416420.732 </t>
  </si>
  <si>
    <t> 02.11.1903 05:34 </t>
  </si>
  <si>
    <t>2416468.537 </t>
  </si>
  <si>
    <t> 20.12.1903 00:53 </t>
  </si>
  <si>
    <t>2416475.717 </t>
  </si>
  <si>
    <t> 27.12.1903 05:12 </t>
  </si>
  <si>
    <t> -0.062 </t>
  </si>
  <si>
    <t>2416487.665 </t>
  </si>
  <si>
    <t> 08.01.1904 03:57 </t>
  </si>
  <si>
    <t> -0.066 </t>
  </si>
  <si>
    <t>2416498.431 </t>
  </si>
  <si>
    <t> 18.01.1904 22:20 </t>
  </si>
  <si>
    <t>2416523.527 </t>
  </si>
  <si>
    <t> 13.02.1904 00:38 </t>
  </si>
  <si>
    <t>2416702.809 </t>
  </si>
  <si>
    <t> 10.08.1904 07:24 </t>
  </si>
  <si>
    <t>2416769.732 </t>
  </si>
  <si>
    <t> 16.10.1904 05:34 </t>
  </si>
  <si>
    <t> -0.077 </t>
  </si>
  <si>
    <t>2416793.649 </t>
  </si>
  <si>
    <t> 09.11.1904 03:34 </t>
  </si>
  <si>
    <t>2416824.732 </t>
  </si>
  <si>
    <t> 10.12.1904 05:34 </t>
  </si>
  <si>
    <t> -0.059 </t>
  </si>
  <si>
    <t>2416836.679 </t>
  </si>
  <si>
    <t> 22.12.1904 04:17 </t>
  </si>
  <si>
    <t> -0.064 </t>
  </si>
  <si>
    <t>2416854.601 </t>
  </si>
  <si>
    <t> 09.01.1905 02:25 </t>
  </si>
  <si>
    <t>2416854.606 </t>
  </si>
  <si>
    <t> 09.01.1905 02:32 </t>
  </si>
  <si>
    <t>2416939.481 </t>
  </si>
  <si>
    <t> 03.04.1905 23:32 </t>
  </si>
  <si>
    <t> -0.053 </t>
  </si>
  <si>
    <t>2417045.846 </t>
  </si>
  <si>
    <t> 19.07.1905 08:18 </t>
  </si>
  <si>
    <t>2417355.426 </t>
  </si>
  <si>
    <t> 24.05.1906 22:13 </t>
  </si>
  <si>
    <t> -0.054 </t>
  </si>
  <si>
    <t>V </t>
  </si>
  <si>
    <t> G.Müller </t>
  </si>
  <si>
    <t> AN 171.357 </t>
  </si>
  <si>
    <t>2417364.983 </t>
  </si>
  <si>
    <t> 03.06.1906 11:35 </t>
  </si>
  <si>
    <t> Gaposchkin &amp; Erro </t>
  </si>
  <si>
    <t> HB 912.12 </t>
  </si>
  <si>
    <t>2417367.368 </t>
  </si>
  <si>
    <t> 05.06.1906 20:49 </t>
  </si>
  <si>
    <t>2417368.572 </t>
  </si>
  <si>
    <t> 07.06.1906 01:43 </t>
  </si>
  <si>
    <t> -0.056 </t>
  </si>
  <si>
    <t>2417373.353 </t>
  </si>
  <si>
    <t> 11.06.1906 20:28 </t>
  </si>
  <si>
    <t>2417410.403 </t>
  </si>
  <si>
    <t> 18.07.1906 21:40 </t>
  </si>
  <si>
    <t> A.A.Nijland </t>
  </si>
  <si>
    <t> BAN 2.126 </t>
  </si>
  <si>
    <t>2417417.573 </t>
  </si>
  <si>
    <t> 26.07.1906 01:45 </t>
  </si>
  <si>
    <t> -0.060 </t>
  </si>
  <si>
    <t>2417429.527 </t>
  </si>
  <si>
    <t> 07.08.1906 00:38 </t>
  </si>
  <si>
    <t>2417435.502 </t>
  </si>
  <si>
    <t> 13.08.1906 00:02 </t>
  </si>
  <si>
    <t>2417437.896 </t>
  </si>
  <si>
    <t> 15.08.1906 09:30 </t>
  </si>
  <si>
    <t> Parkhurst &amp; Jordan </t>
  </si>
  <si>
    <t> APJ 26.251 </t>
  </si>
  <si>
    <t>2417441.483 </t>
  </si>
  <si>
    <t> 18.08.1906 23:35 </t>
  </si>
  <si>
    <t> -0.055 </t>
  </si>
  <si>
    <t>2417453.431 </t>
  </si>
  <si>
    <t> 30.08.1906 22:20 </t>
  </si>
  <si>
    <t> K.Graff </t>
  </si>
  <si>
    <t> MHAM 13.10 </t>
  </si>
  <si>
    <t>2417453.432 </t>
  </si>
  <si>
    <t> 30.08.1906 22:22 </t>
  </si>
  <si>
    <t> W.Münch </t>
  </si>
  <si>
    <t> AN 183.76 </t>
  </si>
  <si>
    <t>2417454.630 </t>
  </si>
  <si>
    <t> 01.09.1906 03:07 </t>
  </si>
  <si>
    <t>2417459.406 </t>
  </si>
  <si>
    <t> 05.09.1906 21:44 </t>
  </si>
  <si>
    <t>2417478.528 </t>
  </si>
  <si>
    <t> 25.09.1906 00:40 </t>
  </si>
  <si>
    <t>2417479.735 </t>
  </si>
  <si>
    <t> 26.09.1906 05:38 </t>
  </si>
  <si>
    <t> -0.051 </t>
  </si>
  <si>
    <t>2417495.269 </t>
  </si>
  <si>
    <t> 11.10.1906 18:27 </t>
  </si>
  <si>
    <t>2417502.433 </t>
  </si>
  <si>
    <t> 18.10.1906 22:23 </t>
  </si>
  <si>
    <t>2417564.587 </t>
  </si>
  <si>
    <t> 20.12.1906 02:05 </t>
  </si>
  <si>
    <t>2417582.518 </t>
  </si>
  <si>
    <t> 07.01.1907 00:25 </t>
  </si>
  <si>
    <t>2417587.303 </t>
  </si>
  <si>
    <t> 11.01.1907 19:16 </t>
  </si>
  <si>
    <t>2417599.262 </t>
  </si>
  <si>
    <t> 23.01.1907 18:17 </t>
  </si>
  <si>
    <t> -0.049 </t>
  </si>
  <si>
    <t>2417630.334 </t>
  </si>
  <si>
    <t> 23.02.1907 20:00 </t>
  </si>
  <si>
    <t>2417630.335 </t>
  </si>
  <si>
    <t> 23.02.1907 20:02 </t>
  </si>
  <si>
    <t> -0.052 </t>
  </si>
  <si>
    <t>2417649.450 </t>
  </si>
  <si>
    <t> 14.03.1907 22:48 </t>
  </si>
  <si>
    <t>2417667.387 </t>
  </si>
  <si>
    <t> 01.04.1907 21:17 </t>
  </si>
  <si>
    <t>2417685.307 </t>
  </si>
  <si>
    <t> 19.04.1907 19:22 </t>
  </si>
  <si>
    <t>2417717.584 </t>
  </si>
  <si>
    <t> 22.05.1907 02:00 </t>
  </si>
  <si>
    <t> O.C.Wendell </t>
  </si>
  <si>
    <t> HA 69.171 </t>
  </si>
  <si>
    <t>2417742.683 </t>
  </si>
  <si>
    <t> 16.06.1907 04:23 </t>
  </si>
  <si>
    <t>2417771.375 </t>
  </si>
  <si>
    <t> 14.07.1907 21:00 </t>
  </si>
  <si>
    <t>2417772.561 </t>
  </si>
  <si>
    <t> 16.07.1907 01:27 </t>
  </si>
  <si>
    <t>2417777.347 </t>
  </si>
  <si>
    <t> 20.07.1907 20:19 </t>
  </si>
  <si>
    <t>2417778.540 </t>
  </si>
  <si>
    <t> 22.07.1907 00:57 </t>
  </si>
  <si>
    <t> -0.058 </t>
  </si>
  <si>
    <t>2417791.696 </t>
  </si>
  <si>
    <t> 04.08.1907 04:42 </t>
  </si>
  <si>
    <t> -0.050 </t>
  </si>
  <si>
    <t>2417815.603 </t>
  </si>
  <si>
    <t> 28.08.1907 02:28 </t>
  </si>
  <si>
    <t> -0.048 </t>
  </si>
  <si>
    <t>2417820.377 </t>
  </si>
  <si>
    <t> 01.09.1907 21:02 </t>
  </si>
  <si>
    <t>2417832.333 </t>
  </si>
  <si>
    <t> 13.09.1907 19:59 </t>
  </si>
  <si>
    <t>2417838.305 </t>
  </si>
  <si>
    <t> 19.09.1907 19:19 </t>
  </si>
  <si>
    <t>2417839.506 </t>
  </si>
  <si>
    <t> 21.09.1907 00:08 </t>
  </si>
  <si>
    <t>2417840.697 </t>
  </si>
  <si>
    <t> 22.09.1907 04:43 </t>
  </si>
  <si>
    <t>2417863.399 </t>
  </si>
  <si>
    <t> 14.10.1907 21:34 </t>
  </si>
  <si>
    <t>2417864.600 </t>
  </si>
  <si>
    <t> 16.10.1907 02:24 </t>
  </si>
  <si>
    <t>2417870.577 </t>
  </si>
  <si>
    <t> 22.10.1907 01:50 </t>
  </si>
  <si>
    <t>2417942.291 </t>
  </si>
  <si>
    <t> 01.01.1908 18:59 </t>
  </si>
  <si>
    <t>2418010.428 </t>
  </si>
  <si>
    <t> 09.03.1908 22:16 </t>
  </si>
  <si>
    <t>2418011.616 </t>
  </si>
  <si>
    <t> 11.03.1908 02:47 </t>
  </si>
  <si>
    <t>2418022.380 </t>
  </si>
  <si>
    <t> 21.03.1908 21:07 </t>
  </si>
  <si>
    <t>2418035.526 </t>
  </si>
  <si>
    <t> 04.04.1908 00:37 </t>
  </si>
  <si>
    <t>2418041.502 </t>
  </si>
  <si>
    <t> 10.04.1908 00:02 </t>
  </si>
  <si>
    <t>2418047.474 </t>
  </si>
  <si>
    <t> 15.04.1908 23:22 </t>
  </si>
  <si>
    <t>2418048.671 </t>
  </si>
  <si>
    <t> 17.04.1908 04:06 </t>
  </si>
  <si>
    <t>2418053.447 </t>
  </si>
  <si>
    <t> 21.04.1908 22:43 </t>
  </si>
  <si>
    <t>2418090.506 </t>
  </si>
  <si>
    <t> 29.05.1908 00:08 </t>
  </si>
  <si>
    <t>2418145.488 </t>
  </si>
  <si>
    <t> 22.07.1908 23:42 </t>
  </si>
  <si>
    <t>2418157.451 </t>
  </si>
  <si>
    <t> 03.08.1908 22:49 </t>
  </si>
  <si>
    <t> -0.040 </t>
  </si>
  <si>
    <t>2418182.536 </t>
  </si>
  <si>
    <t> 29.08.1908 00:51 </t>
  </si>
  <si>
    <t>2418207.643 </t>
  </si>
  <si>
    <t> 23.09.1908 03:25 </t>
  </si>
  <si>
    <t>2418224.374 </t>
  </si>
  <si>
    <t> 09.10.1908 20:58 </t>
  </si>
  <si>
    <t>2418237.520 </t>
  </si>
  <si>
    <t> 23.10.1908 00:28 </t>
  </si>
  <si>
    <t>2418243.490 </t>
  </si>
  <si>
    <t> 28.10.1908 23:45 </t>
  </si>
  <si>
    <t>2418261.425 </t>
  </si>
  <si>
    <t> 15.11.1908 22:12 </t>
  </si>
  <si>
    <t>2418287.723 </t>
  </si>
  <si>
    <t> 12.12.1908 05:21 </t>
  </si>
  <si>
    <t>2418334.336 </t>
  </si>
  <si>
    <t> 27.01.1909 20:03 </t>
  </si>
  <si>
    <t>2418346.293 </t>
  </si>
  <si>
    <t> 08.02.1909 19:01 </t>
  </si>
  <si>
    <t> -0.047 </t>
  </si>
  <si>
    <t>2418359.439 </t>
  </si>
  <si>
    <t> 21.02.1909 22:32 </t>
  </si>
  <si>
    <t>2418384.537 </t>
  </si>
  <si>
    <t> 19.03.1909 00:53 </t>
  </si>
  <si>
    <t>2418390.516 </t>
  </si>
  <si>
    <t> 25.03.1909 00:23 </t>
  </si>
  <si>
    <t>2418421.585 </t>
  </si>
  <si>
    <t> 25.04.1909 02:02 </t>
  </si>
  <si>
    <t>2418481.356 </t>
  </si>
  <si>
    <t> 23.06.1909 20:32 </t>
  </si>
  <si>
    <t> S.Beljawsky </t>
  </si>
  <si>
    <t> IPUL 3.149 </t>
  </si>
  <si>
    <t>2418487.330 </t>
  </si>
  <si>
    <t> 29.06.1909 19:55 </t>
  </si>
  <si>
    <t>2418494.502 </t>
  </si>
  <si>
    <t> 07.07.1909 00:02 </t>
  </si>
  <si>
    <t>2418507.645 </t>
  </si>
  <si>
    <t> 20.07.1909 03:28 </t>
  </si>
  <si>
    <t>2418536.335 </t>
  </si>
  <si>
    <t> 17.08.1909 20:02 </t>
  </si>
  <si>
    <t>2418542.308 </t>
  </si>
  <si>
    <t> 23.08.1909 19:23 </t>
  </si>
  <si>
    <t>2418548.291 </t>
  </si>
  <si>
    <t> 29.08.1909 18:59 </t>
  </si>
  <si>
    <t> -0.046 </t>
  </si>
  <si>
    <t>2418573.385 </t>
  </si>
  <si>
    <t> 23.09.1909 21:14 </t>
  </si>
  <si>
    <t>2418591.320 </t>
  </si>
  <si>
    <t> 11.10.1909 19:40 </t>
  </si>
  <si>
    <t>2418592.513 </t>
  </si>
  <si>
    <t> 13.10.1909 00:18 </t>
  </si>
  <si>
    <t>2418603.275 </t>
  </si>
  <si>
    <t> 23.10.1909 18:36 </t>
  </si>
  <si>
    <t> -0.043 </t>
  </si>
  <si>
    <t> St.Kosinska-Bartn. </t>
  </si>
  <si>
    <t> AAC 3.21 </t>
  </si>
  <si>
    <t>2418721.597 </t>
  </si>
  <si>
    <t> 19.02.1910 02:19 </t>
  </si>
  <si>
    <t>2418733.551 </t>
  </si>
  <si>
    <t> 03.03.1910 01:13 </t>
  </si>
  <si>
    <t>2418763.436 </t>
  </si>
  <si>
    <t> 01.04.1910 22:27 </t>
  </si>
  <si>
    <t> -0.045 </t>
  </si>
  <si>
    <t>2418764.624 </t>
  </si>
  <si>
    <t> 03.04.1910 02:58 </t>
  </si>
  <si>
    <t>2418776.581 </t>
  </si>
  <si>
    <t> 15.04.1910 01:56 </t>
  </si>
  <si>
    <t>2418922.401 </t>
  </si>
  <si>
    <t> 07.09.1910 21:37 </t>
  </si>
  <si>
    <t> 05.04.1969 21:08 </t>
  </si>
  <si>
    <t> V.Frantisek </t>
  </si>
  <si>
    <t>2440318.568 </t>
  </si>
  <si>
    <t> 07.04.1969 01:37 </t>
  </si>
  <si>
    <t>2440330.516 </t>
  </si>
  <si>
    <t> 19.04.1969 00:23 </t>
  </si>
  <si>
    <t>2440385.502 </t>
  </si>
  <si>
    <t> 13.06.1969 00:02 </t>
  </si>
  <si>
    <t>2440390.280 </t>
  </si>
  <si>
    <t> 17.06.1969 18:43 </t>
  </si>
  <si>
    <t>2440415.378 </t>
  </si>
  <si>
    <t> 12.07.1969 21:04 </t>
  </si>
  <si>
    <t> ORI 114 </t>
  </si>
  <si>
    <t>2440415.387 </t>
  </si>
  <si>
    <t> 12.07.1969 21:17 </t>
  </si>
  <si>
    <t> ORI 115 </t>
  </si>
  <si>
    <t>2440416.575 </t>
  </si>
  <si>
    <t> 14.07.1969 01:48 </t>
  </si>
  <si>
    <t>2440428.533 </t>
  </si>
  <si>
    <t> 26.07.1969 00:47 </t>
  </si>
  <si>
    <t>2440429.707 </t>
  </si>
  <si>
    <t> 27.07.1969 04:58 </t>
  </si>
  <si>
    <t>2440429.722 </t>
  </si>
  <si>
    <t> 27.07.1969 05:19 </t>
  </si>
  <si>
    <t>2440434.509 </t>
  </si>
  <si>
    <t> 01.08.1969 00:12 </t>
  </si>
  <si>
    <t>2440434.513 </t>
  </si>
  <si>
    <t> 01.08.1969 00:18 </t>
  </si>
  <si>
    <t>2440434.514 </t>
  </si>
  <si>
    <t> 01.08.1969 00:20 </t>
  </si>
  <si>
    <t>2440436.897 </t>
  </si>
  <si>
    <t> 03.08.1969 09:31 </t>
  </si>
  <si>
    <t>2440440.477 </t>
  </si>
  <si>
    <t> 06.08.1969 23:26 </t>
  </si>
  <si>
    <t> A.Holata </t>
  </si>
  <si>
    <t>2440440.483 </t>
  </si>
  <si>
    <t> 06.08.1969 23:35 </t>
  </si>
  <si>
    <t>2440440.485 </t>
  </si>
  <si>
    <t> 06.08.1969 23:38 </t>
  </si>
  <si>
    <t>2440442.874 </t>
  </si>
  <si>
    <t> 09.08.1969 08:58 </t>
  </si>
  <si>
    <t>2440447.650 </t>
  </si>
  <si>
    <t> 14.08.1969 03:36 </t>
  </si>
  <si>
    <t>2440453.624 </t>
  </si>
  <si>
    <t> 20.08.1969 02:58 </t>
  </si>
  <si>
    <t>2440453.629 </t>
  </si>
  <si>
    <t> 20.08.1969 03:05 </t>
  </si>
  <si>
    <t>2440453.633 </t>
  </si>
  <si>
    <t> 20.08.1969 03:11 </t>
  </si>
  <si>
    <t> Carl Anderson </t>
  </si>
  <si>
    <t>2440454.820 </t>
  </si>
  <si>
    <t> 21.08.1969 07:40 </t>
  </si>
  <si>
    <t>2440454.822 </t>
  </si>
  <si>
    <t> 21.08.1969 07:43 </t>
  </si>
  <si>
    <t>2440464.384 </t>
  </si>
  <si>
    <t> 30.08.1969 21:12 </t>
  </si>
  <si>
    <t>2440466.776 </t>
  </si>
  <si>
    <t> 02.09.1969 06:37 </t>
  </si>
  <si>
    <t>2440469.174 </t>
  </si>
  <si>
    <t> 04.09.1969 16:10 </t>
  </si>
  <si>
    <t>2440470.355 </t>
  </si>
  <si>
    <t> 05.09.1969 20:31 </t>
  </si>
  <si>
    <t>2440470.359 </t>
  </si>
  <si>
    <t> 05.09.1969 20:36 </t>
  </si>
  <si>
    <t> M.Mrazek </t>
  </si>
  <si>
    <t>2440470.362 </t>
  </si>
  <si>
    <t> 05.09.1969 20:41 </t>
  </si>
  <si>
    <t> J.Jurecka </t>
  </si>
  <si>
    <t>2440476.340 </t>
  </si>
  <si>
    <t> 11.09.1969 20:09 </t>
  </si>
  <si>
    <t> J.Bauer </t>
  </si>
  <si>
    <t>2440476.342 </t>
  </si>
  <si>
    <t> 11.09.1969 20:12 </t>
  </si>
  <si>
    <t>2440476.343 </t>
  </si>
  <si>
    <t> 11.09.1969 20:13 </t>
  </si>
  <si>
    <t>BAVM 26 </t>
  </si>
  <si>
    <t>2440477.532 </t>
  </si>
  <si>
    <t> 13.09.1969 00:46 </t>
  </si>
  <si>
    <t>2440477.533 </t>
  </si>
  <si>
    <t> 13.09.1969 00:47 </t>
  </si>
  <si>
    <t>2440477.537 </t>
  </si>
  <si>
    <t> 13.09.1969 00:53 </t>
  </si>
  <si>
    <t> P.Kocib </t>
  </si>
  <si>
    <t>2440477.540 </t>
  </si>
  <si>
    <t> 13.09.1969 00:57 </t>
  </si>
  <si>
    <t>2440482.320 </t>
  </si>
  <si>
    <t> 17.09.1969 19:40 </t>
  </si>
  <si>
    <t>2440483.510 </t>
  </si>
  <si>
    <t> 19.09.1969 00:14 </t>
  </si>
  <si>
    <t>2440488.291 </t>
  </si>
  <si>
    <t> 23.09.1969 18:59 </t>
  </si>
  <si>
    <t>2440488.295 </t>
  </si>
  <si>
    <t> 23.09.1969 19:04 </t>
  </si>
  <si>
    <t>2440489.486 </t>
  </si>
  <si>
    <t> 24.09.1969 23:39 </t>
  </si>
  <si>
    <t> EGE 12.4 </t>
  </si>
  <si>
    <t>2440502.635 </t>
  </si>
  <si>
    <t> 08.10.1969 03:14 </t>
  </si>
  <si>
    <t> D.Ortwein </t>
  </si>
  <si>
    <t>2440507.412 </t>
  </si>
  <si>
    <t> 12.10.1969 21:53 </t>
  </si>
  <si>
    <t> ORI 116 </t>
  </si>
  <si>
    <t>2440507.416 </t>
  </si>
  <si>
    <t> 12.10.1969 21:59 </t>
  </si>
  <si>
    <t>2440507.417 </t>
  </si>
  <si>
    <t> 12.10.1969 22:00 </t>
  </si>
  <si>
    <t>2440513.394 </t>
  </si>
  <si>
    <t> 18.10.1969 21:27 </t>
  </si>
  <si>
    <t>2440519.3669 </t>
  </si>
  <si>
    <t> 24.10.1969 20:48 </t>
  </si>
  <si>
    <t> O.Demircan </t>
  </si>
  <si>
    <t>IBVS 530 </t>
  </si>
  <si>
    <t>2440531.328 </t>
  </si>
  <si>
    <t> 05.11.1969 19:52 </t>
  </si>
  <si>
    <t>2440533.713 </t>
  </si>
  <si>
    <t> 08.11.1969 05:06 </t>
  </si>
  <si>
    <t> J.Green </t>
  </si>
  <si>
    <t>2440537.268 </t>
  </si>
  <si>
    <t> 11.11.1969 18:25 </t>
  </si>
  <si>
    <t>2440539.687 </t>
  </si>
  <si>
    <t> 14.11.1969 04:29 </t>
  </si>
  <si>
    <t>2440554.032 </t>
  </si>
  <si>
    <t> 28.11.1969 12:46 </t>
  </si>
  <si>
    <t> M.Watanabe </t>
  </si>
  <si>
    <t>2440555.221 </t>
  </si>
  <si>
    <t> 29.11.1969 17:18 </t>
  </si>
  <si>
    <t>2440555.223 </t>
  </si>
  <si>
    <t> 29.11.1969 17:21 </t>
  </si>
  <si>
    <t>2440555.226 </t>
  </si>
  <si>
    <t> 29.11.1969 17:25 </t>
  </si>
  <si>
    <t>2440557.6139 </t>
  </si>
  <si>
    <t> 02.12.1969 02:44 </t>
  </si>
  <si>
    <t> -0.0013 </t>
  </si>
  <si>
    <t>2440557.614 </t>
  </si>
  <si>
    <t>2440557.615 </t>
  </si>
  <si>
    <t> 02.12.1969 02:45 </t>
  </si>
  <si>
    <t>2440560.006 </t>
  </si>
  <si>
    <t> 04.12.1969 12:08 </t>
  </si>
  <si>
    <t>2440588.6897 </t>
  </si>
  <si>
    <t> 02.01.1970 04:33 </t>
  </si>
  <si>
    <t> AVSJ 4.88 </t>
  </si>
  <si>
    <t>2440600.643 </t>
  </si>
  <si>
    <t> 14.01.1970 03:25 </t>
  </si>
  <si>
    <t> ORI 117 </t>
  </si>
  <si>
    <t>2440600.652 </t>
  </si>
  <si>
    <t> 14.01.1970 03:38 </t>
  </si>
  <si>
    <t>2440612.599 </t>
  </si>
  <si>
    <t> 26.01.1970 02:22 </t>
  </si>
  <si>
    <t>2440618.576 </t>
  </si>
  <si>
    <t> 01.02.1970 01:49 </t>
  </si>
  <si>
    <t> M.Daw </t>
  </si>
  <si>
    <t>2440647.257 </t>
  </si>
  <si>
    <t> 01.03.1970 18:10 </t>
  </si>
  <si>
    <t> ORI 118 </t>
  </si>
  <si>
    <t>2440655.621 </t>
  </si>
  <si>
    <t> 10.03.1970 02:54 </t>
  </si>
  <si>
    <t>2440655.629 </t>
  </si>
  <si>
    <t> 10.03.1970 03:05 </t>
  </si>
  <si>
    <t>2440672.354 </t>
  </si>
  <si>
    <t> 26.03.1970 20:29 </t>
  </si>
  <si>
    <t> N.Räuber </t>
  </si>
  <si>
    <t>2440672.355 </t>
  </si>
  <si>
    <t> 26.03.1970 20:31 </t>
  </si>
  <si>
    <t>2440672.357 </t>
  </si>
  <si>
    <t> 26.03.1970 20:34 </t>
  </si>
  <si>
    <t>2440692.668 </t>
  </si>
  <si>
    <t> 16.04.1970 04:01 </t>
  </si>
  <si>
    <t>2440715.387 </t>
  </si>
  <si>
    <t> 08.05.1970 21:17 </t>
  </si>
  <si>
    <t> ORI 119 </t>
  </si>
  <si>
    <t>2440740.476 </t>
  </si>
  <si>
    <t> 02.06.1970 23:25 </t>
  </si>
  <si>
    <t>2440746.455 </t>
  </si>
  <si>
    <t> 08.06.1970 22:55 </t>
  </si>
  <si>
    <t>2440746.4607 </t>
  </si>
  <si>
    <t> 08.06.1970 23:03 </t>
  </si>
  <si>
    <t> -0.0035 </t>
  </si>
  <si>
    <t>2440746.463 </t>
  </si>
  <si>
    <t> 08.06.1970 23:06 </t>
  </si>
  <si>
    <t> P.Schlatter </t>
  </si>
  <si>
    <t> ORI 120 </t>
  </si>
  <si>
    <t>2440758.4125 </t>
  </si>
  <si>
    <t> 20.06.1970 21:54 </t>
  </si>
  <si>
    <t> -0.0042 </t>
  </si>
  <si>
    <t> H.Karacan </t>
  </si>
  <si>
    <t>2440789.490 </t>
  </si>
  <si>
    <t> 21.07.1970 23:45 </t>
  </si>
  <si>
    <t>2440795.465 </t>
  </si>
  <si>
    <t> 27.07.1970 23:09 </t>
  </si>
  <si>
    <t>2440795.467 </t>
  </si>
  <si>
    <t> 27.07.1970 23:12 </t>
  </si>
  <si>
    <t>2440801.441 </t>
  </si>
  <si>
    <t> 02.08.1970 22:35 </t>
  </si>
  <si>
    <t> M.Stiegler </t>
  </si>
  <si>
    <t>2440801.444 </t>
  </si>
  <si>
    <t> 02.08.1970 22:39 </t>
  </si>
  <si>
    <t>2440814.592 </t>
  </si>
  <si>
    <t> 16.08.1970 02:12 </t>
  </si>
  <si>
    <t> ORI 121 </t>
  </si>
  <si>
    <t>2440819.3702 </t>
  </si>
  <si>
    <t> 20.08.1970 20:53 </t>
  </si>
  <si>
    <t>2440825.353 </t>
  </si>
  <si>
    <t> 26.08.1970 20:28 </t>
  </si>
  <si>
    <t>2440827.745 </t>
  </si>
  <si>
    <t> 29.08.1970 05:52 </t>
  </si>
  <si>
    <t>2440844.470 </t>
  </si>
  <si>
    <t> 14.09.1970 23:16 </t>
  </si>
  <si>
    <t>2440850.445 </t>
  </si>
  <si>
    <t> 20.09.1970 22:40 </t>
  </si>
  <si>
    <t>2440856.423 </t>
  </si>
  <si>
    <t> 26.09.1970 22:09 </t>
  </si>
  <si>
    <t> F.Mitschke </t>
  </si>
  <si>
    <t>2440870.772 </t>
  </si>
  <si>
    <t> 11.10.1970 06:31 </t>
  </si>
  <si>
    <t> I.Lenss </t>
  </si>
  <si>
    <t>2440875.539 </t>
  </si>
  <si>
    <t> 16.10.1970 00:56 </t>
  </si>
  <si>
    <t> ORI 122 </t>
  </si>
  <si>
    <t>2440880.325 </t>
  </si>
  <si>
    <t> 20.10.1970 19:48 </t>
  </si>
  <si>
    <t>2440892.280 </t>
  </si>
  <si>
    <t> 01.11.1970 18:43 </t>
  </si>
  <si>
    <t>2440912.597 </t>
  </si>
  <si>
    <t> 22.11.1970 02:19 </t>
  </si>
  <si>
    <t> B.Small </t>
  </si>
  <si>
    <t>2440922.1610 </t>
  </si>
  <si>
    <t> 01.12.1970 15:51 </t>
  </si>
  <si>
    <t> -0.0045 </t>
  </si>
  <si>
    <t> M.B.K.Sarma et al. </t>
  </si>
  <si>
    <t> BSI 3.79 </t>
  </si>
  <si>
    <t>2440924.551 </t>
  </si>
  <si>
    <t> 04.12.1970 01:13 </t>
  </si>
  <si>
    <t>2440925.745 </t>
  </si>
  <si>
    <t> 05.12.1970 05:52 </t>
  </si>
  <si>
    <t>2440930.527 </t>
  </si>
  <si>
    <t> 10.12.1970 00:38 </t>
  </si>
  <si>
    <t> E.Mayer </t>
  </si>
  <si>
    <t>2440936.504 </t>
  </si>
  <si>
    <t> 16.12.1970 00:05 </t>
  </si>
  <si>
    <t>2440941.2849 </t>
  </si>
  <si>
    <t> 20.12.1970 18:50 </t>
  </si>
  <si>
    <t> -0.0046 </t>
  </si>
  <si>
    <t>2440947.2603 </t>
  </si>
  <si>
    <t> 26.12.1970 18:14 </t>
  </si>
  <si>
    <t>2440948.455 </t>
  </si>
  <si>
    <t> 27.12.1970 22:55 </t>
  </si>
  <si>
    <t> ORI 123 </t>
  </si>
  <si>
    <t>2440949.651 </t>
  </si>
  <si>
    <t> 29.12.1970 03:37 </t>
  </si>
  <si>
    <t>2440949.654 </t>
  </si>
  <si>
    <t> 29.12.1970 03:41 </t>
  </si>
  <si>
    <t>2440949.655 </t>
  </si>
  <si>
    <t> 29.12.1970 03:43 </t>
  </si>
  <si>
    <t>2440953.240 </t>
  </si>
  <si>
    <t> 01.01.1971 17:45 </t>
  </si>
  <si>
    <t> ORI 124 </t>
  </si>
  <si>
    <t>2440954.436 </t>
  </si>
  <si>
    <t> 02.01.1971 22:27 </t>
  </si>
  <si>
    <t> R.Lukas </t>
  </si>
  <si>
    <t> AVSJ 5.32 </t>
  </si>
  <si>
    <t>2440959.224 </t>
  </si>
  <si>
    <t> 07.01.1971 17:22 </t>
  </si>
  <si>
    <t>2440961.601 </t>
  </si>
  <si>
    <t> 10.01.1971 02:25 </t>
  </si>
  <si>
    <t>2440961.606 </t>
  </si>
  <si>
    <t> 10.01.1971 02:32 </t>
  </si>
  <si>
    <t>2440966.387 </t>
  </si>
  <si>
    <t> 14.01.1971 21:17 </t>
  </si>
  <si>
    <t> W.Bischof </t>
  </si>
  <si>
    <t>2440966.390 </t>
  </si>
  <si>
    <t> 14.01.1971 21:21 </t>
  </si>
  <si>
    <t>2440973.561 </t>
  </si>
  <si>
    <t> 22.01.1971 01:27 </t>
  </si>
  <si>
    <t>2440975.953 </t>
  </si>
  <si>
    <t> 24.01.1971 10:52 </t>
  </si>
  <si>
    <t> T.Niiho </t>
  </si>
  <si>
    <t>2440975.955 </t>
  </si>
  <si>
    <t> 24.01.1971 10:55 </t>
  </si>
  <si>
    <t> K.Hirosawa </t>
  </si>
  <si>
    <t>2440979.534 </t>
  </si>
  <si>
    <t> 28.01.1971 00:48 </t>
  </si>
  <si>
    <t>2440983.114 </t>
  </si>
  <si>
    <t> 31.01.1971 14:44 </t>
  </si>
  <si>
    <t>2440985.502 </t>
  </si>
  <si>
    <t> 03.02.1971 00:02 </t>
  </si>
  <si>
    <t> R.Meier </t>
  </si>
  <si>
    <t>2440992.072 </t>
  </si>
  <si>
    <t> 09.02.1971 13:43 </t>
  </si>
  <si>
    <t>2440998.029 </t>
  </si>
  <si>
    <t> 15.02.1971 12:41 </t>
  </si>
  <si>
    <t>2441010.608 </t>
  </si>
  <si>
    <t> 28.02.1971 02:35 </t>
  </si>
  <si>
    <t>2441015.395 </t>
  </si>
  <si>
    <t> 04.03.1971 21:28 </t>
  </si>
  <si>
    <t>2441027.348 </t>
  </si>
  <si>
    <t> 16.03.1971 20:21 </t>
  </si>
  <si>
    <t>2441053.627 </t>
  </si>
  <si>
    <t> 12.04.1971 03:02 </t>
  </si>
  <si>
    <t>2441070.373 </t>
  </si>
  <si>
    <t> 28.04.1971 20:57 </t>
  </si>
  <si>
    <t> ORI 125 </t>
  </si>
  <si>
    <t>2441083.5193 </t>
  </si>
  <si>
    <t> 12.05.1971 00:27 </t>
  </si>
  <si>
    <t> T.Herczeg </t>
  </si>
  <si>
    <t> AAP 30.261 </t>
  </si>
  <si>
    <t>2441126.549 </t>
  </si>
  <si>
    <t> 24.06.1971 01:10 </t>
  </si>
  <si>
    <t> ORI 126 </t>
  </si>
  <si>
    <t>2441138.505 </t>
  </si>
  <si>
    <t> 06.07.1971 00:07 </t>
  </si>
  <si>
    <t> H.Marx </t>
  </si>
  <si>
    <t>2441139.689 </t>
  </si>
  <si>
    <t> 07.07.1971 04:32 </t>
  </si>
  <si>
    <t> R.Simpkins </t>
  </si>
  <si>
    <t>2441144.474 </t>
  </si>
  <si>
    <t> 11.07.1971 23:22 </t>
  </si>
  <si>
    <t>2441144.476 </t>
  </si>
  <si>
    <t> 11.07.1971 23:25 </t>
  </si>
  <si>
    <t>2441145.675 </t>
  </si>
  <si>
    <t> 13.07.1971 04:12 </t>
  </si>
  <si>
    <t>2441162.406 </t>
  </si>
  <si>
    <t> 29.07.1971 21:44 </t>
  </si>
  <si>
    <t>IBVS 647 </t>
  </si>
  <si>
    <t>2441162.411 </t>
  </si>
  <si>
    <t> 29.07.1971 21:51 </t>
  </si>
  <si>
    <t>2441168.376 </t>
  </si>
  <si>
    <t> 04.08.1971 21:01 </t>
  </si>
  <si>
    <t>2441168.380 </t>
  </si>
  <si>
    <t> 04.08.1971 21:07 </t>
  </si>
  <si>
    <t>2441168.384 </t>
  </si>
  <si>
    <t> 04.08.1971 21:12 </t>
  </si>
  <si>
    <t> ORI 127 </t>
  </si>
  <si>
    <t> G.Pfeiffer </t>
  </si>
  <si>
    <t>2441168.385 </t>
  </si>
  <si>
    <t> 04.08.1971 21:14 </t>
  </si>
  <si>
    <t>2441168.389 </t>
  </si>
  <si>
    <t> 04.08.1971 21:20 </t>
  </si>
  <si>
    <t>JAVSO..47..105</t>
  </si>
  <si>
    <t>VSB-063</t>
  </si>
  <si>
    <t> A.Bemporad </t>
  </si>
  <si>
    <t> MSSI 2.153 </t>
  </si>
  <si>
    <t>2418947.505 </t>
  </si>
  <si>
    <t> 03.10.1910 00:07 </t>
  </si>
  <si>
    <t> -0.044 </t>
  </si>
  <si>
    <t>2418976.184 </t>
  </si>
  <si>
    <t> 31.10.1910 16:24 </t>
  </si>
  <si>
    <t>2418983.365 </t>
  </si>
  <si>
    <t> 07.11.1910 20:45 </t>
  </si>
  <si>
    <t> -0.042 </t>
  </si>
  <si>
    <t>2419069.408 </t>
  </si>
  <si>
    <t> 01.02.1911 21:47 </t>
  </si>
  <si>
    <t> MN 76.734 </t>
  </si>
  <si>
    <t> E.Padova </t>
  </si>
  <si>
    <t> MSSI 2.61 </t>
  </si>
  <si>
    <t>2419087.349 </t>
  </si>
  <si>
    <t> 19.02.1911 20:22 </t>
  </si>
  <si>
    <t>2419094.514 </t>
  </si>
  <si>
    <t> 27.02.1911 00:20 </t>
  </si>
  <si>
    <t>2419130.375 </t>
  </si>
  <si>
    <t> 03.04.1911 21:00 </t>
  </si>
  <si>
    <t>2419173.405 </t>
  </si>
  <si>
    <t> 16.05.1911 21:43 </t>
  </si>
  <si>
    <t>2419216.431 </t>
  </si>
  <si>
    <t> 28.06.1911 22:20 </t>
  </si>
  <si>
    <t>2419259.457 </t>
  </si>
  <si>
    <t> 10.08.1911 22:58 </t>
  </si>
  <si>
    <t>2419265.434 </t>
  </si>
  <si>
    <t> 16.08.1911 22:24 </t>
  </si>
  <si>
    <t>2419271.413 </t>
  </si>
  <si>
    <t> 22.08.1911 21:54 </t>
  </si>
  <si>
    <t>2419326.3986 </t>
  </si>
  <si>
    <t> 16.10.1911 21:33 </t>
  </si>
  <si>
    <t> -0.0441 </t>
  </si>
  <si>
    <t> R.Lehnert </t>
  </si>
  <si>
    <t> AN 192.201 </t>
  </si>
  <si>
    <t>2419328.779 </t>
  </si>
  <si>
    <t> 19.10.1911 06:41 </t>
  </si>
  <si>
    <t> F.C.Jordan </t>
  </si>
  <si>
    <t> PALL 3.144 </t>
  </si>
  <si>
    <t>2419381.3785 </t>
  </si>
  <si>
    <t> 10.12.1911 21:05 </t>
  </si>
  <si>
    <t> -0.0456 </t>
  </si>
  <si>
    <t>2419424.4042 </t>
  </si>
  <si>
    <t> 22.01.1912 21:42 </t>
  </si>
  <si>
    <t> -0.0488 </t>
  </si>
  <si>
    <t>2419442.3320 </t>
  </si>
  <si>
    <t> 09.02.1912 19:58 </t>
  </si>
  <si>
    <t> -0.0497 </t>
  </si>
  <si>
    <t>2419492.531 </t>
  </si>
  <si>
    <t> 31.03.1912 00:44 </t>
  </si>
  <si>
    <t>2419534.375 </t>
  </si>
  <si>
    <t> 11.05.1912 21:00 </t>
  </si>
  <si>
    <t> -0.041 </t>
  </si>
  <si>
    <t>2419541.536 </t>
  </si>
  <si>
    <t> 19.05.1912 00:51 </t>
  </si>
  <si>
    <t>2419565.445 </t>
  </si>
  <si>
    <t> 11.06.1912 22:40 </t>
  </si>
  <si>
    <t>2419608.4687 </t>
  </si>
  <si>
    <t> 24.07.1912 23:14 </t>
  </si>
  <si>
    <t> -0.0523 </t>
  </si>
  <si>
    <t> AN 194.165 </t>
  </si>
  <si>
    <t>2419632.367 </t>
  </si>
  <si>
    <t> 17.08.1912 20:48 </t>
  </si>
  <si>
    <t> O.Lazzarino </t>
  </si>
  <si>
    <t> MSSI 2.123 </t>
  </si>
  <si>
    <t>2419632.3715 </t>
  </si>
  <si>
    <t> 17.08.1912 20:54 </t>
  </si>
  <si>
    <t> -0.0545 </t>
  </si>
  <si>
    <t>2419638.362 </t>
  </si>
  <si>
    <t> 23.08.1912 20:41 </t>
  </si>
  <si>
    <t>2419644.329 </t>
  </si>
  <si>
    <t> 29.08.1912 19:53 </t>
  </si>
  <si>
    <t>2419650.311 </t>
  </si>
  <si>
    <t> 04.09.1912 19:27 </t>
  </si>
  <si>
    <t>2419663.5367 </t>
  </si>
  <si>
    <t> 18.09.1912 00:52 </t>
  </si>
  <si>
    <t> 0.0343 </t>
  </si>
  <si>
    <t> M.Maggini </t>
  </si>
  <si>
    <t> AN 200.28 </t>
  </si>
  <si>
    <t>2419675.397 </t>
  </si>
  <si>
    <t> 29.09.1912 21:31 </t>
  </si>
  <si>
    <t>2419675.4063 </t>
  </si>
  <si>
    <t> 29.09.1912 21:45 </t>
  </si>
  <si>
    <t> -0.0485 </t>
  </si>
  <si>
    <t>2419681.377 </t>
  </si>
  <si>
    <t> 05.10.1912 21:02 </t>
  </si>
  <si>
    <t>2419681.380 </t>
  </si>
  <si>
    <t> 05.10.1912 21:07 </t>
  </si>
  <si>
    <t>2419687.3570 </t>
  </si>
  <si>
    <t> 11.10.1912 20:34 </t>
  </si>
  <si>
    <t> -0.0503 </t>
  </si>
  <si>
    <t>2419687.360 </t>
  </si>
  <si>
    <t> 11.10.1912 20:38 </t>
  </si>
  <si>
    <t>2419724.400 </t>
  </si>
  <si>
    <t> 17.11.1912 21:36 </t>
  </si>
  <si>
    <t>2419725.601 </t>
  </si>
  <si>
    <t> 19.11.1912 02:25 </t>
  </si>
  <si>
    <t> P.S.Yendell </t>
  </si>
  <si>
    <t> AJ 28.126 </t>
  </si>
  <si>
    <t>2419736.360 </t>
  </si>
  <si>
    <t> 29.11.1912 20:38 </t>
  </si>
  <si>
    <t> MHAM 13.12 </t>
  </si>
  <si>
    <t>2419736.369 </t>
  </si>
  <si>
    <t> 29.11.1912 20:51 </t>
  </si>
  <si>
    <t>2419742.340 </t>
  </si>
  <si>
    <t> 05.12.1912 20:09 </t>
  </si>
  <si>
    <t>2419748.316 </t>
  </si>
  <si>
    <t> 11.12.1912 19:35 </t>
  </si>
  <si>
    <t>2419773.412 </t>
  </si>
  <si>
    <t> 05.01.1913 21:53 </t>
  </si>
  <si>
    <t>2419778.188 </t>
  </si>
  <si>
    <t> 10.01.1913 16:30 </t>
  </si>
  <si>
    <t>2419797.322 </t>
  </si>
  <si>
    <t> 29.01.1913 19:43 </t>
  </si>
  <si>
    <t>2419822.4188 </t>
  </si>
  <si>
    <t> 23.02.1913 22:03 </t>
  </si>
  <si>
    <t> -0.0514 </t>
  </si>
  <si>
    <t> AN 200.163 </t>
  </si>
  <si>
    <t>2419861.863 </t>
  </si>
  <si>
    <t> 04.04.1913 08:42 </t>
  </si>
  <si>
    <t>2420018.4382 </t>
  </si>
  <si>
    <t> 07.09.1913 22:31 </t>
  </si>
  <si>
    <t> -0.0525 </t>
  </si>
  <si>
    <t>2420018.439 </t>
  </si>
  <si>
    <t> 07.09.1913 22:32 </t>
  </si>
  <si>
    <t> C.Hoffmeister </t>
  </si>
  <si>
    <t> AN 197.317 </t>
  </si>
  <si>
    <t>2420024.412 </t>
  </si>
  <si>
    <t> 13.09.1913 21:53 </t>
  </si>
  <si>
    <t>2420036.3681 </t>
  </si>
  <si>
    <t> 25.09.1913 20:50 </t>
  </si>
  <si>
    <t> -0.0513 </t>
  </si>
  <si>
    <t>2420038.752 </t>
  </si>
  <si>
    <t> 28.09.1913 06:02 </t>
  </si>
  <si>
    <t>2420042.346 </t>
  </si>
  <si>
    <t> 01.10.1913 20:18 </t>
  </si>
  <si>
    <t>2420054.300 </t>
  </si>
  <si>
    <t> 13.10.1913 19:12 </t>
  </si>
  <si>
    <t>2420066.251 </t>
  </si>
  <si>
    <t> 25.10.1913 18:01 </t>
  </si>
  <si>
    <t>2420453.504 </t>
  </si>
  <si>
    <t> 17.11.1914 00:05 </t>
  </si>
  <si>
    <t> R.S.Dugan </t>
  </si>
  <si>
    <t> MN 76.729 </t>
  </si>
  <si>
    <t>2420508.490 </t>
  </si>
  <si>
    <t> 10.01.1915 23:45 </t>
  </si>
  <si>
    <t>2420527.613 </t>
  </si>
  <si>
    <t> 30.01.1915 02:42 </t>
  </si>
  <si>
    <t>2420557.495 </t>
  </si>
  <si>
    <t> 28.02.1915 23:52 </t>
  </si>
  <si>
    <t>2420582.600 </t>
  </si>
  <si>
    <t> 26.03.1915 02:24 </t>
  </si>
  <si>
    <t>2420772.6420 </t>
  </si>
  <si>
    <t> 02.10.1915 03:24 </t>
  </si>
  <si>
    <t> -0.0496 </t>
  </si>
  <si>
    <t> Hodgen </t>
  </si>
  <si>
    <t> LAWS 3.41 </t>
  </si>
  <si>
    <t>2420778.6188 </t>
  </si>
  <si>
    <t> 08.10.1915 02:51 </t>
  </si>
  <si>
    <t> -0.0490 </t>
  </si>
  <si>
    <t>2420785.7911 </t>
  </si>
  <si>
    <t> 15.10.1915 06:59 </t>
  </si>
  <si>
    <t> -0.0482 </t>
  </si>
  <si>
    <t>2420949.538 </t>
  </si>
  <si>
    <t> 27.03.1916 00:54 </t>
  </si>
  <si>
    <t>2421132.422 </t>
  </si>
  <si>
    <t> 25.09.1916 22:07 </t>
  </si>
  <si>
    <t> -0.039 </t>
  </si>
  <si>
    <t> W.J.Luyten </t>
  </si>
  <si>
    <t> AOLD 13.54 </t>
  </si>
  <si>
    <t>2421238.790 </t>
  </si>
  <si>
    <t> 10.01.1917 06:57 </t>
  </si>
  <si>
    <t>2421648.762 </t>
  </si>
  <si>
    <t> 24.02.1918 06:17 </t>
  </si>
  <si>
    <t>2421799.362 </t>
  </si>
  <si>
    <t> 24.07.1918 20:41 </t>
  </si>
  <si>
    <t> P.Parenago </t>
  </si>
  <si>
    <t> PZ 9.126 </t>
  </si>
  <si>
    <t>2421911.719 </t>
  </si>
  <si>
    <t> 14.11.1918 05:15 </t>
  </si>
  <si>
    <t> J.Ellsworth </t>
  </si>
  <si>
    <t> AAC 1.31 </t>
  </si>
  <si>
    <t>2421943.993 </t>
  </si>
  <si>
    <t> 16.12.1918 11:49 </t>
  </si>
  <si>
    <t>2422289.418 </t>
  </si>
  <si>
    <t> 26.11.1919 22:01 </t>
  </si>
  <si>
    <t>2422412.5308 </t>
  </si>
  <si>
    <t> 29.03.1920 00:44 </t>
  </si>
  <si>
    <t> -0.0397 </t>
  </si>
  <si>
    <t> BAN 7.121 </t>
  </si>
  <si>
    <t>2422668.319 </t>
  </si>
  <si>
    <t> 09.12.1920 19:39 </t>
  </si>
  <si>
    <t> -0.034 </t>
  </si>
  <si>
    <t>2422681.463 </t>
  </si>
  <si>
    <t> 22.12.1920 23:06 </t>
  </si>
  <si>
    <t> -0.038 </t>
  </si>
  <si>
    <t>2422754.376 </t>
  </si>
  <si>
    <t> 05.03.1921 21:01 </t>
  </si>
  <si>
    <t> -0.035 </t>
  </si>
  <si>
    <t> G.B.Lacchini </t>
  </si>
  <si>
    <t> BZ 3.18 </t>
  </si>
  <si>
    <t>2422950.3970 </t>
  </si>
  <si>
    <t> 17.09.1921 21:31 </t>
  </si>
  <si>
    <t> -0.0346 </t>
  </si>
  <si>
    <t> J.Hellerich </t>
  </si>
  <si>
    <t> AN 215.337 </t>
  </si>
  <si>
    <t>2422968.317 </t>
  </si>
  <si>
    <t> 05.10.1921 19:36 </t>
  </si>
  <si>
    <t> N.Ivanov </t>
  </si>
  <si>
    <t> AN 225.367 </t>
  </si>
  <si>
    <t>2422986.251 </t>
  </si>
  <si>
    <t> 23.10.1921 18:01 </t>
  </si>
  <si>
    <t>2422998.202 </t>
  </si>
  <si>
    <t> 04.11.1921 16:50 </t>
  </si>
  <si>
    <t>2423001.797 </t>
  </si>
  <si>
    <t> 08.11.1921 07:07 </t>
  </si>
  <si>
    <t> -0.030 </t>
  </si>
  <si>
    <t>2423036.451 </t>
  </si>
  <si>
    <t> 12.12.1921 22:49 </t>
  </si>
  <si>
    <t> Gadomski(Lichtkn.) </t>
  </si>
  <si>
    <t> COVS 164 </t>
  </si>
  <si>
    <t>2423072.310 </t>
  </si>
  <si>
    <t> 17.01.1922 19:26 </t>
  </si>
  <si>
    <t> -0.037 </t>
  </si>
  <si>
    <t>2423100.9950 </t>
  </si>
  <si>
    <t> 15.02.1922 11:52 </t>
  </si>
  <si>
    <t> -0.0377 </t>
  </si>
  <si>
    <t>2423152.395 </t>
  </si>
  <si>
    <t> 07.04.1922 21:28 </t>
  </si>
  <si>
    <t> -0.033 </t>
  </si>
  <si>
    <t> COVS 165 </t>
  </si>
  <si>
    <t>2423238.452 </t>
  </si>
  <si>
    <t> 02.07.1922 22:50 </t>
  </si>
  <si>
    <t>2423244.4272 </t>
  </si>
  <si>
    <t> 08.07.1922 22:15 </t>
  </si>
  <si>
    <t> -0.0352 </t>
  </si>
  <si>
    <t> J.Gadomski </t>
  </si>
  <si>
    <t> EBAP 1924 </t>
  </si>
  <si>
    <t>2423362.761 </t>
  </si>
  <si>
    <t> 04.11.1922 06:15 </t>
  </si>
  <si>
    <t> -0.031 </t>
  </si>
  <si>
    <t>2423403.400 </t>
  </si>
  <si>
    <t> 14.12.1922 21:36 </t>
  </si>
  <si>
    <t>2423435.6687 </t>
  </si>
  <si>
    <t> 16.01.1923 04:02 </t>
  </si>
  <si>
    <t> -0.0332 </t>
  </si>
  <si>
    <t>2423470.3326 </t>
  </si>
  <si>
    <t> 19.02.1923 19:58 </t>
  </si>
  <si>
    <t> -0.0315 </t>
  </si>
  <si>
    <t> AN 223.129 </t>
  </si>
  <si>
    <t>2423501.4077 </t>
  </si>
  <si>
    <t> 22.03.1923 21:47 </t>
  </si>
  <si>
    <t> -0.0328 </t>
  </si>
  <si>
    <t> BZ 5.19 </t>
  </si>
  <si>
    <t>2423519.339 </t>
  </si>
  <si>
    <t> 09.04.1923 20:08 </t>
  </si>
  <si>
    <t> W.P.Zessewitsch </t>
  </si>
  <si>
    <t> IODE 4.1.174 </t>
  </si>
  <si>
    <t>2423550.416 </t>
  </si>
  <si>
    <t> 10.05.1923 21:59 </t>
  </si>
  <si>
    <t>2423808.5907 </t>
  </si>
  <si>
    <t> 24.01.1924 02:10 </t>
  </si>
  <si>
    <t> -0.0283 </t>
  </si>
  <si>
    <t>2423814.575 </t>
  </si>
  <si>
    <t> 30.01.1924 01:48 </t>
  </si>
  <si>
    <t> -0.020 </t>
  </si>
  <si>
    <t>2423846.838 </t>
  </si>
  <si>
    <t> 02.03.1924 08:06 </t>
  </si>
  <si>
    <t> -0.029 </t>
  </si>
  <si>
    <t>2423917.363 </t>
  </si>
  <si>
    <t> 11.05.1924 20:42 </t>
  </si>
  <si>
    <t> -0.023 </t>
  </si>
  <si>
    <t> Parenago(Kämper) </t>
  </si>
  <si>
    <t> PSMO 12.1 </t>
  </si>
  <si>
    <t>2423942.4618 </t>
  </si>
  <si>
    <t> 05.06.1924 23:04 </t>
  </si>
  <si>
    <t> -0.0248 </t>
  </si>
  <si>
    <t>2424009.390 </t>
  </si>
  <si>
    <t> 11.08.1924 21:21 </t>
  </si>
  <si>
    <t> F.Henz </t>
  </si>
  <si>
    <t> BZ 6.46 </t>
  </si>
  <si>
    <t>2424082.3056 </t>
  </si>
  <si>
    <t> 23.10.1924 19:20 </t>
  </si>
  <si>
    <t> -0.0249 </t>
  </si>
  <si>
    <t>2424186.300 </t>
  </si>
  <si>
    <t> 04.02.1925 19:12 </t>
  </si>
  <si>
    <t> -0.017 </t>
  </si>
  <si>
    <t>2424291.4792 </t>
  </si>
  <si>
    <t> 20.05.1925 23:30 </t>
  </si>
  <si>
    <t> -0.0196 </t>
  </si>
  <si>
    <t>2424352.4379 </t>
  </si>
  <si>
    <t> 20.07.1925 22:30 </t>
  </si>
  <si>
    <t> -0.0185 </t>
  </si>
  <si>
    <t>2424370.357 </t>
  </si>
  <si>
    <t> 07.08.1925 20:34 </t>
  </si>
  <si>
    <t> -0.028 </t>
  </si>
  <si>
    <t>2424408.6113 </t>
  </si>
  <si>
    <t> 15.09.1925 02:40 </t>
  </si>
  <si>
    <t> -0.0217 </t>
  </si>
  <si>
    <t> A.de Sitter </t>
  </si>
  <si>
    <t>2424432.5167 </t>
  </si>
  <si>
    <t> 09.10.1925 00:24 </t>
  </si>
  <si>
    <t> -0.0212 </t>
  </si>
  <si>
    <t>2424474.3495 </t>
  </si>
  <si>
    <t> 19.11.1925 20:23 </t>
  </si>
  <si>
    <t> -0.0221 </t>
  </si>
  <si>
    <t>2424492.2799 </t>
  </si>
  <si>
    <t> 07.12.1925 18:43 </t>
  </si>
  <si>
    <t> -0.0204 </t>
  </si>
  <si>
    <t>2424535.304 </t>
  </si>
  <si>
    <t> 19.01.1926 19:17 </t>
  </si>
  <si>
    <t> -0.025 </t>
  </si>
  <si>
    <t> W.Zessewitsch </t>
  </si>
  <si>
    <t> PZ 9.127 </t>
  </si>
  <si>
    <t>2424542.466 </t>
  </si>
  <si>
    <t> 26.01.1926 23:11 </t>
  </si>
  <si>
    <t>2424609.413 </t>
  </si>
  <si>
    <t> 03.04.1926 21:54 </t>
  </si>
  <si>
    <t> -0.021 </t>
  </si>
  <si>
    <t> J.Rügemer </t>
  </si>
  <si>
    <t> AN 247.325 </t>
  </si>
  <si>
    <t>2424731.329 </t>
  </si>
  <si>
    <t> 03.08.1926 19:53 </t>
  </si>
  <si>
    <t> AN 238.239 </t>
  </si>
  <si>
    <t>2424805.433 </t>
  </si>
  <si>
    <t> 16.10.1926 22:23 </t>
  </si>
  <si>
    <t> -0.022 </t>
  </si>
  <si>
    <t>2424813.798 </t>
  </si>
  <si>
    <t> 25.10.1926 07:09 </t>
  </si>
  <si>
    <t> -0.024 </t>
  </si>
  <si>
    <t>2424976.353 </t>
  </si>
  <si>
    <t> 05.04.1927 20:28 </t>
  </si>
  <si>
    <t>2424976.356 </t>
  </si>
  <si>
    <t> 05.04.1927 20:32 </t>
  </si>
  <si>
    <t> -0.019 </t>
  </si>
  <si>
    <t>2425001.4515 </t>
  </si>
  <si>
    <t> 30.04.1927 22:50 </t>
  </si>
  <si>
    <t> -0.0240 </t>
  </si>
  <si>
    <t>2425104.248 </t>
  </si>
  <si>
    <t> 11.08.1927 17:57 </t>
  </si>
  <si>
    <t>2425111.416 </t>
  </si>
  <si>
    <t> 18.08.1927 21:59 </t>
  </si>
  <si>
    <t> J.Mergentaler </t>
  </si>
  <si>
    <t> CRAC 25 </t>
  </si>
  <si>
    <t>2425117.394 </t>
  </si>
  <si>
    <t> 24.08.1927 21:27 </t>
  </si>
  <si>
    <t> Mergentaler (Lkn.) </t>
  </si>
  <si>
    <t> COVS 168 </t>
  </si>
  <si>
    <t>2425147.268 </t>
  </si>
  <si>
    <t> 23.09.1927 18:25 </t>
  </si>
  <si>
    <t>2425153.251 </t>
  </si>
  <si>
    <t> 29.09.1927 18:01 </t>
  </si>
  <si>
    <t>2425294.292 </t>
  </si>
  <si>
    <t> 17.02.1928 19:00 </t>
  </si>
  <si>
    <t> B.Kukarkin </t>
  </si>
  <si>
    <t> NNVS 1.2 </t>
  </si>
  <si>
    <t>2425306.250 </t>
  </si>
  <si>
    <t> 29.02.1928 18:00 </t>
  </si>
  <si>
    <t> -0.013 </t>
  </si>
  <si>
    <t>2425374.378 </t>
  </si>
  <si>
    <t> 07.05.1928 21:04 </t>
  </si>
  <si>
    <t> -0.015 </t>
  </si>
  <si>
    <t>2425455.650 </t>
  </si>
  <si>
    <t> 28.07.1928 03:36 </t>
  </si>
  <si>
    <t> J.Pagaczewski </t>
  </si>
  <si>
    <t> AAC 1.98 </t>
  </si>
  <si>
    <t>2425458.0407 </t>
  </si>
  <si>
    <t> 30.07.1928 12:58 </t>
  </si>
  <si>
    <t> -0.0191 </t>
  </si>
  <si>
    <t>2425472.385 </t>
  </si>
  <si>
    <t> 13.08.1928 21:14 </t>
  </si>
  <si>
    <t> -0.018 </t>
  </si>
  <si>
    <t>2425514.218 </t>
  </si>
  <si>
    <t> 24.09.1928 17:13 </t>
  </si>
  <si>
    <t>2425583.933 </t>
  </si>
  <si>
    <t> 03.12.1928 10:23 </t>
  </si>
  <si>
    <t> -0.225 </t>
  </si>
  <si>
    <t> Kanda &amp; Kanamori </t>
  </si>
  <si>
    <t> ASHR 22.23 </t>
  </si>
  <si>
    <t>2425601.471 </t>
  </si>
  <si>
    <t> 20.12.1928 23:18 </t>
  </si>
  <si>
    <t> T.Olczak </t>
  </si>
  <si>
    <t> AAC 1.92 </t>
  </si>
  <si>
    <t>2425778.3707 </t>
  </si>
  <si>
    <t> 15.06.1929 20:53 </t>
  </si>
  <si>
    <t> -0.0153 </t>
  </si>
  <si>
    <t> Leutenegger </t>
  </si>
  <si>
    <t>2425795.1073 </t>
  </si>
  <si>
    <t> 02.07.1929 14:34 </t>
  </si>
  <si>
    <t> -0.0122 </t>
  </si>
  <si>
    <t> N.Florja </t>
  </si>
  <si>
    <t>2425827.378 </t>
  </si>
  <si>
    <t> 03.08.1929 21:04 </t>
  </si>
  <si>
    <t>2425833.347 </t>
  </si>
  <si>
    <t> 09.08.1929 20:19 </t>
  </si>
  <si>
    <t> M.Zverev </t>
  </si>
  <si>
    <t> PSMO 8.1 </t>
  </si>
  <si>
    <t>2425839.328 </t>
  </si>
  <si>
    <t> 15.08.1929 19:52 </t>
  </si>
  <si>
    <t> -0.016 </t>
  </si>
  <si>
    <t>2425839.329 </t>
  </si>
  <si>
    <t> 15.08.1929 19:53 </t>
  </si>
  <si>
    <t>2425842.9132 </t>
  </si>
  <si>
    <t> 19.08.1929 09:55 </t>
  </si>
  <si>
    <t> -0.0162 </t>
  </si>
  <si>
    <t>2425845.305 </t>
  </si>
  <si>
    <t> 21.08.1929 19:19 </t>
  </si>
  <si>
    <t>2425858.451 </t>
  </si>
  <si>
    <t> 03.09.1929 22:49 </t>
  </si>
  <si>
    <t> COVS 169 </t>
  </si>
  <si>
    <t>2425865.6220 </t>
  </si>
  <si>
    <t> 11.09.1929 02:55 </t>
  </si>
  <si>
    <t> -0.0171 </t>
  </si>
  <si>
    <t>2425883.5519 </t>
  </si>
  <si>
    <t> 29.09.1929 01:14 </t>
  </si>
  <si>
    <t> -0.0159 </t>
  </si>
  <si>
    <t>2425955.2647 </t>
  </si>
  <si>
    <t> 09.12.1929 18:21 </t>
  </si>
  <si>
    <t> -0.0179 </t>
  </si>
  <si>
    <t> WARC 9 </t>
  </si>
  <si>
    <t>2425955.265 </t>
  </si>
  <si>
    <t> Pagaczewski (Lkn.) </t>
  </si>
  <si>
    <t> COVS 174 </t>
  </si>
  <si>
    <t>2425977.978 </t>
  </si>
  <si>
    <t> 01.01.1930 11:28 </t>
  </si>
  <si>
    <t> -0.014 </t>
  </si>
  <si>
    <t>2425980.3664 </t>
  </si>
  <si>
    <t> 03.01.1930 20:47 </t>
  </si>
  <si>
    <t> -0.0164 </t>
  </si>
  <si>
    <t>2426004.268 </t>
  </si>
  <si>
    <t> 27.01.1930 18:25 </t>
  </si>
  <si>
    <t>2426007.859 </t>
  </si>
  <si>
    <t> 31.01.1930 08:36 </t>
  </si>
  <si>
    <t>2426017.4201 </t>
  </si>
  <si>
    <t> 09.02.1930 22:04 </t>
  </si>
  <si>
    <t>2426029.3725 </t>
  </si>
  <si>
    <t> 21.02.1930 20:56 </t>
  </si>
  <si>
    <t> -0.0154 </t>
  </si>
  <si>
    <t>2426035.343 </t>
  </si>
  <si>
    <t> 27.02.1930 20:13 </t>
  </si>
  <si>
    <t>2426035.349 </t>
  </si>
  <si>
    <t> 27.02.1930 20:22 </t>
  </si>
  <si>
    <t> W.Zonn </t>
  </si>
  <si>
    <t> WILN 12.30 </t>
  </si>
  <si>
    <t>2426158.459 </t>
  </si>
  <si>
    <t> 30.06.1930 23:00 </t>
  </si>
  <si>
    <t> COVS 175 </t>
  </si>
  <si>
    <t>2426213.440 </t>
  </si>
  <si>
    <t> 24.08.1930 22:33 </t>
  </si>
  <si>
    <t> A.Fresa </t>
  </si>
  <si>
    <t>2426219.416 </t>
  </si>
  <si>
    <t> 30.08.1930 21:59 </t>
  </si>
  <si>
    <t> G.A.Lange </t>
  </si>
  <si>
    <t> AC 172.13 </t>
  </si>
  <si>
    <t>2426219.418 </t>
  </si>
  <si>
    <t> 30.08.1930 22:01 </t>
  </si>
  <si>
    <t>2426562.450 </t>
  </si>
  <si>
    <t> 08.08.1931 22:48 </t>
  </si>
  <si>
    <t> COVS 170 </t>
  </si>
  <si>
    <t>2426574.407 </t>
  </si>
  <si>
    <t> 20.08.1931 21:46 </t>
  </si>
  <si>
    <t>2426598.310 </t>
  </si>
  <si>
    <t> 13.09.1931 19:26 </t>
  </si>
  <si>
    <t>2426599.5040 </t>
  </si>
  <si>
    <t> 15.09.1931 00:05 </t>
  </si>
  <si>
    <t> -0.0167 </t>
  </si>
  <si>
    <t>2426641.3372 </t>
  </si>
  <si>
    <t> 26.10.1931 20:05 </t>
  </si>
  <si>
    <t> -0.0172 </t>
  </si>
  <si>
    <t>2426745.3246 </t>
  </si>
  <si>
    <t> 07.02.1932 19:47 </t>
  </si>
  <si>
    <t> -0.0163 </t>
  </si>
  <si>
    <t>2426765.6430 </t>
  </si>
  <si>
    <t> 28.02.1932 03:25 </t>
  </si>
  <si>
    <t>2426782.3770 </t>
  </si>
  <si>
    <t> 15.03.1932 21:02 </t>
  </si>
  <si>
    <t> -0.0165 </t>
  </si>
  <si>
    <t>2426834.972 </t>
  </si>
  <si>
    <t> 07.05.1932 11:19 </t>
  </si>
  <si>
    <t> -0.012 </t>
  </si>
  <si>
    <t>2426868.436 </t>
  </si>
  <si>
    <t> 09.06.1932 22:27 </t>
  </si>
  <si>
    <t>2426886.364 </t>
  </si>
  <si>
    <t> 27.06.1932 20:44 </t>
  </si>
  <si>
    <t>2426893.534 </t>
  </si>
  <si>
    <t> 05.07.1932 00:48 </t>
  </si>
  <si>
    <t>2426899.511 </t>
  </si>
  <si>
    <t> 11.07.1932 00:15 </t>
  </si>
  <si>
    <t>2426905.4875 </t>
  </si>
  <si>
    <t> 16.07.1932 23:42 </t>
  </si>
  <si>
    <t> P.Skoberla </t>
  </si>
  <si>
    <t> ZFA 11.13 </t>
  </si>
  <si>
    <t>2426911.464 </t>
  </si>
  <si>
    <t> 22.07.1932 23:08 </t>
  </si>
  <si>
    <t>2426917.4400 </t>
  </si>
  <si>
    <t> 28.07.1932 22:33 </t>
  </si>
  <si>
    <t>2426929.3914 </t>
  </si>
  <si>
    <t> 09.08.1932 21:23 </t>
  </si>
  <si>
    <t> -0.0175 </t>
  </si>
  <si>
    <t>2426929.394 </t>
  </si>
  <si>
    <t> 09.08.1932 21:27 </t>
  </si>
  <si>
    <t>2426930.590 </t>
  </si>
  <si>
    <t> 11.08.1932 02:09 </t>
  </si>
  <si>
    <t>2426947.3213 </t>
  </si>
  <si>
    <t> 27.08.1932 19:42 </t>
  </si>
  <si>
    <t>2426948.516 </t>
  </si>
  <si>
    <t> 29.08.1932 00:23 </t>
  </si>
  <si>
    <t>2426954.492 </t>
  </si>
  <si>
    <t> 03.09.1932 23:48 </t>
  </si>
  <si>
    <t> E.Warmbier </t>
  </si>
  <si>
    <t> AAC 3.95 </t>
  </si>
  <si>
    <t>2426954.4928 </t>
  </si>
  <si>
    <t> 03.09.1932 23:49 </t>
  </si>
  <si>
    <t>2426954.495 </t>
  </si>
  <si>
    <t> 03.09.1932 23:52 </t>
  </si>
  <si>
    <t>2426960.469 </t>
  </si>
  <si>
    <t> 09.09.1932 23:15 </t>
  </si>
  <si>
    <t>2426960.470 </t>
  </si>
  <si>
    <t> 09.09.1932 23:16 </t>
  </si>
  <si>
    <t>2426966.447 </t>
  </si>
  <si>
    <t> 15.09.1932 22:43 </t>
  </si>
  <si>
    <t>2426972.419 </t>
  </si>
  <si>
    <t> 21.09.1932 22:03 </t>
  </si>
  <si>
    <t>2426972.421 </t>
  </si>
  <si>
    <t> 21.09.1932 22:06 </t>
  </si>
  <si>
    <t>2426985.566 </t>
  </si>
  <si>
    <t> 05.10.1932 01:35 </t>
  </si>
  <si>
    <t>2426985.568 </t>
  </si>
  <si>
    <t> 05.10.1932 01:37 </t>
  </si>
  <si>
    <t>2427040.549 </t>
  </si>
  <si>
    <t> 29.11.1932 01:10 </t>
  </si>
  <si>
    <t> K.Himpel </t>
  </si>
  <si>
    <t> AN 261.255 </t>
  </si>
  <si>
    <t>2427119.438 </t>
  </si>
  <si>
    <t> 15.02.1933 22:30 </t>
  </si>
  <si>
    <t> Ellsw.(Szafraniec) </t>
  </si>
  <si>
    <t> AAB 2.96 </t>
  </si>
  <si>
    <t>2427149.3190 </t>
  </si>
  <si>
    <t> 17.03.1933 19:39 </t>
  </si>
  <si>
    <t>2427156.4905 </t>
  </si>
  <si>
    <t> 24.03.1933 23:46 </t>
  </si>
  <si>
    <t>2427223.421 </t>
  </si>
  <si>
    <t> 30.05.1933 22:06 </t>
  </si>
  <si>
    <t> COVS 171 </t>
  </si>
  <si>
    <t>2427315.459 </t>
  </si>
  <si>
    <t> 30.08.1933 23:00 </t>
  </si>
  <si>
    <t> Piegcza (Lichtkn.) </t>
  </si>
  <si>
    <t> COVS 176 </t>
  </si>
  <si>
    <t>2427321.434 </t>
  </si>
  <si>
    <t> 05.09.1933 22:24 </t>
  </si>
  <si>
    <t>2427333.385 </t>
  </si>
  <si>
    <t> 17.09.1933 21:14 </t>
  </si>
  <si>
    <t>2427345.336 </t>
  </si>
  <si>
    <t> 29.09.1933 20:03 </t>
  </si>
  <si>
    <t> K.Kordylewski </t>
  </si>
  <si>
    <t>2427406.296 </t>
  </si>
  <si>
    <t> 29.11.1933 19:06 </t>
  </si>
  <si>
    <t> WARC 12.4 </t>
  </si>
  <si>
    <t>2427461.276 </t>
  </si>
  <si>
    <t> 23.01.1934 18:37 </t>
  </si>
  <si>
    <t> COVS 177 </t>
  </si>
  <si>
    <t>2427476.818 </t>
  </si>
  <si>
    <t> 08.02.1934 07:37 </t>
  </si>
  <si>
    <t>2427603.507 </t>
  </si>
  <si>
    <t> 15.06.1934 00:10 </t>
  </si>
  <si>
    <t>2427621.438 </t>
  </si>
  <si>
    <t> 02.07.1934 22:30 </t>
  </si>
  <si>
    <t>2427694.349 </t>
  </si>
  <si>
    <t> 13.09.1934 20:22 </t>
  </si>
  <si>
    <t>2427719.451 </t>
  </si>
  <si>
    <t> 08.10.1934 22:49 </t>
  </si>
  <si>
    <t>2427811.481 </t>
  </si>
  <si>
    <t> 08.01.1935 23:32 </t>
  </si>
  <si>
    <t> R.Szafraniec </t>
  </si>
  <si>
    <t>2427872.437 </t>
  </si>
  <si>
    <t> 10.03.1935 22:29 </t>
  </si>
  <si>
    <t> AAC 4.83 </t>
  </si>
  <si>
    <t>2427872.4392 </t>
  </si>
  <si>
    <t> 10.03.1935 22:32 </t>
  </si>
  <si>
    <t> AN 256.405 </t>
  </si>
  <si>
    <t>2427878.421 </t>
  </si>
  <si>
    <t> 16.03.1935 22:06 </t>
  </si>
  <si>
    <t>2428165.282 </t>
  </si>
  <si>
    <t> 28.12.1935 18:46 </t>
  </si>
  <si>
    <t> M.Makowiecka </t>
  </si>
  <si>
    <t> AAC 3.31 </t>
  </si>
  <si>
    <t>2428297.950 </t>
  </si>
  <si>
    <t> 09.05.1936 10:48 </t>
  </si>
  <si>
    <t>2428374.448 </t>
  </si>
  <si>
    <t> 24.07.1936 22:45 </t>
  </si>
  <si>
    <t>2428435.409 </t>
  </si>
  <si>
    <t> 23.09.1936 21:48 </t>
  </si>
  <si>
    <t> -0.011 </t>
  </si>
  <si>
    <t> W.Tecza </t>
  </si>
  <si>
    <t> AAC 4.13 </t>
  </si>
  <si>
    <t>2428466.488 </t>
  </si>
  <si>
    <t> 24.10.1936 23:42 </t>
  </si>
  <si>
    <t> -0.009 </t>
  </si>
  <si>
    <t> AAC 3.130 </t>
  </si>
  <si>
    <t>2428477.241 </t>
  </si>
  <si>
    <t> 04.11.1936 17:47 </t>
  </si>
  <si>
    <t>2428483.218 </t>
  </si>
  <si>
    <t> 10.11.1936 17:13 </t>
  </si>
  <si>
    <t>2428484.414 </t>
  </si>
  <si>
    <t> 11.11.1936 21:56 </t>
  </si>
  <si>
    <t>2428513.100 </t>
  </si>
  <si>
    <t> 10.12.1936 14:24 </t>
  </si>
  <si>
    <t>2428514.294 </t>
  </si>
  <si>
    <t> 11.12.1936 19:03 </t>
  </si>
  <si>
    <t>2428551.346 </t>
  </si>
  <si>
    <t> 17.01.1937 20:18 </t>
  </si>
  <si>
    <t>2428576.445 </t>
  </si>
  <si>
    <t> 11.02.1937 22:40 </t>
  </si>
  <si>
    <t>2428606.302 </t>
  </si>
  <si>
    <t> 13.03.1937 19:14 </t>
  </si>
  <si>
    <t>2428606.325 </t>
  </si>
  <si>
    <t> 13.03.1937 19:48 </t>
  </si>
  <si>
    <t> AAB 2.94 </t>
  </si>
  <si>
    <t>2428620.668 </t>
  </si>
  <si>
    <t> 28.03.1937 04:01 </t>
  </si>
  <si>
    <t>2428643.378 </t>
  </si>
  <si>
    <t> 19.04.1937 21:04 </t>
  </si>
  <si>
    <t>2428656.526 </t>
  </si>
  <si>
    <t> 03.05.1937 00:37 </t>
  </si>
  <si>
    <t>2428662.502 </t>
  </si>
  <si>
    <t> 09.05.1937 00:02 </t>
  </si>
  <si>
    <t>2428668.477 </t>
  </si>
  <si>
    <t> 14.05.1937 23:26 </t>
  </si>
  <si>
    <t>2428760.510 </t>
  </si>
  <si>
    <t> 15.08.1937 00:14 </t>
  </si>
  <si>
    <t>2428783.219 </t>
  </si>
  <si>
    <t> 06.09.1937 17:15 </t>
  </si>
  <si>
    <t>2428784.412 </t>
  </si>
  <si>
    <t> 07.09.1937 21:53 </t>
  </si>
  <si>
    <t>2428790.392 </t>
  </si>
  <si>
    <t> 13.09.1937 21:24 </t>
  </si>
  <si>
    <t>2428832.222 </t>
  </si>
  <si>
    <t> 25.10.1937 17:19 </t>
  </si>
  <si>
    <t>2428838.199 </t>
  </si>
  <si>
    <t> 31.10.1937 16:46 </t>
  </si>
  <si>
    <t>2428839.395 </t>
  </si>
  <si>
    <t> 01.11.1937 21:28 </t>
  </si>
  <si>
    <t>2428875.250 </t>
  </si>
  <si>
    <t> 07.12.1937 18:00 </t>
  </si>
  <si>
    <t>2428891.983 </t>
  </si>
  <si>
    <t> 24.12.1937 11:35 </t>
  </si>
  <si>
    <t>2428906.324 </t>
  </si>
  <si>
    <t> 07.01.1938 19:46 </t>
  </si>
  <si>
    <t>2428930.227 </t>
  </si>
  <si>
    <t> 31.01.1938 17:26 </t>
  </si>
  <si>
    <t>2429078.447 </t>
  </si>
  <si>
    <t> 28.06.1938 22:43 </t>
  </si>
  <si>
    <t>2429096.377 </t>
  </si>
  <si>
    <t> 16.07.1938 21:02 </t>
  </si>
  <si>
    <t>2429114.308 </t>
  </si>
  <si>
    <t> 03.08.1938 19:23 </t>
  </si>
  <si>
    <t>2429120.285 </t>
  </si>
  <si>
    <t> 09.08.1938 18:50 </t>
  </si>
  <si>
    <t>2429132.235 </t>
  </si>
  <si>
    <t> 21.08.1938 17:38 </t>
  </si>
  <si>
    <t>2429145.385 </t>
  </si>
  <si>
    <t> 03.09.1938 21:14 </t>
  </si>
  <si>
    <t>2429163.315 </t>
  </si>
  <si>
    <t> 21.09.1938 19:33 </t>
  </si>
  <si>
    <t>2429170.487 </t>
  </si>
  <si>
    <t> 28.09.1938 23:41 </t>
  </si>
  <si>
    <t> -0.010 </t>
  </si>
  <si>
    <t>2429261.327 </t>
  </si>
  <si>
    <t> 28.12.1938 19:50 </t>
  </si>
  <si>
    <t>2429347.380 </t>
  </si>
  <si>
    <t> 24.03.1939 21:07 </t>
  </si>
  <si>
    <t> AAB 2.95 </t>
  </si>
  <si>
    <t>2429354.558 </t>
  </si>
  <si>
    <t> 01.04.1939 01:23 </t>
  </si>
  <si>
    <t> -0.007 </t>
  </si>
  <si>
    <t>2429378.460 </t>
  </si>
  <si>
    <t> 24.04.1939 23:02 </t>
  </si>
  <si>
    <t>2429401.168 </t>
  </si>
  <si>
    <t> 17.05.1939 16:01 </t>
  </si>
  <si>
    <t> C.Krebs </t>
  </si>
  <si>
    <t> AN 275.188 </t>
  </si>
  <si>
    <t>2429402.367 </t>
  </si>
  <si>
    <t> 18.05.1939 20:48 </t>
  </si>
  <si>
    <t> -0.008 </t>
  </si>
  <si>
    <t>2429433.442 </t>
  </si>
  <si>
    <t> 18.06.1939 22:36 </t>
  </si>
  <si>
    <t>2429875.6902 </t>
  </si>
  <si>
    <t> 03.09.1940 04:33 </t>
  </si>
  <si>
    <t> -0.0025 </t>
  </si>
  <si>
    <t>E </t>
  </si>
  <si>
    <t>?</t>
  </si>
  <si>
    <t> Huffer &amp; Kopal </t>
  </si>
  <si>
    <t> APJ 114.301 </t>
  </si>
  <si>
    <t>2429876.324 </t>
  </si>
  <si>
    <t> 03.09.1940 19:46 </t>
  </si>
  <si>
    <t> 0.034 </t>
  </si>
  <si>
    <t> S.Gaposchkin </t>
  </si>
  <si>
    <t> HA 113.72 </t>
  </si>
  <si>
    <t>2430028.6812 </t>
  </si>
  <si>
    <t> 03.02.1941 04:20 </t>
  </si>
  <si>
    <t> -0.0032 </t>
  </si>
  <si>
    <t>2430259.368 </t>
  </si>
  <si>
    <t> 21.09.1941 20:49 </t>
  </si>
  <si>
    <t> 0.001 </t>
  </si>
  <si>
    <t>2430265.3409 </t>
  </si>
  <si>
    <t> 27.09.1941 20:10 </t>
  </si>
  <si>
    <t> -0.0024 </t>
  </si>
  <si>
    <t> K.Walter </t>
  </si>
  <si>
    <t> AN 277.158 </t>
  </si>
  <si>
    <t>2430265.344 </t>
  </si>
  <si>
    <t> 27.09.1941 20:15 </t>
  </si>
  <si>
    <t>2430296.416 </t>
  </si>
  <si>
    <t> 28.10.1941 21:59 </t>
  </si>
  <si>
    <t> -0.004 </t>
  </si>
  <si>
    <t>2430322.7125 </t>
  </si>
  <si>
    <t> 24.11.1941 05:06 </t>
  </si>
  <si>
    <t> -0.0026 </t>
  </si>
  <si>
    <t>2430326.296 </t>
  </si>
  <si>
    <t> 27.11.1941 19:06 </t>
  </si>
  <si>
    <t> -0.005 </t>
  </si>
  <si>
    <t>2430498.416 </t>
  </si>
  <si>
    <t> 18.05.1942 21:59 </t>
  </si>
  <si>
    <t> -0.000 </t>
  </si>
  <si>
    <t>2430620.327 </t>
  </si>
  <si>
    <t> 17.09.1942 19:50 </t>
  </si>
  <si>
    <t>2430638.259 </t>
  </si>
  <si>
    <t> 05.10.1942 18:12 </t>
  </si>
  <si>
    <t> -0.001 </t>
  </si>
  <si>
    <t> AAB 2.97 </t>
  </si>
  <si>
    <t>2430663.354 </t>
  </si>
  <si>
    <t> 30.10.1942 20:29 </t>
  </si>
  <si>
    <t>2430755.390 </t>
  </si>
  <si>
    <t> 30.01.1943 21:21 </t>
  </si>
  <si>
    <t>2430767.335 </t>
  </si>
  <si>
    <t> 11.02.1943 20:02 </t>
  </si>
  <si>
    <t>2430798.414 </t>
  </si>
  <si>
    <t> 14.03.1943 21:56 </t>
  </si>
  <si>
    <t>2430829.492 </t>
  </si>
  <si>
    <t> 14.04.1943 23:48 </t>
  </si>
  <si>
    <t> T.Banachiewicz </t>
  </si>
  <si>
    <t>2430859.377 </t>
  </si>
  <si>
    <t> 14.05.1943 21:02 </t>
  </si>
  <si>
    <t>2430860.564 </t>
  </si>
  <si>
    <t> 16.05.1943 01:32 </t>
  </si>
  <si>
    <t>2430866.543 </t>
  </si>
  <si>
    <t> 22.05.1943 01:01 </t>
  </si>
  <si>
    <t>2430908.380 </t>
  </si>
  <si>
    <t> 02.07.1943 21:07 </t>
  </si>
  <si>
    <t> -0.006 </t>
  </si>
  <si>
    <t>2430933.480 </t>
  </si>
  <si>
    <t> 27.07.1943 23:31 </t>
  </si>
  <si>
    <t>2430939.454 </t>
  </si>
  <si>
    <t> 02.08.1943 22:53 </t>
  </si>
  <si>
    <t>2430940.650 </t>
  </si>
  <si>
    <t> 04.08.1943 03:36 </t>
  </si>
  <si>
    <t>2430958.577 </t>
  </si>
  <si>
    <t> 22.08.1943 01:50 </t>
  </si>
  <si>
    <t>2431000.413 </t>
  </si>
  <si>
    <t> 02.10.1943 21:54 </t>
  </si>
  <si>
    <t>2431012.369 </t>
  </si>
  <si>
    <t> 14.10.1943 20:51 </t>
  </si>
  <si>
    <t>2431018.345 </t>
  </si>
  <si>
    <t> 20.10.1943 20:16 </t>
  </si>
  <si>
    <t>2432085.7011 </t>
  </si>
  <si>
    <t> 22.09.1946 04:49 </t>
  </si>
  <si>
    <t> -0.0033 </t>
  </si>
  <si>
    <t>2432115.5827 </t>
  </si>
  <si>
    <t> 22.10.1946 01:59 </t>
  </si>
  <si>
    <t> -0.0029 </t>
  </si>
  <si>
    <t>2432152.6358 </t>
  </si>
  <si>
    <t> 28.11.1946 03:15 </t>
  </si>
  <si>
    <t>2432298.460 </t>
  </si>
  <si>
    <t> 22.04.1947 23:02 </t>
  </si>
  <si>
    <t> 0.002 </t>
  </si>
  <si>
    <t>2432365.397 </t>
  </si>
  <si>
    <t> 28.06.1947 21:31 </t>
  </si>
  <si>
    <t> 0.005 </t>
  </si>
  <si>
    <t>2432452.6460 </t>
  </si>
  <si>
    <t> 24.09.1947 03:30 </t>
  </si>
  <si>
    <t> 0.0007 </t>
  </si>
  <si>
    <t>2432455.4755 </t>
  </si>
  <si>
    <t> 26.09.1947 23:24 </t>
  </si>
  <si>
    <t> -0.1579 </t>
  </si>
  <si>
    <t> M.Mazur </t>
  </si>
  <si>
    <t> WARC 24 </t>
  </si>
  <si>
    <t>2432469.387 </t>
  </si>
  <si>
    <t> 10.10.1947 21:17 </t>
  </si>
  <si>
    <t> 0.008 </t>
  </si>
  <si>
    <t>2432475.363 </t>
  </si>
  <si>
    <t> 16.10.1947 20:42 </t>
  </si>
  <si>
    <t>2432562.613 </t>
  </si>
  <si>
    <t> 12.01.1948 02:42 </t>
  </si>
  <si>
    <t> AAB 2.91 </t>
  </si>
  <si>
    <t>2432616.409 </t>
  </si>
  <si>
    <t> 05.03.1948 21:48 </t>
  </si>
  <si>
    <t> 0.015 </t>
  </si>
  <si>
    <t>2432641.501 </t>
  </si>
  <si>
    <t> 31.03.1948 00:01 </t>
  </si>
  <si>
    <t> 0.007 </t>
  </si>
  <si>
    <t> AAC 4.114 </t>
  </si>
  <si>
    <t>2432678.549 </t>
  </si>
  <si>
    <t> 07.05.1948 01:10 </t>
  </si>
  <si>
    <t>2432683.3319 </t>
  </si>
  <si>
    <t> 11.05.1948 19:57 </t>
  </si>
  <si>
    <t> 0.0040 </t>
  </si>
  <si>
    <t> H.G.Horak </t>
  </si>
  <si>
    <t> APJ 115.61 </t>
  </si>
  <si>
    <t>2432684.531 </t>
  </si>
  <si>
    <t> 13.05.1948 00:44 </t>
  </si>
  <si>
    <t>2432763.419 </t>
  </si>
  <si>
    <t> 30.07.1948 22:03 </t>
  </si>
  <si>
    <t> 0.010 </t>
  </si>
  <si>
    <t> H.W.Jaskowa </t>
  </si>
  <si>
    <t> AAC 4.158 </t>
  </si>
  <si>
    <t>2432770.582 </t>
  </si>
  <si>
    <t> 07.08.1948 01:58 </t>
  </si>
  <si>
    <t>2432781.338 </t>
  </si>
  <si>
    <t> 17.08.1948 20:06 </t>
  </si>
  <si>
    <t> A.Szczepanowska </t>
  </si>
  <si>
    <t> AAC 4.117 </t>
  </si>
  <si>
    <t>2432794.489 </t>
  </si>
  <si>
    <t> 30.08.1948 23:44 </t>
  </si>
  <si>
    <t> 0.003 </t>
  </si>
  <si>
    <t> AAB 2.92 </t>
  </si>
  <si>
    <t>2432794.4898 </t>
  </si>
  <si>
    <t> 30.08.1948 23:45 </t>
  </si>
  <si>
    <t> 0.0039 </t>
  </si>
  <si>
    <t> S.Piotrowski </t>
  </si>
  <si>
    <t> AAC 4.132 </t>
  </si>
  <si>
    <t>2432794.490 </t>
  </si>
  <si>
    <t> 0.004 </t>
  </si>
  <si>
    <t>2432806.438 </t>
  </si>
  <si>
    <t> 11.09.1948 22:30 </t>
  </si>
  <si>
    <t> E.Pocher </t>
  </si>
  <si>
    <t>BAVM 4 </t>
  </si>
  <si>
    <t>2432806.4411 </t>
  </si>
  <si>
    <t> 11.09.1948 22:35 </t>
  </si>
  <si>
    <t> 0.0027 </t>
  </si>
  <si>
    <t>2432820.7853 </t>
  </si>
  <si>
    <t> 26.09.1948 06:50 </t>
  </si>
  <si>
    <t>2432862.6189 </t>
  </si>
  <si>
    <t> 07.11.1948 02:51 </t>
  </si>
  <si>
    <t>2432862.625 </t>
  </si>
  <si>
    <t> 07.11.1948 03:00 </t>
  </si>
  <si>
    <t>2432868.599 </t>
  </si>
  <si>
    <t> 13.11.1948 02:22 </t>
  </si>
  <si>
    <t>2432899.677 </t>
  </si>
  <si>
    <t> 14.12.1948 04:14 </t>
  </si>
  <si>
    <t> 0.009 </t>
  </si>
  <si>
    <t>2432940.315 </t>
  </si>
  <si>
    <t> 23.01.1949 19:33 </t>
  </si>
  <si>
    <t>2432941.509 </t>
  </si>
  <si>
    <t> 25.01.1949 00:12 </t>
  </si>
  <si>
    <t>2432946.287 </t>
  </si>
  <si>
    <t> 29.01.1949 18:53 </t>
  </si>
  <si>
    <t> P.Ahnert </t>
  </si>
  <si>
    <t> AN 278.270 </t>
  </si>
  <si>
    <t>2432996.490 </t>
  </si>
  <si>
    <t> 20.03.1949 23:45 </t>
  </si>
  <si>
    <t>2433002.464 </t>
  </si>
  <si>
    <t> 26.03.1949 23:08 </t>
  </si>
  <si>
    <t>2433002.465 </t>
  </si>
  <si>
    <t> 26.03.1949 23:09 </t>
  </si>
  <si>
    <t> 0.006 </t>
  </si>
  <si>
    <t> AAC 5.5 </t>
  </si>
  <si>
    <t>2433026.372 </t>
  </si>
  <si>
    <t> 19.04.1949 20:55 </t>
  </si>
  <si>
    <t>2433027.568 </t>
  </si>
  <si>
    <t> 21.04.1949 01:37 </t>
  </si>
  <si>
    <t>2433039.518 </t>
  </si>
  <si>
    <t> 03.05.1949 00:25 </t>
  </si>
  <si>
    <t>2433155.450 </t>
  </si>
  <si>
    <t> 26.08.1949 22:48 </t>
  </si>
  <si>
    <t>2433155.455 </t>
  </si>
  <si>
    <t> 26.08.1949 22:55 </t>
  </si>
  <si>
    <t> AAC 5.74 </t>
  </si>
  <si>
    <t>2433155.4593 </t>
  </si>
  <si>
    <t> 26.08.1949 23:01 </t>
  </si>
  <si>
    <t> 0.0088 </t>
  </si>
  <si>
    <t> AA 32.401 </t>
  </si>
  <si>
    <t>2433157.8472 </t>
  </si>
  <si>
    <t> 29.08.1949 08:19 </t>
  </si>
  <si>
    <t> 0.0062 </t>
  </si>
  <si>
    <t>2433169.8005 </t>
  </si>
  <si>
    <t> 10.09.1949 07:12 </t>
  </si>
  <si>
    <t> 0.0070 </t>
  </si>
  <si>
    <t>2433185.3366 </t>
  </si>
  <si>
    <t> 25.09.1949 20:04 </t>
  </si>
  <si>
    <t> 0.0049 </t>
  </si>
  <si>
    <t>2433185.340 </t>
  </si>
  <si>
    <t> 25.09.1949 20:09 </t>
  </si>
  <si>
    <t> Kordylewski (Lkn.) </t>
  </si>
  <si>
    <t> COVS 167 </t>
  </si>
  <si>
    <t>2433185.342 </t>
  </si>
  <si>
    <t> 25.09.1949 20:12 </t>
  </si>
  <si>
    <t>2433191.313 </t>
  </si>
  <si>
    <t> 01.10.1949 19:30 </t>
  </si>
  <si>
    <t> E.Pohl </t>
  </si>
  <si>
    <t>2433197.290 </t>
  </si>
  <si>
    <t> 07.10.1949 18:57 </t>
  </si>
  <si>
    <t>2433210.4378 </t>
  </si>
  <si>
    <t> 20.10.1949 22:30 </t>
  </si>
  <si>
    <t> 0.0059 </t>
  </si>
  <si>
    <t>2433234.337 </t>
  </si>
  <si>
    <t> 13.11.1949 20:05 </t>
  </si>
  <si>
    <t> 0.000 </t>
  </si>
  <si>
    <t>2433234.346 </t>
  </si>
  <si>
    <t> 13.11.1949 20:18 </t>
  </si>
  <si>
    <t>2433242.7101 </t>
  </si>
  <si>
    <t> 22.11.1949 05:02 </t>
  </si>
  <si>
    <t> 0.0066 </t>
  </si>
  <si>
    <t>2433246.292 </t>
  </si>
  <si>
    <t> 25.11.1949 19:00 </t>
  </si>
  <si>
    <t> W.Wenzel </t>
  </si>
  <si>
    <t> MVS 140 </t>
  </si>
  <si>
    <t>2433265.419 </t>
  </si>
  <si>
    <t> 14.12.1949 22:03 </t>
  </si>
  <si>
    <t>2433265.422 </t>
  </si>
  <si>
    <t> 14.12.1949 22:07 </t>
  </si>
  <si>
    <t>2433307.254 </t>
  </si>
  <si>
    <t> 25.01.1950 18:05 </t>
  </si>
  <si>
    <t>2433332.356 </t>
  </si>
  <si>
    <t> 19.02.1950 20:32 </t>
  </si>
  <si>
    <t> AAC 5.7 </t>
  </si>
  <si>
    <t>2433357.452 </t>
  </si>
  <si>
    <t> 16.03.1950 22:50 </t>
  </si>
  <si>
    <t>2433357.456 </t>
  </si>
  <si>
    <t> 16.03.1950 22:56 </t>
  </si>
  <si>
    <t> AAC 5.75 </t>
  </si>
  <si>
    <t>2433369.411 </t>
  </si>
  <si>
    <t> 28.03.1950 21:51 </t>
  </si>
  <si>
    <t> 0.011 </t>
  </si>
  <si>
    <t>2433399.294 </t>
  </si>
  <si>
    <t> 27.04.1950 19:03 </t>
  </si>
  <si>
    <t> 0.013 </t>
  </si>
  <si>
    <t>2433412.438 </t>
  </si>
  <si>
    <t> 10.05.1950 22:30 </t>
  </si>
  <si>
    <t>2433418.4121 </t>
  </si>
  <si>
    <t> 16.05.1950 21:53 </t>
  </si>
  <si>
    <t> 0.0072 </t>
  </si>
  <si>
    <t> SAC 22.82 </t>
  </si>
  <si>
    <t>2433418.414 </t>
  </si>
  <si>
    <t> 16.05.1950 21:56 </t>
  </si>
  <si>
    <t>2433430.368 </t>
  </si>
  <si>
    <t> 28.05.1950 20:49 </t>
  </si>
  <si>
    <t>2433455.466 </t>
  </si>
  <si>
    <t> 22.06.1950 23:11 </t>
  </si>
  <si>
    <t>2433455.468 </t>
  </si>
  <si>
    <t> 22.06.1950 23:13 </t>
  </si>
  <si>
    <t> D.Sofronijewitsch </t>
  </si>
  <si>
    <t>2433479.372 </t>
  </si>
  <si>
    <t> 16.07.1950 20:55 </t>
  </si>
  <si>
    <t>2433491.316 </t>
  </si>
  <si>
    <t> 28.07.1950 19:35 </t>
  </si>
  <si>
    <t> M.A.Svechnikov </t>
  </si>
  <si>
    <t> PZ 10.263 </t>
  </si>
  <si>
    <t>2433516.421 </t>
  </si>
  <si>
    <t> 22.08.1950 22:06 </t>
  </si>
  <si>
    <t> E.Born </t>
  </si>
  <si>
    <t>BAVM 8 </t>
  </si>
  <si>
    <t>2433571.4047 </t>
  </si>
  <si>
    <t> 16.10.1950 21:42 </t>
  </si>
  <si>
    <t> 0.0082 </t>
  </si>
  <si>
    <t>2433571.406 </t>
  </si>
  <si>
    <t> 16.10.1950 21:44 </t>
  </si>
  <si>
    <t>2433596.5038 </t>
  </si>
  <si>
    <t> 11.11.1950 00:05 </t>
  </si>
  <si>
    <t> 0.0071 </t>
  </si>
  <si>
    <t>2433596.504 </t>
  </si>
  <si>
    <t>2433596.507 </t>
  </si>
  <si>
    <t> 11.11.1950 00:10 </t>
  </si>
  <si>
    <t>2433620.406 </t>
  </si>
  <si>
    <t> 04.12.1950 21:44 </t>
  </si>
  <si>
    <t>2433668.221 </t>
  </si>
  <si>
    <t> 21.01.1951 17:18 </t>
  </si>
  <si>
    <t>2433675.3896 </t>
  </si>
  <si>
    <t> 28.01.1951 21:21 </t>
  </si>
  <si>
    <t> SAC 23.83 </t>
  </si>
  <si>
    <t>2433678.982 </t>
  </si>
  <si>
    <t> 01.02.1951 11:34 </t>
  </si>
  <si>
    <t> A.Saito </t>
  </si>
  <si>
    <t>VSB 47 </t>
  </si>
  <si>
    <t>2433681.370 </t>
  </si>
  <si>
    <t> 03.02.1951 20:52 </t>
  </si>
  <si>
    <t> AAC 5.10 </t>
  </si>
  <si>
    <t>2433682.563 </t>
  </si>
  <si>
    <t> 05.02.1951 01:30 </t>
  </si>
  <si>
    <t>2433712.441 </t>
  </si>
  <si>
    <t> 06.03.1951 22:35 </t>
  </si>
  <si>
    <t>2433712.444 </t>
  </si>
  <si>
    <t> 06.03.1951 22:39 </t>
  </si>
  <si>
    <t> K.Domke </t>
  </si>
  <si>
    <t>2433718.423 </t>
  </si>
  <si>
    <t> 12.03.1951 22:09 </t>
  </si>
  <si>
    <t>2433731.567 </t>
  </si>
  <si>
    <t> 26.03.1951 01:36 </t>
  </si>
  <si>
    <t>2433731.574 </t>
  </si>
  <si>
    <t> 26.03.1951 01:46 </t>
  </si>
  <si>
    <t> 0.014 </t>
  </si>
  <si>
    <t>2433737.541 </t>
  </si>
  <si>
    <t> 01.04.1951 00:59 </t>
  </si>
  <si>
    <t>2433737.543 </t>
  </si>
  <si>
    <t> 01.04.1951 01:01 </t>
  </si>
  <si>
    <t> A.Behn </t>
  </si>
  <si>
    <t>2433737.547 </t>
  </si>
  <si>
    <t> 01.04.1951 01:07 </t>
  </si>
  <si>
    <t>2433742.326 </t>
  </si>
  <si>
    <t> 05.04.1951 19:49 </t>
  </si>
  <si>
    <t>2433748.299 </t>
  </si>
  <si>
    <t> 11.04.1951 19:10 </t>
  </si>
  <si>
    <t>2433761.447 </t>
  </si>
  <si>
    <t> 24.04.1951 22:43 </t>
  </si>
  <si>
    <t>2433761.454 </t>
  </si>
  <si>
    <t> 24.04.1951 22:53 </t>
  </si>
  <si>
    <t>2433792.527 </t>
  </si>
  <si>
    <t> 26.05.1951 00:38 </t>
  </si>
  <si>
    <t>2433859.460 </t>
  </si>
  <si>
    <t> 31.07.1951 23:02 </t>
  </si>
  <si>
    <t>2433865.440 </t>
  </si>
  <si>
    <t> 06.08.1951 22:33 </t>
  </si>
  <si>
    <t>2433871.406 </t>
  </si>
  <si>
    <t> 12.08.1951 21:44 </t>
  </si>
  <si>
    <t>2433871.418 </t>
  </si>
  <si>
    <t> 12.08.1951 22:01 </t>
  </si>
  <si>
    <t>2433883.364 </t>
  </si>
  <si>
    <t> 24.08.1951 20:44 </t>
  </si>
  <si>
    <t>2433889.342 </t>
  </si>
  <si>
    <t> 30.08.1951 20:12 </t>
  </si>
  <si>
    <t>2433890.541 </t>
  </si>
  <si>
    <t> 01.09.1951 00:59 </t>
  </si>
  <si>
    <t>2433896.503 </t>
  </si>
  <si>
    <t> 07.09.1951 00:04 </t>
  </si>
  <si>
    <t>2433932.3682 </t>
  </si>
  <si>
    <t> 12.10.1951 20:50 </t>
  </si>
  <si>
    <t>2433950.307 </t>
  </si>
  <si>
    <t> 30.10.1951 19:22 </t>
  </si>
  <si>
    <t> 0.017 </t>
  </si>
  <si>
    <t>2434005.281 </t>
  </si>
  <si>
    <t> 24.12.1951 18:44 </t>
  </si>
  <si>
    <t>2435371.449 </t>
  </si>
  <si>
    <t> 20.09.1955 22:46 </t>
  </si>
  <si>
    <t>2435376.231 </t>
  </si>
  <si>
    <t> 25.09.1955 17:32 </t>
  </si>
  <si>
    <t>2435383.397 </t>
  </si>
  <si>
    <t> 02.10.1955 21:31 </t>
  </si>
  <si>
    <t>2435389.370 </t>
  </si>
  <si>
    <t> 08.10.1955 20:52 </t>
  </si>
  <si>
    <t>2435389.374 </t>
  </si>
  <si>
    <t> 08.10.1955 20:58 </t>
  </si>
  <si>
    <t>2435390.568 </t>
  </si>
  <si>
    <t> 10.10.1955 01:37 </t>
  </si>
  <si>
    <t>2435401.326 </t>
  </si>
  <si>
    <t> 20.10.1955 19:49 </t>
  </si>
  <si>
    <t>2435401.331 </t>
  </si>
  <si>
    <t> 20.10.1955 19:56 </t>
  </si>
  <si>
    <t> Z.Maslakiewicz </t>
  </si>
  <si>
    <t>2435401.335 </t>
  </si>
  <si>
    <t> 20.10.1955 20:02 </t>
  </si>
  <si>
    <t>2435413.278 </t>
  </si>
  <si>
    <t> 01.11.1955 18:40 </t>
  </si>
  <si>
    <t>2435413.281 </t>
  </si>
  <si>
    <t> 01.11.1955 18:44 </t>
  </si>
  <si>
    <t>2435414.487 </t>
  </si>
  <si>
    <t> 02.11.1955 23:41 </t>
  </si>
  <si>
    <t> 0.020 </t>
  </si>
  <si>
    <t> Y.E.Migach </t>
  </si>
  <si>
    <t> AC 172.14 </t>
  </si>
  <si>
    <t>2435431.216 </t>
  </si>
  <si>
    <t> 19.11.1955 17:11 </t>
  </si>
  <si>
    <t>2435432.4024 </t>
  </si>
  <si>
    <t> 20.11.1955 21:39 </t>
  </si>
  <si>
    <t> 0.0064 </t>
  </si>
  <si>
    <t> Broglia &amp; Lenouvel </t>
  </si>
  <si>
    <t> MSAI 30.204 </t>
  </si>
  <si>
    <t>2435450.334 </t>
  </si>
  <si>
    <t> 08.12.1955 20:00 </t>
  </si>
  <si>
    <t>2435462.290 </t>
  </si>
  <si>
    <t> 20.12.1955 18:57 </t>
  </si>
  <si>
    <t>2435505.312 </t>
  </si>
  <si>
    <t> 01.02.1956 19:29 </t>
  </si>
  <si>
    <t> W.Quester </t>
  </si>
  <si>
    <t>2435511.297 </t>
  </si>
  <si>
    <t> 07.02.1956 19:07 </t>
  </si>
  <si>
    <t>2435530.412 </t>
  </si>
  <si>
    <t> 26.02.1956 21:53 </t>
  </si>
  <si>
    <t>2435536.386 </t>
  </si>
  <si>
    <t> 03.03.1956 21:15 </t>
  </si>
  <si>
    <t>2435554.319 </t>
  </si>
  <si>
    <t> 21.03.1956 19:39 </t>
  </si>
  <si>
    <t>2435560.296 </t>
  </si>
  <si>
    <t> 27.03.1956 19:06 </t>
  </si>
  <si>
    <t>2435560.297 </t>
  </si>
  <si>
    <t> 27.03.1956 19:07 </t>
  </si>
  <si>
    <t>2435566.267 </t>
  </si>
  <si>
    <t> 02.04.1956 18:24 </t>
  </si>
  <si>
    <t>2435567.460 </t>
  </si>
  <si>
    <t> 03.04.1956 23:02 </t>
  </si>
  <si>
    <t>2435572.248 </t>
  </si>
  <si>
    <t> 08.04.1956 17:57 </t>
  </si>
  <si>
    <t>2435573.428 </t>
  </si>
  <si>
    <t> 09.04.1956 22:16 </t>
  </si>
  <si>
    <t>2435592.568 </t>
  </si>
  <si>
    <t> 29.04.1956 01:37 </t>
  </si>
  <si>
    <t> AA 7.189 </t>
  </si>
  <si>
    <t>2435604.516 </t>
  </si>
  <si>
    <t> 11.05.1956 00:23 </t>
  </si>
  <si>
    <t>2435609.311 </t>
  </si>
  <si>
    <t> 15.05.1956 19:27 </t>
  </si>
  <si>
    <t> 0.018 </t>
  </si>
  <si>
    <t>2435622.447 </t>
  </si>
  <si>
    <t> 28.05.1956 22:43 </t>
  </si>
  <si>
    <t>2435640.381 </t>
  </si>
  <si>
    <t> 15.06.1956 21:08 </t>
  </si>
  <si>
    <t>2435652.339 </t>
  </si>
  <si>
    <t> 27.06.1956 20:08 </t>
  </si>
  <si>
    <t>2435666.676 </t>
  </si>
  <si>
    <t> 12.07.1956 04:13 </t>
  </si>
  <si>
    <t>2435672.646 </t>
  </si>
  <si>
    <t> 18.07.1956 03:30 </t>
  </si>
  <si>
    <t>2435683.405 </t>
  </si>
  <si>
    <t> 28.07.1956 21:43 </t>
  </si>
  <si>
    <t> AC 175.18 </t>
  </si>
  <si>
    <t>2435683.406 </t>
  </si>
  <si>
    <t> 28.07.1956 21:44 </t>
  </si>
  <si>
    <t> S.D.Markovski </t>
  </si>
  <si>
    <t> AC 177.18 </t>
  </si>
  <si>
    <t>2435689.378 </t>
  </si>
  <si>
    <t> 03.08.1956 21:04 </t>
  </si>
  <si>
    <t> AC 174.17 </t>
  </si>
  <si>
    <t>2435689.381 </t>
  </si>
  <si>
    <t> 03.08.1956 21:08 </t>
  </si>
  <si>
    <t> AC 175.20 </t>
  </si>
  <si>
    <t>2435689.385 </t>
  </si>
  <si>
    <t> 03.08.1956 21:14 </t>
  </si>
  <si>
    <t>2435695.357 </t>
  </si>
  <si>
    <t> 09.08.1956 20:34 </t>
  </si>
  <si>
    <t>2435695.361 </t>
  </si>
  <si>
    <t> 09.08.1956 20:39 </t>
  </si>
  <si>
    <t> A.Biskupski </t>
  </si>
  <si>
    <t>2435701.336 </t>
  </si>
  <si>
    <t> 15.08.1956 20:03 </t>
  </si>
  <si>
    <t>2435701.340 </t>
  </si>
  <si>
    <t> 15.08.1956 20:09 </t>
  </si>
  <si>
    <t> J.Erdman </t>
  </si>
  <si>
    <t>2435714.483 </t>
  </si>
  <si>
    <t> 28.08.1956 23:35 </t>
  </si>
  <si>
    <t>2435714.486 </t>
  </si>
  <si>
    <t> 28.08.1956 23:39 </t>
  </si>
  <si>
    <t> N.N.Izraetskaja </t>
  </si>
  <si>
    <t>2435719.262 </t>
  </si>
  <si>
    <t> 02.09.1956 18:17 </t>
  </si>
  <si>
    <t>2435719.265 </t>
  </si>
  <si>
    <t> 02.09.1956 18:21 </t>
  </si>
  <si>
    <t>2435720.463 </t>
  </si>
  <si>
    <t> 03.09.1956 23:06 </t>
  </si>
  <si>
    <t>2435726.432 </t>
  </si>
  <si>
    <t> 09.09.1956 22:22 </t>
  </si>
  <si>
    <t>2435726.433 </t>
  </si>
  <si>
    <t> 09.09.1956 22:23 </t>
  </si>
  <si>
    <t>2435726.434 </t>
  </si>
  <si>
    <t> 09.09.1956 22:24 </t>
  </si>
  <si>
    <t>2435732.414 </t>
  </si>
  <si>
    <t> 15.09.1956 21:56 </t>
  </si>
  <si>
    <t> M.Zemis </t>
  </si>
  <si>
    <t>2435738.391 </t>
  </si>
  <si>
    <t> 21.09.1956 21:23 </t>
  </si>
  <si>
    <t>2435744.360 </t>
  </si>
  <si>
    <t> 27.09.1956 20:38 </t>
  </si>
  <si>
    <t>2435744.364 </t>
  </si>
  <si>
    <t> 27.09.1956 20:44 </t>
  </si>
  <si>
    <t>2435750.339 </t>
  </si>
  <si>
    <t> 03.10.1956 20:08 </t>
  </si>
  <si>
    <t>2435756.314 </t>
  </si>
  <si>
    <t> 09.10.1956 19:32 </t>
  </si>
  <si>
    <t>2435762.291 </t>
  </si>
  <si>
    <t> 15.10.1956 18:59 </t>
  </si>
  <si>
    <t>2435762.292 </t>
  </si>
  <si>
    <t> 15.10.1956 19:00 </t>
  </si>
  <si>
    <t> AA 9.46 </t>
  </si>
  <si>
    <t>2435762.294 </t>
  </si>
  <si>
    <t> 15.10.1956 19:03 </t>
  </si>
  <si>
    <t>2435762.298 </t>
  </si>
  <si>
    <t> 15.10.1956 19:09 </t>
  </si>
  <si>
    <t>2435762.317 </t>
  </si>
  <si>
    <t> 15.10.1956 19:36 </t>
  </si>
  <si>
    <t> 0.033 </t>
  </si>
  <si>
    <t> AA 12.138 </t>
  </si>
  <si>
    <t>2435775.4398 </t>
  </si>
  <si>
    <t> 28.10.1956 22:33 </t>
  </si>
  <si>
    <t> 0.0079 </t>
  </si>
  <si>
    <t>2435780.221 </t>
  </si>
  <si>
    <t> 02.11.1956 17:18 </t>
  </si>
  <si>
    <t> AC 192.26 </t>
  </si>
  <si>
    <t>2435781.417 </t>
  </si>
  <si>
    <t> 03.11.1956 22:00 </t>
  </si>
  <si>
    <t>2435835.204 </t>
  </si>
  <si>
    <t> 27.12.1956 16:53 </t>
  </si>
  <si>
    <t>2435848.352 </t>
  </si>
  <si>
    <t> 09.01.1957 20:26 </t>
  </si>
  <si>
    <t> SAC 28.107 </t>
  </si>
  <si>
    <t> AA 8.189 </t>
  </si>
  <si>
    <t>2435860.300 </t>
  </si>
  <si>
    <t> 21.01.1957 19:12 </t>
  </si>
  <si>
    <t>2435860.302 </t>
  </si>
  <si>
    <t> 21.01.1957 19:14 </t>
  </si>
  <si>
    <t>2435860.309 </t>
  </si>
  <si>
    <t> 21.01.1957 19:24 </t>
  </si>
  <si>
    <t>2435879.427 </t>
  </si>
  <si>
    <t> 09.02.1957 22:14 </t>
  </si>
  <si>
    <t>2435903.331 </t>
  </si>
  <si>
    <t> 05.03.1957 19:56 </t>
  </si>
  <si>
    <t>2435903.337 </t>
  </si>
  <si>
    <t> 05.03.1957 20:05 </t>
  </si>
  <si>
    <t>2435903.340 </t>
  </si>
  <si>
    <t> 05.03.1957 20:09 </t>
  </si>
  <si>
    <t>2435904.526 </t>
  </si>
  <si>
    <t> 07.03.1957 00:37 </t>
  </si>
  <si>
    <t>2435909.312 </t>
  </si>
  <si>
    <t> 11.03.1957 19:29 </t>
  </si>
  <si>
    <t>2435909.314 </t>
  </si>
  <si>
    <t> 11.03.1957 19:32 </t>
  </si>
  <si>
    <t>2435915.283 </t>
  </si>
  <si>
    <t> 17.03.1957 18:47 </t>
  </si>
  <si>
    <t> AC 190.24 </t>
  </si>
  <si>
    <t>2435915.285 </t>
  </si>
  <si>
    <t> 17.03.1957 18:50 </t>
  </si>
  <si>
    <t> V.Makarov </t>
  </si>
  <si>
    <t> AC 184.21 </t>
  </si>
  <si>
    <t>2435915.2909 </t>
  </si>
  <si>
    <t> 17.03.1957 18:58 </t>
  </si>
  <si>
    <t> 0.0151 </t>
  </si>
  <si>
    <t> O.E.Mandel </t>
  </si>
  <si>
    <t> AC 193.24 </t>
  </si>
  <si>
    <t>2435934.403 </t>
  </si>
  <si>
    <t> 05.04.1957 21:40 </t>
  </si>
  <si>
    <t>2435934.409 </t>
  </si>
  <si>
    <t> 05.04.1957 21:48 </t>
  </si>
  <si>
    <t>2435934.4097 </t>
  </si>
  <si>
    <t> 05.04.1957 21:49 </t>
  </si>
  <si>
    <t> 0.0099 </t>
  </si>
  <si>
    <t> AA 8.190 </t>
  </si>
  <si>
    <t>2435934.410 </t>
  </si>
  <si>
    <t> 05.04.1957 21:50 </t>
  </si>
  <si>
    <t>2435934.411 </t>
  </si>
  <si>
    <t> 05.04.1957 21:51 </t>
  </si>
  <si>
    <t>2435953.528 </t>
  </si>
  <si>
    <t> 25.04.1957 00:40 </t>
  </si>
  <si>
    <t>2435953.529 </t>
  </si>
  <si>
    <t> 25.04.1957 00:41 </t>
  </si>
  <si>
    <t>2435953.530 </t>
  </si>
  <si>
    <t> 25.04.1957 00:43 </t>
  </si>
  <si>
    <t>2435959.507 </t>
  </si>
  <si>
    <t> 01.05.1957 00:10 </t>
  </si>
  <si>
    <t>2435959.508 </t>
  </si>
  <si>
    <t> 01.05.1957 00:11 </t>
  </si>
  <si>
    <t>2435983.415 </t>
  </si>
  <si>
    <t> 24.05.1957 21:57 </t>
  </si>
  <si>
    <t>2435983.417 </t>
  </si>
  <si>
    <t> 24.05.1957 22:00 </t>
  </si>
  <si>
    <t>2436023.4545 </t>
  </si>
  <si>
    <t> 03.07.1957 22:54 </t>
  </si>
  <si>
    <t> AA 10.112 </t>
  </si>
  <si>
    <t>2436026.440 </t>
  </si>
  <si>
    <t> 06.07.1957 22:33 </t>
  </si>
  <si>
    <t>2436026.444 </t>
  </si>
  <si>
    <t> 06.07.1957 22:39 </t>
  </si>
  <si>
    <t>2436050.3425 </t>
  </si>
  <si>
    <t> 30.07.1957 20:13 </t>
  </si>
  <si>
    <t> 0.0038 </t>
  </si>
  <si>
    <t>2436050.344 </t>
  </si>
  <si>
    <t> 30.07.1957 20:15 </t>
  </si>
  <si>
    <t>2436050.347 </t>
  </si>
  <si>
    <t> 30.07.1957 20:19 </t>
  </si>
  <si>
    <t>2436057.517 </t>
  </si>
  <si>
    <t> 07.08.1957 00:24 </t>
  </si>
  <si>
    <t>2436057.524 </t>
  </si>
  <si>
    <t> 07.08.1957 00:34 </t>
  </si>
  <si>
    <t> Y.Panayoti </t>
  </si>
  <si>
    <t> AC 187.16 </t>
  </si>
  <si>
    <t>2436063.4967 </t>
  </si>
  <si>
    <t> 12.08.1957 23:55 </t>
  </si>
  <si>
    <t>2436068.2765 </t>
  </si>
  <si>
    <t> 17.08.1957 18:38 </t>
  </si>
  <si>
    <t> 0.0090 </t>
  </si>
  <si>
    <t>2436069.4702 </t>
  </si>
  <si>
    <t> 18.08.1957 23:17 </t>
  </si>
  <si>
    <t> 0.0075 </t>
  </si>
  <si>
    <t>2436069.4780 </t>
  </si>
  <si>
    <t> 18.08.1957 23:28 </t>
  </si>
  <si>
    <t> 0.0153 </t>
  </si>
  <si>
    <t>2436069.481 </t>
  </si>
  <si>
    <t> 18.08.1957 23:32 </t>
  </si>
  <si>
    <t>2436075.444 </t>
  </si>
  <si>
    <t> 24.08.1957 22:39 </t>
  </si>
  <si>
    <t>2436075.4467 </t>
  </si>
  <si>
    <t> 24.08.1957 22:43 </t>
  </si>
  <si>
    <t> 0.0078 </t>
  </si>
  <si>
    <t>2436075.447 </t>
  </si>
  <si>
    <t>2436075.449 </t>
  </si>
  <si>
    <t> 24.08.1957 22:46 </t>
  </si>
  <si>
    <t>2436075.450 </t>
  </si>
  <si>
    <t> 24.08.1957 22:48 </t>
  </si>
  <si>
    <t> W.Braune </t>
  </si>
  <si>
    <t>2436075.451 </t>
  </si>
  <si>
    <t> 24.08.1957 22:49 </t>
  </si>
  <si>
    <t> T.Neckel </t>
  </si>
  <si>
    <t> NAZ 11.30 </t>
  </si>
  <si>
    <t>2436075.452 </t>
  </si>
  <si>
    <t> 24.08.1957 22:50 </t>
  </si>
  <si>
    <t> AC 187.17 </t>
  </si>
  <si>
    <t>2436081.426 </t>
  </si>
  <si>
    <t> 30.08.1957 22:13 </t>
  </si>
  <si>
    <t>2436081.427 </t>
  </si>
  <si>
    <t> 30.08.1957 22:14 </t>
  </si>
  <si>
    <t>2436081.429 </t>
  </si>
  <si>
    <t> 30.08.1957 22:17 </t>
  </si>
  <si>
    <t> Y.Alexandrovich </t>
  </si>
  <si>
    <t> AC 194.26 </t>
  </si>
  <si>
    <t>2436082.620 </t>
  </si>
  <si>
    <t> 01.09.1957 02:52 </t>
  </si>
  <si>
    <t>2436087.400 </t>
  </si>
  <si>
    <t> 05.09.1957 21:36 </t>
  </si>
  <si>
    <t>2436087.401 </t>
  </si>
  <si>
    <t> 05.09.1957 21:37 </t>
  </si>
  <si>
    <t>2436093.3766 </t>
  </si>
  <si>
    <t> 11.09.1957 21:02 </t>
  </si>
  <si>
    <t>2436093.377 </t>
  </si>
  <si>
    <t> A.Itskovich </t>
  </si>
  <si>
    <t>2436099.3580 </t>
  </si>
  <si>
    <t> 17.09.1957 20:35 </t>
  </si>
  <si>
    <t> 0.0141 </t>
  </si>
  <si>
    <t>2436099.3658 </t>
  </si>
  <si>
    <t> 17.09.1957 20:46 </t>
  </si>
  <si>
    <t> 0.0219 </t>
  </si>
  <si>
    <t>2436105.3240 </t>
  </si>
  <si>
    <t> 23.09.1957 19:46 </t>
  </si>
  <si>
    <t>2436106.524 </t>
  </si>
  <si>
    <t> 25.09.1957 00:34 </t>
  </si>
  <si>
    <t>2436111.3014 </t>
  </si>
  <si>
    <t> 29.09.1957 19:14 </t>
  </si>
  <si>
    <t> 0.0051 </t>
  </si>
  <si>
    <t>2436111.305 </t>
  </si>
  <si>
    <t> 29.09.1957 19:19 </t>
  </si>
  <si>
    <t>2436112.511 </t>
  </si>
  <si>
    <t> 01.10.1957 00:15 </t>
  </si>
  <si>
    <t> 0.019 </t>
  </si>
  <si>
    <t>2436117.2797 </t>
  </si>
  <si>
    <t> 05.10.1957 18:42 </t>
  </si>
  <si>
    <t>2436118.4760 </t>
  </si>
  <si>
    <t> 06.10.1957 23:25 </t>
  </si>
  <si>
    <t>2436129.2291 </t>
  </si>
  <si>
    <t> 17.10.1957 17:29 </t>
  </si>
  <si>
    <t> 0.0041 </t>
  </si>
  <si>
    <t>2436129.238 </t>
  </si>
  <si>
    <t> 17.10.1957 17:42 </t>
  </si>
  <si>
    <t>2436135.2112 </t>
  </si>
  <si>
    <t> 23.10.1957 17:04 </t>
  </si>
  <si>
    <t>2436142.3883 </t>
  </si>
  <si>
    <t> 30.10.1957 21:19 </t>
  </si>
  <si>
    <t> 0.0155 </t>
  </si>
  <si>
    <t>2436155.526 </t>
  </si>
  <si>
    <t> 13.11.1957 00:37 </t>
  </si>
  <si>
    <t>2436166.281 </t>
  </si>
  <si>
    <t> 23.11.1957 18:44 </t>
  </si>
  <si>
    <t>2436166.283 </t>
  </si>
  <si>
    <t> 23.11.1957 18:47 </t>
  </si>
  <si>
    <t> W.Grauenhorst </t>
  </si>
  <si>
    <t>2436173.458 </t>
  </si>
  <si>
    <t> 30.11.1957 22:59 </t>
  </si>
  <si>
    <t>2436173.459 </t>
  </si>
  <si>
    <t> 30.11.1957 23:00 </t>
  </si>
  <si>
    <t>2436196.162 </t>
  </si>
  <si>
    <t> 23.12.1957 15:53 </t>
  </si>
  <si>
    <t> Chang-Chun </t>
  </si>
  <si>
    <t> AAS 7.11 </t>
  </si>
  <si>
    <t>2436228.439 </t>
  </si>
  <si>
    <t>2437189.409 </t>
  </si>
  <si>
    <t> 11.09.1960 21:48 </t>
  </si>
  <si>
    <t>2437189.4114 </t>
  </si>
  <si>
    <t> 11.09.1960 21:52 </t>
  </si>
  <si>
    <t> 0.0023 </t>
  </si>
  <si>
    <t>2437190.601 </t>
  </si>
  <si>
    <t> 13.09.1960 02:25 </t>
  </si>
  <si>
    <t> Mayer &amp; Plavec </t>
  </si>
  <si>
    <t> BAC 13.128 </t>
  </si>
  <si>
    <t>2437195.385 </t>
  </si>
  <si>
    <t> 17.09.1960 21:14 </t>
  </si>
  <si>
    <t>2437195.392 </t>
  </si>
  <si>
    <t> 17.09.1960 21:24 </t>
  </si>
  <si>
    <t>2437195.395 </t>
  </si>
  <si>
    <t> 17.09.1960 21:28 </t>
  </si>
  <si>
    <t>2437196.582 </t>
  </si>
  <si>
    <t> 19.09.1960 01:58 </t>
  </si>
  <si>
    <t>2437201.3633 </t>
  </si>
  <si>
    <t> 23.09.1960 20:43 </t>
  </si>
  <si>
    <t> 0.0017 </t>
  </si>
  <si>
    <t>2437201.3795 </t>
  </si>
  <si>
    <t> 23.09.1960 21:06 </t>
  </si>
  <si>
    <t> 0.0179 </t>
  </si>
  <si>
    <t>2437202.552 </t>
  </si>
  <si>
    <t> 25.09.1960 01:14 </t>
  </si>
  <si>
    <t>2437202.554 </t>
  </si>
  <si>
    <t> 25.09.1960 01:17 </t>
  </si>
  <si>
    <t>2437219.288 </t>
  </si>
  <si>
    <t> 11.10.1960 18:54 </t>
  </si>
  <si>
    <t>2437220.485 </t>
  </si>
  <si>
    <t> 12.10.1960 23:38 </t>
  </si>
  <si>
    <t>2437220.486 </t>
  </si>
  <si>
    <t> 12.10.1960 23:39 </t>
  </si>
  <si>
    <t> R.N.Watts </t>
  </si>
  <si>
    <t>2437227.6551 </t>
  </si>
  <si>
    <t> 20.10.1960 03:43 </t>
  </si>
  <si>
    <t> -0.0019 </t>
  </si>
  <si>
    <t>2437230.046 </t>
  </si>
  <si>
    <t> 22.10.1960 13:06 </t>
  </si>
  <si>
    <t>2437246.7786 </t>
  </si>
  <si>
    <t> 08.11.1960 06:41 </t>
  </si>
  <si>
    <t> J.Ruiz </t>
  </si>
  <si>
    <t>2437249.178 </t>
  </si>
  <si>
    <t> 10.11.1960 16:16 </t>
  </si>
  <si>
    <t>2437263.5136 </t>
  </si>
  <si>
    <t> 25.11.1960 00:19 </t>
  </si>
  <si>
    <t> -0.0009 </t>
  </si>
  <si>
    <t>2437265.907 </t>
  </si>
  <si>
    <t> 27.11.1960 09:46 </t>
  </si>
  <si>
    <t>2437274.269 </t>
  </si>
  <si>
    <t> 05.12.1960 18:27 </t>
  </si>
  <si>
    <t> G.Comello </t>
  </si>
  <si>
    <t> ST 26.153 </t>
  </si>
  <si>
    <t>2437274.272 </t>
  </si>
  <si>
    <t> 05.12.1960 18:31 </t>
  </si>
  <si>
    <t> V.A.Cupilko </t>
  </si>
  <si>
    <t>2437276.051 </t>
  </si>
  <si>
    <t> 07.12.1960 13:13 </t>
  </si>
  <si>
    <t>2437294.586 </t>
  </si>
  <si>
    <t> 26.12.1960 02:03 </t>
  </si>
  <si>
    <t> H.E.Specht </t>
  </si>
  <si>
    <t>2437306.546 </t>
  </si>
  <si>
    <t> 07.01.1961 01:06 </t>
  </si>
  <si>
    <t> B.Gardner </t>
  </si>
  <si>
    <t>2437311.325 </t>
  </si>
  <si>
    <t> 11.01.1961 19:48 </t>
  </si>
  <si>
    <t>2437312.518 </t>
  </si>
  <si>
    <t> 13.01.1961 00:25 </t>
  </si>
  <si>
    <t>2437317.2970 </t>
  </si>
  <si>
    <t> 17.01.1961 19:07 </t>
  </si>
  <si>
    <t> -0.0036 </t>
  </si>
  <si>
    <t> Veerkamp </t>
  </si>
  <si>
    <t> MTEO 19 </t>
  </si>
  <si>
    <t>2437317.298 </t>
  </si>
  <si>
    <t> 17.01.1961 19:09 </t>
  </si>
  <si>
    <t>2437317.299 </t>
  </si>
  <si>
    <t> 17.01.1961 19:10 </t>
  </si>
  <si>
    <t>2437317.303 </t>
  </si>
  <si>
    <t> 17.01.1961 19:16 </t>
  </si>
  <si>
    <t>2437317.304 </t>
  </si>
  <si>
    <t> 17.01.1961 19:17 </t>
  </si>
  <si>
    <t>2437319.689 </t>
  </si>
  <si>
    <t> 20.01.1961 04:32 </t>
  </si>
  <si>
    <t> H.Ayala </t>
  </si>
  <si>
    <t>2437331.649 </t>
  </si>
  <si>
    <t> 01.02.1961 03:34 </t>
  </si>
  <si>
    <t>2437337.622 </t>
  </si>
  <si>
    <t> 07.02.1961 02:55 </t>
  </si>
  <si>
    <t>2437343.609 </t>
  </si>
  <si>
    <t> 13.02.1961 02:36 </t>
  </si>
  <si>
    <t>2437356.744 </t>
  </si>
  <si>
    <t> 26.02.1961 05:51 </t>
  </si>
  <si>
    <t>2437378.2632 </t>
  </si>
  <si>
    <t> 19.03.1961 18:19 </t>
  </si>
  <si>
    <t> 0.0050 </t>
  </si>
  <si>
    <t>2437380.640 </t>
  </si>
  <si>
    <t> 22.03.1961 03:21 </t>
  </si>
  <si>
    <t>2437380.654 </t>
  </si>
  <si>
    <t> 22.03.1961 03:41 </t>
  </si>
  <si>
    <t>2437397.378 </t>
  </si>
  <si>
    <t> 07.04.1961 21:04 </t>
  </si>
  <si>
    <t> G.Darsenius </t>
  </si>
  <si>
    <t>2437403.362 </t>
  </si>
  <si>
    <t> 13.04.1961 20:41 </t>
  </si>
  <si>
    <t>2437404.5620 </t>
  </si>
  <si>
    <t> 15.04.1961 01:29 </t>
  </si>
  <si>
    <t> 0.0084 </t>
  </si>
  <si>
    <t>2437501.368 </t>
  </si>
  <si>
    <t> 20.07.1961 20:49 </t>
  </si>
  <si>
    <t>2437507.348 </t>
  </si>
  <si>
    <t> 26.07.1961 20:21 </t>
  </si>
  <si>
    <t>2437509.734 </t>
  </si>
  <si>
    <t> 29.07.1961 05:36 </t>
  </si>
  <si>
    <t> M.Baldwin </t>
  </si>
  <si>
    <t>2437513.323 </t>
  </si>
  <si>
    <t> 01.08.1961 19:45 </t>
  </si>
  <si>
    <t> AC 228.24 </t>
  </si>
  <si>
    <t>2437515.709 </t>
  </si>
  <si>
    <t> 04.08.1961 05:00 </t>
  </si>
  <si>
    <t>2437519.296 </t>
  </si>
  <si>
    <t> 07.08.1961 19:06 </t>
  </si>
  <si>
    <t>2437525.276 </t>
  </si>
  <si>
    <t> 13.08.1961 18:37 </t>
  </si>
  <si>
    <t>2437526.464 </t>
  </si>
  <si>
    <t> 14.08.1961 23:08 </t>
  </si>
  <si>
    <t> Z.Szpor </t>
  </si>
  <si>
    <t>2437526.465 </t>
  </si>
  <si>
    <t> 14.08.1961 23:09 </t>
  </si>
  <si>
    <t> J.Ciemnolonski </t>
  </si>
  <si>
    <t>2437526.470 </t>
  </si>
  <si>
    <t> 14.08.1961 23:16 </t>
  </si>
  <si>
    <t> Jn.Ciemnolonski </t>
  </si>
  <si>
    <t>2437526.471 </t>
  </si>
  <si>
    <t> 14.08.1961 23:18 </t>
  </si>
  <si>
    <t>2437533.639 </t>
  </si>
  <si>
    <t> 22.08.1961 03:20 </t>
  </si>
  <si>
    <t>2437538.426 </t>
  </si>
  <si>
    <t> 26.08.1961 22:13 </t>
  </si>
  <si>
    <t> M.Fernandes </t>
  </si>
  <si>
    <t>2437544.392 </t>
  </si>
  <si>
    <t> 01.09.1961 21:24 </t>
  </si>
  <si>
    <t> K.Rausal </t>
  </si>
  <si>
    <t> BRNO 6 </t>
  </si>
  <si>
    <t>2437544.397 </t>
  </si>
  <si>
    <t> 01.09.1961 21:31 </t>
  </si>
  <si>
    <t> J.Syrovatka </t>
  </si>
  <si>
    <t>2437544.3983 </t>
  </si>
  <si>
    <t> 01.09.1961 21:33 </t>
  </si>
  <si>
    <t> 0.0008 </t>
  </si>
  <si>
    <t> Teule </t>
  </si>
  <si>
    <t>2437544.399 </t>
  </si>
  <si>
    <t> 01.09.1961 21:34 </t>
  </si>
  <si>
    <t>2437544.406 </t>
  </si>
  <si>
    <t> 01.09.1961 21:44 </t>
  </si>
  <si>
    <t>2437544.409 </t>
  </si>
  <si>
    <t> 01.09.1961 21:48 </t>
  </si>
  <si>
    <t>2437545.599 </t>
  </si>
  <si>
    <t> 03.09.1961 02:22 </t>
  </si>
  <si>
    <t>2437546.785 </t>
  </si>
  <si>
    <t> 04.09.1961 06:50 </t>
  </si>
  <si>
    <t>2437550.372 </t>
  </si>
  <si>
    <t> 07.09.1961 20:55 </t>
  </si>
  <si>
    <t> H.Jungbluth </t>
  </si>
  <si>
    <t>2437552.764 </t>
  </si>
  <si>
    <t> 10.09.1961 06:20 </t>
  </si>
  <si>
    <t>2437556.351 </t>
  </si>
  <si>
    <t> 13.09.1961 20:25 </t>
  </si>
  <si>
    <t> A.Slowik </t>
  </si>
  <si>
    <t>2437556.354 </t>
  </si>
  <si>
    <t> 13.09.1961 20:29 </t>
  </si>
  <si>
    <t> B.Czerlunczakiewic </t>
  </si>
  <si>
    <t> T.Lubowiecka </t>
  </si>
  <si>
    <t>2437556.355 </t>
  </si>
  <si>
    <t> 13.09.1961 20:31 </t>
  </si>
  <si>
    <t>2437558.739 </t>
  </si>
  <si>
    <t> 16.09.1961 05:44 </t>
  </si>
  <si>
    <t>2437558.740 </t>
  </si>
  <si>
    <t> 16.09.1961 05:45 </t>
  </si>
  <si>
    <t> D.Williams </t>
  </si>
  <si>
    <t>2437562.3253 </t>
  </si>
  <si>
    <t> 19.09.1961 19:48 </t>
  </si>
  <si>
    <t>2437562.326 </t>
  </si>
  <si>
    <t> 19.09.1961 19:49 </t>
  </si>
  <si>
    <t> S.A.Afsenius </t>
  </si>
  <si>
    <t>2437562.337 </t>
  </si>
  <si>
    <t> 19.09.1961 20:05 </t>
  </si>
  <si>
    <t>2437562.342 </t>
  </si>
  <si>
    <t> 19.09.1961 20:12 </t>
  </si>
  <si>
    <t>2437563.528 </t>
  </si>
  <si>
    <t> 21.09.1961 00:40 </t>
  </si>
  <si>
    <t>2437563.544 </t>
  </si>
  <si>
    <t> 21.09.1961 01:03 </t>
  </si>
  <si>
    <t> 0.023 </t>
  </si>
  <si>
    <t> J.Drizek </t>
  </si>
  <si>
    <t>2437569.501 </t>
  </si>
  <si>
    <t> 27.09.1961 00:01 </t>
  </si>
  <si>
    <t>2437570.6909 </t>
  </si>
  <si>
    <t> 28.09.1961 04:34 </t>
  </si>
  <si>
    <t> -0.0020 </t>
  </si>
  <si>
    <t>2437570.691 </t>
  </si>
  <si>
    <t> 28.09.1961 04:35 </t>
  </si>
  <si>
    <t> W.Hampton </t>
  </si>
  <si>
    <t>2437574.276 </t>
  </si>
  <si>
    <t> 01.10.1961 18:37 </t>
  </si>
  <si>
    <t> J.Düball </t>
  </si>
  <si>
    <t>2437574.281 </t>
  </si>
  <si>
    <t> 01.10.1961 18:44 </t>
  </si>
  <si>
    <t>2437575.470 </t>
  </si>
  <si>
    <t> 02.10.1961 23:16 </t>
  </si>
  <si>
    <t>2437575.473 </t>
  </si>
  <si>
    <t> 02.10.1961 23:21 </t>
  </si>
  <si>
    <t>2437575.479 </t>
  </si>
  <si>
    <t> 02.10.1961 23:29 </t>
  </si>
  <si>
    <t>2437575.481 </t>
  </si>
  <si>
    <t> 02.10.1961 23:32 </t>
  </si>
  <si>
    <t> J.Vrany </t>
  </si>
  <si>
    <t>2437579.059 </t>
  </si>
  <si>
    <t> 06.10.1961 13:24 </t>
  </si>
  <si>
    <t>2437582.6436 </t>
  </si>
  <si>
    <t> 10.10.1961 03:26 </t>
  </si>
  <si>
    <t> -0.0018 </t>
  </si>
  <si>
    <t>2437582.648 </t>
  </si>
  <si>
    <t> 10.10.1961 03:33 </t>
  </si>
  <si>
    <t>2437582.651 </t>
  </si>
  <si>
    <t> 10.10.1961 03:37 </t>
  </si>
  <si>
    <t>2437587.4266 </t>
  </si>
  <si>
    <t> 14.10.1961 22:14 </t>
  </si>
  <si>
    <t> 0.0002 </t>
  </si>
  <si>
    <t>2437587.4278 </t>
  </si>
  <si>
    <t> 14.10.1961 22:16 </t>
  </si>
  <si>
    <t> 0.0014 </t>
  </si>
  <si>
    <t>2437587.430 </t>
  </si>
  <si>
    <t> 14.10.1961 22:19 </t>
  </si>
  <si>
    <t>2437587.431 </t>
  </si>
  <si>
    <t> 14.10.1961 22:20 </t>
  </si>
  <si>
    <t>2437588.6204 </t>
  </si>
  <si>
    <t> 16.10.1961 02:53 </t>
  </si>
  <si>
    <t> -0.0012 </t>
  </si>
  <si>
    <t> PZ 16.51 </t>
  </si>
  <si>
    <t>2437593.4038 </t>
  </si>
  <si>
    <t> 20.10.1961 21:41 </t>
  </si>
  <si>
    <t>2437607.744 </t>
  </si>
  <si>
    <t> 04.11.1961 05:51 </t>
  </si>
  <si>
    <t>2437619.697 </t>
  </si>
  <si>
    <t> 16.11.1961 04:43 </t>
  </si>
  <si>
    <t>2437623.285 </t>
  </si>
  <si>
    <t> 19.11.1961 18:50 </t>
  </si>
  <si>
    <t>2437623.287 </t>
  </si>
  <si>
    <t> 19.11.1961 18:53 </t>
  </si>
  <si>
    <t> P.B.Lehmann </t>
  </si>
  <si>
    <t>2437623.289 </t>
  </si>
  <si>
    <t> 19.11.1961 18:56 </t>
  </si>
  <si>
    <t>2437623.293 </t>
  </si>
  <si>
    <t> 19.11.1961 19:01 </t>
  </si>
  <si>
    <t>2437624.483 </t>
  </si>
  <si>
    <t> 20.11.1961 23:35 </t>
  </si>
  <si>
    <t>2437636.431 </t>
  </si>
  <si>
    <t> 02.12.1961 22:20 </t>
  </si>
  <si>
    <t>2437636.4351 </t>
  </si>
  <si>
    <t> 02.12.1961 22:26 </t>
  </si>
  <si>
    <t> 0.0036 </t>
  </si>
  <si>
    <t> A.Mak </t>
  </si>
  <si>
    <t>2437642.402 </t>
  </si>
  <si>
    <t> 08.12.1961 21:38 </t>
  </si>
  <si>
    <t> P.Hoffmann </t>
  </si>
  <si>
    <t> K.Klocke </t>
  </si>
  <si>
    <t>2437648.383 </t>
  </si>
  <si>
    <t> 14.12.1961 21:11 </t>
  </si>
  <si>
    <t>2437660.338 </t>
  </si>
  <si>
    <t> 26.12.1961 20:06 </t>
  </si>
  <si>
    <t>2437660.3402 </t>
  </si>
  <si>
    <t> 26.12.1961 20:09 </t>
  </si>
  <si>
    <t>2437660.350 </t>
  </si>
  <si>
    <t> 26.12.1961 20:24 </t>
  </si>
  <si>
    <t>2437661.5308 </t>
  </si>
  <si>
    <t> 28.12.1961 00:44 </t>
  </si>
  <si>
    <t> A.van Genderen </t>
  </si>
  <si>
    <t> BAN 17.69 </t>
  </si>
  <si>
    <t>2437667.502 </t>
  </si>
  <si>
    <t> 03.01.1962 00:02 </t>
  </si>
  <si>
    <t>2437667.510 </t>
  </si>
  <si>
    <t> 03.01.1962 00:14 </t>
  </si>
  <si>
    <t> K.Kolb </t>
  </si>
  <si>
    <t>2437667.514 </t>
  </si>
  <si>
    <t> 03.01.1962 00:20 </t>
  </si>
  <si>
    <t>2437667.518 </t>
  </si>
  <si>
    <t> 03.01.1962 00:25 </t>
  </si>
  <si>
    <t>2437671.094 </t>
  </si>
  <si>
    <t> 06.01.1962 14:15 </t>
  </si>
  <si>
    <t>2437691.4169 </t>
  </si>
  <si>
    <t> 26.01.1962 22:00 </t>
  </si>
  <si>
    <t>2437697.385 </t>
  </si>
  <si>
    <t> 01.02.1962 21:14 </t>
  </si>
  <si>
    <t>2437746.396 </t>
  </si>
  <si>
    <t> 22.03.1962 21:30 </t>
  </si>
  <si>
    <t>2437746.398 </t>
  </si>
  <si>
    <t> 22.03.1962 21:33 </t>
  </si>
  <si>
    <t>2437777.468 </t>
  </si>
  <si>
    <t> 22.04.1962 23:13 </t>
  </si>
  <si>
    <t>2437783.450 </t>
  </si>
  <si>
    <t> 28.04.1962 22:48 </t>
  </si>
  <si>
    <t> H.Schubert </t>
  </si>
  <si>
    <t>2437783.455 </t>
  </si>
  <si>
    <t> 28.04.1962 22:55 </t>
  </si>
  <si>
    <t> J.Reimann </t>
  </si>
  <si>
    <t>2437850.379 </t>
  </si>
  <si>
    <t> 04.07.1962 21:05 </t>
  </si>
  <si>
    <t>2437875.479 </t>
  </si>
  <si>
    <t> 29.07.1962 23:29 </t>
  </si>
  <si>
    <t> L.Konecny </t>
  </si>
  <si>
    <t>2437875.481 </t>
  </si>
  <si>
    <t> 29.07.1962 23:32 </t>
  </si>
  <si>
    <t> O.Zelenka </t>
  </si>
  <si>
    <t>2437875.482 </t>
  </si>
  <si>
    <t> 29.07.1962 23:34 </t>
  </si>
  <si>
    <t> J.Boldis </t>
  </si>
  <si>
    <t>2437875.484 </t>
  </si>
  <si>
    <t> 29.07.1962 23:36 </t>
  </si>
  <si>
    <t> J.Zidu </t>
  </si>
  <si>
    <t>2437875.488 </t>
  </si>
  <si>
    <t> 29.07.1962 23:42 </t>
  </si>
  <si>
    <t> M.Neckarova </t>
  </si>
  <si>
    <t>2437875.489 </t>
  </si>
  <si>
    <t> 29.07.1962 23:44 </t>
  </si>
  <si>
    <t> J.Gross </t>
  </si>
  <si>
    <t>2437875.494 </t>
  </si>
  <si>
    <t> 29.07.1962 23:51 </t>
  </si>
  <si>
    <t> A.Zalesak </t>
  </si>
  <si>
    <t>2437881.455 </t>
  </si>
  <si>
    <t> 04.08.1962 22:55 </t>
  </si>
  <si>
    <t>2437881.460 </t>
  </si>
  <si>
    <t> 04.08.1962 23:02 </t>
  </si>
  <si>
    <t> D.Binko </t>
  </si>
  <si>
    <t>2437881.461 </t>
  </si>
  <si>
    <t> 04.08.1962 23:03 </t>
  </si>
  <si>
    <t>VSB, 91</t>
  </si>
  <si>
    <t>JAVSO, 50, 133</t>
  </si>
  <si>
    <t>JAVSO, 49, 108</t>
  </si>
  <si>
    <t>JAVSO, 48, 87</t>
  </si>
  <si>
    <t>JAAVSO 51, 134</t>
  </si>
  <si>
    <t>JBAV, 76</t>
  </si>
  <si>
    <t>VSB, 108</t>
  </si>
  <si>
    <t>23/11/1896</t>
  </si>
  <si>
    <t>13/08/1897</t>
  </si>
  <si>
    <t xml:space="preserve">Mag </t>
  </si>
  <si>
    <t>Next ToM-P</t>
  </si>
  <si>
    <t>Next ToM-S</t>
  </si>
  <si>
    <t>6.18-7.72</t>
  </si>
  <si>
    <t>VSX</t>
  </si>
  <si>
    <t>BAV 91 Feb 2024</t>
  </si>
  <si>
    <t>BAV 93 April 2024</t>
  </si>
  <si>
    <t>JAAVSO52#1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</si>
</sst>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000"/>
    <numFmt numFmtId="166" formatCode="0.000"/>
    <numFmt numFmtId="167" formatCode="0.00000"/>
  </numFmts>
  <fonts count="46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6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  <font>
      <sz val="11"/>
      <color rgb="FF00B05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9" borderId="0" applyNumberFormat="0" applyBorder="0" applyAlignment="0" applyProtection="0"/>
    <xf numFmtId="0" fontId="26" fillId="3" borderId="0" applyNumberFormat="0" applyBorder="0" applyAlignment="0" applyProtection="0"/>
    <xf numFmtId="0" fontId="27" fillId="20" borderId="1" applyNumberFormat="0" applyAlignment="0" applyProtection="0"/>
    <xf numFmtId="0" fontId="28" fillId="21" borderId="2" applyNumberFormat="0" applyAlignment="0" applyProtection="0"/>
    <xf numFmtId="3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2" fontId="38" fillId="0" borderId="0" applyFont="0" applyFill="0" applyBorder="0" applyAlignment="0" applyProtection="0"/>
    <xf numFmtId="0" fontId="30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3" applyNumberFormat="0" applyFill="0" applyAlignment="0" applyProtection="0"/>
    <xf numFmtId="0" fontId="31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2" fillId="7" borderId="1" applyNumberFormat="0" applyAlignment="0" applyProtection="0"/>
    <xf numFmtId="0" fontId="33" fillId="0" borderId="4" applyNumberFormat="0" applyFill="0" applyAlignment="0" applyProtection="0"/>
    <xf numFmtId="0" fontId="34" fillId="22" borderId="0" applyNumberFormat="0" applyBorder="0" applyAlignment="0" applyProtection="0"/>
    <xf numFmtId="0" fontId="6" fillId="0" borderId="0"/>
    <xf numFmtId="0" fontId="11" fillId="0" borderId="0"/>
    <xf numFmtId="0" fontId="11" fillId="23" borderId="5" applyNumberFormat="0" applyFont="0" applyAlignment="0" applyProtection="0"/>
    <xf numFmtId="0" fontId="35" fillId="20" borderId="6" applyNumberFormat="0" applyAlignment="0" applyProtection="0"/>
    <xf numFmtId="0" fontId="36" fillId="0" borderId="0" applyNumberFormat="0" applyFill="0" applyBorder="0" applyAlignment="0" applyProtection="0"/>
    <xf numFmtId="0" fontId="38" fillId="0" borderId="7" applyNumberFormat="0" applyFont="0" applyFill="0" applyAlignment="0" applyProtection="0"/>
    <xf numFmtId="0" fontId="37" fillId="0" borderId="0" applyNumberFormat="0" applyFill="0" applyBorder="0" applyAlignment="0" applyProtection="0"/>
  </cellStyleXfs>
  <cellXfs count="121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9" fillId="0" borderId="0" xfId="0" applyFont="1" applyAlignment="1"/>
    <xf numFmtId="0" fontId="10" fillId="0" borderId="0" xfId="0" applyFont="1" applyAlignment="1"/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15" fillId="0" borderId="0" xfId="0" applyFont="1">
      <alignment vertical="top"/>
    </xf>
    <xf numFmtId="0" fontId="0" fillId="0" borderId="0" xfId="0">
      <alignment vertical="top"/>
    </xf>
    <xf numFmtId="0" fontId="16" fillId="0" borderId="0" xfId="0" applyFont="1">
      <alignment vertical="top"/>
    </xf>
    <xf numFmtId="0" fontId="0" fillId="0" borderId="0" xfId="0" applyAlignment="1">
      <alignment horizontal="center"/>
    </xf>
    <xf numFmtId="0" fontId="4" fillId="0" borderId="0" xfId="0" applyFont="1">
      <alignment vertical="top"/>
    </xf>
    <xf numFmtId="0" fontId="9" fillId="0" borderId="0" xfId="0" applyFont="1" applyAlignment="1">
      <alignment horizontal="center"/>
    </xf>
    <xf numFmtId="0" fontId="14" fillId="0" borderId="0" xfId="0" applyFont="1">
      <alignment vertical="top"/>
    </xf>
    <xf numFmtId="0" fontId="7" fillId="0" borderId="0" xfId="0" applyFont="1">
      <alignment vertical="top"/>
    </xf>
    <xf numFmtId="22" fontId="9" fillId="0" borderId="0" xfId="0" applyNumberFormat="1" applyFont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9" fillId="0" borderId="0" xfId="0" applyFont="1">
      <alignment vertical="top"/>
    </xf>
    <xf numFmtId="0" fontId="9" fillId="0" borderId="0" xfId="0" applyFont="1" applyAlignment="1">
      <alignment horizontal="left" vertical="top"/>
    </xf>
    <xf numFmtId="0" fontId="17" fillId="0" borderId="0" xfId="0" applyFont="1">
      <alignment vertical="top"/>
    </xf>
    <xf numFmtId="0" fontId="16" fillId="0" borderId="0" xfId="0" applyFont="1" applyAlignment="1">
      <alignment horizontal="left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top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0" borderId="12" xfId="0" applyBorder="1">
      <alignment vertical="top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20" fillId="0" borderId="0" xfId="38" applyAlignment="1" applyProtection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>
      <alignment vertical="top"/>
    </xf>
    <xf numFmtId="0" fontId="0" fillId="0" borderId="0" xfId="0" quotePrefix="1">
      <alignment vertical="top"/>
    </xf>
    <xf numFmtId="0" fontId="5" fillId="24" borderId="17" xfId="0" applyFont="1" applyFill="1" applyBorder="1" applyAlignment="1">
      <alignment horizontal="left" vertical="top" wrapText="1" indent="1"/>
    </xf>
    <xf numFmtId="0" fontId="5" fillId="24" borderId="17" xfId="0" applyFont="1" applyFill="1" applyBorder="1" applyAlignment="1">
      <alignment horizontal="center" vertical="top" wrapText="1"/>
    </xf>
    <xf numFmtId="0" fontId="5" fillId="24" borderId="17" xfId="0" applyFont="1" applyFill="1" applyBorder="1" applyAlignment="1">
      <alignment horizontal="right" vertical="top" wrapText="1"/>
    </xf>
    <xf numFmtId="0" fontId="20" fillId="24" borderId="17" xfId="38" applyFill="1" applyBorder="1" applyAlignment="1" applyProtection="1">
      <alignment horizontal="right" vertical="top" wrapText="1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2" fillId="0" borderId="0" xfId="0" applyFont="1" applyAlignment="1"/>
    <xf numFmtId="0" fontId="23" fillId="0" borderId="10" xfId="0" applyFont="1" applyBorder="1" applyAlignment="1">
      <alignment horizontal="center"/>
    </xf>
    <xf numFmtId="0" fontId="39" fillId="0" borderId="0" xfId="0" applyFont="1" applyAlignment="1">
      <alignment horizontal="left" wrapText="1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39" fillId="0" borderId="0" xfId="42" applyFont="1" applyAlignment="1">
      <alignment horizontal="center"/>
    </xf>
    <xf numFmtId="0" fontId="39" fillId="0" borderId="0" xfId="42" applyFont="1" applyAlignment="1">
      <alignment horizontal="left"/>
    </xf>
    <xf numFmtId="0" fontId="40" fillId="0" borderId="0" xfId="42" applyFont="1" applyAlignment="1">
      <alignment horizontal="left" wrapText="1"/>
    </xf>
    <xf numFmtId="0" fontId="40" fillId="0" borderId="0" xfId="42" applyFont="1" applyAlignment="1">
      <alignment horizontal="center" vertical="center" wrapText="1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42" applyFont="1" applyAlignment="1">
      <alignment horizontal="left"/>
    </xf>
    <xf numFmtId="0" fontId="5" fillId="0" borderId="0" xfId="42" applyFont="1" applyAlignment="1">
      <alignment horizontal="center"/>
    </xf>
    <xf numFmtId="0" fontId="5" fillId="0" borderId="0" xfId="43" applyFont="1" applyAlignment="1">
      <alignment horizontal="center"/>
    </xf>
    <xf numFmtId="0" fontId="5" fillId="0" borderId="0" xfId="43" applyFont="1" applyAlignment="1">
      <alignment horizontal="left"/>
    </xf>
    <xf numFmtId="0" fontId="5" fillId="0" borderId="0" xfId="0" applyFont="1" applyAlignment="1">
      <alignment horizontal="center" vertical="center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166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vertical="top"/>
    </xf>
    <xf numFmtId="165" fontId="5" fillId="0" borderId="0" xfId="0" applyNumberFormat="1" applyFont="1" applyAlignment="1">
      <alignment horizontal="left" vertical="top"/>
    </xf>
    <xf numFmtId="0" fontId="18" fillId="0" borderId="0" xfId="42" applyFont="1" applyAlignment="1">
      <alignment horizontal="center"/>
    </xf>
    <xf numFmtId="0" fontId="18" fillId="0" borderId="0" xfId="42" applyFont="1" applyAlignment="1">
      <alignment horizontal="left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41" fillId="0" borderId="0" xfId="0" applyFont="1" applyAlignment="1" applyProtection="1">
      <alignment horizontal="center" vertical="center" wrapText="1"/>
      <protection locked="0"/>
    </xf>
    <xf numFmtId="0" fontId="41" fillId="0" borderId="0" xfId="0" applyFont="1" applyAlignment="1" applyProtection="1">
      <alignment horizontal="center"/>
      <protection locked="0"/>
    </xf>
    <xf numFmtId="14" fontId="6" fillId="0" borderId="0" xfId="0" applyNumberFormat="1" applyFont="1" applyAlignment="1"/>
    <xf numFmtId="167" fontId="41" fillId="0" borderId="0" xfId="0" applyNumberFormat="1" applyFont="1" applyAlignment="1">
      <alignment horizontal="left" vertical="center" wrapText="1"/>
    </xf>
    <xf numFmtId="167" fontId="41" fillId="0" borderId="0" xfId="0" applyNumberFormat="1" applyFont="1" applyAlignment="1" applyProtection="1">
      <alignment horizontal="left" vertical="center" wrapText="1"/>
      <protection locked="0"/>
    </xf>
    <xf numFmtId="0" fontId="42" fillId="0" borderId="20" xfId="0" applyFont="1" applyBorder="1" applyAlignment="1">
      <alignment horizontal="right" vertical="center"/>
    </xf>
    <xf numFmtId="0" fontId="42" fillId="0" borderId="23" xfId="0" applyFont="1" applyBorder="1" applyAlignment="1">
      <alignment horizontal="right" vertical="center"/>
    </xf>
    <xf numFmtId="0" fontId="6" fillId="25" borderId="18" xfId="0" applyFont="1" applyFill="1" applyBorder="1" applyAlignment="1">
      <alignment horizontal="right" vertical="center"/>
    </xf>
    <xf numFmtId="0" fontId="6" fillId="25" borderId="19" xfId="0" applyFont="1" applyFill="1" applyBorder="1" applyAlignment="1">
      <alignment horizontal="center" vertical="center"/>
    </xf>
    <xf numFmtId="0" fontId="43" fillId="0" borderId="21" xfId="0" applyFont="1" applyBorder="1" applyAlignment="1">
      <alignment horizontal="right" vertical="center"/>
    </xf>
    <xf numFmtId="0" fontId="44" fillId="0" borderId="21" xfId="0" applyFont="1" applyBorder="1" applyAlignment="1">
      <alignment horizontal="right" vertical="center"/>
    </xf>
    <xf numFmtId="22" fontId="44" fillId="0" borderId="21" xfId="0" applyNumberFormat="1" applyFont="1" applyBorder="1" applyAlignment="1">
      <alignment horizontal="right" vertical="center"/>
    </xf>
    <xf numFmtId="22" fontId="44" fillId="0" borderId="22" xfId="0" applyNumberFormat="1" applyFont="1" applyBorder="1" applyAlignment="1">
      <alignment horizontal="right" vertic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12" fillId="0" borderId="0" xfId="0" applyFont="1" applyAlignme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>
      <alignment vertical="top"/>
    </xf>
    <xf numFmtId="0" fontId="12" fillId="0" borderId="0" xfId="0" applyFont="1" applyAlignment="1">
      <alignment wrapText="1"/>
    </xf>
    <xf numFmtId="0" fontId="40" fillId="0" borderId="0" xfId="42" applyFont="1" applyAlignment="1">
      <alignment horizontal="left" vertical="center" wrapText="1"/>
    </xf>
    <xf numFmtId="0" fontId="18" fillId="0" borderId="0" xfId="0" applyFont="1">
      <alignment vertical="top"/>
    </xf>
    <xf numFmtId="0" fontId="5" fillId="0" borderId="0" xfId="0" applyFont="1">
      <alignment vertical="top"/>
    </xf>
    <xf numFmtId="0" fontId="6" fillId="0" borderId="0" xfId="0" applyFont="1" applyAlignment="1">
      <alignment vertical="center" wrapText="1"/>
    </xf>
    <xf numFmtId="0" fontId="39" fillId="0" borderId="0" xfId="42" applyFont="1"/>
    <xf numFmtId="0" fontId="40" fillId="0" borderId="0" xfId="0" applyFont="1" applyAlignment="1">
      <alignment horizontal="left" vertical="center"/>
    </xf>
    <xf numFmtId="0" fontId="5" fillId="0" borderId="0" xfId="43" applyFont="1"/>
    <xf numFmtId="0" fontId="5" fillId="0" borderId="0" xfId="0" applyFont="1" applyAlignment="1">
      <alignment horizontal="left" vertical="center"/>
    </xf>
    <xf numFmtId="0" fontId="18" fillId="0" borderId="0" xfId="42" applyFont="1"/>
    <xf numFmtId="0" fontId="5" fillId="0" borderId="0" xfId="0" applyFont="1" applyAlignment="1"/>
    <xf numFmtId="0" fontId="41" fillId="0" borderId="0" xfId="0" applyFont="1" applyAlignment="1">
      <alignment vertical="center" wrapText="1"/>
    </xf>
    <xf numFmtId="0" fontId="41" fillId="0" borderId="0" xfId="0" applyFont="1" applyAlignment="1" applyProtection="1">
      <alignment horizontal="left" vertical="center" wrapText="1"/>
      <protection locked="0"/>
    </xf>
    <xf numFmtId="0" fontId="41" fillId="0" borderId="0" xfId="0" applyFont="1" applyAlignment="1" applyProtection="1">
      <alignment horizontal="left"/>
      <protection locked="0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5" fillId="0" borderId="0" xfId="0" applyFont="1" applyAlignment="1">
      <alignment horizontal="left"/>
    </xf>
    <xf numFmtId="0" fontId="41" fillId="0" borderId="0" xfId="0" applyFont="1" applyAlignment="1" applyProtection="1">
      <alignment horizontal="center" vertical="center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RZ Cas - O-C Diagr.</a:t>
            </a:r>
          </a:p>
        </c:rich>
      </c:tx>
      <c:layout>
        <c:manualLayout>
          <c:xMode val="edge"/>
          <c:yMode val="edge"/>
          <c:x val="0.39042089985486211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634168126798494"/>
          <c:w val="0.82293178519593613"/>
          <c:h val="0.6615863507323485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Active!$F$21:$F$4956</c:f>
              <c:numCache>
                <c:formatCode>General</c:formatCode>
                <c:ptCount val="4936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Active!$H$21:$H$4956</c:f>
              <c:numCache>
                <c:formatCode>General</c:formatCode>
                <c:ptCount val="4936"/>
                <c:pt idx="0">
                  <c:v>-1.9046899997192668E-2</c:v>
                </c:pt>
                <c:pt idx="1">
                  <c:v>-1.3112899998304783E-2</c:v>
                </c:pt>
                <c:pt idx="2">
                  <c:v>-9.2454000005091075E-3</c:v>
                </c:pt>
                <c:pt idx="3">
                  <c:v>-1.9262199997683638E-2</c:v>
                </c:pt>
                <c:pt idx="4">
                  <c:v>-1.4578499998606276E-2</c:v>
                </c:pt>
                <c:pt idx="5">
                  <c:v>-2.2840800000267336E-2</c:v>
                </c:pt>
                <c:pt idx="6">
                  <c:v>-2.3360599998341058E-2</c:v>
                </c:pt>
                <c:pt idx="7">
                  <c:v>-2.5869600000078208E-2</c:v>
                </c:pt>
                <c:pt idx="8">
                  <c:v>-1.6869600000063656E-2</c:v>
                </c:pt>
                <c:pt idx="9">
                  <c:v>-2.3372600000584498E-2</c:v>
                </c:pt>
                <c:pt idx="10">
                  <c:v>-2.5131900001724716E-2</c:v>
                </c:pt>
                <c:pt idx="11">
                  <c:v>-2.9383399998550885E-2</c:v>
                </c:pt>
                <c:pt idx="12">
                  <c:v>-2.8169099996375735E-2</c:v>
                </c:pt>
                <c:pt idx="13">
                  <c:v>-1.9682900001498638E-2</c:v>
                </c:pt>
                <c:pt idx="14">
                  <c:v>-2.4694900002941722E-2</c:v>
                </c:pt>
                <c:pt idx="15">
                  <c:v>-1.6196699998545228E-2</c:v>
                </c:pt>
                <c:pt idx="16">
                  <c:v>-2.0699699998658616E-2</c:v>
                </c:pt>
                <c:pt idx="17">
                  <c:v>-1.1952400000154739E-2</c:v>
                </c:pt>
                <c:pt idx="18">
                  <c:v>-1.6208700002607657E-2</c:v>
                </c:pt>
                <c:pt idx="19">
                  <c:v>-2.175369999895338E-2</c:v>
                </c:pt>
                <c:pt idx="20">
                  <c:v>-3.2770499998150626E-2</c:v>
                </c:pt>
                <c:pt idx="21">
                  <c:v>-2.0776499997737119E-2</c:v>
                </c:pt>
                <c:pt idx="22">
                  <c:v>-1.428430000305525E-2</c:v>
                </c:pt>
                <c:pt idx="23">
                  <c:v>-1.9787300003372366E-2</c:v>
                </c:pt>
                <c:pt idx="24">
                  <c:v>-2.6541800001723459E-2</c:v>
                </c:pt>
                <c:pt idx="25">
                  <c:v>-2.1541800000704825E-2</c:v>
                </c:pt>
                <c:pt idx="26">
                  <c:v>-9.3131000030552968E-3</c:v>
                </c:pt>
                <c:pt idx="27">
                  <c:v>-2.1589799998764647E-2</c:v>
                </c:pt>
                <c:pt idx="28">
                  <c:v>-1.1417499998060521E-2</c:v>
                </c:pt>
                <c:pt idx="30">
                  <c:v>-2.192049999939627E-2</c:v>
                </c:pt>
                <c:pt idx="31">
                  <c:v>-1.3170799997169524E-2</c:v>
                </c:pt>
                <c:pt idx="32">
                  <c:v>-1.3172000002668938E-2</c:v>
                </c:pt>
                <c:pt idx="33">
                  <c:v>-1.5931300004012883E-2</c:v>
                </c:pt>
                <c:pt idx="34">
                  <c:v>-1.7433099998015678E-2</c:v>
                </c:pt>
                <c:pt idx="35">
                  <c:v>-1.5936100000544684E-2</c:v>
                </c:pt>
                <c:pt idx="36">
                  <c:v>-1.7187600002216641E-2</c:v>
                </c:pt>
                <c:pt idx="37">
                  <c:v>-1.3688200000615325E-2</c:v>
                </c:pt>
                <c:pt idx="38">
                  <c:v>-1.2439099999028258E-2</c:v>
                </c:pt>
                <c:pt idx="39">
                  <c:v>-1.6942099999141647E-2</c:v>
                </c:pt>
                <c:pt idx="40">
                  <c:v>-1.594209999893792E-2</c:v>
                </c:pt>
                <c:pt idx="41">
                  <c:v>-1.3192399997933535E-2</c:v>
                </c:pt>
                <c:pt idx="42">
                  <c:v>-1.8193600004451582E-2</c:v>
                </c:pt>
                <c:pt idx="43">
                  <c:v>-2.0198400001390837E-2</c:v>
                </c:pt>
                <c:pt idx="44">
                  <c:v>-8.448699998552911E-3</c:v>
                </c:pt>
                <c:pt idx="45">
                  <c:v>-1.270259999728296E-2</c:v>
                </c:pt>
                <c:pt idx="46">
                  <c:v>-2.0204399999784073E-2</c:v>
                </c:pt>
                <c:pt idx="47">
                  <c:v>-1.9220000001951121E-2</c:v>
                </c:pt>
                <c:pt idx="48">
                  <c:v>-1.6974499998468673E-2</c:v>
                </c:pt>
                <c:pt idx="49">
                  <c:v>-1.2975700003153179E-2</c:v>
                </c:pt>
                <c:pt idx="50">
                  <c:v>-6.4787000046635512E-3</c:v>
                </c:pt>
                <c:pt idx="51">
                  <c:v>-1.0986500001308741E-2</c:v>
                </c:pt>
                <c:pt idx="52">
                  <c:v>-9.9865000011050142E-3</c:v>
                </c:pt>
                <c:pt idx="53">
                  <c:v>-1.8991299995832378E-2</c:v>
                </c:pt>
                <c:pt idx="54">
                  <c:v>-1.0745800002041506E-2</c:v>
                </c:pt>
                <c:pt idx="55">
                  <c:v>-1.9500299997162074E-2</c:v>
                </c:pt>
                <c:pt idx="58">
                  <c:v>-9.521899999526795E-3</c:v>
                </c:pt>
                <c:pt idx="59">
                  <c:v>-1.8772199997329153E-2</c:v>
                </c:pt>
                <c:pt idx="60">
                  <c:v>-1.3773400001809932E-2</c:v>
                </c:pt>
                <c:pt idx="61">
                  <c:v>-1.6023700001824182E-2</c:v>
                </c:pt>
                <c:pt idx="62">
                  <c:v>-7.7770000025338959E-3</c:v>
                </c:pt>
                <c:pt idx="63">
                  <c:v>-5.7830000041576568E-3</c:v>
                </c:pt>
                <c:pt idx="65">
                  <c:v>-9.2872000022907741E-3</c:v>
                </c:pt>
                <c:pt idx="66">
                  <c:v>-1.3538699997297954E-2</c:v>
                </c:pt>
                <c:pt idx="67">
                  <c:v>-7.7889999956823885E-3</c:v>
                </c:pt>
                <c:pt idx="68">
                  <c:v>-1.2039300003380049E-2</c:v>
                </c:pt>
                <c:pt idx="69">
                  <c:v>-1.9794999996520346E-2</c:v>
                </c:pt>
                <c:pt idx="72">
                  <c:v>-1.4314800002466654E-2</c:v>
                </c:pt>
                <c:pt idx="73">
                  <c:v>-6.5819000010378659E-3</c:v>
                </c:pt>
                <c:pt idx="75">
                  <c:v>-7.0849000003363471E-3</c:v>
                </c:pt>
                <c:pt idx="78">
                  <c:v>-1.3341200003196718E-2</c:v>
                </c:pt>
                <c:pt idx="79">
                  <c:v>-1.159150000239606E-2</c:v>
                </c:pt>
                <c:pt idx="80">
                  <c:v>-1.6592699998000171E-2</c:v>
                </c:pt>
                <c:pt idx="81">
                  <c:v>-1.0351999997510575E-2</c:v>
                </c:pt>
                <c:pt idx="82">
                  <c:v>-9.8658000024443027E-3</c:v>
                </c:pt>
                <c:pt idx="83">
                  <c:v>6.3120000413618982E-4</c:v>
                </c:pt>
                <c:pt idx="84">
                  <c:v>-1.4625099996919744E-2</c:v>
                </c:pt>
                <c:pt idx="86">
                  <c:v>-1.0385600002337014E-2</c:v>
                </c:pt>
                <c:pt idx="88">
                  <c:v>-1.8390399996860651E-2</c:v>
                </c:pt>
                <c:pt idx="89">
                  <c:v>-1.2144900003477233E-2</c:v>
                </c:pt>
                <c:pt idx="91">
                  <c:v>-1.1413199998060009E-2</c:v>
                </c:pt>
                <c:pt idx="92">
                  <c:v>-6.9161999963398557E-3</c:v>
                </c:pt>
                <c:pt idx="93">
                  <c:v>-8.6694999990868382E-3</c:v>
                </c:pt>
                <c:pt idx="107">
                  <c:v>-3.7307000020518899E-3</c:v>
                </c:pt>
                <c:pt idx="109">
                  <c:v>-1.0013400002208073E-2</c:v>
                </c:pt>
                <c:pt idx="110">
                  <c:v>-6.2708999976166524E-3</c:v>
                </c:pt>
                <c:pt idx="113">
                  <c:v>-9.5608000010543037E-3</c:v>
                </c:pt>
                <c:pt idx="114">
                  <c:v>-5.8171000018774066E-3</c:v>
                </c:pt>
                <c:pt idx="116">
                  <c:v>-3.3260999953199644E-3</c:v>
                </c:pt>
                <c:pt idx="117">
                  <c:v>-1.8347699999139877E-2</c:v>
                </c:pt>
                <c:pt idx="118">
                  <c:v>-1.8347699999139877E-2</c:v>
                </c:pt>
                <c:pt idx="119">
                  <c:v>-6.1022000045340974E-3</c:v>
                </c:pt>
                <c:pt idx="120">
                  <c:v>-1.2603999999555526E-2</c:v>
                </c:pt>
                <c:pt idx="121">
                  <c:v>-9.1130000000703149E-3</c:v>
                </c:pt>
                <c:pt idx="122">
                  <c:v>-8.1237999984296039E-3</c:v>
                </c:pt>
                <c:pt idx="123">
                  <c:v>-1.1134600001241779E-2</c:v>
                </c:pt>
                <c:pt idx="124">
                  <c:v>-1.4145400000415975E-2</c:v>
                </c:pt>
                <c:pt idx="125">
                  <c:v>-1.3396900001680478E-2</c:v>
                </c:pt>
                <c:pt idx="126">
                  <c:v>-1.0648399998899549E-2</c:v>
                </c:pt>
                <c:pt idx="127">
                  <c:v>-6.5621999965514988E-3</c:v>
                </c:pt>
                <c:pt idx="129">
                  <c:v>-8.1760000030044466E-3</c:v>
                </c:pt>
                <c:pt idx="130">
                  <c:v>-1.1486799998237984E-2</c:v>
                </c:pt>
                <c:pt idx="131">
                  <c:v>-1.2441300004866207E-2</c:v>
                </c:pt>
                <c:pt idx="133">
                  <c:v>-3.7144000016269274E-3</c:v>
                </c:pt>
                <c:pt idx="134">
                  <c:v>-1.4216199997463264E-2</c:v>
                </c:pt>
                <c:pt idx="135">
                  <c:v>-1.0222199998679571E-2</c:v>
                </c:pt>
                <c:pt idx="136">
                  <c:v>-1.553300000159652E-2</c:v>
                </c:pt>
                <c:pt idx="137">
                  <c:v>-2.2239000005356502E-2</c:v>
                </c:pt>
                <c:pt idx="138">
                  <c:v>-1.7739000002620742E-2</c:v>
                </c:pt>
                <c:pt idx="139">
                  <c:v>-3.4904999993159436E-3</c:v>
                </c:pt>
                <c:pt idx="140">
                  <c:v>-1.2741999995341757E-2</c:v>
                </c:pt>
                <c:pt idx="141">
                  <c:v>-6.9934999992256053E-3</c:v>
                </c:pt>
                <c:pt idx="143">
                  <c:v>-2.1249800000077812E-2</c:v>
                </c:pt>
                <c:pt idx="144">
                  <c:v>-1.1949800002184929E-2</c:v>
                </c:pt>
                <c:pt idx="145">
                  <c:v>-1.7501299997093156E-2</c:v>
                </c:pt>
                <c:pt idx="146">
                  <c:v>-1.4501299996481976E-2</c:v>
                </c:pt>
                <c:pt idx="147">
                  <c:v>-1.3752800001384458E-2</c:v>
                </c:pt>
                <c:pt idx="148">
                  <c:v>-1.0752800000773277E-2</c:v>
                </c:pt>
                <c:pt idx="149">
                  <c:v>-2.3512100000516511E-2</c:v>
                </c:pt>
                <c:pt idx="151">
                  <c:v>-1.6015100001823157E-2</c:v>
                </c:pt>
                <c:pt idx="152">
                  <c:v>-7.0151000036275946E-3</c:v>
                </c:pt>
                <c:pt idx="153">
                  <c:v>-1.2266599998838501E-2</c:v>
                </c:pt>
                <c:pt idx="154">
                  <c:v>-1.251810000394471E-2</c:v>
                </c:pt>
                <c:pt idx="155">
                  <c:v>-1.6774400002759648E-2</c:v>
                </c:pt>
                <c:pt idx="156">
                  <c:v>-2.1775600002001738E-2</c:v>
                </c:pt>
                <c:pt idx="157">
                  <c:v>-1.1780399996496271E-2</c:v>
                </c:pt>
                <c:pt idx="158">
                  <c:v>-1.5236699997331016E-2</c:v>
                </c:pt>
                <c:pt idx="160">
                  <c:v>-1.6885900000488618E-2</c:v>
                </c:pt>
                <c:pt idx="161">
                  <c:v>-1.6085900002508424E-2</c:v>
                </c:pt>
                <c:pt idx="162">
                  <c:v>-1.9337399997311877E-2</c:v>
                </c:pt>
                <c:pt idx="163">
                  <c:v>-1.5740399998321664E-2</c:v>
                </c:pt>
                <c:pt idx="165">
                  <c:v>-1.4091900000494206E-2</c:v>
                </c:pt>
                <c:pt idx="166">
                  <c:v>-1.2594900003023213E-2</c:v>
                </c:pt>
                <c:pt idx="167">
                  <c:v>-1.4097900002525421E-2</c:v>
                </c:pt>
                <c:pt idx="168">
                  <c:v>-2.2195099998498335E-2</c:v>
                </c:pt>
                <c:pt idx="169">
                  <c:v>-1.7708899995341199E-2</c:v>
                </c:pt>
                <c:pt idx="170">
                  <c:v>-1.8713699999352684E-2</c:v>
                </c:pt>
                <c:pt idx="171">
                  <c:v>-1.7971199999010423E-2</c:v>
                </c:pt>
                <c:pt idx="173">
                  <c:v>-1.6025199998694006E-2</c:v>
                </c:pt>
                <c:pt idx="174">
                  <c:v>-1.5476700002182042E-2</c:v>
                </c:pt>
                <c:pt idx="175">
                  <c:v>-1.4678499999718042E-2</c:v>
                </c:pt>
                <c:pt idx="176">
                  <c:v>-1.706959999864921E-2</c:v>
                </c:pt>
                <c:pt idx="181">
                  <c:v>-1.2561100000311853E-2</c:v>
                </c:pt>
                <c:pt idx="183">
                  <c:v>-1.2655900001846021E-2</c:v>
                </c:pt>
                <c:pt idx="184">
                  <c:v>-1.0636799997882918E-2</c:v>
                </c:pt>
                <c:pt idx="185">
                  <c:v>-6.0009999979229178E-3</c:v>
                </c:pt>
                <c:pt idx="187">
                  <c:v>-7.0225999988906551E-3</c:v>
                </c:pt>
                <c:pt idx="188">
                  <c:v>-7.0718000024498906E-3</c:v>
                </c:pt>
                <c:pt idx="189">
                  <c:v>-1.5826300001208438E-2</c:v>
                </c:pt>
                <c:pt idx="190">
                  <c:v>-1.0580799997114809E-2</c:v>
                </c:pt>
                <c:pt idx="191">
                  <c:v>-1.2083799996617017E-2</c:v>
                </c:pt>
                <c:pt idx="192">
                  <c:v>-2.8347000043140724E-3</c:v>
                </c:pt>
                <c:pt idx="193">
                  <c:v>-1.1093399996752851E-2</c:v>
                </c:pt>
                <c:pt idx="194">
                  <c:v>-9.6023999976750929E-3</c:v>
                </c:pt>
                <c:pt idx="195">
                  <c:v>-1.060959999813349E-2</c:v>
                </c:pt>
                <c:pt idx="196">
                  <c:v>-6.3725000036356505E-3</c:v>
                </c:pt>
                <c:pt idx="197">
                  <c:v>-7.3940999973274302E-3</c:v>
                </c:pt>
                <c:pt idx="198">
                  <c:v>-8.445600004051812E-3</c:v>
                </c:pt>
                <c:pt idx="199">
                  <c:v>-4.4253000014577992E-3</c:v>
                </c:pt>
                <c:pt idx="200">
                  <c:v>-3.935499997169245E-3</c:v>
                </c:pt>
                <c:pt idx="201">
                  <c:v>-6.9936000036250334E-3</c:v>
                </c:pt>
                <c:pt idx="202">
                  <c:v>-5.3523000024142675E-3</c:v>
                </c:pt>
                <c:pt idx="203">
                  <c:v>-6.7601000009744894E-3</c:v>
                </c:pt>
                <c:pt idx="205">
                  <c:v>-3.7224000006972346E-3</c:v>
                </c:pt>
                <c:pt idx="206">
                  <c:v>-3.0871999988448806E-3</c:v>
                </c:pt>
                <c:pt idx="207">
                  <c:v>4.961300001014024E-3</c:v>
                </c:pt>
                <c:pt idx="210">
                  <c:v>-2.0799998310394585E-5</c:v>
                </c:pt>
                <c:pt idx="211">
                  <c:v>-5.837600001541432E-3</c:v>
                </c:pt>
                <c:pt idx="212">
                  <c:v>-5.058999995526392E-4</c:v>
                </c:pt>
                <c:pt idx="213">
                  <c:v>7.1179999977175612E-3</c:v>
                </c:pt>
                <c:pt idx="214">
                  <c:v>4.2916000020341016E-3</c:v>
                </c:pt>
                <c:pt idx="215">
                  <c:v>5.2262999997765291E-3</c:v>
                </c:pt>
                <c:pt idx="217">
                  <c:v>1.8621999988681637E-3</c:v>
                </c:pt>
                <c:pt idx="218">
                  <c:v>2.2562000012840144E-3</c:v>
                </c:pt>
                <c:pt idx="219">
                  <c:v>1.2956999999005347E-3</c:v>
                </c:pt>
                <c:pt idx="220">
                  <c:v>2.9412000003503636E-3</c:v>
                </c:pt>
                <c:pt idx="222">
                  <c:v>-1.1471400001028087E-2</c:v>
                </c:pt>
                <c:pt idx="223">
                  <c:v>1.5118000010261312E-3</c:v>
                </c:pt>
                <c:pt idx="224">
                  <c:v>1.9811999991361517E-3</c:v>
                </c:pt>
                <c:pt idx="226">
                  <c:v>-1.2894999999844003E-3</c:v>
                </c:pt>
                <c:pt idx="227">
                  <c:v>-3.3030000122380443E-4</c:v>
                </c:pt>
                <c:pt idx="229">
                  <c:v>-2.0866000013484154E-3</c:v>
                </c:pt>
                <c:pt idx="231">
                  <c:v>-6.1419999838108197E-4</c:v>
                </c:pt>
                <c:pt idx="232">
                  <c:v>1.1343000005581416E-3</c:v>
                </c:pt>
                <c:pt idx="234">
                  <c:v>6.2529999922844581E-4</c:v>
                </c:pt>
                <c:pt idx="236">
                  <c:v>7.5868999992962927E-3</c:v>
                </c:pt>
                <c:pt idx="238">
                  <c:v>1.2993999989703298E-3</c:v>
                </c:pt>
                <c:pt idx="239">
                  <c:v>1.4988000002631452E-3</c:v>
                </c:pt>
                <c:pt idx="243">
                  <c:v>1.7628000023250934E-3</c:v>
                </c:pt>
                <c:pt idx="244">
                  <c:v>4.4183999998494983E-3</c:v>
                </c:pt>
                <c:pt idx="245">
                  <c:v>7.5141999986954033E-3</c:v>
                </c:pt>
                <c:pt idx="248">
                  <c:v>3.9531000002170913E-3</c:v>
                </c:pt>
                <c:pt idx="250">
                  <c:v>3.4021999999822583E-3</c:v>
                </c:pt>
                <c:pt idx="252">
                  <c:v>2.9482999998435844E-3</c:v>
                </c:pt>
                <c:pt idx="253">
                  <c:v>2.4464999987685587E-3</c:v>
                </c:pt>
                <c:pt idx="254">
                  <c:v>3.5919999972975347E-3</c:v>
                </c:pt>
                <c:pt idx="255">
                  <c:v>1.3739999994868413E-3</c:v>
                </c:pt>
                <c:pt idx="256">
                  <c:v>1.6739999991841614E-3</c:v>
                </c:pt>
                <c:pt idx="258">
                  <c:v>2.8176999985589646E-3</c:v>
                </c:pt>
                <c:pt idx="259">
                  <c:v>-5.8830000125453807E-4</c:v>
                </c:pt>
                <c:pt idx="261">
                  <c:v>3.7583999983326066E-3</c:v>
                </c:pt>
                <c:pt idx="262">
                  <c:v>3.6553999998432118E-3</c:v>
                </c:pt>
                <c:pt idx="266">
                  <c:v>3.1229999985953327E-3</c:v>
                </c:pt>
                <c:pt idx="267">
                  <c:v>2.6091999970958568E-3</c:v>
                </c:pt>
                <c:pt idx="268">
                  <c:v>2.3576999992656056E-3</c:v>
                </c:pt>
                <c:pt idx="270">
                  <c:v>-4.7840000115684234E-4</c:v>
                </c:pt>
                <c:pt idx="273">
                  <c:v>7.6229999831411988E-4</c:v>
                </c:pt>
                <c:pt idx="274">
                  <c:v>2.0180000137770548E-4</c:v>
                </c:pt>
                <c:pt idx="275">
                  <c:v>8.25700000859797E-4</c:v>
                </c:pt>
                <c:pt idx="276">
                  <c:v>-2.9400001949397847E-5</c:v>
                </c:pt>
                <c:pt idx="277">
                  <c:v>4.6640000073239207E-4</c:v>
                </c:pt>
                <c:pt idx="279">
                  <c:v>1.4448000001721084E-3</c:v>
                </c:pt>
                <c:pt idx="280">
                  <c:v>6.902999994053971E-4</c:v>
                </c:pt>
                <c:pt idx="281">
                  <c:v>-8.1150000187335536E-4</c:v>
                </c:pt>
                <c:pt idx="282">
                  <c:v>-6.3000003137858585E-5</c:v>
                </c:pt>
                <c:pt idx="283">
                  <c:v>1.8549999731476419E-4</c:v>
                </c:pt>
                <c:pt idx="284">
                  <c:v>4.3399999776738696E-4</c:v>
                </c:pt>
                <c:pt idx="286">
                  <c:v>-9.2049999875598587E-4</c:v>
                </c:pt>
                <c:pt idx="287">
                  <c:v>1.6795000010461081E-3</c:v>
                </c:pt>
                <c:pt idx="288">
                  <c:v>2.4291999980050605E-3</c:v>
                </c:pt>
                <c:pt idx="289">
                  <c:v>2.2499999977299012E-4</c:v>
                </c:pt>
                <c:pt idx="290">
                  <c:v>-3.2529999953112565E-4</c:v>
                </c:pt>
                <c:pt idx="291">
                  <c:v>-5.7680000099935569E-4</c:v>
                </c:pt>
                <c:pt idx="292">
                  <c:v>2.2320000061881728E-4</c:v>
                </c:pt>
                <c:pt idx="293">
                  <c:v>2.4231999996118248E-3</c:v>
                </c:pt>
                <c:pt idx="294">
                  <c:v>1.7170000137411989E-4</c:v>
                </c:pt>
                <c:pt idx="295">
                  <c:v>1.7170000137411989E-4</c:v>
                </c:pt>
                <c:pt idx="296">
                  <c:v>1.1717000015778467E-3</c:v>
                </c:pt>
                <c:pt idx="297">
                  <c:v>1.9202000003133435E-3</c:v>
                </c:pt>
                <c:pt idx="298">
                  <c:v>-2.331299998331815E-3</c:v>
                </c:pt>
                <c:pt idx="299">
                  <c:v>-3.3130000156234019E-4</c:v>
                </c:pt>
                <c:pt idx="300">
                  <c:v>-3.0846000008750707E-3</c:v>
                </c:pt>
                <c:pt idx="301">
                  <c:v>-1.0846000004676171E-3</c:v>
                </c:pt>
                <c:pt idx="302">
                  <c:v>-1.598400001967093E-3</c:v>
                </c:pt>
                <c:pt idx="303">
                  <c:v>8.8179999875137582E-4</c:v>
                </c:pt>
                <c:pt idx="305">
                  <c:v>6.2249999973573722E-4</c:v>
                </c:pt>
                <c:pt idx="306">
                  <c:v>-2.8943000033905264E-3</c:v>
                </c:pt>
                <c:pt idx="307">
                  <c:v>8.3259999883011915E-4</c:v>
                </c:pt>
                <c:pt idx="308">
                  <c:v>-4.188999992038589E-4</c:v>
                </c:pt>
                <c:pt idx="309">
                  <c:v>-1.9219000023440458E-3</c:v>
                </c:pt>
                <c:pt idx="310">
                  <c:v>-3.4249000018462539E-3</c:v>
                </c:pt>
                <c:pt idx="312">
                  <c:v>-2.7039999986300245E-3</c:v>
                </c:pt>
                <c:pt idx="314">
                  <c:v>-6.4897000011114869E-3</c:v>
                </c:pt>
                <c:pt idx="315">
                  <c:v>-4.2442000012670178E-3</c:v>
                </c:pt>
                <c:pt idx="316">
                  <c:v>-3.5125000031257514E-3</c:v>
                </c:pt>
                <c:pt idx="317">
                  <c:v>-1.7688000007183291E-3</c:v>
                </c:pt>
                <c:pt idx="318">
                  <c:v>-6.0419000001274981E-3</c:v>
                </c:pt>
                <c:pt idx="319">
                  <c:v>-7.807199999660952E-3</c:v>
                </c:pt>
                <c:pt idx="320">
                  <c:v>-5.6072000006679446E-3</c:v>
                </c:pt>
                <c:pt idx="321">
                  <c:v>-5.8700003137346357E-5</c:v>
                </c:pt>
                <c:pt idx="322">
                  <c:v>8.6929999815765768E-4</c:v>
                </c:pt>
                <c:pt idx="324">
                  <c:v>-1.9332000010763295E-3</c:v>
                </c:pt>
                <c:pt idx="325">
                  <c:v>1.3015000004088506E-3</c:v>
                </c:pt>
                <c:pt idx="326">
                  <c:v>3.7937000015517697E-3</c:v>
                </c:pt>
                <c:pt idx="327">
                  <c:v>-4.5899999895482324E-4</c:v>
                </c:pt>
                <c:pt idx="328">
                  <c:v>2.8949999978067353E-4</c:v>
                </c:pt>
                <c:pt idx="329">
                  <c:v>1.0392000003776047E-3</c:v>
                </c:pt>
                <c:pt idx="330">
                  <c:v>1.0319999964849558E-3</c:v>
                </c:pt>
                <c:pt idx="331">
                  <c:v>-2.1829999968758784E-4</c:v>
                </c:pt>
                <c:pt idx="332">
                  <c:v>-9.7760000062407926E-4</c:v>
                </c:pt>
                <c:pt idx="333">
                  <c:v>-2.2339000024658162E-3</c:v>
                </c:pt>
                <c:pt idx="334">
                  <c:v>-2.6491399999940768E-2</c:v>
                </c:pt>
                <c:pt idx="335">
                  <c:v>-3.49139999889303E-3</c:v>
                </c:pt>
                <c:pt idx="337">
                  <c:v>-3.2506999996257946E-3</c:v>
                </c:pt>
                <c:pt idx="338">
                  <c:v>-3.0039999983273447E-3</c:v>
                </c:pt>
                <c:pt idx="339">
                  <c:v>-3.2554999997955747E-3</c:v>
                </c:pt>
                <c:pt idx="340">
                  <c:v>-4.5070000014675315E-3</c:v>
                </c:pt>
                <c:pt idx="341">
                  <c:v>-5.7801000039034989E-3</c:v>
                </c:pt>
                <c:pt idx="342">
                  <c:v>-6.535799999255687E-3</c:v>
                </c:pt>
                <c:pt idx="343">
                  <c:v>-8.7860999992699362E-3</c:v>
                </c:pt>
                <c:pt idx="344">
                  <c:v>-5.037599999923259E-3</c:v>
                </c:pt>
                <c:pt idx="345">
                  <c:v>-8.7980999996943865E-3</c:v>
                </c:pt>
                <c:pt idx="346">
                  <c:v>-8.0496000009588897E-3</c:v>
                </c:pt>
                <c:pt idx="347">
                  <c:v>-7.2999000003619585E-3</c:v>
                </c:pt>
                <c:pt idx="348">
                  <c:v>-9.808900002099108E-3</c:v>
                </c:pt>
                <c:pt idx="350">
                  <c:v>-1.2316700001974823E-2</c:v>
                </c:pt>
                <c:pt idx="351">
                  <c:v>-1.4322700000775512E-2</c:v>
                </c:pt>
                <c:pt idx="352">
                  <c:v>-5.3599000020767562E-3</c:v>
                </c:pt>
                <c:pt idx="353">
                  <c:v>-4.1143999987980351E-3</c:v>
                </c:pt>
                <c:pt idx="354">
                  <c:v>-1.868899998953566E-3</c:v>
                </c:pt>
                <c:pt idx="356">
                  <c:v>-3.6233999999240041E-3</c:v>
                </c:pt>
                <c:pt idx="357">
                  <c:v>-1.3767000018560793E-3</c:v>
                </c:pt>
                <c:pt idx="358">
                  <c:v>-1.3120000221533701E-4</c:v>
                </c:pt>
                <c:pt idx="359">
                  <c:v>3.6700000055134296E-4</c:v>
                </c:pt>
                <c:pt idx="360">
                  <c:v>1.3442000017676037E-3</c:v>
                </c:pt>
                <c:pt idx="361">
                  <c:v>-3.6774000000150409E-3</c:v>
                </c:pt>
                <c:pt idx="362">
                  <c:v>2.8208000003360212E-3</c:v>
                </c:pt>
                <c:pt idx="363">
                  <c:v>-1.8520000230637379E-4</c:v>
                </c:pt>
                <c:pt idx="364">
                  <c:v>-1.9408999978622887E-3</c:v>
                </c:pt>
                <c:pt idx="365">
                  <c:v>1.8087999960698653E-3</c:v>
                </c:pt>
                <c:pt idx="366">
                  <c:v>3.0099999639787711E-4</c:v>
                </c:pt>
                <c:pt idx="367">
                  <c:v>5.8900000003632158E-3</c:v>
                </c:pt>
                <c:pt idx="369">
                  <c:v>4.8515999988012481E-3</c:v>
                </c:pt>
                <c:pt idx="370">
                  <c:v>8.3436999957484659E-3</c:v>
                </c:pt>
                <c:pt idx="371">
                  <c:v>4.9921999998332467E-3</c:v>
                </c:pt>
                <c:pt idx="372">
                  <c:v>8.0922000015561935E-3</c:v>
                </c:pt>
                <c:pt idx="373">
                  <c:v>3.5844000012730248E-3</c:v>
                </c:pt>
                <c:pt idx="374">
                  <c:v>4.5778000021527987E-3</c:v>
                </c:pt>
                <c:pt idx="375">
                  <c:v>2.3268999975698534E-3</c:v>
                </c:pt>
                <c:pt idx="376">
                  <c:v>6.2837000004947186E-3</c:v>
                </c:pt>
                <c:pt idx="378">
                  <c:v>1.7531000012240838E-3</c:v>
                </c:pt>
                <c:pt idx="379">
                  <c:v>4.998599997634301E-3</c:v>
                </c:pt>
                <c:pt idx="380">
                  <c:v>-2.5770000138436444E-4</c:v>
                </c:pt>
                <c:pt idx="381">
                  <c:v>1.4691999967908487E-3</c:v>
                </c:pt>
                <c:pt idx="382">
                  <c:v>-6.0338000002957415E-3</c:v>
                </c:pt>
                <c:pt idx="383">
                  <c:v>-3.5415999991528224E-3</c:v>
                </c:pt>
                <c:pt idx="384">
                  <c:v>-2.049400001851609E-3</c:v>
                </c:pt>
                <c:pt idx="385">
                  <c:v>-2.049400001851609E-3</c:v>
                </c:pt>
                <c:pt idx="386">
                  <c:v>1.6930999991018325E-3</c:v>
                </c:pt>
                <c:pt idx="387">
                  <c:v>-6.5572000021347776E-3</c:v>
                </c:pt>
                <c:pt idx="388">
                  <c:v>-3.8086999993538484E-3</c:v>
                </c:pt>
                <c:pt idx="389">
                  <c:v>-5.6920000133686699E-4</c:v>
                </c:pt>
                <c:pt idx="390">
                  <c:v>-8.2550000297487713E-4</c:v>
                </c:pt>
                <c:pt idx="391">
                  <c:v>-3.077000001212582E-3</c:v>
                </c:pt>
                <c:pt idx="392">
                  <c:v>-2.3273000006156508E-3</c:v>
                </c:pt>
                <c:pt idx="393">
                  <c:v>-4.0818000015860889E-3</c:v>
                </c:pt>
                <c:pt idx="394">
                  <c:v>-1.8423000001348555E-3</c:v>
                </c:pt>
                <c:pt idx="395">
                  <c:v>1.6546999977435917E-3</c:v>
                </c:pt>
                <c:pt idx="396">
                  <c:v>1.4031999999133404E-3</c:v>
                </c:pt>
                <c:pt idx="397">
                  <c:v>-1.0147000029974151E-3</c:v>
                </c:pt>
                <c:pt idx="398">
                  <c:v>-6.7220000346424058E-4</c:v>
                </c:pt>
                <c:pt idx="399">
                  <c:v>-3.3149999944726005E-4</c:v>
                </c:pt>
                <c:pt idx="400">
                  <c:v>3.331899999466259E-3</c:v>
                </c:pt>
                <c:pt idx="401">
                  <c:v>6.3150999994832091E-3</c:v>
                </c:pt>
                <c:pt idx="402">
                  <c:v>2.0431999982974958E-3</c:v>
                </c:pt>
                <c:pt idx="404">
                  <c:v>9.5389999987673946E-3</c:v>
                </c:pt>
                <c:pt idx="405">
                  <c:v>9.2875000009371433E-3</c:v>
                </c:pt>
                <c:pt idx="406">
                  <c:v>6.0155999999551568E-3</c:v>
                </c:pt>
                <c:pt idx="407">
                  <c:v>1.5752100000099745E-2</c:v>
                </c:pt>
                <c:pt idx="408">
                  <c:v>7.4958000004698988E-3</c:v>
                </c:pt>
                <c:pt idx="409">
                  <c:v>2.7364999987185001E-3</c:v>
                </c:pt>
                <c:pt idx="410">
                  <c:v>4.6352999997907318E-3</c:v>
                </c:pt>
                <c:pt idx="411">
                  <c:v>8.484999998472631E-3</c:v>
                </c:pt>
                <c:pt idx="412">
                  <c:v>9.965199998987373E-3</c:v>
                </c:pt>
                <c:pt idx="413">
                  <c:v>1.4634000035584904E-3</c:v>
                </c:pt>
                <c:pt idx="414">
                  <c:v>2.1070000366307795E-4</c:v>
                </c:pt>
                <c:pt idx="415">
                  <c:v>3.4574000019347295E-3</c:v>
                </c:pt>
                <c:pt idx="416">
                  <c:v>4.2574000035529025E-3</c:v>
                </c:pt>
                <c:pt idx="417">
                  <c:v>4.4573999985004775E-3</c:v>
                </c:pt>
                <c:pt idx="419">
                  <c:v>3.054399996472057E-3</c:v>
                </c:pt>
                <c:pt idx="420">
                  <c:v>4.2508000042289495E-3</c:v>
                </c:pt>
                <c:pt idx="421">
                  <c:v>4.0903000044636428E-3</c:v>
                </c:pt>
                <c:pt idx="422">
                  <c:v>1.0190300003159791E-2</c:v>
                </c:pt>
                <c:pt idx="423">
                  <c:v>7.9388000012841076E-3</c:v>
                </c:pt>
                <c:pt idx="424">
                  <c:v>9.4310000058612786E-3</c:v>
                </c:pt>
                <c:pt idx="425">
                  <c:v>8.9207999990321696E-3</c:v>
                </c:pt>
                <c:pt idx="426">
                  <c:v>7.6704999955836684E-3</c:v>
                </c:pt>
                <c:pt idx="427">
                  <c:v>4.6692999967490323E-3</c:v>
                </c:pt>
                <c:pt idx="428">
                  <c:v>7.1566999977221712E-3</c:v>
                </c:pt>
                <c:pt idx="429">
                  <c:v>4.9052000031224452E-3</c:v>
                </c:pt>
                <c:pt idx="430">
                  <c:v>5.9051999996881932E-3</c:v>
                </c:pt>
                <c:pt idx="431">
                  <c:v>7.8992000053403899E-3</c:v>
                </c:pt>
                <c:pt idx="432">
                  <c:v>8.6488999950233847E-3</c:v>
                </c:pt>
                <c:pt idx="433">
                  <c:v>6.1458999989554286E-3</c:v>
                </c:pt>
                <c:pt idx="434">
                  <c:v>-1.1331999994581565E-3</c:v>
                </c:pt>
                <c:pt idx="435">
                  <c:v>3.8668000051984563E-3</c:v>
                </c:pt>
                <c:pt idx="436">
                  <c:v>8.1668000057106838E-3</c:v>
                </c:pt>
                <c:pt idx="437">
                  <c:v>5.5661999940639362E-3</c:v>
                </c:pt>
                <c:pt idx="438">
                  <c:v>6.3631999946665019E-3</c:v>
                </c:pt>
                <c:pt idx="439">
                  <c:v>4.2093000010936521E-3</c:v>
                </c:pt>
                <c:pt idx="440">
                  <c:v>7.6092999952379614E-3</c:v>
                </c:pt>
                <c:pt idx="441">
                  <c:v>7.6092999952379614E-3</c:v>
                </c:pt>
                <c:pt idx="442">
                  <c:v>9.609299995645415E-3</c:v>
                </c:pt>
                <c:pt idx="445">
                  <c:v>5.1529999982449226E-3</c:v>
                </c:pt>
                <c:pt idx="446">
                  <c:v>-6.5300000278512016E-4</c:v>
                </c:pt>
                <c:pt idx="447">
                  <c:v>8.3469999954104424E-3</c:v>
                </c:pt>
                <c:pt idx="448">
                  <c:v>5.6948999990709126E-3</c:v>
                </c:pt>
                <c:pt idx="450">
                  <c:v>4.8391999953310005E-3</c:v>
                </c:pt>
                <c:pt idx="451">
                  <c:v>7.8391999923042022E-3</c:v>
                </c:pt>
                <c:pt idx="453">
                  <c:v>7.8224000026239082E-3</c:v>
                </c:pt>
                <c:pt idx="455">
                  <c:v>7.5660999937099405E-3</c:v>
                </c:pt>
                <c:pt idx="457">
                  <c:v>1.1805599999206606E-2</c:v>
                </c:pt>
                <c:pt idx="458">
                  <c:v>8.052299999690149E-3</c:v>
                </c:pt>
                <c:pt idx="460">
                  <c:v>7.8007999909459613E-3</c:v>
                </c:pt>
                <c:pt idx="462">
                  <c:v>7.0414999936474487E-3</c:v>
                </c:pt>
                <c:pt idx="468">
                  <c:v>7.7623999968636781E-3</c:v>
                </c:pt>
                <c:pt idx="470">
                  <c:v>5.5061000020941719E-3</c:v>
                </c:pt>
                <c:pt idx="471">
                  <c:v>8.5060999990673736E-3</c:v>
                </c:pt>
                <c:pt idx="476">
                  <c:v>8.7348000015481375E-3</c:v>
                </c:pt>
                <c:pt idx="490">
                  <c:v>1.0964699991745874E-2</c:v>
                </c:pt>
                <c:pt idx="491">
                  <c:v>7.4568999989423901E-3</c:v>
                </c:pt>
                <c:pt idx="492">
                  <c:v>6.4400999981444329E-3</c:v>
                </c:pt>
                <c:pt idx="494">
                  <c:v>-6.289999873843044E-5</c:v>
                </c:pt>
                <c:pt idx="495">
                  <c:v>1.1937099996430334E-2</c:v>
                </c:pt>
                <c:pt idx="497">
                  <c:v>7.1825999984866939E-3</c:v>
                </c:pt>
                <c:pt idx="499">
                  <c:v>1.0932299992418848E-2</c:v>
                </c:pt>
                <c:pt idx="500">
                  <c:v>-3.3192000046255998E-3</c:v>
                </c:pt>
                <c:pt idx="502">
                  <c:v>1.4417300000786781E-2</c:v>
                </c:pt>
                <c:pt idx="509">
                  <c:v>1.8602999989525415E-3</c:v>
                </c:pt>
                <c:pt idx="510">
                  <c:v>1.0107000001880806E-2</c:v>
                </c:pt>
                <c:pt idx="511">
                  <c:v>7.8494999979739077E-3</c:v>
                </c:pt>
                <c:pt idx="514">
                  <c:v>4.844700000830926E-3</c:v>
                </c:pt>
                <c:pt idx="516">
                  <c:v>8.3296999946469441E-3</c:v>
                </c:pt>
                <c:pt idx="517">
                  <c:v>1.3189000019337982E-3</c:v>
                </c:pt>
                <c:pt idx="521">
                  <c:v>7.7942999996594153E-3</c:v>
                </c:pt>
                <c:pt idx="525">
                  <c:v>8.2912999932887033E-3</c:v>
                </c:pt>
                <c:pt idx="527">
                  <c:v>8.0397999990964308E-3</c:v>
                </c:pt>
                <c:pt idx="528">
                  <c:v>3.2865000030142255E-3</c:v>
                </c:pt>
                <c:pt idx="529">
                  <c:v>2.8170000587124377E-4</c:v>
                </c:pt>
                <c:pt idx="530">
                  <c:v>7.2817000036593527E-3</c:v>
                </c:pt>
                <c:pt idx="532">
                  <c:v>4.0241999959107488E-3</c:v>
                </c:pt>
                <c:pt idx="533">
                  <c:v>6.2697000030311756E-3</c:v>
                </c:pt>
                <c:pt idx="534">
                  <c:v>6.510400002298411E-3</c:v>
                </c:pt>
                <c:pt idx="535">
                  <c:v>3.2588999965810217E-3</c:v>
                </c:pt>
                <c:pt idx="536">
                  <c:v>-9.926000057021156E-4</c:v>
                </c:pt>
                <c:pt idx="537">
                  <c:v>4.0025999987847172E-3</c:v>
                </c:pt>
                <c:pt idx="538">
                  <c:v>6.0025999991921708E-3</c:v>
                </c:pt>
                <c:pt idx="543">
                  <c:v>2.421000026515685E-4</c:v>
                </c:pt>
                <c:pt idx="544">
                  <c:v>4.8879999667406082E-4</c:v>
                </c:pt>
                <c:pt idx="545">
                  <c:v>4.4887999974889681E-3</c:v>
                </c:pt>
                <c:pt idx="547">
                  <c:v>-3.2657000047038309E-3</c:v>
                </c:pt>
                <c:pt idx="548">
                  <c:v>-2.5172000023303553E-3</c:v>
                </c:pt>
                <c:pt idx="549">
                  <c:v>-1.2705000044661574E-3</c:v>
                </c:pt>
                <c:pt idx="551">
                  <c:v>6.2252999996417202E-3</c:v>
                </c:pt>
                <c:pt idx="552">
                  <c:v>1.9749999919440597E-3</c:v>
                </c:pt>
                <c:pt idx="553">
                  <c:v>-1.3101000076858327E-3</c:v>
                </c:pt>
                <c:pt idx="555">
                  <c:v>4.6742999984417111E-3</c:v>
                </c:pt>
                <c:pt idx="558">
                  <c:v>2.6634999958332628E-3</c:v>
                </c:pt>
                <c:pt idx="559">
                  <c:v>2.6634999958332628E-3</c:v>
                </c:pt>
                <c:pt idx="560">
                  <c:v>-9.1000001702923328E-5</c:v>
                </c:pt>
                <c:pt idx="561">
                  <c:v>5.9089999995194376E-3</c:v>
                </c:pt>
                <c:pt idx="562">
                  <c:v>3.4059999961755238E-3</c:v>
                </c:pt>
                <c:pt idx="564">
                  <c:v>4.4060000000172295E-3</c:v>
                </c:pt>
                <c:pt idx="565">
                  <c:v>6.4060000004246831E-3</c:v>
                </c:pt>
                <c:pt idx="566">
                  <c:v>7.4059999969904311E-3</c:v>
                </c:pt>
                <c:pt idx="567">
                  <c:v>2.1545000054175034E-3</c:v>
                </c:pt>
                <c:pt idx="568">
                  <c:v>3.1545000019832514E-3</c:v>
                </c:pt>
                <c:pt idx="569">
                  <c:v>4.154500005824957E-3</c:v>
                </c:pt>
                <c:pt idx="570">
                  <c:v>4.154500005824957E-3</c:v>
                </c:pt>
                <c:pt idx="571">
                  <c:v>6.651499992585741E-3</c:v>
                </c:pt>
                <c:pt idx="572">
                  <c:v>-5.987999975332059E-4</c:v>
                </c:pt>
                <c:pt idx="573">
                  <c:v>1.4012000028742477E-3</c:v>
                </c:pt>
                <c:pt idx="575">
                  <c:v>2.1436999959405512E-3</c:v>
                </c:pt>
                <c:pt idx="577">
                  <c:v>2.6359000039519742E-3</c:v>
                </c:pt>
                <c:pt idx="579">
                  <c:v>2.8717999957734719E-3</c:v>
                </c:pt>
                <c:pt idx="580">
                  <c:v>8.6190999936661683E-3</c:v>
                </c:pt>
                <c:pt idx="581">
                  <c:v>6.1309999728109688E-4</c:v>
                </c:pt>
                <c:pt idx="582">
                  <c:v>3.6159999581286684E-4</c:v>
                </c:pt>
                <c:pt idx="583">
                  <c:v>4.3615999966277741E-3</c:v>
                </c:pt>
                <c:pt idx="584">
                  <c:v>6.0829999711131677E-4</c:v>
                </c:pt>
                <c:pt idx="586">
                  <c:v>4.597500003001187E-3</c:v>
                </c:pt>
                <c:pt idx="587">
                  <c:v>-2.157000002625864E-3</c:v>
                </c:pt>
                <c:pt idx="588">
                  <c:v>5.9150000015506521E-4</c:v>
                </c:pt>
                <c:pt idx="594">
                  <c:v>3.5699000000022352E-3</c:v>
                </c:pt>
                <c:pt idx="596">
                  <c:v>3.184000015608035E-4</c:v>
                </c:pt>
                <c:pt idx="597">
                  <c:v>1.0680999985197559E-3</c:v>
                </c:pt>
                <c:pt idx="598">
                  <c:v>1.0668999966583215E-3</c:v>
                </c:pt>
                <c:pt idx="599">
                  <c:v>2.0669000005000271E-3</c:v>
                </c:pt>
                <c:pt idx="600">
                  <c:v>6.0669000013149343E-3</c:v>
                </c:pt>
                <c:pt idx="601">
                  <c:v>4.5639000018127263E-3</c:v>
                </c:pt>
                <c:pt idx="602">
                  <c:v>5.5638999983784743E-3</c:v>
                </c:pt>
                <c:pt idx="603">
                  <c:v>7.5638999987859279E-3</c:v>
                </c:pt>
                <c:pt idx="604">
                  <c:v>7.5638999987859279E-3</c:v>
                </c:pt>
                <c:pt idx="605">
                  <c:v>-2.6864000028581358E-3</c:v>
                </c:pt>
                <c:pt idx="606">
                  <c:v>-6.8759999703615904E-4</c:v>
                </c:pt>
                <c:pt idx="607">
                  <c:v>-3.9391000027535483E-3</c:v>
                </c:pt>
                <c:pt idx="608">
                  <c:v>-9.3909999850438908E-4</c:v>
                </c:pt>
                <c:pt idx="610">
                  <c:v>4.8093999939737841E-3</c:v>
                </c:pt>
                <c:pt idx="611">
                  <c:v>-6.9240000448189676E-4</c:v>
                </c:pt>
                <c:pt idx="615">
                  <c:v>-4.4689999776892364E-4</c:v>
                </c:pt>
                <c:pt idx="616">
                  <c:v>4.5530999996117316E-3</c:v>
                </c:pt>
                <c:pt idx="617">
                  <c:v>8.5531000004266389E-3</c:v>
                </c:pt>
                <c:pt idx="618">
                  <c:v>-9.4990000798134133E-4</c:v>
                </c:pt>
                <c:pt idx="619">
                  <c:v>2.0500999962678179E-3</c:v>
                </c:pt>
                <c:pt idx="620">
                  <c:v>1.2799800002539996E-2</c:v>
                </c:pt>
                <c:pt idx="621">
                  <c:v>8.2955999969271943E-3</c:v>
                </c:pt>
                <c:pt idx="622">
                  <c:v>-5.5470000370405614E-4</c:v>
                </c:pt>
                <c:pt idx="623">
                  <c:v>2.2908000028110109E-3</c:v>
                </c:pt>
                <c:pt idx="624">
                  <c:v>5.7878000006894581E-3</c:v>
                </c:pt>
                <c:pt idx="626">
                  <c:v>7.525499997427687E-3</c:v>
                </c:pt>
                <c:pt idx="630">
                  <c:v>1.2631999998120591E-3</c:v>
                </c:pt>
                <c:pt idx="632">
                  <c:v>-3.9883000063127838E-3</c:v>
                </c:pt>
                <c:pt idx="633">
                  <c:v>-6.2385999990510754E-3</c:v>
                </c:pt>
                <c:pt idx="634">
                  <c:v>7.6019999687559903E-4</c:v>
                </c:pt>
                <c:pt idx="635">
                  <c:v>-1.449010000214912E-2</c:v>
                </c:pt>
                <c:pt idx="636">
                  <c:v>1.5050999936647713E-3</c:v>
                </c:pt>
                <c:pt idx="637">
                  <c:v>-2.9978999955346808E-3</c:v>
                </c:pt>
                <c:pt idx="638">
                  <c:v>1.1000899998180103E-2</c:v>
                </c:pt>
                <c:pt idx="639">
                  <c:v>-7.5240000296616927E-4</c:v>
                </c:pt>
                <c:pt idx="640">
                  <c:v>4.4931000011274591E-3</c:v>
                </c:pt>
                <c:pt idx="641">
                  <c:v>9.9900999994133599E-3</c:v>
                </c:pt>
                <c:pt idx="644">
                  <c:v>-5.1769999845419079E-4</c:v>
                </c:pt>
                <c:pt idx="645">
                  <c:v>4.8230000538751483E-4</c:v>
                </c:pt>
                <c:pt idx="646">
                  <c:v>-3.7692000041715801E-3</c:v>
                </c:pt>
                <c:pt idx="647">
                  <c:v>-7.6919999992242083E-4</c:v>
                </c:pt>
                <c:pt idx="648">
                  <c:v>3.2308000008924864E-3</c:v>
                </c:pt>
                <c:pt idx="649">
                  <c:v>-1.0207000013906509E-3</c:v>
                </c:pt>
                <c:pt idx="650">
                  <c:v>2.9792999921482988E-3</c:v>
                </c:pt>
                <c:pt idx="651">
                  <c:v>1.7278000013902783E-3</c:v>
                </c:pt>
                <c:pt idx="652">
                  <c:v>5.727799994929228E-3</c:v>
                </c:pt>
                <c:pt idx="653">
                  <c:v>9.7449999884702265E-4</c:v>
                </c:pt>
                <c:pt idx="654">
                  <c:v>3.9744999958202243E-3</c:v>
                </c:pt>
                <c:pt idx="655">
                  <c:v>-1.0267000034218654E-3</c:v>
                </c:pt>
                <c:pt idx="656">
                  <c:v>1.9732999935513362E-3</c:v>
                </c:pt>
                <c:pt idx="657">
                  <c:v>4.7230000054696575E-3</c:v>
                </c:pt>
                <c:pt idx="658">
                  <c:v>-2.5285000010626391E-3</c:v>
                </c:pt>
                <c:pt idx="659">
                  <c:v>-1.5285000044968911E-3</c:v>
                </c:pt>
                <c:pt idx="660">
                  <c:v>-5.2850000065518543E-4</c:v>
                </c:pt>
                <c:pt idx="661">
                  <c:v>3.2199999914155342E-3</c:v>
                </c:pt>
                <c:pt idx="662">
                  <c:v>3.9685000010649674E-3</c:v>
                </c:pt>
                <c:pt idx="663">
                  <c:v>-3.2829999981913716E-3</c:v>
                </c:pt>
                <c:pt idx="664">
                  <c:v>7.1700000262353569E-4</c:v>
                </c:pt>
                <c:pt idx="665">
                  <c:v>-5.3450000268639997E-4</c:v>
                </c:pt>
                <c:pt idx="666">
                  <c:v>-1.7860000079963356E-3</c:v>
                </c:pt>
                <c:pt idx="667">
                  <c:v>-1.03750000562286E-3</c:v>
                </c:pt>
                <c:pt idx="668">
                  <c:v>-3.7500001781154424E-5</c:v>
                </c:pt>
                <c:pt idx="669">
                  <c:v>1.9624999986262992E-3</c:v>
                </c:pt>
                <c:pt idx="670">
                  <c:v>5.9624999994412065E-3</c:v>
                </c:pt>
                <c:pt idx="671">
                  <c:v>2.4962499999674037E-2</c:v>
                </c:pt>
                <c:pt idx="672">
                  <c:v>9.1999972937628627E-6</c:v>
                </c:pt>
                <c:pt idx="673">
                  <c:v>2.0799999765586108E-4</c:v>
                </c:pt>
                <c:pt idx="674">
                  <c:v>9.5770000189077109E-4</c:v>
                </c:pt>
                <c:pt idx="675">
                  <c:v>1.69419999292586E-3</c:v>
                </c:pt>
                <c:pt idx="676">
                  <c:v>1.9408999942243099E-3</c:v>
                </c:pt>
                <c:pt idx="679">
                  <c:v>-5.6209999456768855E-4</c:v>
                </c:pt>
                <c:pt idx="680">
                  <c:v>6.4379000032204203E-3</c:v>
                </c:pt>
                <c:pt idx="682">
                  <c:v>-5.7290000404464081E-4</c:v>
                </c:pt>
                <c:pt idx="683">
                  <c:v>5.4270999971777201E-3</c:v>
                </c:pt>
                <c:pt idx="684">
                  <c:v>8.4270999941509217E-3</c:v>
                </c:pt>
                <c:pt idx="685">
                  <c:v>-8.2320000365143642E-4</c:v>
                </c:pt>
                <c:pt idx="686">
                  <c:v>4.1755999918677844E-3</c:v>
                </c:pt>
                <c:pt idx="687">
                  <c:v>6.175599992275238E-3</c:v>
                </c:pt>
                <c:pt idx="688">
                  <c:v>-1.0758999997051433E-3</c:v>
                </c:pt>
                <c:pt idx="689">
                  <c:v>9.2410000070231035E-4</c:v>
                </c:pt>
                <c:pt idx="690">
                  <c:v>6.8240999971749261E-3</c:v>
                </c:pt>
                <c:pt idx="691">
                  <c:v>-5.0807000006898306E-3</c:v>
                </c:pt>
                <c:pt idx="693">
                  <c:v>1.6192999974009581E-3</c:v>
                </c:pt>
                <c:pt idx="694">
                  <c:v>1.9193000043742359E-3</c:v>
                </c:pt>
                <c:pt idx="695">
                  <c:v>2.9193000009399839E-3</c:v>
                </c:pt>
                <c:pt idx="705">
                  <c:v>1.6462000057799742E-3</c:v>
                </c:pt>
                <c:pt idx="706">
                  <c:v>-4.8597999993944541E-3</c:v>
                </c:pt>
                <c:pt idx="707">
                  <c:v>-3.3598000009078532E-3</c:v>
                </c:pt>
                <c:pt idx="708">
                  <c:v>-3.59799996658694E-4</c:v>
                </c:pt>
                <c:pt idx="709">
                  <c:v>-1.8616000015754253E-3</c:v>
                </c:pt>
                <c:pt idx="710">
                  <c:v>5.1383999962126836E-3</c:v>
                </c:pt>
                <c:pt idx="711">
                  <c:v>1.5869000053498894E-3</c:v>
                </c:pt>
                <c:pt idx="712">
                  <c:v>3.856999974232167E-4</c:v>
                </c:pt>
                <c:pt idx="713">
                  <c:v>-1.1645999984466471E-3</c:v>
                </c:pt>
                <c:pt idx="714">
                  <c:v>6.6354000009596348E-3</c:v>
                </c:pt>
                <c:pt idx="715">
                  <c:v>9.6353999979328364E-3</c:v>
                </c:pt>
                <c:pt idx="716">
                  <c:v>-3.6161000025458634E-3</c:v>
                </c:pt>
                <c:pt idx="717">
                  <c:v>-9.1610000526998192E-4</c:v>
                </c:pt>
                <c:pt idx="722">
                  <c:v>4.3838999918079935E-3</c:v>
                </c:pt>
                <c:pt idx="723">
                  <c:v>2.1323999972082675E-3</c:v>
                </c:pt>
                <c:pt idx="724">
                  <c:v>3.1324000010499731E-3</c:v>
                </c:pt>
                <c:pt idx="725">
                  <c:v>5.1323999941814691E-3</c:v>
                </c:pt>
                <c:pt idx="727">
                  <c:v>-1.190999973914586E-4</c:v>
                </c:pt>
                <c:pt idx="728">
                  <c:v>8.8089999917428941E-4</c:v>
                </c:pt>
                <c:pt idx="729">
                  <c:v>2.2940000053495169E-4</c:v>
                </c:pt>
                <c:pt idx="730">
                  <c:v>6.2939999770605937E-4</c:v>
                </c:pt>
                <c:pt idx="731">
                  <c:v>5.3778999936184846E-3</c:v>
                </c:pt>
                <c:pt idx="732">
                  <c:v>1.3177899993024766E-2</c:v>
                </c:pt>
                <c:pt idx="733">
                  <c:v>-4.873600002611056E-3</c:v>
                </c:pt>
                <c:pt idx="736">
                  <c:v>-3.7251000030664727E-3</c:v>
                </c:pt>
                <c:pt idx="737">
                  <c:v>-1.2509999942267314E-4</c:v>
                </c:pt>
                <c:pt idx="738">
                  <c:v>1.062459999229759E-2</c:v>
                </c:pt>
                <c:pt idx="739">
                  <c:v>-1.676600004429929E-3</c:v>
                </c:pt>
                <c:pt idx="740">
                  <c:v>-6.2690000049769878E-4</c:v>
                </c:pt>
                <c:pt idx="741">
                  <c:v>-4.7795999998925254E-3</c:v>
                </c:pt>
                <c:pt idx="742">
                  <c:v>4.1204000008292496E-3</c:v>
                </c:pt>
                <c:pt idx="743">
                  <c:v>1.068899997335393E-3</c:v>
                </c:pt>
                <c:pt idx="744">
                  <c:v>6.6671000022324733E-3</c:v>
                </c:pt>
                <c:pt idx="751">
                  <c:v>-5.8964000054402277E-3</c:v>
                </c:pt>
                <c:pt idx="757">
                  <c:v>-3.1743000072310679E-3</c:v>
                </c:pt>
                <c:pt idx="759">
                  <c:v>-2.9336000079638325E-3</c:v>
                </c:pt>
                <c:pt idx="760">
                  <c:v>-5.189899995457381E-3</c:v>
                </c:pt>
                <c:pt idx="763">
                  <c:v>-4.4474000023910776E-3</c:v>
                </c:pt>
                <c:pt idx="764">
                  <c:v>-5.4522000064025633E-3</c:v>
                </c:pt>
                <c:pt idx="765">
                  <c:v>-1.5220000932458788E-4</c:v>
                </c:pt>
                <c:pt idx="766">
                  <c:v>-1.0703700005251449E-2</c:v>
                </c:pt>
                <c:pt idx="767">
                  <c:v>2.2963000010349788E-3</c:v>
                </c:pt>
                <c:pt idx="768">
                  <c:v>-9.9551999956020154E-3</c:v>
                </c:pt>
                <c:pt idx="769">
                  <c:v>-4.0551999991293997E-3</c:v>
                </c:pt>
                <c:pt idx="771">
                  <c:v>-1.0206700004346203E-2</c:v>
                </c:pt>
                <c:pt idx="772">
                  <c:v>5.9329999930923805E-4</c:v>
                </c:pt>
                <c:pt idx="774">
                  <c:v>-5.9611999968183227E-3</c:v>
                </c:pt>
                <c:pt idx="775">
                  <c:v>-5.9611999968183227E-3</c:v>
                </c:pt>
                <c:pt idx="776">
                  <c:v>-4.9612000002525747E-3</c:v>
                </c:pt>
                <c:pt idx="777">
                  <c:v>-4.9612000002525747E-3</c:v>
                </c:pt>
                <c:pt idx="778">
                  <c:v>-1.961200003279373E-3</c:v>
                </c:pt>
                <c:pt idx="780">
                  <c:v>3.8799997128080577E-5</c:v>
                </c:pt>
                <c:pt idx="783">
                  <c:v>1.9388000000617467E-3</c:v>
                </c:pt>
                <c:pt idx="784">
                  <c:v>-1.1211500008357689E-2</c:v>
                </c:pt>
                <c:pt idx="785">
                  <c:v>-9.212700002535712E-3</c:v>
                </c:pt>
                <c:pt idx="786">
                  <c:v>-8.212700005969964E-3</c:v>
                </c:pt>
                <c:pt idx="787">
                  <c:v>-6.2127000055625103E-3</c:v>
                </c:pt>
                <c:pt idx="788">
                  <c:v>-5.2127000017208047E-3</c:v>
                </c:pt>
                <c:pt idx="789">
                  <c:v>1.1787299998104572E-2</c:v>
                </c:pt>
                <c:pt idx="790">
                  <c:v>-6.4641999997547828E-3</c:v>
                </c:pt>
                <c:pt idx="791">
                  <c:v>-5.4642000031890348E-3</c:v>
                </c:pt>
                <c:pt idx="792">
                  <c:v>-9.9671999996644445E-3</c:v>
                </c:pt>
                <c:pt idx="793">
                  <c:v>-8.2187000080011785E-3</c:v>
                </c:pt>
                <c:pt idx="794">
                  <c:v>-2.18700006371364E-4</c:v>
                </c:pt>
                <c:pt idx="795">
                  <c:v>-8.4702000021934509E-3</c:v>
                </c:pt>
                <c:pt idx="796">
                  <c:v>-6.4702000017859973E-3</c:v>
                </c:pt>
                <c:pt idx="797">
                  <c:v>-5.4701999979442917E-3</c:v>
                </c:pt>
                <c:pt idx="798">
                  <c:v>7.7649999730056152E-4</c:v>
                </c:pt>
                <c:pt idx="799">
                  <c:v>-1.2479800003347918E-2</c:v>
                </c:pt>
                <c:pt idx="800">
                  <c:v>-9.9828000020352192E-3</c:v>
                </c:pt>
                <c:pt idx="801">
                  <c:v>-9.8400000570109114E-4</c:v>
                </c:pt>
                <c:pt idx="803">
                  <c:v>5.0819999887607992E-4</c:v>
                </c:pt>
                <c:pt idx="804">
                  <c:v>-6.9935999999870546E-3</c:v>
                </c:pt>
                <c:pt idx="805">
                  <c:v>-9.9948000060976483E-3</c:v>
                </c:pt>
                <c:pt idx="806">
                  <c:v>-9.2451000018627383E-3</c:v>
                </c:pt>
                <c:pt idx="807">
                  <c:v>-5.9995999981765635E-3</c:v>
                </c:pt>
                <c:pt idx="808">
                  <c:v>-7.7540999991470017E-3</c:v>
                </c:pt>
                <c:pt idx="809">
                  <c:v>-3.5073999970336445E-3</c:v>
                </c:pt>
                <c:pt idx="810">
                  <c:v>-6.7648999975062907E-3</c:v>
                </c:pt>
                <c:pt idx="811">
                  <c:v>-7.4152000015601516E-3</c:v>
                </c:pt>
                <c:pt idx="812">
                  <c:v>-9.0211999995517544E-3</c:v>
                </c:pt>
                <c:pt idx="815">
                  <c:v>-1.2038000000757165E-2</c:v>
                </c:pt>
                <c:pt idx="816">
                  <c:v>-1.0038000000349712E-2</c:v>
                </c:pt>
                <c:pt idx="817">
                  <c:v>-1.528830000461312E-2</c:v>
                </c:pt>
                <c:pt idx="818">
                  <c:v>-9.2883000033907592E-3</c:v>
                </c:pt>
                <c:pt idx="819">
                  <c:v>-4.7913000016706064E-3</c:v>
                </c:pt>
                <c:pt idx="820">
                  <c:v>-1.5042800005176105E-2</c:v>
                </c:pt>
                <c:pt idx="821">
                  <c:v>-9.5428000058745965E-3</c:v>
                </c:pt>
                <c:pt idx="822">
                  <c:v>-1.6545800004678313E-2</c:v>
                </c:pt>
                <c:pt idx="823">
                  <c:v>-9.7002999973483384E-3</c:v>
                </c:pt>
                <c:pt idx="824">
                  <c:v>-8.3003000036114827E-3</c:v>
                </c:pt>
                <c:pt idx="825">
                  <c:v>-8.3003000036114827E-3</c:v>
                </c:pt>
                <c:pt idx="826">
                  <c:v>-2.3003000023891218E-3</c:v>
                </c:pt>
                <c:pt idx="827">
                  <c:v>-1.2550599996757228E-2</c:v>
                </c:pt>
                <c:pt idx="828">
                  <c:v>-9.5517999943695031E-3</c:v>
                </c:pt>
                <c:pt idx="829">
                  <c:v>-4.5517999969888479E-3</c:v>
                </c:pt>
                <c:pt idx="830">
                  <c:v>4.4820000039180741E-4</c:v>
                </c:pt>
                <c:pt idx="833">
                  <c:v>-1.1054800001147669E-2</c:v>
                </c:pt>
                <c:pt idx="835">
                  <c:v>-8.3050999965053052E-3</c:v>
                </c:pt>
                <c:pt idx="836">
                  <c:v>-1.730630000383826E-2</c:v>
                </c:pt>
                <c:pt idx="837">
                  <c:v>-8.9062999977613799E-3</c:v>
                </c:pt>
                <c:pt idx="838">
                  <c:v>-1.1556600002222694E-2</c:v>
                </c:pt>
                <c:pt idx="840">
                  <c:v>-7.314100002986379E-3</c:v>
                </c:pt>
                <c:pt idx="841">
                  <c:v>-5.3656000018236227E-3</c:v>
                </c:pt>
                <c:pt idx="842">
                  <c:v>1.9840999957523309E-3</c:v>
                </c:pt>
                <c:pt idx="845">
                  <c:v>-8.9716000002226792E-3</c:v>
                </c:pt>
                <c:pt idx="846">
                  <c:v>-8.5716000030515715E-3</c:v>
                </c:pt>
                <c:pt idx="847">
                  <c:v>-7.8218999988166615E-3</c:v>
                </c:pt>
                <c:pt idx="848">
                  <c:v>-4.5230999967316166E-3</c:v>
                </c:pt>
                <c:pt idx="850">
                  <c:v>-4.1734000042197295E-3</c:v>
                </c:pt>
                <c:pt idx="851">
                  <c:v>-7.3399000029894523E-3</c:v>
                </c:pt>
                <c:pt idx="853">
                  <c:v>-1.0097999998833984E-2</c:v>
                </c:pt>
                <c:pt idx="856">
                  <c:v>-7.3494999960530549E-3</c:v>
                </c:pt>
                <c:pt idx="858">
                  <c:v>-7.600999997521285E-3</c:v>
                </c:pt>
                <c:pt idx="860">
                  <c:v>-8.8525000028312206E-3</c:v>
                </c:pt>
                <c:pt idx="862">
                  <c:v>-9.1027999951620586E-3</c:v>
                </c:pt>
                <c:pt idx="871">
                  <c:v>-9.8849000059999526E-3</c:v>
                </c:pt>
                <c:pt idx="875">
                  <c:v>-6.3878999935695902E-3</c:v>
                </c:pt>
                <c:pt idx="878">
                  <c:v>-1.7639400000916794E-2</c:v>
                </c:pt>
                <c:pt idx="889">
                  <c:v>-1.8142400003853254E-2</c:v>
                </c:pt>
                <c:pt idx="894">
                  <c:v>-9.4957000037538819E-3</c:v>
                </c:pt>
                <c:pt idx="897">
                  <c:v>-5.1471999977366067E-3</c:v>
                </c:pt>
                <c:pt idx="900">
                  <c:v>-1.0098700004164129E-2</c:v>
                </c:pt>
                <c:pt idx="901">
                  <c:v>6.1013000013190322E-3</c:v>
                </c:pt>
                <c:pt idx="931">
                  <c:v>-7.2431000007782131E-3</c:v>
                </c:pt>
                <c:pt idx="936">
                  <c:v>-3.9497000034316443E-3</c:v>
                </c:pt>
                <c:pt idx="940">
                  <c:v>-1.0727000008046161E-2</c:v>
                </c:pt>
                <c:pt idx="942">
                  <c:v>-1.3978499999211635E-2</c:v>
                </c:pt>
                <c:pt idx="943">
                  <c:v>-1.0229999999864958E-2</c:v>
                </c:pt>
                <c:pt idx="944">
                  <c:v>-1.748030000453582E-2</c:v>
                </c:pt>
                <c:pt idx="945">
                  <c:v>-1.6480300007970072E-2</c:v>
                </c:pt>
                <c:pt idx="946">
                  <c:v>-1.6480300007970072E-2</c:v>
                </c:pt>
                <c:pt idx="947">
                  <c:v>-1.1480300003313459E-2</c:v>
                </c:pt>
                <c:pt idx="948">
                  <c:v>-1.1480300003313459E-2</c:v>
                </c:pt>
                <c:pt idx="949">
                  <c:v>-1.0480300006747711E-2</c:v>
                </c:pt>
                <c:pt idx="955">
                  <c:v>-1.1234800003876444E-2</c:v>
                </c:pt>
                <c:pt idx="957">
                  <c:v>-1.2348000018391758E-3</c:v>
                </c:pt>
                <c:pt idx="962">
                  <c:v>-1.1737799999536946E-2</c:v>
                </c:pt>
                <c:pt idx="963">
                  <c:v>-8.7378000025637448E-3</c:v>
                </c:pt>
                <c:pt idx="964">
                  <c:v>-8.7378000025637448E-3</c:v>
                </c:pt>
                <c:pt idx="965">
                  <c:v>-7.7377999987220392E-3</c:v>
                </c:pt>
                <c:pt idx="1047">
                  <c:v>-1.7070900001272094E-2</c:v>
                </c:pt>
                <c:pt idx="1048">
                  <c:v>-3.0708999984199181E-3</c:v>
                </c:pt>
                <c:pt idx="1049">
                  <c:v>-1.6573900000366848E-2</c:v>
                </c:pt>
                <c:pt idx="1050">
                  <c:v>-1.4573899999959394E-2</c:v>
                </c:pt>
                <c:pt idx="1053">
                  <c:v>-5.5739000017638318E-3</c:v>
                </c:pt>
                <c:pt idx="1054">
                  <c:v>-4.5739000051980838E-3</c:v>
                </c:pt>
                <c:pt idx="1056">
                  <c:v>-1.7825399998400826E-2</c:v>
                </c:pt>
                <c:pt idx="1058">
                  <c:v>-1.2825400001020171E-2</c:v>
                </c:pt>
                <c:pt idx="1060">
                  <c:v>-1.6076899999461602E-2</c:v>
                </c:pt>
                <c:pt idx="1065">
                  <c:v>-1.7328400004771538E-2</c:v>
                </c:pt>
                <c:pt idx="1068">
                  <c:v>-1.6579900002398062E-2</c:v>
                </c:pt>
                <c:pt idx="1075">
                  <c:v>-1.7087700005504303E-2</c:v>
                </c:pt>
                <c:pt idx="1078">
                  <c:v>-2.0339200003945734E-2</c:v>
                </c:pt>
                <c:pt idx="1137">
                  <c:v>-1.3661500001035165E-2</c:v>
                </c:pt>
                <c:pt idx="1139">
                  <c:v>-9.6615000002202578E-3</c:v>
                </c:pt>
                <c:pt idx="1228">
                  <c:v>-6.4975999994203448E-3</c:v>
                </c:pt>
                <c:pt idx="1253">
                  <c:v>-1.6017399997508619E-2</c:v>
                </c:pt>
                <c:pt idx="1299">
                  <c:v>-2.3060600004100706E-2</c:v>
                </c:pt>
                <c:pt idx="1306">
                  <c:v>-1.9333700001880061E-2</c:v>
                </c:pt>
                <c:pt idx="1316">
                  <c:v>-2.3344500004895963E-2</c:v>
                </c:pt>
                <c:pt idx="1317">
                  <c:v>-2.2344500001054257E-2</c:v>
                </c:pt>
                <c:pt idx="1319">
                  <c:v>-1.7847499999334104E-2</c:v>
                </c:pt>
                <c:pt idx="1320">
                  <c:v>-1.6099000000394881E-2</c:v>
                </c:pt>
                <c:pt idx="1386">
                  <c:v>-2.1438100004161242E-2</c:v>
                </c:pt>
                <c:pt idx="1388">
                  <c:v>-1.643809999950463E-2</c:v>
                </c:pt>
                <c:pt idx="1390">
                  <c:v>-1.668960000097286E-2</c:v>
                </c:pt>
                <c:pt idx="1400">
                  <c:v>-1.8945900003018323E-2</c:v>
                </c:pt>
                <c:pt idx="1401">
                  <c:v>-1.9459000031929463E-3</c:v>
                </c:pt>
                <c:pt idx="1411">
                  <c:v>-2.4502199994458351E-2</c:v>
                </c:pt>
                <c:pt idx="1450">
                  <c:v>-1.902870000776602E-2</c:v>
                </c:pt>
                <c:pt idx="1451">
                  <c:v>-2.6278999997884966E-2</c:v>
                </c:pt>
                <c:pt idx="1452">
                  <c:v>-2.2278999997070059E-2</c:v>
                </c:pt>
                <c:pt idx="1453">
                  <c:v>-2.0278999996662606E-2</c:v>
                </c:pt>
                <c:pt idx="1454">
                  <c:v>-1.8278999996255152E-2</c:v>
                </c:pt>
                <c:pt idx="1455">
                  <c:v>-1.628020000498509E-2</c:v>
                </c:pt>
                <c:pt idx="1456">
                  <c:v>-1.5280200001143385E-2</c:v>
                </c:pt>
                <c:pt idx="1461">
                  <c:v>-1.9788000005064532E-2</c:v>
                </c:pt>
                <c:pt idx="1462">
                  <c:v>-1.7788000004657079E-2</c:v>
                </c:pt>
                <c:pt idx="1541">
                  <c:v>-1.2116300000343472E-2</c:v>
                </c:pt>
                <c:pt idx="1572">
                  <c:v>-1.8746899993857369E-2</c:v>
                </c:pt>
                <c:pt idx="1575">
                  <c:v>-1.9048699999984819E-2</c:v>
                </c:pt>
                <c:pt idx="1585">
                  <c:v>-1.8157100006646942E-2</c:v>
                </c:pt>
                <c:pt idx="1727">
                  <c:v>-2.7073100005509332E-2</c:v>
                </c:pt>
                <c:pt idx="1732">
                  <c:v>-2.8138399997260422E-2</c:v>
                </c:pt>
                <c:pt idx="1743">
                  <c:v>-2.7197700001124758E-2</c:v>
                </c:pt>
                <c:pt idx="1850">
                  <c:v>-2.3394300005747937E-2</c:v>
                </c:pt>
                <c:pt idx="1870">
                  <c:v>-2.3605100002896506E-2</c:v>
                </c:pt>
                <c:pt idx="2356">
                  <c:v>-1.7294900004344527E-2</c:v>
                </c:pt>
                <c:pt idx="2359">
                  <c:v>-1.979790000768844E-2</c:v>
                </c:pt>
                <c:pt idx="2379">
                  <c:v>-1.8305700003111269E-2</c:v>
                </c:pt>
                <c:pt idx="2385">
                  <c:v>-2.4557199998525903E-2</c:v>
                </c:pt>
                <c:pt idx="2637">
                  <c:v>-2.5441300007514656E-2</c:v>
                </c:pt>
                <c:pt idx="2773">
                  <c:v>-3.2758800000010524E-2</c:v>
                </c:pt>
                <c:pt idx="3104">
                  <c:v>-3.4803200003807433E-2</c:v>
                </c:pt>
                <c:pt idx="3110">
                  <c:v>-3.450620000512572E-2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54-4DE8-85A9-BCD0289BD694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Active!$I$21:$I$5139</c:f>
              <c:numCache>
                <c:formatCode>General</c:formatCode>
                <c:ptCount val="5119"/>
                <c:pt idx="29">
                  <c:v>-1.6419899999164045E-2</c:v>
                </c:pt>
                <c:pt idx="56">
                  <c:v>-1.4258400002290728E-2</c:v>
                </c:pt>
                <c:pt idx="57">
                  <c:v>-1.5514700000494486E-2</c:v>
                </c:pt>
                <c:pt idx="64">
                  <c:v>-1.2784200000169221E-2</c:v>
                </c:pt>
                <c:pt idx="70">
                  <c:v>-1.404529999854276E-2</c:v>
                </c:pt>
                <c:pt idx="71">
                  <c:v>-1.3296799999807263E-2</c:v>
                </c:pt>
                <c:pt idx="74">
                  <c:v>-1.383219999843277E-2</c:v>
                </c:pt>
                <c:pt idx="76">
                  <c:v>-8.8381999994453508E-3</c:v>
                </c:pt>
                <c:pt idx="77">
                  <c:v>-9.0896999972756021E-3</c:v>
                </c:pt>
                <c:pt idx="85">
                  <c:v>-7.8813999971316662E-3</c:v>
                </c:pt>
                <c:pt idx="87">
                  <c:v>-1.2138900001446018E-2</c:v>
                </c:pt>
                <c:pt idx="90">
                  <c:v>-9.651500000472879E-3</c:v>
                </c:pt>
                <c:pt idx="94">
                  <c:v>-1.0925799997494323E-2</c:v>
                </c:pt>
                <c:pt idx="95">
                  <c:v>-8.1773000019893516E-3</c:v>
                </c:pt>
                <c:pt idx="96">
                  <c:v>-1.5685099999245722E-2</c:v>
                </c:pt>
                <c:pt idx="97">
                  <c:v>-7.2001000007730909E-3</c:v>
                </c:pt>
                <c:pt idx="98">
                  <c:v>-9.4515999953728169E-3</c:v>
                </c:pt>
                <c:pt idx="99">
                  <c:v>-8.9533999998820946E-3</c:v>
                </c:pt>
                <c:pt idx="100">
                  <c:v>-1.3706699999602279E-2</c:v>
                </c:pt>
                <c:pt idx="101">
                  <c:v>-9.7138999990420416E-3</c:v>
                </c:pt>
                <c:pt idx="102">
                  <c:v>-1.2965400001121452E-2</c:v>
                </c:pt>
                <c:pt idx="103">
                  <c:v>-6.2168999975256156E-3</c:v>
                </c:pt>
                <c:pt idx="104">
                  <c:v>-1.2473200000385987E-2</c:v>
                </c:pt>
                <c:pt idx="105">
                  <c:v>-6.2277000033645891E-3</c:v>
                </c:pt>
                <c:pt idx="106">
                  <c:v>-8.4780000033788383E-3</c:v>
                </c:pt>
                <c:pt idx="108">
                  <c:v>-1.1510399999679066E-2</c:v>
                </c:pt>
                <c:pt idx="111">
                  <c:v>-1.3521199998649536E-2</c:v>
                </c:pt>
                <c:pt idx="112">
                  <c:v>-9.0242000005673617E-3</c:v>
                </c:pt>
                <c:pt idx="115">
                  <c:v>-1.2824299999920186E-2</c:v>
                </c:pt>
                <c:pt idx="128">
                  <c:v>-1.6662800004269229E-2</c:v>
                </c:pt>
                <c:pt idx="132">
                  <c:v>-1.3953900004707975E-2</c:v>
                </c:pt>
                <c:pt idx="159">
                  <c:v>-1.429660000212607E-2</c:v>
                </c:pt>
                <c:pt idx="164">
                  <c:v>-2.2340999996231403E-2</c:v>
                </c:pt>
                <c:pt idx="172">
                  <c:v>-1.3227499999629799E-2</c:v>
                </c:pt>
                <c:pt idx="177">
                  <c:v>-6.365500004903879E-3</c:v>
                </c:pt>
                <c:pt idx="178">
                  <c:v>-1.5642200000002049E-2</c:v>
                </c:pt>
                <c:pt idx="179">
                  <c:v>-1.449510000020382E-2</c:v>
                </c:pt>
                <c:pt idx="180">
                  <c:v>-1.6032899999117944E-2</c:v>
                </c:pt>
                <c:pt idx="182">
                  <c:v>-1.031919999877573E-2</c:v>
                </c:pt>
                <c:pt idx="186">
                  <c:v>-9.7542999974393751E-3</c:v>
                </c:pt>
                <c:pt idx="204">
                  <c:v>-4.2145999977947213E-3</c:v>
                </c:pt>
                <c:pt idx="208">
                  <c:v>-3.7967999996908475E-3</c:v>
                </c:pt>
                <c:pt idx="209">
                  <c:v>1.4355000021168962E-3</c:v>
                </c:pt>
                <c:pt idx="216">
                  <c:v>-4.4282000017119572E-3</c:v>
                </c:pt>
                <c:pt idx="221">
                  <c:v>-1.9696000017574988E-3</c:v>
                </c:pt>
                <c:pt idx="225">
                  <c:v>4.6260000090114772E-4</c:v>
                </c:pt>
                <c:pt idx="228">
                  <c:v>2.669699999387376E-3</c:v>
                </c:pt>
                <c:pt idx="230">
                  <c:v>2.8875999996671453E-3</c:v>
                </c:pt>
                <c:pt idx="233">
                  <c:v>-6.1232000007294118E-3</c:v>
                </c:pt>
                <c:pt idx="235">
                  <c:v>2.0899000010103919E-3</c:v>
                </c:pt>
                <c:pt idx="237">
                  <c:v>6.3197999988915399E-3</c:v>
                </c:pt>
                <c:pt idx="240">
                  <c:v>2.7951999982178677E-3</c:v>
                </c:pt>
                <c:pt idx="241">
                  <c:v>2.0346999990579206E-3</c:v>
                </c:pt>
                <c:pt idx="246">
                  <c:v>6.4560999999230262E-3</c:v>
                </c:pt>
                <c:pt idx="247">
                  <c:v>-7.9539999933331273E-4</c:v>
                </c:pt>
                <c:pt idx="249">
                  <c:v>4.9531000004208181E-3</c:v>
                </c:pt>
                <c:pt idx="251">
                  <c:v>4.7015999989525881E-3</c:v>
                </c:pt>
                <c:pt idx="257">
                  <c:v>4.9182999973709229E-3</c:v>
                </c:pt>
                <c:pt idx="260">
                  <c:v>4.660800001147436E-3</c:v>
                </c:pt>
                <c:pt idx="263">
                  <c:v>-2.0961000009265263E-3</c:v>
                </c:pt>
                <c:pt idx="264">
                  <c:v>3.9038999966578558E-3</c:v>
                </c:pt>
                <c:pt idx="265">
                  <c:v>3.9038999966578558E-3</c:v>
                </c:pt>
                <c:pt idx="269">
                  <c:v>4.3576999996730592E-3</c:v>
                </c:pt>
                <c:pt idx="271">
                  <c:v>4.0185999969253317E-3</c:v>
                </c:pt>
                <c:pt idx="272">
                  <c:v>2.0126000017626211E-3</c:v>
                </c:pt>
                <c:pt idx="278">
                  <c:v>4.4531999992614146E-3</c:v>
                </c:pt>
                <c:pt idx="285">
                  <c:v>1.8249999629915692E-4</c:v>
                </c:pt>
                <c:pt idx="304">
                  <c:v>6.2429999888991006E-4</c:v>
                </c:pt>
                <c:pt idx="311">
                  <c:v>-1.1902000042027794E-3</c:v>
                </c:pt>
                <c:pt idx="313">
                  <c:v>1.0420999969937839E-3</c:v>
                </c:pt>
                <c:pt idx="323">
                  <c:v>-3.9140000008046627E-3</c:v>
                </c:pt>
                <c:pt idx="336">
                  <c:v>-3.4950000008393545E-3</c:v>
                </c:pt>
                <c:pt idx="349">
                  <c:v>-1.0313099999621045E-2</c:v>
                </c:pt>
                <c:pt idx="355">
                  <c:v>-1.1204000002180692E-3</c:v>
                </c:pt>
                <c:pt idx="418">
                  <c:v>-4.5599997974932194E-5</c:v>
                </c:pt>
                <c:pt idx="443">
                  <c:v>4.3577999967965297E-3</c:v>
                </c:pt>
                <c:pt idx="444">
                  <c:v>5.1062999991700053E-3</c:v>
                </c:pt>
                <c:pt idx="449">
                  <c:v>1.843999998527579E-3</c:v>
                </c:pt>
                <c:pt idx="452">
                  <c:v>6.0786999965785071E-3</c:v>
                </c:pt>
                <c:pt idx="454">
                  <c:v>3.5660999928950332E-3</c:v>
                </c:pt>
                <c:pt idx="456">
                  <c:v>1.0063100002298597E-2</c:v>
                </c:pt>
                <c:pt idx="461">
                  <c:v>9.2978000029688701E-3</c:v>
                </c:pt>
                <c:pt idx="463">
                  <c:v>9.0414999940549023E-3</c:v>
                </c:pt>
                <c:pt idx="464">
                  <c:v>8.0355000027338974E-3</c:v>
                </c:pt>
                <c:pt idx="465">
                  <c:v>-4.6750000183237717E-4</c:v>
                </c:pt>
                <c:pt idx="466">
                  <c:v>4.2762000011862256E-3</c:v>
                </c:pt>
                <c:pt idx="472">
                  <c:v>2.5001000030897558E-3</c:v>
                </c:pt>
                <c:pt idx="473">
                  <c:v>7.488099996407982E-3</c:v>
                </c:pt>
                <c:pt idx="475">
                  <c:v>1.1235400001169182E-2</c:v>
                </c:pt>
                <c:pt idx="477">
                  <c:v>6.4845000015338883E-3</c:v>
                </c:pt>
                <c:pt idx="478">
                  <c:v>3.2270000010612421E-3</c:v>
                </c:pt>
                <c:pt idx="479">
                  <c:v>6.2270000053104013E-3</c:v>
                </c:pt>
                <c:pt idx="480">
                  <c:v>6.2270000053104013E-3</c:v>
                </c:pt>
                <c:pt idx="481">
                  <c:v>8.9755000008153729E-3</c:v>
                </c:pt>
                <c:pt idx="482">
                  <c:v>5.2222000012989156E-3</c:v>
                </c:pt>
                <c:pt idx="483">
                  <c:v>1.2222199999087024E-2</c:v>
                </c:pt>
                <c:pt idx="484">
                  <c:v>2.9706999921472743E-3</c:v>
                </c:pt>
                <c:pt idx="485">
                  <c:v>4.9706999925547279E-3</c:v>
                </c:pt>
                <c:pt idx="486">
                  <c:v>8.9706999933696352E-3</c:v>
                </c:pt>
                <c:pt idx="487">
                  <c:v>6.9694999983767048E-3</c:v>
                </c:pt>
                <c:pt idx="488">
                  <c:v>3.7179999926593155E-3</c:v>
                </c:pt>
                <c:pt idx="489">
                  <c:v>3.9646999939577654E-3</c:v>
                </c:pt>
                <c:pt idx="493">
                  <c:v>1.0188600004767068E-2</c:v>
                </c:pt>
                <c:pt idx="496">
                  <c:v>5.4340999995474704E-3</c:v>
                </c:pt>
                <c:pt idx="498">
                  <c:v>7.1825999984866939E-3</c:v>
                </c:pt>
                <c:pt idx="503">
                  <c:v>6.9035000051371753E-3</c:v>
                </c:pt>
                <c:pt idx="504">
                  <c:v>4.3848999994224869E-3</c:v>
                </c:pt>
                <c:pt idx="505">
                  <c:v>6.8818999934592284E-3</c:v>
                </c:pt>
                <c:pt idx="506">
                  <c:v>-8.7140000687213615E-4</c:v>
                </c:pt>
                <c:pt idx="507">
                  <c:v>3.1285999939427711E-3</c:v>
                </c:pt>
                <c:pt idx="508">
                  <c:v>1.6207999942707829E-3</c:v>
                </c:pt>
                <c:pt idx="512">
                  <c:v>9.3476999973063357E-3</c:v>
                </c:pt>
                <c:pt idx="513">
                  <c:v>1.8471000003046356E-3</c:v>
                </c:pt>
                <c:pt idx="515">
                  <c:v>5.8720000379253179E-4</c:v>
                </c:pt>
                <c:pt idx="519">
                  <c:v>6.0565999956452288E-3</c:v>
                </c:pt>
                <c:pt idx="522">
                  <c:v>1.2794299997040071E-2</c:v>
                </c:pt>
                <c:pt idx="523">
                  <c:v>1.5427999969688244E-3</c:v>
                </c:pt>
                <c:pt idx="524">
                  <c:v>5.5427999977837317E-3</c:v>
                </c:pt>
                <c:pt idx="526">
                  <c:v>9.2912999971304089E-3</c:v>
                </c:pt>
                <c:pt idx="531">
                  <c:v>-9.7580000146990642E-4</c:v>
                </c:pt>
                <c:pt idx="539">
                  <c:v>4.9978000024566427E-3</c:v>
                </c:pt>
                <c:pt idx="540">
                  <c:v>3.9966000040294603E-3</c:v>
                </c:pt>
                <c:pt idx="541">
                  <c:v>7.463000001735054E-4</c:v>
                </c:pt>
                <c:pt idx="542">
                  <c:v>1.2745100000756793E-2</c:v>
                </c:pt>
                <c:pt idx="546">
                  <c:v>3.9869999964139424E-3</c:v>
                </c:pt>
                <c:pt idx="554">
                  <c:v>-4.074200005561579E-3</c:v>
                </c:pt>
                <c:pt idx="556">
                  <c:v>-8.4999999671708792E-5</c:v>
                </c:pt>
                <c:pt idx="557">
                  <c:v>9.138000023085624E-4</c:v>
                </c:pt>
                <c:pt idx="563">
                  <c:v>3.4059999961755238E-3</c:v>
                </c:pt>
                <c:pt idx="574">
                  <c:v>6.4669999846955761E-4</c:v>
                </c:pt>
                <c:pt idx="576">
                  <c:v>-3.5930000012740493E-4</c:v>
                </c:pt>
                <c:pt idx="578">
                  <c:v>1.2689999857684597E-4</c:v>
                </c:pt>
                <c:pt idx="585">
                  <c:v>7.3568000007071532E-3</c:v>
                </c:pt>
                <c:pt idx="589">
                  <c:v>-5.1726000019698404E-3</c:v>
                </c:pt>
                <c:pt idx="590">
                  <c:v>-3.1726000015623868E-3</c:v>
                </c:pt>
                <c:pt idx="591">
                  <c:v>-2.4240999991889112E-3</c:v>
                </c:pt>
                <c:pt idx="592">
                  <c:v>1.5759000016259961E-3</c:v>
                </c:pt>
                <c:pt idx="593">
                  <c:v>2.5758999981917441E-3</c:v>
                </c:pt>
                <c:pt idx="595">
                  <c:v>1.3195999999879859E-3</c:v>
                </c:pt>
                <c:pt idx="609">
                  <c:v>3.8105999992694706E-3</c:v>
                </c:pt>
                <c:pt idx="612">
                  <c:v>-3.9439000029233284E-3</c:v>
                </c:pt>
                <c:pt idx="613">
                  <c:v>5.6099997891578823E-5</c:v>
                </c:pt>
                <c:pt idx="614">
                  <c:v>-1.1941999982809648E-3</c:v>
                </c:pt>
                <c:pt idx="625">
                  <c:v>-1.223000006575603E-3</c:v>
                </c:pt>
                <c:pt idx="627">
                  <c:v>-1.4793000009376556E-3</c:v>
                </c:pt>
                <c:pt idx="628">
                  <c:v>-3.7308000028133392E-3</c:v>
                </c:pt>
                <c:pt idx="629">
                  <c:v>5.1470000471454114E-4</c:v>
                </c:pt>
                <c:pt idx="631">
                  <c:v>2.2631999963778071E-3</c:v>
                </c:pt>
                <c:pt idx="642">
                  <c:v>3.9864999926066957E-3</c:v>
                </c:pt>
                <c:pt idx="643">
                  <c:v>-2.2649999955319799E-3</c:v>
                </c:pt>
                <c:pt idx="677">
                  <c:v>1.9408999942243099E-3</c:v>
                </c:pt>
                <c:pt idx="678">
                  <c:v>-2.5620999949751422E-3</c:v>
                </c:pt>
                <c:pt idx="681">
                  <c:v>4.3310000182827935E-4</c:v>
                </c:pt>
                <c:pt idx="692">
                  <c:v>9.1930000053253025E-4</c:v>
                </c:pt>
                <c:pt idx="696">
                  <c:v>-4.0855000042938627E-3</c:v>
                </c:pt>
                <c:pt idx="697">
                  <c:v>-3.0855000004521571E-3</c:v>
                </c:pt>
                <c:pt idx="698">
                  <c:v>-2.0855000038864091E-3</c:v>
                </c:pt>
                <c:pt idx="699">
                  <c:v>-1.3370000087888911E-3</c:v>
                </c:pt>
                <c:pt idx="700">
                  <c:v>-3.3700000494718552E-4</c:v>
                </c:pt>
                <c:pt idx="701">
                  <c:v>1.6570000007050112E-3</c:v>
                </c:pt>
                <c:pt idx="702">
                  <c:v>3.6570000011124648E-3</c:v>
                </c:pt>
                <c:pt idx="704">
                  <c:v>-2.3537999950349331E-3</c:v>
                </c:pt>
                <c:pt idx="718">
                  <c:v>-6.1610000557266176E-4</c:v>
                </c:pt>
                <c:pt idx="719">
                  <c:v>1.3838999948347919E-3</c:v>
                </c:pt>
                <c:pt idx="720">
                  <c:v>2.3838999914005399E-3</c:v>
                </c:pt>
                <c:pt idx="721">
                  <c:v>3.3838999952422455E-3</c:v>
                </c:pt>
                <c:pt idx="726">
                  <c:v>8.8210000103572384E-4</c:v>
                </c:pt>
                <c:pt idx="734">
                  <c:v>-1.2390000483719632E-4</c:v>
                </c:pt>
                <c:pt idx="735">
                  <c:v>-1.2390000483719632E-4</c:v>
                </c:pt>
                <c:pt idx="745">
                  <c:v>-3.386199998203665E-3</c:v>
                </c:pt>
                <c:pt idx="746">
                  <c:v>-5.6388999946648255E-3</c:v>
                </c:pt>
                <c:pt idx="747">
                  <c:v>-3.6388999942573719E-3</c:v>
                </c:pt>
                <c:pt idx="748">
                  <c:v>-3.6388999942573719E-3</c:v>
                </c:pt>
                <c:pt idx="749">
                  <c:v>-1.4070000179344788E-4</c:v>
                </c:pt>
                <c:pt idx="750">
                  <c:v>8.5930000204825774E-4</c:v>
                </c:pt>
                <c:pt idx="752">
                  <c:v>-6.545000069309026E-4</c:v>
                </c:pt>
                <c:pt idx="753">
                  <c:v>3.4549999691080302E-4</c:v>
                </c:pt>
                <c:pt idx="754">
                  <c:v>5.3454999942914583E-3</c:v>
                </c:pt>
                <c:pt idx="755">
                  <c:v>-2.4078000060399063E-3</c:v>
                </c:pt>
                <c:pt idx="756">
                  <c:v>1.3407000005827285E-3</c:v>
                </c:pt>
                <c:pt idx="758">
                  <c:v>-4.2460000258870423E-4</c:v>
                </c:pt>
                <c:pt idx="761">
                  <c:v>-1.8989999807672575E-4</c:v>
                </c:pt>
                <c:pt idx="762">
                  <c:v>8.1010000576497987E-4</c:v>
                </c:pt>
                <c:pt idx="770">
                  <c:v>1.2938999934704043E-3</c:v>
                </c:pt>
                <c:pt idx="802">
                  <c:v>5.1180000446038321E-4</c:v>
                </c:pt>
                <c:pt idx="813">
                  <c:v>9.7400000231573358E-4</c:v>
                </c:pt>
                <c:pt idx="814">
                  <c:v>5.9739999996963888E-3</c:v>
                </c:pt>
                <c:pt idx="834">
                  <c:v>-8.0548000041744672E-3</c:v>
                </c:pt>
                <c:pt idx="839">
                  <c:v>-1.4814100002695341E-2</c:v>
                </c:pt>
                <c:pt idx="844">
                  <c:v>-1.5071600006194785E-2</c:v>
                </c:pt>
                <c:pt idx="849">
                  <c:v>-1.1573400006454904E-2</c:v>
                </c:pt>
                <c:pt idx="852">
                  <c:v>-4.8465000072610565E-3</c:v>
                </c:pt>
                <c:pt idx="854">
                  <c:v>-6.3482999976258725E-3</c:v>
                </c:pt>
                <c:pt idx="855">
                  <c:v>-1.3349499997275416E-2</c:v>
                </c:pt>
                <c:pt idx="857">
                  <c:v>-8.5998000067775138E-3</c:v>
                </c:pt>
                <c:pt idx="859">
                  <c:v>-1.2852500003646128E-2</c:v>
                </c:pt>
                <c:pt idx="861">
                  <c:v>-1.0102799999003764E-2</c:v>
                </c:pt>
                <c:pt idx="863">
                  <c:v>-1.4104000001680106E-2</c:v>
                </c:pt>
                <c:pt idx="864">
                  <c:v>-1.13543000043137E-2</c:v>
                </c:pt>
                <c:pt idx="865">
                  <c:v>-9.3543000039062463E-3</c:v>
                </c:pt>
                <c:pt idx="866">
                  <c:v>-6.3603000016883016E-3</c:v>
                </c:pt>
                <c:pt idx="867">
                  <c:v>-7.8681000013602898E-3</c:v>
                </c:pt>
                <c:pt idx="868">
                  <c:v>-2.1381900005508214E-2</c:v>
                </c:pt>
                <c:pt idx="869">
                  <c:v>-2.363340000010794E-2</c:v>
                </c:pt>
                <c:pt idx="870">
                  <c:v>-2.0883700010017492E-2</c:v>
                </c:pt>
                <c:pt idx="872">
                  <c:v>-1.8135199999960605E-2</c:v>
                </c:pt>
                <c:pt idx="873">
                  <c:v>-1.9136399998387787E-2</c:v>
                </c:pt>
                <c:pt idx="874">
                  <c:v>-1.2387899994791951E-2</c:v>
                </c:pt>
                <c:pt idx="876">
                  <c:v>-5.3878999970038421E-3</c:v>
                </c:pt>
                <c:pt idx="877">
                  <c:v>-1.8639399997482542E-2</c:v>
                </c:pt>
                <c:pt idx="879">
                  <c:v>1.3605999993160367E-3</c:v>
                </c:pt>
                <c:pt idx="880">
                  <c:v>-1.1889699999301229E-2</c:v>
                </c:pt>
                <c:pt idx="881">
                  <c:v>-9.889699998893775E-3</c:v>
                </c:pt>
                <c:pt idx="882">
                  <c:v>-1.2890900005004369E-2</c:v>
                </c:pt>
                <c:pt idx="883">
                  <c:v>-7.8909000076237135E-3</c:v>
                </c:pt>
                <c:pt idx="884">
                  <c:v>-1.514119999774266E-2</c:v>
                </c:pt>
                <c:pt idx="885">
                  <c:v>-1.514119999774266E-2</c:v>
                </c:pt>
                <c:pt idx="886">
                  <c:v>-1.2141199993493501E-2</c:v>
                </c:pt>
                <c:pt idx="887">
                  <c:v>-8.1411999999545515E-3</c:v>
                </c:pt>
                <c:pt idx="888">
                  <c:v>-1.7391500005032867E-2</c:v>
                </c:pt>
                <c:pt idx="890">
                  <c:v>-1.4142400003038347E-2</c:v>
                </c:pt>
                <c:pt idx="891">
                  <c:v>2.8575999967870302E-3</c:v>
                </c:pt>
                <c:pt idx="892">
                  <c:v>-1.2895699997898191E-2</c:v>
                </c:pt>
                <c:pt idx="893">
                  <c:v>-1.1895700001332443E-2</c:v>
                </c:pt>
                <c:pt idx="895">
                  <c:v>-1.514599999791244E-2</c:v>
                </c:pt>
                <c:pt idx="896">
                  <c:v>-1.2147199995524716E-2</c:v>
                </c:pt>
                <c:pt idx="898">
                  <c:v>-2.1472000007634051E-3</c:v>
                </c:pt>
                <c:pt idx="899">
                  <c:v>-1.0397500002000015E-2</c:v>
                </c:pt>
                <c:pt idx="902">
                  <c:v>-1.6648999997414649E-2</c:v>
                </c:pt>
                <c:pt idx="903">
                  <c:v>-1.4649000004283153E-2</c:v>
                </c:pt>
                <c:pt idx="904">
                  <c:v>-1.4153199997963384E-2</c:v>
                </c:pt>
                <c:pt idx="905">
                  <c:v>-1.2403500004438683E-2</c:v>
                </c:pt>
                <c:pt idx="906">
                  <c:v>-1.1403500007872935E-2</c:v>
                </c:pt>
                <c:pt idx="908">
                  <c:v>-1.3405899997451343E-2</c:v>
                </c:pt>
                <c:pt idx="910">
                  <c:v>-5.4107000032672659E-3</c:v>
                </c:pt>
                <c:pt idx="912">
                  <c:v>-9.91490000160411E-3</c:v>
                </c:pt>
                <c:pt idx="913">
                  <c:v>-1.4667000003100839E-2</c:v>
                </c:pt>
                <c:pt idx="914">
                  <c:v>-1.1667000006127637E-2</c:v>
                </c:pt>
                <c:pt idx="915">
                  <c:v>-2.5542449999193195E-2</c:v>
                </c:pt>
                <c:pt idx="916">
                  <c:v>-1.6922100003284868E-2</c:v>
                </c:pt>
                <c:pt idx="917">
                  <c:v>-9.4250999973155558E-3</c:v>
                </c:pt>
                <c:pt idx="918">
                  <c:v>-1.1426299999584444E-2</c:v>
                </c:pt>
                <c:pt idx="919">
                  <c:v>-1.3676600006874651E-2</c:v>
                </c:pt>
                <c:pt idx="921">
                  <c:v>-1.4677799998025876E-2</c:v>
                </c:pt>
                <c:pt idx="922">
                  <c:v>-1.3677800001460128E-2</c:v>
                </c:pt>
                <c:pt idx="923">
                  <c:v>-9.6778000006452203E-3</c:v>
                </c:pt>
                <c:pt idx="924">
                  <c:v>-9.6778000006452203E-3</c:v>
                </c:pt>
                <c:pt idx="925">
                  <c:v>-8.6778000040794723E-3</c:v>
                </c:pt>
                <c:pt idx="926">
                  <c:v>-1.4178400000673719E-2</c:v>
                </c:pt>
                <c:pt idx="927">
                  <c:v>-6.6814000092563219E-3</c:v>
                </c:pt>
                <c:pt idx="928">
                  <c:v>-9.932900000421796E-3</c:v>
                </c:pt>
                <c:pt idx="929">
                  <c:v>8.1559999671299011E-4</c:v>
                </c:pt>
                <c:pt idx="930">
                  <c:v>-1.193770000099903E-2</c:v>
                </c:pt>
                <c:pt idx="932">
                  <c:v>-2.0943700001225807E-2</c:v>
                </c:pt>
                <c:pt idx="933">
                  <c:v>-6.9436999983736314E-3</c:v>
                </c:pt>
                <c:pt idx="934">
                  <c:v>-1.6447900008643046E-2</c:v>
                </c:pt>
                <c:pt idx="935">
                  <c:v>-8.6994000012055039E-3</c:v>
                </c:pt>
                <c:pt idx="937">
                  <c:v>-1.3223999994806945E-2</c:v>
                </c:pt>
                <c:pt idx="938">
                  <c:v>-9.4755000027362257E-3</c:v>
                </c:pt>
                <c:pt idx="939">
                  <c:v>-1.3976100002764724E-2</c:v>
                </c:pt>
                <c:pt idx="941">
                  <c:v>-1.5227600000798702E-2</c:v>
                </c:pt>
                <c:pt idx="950">
                  <c:v>-1.3982099997519981E-2</c:v>
                </c:pt>
                <c:pt idx="951">
                  <c:v>-7.9832999981590547E-3</c:v>
                </c:pt>
                <c:pt idx="952">
                  <c:v>-1.8234800001664553E-2</c:v>
                </c:pt>
                <c:pt idx="953">
                  <c:v>-1.3234800004283898E-2</c:v>
                </c:pt>
                <c:pt idx="956">
                  <c:v>-4.2347999988123775E-3</c:v>
                </c:pt>
                <c:pt idx="958">
                  <c:v>-6.4850999988266267E-3</c:v>
                </c:pt>
                <c:pt idx="959">
                  <c:v>-1.5735399996628985E-2</c:v>
                </c:pt>
                <c:pt idx="960">
                  <c:v>-1.4486300002317876E-2</c:v>
                </c:pt>
                <c:pt idx="961">
                  <c:v>-1.2986900001124013E-2</c:v>
                </c:pt>
                <c:pt idx="966">
                  <c:v>-1.4238399999157991E-2</c:v>
                </c:pt>
                <c:pt idx="967">
                  <c:v>-1.3238400002592243E-2</c:v>
                </c:pt>
                <c:pt idx="969">
                  <c:v>-1.2989299997570924E-2</c:v>
                </c:pt>
                <c:pt idx="970">
                  <c:v>-1.9892999989679083E-3</c:v>
                </c:pt>
                <c:pt idx="971">
                  <c:v>3.0106999984127469E-3</c:v>
                </c:pt>
                <c:pt idx="972">
                  <c:v>-6.2396000066655688E-3</c:v>
                </c:pt>
                <c:pt idx="973">
                  <c:v>9.7603999965940602E-3</c:v>
                </c:pt>
                <c:pt idx="974">
                  <c:v>-9.4911000051070005E-3</c:v>
                </c:pt>
                <c:pt idx="976">
                  <c:v>-1.4741400002094451E-2</c:v>
                </c:pt>
                <c:pt idx="977">
                  <c:v>-1.5492300008190796E-2</c:v>
                </c:pt>
                <c:pt idx="978">
                  <c:v>-1.0492300003534183E-2</c:v>
                </c:pt>
                <c:pt idx="979">
                  <c:v>-1.6742599997087382E-2</c:v>
                </c:pt>
                <c:pt idx="981">
                  <c:v>-7.7425999988918193E-3</c:v>
                </c:pt>
                <c:pt idx="982">
                  <c:v>-5.7425999984843656E-3</c:v>
                </c:pt>
                <c:pt idx="983">
                  <c:v>-1.3493500002368819E-2</c:v>
                </c:pt>
                <c:pt idx="985">
                  <c:v>-1.0244400000374299E-2</c:v>
                </c:pt>
                <c:pt idx="986">
                  <c:v>-7.2444000034010969E-3</c:v>
                </c:pt>
                <c:pt idx="989">
                  <c:v>-9.245600005669985E-3</c:v>
                </c:pt>
                <c:pt idx="990">
                  <c:v>-8.245600009104237E-3</c:v>
                </c:pt>
                <c:pt idx="993">
                  <c:v>-1.4500700002827216E-2</c:v>
                </c:pt>
                <c:pt idx="994">
                  <c:v>-1.400370000192197E-2</c:v>
                </c:pt>
                <c:pt idx="995">
                  <c:v>-1.1754599996493198E-2</c:v>
                </c:pt>
                <c:pt idx="996">
                  <c:v>-1.1754599996493198E-2</c:v>
                </c:pt>
                <c:pt idx="997">
                  <c:v>-9.754600003361702E-3</c:v>
                </c:pt>
                <c:pt idx="998">
                  <c:v>-7.7546000029542483E-3</c:v>
                </c:pt>
                <c:pt idx="999">
                  <c:v>-3.7546000021393411E-3</c:v>
                </c:pt>
                <c:pt idx="1000">
                  <c:v>-9.0049000064027496E-3</c:v>
                </c:pt>
                <c:pt idx="1001">
                  <c:v>-1.3507900002878159E-2</c:v>
                </c:pt>
                <c:pt idx="1003">
                  <c:v>-1.8759400001727045E-2</c:v>
                </c:pt>
                <c:pt idx="1004">
                  <c:v>-1.8759400001727045E-2</c:v>
                </c:pt>
                <c:pt idx="1005">
                  <c:v>-1.4010899998538662E-2</c:v>
                </c:pt>
                <c:pt idx="1006">
                  <c:v>-1.4010899998538662E-2</c:v>
                </c:pt>
                <c:pt idx="1007">
                  <c:v>-1.1513899997225963E-2</c:v>
                </c:pt>
                <c:pt idx="1008">
                  <c:v>-1.1513899997225963E-2</c:v>
                </c:pt>
                <c:pt idx="1010">
                  <c:v>4.8609999794280156E-4</c:v>
                </c:pt>
                <c:pt idx="1012">
                  <c:v>-1.9015699996089097E-2</c:v>
                </c:pt>
                <c:pt idx="1013">
                  <c:v>-1.1015699994459283E-2</c:v>
                </c:pt>
                <c:pt idx="1014">
                  <c:v>-7.0156999936443754E-3</c:v>
                </c:pt>
                <c:pt idx="1015">
                  <c:v>-3.0157000001054257E-3</c:v>
                </c:pt>
                <c:pt idx="1016">
                  <c:v>-1.2766600004397333E-2</c:v>
                </c:pt>
                <c:pt idx="1018">
                  <c:v>-1.7273199999181088E-2</c:v>
                </c:pt>
                <c:pt idx="1019">
                  <c:v>-1.1535500001627952E-2</c:v>
                </c:pt>
                <c:pt idx="1020">
                  <c:v>-9.5355000012204982E-3</c:v>
                </c:pt>
                <c:pt idx="1021">
                  <c:v>-1.6043300005549099E-2</c:v>
                </c:pt>
                <c:pt idx="1022">
                  <c:v>-1.0294800005794968E-2</c:v>
                </c:pt>
                <c:pt idx="1023">
                  <c:v>-5.2948000011383556E-3</c:v>
                </c:pt>
                <c:pt idx="1024">
                  <c:v>-1.5311600000131875E-2</c:v>
                </c:pt>
                <c:pt idx="1025">
                  <c:v>-1.5567900001769885E-2</c:v>
                </c:pt>
                <c:pt idx="1026">
                  <c:v>-1.3567900001362432E-2</c:v>
                </c:pt>
                <c:pt idx="1027">
                  <c:v>-1.2567899997520726E-2</c:v>
                </c:pt>
                <c:pt idx="1028">
                  <c:v>-1.056790000438923E-2</c:v>
                </c:pt>
                <c:pt idx="1029">
                  <c:v>-6.5679000035743229E-3</c:v>
                </c:pt>
                <c:pt idx="1030">
                  <c:v>-5.5678999997326173E-3</c:v>
                </c:pt>
                <c:pt idx="1031">
                  <c:v>-5.6790000235196203E-4</c:v>
                </c:pt>
                <c:pt idx="1032">
                  <c:v>-1.5819399995962158E-2</c:v>
                </c:pt>
                <c:pt idx="1033">
                  <c:v>-1.0819399998581503E-2</c:v>
                </c:pt>
                <c:pt idx="1034">
                  <c:v>-9.819399994739797E-3</c:v>
                </c:pt>
                <c:pt idx="1035">
                  <c:v>-8.819399998174049E-3</c:v>
                </c:pt>
                <c:pt idx="1036">
                  <c:v>-6.8193999977665953E-3</c:v>
                </c:pt>
                <c:pt idx="1037">
                  <c:v>-5.8194000012008473E-3</c:v>
                </c:pt>
                <c:pt idx="1038">
                  <c:v>-4.8193999973591417E-3</c:v>
                </c:pt>
                <c:pt idx="1039">
                  <c:v>-3.8194000007933937E-3</c:v>
                </c:pt>
                <c:pt idx="1040">
                  <c:v>-2.8193999969516881E-3</c:v>
                </c:pt>
                <c:pt idx="1041">
                  <c:v>-1.8194000003859401E-3</c:v>
                </c:pt>
                <c:pt idx="1042">
                  <c:v>-8.1939999654423445E-4</c:v>
                </c:pt>
                <c:pt idx="1043">
                  <c:v>1.8060000002151355E-4</c:v>
                </c:pt>
                <c:pt idx="1044">
                  <c:v>1.1806000038632192E-3</c:v>
                </c:pt>
                <c:pt idx="1045">
                  <c:v>2.1806000004289672E-3</c:v>
                </c:pt>
                <c:pt idx="1046">
                  <c:v>-1.5069700006279163E-2</c:v>
                </c:pt>
                <c:pt idx="1051">
                  <c:v>-1.3573900003393646E-2</c:v>
                </c:pt>
                <c:pt idx="1052">
                  <c:v>-1.2573899999551941E-2</c:v>
                </c:pt>
                <c:pt idx="1055">
                  <c:v>1.0426100001495797E-2</c:v>
                </c:pt>
                <c:pt idx="1057">
                  <c:v>-1.5825399997993372E-2</c:v>
                </c:pt>
                <c:pt idx="1059">
                  <c:v>-9.8253999967710115E-3</c:v>
                </c:pt>
                <c:pt idx="1061">
                  <c:v>-7.0769000012660399E-3</c:v>
                </c:pt>
                <c:pt idx="1062">
                  <c:v>-5.0769000008585863E-3</c:v>
                </c:pt>
                <c:pt idx="1063">
                  <c:v>1.1923099998966791E-2</c:v>
                </c:pt>
                <c:pt idx="1066">
                  <c:v>-1.2328400007390883E-2</c:v>
                </c:pt>
                <c:pt idx="1067">
                  <c:v>-1.5829000003577676E-2</c:v>
                </c:pt>
                <c:pt idx="1069">
                  <c:v>-1.2830200001189951E-2</c:v>
                </c:pt>
                <c:pt idx="1070">
                  <c:v>-1.2583499999891501E-2</c:v>
                </c:pt>
                <c:pt idx="1071">
                  <c:v>-9.5846999975037761E-3</c:v>
                </c:pt>
                <c:pt idx="1072">
                  <c:v>-1.7335600001388229E-2</c:v>
                </c:pt>
                <c:pt idx="1074">
                  <c:v>-5.8362000054330565E-3</c:v>
                </c:pt>
                <c:pt idx="1076">
                  <c:v>-1.0087700007716194E-2</c:v>
                </c:pt>
                <c:pt idx="1077">
                  <c:v>-7.0877000034670345E-3</c:v>
                </c:pt>
                <c:pt idx="1079">
                  <c:v>-1.5339200006565079E-2</c:v>
                </c:pt>
                <c:pt idx="1080">
                  <c:v>-1.3339200006157625E-2</c:v>
                </c:pt>
                <c:pt idx="1081">
                  <c:v>-1.233920000231592E-2</c:v>
                </c:pt>
                <c:pt idx="1082">
                  <c:v>-1.1339200005750172E-2</c:v>
                </c:pt>
                <c:pt idx="1083">
                  <c:v>-1.0339200001908466E-2</c:v>
                </c:pt>
                <c:pt idx="1084">
                  <c:v>-7.3392000049352646E-3</c:v>
                </c:pt>
                <c:pt idx="1085">
                  <c:v>-6.339200001093559E-3</c:v>
                </c:pt>
                <c:pt idx="1086">
                  <c:v>-3.3392000041203573E-3</c:v>
                </c:pt>
                <c:pt idx="1087">
                  <c:v>1.6607999932602979E-3</c:v>
                </c:pt>
                <c:pt idx="1088">
                  <c:v>2.6607999971020035E-3</c:v>
                </c:pt>
                <c:pt idx="1089">
                  <c:v>-1.3091299995721783E-2</c:v>
                </c:pt>
                <c:pt idx="1090">
                  <c:v>-1.7092500005674083E-2</c:v>
                </c:pt>
                <c:pt idx="1091">
                  <c:v>-1.9093700000667013E-2</c:v>
                </c:pt>
                <c:pt idx="1092">
                  <c:v>-1.5594300006341655E-2</c:v>
                </c:pt>
                <c:pt idx="1093">
                  <c:v>-1.3350000001082662E-2</c:v>
                </c:pt>
                <c:pt idx="1094">
                  <c:v>-1.1350000000675209E-2</c:v>
                </c:pt>
                <c:pt idx="1095">
                  <c:v>-8.3500000037020072E-3</c:v>
                </c:pt>
                <c:pt idx="1096">
                  <c:v>-7.3499999998603016E-3</c:v>
                </c:pt>
                <c:pt idx="1097">
                  <c:v>-1.910449999559205E-2</c:v>
                </c:pt>
                <c:pt idx="1098">
                  <c:v>-1.6104499998618849E-2</c:v>
                </c:pt>
                <c:pt idx="1099">
                  <c:v>-1.2104499997803941E-2</c:v>
                </c:pt>
                <c:pt idx="1100">
                  <c:v>-1.1104500001238193E-2</c:v>
                </c:pt>
                <c:pt idx="1102">
                  <c:v>-1.2354800004686695E-2</c:v>
                </c:pt>
                <c:pt idx="1103">
                  <c:v>-1.3858999998774379E-2</c:v>
                </c:pt>
                <c:pt idx="1104">
                  <c:v>-1.3109300001815427E-2</c:v>
                </c:pt>
                <c:pt idx="1105">
                  <c:v>-1.2360800006717909E-2</c:v>
                </c:pt>
                <c:pt idx="1106">
                  <c:v>-1.8612300002132542E-2</c:v>
                </c:pt>
                <c:pt idx="1107">
                  <c:v>-1.7371600006299559E-2</c:v>
                </c:pt>
                <c:pt idx="1109">
                  <c:v>-1.3371600005484652E-2</c:v>
                </c:pt>
                <c:pt idx="1110">
                  <c:v>-6.3716000004205853E-3</c:v>
                </c:pt>
                <c:pt idx="1111">
                  <c:v>-4.3716000000131316E-3</c:v>
                </c:pt>
                <c:pt idx="1112">
                  <c:v>-2.1309000003384426E-3</c:v>
                </c:pt>
                <c:pt idx="1113">
                  <c:v>-9.8854000025312416E-3</c:v>
                </c:pt>
                <c:pt idx="1114">
                  <c:v>6.1146000007283874E-3</c:v>
                </c:pt>
                <c:pt idx="1115">
                  <c:v>-1.8136899998353329E-2</c:v>
                </c:pt>
                <c:pt idx="1116">
                  <c:v>8.5229999967850745E-4</c:v>
                </c:pt>
                <c:pt idx="1117">
                  <c:v>-2.239920000283746E-2</c:v>
                </c:pt>
                <c:pt idx="1118">
                  <c:v>-1.3399200004641898E-2</c:v>
                </c:pt>
                <c:pt idx="1119">
                  <c:v>-2.8404000004229601E-2</c:v>
                </c:pt>
                <c:pt idx="1120">
                  <c:v>-2.4404000003414694E-2</c:v>
                </c:pt>
                <c:pt idx="1121">
                  <c:v>-1.9403999998758081E-2</c:v>
                </c:pt>
                <c:pt idx="1122">
                  <c:v>-2.5655499994172715E-2</c:v>
                </c:pt>
                <c:pt idx="1123">
                  <c:v>-1.9655500000226311E-2</c:v>
                </c:pt>
                <c:pt idx="1124">
                  <c:v>-1.6655499995977152E-2</c:v>
                </c:pt>
                <c:pt idx="1125">
                  <c:v>-6.5549999999348074E-4</c:v>
                </c:pt>
                <c:pt idx="1126">
                  <c:v>2.3445000042556785E-3</c:v>
                </c:pt>
                <c:pt idx="1127">
                  <c:v>-1.6158500002347864E-2</c:v>
                </c:pt>
                <c:pt idx="1128">
                  <c:v>-1.3158500005374663E-2</c:v>
                </c:pt>
                <c:pt idx="1129">
                  <c:v>-1.0158500008401461E-2</c:v>
                </c:pt>
                <c:pt idx="1130">
                  <c:v>-7.1585000041523017E-3</c:v>
                </c:pt>
                <c:pt idx="1131">
                  <c:v>-6.1585000075865537E-3</c:v>
                </c:pt>
                <c:pt idx="1132">
                  <c:v>-4.1585000071791001E-3</c:v>
                </c:pt>
                <c:pt idx="1133">
                  <c:v>-1.5850000636419281E-4</c:v>
                </c:pt>
                <c:pt idx="1134">
                  <c:v>8.4149999747751281E-4</c:v>
                </c:pt>
                <c:pt idx="1135">
                  <c:v>4.8414999910164624E-3</c:v>
                </c:pt>
                <c:pt idx="1136">
                  <c:v>-1.7410000000381842E-2</c:v>
                </c:pt>
                <c:pt idx="1138">
                  <c:v>-1.0661499996786006E-2</c:v>
                </c:pt>
                <c:pt idx="1140">
                  <c:v>-8.6614999963785522E-3</c:v>
                </c:pt>
                <c:pt idx="1141">
                  <c:v>-6.6150000202469528E-4</c:v>
                </c:pt>
                <c:pt idx="1142">
                  <c:v>1.3384999983827583E-3</c:v>
                </c:pt>
                <c:pt idx="1143">
                  <c:v>-2.3164500009443145E-2</c:v>
                </c:pt>
                <c:pt idx="1144">
                  <c:v>-1.1164500006998423E-2</c:v>
                </c:pt>
                <c:pt idx="1145">
                  <c:v>-1.8916599998192396E-2</c:v>
                </c:pt>
                <c:pt idx="1146">
                  <c:v>-7.6675000018440187E-3</c:v>
                </c:pt>
                <c:pt idx="1147">
                  <c:v>-2.0917800007737242E-2</c:v>
                </c:pt>
                <c:pt idx="1148">
                  <c:v>-2.0168099996226374E-2</c:v>
                </c:pt>
                <c:pt idx="1149">
                  <c:v>-1.5168099998845719E-2</c:v>
                </c:pt>
                <c:pt idx="1150">
                  <c:v>-6.9190000067465007E-3</c:v>
                </c:pt>
                <c:pt idx="1151">
                  <c:v>-1.8419600004563108E-2</c:v>
                </c:pt>
                <c:pt idx="1152">
                  <c:v>-1.0170499997911975E-2</c:v>
                </c:pt>
                <c:pt idx="1154">
                  <c:v>-1.5921400001388974E-2</c:v>
                </c:pt>
                <c:pt idx="1156">
                  <c:v>8.0761999925016426E-3</c:v>
                </c:pt>
                <c:pt idx="1157">
                  <c:v>-2.3174100002506748E-2</c:v>
                </c:pt>
                <c:pt idx="1158">
                  <c:v>-2.2174099998665042E-2</c:v>
                </c:pt>
                <c:pt idx="1159">
                  <c:v>-1.9174100001691841E-2</c:v>
                </c:pt>
                <c:pt idx="1160">
                  <c:v>-1.6174099997442681E-2</c:v>
                </c:pt>
                <c:pt idx="1164">
                  <c:v>-7.4268000025767833E-3</c:v>
                </c:pt>
                <c:pt idx="1167">
                  <c:v>-1.5927399996144231E-2</c:v>
                </c:pt>
                <c:pt idx="1168">
                  <c:v>-2.0678300003055483E-2</c:v>
                </c:pt>
                <c:pt idx="1169">
                  <c:v>-1.7678300006082281E-2</c:v>
                </c:pt>
                <c:pt idx="1170">
                  <c:v>-1.2678300001425669E-2</c:v>
                </c:pt>
                <c:pt idx="1171">
                  <c:v>-7.6783000040450133E-3</c:v>
                </c:pt>
                <c:pt idx="1172">
                  <c:v>-1.6783000028226525E-3</c:v>
                </c:pt>
                <c:pt idx="1173">
                  <c:v>-1.9178900001861621E-2</c:v>
                </c:pt>
                <c:pt idx="1174">
                  <c:v>4.0701999969314784E-3</c:v>
                </c:pt>
                <c:pt idx="1175">
                  <c:v>-2.1180099996854551E-2</c:v>
                </c:pt>
                <c:pt idx="1176">
                  <c:v>-2.5430400004552212E-2</c:v>
                </c:pt>
                <c:pt idx="1177">
                  <c:v>-1.5430400009790901E-2</c:v>
                </c:pt>
                <c:pt idx="1178">
                  <c:v>-2.2181299995281734E-2</c:v>
                </c:pt>
                <c:pt idx="1179">
                  <c:v>-1.5681900003983174E-2</c:v>
                </c:pt>
                <c:pt idx="1180">
                  <c:v>-2.0432800003618468E-2</c:v>
                </c:pt>
                <c:pt idx="1181">
                  <c:v>-7.6830999969388358E-3</c:v>
                </c:pt>
                <c:pt idx="1182">
                  <c:v>-1.6436400001111906E-2</c:v>
                </c:pt>
                <c:pt idx="1183">
                  <c:v>-1.54363999972702E-2</c:v>
                </c:pt>
                <c:pt idx="1184">
                  <c:v>-9.6878999975160696E-3</c:v>
                </c:pt>
                <c:pt idx="1185">
                  <c:v>-8.689100002811756E-3</c:v>
                </c:pt>
                <c:pt idx="1186">
                  <c:v>-1.0939400002826005E-2</c:v>
                </c:pt>
                <c:pt idx="1187">
                  <c:v>-1.5944200007652398E-2</c:v>
                </c:pt>
                <c:pt idx="1188">
                  <c:v>-1.9195699998817872E-2</c:v>
                </c:pt>
                <c:pt idx="1189">
                  <c:v>-1.6195700001844671E-2</c:v>
                </c:pt>
                <c:pt idx="1190">
                  <c:v>-8.9465999990352429E-3</c:v>
                </c:pt>
                <c:pt idx="1192">
                  <c:v>-1.3950200002000201E-2</c:v>
                </c:pt>
                <c:pt idx="1193">
                  <c:v>-1.0202900004514959E-2</c:v>
                </c:pt>
                <c:pt idx="1194">
                  <c:v>-2.2029000028851442E-3</c:v>
                </c:pt>
                <c:pt idx="1195">
                  <c:v>-1.2029000063193962E-3</c:v>
                </c:pt>
                <c:pt idx="1197">
                  <c:v>-1.5703500001109205E-2</c:v>
                </c:pt>
                <c:pt idx="1198">
                  <c:v>-2.1957400000246707E-2</c:v>
                </c:pt>
                <c:pt idx="1199">
                  <c:v>-1.5957400006300304E-2</c:v>
                </c:pt>
                <c:pt idx="1200">
                  <c:v>-1.5465199998288881E-2</c:v>
                </c:pt>
                <c:pt idx="1201">
                  <c:v>-1.0465200000908226E-2</c:v>
                </c:pt>
                <c:pt idx="1202">
                  <c:v>-8.4652000005007721E-3</c:v>
                </c:pt>
                <c:pt idx="1203">
                  <c:v>-1.9716700000572018E-2</c:v>
                </c:pt>
                <c:pt idx="1204">
                  <c:v>-2.1217300003627315E-2</c:v>
                </c:pt>
                <c:pt idx="1205">
                  <c:v>-1.6968199997791089E-2</c:v>
                </c:pt>
                <c:pt idx="1206">
                  <c:v>-1.1968200000410434E-2</c:v>
                </c:pt>
                <c:pt idx="1207">
                  <c:v>4.0318000028491952E-3</c:v>
                </c:pt>
                <c:pt idx="1208">
                  <c:v>-2.0224500003678259E-2</c:v>
                </c:pt>
                <c:pt idx="1209">
                  <c:v>-1.2224500002048444E-2</c:v>
                </c:pt>
                <c:pt idx="1210">
                  <c:v>-1.7727500002365559E-2</c:v>
                </c:pt>
                <c:pt idx="1211">
                  <c:v>-1.1727500001143198E-2</c:v>
                </c:pt>
                <c:pt idx="1212">
                  <c:v>-1.4480800004093908E-2</c:v>
                </c:pt>
                <c:pt idx="1213">
                  <c:v>-1.4486799998849165E-2</c:v>
                </c:pt>
                <c:pt idx="1214">
                  <c:v>-1.2486799998441711E-2</c:v>
                </c:pt>
                <c:pt idx="1215">
                  <c:v>-2.738299997872673E-3</c:v>
                </c:pt>
                <c:pt idx="1216">
                  <c:v>-1.3994600005389657E-2</c:v>
                </c:pt>
                <c:pt idx="1217">
                  <c:v>-8.9946000080090016E-3</c:v>
                </c:pt>
                <c:pt idx="1218">
                  <c:v>-2.5246100005460903E-2</c:v>
                </c:pt>
                <c:pt idx="1219">
                  <c:v>-2.3246100005053449E-2</c:v>
                </c:pt>
                <c:pt idx="1220">
                  <c:v>-1.0246099998767022E-2</c:v>
                </c:pt>
                <c:pt idx="1221">
                  <c:v>-8.246100005635526E-3</c:v>
                </c:pt>
                <c:pt idx="1222">
                  <c:v>-7.2461000017938204E-3</c:v>
                </c:pt>
                <c:pt idx="1223">
                  <c:v>-6.2461000052280724E-3</c:v>
                </c:pt>
                <c:pt idx="1224">
                  <c:v>-5.2461000013863668E-3</c:v>
                </c:pt>
                <c:pt idx="1225">
                  <c:v>-1.4497600001050159E-2</c:v>
                </c:pt>
                <c:pt idx="1226">
                  <c:v>-1.0497600000235252E-2</c:v>
                </c:pt>
                <c:pt idx="1227">
                  <c:v>-9.4975999963935465E-3</c:v>
                </c:pt>
                <c:pt idx="1229">
                  <c:v>-6.5036000014515594E-3</c:v>
                </c:pt>
                <c:pt idx="1230">
                  <c:v>4.4963999971514568E-3</c:v>
                </c:pt>
                <c:pt idx="1231">
                  <c:v>-2.2005400001944508E-2</c:v>
                </c:pt>
                <c:pt idx="1232">
                  <c:v>-1.8005400001129601E-2</c:v>
                </c:pt>
                <c:pt idx="1235">
                  <c:v>-1.6508400003658608E-2</c:v>
                </c:pt>
                <c:pt idx="1236">
                  <c:v>-2.4759900006756652E-2</c:v>
                </c:pt>
                <c:pt idx="1237">
                  <c:v>-2.1759900009783451E-2</c:v>
                </c:pt>
                <c:pt idx="1239">
                  <c:v>-1.7759900008968543E-2</c:v>
                </c:pt>
                <c:pt idx="1240">
                  <c:v>-1.6759900005126838E-2</c:v>
                </c:pt>
                <c:pt idx="1241">
                  <c:v>-1.3759900008153636E-2</c:v>
                </c:pt>
                <c:pt idx="1242">
                  <c:v>-2.1262900001602247E-2</c:v>
                </c:pt>
                <c:pt idx="1243">
                  <c:v>-2.0262899997760542E-2</c:v>
                </c:pt>
                <c:pt idx="1244">
                  <c:v>-1.8262899997353088E-2</c:v>
                </c:pt>
                <c:pt idx="1245">
                  <c:v>-1.726290000078734E-2</c:v>
                </c:pt>
                <c:pt idx="1246">
                  <c:v>-1.6262899996945634E-2</c:v>
                </c:pt>
                <c:pt idx="1247">
                  <c:v>-2.3765899997670203E-2</c:v>
                </c:pt>
                <c:pt idx="1248">
                  <c:v>-2.176589999726275E-2</c:v>
                </c:pt>
                <c:pt idx="1249">
                  <c:v>-2.1016200000303797E-2</c:v>
                </c:pt>
                <c:pt idx="1250">
                  <c:v>-2.201739999873098E-2</c:v>
                </c:pt>
                <c:pt idx="1251">
                  <c:v>-2.1017399994889274E-2</c:v>
                </c:pt>
                <c:pt idx="1252">
                  <c:v>-1.8017399997916073E-2</c:v>
                </c:pt>
                <c:pt idx="1254">
                  <c:v>-3.0173999984981492E-3</c:v>
                </c:pt>
                <c:pt idx="1255">
                  <c:v>-1.0173999980906956E-3</c:v>
                </c:pt>
                <c:pt idx="1256">
                  <c:v>-1.8518000004405621E-2</c:v>
                </c:pt>
                <c:pt idx="1257">
                  <c:v>-1.7518000000563916E-2</c:v>
                </c:pt>
                <c:pt idx="1259">
                  <c:v>-2.0268899999791756E-2</c:v>
                </c:pt>
                <c:pt idx="1260">
                  <c:v>-1.9272500001534354E-2</c:v>
                </c:pt>
                <c:pt idx="1261">
                  <c:v>-1.6272499997285195E-2</c:v>
                </c:pt>
                <c:pt idx="1264">
                  <c:v>-1.8523999999160878E-2</c:v>
                </c:pt>
                <c:pt idx="1265">
                  <c:v>-1.8775500000629108E-2</c:v>
                </c:pt>
                <c:pt idx="1266">
                  <c:v>-1.777550000406336E-2</c:v>
                </c:pt>
                <c:pt idx="1267">
                  <c:v>-1.4775499999814201E-2</c:v>
                </c:pt>
                <c:pt idx="1268">
                  <c:v>-1.602580001053866E-2</c:v>
                </c:pt>
                <c:pt idx="1269">
                  <c:v>-1.8776699995214585E-2</c:v>
                </c:pt>
                <c:pt idx="1270">
                  <c:v>-1.6027000005124137E-2</c:v>
                </c:pt>
                <c:pt idx="1272">
                  <c:v>-2.3528799996711314E-2</c:v>
                </c:pt>
                <c:pt idx="1273">
                  <c:v>-2.4531200004275888E-2</c:v>
                </c:pt>
                <c:pt idx="1274">
                  <c:v>-2.0031799998832867E-2</c:v>
                </c:pt>
                <c:pt idx="1275">
                  <c:v>-1.7283299996051937E-2</c:v>
                </c:pt>
                <c:pt idx="1276">
                  <c:v>-2.5534799999149982E-2</c:v>
                </c:pt>
                <c:pt idx="1277">
                  <c:v>-1.7534800004796125E-2</c:v>
                </c:pt>
                <c:pt idx="1279">
                  <c:v>-1.7037800003890879E-2</c:v>
                </c:pt>
                <c:pt idx="1280">
                  <c:v>1.4460399994277395E-2</c:v>
                </c:pt>
                <c:pt idx="1281">
                  <c:v>-1.6042600000218954E-2</c:v>
                </c:pt>
                <c:pt idx="1282">
                  <c:v>-1.7045000007783528E-2</c:v>
                </c:pt>
                <c:pt idx="1283">
                  <c:v>-8.0450000095879659E-3</c:v>
                </c:pt>
                <c:pt idx="1284">
                  <c:v>-2.0545600003970321E-2</c:v>
                </c:pt>
                <c:pt idx="1285">
                  <c:v>-2.0797100005438551E-2</c:v>
                </c:pt>
                <c:pt idx="1286">
                  <c:v>-1.7048599998815916E-2</c:v>
                </c:pt>
                <c:pt idx="1287">
                  <c:v>-1.6048600002250168E-2</c:v>
                </c:pt>
                <c:pt idx="1288">
                  <c:v>-1.580429999739863E-2</c:v>
                </c:pt>
                <c:pt idx="1289">
                  <c:v>-1.4804300000832882E-2</c:v>
                </c:pt>
                <c:pt idx="1290">
                  <c:v>-1.3804299996991176E-2</c:v>
                </c:pt>
                <c:pt idx="1291">
                  <c:v>-1.180430000385968E-2</c:v>
                </c:pt>
                <c:pt idx="1292">
                  <c:v>-2.1306100003130268E-2</c:v>
                </c:pt>
                <c:pt idx="1294">
                  <c:v>-2.2307300001557451E-2</c:v>
                </c:pt>
                <c:pt idx="1295">
                  <c:v>-2.1307299997715745E-2</c:v>
                </c:pt>
                <c:pt idx="1296">
                  <c:v>-1.3307300003361888E-2</c:v>
                </c:pt>
                <c:pt idx="1297">
                  <c:v>-2.6807900001585949E-2</c:v>
                </c:pt>
                <c:pt idx="1298">
                  <c:v>-2.2809099995356519E-2</c:v>
                </c:pt>
                <c:pt idx="1300">
                  <c:v>-1.8060599999444094E-2</c:v>
                </c:pt>
                <c:pt idx="1301">
                  <c:v>-1.7563599998538848E-2</c:v>
                </c:pt>
                <c:pt idx="1302">
                  <c:v>-1.65636000019731E-2</c:v>
                </c:pt>
                <c:pt idx="1303">
                  <c:v>-1.4563600001565646E-2</c:v>
                </c:pt>
                <c:pt idx="1304">
                  <c:v>-2.106659999844851E-2</c:v>
                </c:pt>
                <c:pt idx="1305">
                  <c:v>-1.9825900002615526E-2</c:v>
                </c:pt>
                <c:pt idx="1307">
                  <c:v>-2.1585200003755745E-2</c:v>
                </c:pt>
                <c:pt idx="1308">
                  <c:v>-2.0585199999914039E-2</c:v>
                </c:pt>
                <c:pt idx="1309">
                  <c:v>-2.3840299996663816E-2</c:v>
                </c:pt>
                <c:pt idx="1310">
                  <c:v>-1.5841500004171394E-2</c:v>
                </c:pt>
                <c:pt idx="1311">
                  <c:v>-1.8091800004185643E-2</c:v>
                </c:pt>
                <c:pt idx="1312">
                  <c:v>-3.6344500003906433E-2</c:v>
                </c:pt>
                <c:pt idx="1313">
                  <c:v>-2.6344500001869164E-2</c:v>
                </c:pt>
                <c:pt idx="1314">
                  <c:v>-2.5344500005303416E-2</c:v>
                </c:pt>
                <c:pt idx="1315">
                  <c:v>-2.4344500001461711E-2</c:v>
                </c:pt>
                <c:pt idx="1318">
                  <c:v>-2.4847499997122213E-2</c:v>
                </c:pt>
                <c:pt idx="1321">
                  <c:v>-2.360200000111945E-2</c:v>
                </c:pt>
                <c:pt idx="1323">
                  <c:v>-1.9104999999399297E-2</c:v>
                </c:pt>
                <c:pt idx="1324">
                  <c:v>-1.8105000002833549E-2</c:v>
                </c:pt>
                <c:pt idx="1326">
                  <c:v>-2.3606799994013272E-2</c:v>
                </c:pt>
                <c:pt idx="1327">
                  <c:v>-2.0857100003922824E-2</c:v>
                </c:pt>
                <c:pt idx="1329">
                  <c:v>-1.9108599997707643E-2</c:v>
                </c:pt>
                <c:pt idx="1330">
                  <c:v>-2.0361300004879013E-2</c:v>
                </c:pt>
                <c:pt idx="1331">
                  <c:v>-2.0611599997209851E-2</c:v>
                </c:pt>
                <c:pt idx="1333">
                  <c:v>-2.4612799999886192E-2</c:v>
                </c:pt>
                <c:pt idx="1334">
                  <c:v>-1.961279999522958E-2</c:v>
                </c:pt>
                <c:pt idx="1335">
                  <c:v>-1.6612799998256378E-2</c:v>
                </c:pt>
                <c:pt idx="1336">
                  <c:v>-7.6128000000608154E-3</c:v>
                </c:pt>
                <c:pt idx="1338">
                  <c:v>-2.1113399998284876E-2</c:v>
                </c:pt>
                <c:pt idx="1339">
                  <c:v>-2.4864300001354422E-2</c:v>
                </c:pt>
                <c:pt idx="1340">
                  <c:v>-2.2864300000946969E-2</c:v>
                </c:pt>
                <c:pt idx="1341">
                  <c:v>-2.0864300000539515E-2</c:v>
                </c:pt>
                <c:pt idx="1344">
                  <c:v>-2.1115800002007745E-2</c:v>
                </c:pt>
                <c:pt idx="1345">
                  <c:v>-2.6367300000856631E-2</c:v>
                </c:pt>
                <c:pt idx="1347">
                  <c:v>-2.2867899999255314E-2</c:v>
                </c:pt>
                <c:pt idx="1348">
                  <c:v>-2.486910000880016E-2</c:v>
                </c:pt>
                <c:pt idx="1349">
                  <c:v>-2.2873900001286529E-2</c:v>
                </c:pt>
                <c:pt idx="1350">
                  <c:v>-2.1628400005283765E-2</c:v>
                </c:pt>
                <c:pt idx="1351">
                  <c:v>-2.9382900000200607E-2</c:v>
                </c:pt>
                <c:pt idx="1352">
                  <c:v>-2.6633200002834201E-2</c:v>
                </c:pt>
                <c:pt idx="1353">
                  <c:v>-2.338410000083968E-2</c:v>
                </c:pt>
                <c:pt idx="1354">
                  <c:v>-2.4635600006149616E-2</c:v>
                </c:pt>
                <c:pt idx="1355">
                  <c:v>-1.9635600001493003E-2</c:v>
                </c:pt>
                <c:pt idx="1356">
                  <c:v>-2.4136200001521502E-2</c:v>
                </c:pt>
                <c:pt idx="1357">
                  <c:v>-2.2388900004443713E-2</c:v>
                </c:pt>
                <c:pt idx="1358">
                  <c:v>-1.9388900007470511E-2</c:v>
                </c:pt>
                <c:pt idx="1359">
                  <c:v>-1.4388900002813898E-2</c:v>
                </c:pt>
                <c:pt idx="1360">
                  <c:v>-2.3639200000616256E-2</c:v>
                </c:pt>
                <c:pt idx="1361">
                  <c:v>-3.1895500003884081E-2</c:v>
                </c:pt>
                <c:pt idx="1362">
                  <c:v>-2.8147000004537404E-2</c:v>
                </c:pt>
                <c:pt idx="1363">
                  <c:v>-1.9148200000927318E-2</c:v>
                </c:pt>
                <c:pt idx="1364">
                  <c:v>-2.7650000003632158E-2</c:v>
                </c:pt>
                <c:pt idx="1365">
                  <c:v>-2.2649999998975545E-2</c:v>
                </c:pt>
                <c:pt idx="1366">
                  <c:v>-2.0901500007312279E-2</c:v>
                </c:pt>
                <c:pt idx="1367">
                  <c:v>-2.4405700001807418E-2</c:v>
                </c:pt>
                <c:pt idx="1368">
                  <c:v>-2.8907500003697351E-2</c:v>
                </c:pt>
                <c:pt idx="1369">
                  <c:v>-2.6662000003852881E-2</c:v>
                </c:pt>
                <c:pt idx="1370">
                  <c:v>-3.2165000004169997E-2</c:v>
                </c:pt>
                <c:pt idx="1371">
                  <c:v>-2.3165000005974434E-2</c:v>
                </c:pt>
                <c:pt idx="1372">
                  <c:v>-2.741529999912018E-2</c:v>
                </c:pt>
                <c:pt idx="1373">
                  <c:v>-2.516979999927571E-2</c:v>
                </c:pt>
                <c:pt idx="1374">
                  <c:v>-2.3672800009080674E-2</c:v>
                </c:pt>
                <c:pt idx="1375">
                  <c:v>-2.3179400006483775E-2</c:v>
                </c:pt>
                <c:pt idx="1376">
                  <c:v>-2.1179400006076321E-2</c:v>
                </c:pt>
                <c:pt idx="1377">
                  <c:v>-2.5430900001083501E-2</c:v>
                </c:pt>
                <c:pt idx="1378">
                  <c:v>-2.1430900000268593E-2</c:v>
                </c:pt>
                <c:pt idx="1379">
                  <c:v>-2.8682399999524932E-2</c:v>
                </c:pt>
                <c:pt idx="1380">
                  <c:v>-2.6682399999117479E-2</c:v>
                </c:pt>
                <c:pt idx="1381">
                  <c:v>-2.4682399998710025E-2</c:v>
                </c:pt>
                <c:pt idx="1382">
                  <c:v>-3.2935100003669504E-2</c:v>
                </c:pt>
                <c:pt idx="1383">
                  <c:v>-2.9935099999420345E-2</c:v>
                </c:pt>
                <c:pt idx="1384">
                  <c:v>-2.3438099997292738E-2</c:v>
                </c:pt>
                <c:pt idx="1385">
                  <c:v>-2.243810000072699E-2</c:v>
                </c:pt>
                <c:pt idx="1387">
                  <c:v>-1.9438100003753789E-2</c:v>
                </c:pt>
                <c:pt idx="1389">
                  <c:v>-1.8689599994104356E-2</c:v>
                </c:pt>
                <c:pt idx="1391">
                  <c:v>-2.1941099999821745E-2</c:v>
                </c:pt>
                <c:pt idx="1392">
                  <c:v>-1.7941099999006838E-2</c:v>
                </c:pt>
                <c:pt idx="1393">
                  <c:v>-2.0441699998627882E-2</c:v>
                </c:pt>
                <c:pt idx="1394">
                  <c:v>-1.9441700002062134E-2</c:v>
                </c:pt>
                <c:pt idx="1395">
                  <c:v>-2.8694400003587361E-2</c:v>
                </c:pt>
                <c:pt idx="1396">
                  <c:v>-2.5694399999338202E-2</c:v>
                </c:pt>
                <c:pt idx="1397">
                  <c:v>-1.3695599998754915E-2</c:v>
                </c:pt>
                <c:pt idx="1398">
                  <c:v>-2.594590000808239E-2</c:v>
                </c:pt>
                <c:pt idx="1402">
                  <c:v>-1.6321950010024011E-2</c:v>
                </c:pt>
                <c:pt idx="1403">
                  <c:v>-2.6448899996466935E-2</c:v>
                </c:pt>
                <c:pt idx="1404">
                  <c:v>-2.4448899996059481E-2</c:v>
                </c:pt>
                <c:pt idx="1405">
                  <c:v>-2.2448899995652027E-2</c:v>
                </c:pt>
                <c:pt idx="1406">
                  <c:v>-2.4950700004410464E-2</c:v>
                </c:pt>
                <c:pt idx="1407">
                  <c:v>-3.7951900005282369E-2</c:v>
                </c:pt>
                <c:pt idx="1408">
                  <c:v>-3.095190000749426E-2</c:v>
                </c:pt>
                <c:pt idx="1409">
                  <c:v>-2.2951900005864445E-2</c:v>
                </c:pt>
                <c:pt idx="1410">
                  <c:v>-2.6202199995168485E-2</c:v>
                </c:pt>
                <c:pt idx="1412">
                  <c:v>-1.5453699998033699E-2</c:v>
                </c:pt>
                <c:pt idx="1413">
                  <c:v>-2.2454899997683242E-2</c:v>
                </c:pt>
                <c:pt idx="1414">
                  <c:v>-2.4955499997304287E-2</c:v>
                </c:pt>
                <c:pt idx="1415">
                  <c:v>-2.120699999795761E-2</c:v>
                </c:pt>
                <c:pt idx="1416">
                  <c:v>-1.6957900006673299E-2</c:v>
                </c:pt>
                <c:pt idx="1417">
                  <c:v>-2.2458500003267545E-2</c:v>
                </c:pt>
                <c:pt idx="1418">
                  <c:v>-1.420940000389237E-2</c:v>
                </c:pt>
                <c:pt idx="1419">
                  <c:v>-1.945970000087982E-2</c:v>
                </c:pt>
                <c:pt idx="1420">
                  <c:v>-1.8459700004314072E-2</c:v>
                </c:pt>
                <c:pt idx="1421">
                  <c:v>-2.4710000005143229E-2</c:v>
                </c:pt>
                <c:pt idx="1422">
                  <c:v>-1.9961500001954846E-2</c:v>
                </c:pt>
                <c:pt idx="1423">
                  <c:v>-1.6961499997705687E-2</c:v>
                </c:pt>
                <c:pt idx="1424">
                  <c:v>-2.1212999999988824E-2</c:v>
                </c:pt>
                <c:pt idx="1425">
                  <c:v>-3.171479999582516E-2</c:v>
                </c:pt>
                <c:pt idx="1426">
                  <c:v>-1.371600000129547E-2</c:v>
                </c:pt>
                <c:pt idx="1428">
                  <c:v>-2.5217800008249469E-2</c:v>
                </c:pt>
                <c:pt idx="1429">
                  <c:v>-1.8217800003185403E-2</c:v>
                </c:pt>
                <c:pt idx="1430">
                  <c:v>-1.9469300001219381E-2</c:v>
                </c:pt>
                <c:pt idx="1431">
                  <c:v>-2.1223800009465776E-2</c:v>
                </c:pt>
                <c:pt idx="1432">
                  <c:v>-2.3228600002767053E-2</c:v>
                </c:pt>
                <c:pt idx="1434">
                  <c:v>-2.1231000006082468E-2</c:v>
                </c:pt>
                <c:pt idx="1435">
                  <c:v>-2.2481299994979054E-2</c:v>
                </c:pt>
                <c:pt idx="1436">
                  <c:v>-2.148250000027474E-2</c:v>
                </c:pt>
                <c:pt idx="1437">
                  <c:v>-1.8983100009791087E-2</c:v>
                </c:pt>
                <c:pt idx="1438">
                  <c:v>-2.0733999997901265E-2</c:v>
                </c:pt>
                <c:pt idx="1439">
                  <c:v>-2.8240599996934179E-2</c:v>
                </c:pt>
                <c:pt idx="1440">
                  <c:v>-2.4240599996119272E-2</c:v>
                </c:pt>
                <c:pt idx="1441">
                  <c:v>-2.2240599995711818E-2</c:v>
                </c:pt>
                <c:pt idx="1442">
                  <c:v>-2.6508900009503122E-2</c:v>
                </c:pt>
                <c:pt idx="1443">
                  <c:v>-2.0274200003768783E-2</c:v>
                </c:pt>
                <c:pt idx="1444">
                  <c:v>-1.9524499999533873E-2</c:v>
                </c:pt>
                <c:pt idx="1446">
                  <c:v>-2.2525699998368509E-2</c:v>
                </c:pt>
                <c:pt idx="1447">
                  <c:v>-2.7026300005672965E-2</c:v>
                </c:pt>
                <c:pt idx="1448">
                  <c:v>-2.4026300001423806E-2</c:v>
                </c:pt>
                <c:pt idx="1449">
                  <c:v>-8.7772000042605214E-3</c:v>
                </c:pt>
                <c:pt idx="1457">
                  <c:v>-2.1530500001972541E-2</c:v>
                </c:pt>
                <c:pt idx="1458">
                  <c:v>-2.028499999869382E-2</c:v>
                </c:pt>
                <c:pt idx="1460">
                  <c:v>-1.9535300001734868E-2</c:v>
                </c:pt>
                <c:pt idx="1464">
                  <c:v>-1.1291000002529472E-2</c:v>
                </c:pt>
                <c:pt idx="1465">
                  <c:v>-2.7541300005395897E-2</c:v>
                </c:pt>
                <c:pt idx="1466">
                  <c:v>-2.079280000180006E-2</c:v>
                </c:pt>
                <c:pt idx="1467">
                  <c:v>-1.5792800004419405E-2</c:v>
                </c:pt>
                <c:pt idx="1468">
                  <c:v>-1.9043100000999402E-2</c:v>
                </c:pt>
                <c:pt idx="1470">
                  <c:v>-3.7045500001113396E-2</c:v>
                </c:pt>
                <c:pt idx="1472">
                  <c:v>-2.1296999999321997E-2</c:v>
                </c:pt>
                <c:pt idx="1473">
                  <c:v>-2.3547300006612204E-2</c:v>
                </c:pt>
                <c:pt idx="1474">
                  <c:v>-2.1147300009033643E-2</c:v>
                </c:pt>
                <c:pt idx="1475">
                  <c:v>-1.9797599998128135E-2</c:v>
                </c:pt>
                <c:pt idx="1476">
                  <c:v>-2.2299399999610614E-2</c:v>
                </c:pt>
                <c:pt idx="1477">
                  <c:v>-1.4799999997194391E-2</c:v>
                </c:pt>
                <c:pt idx="1478">
                  <c:v>-2.0301800002926029E-2</c:v>
                </c:pt>
                <c:pt idx="1479">
                  <c:v>-1.6301800002111122E-2</c:v>
                </c:pt>
                <c:pt idx="1480">
                  <c:v>-1.5802400004758965E-2</c:v>
                </c:pt>
                <c:pt idx="1481">
                  <c:v>-1.8553300003986806E-2</c:v>
                </c:pt>
                <c:pt idx="1482">
                  <c:v>-1.7803599999751896E-2</c:v>
                </c:pt>
                <c:pt idx="1483">
                  <c:v>-2.6305400002456736E-2</c:v>
                </c:pt>
                <c:pt idx="1484">
                  <c:v>-3.3306600009382237E-2</c:v>
                </c:pt>
                <c:pt idx="1485">
                  <c:v>-1.2306600008741952E-2</c:v>
                </c:pt>
                <c:pt idx="1486">
                  <c:v>-2.4556899996241555E-2</c:v>
                </c:pt>
                <c:pt idx="1487">
                  <c:v>-2.3307800001930445E-2</c:v>
                </c:pt>
                <c:pt idx="1488">
                  <c:v>-3.2058700002380647E-2</c:v>
                </c:pt>
                <c:pt idx="1489">
                  <c:v>-3.2059900004242081E-2</c:v>
                </c:pt>
                <c:pt idx="1490">
                  <c:v>-1.9059900005231611E-2</c:v>
                </c:pt>
                <c:pt idx="1491">
                  <c:v>-2.2311400003673043E-2</c:v>
                </c:pt>
                <c:pt idx="1492">
                  <c:v>-2.306230000249343E-2</c:v>
                </c:pt>
                <c:pt idx="1493">
                  <c:v>-2.0062299998244271E-2</c:v>
                </c:pt>
                <c:pt idx="1494">
                  <c:v>-1.756290000048466E-2</c:v>
                </c:pt>
                <c:pt idx="1495">
                  <c:v>-2.256409999972675E-2</c:v>
                </c:pt>
                <c:pt idx="1496">
                  <c:v>-1.9315000005008187E-2</c:v>
                </c:pt>
                <c:pt idx="1497">
                  <c:v>-1.9065899999986868E-2</c:v>
                </c:pt>
                <c:pt idx="1498">
                  <c:v>-2.9316200001630932E-2</c:v>
                </c:pt>
                <c:pt idx="1499">
                  <c:v>-2.1316200000001118E-2</c:v>
                </c:pt>
                <c:pt idx="1500">
                  <c:v>-4.7819200000958517E-2</c:v>
                </c:pt>
                <c:pt idx="1501">
                  <c:v>-2.7819199996883981E-2</c:v>
                </c:pt>
                <c:pt idx="1502">
                  <c:v>-1.781920000212267E-2</c:v>
                </c:pt>
                <c:pt idx="1503">
                  <c:v>-2.4820400001772214E-2</c:v>
                </c:pt>
                <c:pt idx="1504">
                  <c:v>-2.207069999712985E-2</c:v>
                </c:pt>
                <c:pt idx="1505">
                  <c:v>-2.0821600002818741E-2</c:v>
                </c:pt>
                <c:pt idx="1506">
                  <c:v>-2.5322200002847239E-2</c:v>
                </c:pt>
                <c:pt idx="1507">
                  <c:v>-2.1322200002032332E-2</c:v>
                </c:pt>
                <c:pt idx="1508">
                  <c:v>-1.8322199997783173E-2</c:v>
                </c:pt>
                <c:pt idx="1509">
                  <c:v>-1.8073100007313769E-2</c:v>
                </c:pt>
                <c:pt idx="1510">
                  <c:v>-1.507310000306461E-2</c:v>
                </c:pt>
                <c:pt idx="1511">
                  <c:v>-2.1573700003500562E-2</c:v>
                </c:pt>
                <c:pt idx="1512">
                  <c:v>-1.7573700002685655E-2</c:v>
                </c:pt>
                <c:pt idx="1513">
                  <c:v>-1.5825200003746431E-2</c:v>
                </c:pt>
                <c:pt idx="1514">
                  <c:v>-3.4076699994329829E-2</c:v>
                </c:pt>
                <c:pt idx="1515">
                  <c:v>-3.0328200002259109E-2</c:v>
                </c:pt>
                <c:pt idx="1517">
                  <c:v>-2.1828800003277138E-2</c:v>
                </c:pt>
                <c:pt idx="1518">
                  <c:v>-1.8579700008558575E-2</c:v>
                </c:pt>
                <c:pt idx="1519">
                  <c:v>-3.1829999999899883E-2</c:v>
                </c:pt>
                <c:pt idx="1520">
                  <c:v>-2.0829999994020909E-2</c:v>
                </c:pt>
                <c:pt idx="1521">
                  <c:v>-1.3580900005763397E-2</c:v>
                </c:pt>
                <c:pt idx="1522">
                  <c:v>-2.2832400005427189E-2</c:v>
                </c:pt>
                <c:pt idx="1523">
                  <c:v>-2.6087500002176967E-2</c:v>
                </c:pt>
                <c:pt idx="1524">
                  <c:v>-2.2087500001362059E-2</c:v>
                </c:pt>
                <c:pt idx="1525">
                  <c:v>-1.5340199999627657E-2</c:v>
                </c:pt>
                <c:pt idx="1526">
                  <c:v>-3.8590500000282191E-2</c:v>
                </c:pt>
                <c:pt idx="1527">
                  <c:v>-1.5341400001489092E-2</c:v>
                </c:pt>
                <c:pt idx="1528">
                  <c:v>-2.05917000057525E-2</c:v>
                </c:pt>
                <c:pt idx="1529">
                  <c:v>-1.2591700004122686E-2</c:v>
                </c:pt>
                <c:pt idx="1530">
                  <c:v>-1.984200000151759E-2</c:v>
                </c:pt>
                <c:pt idx="1531">
                  <c:v>-1.5592900002957322E-2</c:v>
                </c:pt>
                <c:pt idx="1532">
                  <c:v>-1.5843200002564117E-2</c:v>
                </c:pt>
                <c:pt idx="1533">
                  <c:v>-1.6847999999299645E-2</c:v>
                </c:pt>
                <c:pt idx="1534">
                  <c:v>-1.6100699998787604E-2</c:v>
                </c:pt>
                <c:pt idx="1535">
                  <c:v>-5.197615000361111E-2</c:v>
                </c:pt>
                <c:pt idx="1536">
                  <c:v>-1.9352200004504994E-2</c:v>
                </c:pt>
                <c:pt idx="1537">
                  <c:v>-2.2858800002723001E-2</c:v>
                </c:pt>
                <c:pt idx="1538">
                  <c:v>-2.0360599999548867E-2</c:v>
                </c:pt>
                <c:pt idx="1540">
                  <c:v>-1.9365400003152899E-2</c:v>
                </c:pt>
                <c:pt idx="1542">
                  <c:v>-1.7869600000267383E-2</c:v>
                </c:pt>
                <c:pt idx="1543">
                  <c:v>-1.2869600002886727E-2</c:v>
                </c:pt>
                <c:pt idx="1544">
                  <c:v>-2.4371400002564769E-2</c:v>
                </c:pt>
                <c:pt idx="1549">
                  <c:v>-2.1875600003113504E-2</c:v>
                </c:pt>
                <c:pt idx="1551">
                  <c:v>-2.1125899998878594E-2</c:v>
                </c:pt>
                <c:pt idx="1552">
                  <c:v>-1.9125899998471141E-2</c:v>
                </c:pt>
                <c:pt idx="1553">
                  <c:v>-1.1125900004117284E-2</c:v>
                </c:pt>
                <c:pt idx="1554">
                  <c:v>-2.3378600002615713E-2</c:v>
                </c:pt>
                <c:pt idx="1555">
                  <c:v>-1.3378600000578444E-2</c:v>
                </c:pt>
                <c:pt idx="1556">
                  <c:v>-1.388040000165347E-2</c:v>
                </c:pt>
                <c:pt idx="1557">
                  <c:v>-2.0130700002482627E-2</c:v>
                </c:pt>
                <c:pt idx="1559">
                  <c:v>-2.6133100000151899E-2</c:v>
                </c:pt>
                <c:pt idx="1561">
                  <c:v>-1.4133099997707177E-2</c:v>
                </c:pt>
                <c:pt idx="1562">
                  <c:v>-1.2133099997299723E-2</c:v>
                </c:pt>
                <c:pt idx="1563">
                  <c:v>-2.1633700001984835E-2</c:v>
                </c:pt>
                <c:pt idx="1564">
                  <c:v>-1.6633699997328222E-2</c:v>
                </c:pt>
                <c:pt idx="1566">
                  <c:v>-1.8388200005574618E-2</c:v>
                </c:pt>
                <c:pt idx="1567">
                  <c:v>-1.6388200005167164E-2</c:v>
                </c:pt>
                <c:pt idx="1569">
                  <c:v>-1.5391799999633804E-2</c:v>
                </c:pt>
                <c:pt idx="1570">
                  <c:v>-2.1895999998378102E-2</c:v>
                </c:pt>
                <c:pt idx="1571">
                  <c:v>-1.9895999997970648E-2</c:v>
                </c:pt>
                <c:pt idx="1573">
                  <c:v>-1.914750000287313E-2</c:v>
                </c:pt>
                <c:pt idx="1574">
                  <c:v>-1.8648100005520973E-2</c:v>
                </c:pt>
                <c:pt idx="1577">
                  <c:v>-1.6650500001560431E-2</c:v>
                </c:pt>
                <c:pt idx="1579">
                  <c:v>-2.1652899995387997E-2</c:v>
                </c:pt>
                <c:pt idx="1580">
                  <c:v>-1.1652900000626687E-2</c:v>
                </c:pt>
                <c:pt idx="1582">
                  <c:v>-1.4153500007523689E-2</c:v>
                </c:pt>
                <c:pt idx="1583">
                  <c:v>-2.5656500001787208E-2</c:v>
                </c:pt>
                <c:pt idx="1584">
                  <c:v>-1.8656500003999099E-2</c:v>
                </c:pt>
                <c:pt idx="1586">
                  <c:v>-1.515829999698326E-2</c:v>
                </c:pt>
                <c:pt idx="1587">
                  <c:v>-1.140980000491254E-2</c:v>
                </c:pt>
                <c:pt idx="1588">
                  <c:v>-1.9160700001521036E-2</c:v>
                </c:pt>
                <c:pt idx="1589">
                  <c:v>-1.7912799994519446E-2</c:v>
                </c:pt>
                <c:pt idx="1590">
                  <c:v>-2.6165499999478925E-2</c:v>
                </c:pt>
                <c:pt idx="1591">
                  <c:v>-1.6165499997441657E-2</c:v>
                </c:pt>
                <c:pt idx="1592">
                  <c:v>-1.5165500000875909E-2</c:v>
                </c:pt>
                <c:pt idx="1593">
                  <c:v>-1.616910000302596E-2</c:v>
                </c:pt>
                <c:pt idx="1595">
                  <c:v>-1.4920000001438893E-2</c:v>
                </c:pt>
                <c:pt idx="1596">
                  <c:v>-1.8672099999093916E-2</c:v>
                </c:pt>
                <c:pt idx="1597">
                  <c:v>-1.8423000001348555E-2</c:v>
                </c:pt>
                <c:pt idx="1598">
                  <c:v>-1.717510000889888E-2</c:v>
                </c:pt>
                <c:pt idx="1599">
                  <c:v>-4.1930799998226576E-2</c:v>
                </c:pt>
                <c:pt idx="1600">
                  <c:v>-1.6930799996771384E-2</c:v>
                </c:pt>
                <c:pt idx="1601">
                  <c:v>-9.9307999989832751E-3</c:v>
                </c:pt>
                <c:pt idx="1602">
                  <c:v>-1.8181100000219885E-2</c:v>
                </c:pt>
                <c:pt idx="1603">
                  <c:v>-2.2684099996695295E-2</c:v>
                </c:pt>
                <c:pt idx="1604">
                  <c:v>-1.8197899997176137E-2</c:v>
                </c:pt>
                <c:pt idx="1605">
                  <c:v>-2.119910000328673E-2</c:v>
                </c:pt>
                <c:pt idx="1606">
                  <c:v>-2.3455400005332194E-2</c:v>
                </c:pt>
                <c:pt idx="1607">
                  <c:v>-1.4455399999860674E-2</c:v>
                </c:pt>
                <c:pt idx="1608">
                  <c:v>-2.1705700004531536E-2</c:v>
                </c:pt>
                <c:pt idx="1609">
                  <c:v>-1.6208699998969678E-2</c:v>
                </c:pt>
                <c:pt idx="1610">
                  <c:v>-3.7458999999216758E-2</c:v>
                </c:pt>
                <c:pt idx="1611">
                  <c:v>-2.2458999999798834E-2</c:v>
                </c:pt>
                <c:pt idx="1612">
                  <c:v>-1.6460200007713865E-2</c:v>
                </c:pt>
                <c:pt idx="1613">
                  <c:v>-1.2460200006898958E-2</c:v>
                </c:pt>
                <c:pt idx="1614">
                  <c:v>-1.1460200003057253E-2</c:v>
                </c:pt>
                <c:pt idx="1615">
                  <c:v>-1.896080000733491E-2</c:v>
                </c:pt>
                <c:pt idx="1616">
                  <c:v>-2.4711700003535952E-2</c:v>
                </c:pt>
                <c:pt idx="1617">
                  <c:v>-1.8711700002313592E-2</c:v>
                </c:pt>
                <c:pt idx="1618">
                  <c:v>-1.6711700001906138E-2</c:v>
                </c:pt>
                <c:pt idx="1619">
                  <c:v>-1.8212299997685477E-2</c:v>
                </c:pt>
                <c:pt idx="1620">
                  <c:v>-2.3213500004203524E-2</c:v>
                </c:pt>
                <c:pt idx="1621">
                  <c:v>-2.546499999880325E-2</c:v>
                </c:pt>
                <c:pt idx="1622">
                  <c:v>-2.0465000001422595E-2</c:v>
                </c:pt>
                <c:pt idx="1623">
                  <c:v>-1.6465000000607688E-2</c:v>
                </c:pt>
                <c:pt idx="1624">
                  <c:v>-2.4715300001844298E-2</c:v>
                </c:pt>
                <c:pt idx="1625">
                  <c:v>-2.2715300001436844E-2</c:v>
                </c:pt>
                <c:pt idx="1626">
                  <c:v>-2.2717700005159713E-2</c:v>
                </c:pt>
                <c:pt idx="1627">
                  <c:v>-2.1218300003965851E-2</c:v>
                </c:pt>
                <c:pt idx="1628">
                  <c:v>-1.3718900001549628E-2</c:v>
                </c:pt>
                <c:pt idx="1629">
                  <c:v>-2.7969199996732641E-2</c:v>
                </c:pt>
                <c:pt idx="1630">
                  <c:v>-2.3969200003193691E-2</c:v>
                </c:pt>
                <c:pt idx="1631">
                  <c:v>-2.0969199998944532E-2</c:v>
                </c:pt>
                <c:pt idx="1632">
                  <c:v>-1.9220700007281266E-2</c:v>
                </c:pt>
                <c:pt idx="1633">
                  <c:v>-1.7220700006873813E-2</c:v>
                </c:pt>
                <c:pt idx="1634">
                  <c:v>-1.6220700003032107E-2</c:v>
                </c:pt>
                <c:pt idx="1635">
                  <c:v>-2.2471000003861263E-2</c:v>
                </c:pt>
                <c:pt idx="1636">
                  <c:v>-2.1471000000019558E-2</c:v>
                </c:pt>
                <c:pt idx="1637">
                  <c:v>-1.7471000006480608E-2</c:v>
                </c:pt>
                <c:pt idx="1638">
                  <c:v>-1.4471000002231449E-2</c:v>
                </c:pt>
                <c:pt idx="1639">
                  <c:v>-1.5472200000658631E-2</c:v>
                </c:pt>
                <c:pt idx="1640">
                  <c:v>-2.0722499997646082E-2</c:v>
                </c:pt>
                <c:pt idx="1641">
                  <c:v>-2.0723700006783474E-2</c:v>
                </c:pt>
                <c:pt idx="1642">
                  <c:v>-1.6723700005968567E-2</c:v>
                </c:pt>
                <c:pt idx="1644">
                  <c:v>-1.9727300001250114E-2</c:v>
                </c:pt>
                <c:pt idx="1645">
                  <c:v>-2.3728500003926456E-2</c:v>
                </c:pt>
                <c:pt idx="1646">
                  <c:v>-1.9728500003111549E-2</c:v>
                </c:pt>
                <c:pt idx="1647">
                  <c:v>-1.8728499999269843E-2</c:v>
                </c:pt>
                <c:pt idx="1648">
                  <c:v>-1.7980000004172325E-2</c:v>
                </c:pt>
                <c:pt idx="1650">
                  <c:v>-1.2734500000078697E-2</c:v>
                </c:pt>
                <c:pt idx="1651">
                  <c:v>-1.8235099996672943E-2</c:v>
                </c:pt>
                <c:pt idx="1652">
                  <c:v>-4.8986000008881092E-2</c:v>
                </c:pt>
                <c:pt idx="1653">
                  <c:v>-2.0486600005824585E-2</c:v>
                </c:pt>
                <c:pt idx="1654">
                  <c:v>-1.8490200003725477E-2</c:v>
                </c:pt>
                <c:pt idx="1655">
                  <c:v>-2.4740500004554633E-2</c:v>
                </c:pt>
                <c:pt idx="1657">
                  <c:v>-1.974049999989802E-2</c:v>
                </c:pt>
                <c:pt idx="1659">
                  <c:v>-2.1241100002953317E-2</c:v>
                </c:pt>
                <c:pt idx="1660">
                  <c:v>-2.0741699998325203E-2</c:v>
                </c:pt>
                <c:pt idx="1662">
                  <c:v>-2.2251900008996017E-2</c:v>
                </c:pt>
                <c:pt idx="1663">
                  <c:v>-1.3251900003524497E-2</c:v>
                </c:pt>
                <c:pt idx="1664">
                  <c:v>-1.8754899996565655E-2</c:v>
                </c:pt>
                <c:pt idx="1665">
                  <c:v>-1.8006400001468137E-2</c:v>
                </c:pt>
                <c:pt idx="1666">
                  <c:v>-2.3013600002741441E-2</c:v>
                </c:pt>
                <c:pt idx="1667">
                  <c:v>-2.5765700003830716E-2</c:v>
                </c:pt>
                <c:pt idx="1668">
                  <c:v>-1.7765700002200902E-2</c:v>
                </c:pt>
                <c:pt idx="1669">
                  <c:v>-2.6269900001352653E-2</c:v>
                </c:pt>
                <c:pt idx="1670">
                  <c:v>-2.5269899997510947E-2</c:v>
                </c:pt>
                <c:pt idx="1671">
                  <c:v>-2.3269899997103494E-2</c:v>
                </c:pt>
                <c:pt idx="1672">
                  <c:v>-3.1525000005785841E-2</c:v>
                </c:pt>
                <c:pt idx="1673">
                  <c:v>-2.2280699995462783E-2</c:v>
                </c:pt>
                <c:pt idx="1674">
                  <c:v>-3.3537000002979767E-2</c:v>
                </c:pt>
                <c:pt idx="1675">
                  <c:v>-3.0788500000198837E-2</c:v>
                </c:pt>
                <c:pt idx="1677">
                  <c:v>-2.2788499998569023E-2</c:v>
                </c:pt>
                <c:pt idx="1679">
                  <c:v>-2.4799300001177471E-2</c:v>
                </c:pt>
                <c:pt idx="1680">
                  <c:v>-2.6050800006487407E-2</c:v>
                </c:pt>
                <c:pt idx="1681">
                  <c:v>-2.4050800006079953E-2</c:v>
                </c:pt>
                <c:pt idx="1682">
                  <c:v>-2.6302300000679679E-2</c:v>
                </c:pt>
                <c:pt idx="1683">
                  <c:v>-2.330229999643052E-2</c:v>
                </c:pt>
                <c:pt idx="1684">
                  <c:v>-2.3055600002408028E-2</c:v>
                </c:pt>
                <c:pt idx="1686">
                  <c:v>-1.9308299997646827E-2</c:v>
                </c:pt>
                <c:pt idx="1687">
                  <c:v>-1.7808900003728922E-2</c:v>
                </c:pt>
                <c:pt idx="1688">
                  <c:v>-2.6313100002880674E-2</c:v>
                </c:pt>
                <c:pt idx="1689">
                  <c:v>-2.7564600000914652E-2</c:v>
                </c:pt>
                <c:pt idx="1690">
                  <c:v>-2.5816100001975428E-2</c:v>
                </c:pt>
                <c:pt idx="1691">
                  <c:v>-1.9819700006337371E-2</c:v>
                </c:pt>
                <c:pt idx="1692">
                  <c:v>-3.3820900003775023E-2</c:v>
                </c:pt>
                <c:pt idx="1693">
                  <c:v>-2.8822100008255802E-2</c:v>
                </c:pt>
                <c:pt idx="1694">
                  <c:v>-2.6325099999667145E-2</c:v>
                </c:pt>
                <c:pt idx="1695">
                  <c:v>-2.8580199999851175E-2</c:v>
                </c:pt>
                <c:pt idx="1697">
                  <c:v>-2.7083200002380181E-2</c:v>
                </c:pt>
                <c:pt idx="1698">
                  <c:v>-2.8333499998552725E-2</c:v>
                </c:pt>
                <c:pt idx="1699">
                  <c:v>-2.7334700003848411E-2</c:v>
                </c:pt>
                <c:pt idx="1700">
                  <c:v>-2.6586200001474936E-2</c:v>
                </c:pt>
                <c:pt idx="1703">
                  <c:v>-2.8089200000977144E-2</c:v>
                </c:pt>
                <c:pt idx="1704">
                  <c:v>-2.7339500004018191E-2</c:v>
                </c:pt>
                <c:pt idx="1705">
                  <c:v>-2.4339499999769032E-2</c:v>
                </c:pt>
                <c:pt idx="1706">
                  <c:v>-2.3339500003203284E-2</c:v>
                </c:pt>
                <c:pt idx="1707">
                  <c:v>-2.4090400002023671E-2</c:v>
                </c:pt>
                <c:pt idx="1708">
                  <c:v>-2.3340699997788761E-2</c:v>
                </c:pt>
                <c:pt idx="1709">
                  <c:v>-1.6341900001862086E-2</c:v>
                </c:pt>
                <c:pt idx="1710">
                  <c:v>-2.9842500000086147E-2</c:v>
                </c:pt>
                <c:pt idx="1711">
                  <c:v>-2.4842500002705492E-2</c:v>
                </c:pt>
                <c:pt idx="1712">
                  <c:v>-2.4843699997290969E-2</c:v>
                </c:pt>
                <c:pt idx="1713">
                  <c:v>-2.1843700000317767E-2</c:v>
                </c:pt>
                <c:pt idx="1714">
                  <c:v>-2.2345500001392793E-2</c:v>
                </c:pt>
                <c:pt idx="1715">
                  <c:v>-2.0846100000198931E-2</c:v>
                </c:pt>
                <c:pt idx="1716">
                  <c:v>-1.8846099999791477E-2</c:v>
                </c:pt>
                <c:pt idx="1717">
                  <c:v>-2.5596999999834225E-2</c:v>
                </c:pt>
                <c:pt idx="1718">
                  <c:v>-3.1347900003311224E-2</c:v>
                </c:pt>
                <c:pt idx="1719">
                  <c:v>-3.3848500002932269E-2</c:v>
                </c:pt>
                <c:pt idx="1720">
                  <c:v>-3.7725150003097951E-2</c:v>
                </c:pt>
                <c:pt idx="1721">
                  <c:v>-5.6976649997523054E-2</c:v>
                </c:pt>
                <c:pt idx="1722">
                  <c:v>-2.8104800003347918E-2</c:v>
                </c:pt>
                <c:pt idx="1723">
                  <c:v>-2.2106000003986992E-2</c:v>
                </c:pt>
                <c:pt idx="1725">
                  <c:v>-3.8115600000310224E-2</c:v>
                </c:pt>
                <c:pt idx="1726">
                  <c:v>-2.5619800006097648E-2</c:v>
                </c:pt>
                <c:pt idx="1728">
                  <c:v>-2.6383900003565941E-2</c:v>
                </c:pt>
                <c:pt idx="1729">
                  <c:v>-2.2886900005687494E-2</c:v>
                </c:pt>
                <c:pt idx="1730">
                  <c:v>-3.4137200003897306E-2</c:v>
                </c:pt>
                <c:pt idx="1731">
                  <c:v>-3.0138399997667875E-2</c:v>
                </c:pt>
                <c:pt idx="1733">
                  <c:v>-2.438869999605231E-2</c:v>
                </c:pt>
                <c:pt idx="1734">
                  <c:v>-2.6892900001257658E-2</c:v>
                </c:pt>
                <c:pt idx="1735">
                  <c:v>-2.1892900003877003E-2</c:v>
                </c:pt>
                <c:pt idx="1736">
                  <c:v>-3.3144400003948249E-2</c:v>
                </c:pt>
                <c:pt idx="1737">
                  <c:v>-2.9144400003133342E-2</c:v>
                </c:pt>
                <c:pt idx="1738">
                  <c:v>-2.5144400002318434E-2</c:v>
                </c:pt>
                <c:pt idx="1739">
                  <c:v>-2.4144399998476729E-2</c:v>
                </c:pt>
                <c:pt idx="1740">
                  <c:v>-2.0144399997661822E-2</c:v>
                </c:pt>
                <c:pt idx="1741">
                  <c:v>-1.5144400000281166E-2</c:v>
                </c:pt>
                <c:pt idx="1742">
                  <c:v>-2.1647400004439987E-2</c:v>
                </c:pt>
                <c:pt idx="1744">
                  <c:v>-2.7149200002895668E-2</c:v>
                </c:pt>
                <c:pt idx="1745">
                  <c:v>-2.5400700003956445E-2</c:v>
                </c:pt>
                <c:pt idx="1746">
                  <c:v>-3.3650999997917097E-2</c:v>
                </c:pt>
                <c:pt idx="1747">
                  <c:v>-3.5652200007461943E-2</c:v>
                </c:pt>
                <c:pt idx="1748">
                  <c:v>-3.065220000280533E-2</c:v>
                </c:pt>
                <c:pt idx="1750">
                  <c:v>-2.215520000027027E-2</c:v>
                </c:pt>
                <c:pt idx="1751">
                  <c:v>-3.0909699999028817E-2</c:v>
                </c:pt>
                <c:pt idx="1752">
                  <c:v>-2.4909700005082414E-2</c:v>
                </c:pt>
                <c:pt idx="1753">
                  <c:v>-3.31612000009045E-2</c:v>
                </c:pt>
                <c:pt idx="1754">
                  <c:v>-2.9161200000089593E-2</c:v>
                </c:pt>
                <c:pt idx="1755">
                  <c:v>-2.6161199995840434E-2</c:v>
                </c:pt>
                <c:pt idx="1756">
                  <c:v>-2.741270000115037E-2</c:v>
                </c:pt>
                <c:pt idx="1757">
                  <c:v>-2.2412700003769714E-2</c:v>
                </c:pt>
                <c:pt idx="1758">
                  <c:v>-2.1412699999928009E-2</c:v>
                </c:pt>
                <c:pt idx="1759">
                  <c:v>-1.9412699999520555E-2</c:v>
                </c:pt>
                <c:pt idx="1760">
                  <c:v>-2.5913299999956507E-2</c:v>
                </c:pt>
                <c:pt idx="1761">
                  <c:v>-2.9664200003026053E-2</c:v>
                </c:pt>
                <c:pt idx="1762">
                  <c:v>-1.6664200004015584E-2</c:v>
                </c:pt>
                <c:pt idx="1763">
                  <c:v>-3.0914499999198597E-2</c:v>
                </c:pt>
                <c:pt idx="1764">
                  <c:v>-2.691449999838369E-2</c:v>
                </c:pt>
                <c:pt idx="1765">
                  <c:v>-2.8164800001832191E-2</c:v>
                </c:pt>
                <c:pt idx="1766">
                  <c:v>-1.1660000018309802E-3</c:v>
                </c:pt>
                <c:pt idx="1767">
                  <c:v>-2.4416300002485514E-2</c:v>
                </c:pt>
                <c:pt idx="1768">
                  <c:v>-2.3416299998643808E-2</c:v>
                </c:pt>
                <c:pt idx="1769">
                  <c:v>-2.34175000077812E-2</c:v>
                </c:pt>
                <c:pt idx="1770">
                  <c:v>-2.5667800000519492E-2</c:v>
                </c:pt>
                <c:pt idx="1771">
                  <c:v>-2.4667799996677786E-2</c:v>
                </c:pt>
                <c:pt idx="1772">
                  <c:v>-2.4669000005815178E-2</c:v>
                </c:pt>
                <c:pt idx="1773">
                  <c:v>-2.2669000005407725E-2</c:v>
                </c:pt>
                <c:pt idx="1774">
                  <c:v>-1.4920499997970182E-2</c:v>
                </c:pt>
                <c:pt idx="1775">
                  <c:v>-2.7675000004819594E-2</c:v>
                </c:pt>
                <c:pt idx="1776">
                  <c:v>-2.4675000000570435E-2</c:v>
                </c:pt>
                <c:pt idx="1777">
                  <c:v>-2.1927700006926898E-2</c:v>
                </c:pt>
                <c:pt idx="1778">
                  <c:v>-2.6178000007348601E-2</c:v>
                </c:pt>
                <c:pt idx="1779">
                  <c:v>-2.3178000003099442E-2</c:v>
                </c:pt>
                <c:pt idx="1780">
                  <c:v>-2.81816000060644E-2</c:v>
                </c:pt>
                <c:pt idx="1781">
                  <c:v>-2.7682200001436286E-2</c:v>
                </c:pt>
                <c:pt idx="1782">
                  <c:v>-2.3433100002876017E-2</c:v>
                </c:pt>
                <c:pt idx="1783">
                  <c:v>-2.1433100002468564E-2</c:v>
                </c:pt>
                <c:pt idx="1784">
                  <c:v>-4.0933699994639028E-2</c:v>
                </c:pt>
                <c:pt idx="1785">
                  <c:v>-2.3684600004344247E-2</c:v>
                </c:pt>
                <c:pt idx="1786">
                  <c:v>-2.718520000053104E-2</c:v>
                </c:pt>
                <c:pt idx="1788">
                  <c:v>-2.6685800003178883E-2</c:v>
                </c:pt>
                <c:pt idx="1789">
                  <c:v>-2.2685800002363976E-2</c:v>
                </c:pt>
                <c:pt idx="1790">
                  <c:v>-1.5310950002458412E-2</c:v>
                </c:pt>
                <c:pt idx="1791">
                  <c:v>-3.3686999995552469E-2</c:v>
                </c:pt>
                <c:pt idx="1792">
                  <c:v>-2.4440299996058457E-2</c:v>
                </c:pt>
                <c:pt idx="1793">
                  <c:v>-2.1440299999085255E-2</c:v>
                </c:pt>
                <c:pt idx="1794">
                  <c:v>-2.6690600003348663E-2</c:v>
                </c:pt>
                <c:pt idx="1795">
                  <c:v>-2.469060000294121E-2</c:v>
                </c:pt>
                <c:pt idx="1796">
                  <c:v>-2.1690600005968008E-2</c:v>
                </c:pt>
                <c:pt idx="1797">
                  <c:v>-2.7940900006797165E-2</c:v>
                </c:pt>
                <c:pt idx="1798">
                  <c:v>-2.5942100000975188E-2</c:v>
                </c:pt>
                <c:pt idx="1799">
                  <c:v>-2.2942100004001986E-2</c:v>
                </c:pt>
                <c:pt idx="1800">
                  <c:v>-3.0193600003258325E-2</c:v>
                </c:pt>
                <c:pt idx="1801">
                  <c:v>-2.2193600001628511E-2</c:v>
                </c:pt>
                <c:pt idx="1802">
                  <c:v>-1.6193600007682107E-2</c:v>
                </c:pt>
                <c:pt idx="1803">
                  <c:v>-3.3944499999051914E-2</c:v>
                </c:pt>
                <c:pt idx="1804">
                  <c:v>-2.2946900004171766E-2</c:v>
                </c:pt>
                <c:pt idx="1805">
                  <c:v>-2.2948099998757243E-2</c:v>
                </c:pt>
                <c:pt idx="1806">
                  <c:v>-2.094809999834979E-2</c:v>
                </c:pt>
                <c:pt idx="1807">
                  <c:v>-3.0199599998013582E-2</c:v>
                </c:pt>
                <c:pt idx="1808">
                  <c:v>-2.3199600000225473E-2</c:v>
                </c:pt>
                <c:pt idx="1809">
                  <c:v>-3.5449900002276991E-2</c:v>
                </c:pt>
                <c:pt idx="1810">
                  <c:v>-2.8449900004488882E-2</c:v>
                </c:pt>
                <c:pt idx="1811">
                  <c:v>-3.2451099999889266E-2</c:v>
                </c:pt>
                <c:pt idx="1812">
                  <c:v>-2.5701400001707952E-2</c:v>
                </c:pt>
                <c:pt idx="1813">
                  <c:v>-2.3701400001300499E-2</c:v>
                </c:pt>
                <c:pt idx="1814">
                  <c:v>-2.2701400004734751E-2</c:v>
                </c:pt>
                <c:pt idx="1815">
                  <c:v>-2.9952899996715132E-2</c:v>
                </c:pt>
                <c:pt idx="1816">
                  <c:v>-2.3952899995492771E-2</c:v>
                </c:pt>
                <c:pt idx="1817">
                  <c:v>-2.2952899998927023E-2</c:v>
                </c:pt>
                <c:pt idx="1818">
                  <c:v>-2.1952899995085318E-2</c:v>
                </c:pt>
                <c:pt idx="1819">
                  <c:v>-2.7204400001210161E-2</c:v>
                </c:pt>
                <c:pt idx="1820">
                  <c:v>-2.5204400000802707E-2</c:v>
                </c:pt>
                <c:pt idx="1821">
                  <c:v>-3.5707400005776435E-2</c:v>
                </c:pt>
                <c:pt idx="1822">
                  <c:v>-2.5711000002047513E-2</c:v>
                </c:pt>
                <c:pt idx="1823">
                  <c:v>-3.4466700002667494E-2</c:v>
                </c:pt>
                <c:pt idx="1824">
                  <c:v>-3.0466700001852587E-2</c:v>
                </c:pt>
                <c:pt idx="1825">
                  <c:v>-2.3723000005702488E-2</c:v>
                </c:pt>
                <c:pt idx="1826">
                  <c:v>-2.3974499999894761E-2</c:v>
                </c:pt>
                <c:pt idx="1827">
                  <c:v>-2.2974500003329013E-2</c:v>
                </c:pt>
                <c:pt idx="1828">
                  <c:v>-2.9980500003148336E-2</c:v>
                </c:pt>
                <c:pt idx="1830">
                  <c:v>-1.3980499999888707E-2</c:v>
                </c:pt>
                <c:pt idx="1831">
                  <c:v>-3.7236800002574455E-2</c:v>
                </c:pt>
                <c:pt idx="1832">
                  <c:v>-2.8236800004378892E-2</c:v>
                </c:pt>
                <c:pt idx="1833">
                  <c:v>-2.6236800003971439E-2</c:v>
                </c:pt>
                <c:pt idx="1834">
                  <c:v>-2.4236800003563985E-2</c:v>
                </c:pt>
                <c:pt idx="1835">
                  <c:v>-2.2236800003156532E-2</c:v>
                </c:pt>
                <c:pt idx="1836">
                  <c:v>-2.4488300005032215E-2</c:v>
                </c:pt>
                <c:pt idx="1837">
                  <c:v>-2.2488300004624762E-2</c:v>
                </c:pt>
                <c:pt idx="1838">
                  <c:v>-1.7488300007244106E-2</c:v>
                </c:pt>
                <c:pt idx="1839">
                  <c:v>-2.4739799999224488E-2</c:v>
                </c:pt>
                <c:pt idx="1840">
                  <c:v>-1.6739799997594673E-2</c:v>
                </c:pt>
                <c:pt idx="1841">
                  <c:v>-2.3991299996851012E-2</c:v>
                </c:pt>
                <c:pt idx="1842">
                  <c:v>-2.2991300000285264E-2</c:v>
                </c:pt>
                <c:pt idx="1843">
                  <c:v>-2.7242800002568401E-2</c:v>
                </c:pt>
                <c:pt idx="1844">
                  <c:v>-1.8242800004372839E-2</c:v>
                </c:pt>
                <c:pt idx="1845">
                  <c:v>-1.4242800003557932E-2</c:v>
                </c:pt>
                <c:pt idx="1846">
                  <c:v>-1.3242799999716226E-2</c:v>
                </c:pt>
                <c:pt idx="1847">
                  <c:v>-1.9493100000545382E-2</c:v>
                </c:pt>
                <c:pt idx="1849">
                  <c:v>-2.449430000706343E-2</c:v>
                </c:pt>
                <c:pt idx="1851">
                  <c:v>-2.3744599995552562E-2</c:v>
                </c:pt>
                <c:pt idx="1852">
                  <c:v>-2.2744599998986814E-2</c:v>
                </c:pt>
                <c:pt idx="1853">
                  <c:v>-1.8745800000033341E-2</c:v>
                </c:pt>
                <c:pt idx="1854">
                  <c:v>-2.1997299998474773E-2</c:v>
                </c:pt>
                <c:pt idx="1857">
                  <c:v>-2.2248799999943003E-2</c:v>
                </c:pt>
                <c:pt idx="1858">
                  <c:v>-2.6500300009502098E-2</c:v>
                </c:pt>
                <c:pt idx="1859">
                  <c:v>-2.3500300005252939E-2</c:v>
                </c:pt>
                <c:pt idx="1860">
                  <c:v>-2.5751799999852665E-2</c:v>
                </c:pt>
                <c:pt idx="1861">
                  <c:v>-2.3751799999445211E-2</c:v>
                </c:pt>
                <c:pt idx="1862">
                  <c:v>-2.2751800002879463E-2</c:v>
                </c:pt>
                <c:pt idx="1863">
                  <c:v>-2.5002100002893712E-2</c:v>
                </c:pt>
                <c:pt idx="1864">
                  <c:v>-2.3002100002486259E-2</c:v>
                </c:pt>
                <c:pt idx="1865">
                  <c:v>-2.4252399998658802E-2</c:v>
                </c:pt>
                <c:pt idx="1866">
                  <c:v>-2.6253600008203648E-2</c:v>
                </c:pt>
                <c:pt idx="1867">
                  <c:v>-2.0253600006981287E-2</c:v>
                </c:pt>
                <c:pt idx="1868">
                  <c:v>-1.8253600006573834E-2</c:v>
                </c:pt>
                <c:pt idx="1869">
                  <c:v>-2.3503899996285327E-2</c:v>
                </c:pt>
                <c:pt idx="1871">
                  <c:v>-2.1505100005015265E-2</c:v>
                </c:pt>
                <c:pt idx="1872">
                  <c:v>-2.7259599999524653E-2</c:v>
                </c:pt>
                <c:pt idx="1873">
                  <c:v>-2.0259600001736544E-2</c:v>
                </c:pt>
                <c:pt idx="1874">
                  <c:v>-2.050990000134334E-2</c:v>
                </c:pt>
                <c:pt idx="1875">
                  <c:v>-5.5099000019254163E-3</c:v>
                </c:pt>
                <c:pt idx="1876">
                  <c:v>-2.27625999978045E-2</c:v>
                </c:pt>
                <c:pt idx="1877">
                  <c:v>-1.9762600000831299E-2</c:v>
                </c:pt>
                <c:pt idx="1878">
                  <c:v>-1.7762600000423845E-2</c:v>
                </c:pt>
                <c:pt idx="1879">
                  <c:v>-3.3014100001309998E-2</c:v>
                </c:pt>
                <c:pt idx="1880">
                  <c:v>-2.4265599997306708E-2</c:v>
                </c:pt>
                <c:pt idx="1881">
                  <c:v>-2.1515899999940302E-2</c:v>
                </c:pt>
                <c:pt idx="1882">
                  <c:v>-2.976620000845287E-2</c:v>
                </c:pt>
                <c:pt idx="1883">
                  <c:v>-2.1766200006823055E-2</c:v>
                </c:pt>
                <c:pt idx="1884">
                  <c:v>-2.0517100005235989E-2</c:v>
                </c:pt>
                <c:pt idx="1885">
                  <c:v>-1.2517100003606174E-2</c:v>
                </c:pt>
                <c:pt idx="1886">
                  <c:v>-1.5767400000186171E-2</c:v>
                </c:pt>
                <c:pt idx="1887">
                  <c:v>-2.101770000444958E-2</c:v>
                </c:pt>
                <c:pt idx="1888">
                  <c:v>-2.9018900000664871E-2</c:v>
                </c:pt>
                <c:pt idx="1889">
                  <c:v>-1.752190000115661E-2</c:v>
                </c:pt>
                <c:pt idx="1890">
                  <c:v>-2.1772200001578312E-2</c:v>
                </c:pt>
                <c:pt idx="1891">
                  <c:v>-3.4773400002450217E-2</c:v>
                </c:pt>
                <c:pt idx="1892">
                  <c:v>-2.4773400007688906E-2</c:v>
                </c:pt>
                <c:pt idx="1893">
                  <c:v>-1.9773400003032293E-2</c:v>
                </c:pt>
                <c:pt idx="1894">
                  <c:v>-1.777340000262484E-2</c:v>
                </c:pt>
                <c:pt idx="1895">
                  <c:v>-1.1773400001402479E-2</c:v>
                </c:pt>
                <c:pt idx="1896">
                  <c:v>-2.5023700007295702E-2</c:v>
                </c:pt>
                <c:pt idx="1897">
                  <c:v>-2.2023700003046542E-2</c:v>
                </c:pt>
                <c:pt idx="1898">
                  <c:v>-1.9024900000658818E-2</c:v>
                </c:pt>
                <c:pt idx="1899">
                  <c:v>-3.4275199999683537E-2</c:v>
                </c:pt>
                <c:pt idx="1900">
                  <c:v>-1.8275200003699865E-2</c:v>
                </c:pt>
                <c:pt idx="1901">
                  <c:v>-2.827640000032261E-2</c:v>
                </c:pt>
                <c:pt idx="1902">
                  <c:v>-2.6276399999915157E-2</c:v>
                </c:pt>
                <c:pt idx="1903">
                  <c:v>-2.5276399996073451E-2</c:v>
                </c:pt>
                <c:pt idx="1904">
                  <c:v>-2.1276399995258544E-2</c:v>
                </c:pt>
                <c:pt idx="1905">
                  <c:v>-2.3777000002155546E-2</c:v>
                </c:pt>
                <c:pt idx="1906">
                  <c:v>-2.0028500002808869E-2</c:v>
                </c:pt>
                <c:pt idx="1907">
                  <c:v>-2.3779400005878415E-2</c:v>
                </c:pt>
                <c:pt idx="1908">
                  <c:v>-2.3029699994367547E-2</c:v>
                </c:pt>
                <c:pt idx="1909">
                  <c:v>-2.3280000001250301E-2</c:v>
                </c:pt>
                <c:pt idx="1910">
                  <c:v>-2.2280000004684553E-2</c:v>
                </c:pt>
                <c:pt idx="1911">
                  <c:v>-1.9280000007711351E-2</c:v>
                </c:pt>
                <c:pt idx="1912">
                  <c:v>-2.5783000004594214E-2</c:v>
                </c:pt>
                <c:pt idx="1913">
                  <c:v>-2.3034500001813285E-2</c:v>
                </c:pt>
                <c:pt idx="1915">
                  <c:v>-2.10369000051287E-2</c:v>
                </c:pt>
                <c:pt idx="1916">
                  <c:v>-1.6287200000078883E-2</c:v>
                </c:pt>
                <c:pt idx="1917">
                  <c:v>-1.9538700005796272E-2</c:v>
                </c:pt>
                <c:pt idx="1918">
                  <c:v>-1.7790199999581091E-2</c:v>
                </c:pt>
                <c:pt idx="1919">
                  <c:v>-2.4543500003346708E-2</c:v>
                </c:pt>
                <c:pt idx="1920">
                  <c:v>-2.0794999996724073E-2</c:v>
                </c:pt>
                <c:pt idx="1921">
                  <c:v>-2.4045300007855985E-2</c:v>
                </c:pt>
                <c:pt idx="1922">
                  <c:v>-2.3298000000067987E-2</c:v>
                </c:pt>
                <c:pt idx="1923">
                  <c:v>-3.2549499999731779E-2</c:v>
                </c:pt>
                <c:pt idx="1924">
                  <c:v>-2.2549500004970469E-2</c:v>
                </c:pt>
                <c:pt idx="1925">
                  <c:v>-2.2799800004577264E-2</c:v>
                </c:pt>
                <c:pt idx="1926">
                  <c:v>-2.3554300001705997E-2</c:v>
                </c:pt>
                <c:pt idx="1927">
                  <c:v>-2.4559100005717482E-2</c:v>
                </c:pt>
                <c:pt idx="1928">
                  <c:v>-2.1810600002936553E-2</c:v>
                </c:pt>
                <c:pt idx="1929">
                  <c:v>-2.8565100001287647E-2</c:v>
                </c:pt>
                <c:pt idx="1930">
                  <c:v>-2.3565100003906991E-2</c:v>
                </c:pt>
                <c:pt idx="1931">
                  <c:v>-2.4068100006843451E-2</c:v>
                </c:pt>
                <c:pt idx="1933">
                  <c:v>-2.2820199999841861E-2</c:v>
                </c:pt>
                <c:pt idx="1934">
                  <c:v>-2.057470000727335E-2</c:v>
                </c:pt>
                <c:pt idx="1935">
                  <c:v>-1.8575900001451373E-2</c:v>
                </c:pt>
                <c:pt idx="1936">
                  <c:v>-2.1077700002933852E-2</c:v>
                </c:pt>
                <c:pt idx="1937">
                  <c:v>-2.707889999874169E-2</c:v>
                </c:pt>
                <c:pt idx="1938">
                  <c:v>-2.4078900001768488E-2</c:v>
                </c:pt>
                <c:pt idx="1939">
                  <c:v>-2.3579499997140374E-2</c:v>
                </c:pt>
                <c:pt idx="1940">
                  <c:v>-2.333040000667097E-2</c:v>
                </c:pt>
                <c:pt idx="1941">
                  <c:v>-2.7580699999816716E-2</c:v>
                </c:pt>
                <c:pt idx="1942">
                  <c:v>-2.6082500000484288E-2</c:v>
                </c:pt>
                <c:pt idx="1943">
                  <c:v>-2.9833399996277876E-2</c:v>
                </c:pt>
                <c:pt idx="1944">
                  <c:v>-2.2833399998489767E-2</c:v>
                </c:pt>
                <c:pt idx="1945">
                  <c:v>-2.0833399998082314E-2</c:v>
                </c:pt>
                <c:pt idx="1946">
                  <c:v>-2.6334000001952518E-2</c:v>
                </c:pt>
                <c:pt idx="1947">
                  <c:v>-2.0584300000336953E-2</c:v>
                </c:pt>
                <c:pt idx="1948">
                  <c:v>-2.3084899999957997E-2</c:v>
                </c:pt>
                <c:pt idx="1949">
                  <c:v>-2.1084899999550544E-2</c:v>
                </c:pt>
                <c:pt idx="1950">
                  <c:v>-2.1835799998370931E-2</c:v>
                </c:pt>
                <c:pt idx="1951">
                  <c:v>-1.6086099996755365E-2</c:v>
                </c:pt>
                <c:pt idx="1952">
                  <c:v>-2.4336400005267933E-2</c:v>
                </c:pt>
                <c:pt idx="1953">
                  <c:v>-2.3336400008702185E-2</c:v>
                </c:pt>
                <c:pt idx="1954">
                  <c:v>-1.6336400003638119E-2</c:v>
                </c:pt>
                <c:pt idx="1955">
                  <c:v>-2.4586699997598771E-2</c:v>
                </c:pt>
                <c:pt idx="1957">
                  <c:v>-2.2837000004074071E-2</c:v>
                </c:pt>
                <c:pt idx="1958">
                  <c:v>-2.508730000408832E-2</c:v>
                </c:pt>
                <c:pt idx="1959">
                  <c:v>-3.6587900001904927E-2</c:v>
                </c:pt>
                <c:pt idx="1960">
                  <c:v>-2.0587900005921256E-2</c:v>
                </c:pt>
                <c:pt idx="1961">
                  <c:v>-2.0838200005528051E-2</c:v>
                </c:pt>
                <c:pt idx="1962">
                  <c:v>-2.7341200002410915E-2</c:v>
                </c:pt>
                <c:pt idx="1963">
                  <c:v>-2.4591500005044509E-2</c:v>
                </c:pt>
                <c:pt idx="1966">
                  <c:v>-2.5592699996195734E-2</c:v>
                </c:pt>
                <c:pt idx="1967">
                  <c:v>-1.8093300001055468E-2</c:v>
                </c:pt>
                <c:pt idx="1968">
                  <c:v>-2.1346000001358334E-2</c:v>
                </c:pt>
                <c:pt idx="1969">
                  <c:v>-1.8345999997109175E-2</c:v>
                </c:pt>
                <c:pt idx="1970">
                  <c:v>-2.8347200001007877E-2</c:v>
                </c:pt>
                <c:pt idx="1971">
                  <c:v>-2.2347200007061474E-2</c:v>
                </c:pt>
                <c:pt idx="1972">
                  <c:v>-2.2597499999392312E-2</c:v>
                </c:pt>
                <c:pt idx="1973">
                  <c:v>-2.8598700002476107E-2</c:v>
                </c:pt>
                <c:pt idx="1974">
                  <c:v>-2.5598699998226948E-2</c:v>
                </c:pt>
                <c:pt idx="1975">
                  <c:v>-2.2598700001253746E-2</c:v>
                </c:pt>
                <c:pt idx="1976">
                  <c:v>-2.0598700000846293E-2</c:v>
                </c:pt>
                <c:pt idx="1977">
                  <c:v>-1.3598700003058184E-2</c:v>
                </c:pt>
                <c:pt idx="1978">
                  <c:v>-2.7848999998241197E-2</c:v>
                </c:pt>
                <c:pt idx="1979">
                  <c:v>-2.1848999997018836E-2</c:v>
                </c:pt>
                <c:pt idx="1980">
                  <c:v>-2.0850200002314523E-2</c:v>
                </c:pt>
                <c:pt idx="1981">
                  <c:v>-1.7850200005341321E-2</c:v>
                </c:pt>
                <c:pt idx="1982">
                  <c:v>-2.5100500002736226E-2</c:v>
                </c:pt>
                <c:pt idx="1983">
                  <c:v>-2.2100500005763024E-2</c:v>
                </c:pt>
                <c:pt idx="1985">
                  <c:v>-2.3101700004190207E-2</c:v>
                </c:pt>
                <c:pt idx="1986">
                  <c:v>-1.9101700003375299E-2</c:v>
                </c:pt>
                <c:pt idx="1987">
                  <c:v>-2.5102900006459095E-2</c:v>
                </c:pt>
                <c:pt idx="1988">
                  <c:v>-2.4102900002617389E-2</c:v>
                </c:pt>
                <c:pt idx="1989">
                  <c:v>-2.5604700000258163E-2</c:v>
                </c:pt>
                <c:pt idx="1990">
                  <c:v>-2.1604699999443255E-2</c:v>
                </c:pt>
                <c:pt idx="1991">
                  <c:v>-6.604700000025332E-3</c:v>
                </c:pt>
                <c:pt idx="1992">
                  <c:v>-2.1105300002091099E-2</c:v>
                </c:pt>
                <c:pt idx="1993">
                  <c:v>-2.435680000053253E-2</c:v>
                </c:pt>
                <c:pt idx="1994">
                  <c:v>-2.110769999853801E-2</c:v>
                </c:pt>
                <c:pt idx="1995">
                  <c:v>-1.9608299997344147E-2</c:v>
                </c:pt>
                <c:pt idx="1996">
                  <c:v>-2.3359200000413693E-2</c:v>
                </c:pt>
                <c:pt idx="1997">
                  <c:v>-1.4609500001824927E-2</c:v>
                </c:pt>
                <c:pt idx="1998">
                  <c:v>-3.0859800004691351E-2</c:v>
                </c:pt>
                <c:pt idx="1999">
                  <c:v>-2.0861000004515518E-2</c:v>
                </c:pt>
                <c:pt idx="2000">
                  <c:v>-1.8111299999873154E-2</c:v>
                </c:pt>
                <c:pt idx="2001">
                  <c:v>-1.936280000518309E-2</c:v>
                </c:pt>
                <c:pt idx="2002">
                  <c:v>-2.3113700000976678E-2</c:v>
                </c:pt>
                <c:pt idx="2003">
                  <c:v>-2.2614300003624521E-2</c:v>
                </c:pt>
                <c:pt idx="2004">
                  <c:v>-2.6864599996770266E-2</c:v>
                </c:pt>
                <c:pt idx="2005">
                  <c:v>-2.3864599999797065E-2</c:v>
                </c:pt>
                <c:pt idx="2006">
                  <c:v>-1.9615500008512754E-2</c:v>
                </c:pt>
                <c:pt idx="2007">
                  <c:v>-1.76155000081053E-2</c:v>
                </c:pt>
                <c:pt idx="2008">
                  <c:v>-2.1368800007621758E-2</c:v>
                </c:pt>
                <c:pt idx="2009">
                  <c:v>-2.0620300005248282E-2</c:v>
                </c:pt>
                <c:pt idx="2010">
                  <c:v>-2.3871799996413756E-2</c:v>
                </c:pt>
                <c:pt idx="2011">
                  <c:v>-2.0871799999440555E-2</c:v>
                </c:pt>
                <c:pt idx="2012">
                  <c:v>-1.9871799995598849E-2</c:v>
                </c:pt>
                <c:pt idx="2013">
                  <c:v>-1.8871799999033101E-2</c:v>
                </c:pt>
                <c:pt idx="2014">
                  <c:v>-2.6122100003703963E-2</c:v>
                </c:pt>
                <c:pt idx="2015">
                  <c:v>-2.5122100007138215E-2</c:v>
                </c:pt>
                <c:pt idx="2016">
                  <c:v>-5.9123300001374446E-2</c:v>
                </c:pt>
                <c:pt idx="2017">
                  <c:v>-1.9373600000108127E-2</c:v>
                </c:pt>
                <c:pt idx="2018">
                  <c:v>-3.2374800008255988E-2</c:v>
                </c:pt>
                <c:pt idx="2019">
                  <c:v>-2.4625099998957012E-2</c:v>
                </c:pt>
                <c:pt idx="2020">
                  <c:v>-2.987540000322042E-2</c:v>
                </c:pt>
                <c:pt idx="2022">
                  <c:v>-2.4128100005327724E-2</c:v>
                </c:pt>
                <c:pt idx="2023">
                  <c:v>-2.5379600003361702E-2</c:v>
                </c:pt>
                <c:pt idx="2024">
                  <c:v>-2.0632300002034754E-2</c:v>
                </c:pt>
                <c:pt idx="2025">
                  <c:v>-2.0385600000736304E-2</c:v>
                </c:pt>
                <c:pt idx="2026">
                  <c:v>-1.7637099997955374E-2</c:v>
                </c:pt>
                <c:pt idx="2027">
                  <c:v>-1.5888600006292108E-2</c:v>
                </c:pt>
                <c:pt idx="2028">
                  <c:v>-2.3641900006623473E-2</c:v>
                </c:pt>
                <c:pt idx="2029">
                  <c:v>-2.6893399997788947E-2</c:v>
                </c:pt>
                <c:pt idx="2030">
                  <c:v>-2.4893399997381493E-2</c:v>
                </c:pt>
                <c:pt idx="2032">
                  <c:v>-2.4898200004827231E-2</c:v>
                </c:pt>
                <c:pt idx="2033">
                  <c:v>-2.314969999861205E-2</c:v>
                </c:pt>
                <c:pt idx="2034">
                  <c:v>-1.9149699997797143E-2</c:v>
                </c:pt>
                <c:pt idx="2035">
                  <c:v>-2.3150900000473484E-2</c:v>
                </c:pt>
                <c:pt idx="2036">
                  <c:v>-2.3402400001941714E-2</c:v>
                </c:pt>
                <c:pt idx="2037">
                  <c:v>-2.365270000154851E-2</c:v>
                </c:pt>
                <c:pt idx="2038">
                  <c:v>-2.9904200004239101E-2</c:v>
                </c:pt>
                <c:pt idx="2040">
                  <c:v>-2.2407200005545747E-2</c:v>
                </c:pt>
                <c:pt idx="2041">
                  <c:v>-1.9412000001466367E-2</c:v>
                </c:pt>
                <c:pt idx="2042">
                  <c:v>-1.8412000004900619E-2</c:v>
                </c:pt>
                <c:pt idx="2043">
                  <c:v>-2.9662300003110431E-2</c:v>
                </c:pt>
                <c:pt idx="2044">
                  <c:v>-2.4662299998453818E-2</c:v>
                </c:pt>
                <c:pt idx="2045">
                  <c:v>-2.0663499999500345E-2</c:v>
                </c:pt>
                <c:pt idx="2046">
                  <c:v>-1.966349999565864E-2</c:v>
                </c:pt>
                <c:pt idx="2047">
                  <c:v>-1.9913800002541393E-2</c:v>
                </c:pt>
                <c:pt idx="2048">
                  <c:v>-3.0915000003005844E-2</c:v>
                </c:pt>
                <c:pt idx="2049">
                  <c:v>-2.4915000001783483E-2</c:v>
                </c:pt>
                <c:pt idx="2050">
                  <c:v>-2.0915000000968575E-2</c:v>
                </c:pt>
                <c:pt idx="2051">
                  <c:v>-1.7915000003995374E-2</c:v>
                </c:pt>
                <c:pt idx="2052">
                  <c:v>-1.591500000358792E-2</c:v>
                </c:pt>
                <c:pt idx="2053">
                  <c:v>-1.3166500008082949E-2</c:v>
                </c:pt>
                <c:pt idx="2054">
                  <c:v>-2.4418000000878237E-2</c:v>
                </c:pt>
                <c:pt idx="2055">
                  <c:v>-2.3418000004312489E-2</c:v>
                </c:pt>
                <c:pt idx="2056">
                  <c:v>-2.2418000000470784E-2</c:v>
                </c:pt>
                <c:pt idx="2057">
                  <c:v>-2.1418000003905036E-2</c:v>
                </c:pt>
                <c:pt idx="2058">
                  <c:v>-1.9418000003497582E-2</c:v>
                </c:pt>
                <c:pt idx="2059">
                  <c:v>-1.9669499997689854E-2</c:v>
                </c:pt>
                <c:pt idx="2060">
                  <c:v>-2.2919800008821767E-2</c:v>
                </c:pt>
                <c:pt idx="2061">
                  <c:v>-1.891980000800686E-2</c:v>
                </c:pt>
                <c:pt idx="2062">
                  <c:v>-2.2170100004586857E-2</c:v>
                </c:pt>
                <c:pt idx="2063">
                  <c:v>-1.4921000001777429E-2</c:v>
                </c:pt>
                <c:pt idx="2064">
                  <c:v>-1.8171299998357426E-2</c:v>
                </c:pt>
                <c:pt idx="2065">
                  <c:v>-3.1172500006505288E-2</c:v>
                </c:pt>
                <c:pt idx="2066">
                  <c:v>-2.3172500004875474E-2</c:v>
                </c:pt>
                <c:pt idx="2067">
                  <c:v>-2.2172500008309726E-2</c:v>
                </c:pt>
                <c:pt idx="2068">
                  <c:v>-2.117250000446802E-2</c:v>
                </c:pt>
                <c:pt idx="2069">
                  <c:v>-1.8172500007494818E-2</c:v>
                </c:pt>
                <c:pt idx="2070">
                  <c:v>-1.5172500003245659E-2</c:v>
                </c:pt>
                <c:pt idx="2071">
                  <c:v>-1.4172500006679911E-2</c:v>
                </c:pt>
                <c:pt idx="2072">
                  <c:v>-2.5422799997613765E-2</c:v>
                </c:pt>
                <c:pt idx="2073">
                  <c:v>-2.2422800000640564E-2</c:v>
                </c:pt>
                <c:pt idx="2074">
                  <c:v>-2.042280000023311E-2</c:v>
                </c:pt>
                <c:pt idx="2075">
                  <c:v>-1.4422799999010749E-2</c:v>
                </c:pt>
                <c:pt idx="2076">
                  <c:v>-2.7674299999489449E-2</c:v>
                </c:pt>
                <c:pt idx="2077">
                  <c:v>-2.5674299999081995E-2</c:v>
                </c:pt>
                <c:pt idx="2078">
                  <c:v>-2.7675500001350883E-2</c:v>
                </c:pt>
                <c:pt idx="2080">
                  <c:v>-1.9925800006603822E-2</c:v>
                </c:pt>
                <c:pt idx="2081">
                  <c:v>-2.2176099999342114E-2</c:v>
                </c:pt>
                <c:pt idx="2084">
                  <c:v>-1.7428799998015165E-2</c:v>
                </c:pt>
                <c:pt idx="2085">
                  <c:v>-1.6428800001449417E-2</c:v>
                </c:pt>
                <c:pt idx="2086">
                  <c:v>-1.242880000063451E-2</c:v>
                </c:pt>
                <c:pt idx="2087">
                  <c:v>-2.0679100009147078E-2</c:v>
                </c:pt>
                <c:pt idx="2088">
                  <c:v>-2.7680300001520663E-2</c:v>
                </c:pt>
                <c:pt idx="2089">
                  <c:v>-2.2680300004140008E-2</c:v>
                </c:pt>
                <c:pt idx="2090">
                  <c:v>-1.9680299999890849E-2</c:v>
                </c:pt>
                <c:pt idx="2091">
                  <c:v>-1.6680300002917647E-2</c:v>
                </c:pt>
                <c:pt idx="2092">
                  <c:v>-2.5930600000720005E-2</c:v>
                </c:pt>
                <c:pt idx="2093">
                  <c:v>-2.2930600003746804E-2</c:v>
                </c:pt>
                <c:pt idx="2094">
                  <c:v>-2.6931799999147188E-2</c:v>
                </c:pt>
                <c:pt idx="2095">
                  <c:v>-1.5931800000544172E-2</c:v>
                </c:pt>
                <c:pt idx="2096">
                  <c:v>-1.4931799996702466E-2</c:v>
                </c:pt>
                <c:pt idx="2097">
                  <c:v>-1.2931799996295013E-2</c:v>
                </c:pt>
                <c:pt idx="2098">
                  <c:v>-2.3182099997939076E-2</c:v>
                </c:pt>
                <c:pt idx="2099">
                  <c:v>-2.0182100000965875E-2</c:v>
                </c:pt>
                <c:pt idx="2100">
                  <c:v>-1.9182099997124169E-2</c:v>
                </c:pt>
                <c:pt idx="2101">
                  <c:v>-2.2183300003234763E-2</c:v>
                </c:pt>
                <c:pt idx="2102">
                  <c:v>-1.9183300006261561E-2</c:v>
                </c:pt>
                <c:pt idx="2103">
                  <c:v>-1.6183300002012402E-2</c:v>
                </c:pt>
                <c:pt idx="2104">
                  <c:v>-2.2433600002841558E-2</c:v>
                </c:pt>
                <c:pt idx="2107">
                  <c:v>-2.0685099996626377E-2</c:v>
                </c:pt>
                <c:pt idx="2108">
                  <c:v>-1.8685099996218923E-2</c:v>
                </c:pt>
                <c:pt idx="2110">
                  <c:v>-4.3686300006811507E-2</c:v>
                </c:pt>
                <c:pt idx="2111">
                  <c:v>-1.9686300001922064E-2</c:v>
                </c:pt>
                <c:pt idx="2112">
                  <c:v>-2.118690000497736E-2</c:v>
                </c:pt>
                <c:pt idx="2113">
                  <c:v>-2.0186900001135655E-2</c:v>
                </c:pt>
                <c:pt idx="2114">
                  <c:v>-2.8937800001585856E-2</c:v>
                </c:pt>
                <c:pt idx="2115">
                  <c:v>-2.3937800004205201E-2</c:v>
                </c:pt>
                <c:pt idx="2116">
                  <c:v>-2.2937800000363495E-2</c:v>
                </c:pt>
                <c:pt idx="2119">
                  <c:v>-2.143840000644559E-2</c:v>
                </c:pt>
                <c:pt idx="2120">
                  <c:v>-2.9189300003054086E-2</c:v>
                </c:pt>
                <c:pt idx="2121">
                  <c:v>-2.4189300005673431E-2</c:v>
                </c:pt>
                <c:pt idx="2122">
                  <c:v>-2.2189300005265977E-2</c:v>
                </c:pt>
                <c:pt idx="2123">
                  <c:v>-1.818930000445107E-2</c:v>
                </c:pt>
                <c:pt idx="2124">
                  <c:v>-2.1689900000637863E-2</c:v>
                </c:pt>
                <c:pt idx="2125">
                  <c:v>-3.0941400000301655E-2</c:v>
                </c:pt>
                <c:pt idx="2126">
                  <c:v>-2.7441999998700339E-2</c:v>
                </c:pt>
                <c:pt idx="2127">
                  <c:v>-2.2442000001319684E-2</c:v>
                </c:pt>
                <c:pt idx="2128">
                  <c:v>-2.0692300007794984E-2</c:v>
                </c:pt>
                <c:pt idx="2129">
                  <c:v>-2.0192900003166869E-2</c:v>
                </c:pt>
                <c:pt idx="2130">
                  <c:v>-2.3693499999353662E-2</c:v>
                </c:pt>
                <c:pt idx="2131">
                  <c:v>-1.2943800000357442E-2</c:v>
                </c:pt>
                <c:pt idx="2132">
                  <c:v>-2.4194099998567253E-2</c:v>
                </c:pt>
                <c:pt idx="2133">
                  <c:v>-2.21940999981598E-2</c:v>
                </c:pt>
                <c:pt idx="2134">
                  <c:v>-1.9445600002654828E-2</c:v>
                </c:pt>
                <c:pt idx="2135">
                  <c:v>-1.6445600005681626E-2</c:v>
                </c:pt>
                <c:pt idx="2136">
                  <c:v>-1.9947400003729854E-2</c:v>
                </c:pt>
                <c:pt idx="2137">
                  <c:v>-2.4197699996875599E-2</c:v>
                </c:pt>
                <c:pt idx="2138">
                  <c:v>-2.320010000403272E-2</c:v>
                </c:pt>
                <c:pt idx="2139">
                  <c:v>-1.9450400002824608E-2</c:v>
                </c:pt>
                <c:pt idx="2140">
                  <c:v>-2.7451600006315857E-2</c:v>
                </c:pt>
                <c:pt idx="2141">
                  <c:v>-2.8703100004349835E-2</c:v>
                </c:pt>
                <c:pt idx="2142">
                  <c:v>-2.2703100003127474E-2</c:v>
                </c:pt>
                <c:pt idx="2143">
                  <c:v>-1.5703100005339365E-2</c:v>
                </c:pt>
                <c:pt idx="2144">
                  <c:v>-2.4704299998120405E-2</c:v>
                </c:pt>
                <c:pt idx="2145">
                  <c:v>-2.795460000197636E-2</c:v>
                </c:pt>
                <c:pt idx="2146">
                  <c:v>-2.6954599998134654E-2</c:v>
                </c:pt>
                <c:pt idx="2147">
                  <c:v>-2.5954600001568906E-2</c:v>
                </c:pt>
                <c:pt idx="2148">
                  <c:v>-2.1954600000753999E-2</c:v>
                </c:pt>
                <c:pt idx="2149">
                  <c:v>-2.0954599996912293E-2</c:v>
                </c:pt>
                <c:pt idx="2150">
                  <c:v>-1.895459999650484E-2</c:v>
                </c:pt>
                <c:pt idx="2151">
                  <c:v>-1.7954599999939092E-2</c:v>
                </c:pt>
                <c:pt idx="2152">
                  <c:v>-1.5954599999531638E-2</c:v>
                </c:pt>
                <c:pt idx="2153">
                  <c:v>-1.0954600002150983E-2</c:v>
                </c:pt>
                <c:pt idx="2154">
                  <c:v>-2.5204900004609954E-2</c:v>
                </c:pt>
                <c:pt idx="2155">
                  <c:v>-2.1204900003795046E-2</c:v>
                </c:pt>
                <c:pt idx="2157">
                  <c:v>-1.9204900003387593E-2</c:v>
                </c:pt>
                <c:pt idx="2158">
                  <c:v>-1.8206100001407322E-2</c:v>
                </c:pt>
                <c:pt idx="2159">
                  <c:v>-2.745639999920968E-2</c:v>
                </c:pt>
                <c:pt idx="2160">
                  <c:v>-2.0706700001028366E-2</c:v>
                </c:pt>
                <c:pt idx="2161">
                  <c:v>-1.9706700004462618E-2</c:v>
                </c:pt>
                <c:pt idx="2162">
                  <c:v>-1.4706699999806006E-2</c:v>
                </c:pt>
                <c:pt idx="2163">
                  <c:v>-1.7457600006309804E-2</c:v>
                </c:pt>
                <c:pt idx="2164">
                  <c:v>-1.6457600009744056E-2</c:v>
                </c:pt>
                <c:pt idx="2165">
                  <c:v>-2.1707899999455549E-2</c:v>
                </c:pt>
                <c:pt idx="2166">
                  <c:v>-2.6959400005580392E-2</c:v>
                </c:pt>
                <c:pt idx="2167">
                  <c:v>-2.3959400001331232E-2</c:v>
                </c:pt>
                <c:pt idx="2168">
                  <c:v>-2.0959400004358031E-2</c:v>
                </c:pt>
                <c:pt idx="2169">
                  <c:v>-1.9959400000516325E-2</c:v>
                </c:pt>
                <c:pt idx="2170">
                  <c:v>-1.8959400003950577E-2</c:v>
                </c:pt>
                <c:pt idx="2171">
                  <c:v>-2.320970000437228E-2</c:v>
                </c:pt>
                <c:pt idx="2172">
                  <c:v>-1.9209700003557373E-2</c:v>
                </c:pt>
                <c:pt idx="2173">
                  <c:v>-1.8209699999715667E-2</c:v>
                </c:pt>
                <c:pt idx="2174">
                  <c:v>-3.8210900005651638E-2</c:v>
                </c:pt>
                <c:pt idx="2175">
                  <c:v>-1.5461199996934738E-2</c:v>
                </c:pt>
                <c:pt idx="2176">
                  <c:v>-2.3462400000425987E-2</c:v>
                </c:pt>
                <c:pt idx="2177">
                  <c:v>-2.2462400003860239E-2</c:v>
                </c:pt>
                <c:pt idx="2178">
                  <c:v>-1.546240000607213E-2</c:v>
                </c:pt>
                <c:pt idx="2179">
                  <c:v>-2.2712700003467035E-2</c:v>
                </c:pt>
                <c:pt idx="2180">
                  <c:v>-1.9962999998824671E-2</c:v>
                </c:pt>
                <c:pt idx="2181">
                  <c:v>-1.9463600001472514E-2</c:v>
                </c:pt>
                <c:pt idx="2182">
                  <c:v>-2.1713900001486763E-2</c:v>
                </c:pt>
                <c:pt idx="2183">
                  <c:v>-1.3713899999856949E-2</c:v>
                </c:pt>
                <c:pt idx="2184">
                  <c:v>-2.5965400003769901E-2</c:v>
                </c:pt>
                <c:pt idx="2185">
                  <c:v>-1.5965400001732633E-2</c:v>
                </c:pt>
                <c:pt idx="2186">
                  <c:v>-2.4215700002969243E-2</c:v>
                </c:pt>
                <c:pt idx="2187">
                  <c:v>-2.1215700005996041E-2</c:v>
                </c:pt>
                <c:pt idx="2188">
                  <c:v>-2.1465999998326879E-2</c:v>
                </c:pt>
                <c:pt idx="2189">
                  <c:v>-2.5966599998355377E-2</c:v>
                </c:pt>
                <c:pt idx="2190">
                  <c:v>-3.1216900002618786E-2</c:v>
                </c:pt>
                <c:pt idx="2191">
                  <c:v>-2.9216900002211332E-2</c:v>
                </c:pt>
                <c:pt idx="2192">
                  <c:v>-2.7216900001803879E-2</c:v>
                </c:pt>
                <c:pt idx="2193">
                  <c:v>-2.6216899997962173E-2</c:v>
                </c:pt>
                <c:pt idx="2194">
                  <c:v>-2.4216899997554719E-2</c:v>
                </c:pt>
                <c:pt idx="2195">
                  <c:v>-1.9216900000174064E-2</c:v>
                </c:pt>
                <c:pt idx="2196">
                  <c:v>-1.5216899999359157E-2</c:v>
                </c:pt>
                <c:pt idx="2197">
                  <c:v>-1.2216900002385955E-2</c:v>
                </c:pt>
                <c:pt idx="2198">
                  <c:v>-1.0216900001978502E-2</c:v>
                </c:pt>
                <c:pt idx="2200">
                  <c:v>-2.0467199996346608E-2</c:v>
                </c:pt>
                <c:pt idx="2201">
                  <c:v>-1.7467199999373406E-2</c:v>
                </c:pt>
                <c:pt idx="2202">
                  <c:v>-2.1468400002049748E-2</c:v>
                </c:pt>
                <c:pt idx="2203">
                  <c:v>-1.7468400001234841E-2</c:v>
                </c:pt>
                <c:pt idx="2204">
                  <c:v>-2.7718700002878904E-2</c:v>
                </c:pt>
                <c:pt idx="2205">
                  <c:v>-1.5718700000434183E-2</c:v>
                </c:pt>
                <c:pt idx="2206">
                  <c:v>-1.6969000003882684E-2</c:v>
                </c:pt>
                <c:pt idx="2207">
                  <c:v>-2.8970200000912882E-2</c:v>
                </c:pt>
                <c:pt idx="2208">
                  <c:v>-2.5970199996663723E-2</c:v>
                </c:pt>
                <c:pt idx="2209">
                  <c:v>-2.4970200000097975E-2</c:v>
                </c:pt>
                <c:pt idx="2210">
                  <c:v>-2.1970200003124774E-2</c:v>
                </c:pt>
                <c:pt idx="2211">
                  <c:v>-2.0970199999283068E-2</c:v>
                </c:pt>
                <c:pt idx="2212">
                  <c:v>-1.7970200002309866E-2</c:v>
                </c:pt>
                <c:pt idx="2213">
                  <c:v>-2.4221700005000457E-2</c:v>
                </c:pt>
                <c:pt idx="2214">
                  <c:v>-1.9221700000343844E-2</c:v>
                </c:pt>
                <c:pt idx="2215">
                  <c:v>-2.5472000001173001E-2</c:v>
                </c:pt>
                <c:pt idx="2216">
                  <c:v>-2.1472000000358094E-2</c:v>
                </c:pt>
                <c:pt idx="2217">
                  <c:v>-2.0472000003792346E-2</c:v>
                </c:pt>
                <c:pt idx="2218">
                  <c:v>-1.7722299999149982E-2</c:v>
                </c:pt>
                <c:pt idx="2219">
                  <c:v>-2.447319999919273E-2</c:v>
                </c:pt>
                <c:pt idx="2220">
                  <c:v>-2.3473200002626982E-2</c:v>
                </c:pt>
                <c:pt idx="2221">
                  <c:v>-2.0473199998377822E-2</c:v>
                </c:pt>
                <c:pt idx="2222">
                  <c:v>-2.0723500005260576E-2</c:v>
                </c:pt>
                <c:pt idx="2223">
                  <c:v>-3.0973799999628682E-2</c:v>
                </c:pt>
                <c:pt idx="2224">
                  <c:v>-3.1225300001096912E-2</c:v>
                </c:pt>
                <c:pt idx="2225">
                  <c:v>-2.6225300003716256E-2</c:v>
                </c:pt>
                <c:pt idx="2226">
                  <c:v>-1.6976200000499375E-2</c:v>
                </c:pt>
                <c:pt idx="2227">
                  <c:v>-2.0226499997079372E-2</c:v>
                </c:pt>
                <c:pt idx="2228">
                  <c:v>-2.2979800000030082E-2</c:v>
                </c:pt>
                <c:pt idx="2229">
                  <c:v>-2.6231300005747471E-2</c:v>
                </c:pt>
                <c:pt idx="2230">
                  <c:v>-2.3231300001498312E-2</c:v>
                </c:pt>
                <c:pt idx="2231">
                  <c:v>-2.023130000452511E-2</c:v>
                </c:pt>
                <c:pt idx="2232">
                  <c:v>-2.3232500003359746E-2</c:v>
                </c:pt>
                <c:pt idx="2233">
                  <c:v>-1.8482799998309929E-2</c:v>
                </c:pt>
                <c:pt idx="2234">
                  <c:v>-2.1484000004420523E-2</c:v>
                </c:pt>
                <c:pt idx="2235">
                  <c:v>-2.0985800001653843E-2</c:v>
                </c:pt>
                <c:pt idx="2236">
                  <c:v>-2.698699999746168E-2</c:v>
                </c:pt>
                <c:pt idx="2237">
                  <c:v>-2.3488799997721799E-2</c:v>
                </c:pt>
                <c:pt idx="2238">
                  <c:v>-2.4740300003031734E-2</c:v>
                </c:pt>
                <c:pt idx="2239">
                  <c:v>-2.2494800003187265E-2</c:v>
                </c:pt>
                <c:pt idx="2240">
                  <c:v>-1.5745099997729994E-2</c:v>
                </c:pt>
                <c:pt idx="2241">
                  <c:v>-2.8746299998601899E-2</c:v>
                </c:pt>
                <c:pt idx="2242">
                  <c:v>-2.4746299997786991E-2</c:v>
                </c:pt>
                <c:pt idx="2243">
                  <c:v>-2.2746299997379538E-2</c:v>
                </c:pt>
                <c:pt idx="2244">
                  <c:v>-2.174630000081379E-2</c:v>
                </c:pt>
                <c:pt idx="2245">
                  <c:v>-1.274629999534227E-2</c:v>
                </c:pt>
                <c:pt idx="2246">
                  <c:v>-3.2248100003926083E-2</c:v>
                </c:pt>
                <c:pt idx="2247">
                  <c:v>-2.149959999951534E-2</c:v>
                </c:pt>
                <c:pt idx="2248">
                  <c:v>-2.0499599995673634E-2</c:v>
                </c:pt>
                <c:pt idx="2249">
                  <c:v>-1.7751100000168663E-2</c:v>
                </c:pt>
                <c:pt idx="2250">
                  <c:v>-2.3002600006293505E-2</c:v>
                </c:pt>
                <c:pt idx="2251">
                  <c:v>-2.2003800004313234E-2</c:v>
                </c:pt>
                <c:pt idx="2252">
                  <c:v>-3.1254100002115592E-2</c:v>
                </c:pt>
                <c:pt idx="2253">
                  <c:v>-2.9254100001708139E-2</c:v>
                </c:pt>
                <c:pt idx="2254">
                  <c:v>-2.6254100004734937E-2</c:v>
                </c:pt>
                <c:pt idx="2255">
                  <c:v>-2.4254100004327483E-2</c:v>
                </c:pt>
                <c:pt idx="2256">
                  <c:v>-2.225410000392003E-2</c:v>
                </c:pt>
                <c:pt idx="2257">
                  <c:v>-2.0254100003512576E-2</c:v>
                </c:pt>
                <c:pt idx="2258">
                  <c:v>-3.1505599996307865E-2</c:v>
                </c:pt>
                <c:pt idx="2259">
                  <c:v>-2.650559999892721E-2</c:v>
                </c:pt>
                <c:pt idx="2260">
                  <c:v>-2.2505599998112302E-2</c:v>
                </c:pt>
                <c:pt idx="2261">
                  <c:v>-2.1505600001546554E-2</c:v>
                </c:pt>
                <c:pt idx="2262">
                  <c:v>-1.350559999991674E-2</c:v>
                </c:pt>
                <c:pt idx="2263">
                  <c:v>-2.675710000039544E-2</c:v>
                </c:pt>
                <c:pt idx="2264">
                  <c:v>-2.5757100003829692E-2</c:v>
                </c:pt>
                <c:pt idx="2265">
                  <c:v>-2.4757099999987986E-2</c:v>
                </c:pt>
                <c:pt idx="2266">
                  <c:v>-2.3757100003422238E-2</c:v>
                </c:pt>
                <c:pt idx="2267">
                  <c:v>-1.6757100005634129E-2</c:v>
                </c:pt>
                <c:pt idx="2268">
                  <c:v>-1.8758300000627059E-2</c:v>
                </c:pt>
                <c:pt idx="2269">
                  <c:v>-2.8008600005705375E-2</c:v>
                </c:pt>
                <c:pt idx="2270">
                  <c:v>-2.6008600005297922E-2</c:v>
                </c:pt>
                <c:pt idx="2271">
                  <c:v>-3.1258899995009415E-2</c:v>
                </c:pt>
                <c:pt idx="2272">
                  <c:v>-2.4258899997221306E-2</c:v>
                </c:pt>
                <c:pt idx="2273">
                  <c:v>-2.9260100003739353E-2</c:v>
                </c:pt>
                <c:pt idx="2274">
                  <c:v>-2.1260100002109539E-2</c:v>
                </c:pt>
                <c:pt idx="2275">
                  <c:v>-1.4760700003535021E-2</c:v>
                </c:pt>
                <c:pt idx="2276">
                  <c:v>-2.2511600000143517E-2</c:v>
                </c:pt>
                <c:pt idx="2277">
                  <c:v>-1.851159999932861E-2</c:v>
                </c:pt>
                <c:pt idx="2278">
                  <c:v>-2.7761900004406925E-2</c:v>
                </c:pt>
                <c:pt idx="2279">
                  <c:v>-2.6761900007841177E-2</c:v>
                </c:pt>
                <c:pt idx="2280">
                  <c:v>-2.4761900007433724E-2</c:v>
                </c:pt>
                <c:pt idx="2281">
                  <c:v>-2.1761900003184564E-2</c:v>
                </c:pt>
                <c:pt idx="2282">
                  <c:v>-1.8761900006211363E-2</c:v>
                </c:pt>
                <c:pt idx="2285">
                  <c:v>-2.2012199995515402E-2</c:v>
                </c:pt>
                <c:pt idx="2286">
                  <c:v>-2.4512800002412405E-2</c:v>
                </c:pt>
                <c:pt idx="2287">
                  <c:v>-2.0763100001204293E-2</c:v>
                </c:pt>
                <c:pt idx="2288">
                  <c:v>-2.3013400001218542E-2</c:v>
                </c:pt>
                <c:pt idx="2289">
                  <c:v>-1.9013400000403635E-2</c:v>
                </c:pt>
                <c:pt idx="2290">
                  <c:v>-1.8013400003837887E-2</c:v>
                </c:pt>
                <c:pt idx="2291">
                  <c:v>-1.6013400003430434E-2</c:v>
                </c:pt>
                <c:pt idx="2292">
                  <c:v>-3.1263700002455153E-2</c:v>
                </c:pt>
                <c:pt idx="2293">
                  <c:v>-2.3764300000038929E-2</c:v>
                </c:pt>
                <c:pt idx="2294">
                  <c:v>-2.3516400004155003E-2</c:v>
                </c:pt>
                <c:pt idx="2295">
                  <c:v>-1.6019400005461648E-2</c:v>
                </c:pt>
                <c:pt idx="2296">
                  <c:v>-2.5269700003264006E-2</c:v>
                </c:pt>
                <c:pt idx="2297">
                  <c:v>-2.2269700006290805E-2</c:v>
                </c:pt>
                <c:pt idx="2298">
                  <c:v>-2.8519999999844003E-2</c:v>
                </c:pt>
                <c:pt idx="2300">
                  <c:v>-3.5020600000279956E-2</c:v>
                </c:pt>
                <c:pt idx="2301">
                  <c:v>-2.3270899997442029E-2</c:v>
                </c:pt>
                <c:pt idx="2302">
                  <c:v>-2.3521199997048825E-2</c:v>
                </c:pt>
                <c:pt idx="2305">
                  <c:v>5.4775999960838817E-3</c:v>
                </c:pt>
                <c:pt idx="2306">
                  <c:v>-3.0773899998166598E-2</c:v>
                </c:pt>
                <c:pt idx="2307">
                  <c:v>-1.2773900001775473E-2</c:v>
                </c:pt>
                <c:pt idx="2308">
                  <c:v>-3.0274500000814442E-2</c:v>
                </c:pt>
                <c:pt idx="2309">
                  <c:v>-2.6025400002254173E-2</c:v>
                </c:pt>
                <c:pt idx="2310">
                  <c:v>-2.402540000184672E-2</c:v>
                </c:pt>
                <c:pt idx="2311">
                  <c:v>-2.3025400005280972E-2</c:v>
                </c:pt>
                <c:pt idx="2312">
                  <c:v>2.3974599993380252E-2</c:v>
                </c:pt>
                <c:pt idx="2313">
                  <c:v>-3.2526000002690125E-2</c:v>
                </c:pt>
                <c:pt idx="2314">
                  <c:v>-2.5026600000273902E-2</c:v>
                </c:pt>
                <c:pt idx="2315">
                  <c:v>-2.127689999906579E-2</c:v>
                </c:pt>
                <c:pt idx="2316">
                  <c:v>-1.9276899998658337E-2</c:v>
                </c:pt>
                <c:pt idx="2317">
                  <c:v>-2.4278099997900426E-2</c:v>
                </c:pt>
                <c:pt idx="2318">
                  <c:v>-2.4529599999368656E-2</c:v>
                </c:pt>
                <c:pt idx="2319">
                  <c:v>-2.4779899998975452E-2</c:v>
                </c:pt>
                <c:pt idx="2320">
                  <c:v>-3.1031400001666043E-2</c:v>
                </c:pt>
                <c:pt idx="2321">
                  <c:v>-2.603139999700943E-2</c:v>
                </c:pt>
                <c:pt idx="2322">
                  <c:v>-2.3031400000036228E-2</c:v>
                </c:pt>
                <c:pt idx="2323">
                  <c:v>-1.6031399994972162E-2</c:v>
                </c:pt>
                <c:pt idx="2324">
                  <c:v>-2.0281700002669822E-2</c:v>
                </c:pt>
                <c:pt idx="2325">
                  <c:v>-2.3532000006525777E-2</c:v>
                </c:pt>
                <c:pt idx="2326">
                  <c:v>-2.1532000006118324E-2</c:v>
                </c:pt>
                <c:pt idx="2327">
                  <c:v>-2.1282900001097005E-2</c:v>
                </c:pt>
                <c:pt idx="2328">
                  <c:v>-1.4282900003308896E-2</c:v>
                </c:pt>
                <c:pt idx="2329">
                  <c:v>-2.5533200001518708E-2</c:v>
                </c:pt>
                <c:pt idx="2330">
                  <c:v>-2.3533200001111254E-2</c:v>
                </c:pt>
                <c:pt idx="2331">
                  <c:v>-1.9533200000296347E-2</c:v>
                </c:pt>
                <c:pt idx="2332">
                  <c:v>-1.0533200002100784E-2</c:v>
                </c:pt>
                <c:pt idx="2333">
                  <c:v>-3.1783500002347864E-2</c:v>
                </c:pt>
                <c:pt idx="2334">
                  <c:v>-2.3784699995303527E-2</c:v>
                </c:pt>
                <c:pt idx="2335">
                  <c:v>-2.5036200000613462E-2</c:v>
                </c:pt>
                <c:pt idx="2336">
                  <c:v>-2.4036200004047714E-2</c:v>
                </c:pt>
                <c:pt idx="2337">
                  <c:v>-2.3036200000206009E-2</c:v>
                </c:pt>
                <c:pt idx="2338">
                  <c:v>-2.1036199999798555E-2</c:v>
                </c:pt>
                <c:pt idx="2339">
                  <c:v>-2.0036200003232807E-2</c:v>
                </c:pt>
                <c:pt idx="2340">
                  <c:v>-2.653920000011567E-2</c:v>
                </c:pt>
                <c:pt idx="2341">
                  <c:v>-2.5539200003549922E-2</c:v>
                </c:pt>
                <c:pt idx="2342">
                  <c:v>-2.3539200003142469E-2</c:v>
                </c:pt>
                <c:pt idx="2343">
                  <c:v>-1.7539200001920108E-2</c:v>
                </c:pt>
                <c:pt idx="2344">
                  <c:v>-1.5539200001512654E-2</c:v>
                </c:pt>
                <c:pt idx="2345">
                  <c:v>-1.35392000011052E-2</c:v>
                </c:pt>
                <c:pt idx="2346">
                  <c:v>-1.1539200000697747E-2</c:v>
                </c:pt>
                <c:pt idx="2347">
                  <c:v>-2.67907000015839E-2</c:v>
                </c:pt>
                <c:pt idx="2348">
                  <c:v>-1.1790700002165977E-2</c:v>
                </c:pt>
                <c:pt idx="2349">
                  <c:v>-2.8042199999617878E-2</c:v>
                </c:pt>
                <c:pt idx="2350">
                  <c:v>-2.3042200002237223E-2</c:v>
                </c:pt>
                <c:pt idx="2351">
                  <c:v>-2.7292500002658926E-2</c:v>
                </c:pt>
                <c:pt idx="2352">
                  <c:v>-1.729370000975905E-2</c:v>
                </c:pt>
                <c:pt idx="2353">
                  <c:v>-2.654400000028545E-2</c:v>
                </c:pt>
                <c:pt idx="2354">
                  <c:v>-2.4543999999877997E-2</c:v>
                </c:pt>
                <c:pt idx="2355">
                  <c:v>-2.2543999999470543E-2</c:v>
                </c:pt>
                <c:pt idx="2357">
                  <c:v>-2.3545200005173683E-2</c:v>
                </c:pt>
                <c:pt idx="2358">
                  <c:v>-2.2546400003193412E-2</c:v>
                </c:pt>
                <c:pt idx="2360">
                  <c:v>-2.6298500000848435E-2</c:v>
                </c:pt>
                <c:pt idx="2361">
                  <c:v>-2.2550000001501758E-2</c:v>
                </c:pt>
                <c:pt idx="2362">
                  <c:v>-2.8050599998096004E-2</c:v>
                </c:pt>
                <c:pt idx="2363">
                  <c:v>-2.4050599997281097E-2</c:v>
                </c:pt>
                <c:pt idx="2364">
                  <c:v>-2.2053000000596512E-2</c:v>
                </c:pt>
                <c:pt idx="2365">
                  <c:v>-1.7053000003215857E-2</c:v>
                </c:pt>
                <c:pt idx="2367">
                  <c:v>-2.9304500007128809E-2</c:v>
                </c:pt>
                <c:pt idx="2368">
                  <c:v>-2.6304500002879649E-2</c:v>
                </c:pt>
                <c:pt idx="2369">
                  <c:v>-2.4304500002472196E-2</c:v>
                </c:pt>
                <c:pt idx="2370">
                  <c:v>-2.1304500005498994E-2</c:v>
                </c:pt>
                <c:pt idx="2371">
                  <c:v>-2.0304500001657289E-2</c:v>
                </c:pt>
                <c:pt idx="2372">
                  <c:v>-1.8304500001249835E-2</c:v>
                </c:pt>
                <c:pt idx="2373">
                  <c:v>-1.7304500004684087E-2</c:v>
                </c:pt>
                <c:pt idx="2374">
                  <c:v>-1.2304500007303432E-2</c:v>
                </c:pt>
                <c:pt idx="2375">
                  <c:v>-3.5554800000682008E-2</c:v>
                </c:pt>
                <c:pt idx="2376">
                  <c:v>-2.5554800005920697E-2</c:v>
                </c:pt>
                <c:pt idx="2377">
                  <c:v>-2.4554800002078991E-2</c:v>
                </c:pt>
                <c:pt idx="2378">
                  <c:v>-2.1805100004712585E-2</c:v>
                </c:pt>
                <c:pt idx="2380">
                  <c:v>-2.6555999997071922E-2</c:v>
                </c:pt>
                <c:pt idx="2381">
                  <c:v>-2.5556000000506174E-2</c:v>
                </c:pt>
                <c:pt idx="2382">
                  <c:v>-2.355600000009872E-2</c:v>
                </c:pt>
                <c:pt idx="2383">
                  <c:v>-2.4806299996271264E-2</c:v>
                </c:pt>
                <c:pt idx="2384">
                  <c:v>-2.2806300003139768E-2</c:v>
                </c:pt>
                <c:pt idx="2386">
                  <c:v>-2.3560800007544458E-2</c:v>
                </c:pt>
                <c:pt idx="2387">
                  <c:v>-2.1560800007137004E-2</c:v>
                </c:pt>
                <c:pt idx="2388">
                  <c:v>-2.581110000028275E-2</c:v>
                </c:pt>
                <c:pt idx="2389">
                  <c:v>-2.8812299999117386E-2</c:v>
                </c:pt>
                <c:pt idx="2390">
                  <c:v>-4.0063800006464589E-2</c:v>
                </c:pt>
                <c:pt idx="2391">
                  <c:v>-3.0063800004427321E-2</c:v>
                </c:pt>
                <c:pt idx="2392">
                  <c:v>-2.5063800007046666E-2</c:v>
                </c:pt>
                <c:pt idx="2393">
                  <c:v>-2.406380000320496E-2</c:v>
                </c:pt>
                <c:pt idx="2394">
                  <c:v>-2.3063800006639212E-2</c:v>
                </c:pt>
                <c:pt idx="2395">
                  <c:v>-1.9063800005824305E-2</c:v>
                </c:pt>
                <c:pt idx="2396">
                  <c:v>-1.5063800005009398E-2</c:v>
                </c:pt>
                <c:pt idx="2397">
                  <c:v>-2.2315300004265737E-2</c:v>
                </c:pt>
                <c:pt idx="2398">
                  <c:v>-2.4565599997004028E-2</c:v>
                </c:pt>
                <c:pt idx="2399">
                  <c:v>-3.0316500000481028E-2</c:v>
                </c:pt>
                <c:pt idx="2400">
                  <c:v>-3.0568000001949258E-2</c:v>
                </c:pt>
                <c:pt idx="2401">
                  <c:v>-3.5068600001977757E-2</c:v>
                </c:pt>
                <c:pt idx="2402">
                  <c:v>-2.6068600003782194E-2</c:v>
                </c:pt>
                <c:pt idx="2403">
                  <c:v>-2.406860000337474E-2</c:v>
                </c:pt>
                <c:pt idx="2404">
                  <c:v>-2.631890000338899E-2</c:v>
                </c:pt>
                <c:pt idx="2405">
                  <c:v>-2.6569199995719828E-2</c:v>
                </c:pt>
                <c:pt idx="2407">
                  <c:v>-2.4320100004842971E-2</c:v>
                </c:pt>
                <c:pt idx="2408">
                  <c:v>-2.1320100007869769E-2</c:v>
                </c:pt>
                <c:pt idx="2409">
                  <c:v>-2.7570400001422968E-2</c:v>
                </c:pt>
                <c:pt idx="2410">
                  <c:v>-2.5570400001015514E-2</c:v>
                </c:pt>
                <c:pt idx="2413">
                  <c:v>-2.6571599999442697E-2</c:v>
                </c:pt>
                <c:pt idx="2414">
                  <c:v>-2.2571599998627789E-2</c:v>
                </c:pt>
                <c:pt idx="2415">
                  <c:v>-2.1571600002062041E-2</c:v>
                </c:pt>
                <c:pt idx="2416">
                  <c:v>-2.6821899999049492E-2</c:v>
                </c:pt>
                <c:pt idx="2417">
                  <c:v>-2.2821899998234585E-2</c:v>
                </c:pt>
                <c:pt idx="2418">
                  <c:v>-2.1821900001668837E-2</c:v>
                </c:pt>
                <c:pt idx="2419">
                  <c:v>-2.6823100000910927E-2</c:v>
                </c:pt>
                <c:pt idx="2420">
                  <c:v>-3.2323700004781131E-2</c:v>
                </c:pt>
                <c:pt idx="2421">
                  <c:v>-3.1323700000939425E-2</c:v>
                </c:pt>
                <c:pt idx="2422">
                  <c:v>-2.4075799999991432E-2</c:v>
                </c:pt>
                <c:pt idx="2423">
                  <c:v>-2.4326100006874185E-2</c:v>
                </c:pt>
                <c:pt idx="2424">
                  <c:v>-2.3326100003032479E-2</c:v>
                </c:pt>
                <c:pt idx="2425">
                  <c:v>-3.2577600002696272E-2</c:v>
                </c:pt>
                <c:pt idx="2426">
                  <c:v>-2.8577600001881365E-2</c:v>
                </c:pt>
                <c:pt idx="2427">
                  <c:v>-2.8330900000582915E-2</c:v>
                </c:pt>
                <c:pt idx="2429">
                  <c:v>-2.1330900002794806E-2</c:v>
                </c:pt>
                <c:pt idx="2430">
                  <c:v>-2.9582399998616893E-2</c:v>
                </c:pt>
                <c:pt idx="2431">
                  <c:v>-2.7582399998209439E-2</c:v>
                </c:pt>
                <c:pt idx="2432">
                  <c:v>-2.6582400001643691E-2</c:v>
                </c:pt>
                <c:pt idx="2433">
                  <c:v>-2.7090200004749931E-2</c:v>
                </c:pt>
                <c:pt idx="2434">
                  <c:v>-2.9341699999349657E-2</c:v>
                </c:pt>
                <c:pt idx="2435">
                  <c:v>-2.8341699995507952E-2</c:v>
                </c:pt>
                <c:pt idx="2436">
                  <c:v>-2.534169999853475E-2</c:v>
                </c:pt>
                <c:pt idx="2437">
                  <c:v>-2.7593200000410434E-2</c:v>
                </c:pt>
                <c:pt idx="2438">
                  <c:v>-2.559320000000298E-2</c:v>
                </c:pt>
                <c:pt idx="2439">
                  <c:v>-2.2593200003029779E-2</c:v>
                </c:pt>
                <c:pt idx="2440">
                  <c:v>-2.5844700008747168E-2</c:v>
                </c:pt>
                <c:pt idx="2441">
                  <c:v>-2.4844700004905462E-2</c:v>
                </c:pt>
                <c:pt idx="2442">
                  <c:v>-2.2844700004498009E-2</c:v>
                </c:pt>
                <c:pt idx="2443">
                  <c:v>-2.1844700007932261E-2</c:v>
                </c:pt>
                <c:pt idx="2444">
                  <c:v>-2.0844700004090555E-2</c:v>
                </c:pt>
                <c:pt idx="2445">
                  <c:v>-1.58447000067099E-2</c:v>
                </c:pt>
                <c:pt idx="2446">
                  <c:v>-3.0096200003754348E-2</c:v>
                </c:pt>
                <c:pt idx="2447">
                  <c:v>-2.9096199999912642E-2</c:v>
                </c:pt>
                <c:pt idx="2448">
                  <c:v>-1.8096200001309626E-2</c:v>
                </c:pt>
                <c:pt idx="2449">
                  <c:v>-2.6347699997131713E-2</c:v>
                </c:pt>
                <c:pt idx="2450">
                  <c:v>-2.2347699996316805E-2</c:v>
                </c:pt>
                <c:pt idx="2451">
                  <c:v>-3.0598000004829373E-2</c:v>
                </c:pt>
                <c:pt idx="2452">
                  <c:v>-2.3598000007041264E-2</c:v>
                </c:pt>
                <c:pt idx="2453">
                  <c:v>-1.9848299998557195E-2</c:v>
                </c:pt>
                <c:pt idx="2454">
                  <c:v>-2.4849500005075242E-2</c:v>
                </c:pt>
                <c:pt idx="2455">
                  <c:v>-2.610100000310922E-2</c:v>
                </c:pt>
                <c:pt idx="2456">
                  <c:v>-2.4101000002701767E-2</c:v>
                </c:pt>
                <c:pt idx="2457">
                  <c:v>-3.7352500003180467E-2</c:v>
                </c:pt>
                <c:pt idx="2458">
                  <c:v>-2.8352500004984904E-2</c:v>
                </c:pt>
                <c:pt idx="2459">
                  <c:v>-2.7352500001143198E-2</c:v>
                </c:pt>
                <c:pt idx="2460">
                  <c:v>-2.4352500004169997E-2</c:v>
                </c:pt>
                <c:pt idx="2461">
                  <c:v>-2.9602800001157448E-2</c:v>
                </c:pt>
                <c:pt idx="2464">
                  <c:v>-2.6855500000237953E-2</c:v>
                </c:pt>
                <c:pt idx="2465">
                  <c:v>-7.8555000072810799E-3</c:v>
                </c:pt>
                <c:pt idx="2466">
                  <c:v>-2.5105800006713253E-2</c:v>
                </c:pt>
                <c:pt idx="2467">
                  <c:v>-2.1105800005898345E-2</c:v>
                </c:pt>
                <c:pt idx="2468">
                  <c:v>-3.9106999996874947E-2</c:v>
                </c:pt>
                <c:pt idx="2469">
                  <c:v>-3.5107000003335997E-2</c:v>
                </c:pt>
                <c:pt idx="2470">
                  <c:v>-3.4106999999494292E-2</c:v>
                </c:pt>
                <c:pt idx="2471">
                  <c:v>-3.3107000002928544E-2</c:v>
                </c:pt>
                <c:pt idx="2472">
                  <c:v>-3.2106999999086838E-2</c:v>
                </c:pt>
                <c:pt idx="2473">
                  <c:v>-2.7107000001706183E-2</c:v>
                </c:pt>
                <c:pt idx="2474">
                  <c:v>-2.5107000001298729E-2</c:v>
                </c:pt>
                <c:pt idx="2475">
                  <c:v>-2.4106999997457024E-2</c:v>
                </c:pt>
                <c:pt idx="2476">
                  <c:v>-1.7106999999668915E-2</c:v>
                </c:pt>
                <c:pt idx="2477">
                  <c:v>-3.3108199997514021E-2</c:v>
                </c:pt>
                <c:pt idx="2478">
                  <c:v>-3.0358500007423572E-2</c:v>
                </c:pt>
                <c:pt idx="2479">
                  <c:v>-2.8358500007016119E-2</c:v>
                </c:pt>
                <c:pt idx="2480">
                  <c:v>-2.7358500003174413E-2</c:v>
                </c:pt>
                <c:pt idx="2481">
                  <c:v>-2.6358500006608665E-2</c:v>
                </c:pt>
                <c:pt idx="2482">
                  <c:v>-2.5358500002766959E-2</c:v>
                </c:pt>
                <c:pt idx="2483">
                  <c:v>-2.3358500002359506E-2</c:v>
                </c:pt>
                <c:pt idx="2484">
                  <c:v>-2.1358500001952052E-2</c:v>
                </c:pt>
                <c:pt idx="2485">
                  <c:v>-1.9358500001544598E-2</c:v>
                </c:pt>
                <c:pt idx="2486">
                  <c:v>-3.0608800007030368E-2</c:v>
                </c:pt>
                <c:pt idx="2487">
                  <c:v>-2.3608800001966301E-2</c:v>
                </c:pt>
                <c:pt idx="2488">
                  <c:v>-2.7859100002388004E-2</c:v>
                </c:pt>
                <c:pt idx="2489">
                  <c:v>-2.1859100001165643E-2</c:v>
                </c:pt>
                <c:pt idx="2490">
                  <c:v>-2.260999999998603E-2</c:v>
                </c:pt>
                <c:pt idx="2491">
                  <c:v>-2.1610000003420282E-2</c:v>
                </c:pt>
                <c:pt idx="2492">
                  <c:v>-1.4609999998356216E-2</c:v>
                </c:pt>
                <c:pt idx="2493">
                  <c:v>-3.661120000469964E-2</c:v>
                </c:pt>
                <c:pt idx="2494">
                  <c:v>-3.2861500003491528E-2</c:v>
                </c:pt>
                <c:pt idx="2495">
                  <c:v>-3.4114199996110983E-2</c:v>
                </c:pt>
                <c:pt idx="2496">
                  <c:v>-2.9364500005613081E-2</c:v>
                </c:pt>
                <c:pt idx="2497">
                  <c:v>-2.7364500005205628E-2</c:v>
                </c:pt>
                <c:pt idx="2498">
                  <c:v>-2.636450000863988E-2</c:v>
                </c:pt>
                <c:pt idx="2499">
                  <c:v>-2.5364500004798174E-2</c:v>
                </c:pt>
                <c:pt idx="2500">
                  <c:v>-2.2364500007824972E-2</c:v>
                </c:pt>
                <c:pt idx="2501">
                  <c:v>-1.5364500002760906E-2</c:v>
                </c:pt>
                <c:pt idx="2502">
                  <c:v>-2.561480000440497E-2</c:v>
                </c:pt>
                <c:pt idx="2503">
                  <c:v>-2.086510000663111E-2</c:v>
                </c:pt>
                <c:pt idx="2504">
                  <c:v>-3.1616000000212807E-2</c:v>
                </c:pt>
                <c:pt idx="2505">
                  <c:v>-3.0616000003647059E-2</c:v>
                </c:pt>
                <c:pt idx="2506">
                  <c:v>-1.6866300000401679E-2</c:v>
                </c:pt>
                <c:pt idx="2509">
                  <c:v>-2.8368100007355679E-2</c:v>
                </c:pt>
                <c:pt idx="2510">
                  <c:v>-1.6118999999889638E-2</c:v>
                </c:pt>
                <c:pt idx="2511">
                  <c:v>-2.4872300004062708E-2</c:v>
                </c:pt>
                <c:pt idx="2512">
                  <c:v>-2.2872300003655255E-2</c:v>
                </c:pt>
                <c:pt idx="2513">
                  <c:v>-2.9122600004484411E-2</c:v>
                </c:pt>
                <c:pt idx="2515">
                  <c:v>-2.6123800009372644E-2</c:v>
                </c:pt>
                <c:pt idx="2516">
                  <c:v>-2.6374099994427525E-2</c:v>
                </c:pt>
                <c:pt idx="2517">
                  <c:v>-3.5624400006781798E-2</c:v>
                </c:pt>
                <c:pt idx="2518">
                  <c:v>-3.4624400002940092E-2</c:v>
                </c:pt>
                <c:pt idx="2519">
                  <c:v>-2.7375300000130665E-2</c:v>
                </c:pt>
                <c:pt idx="2520">
                  <c:v>-2.3375299999315757E-2</c:v>
                </c:pt>
                <c:pt idx="2521">
                  <c:v>-3.4626799999387003E-2</c:v>
                </c:pt>
                <c:pt idx="2522">
                  <c:v>-3.3626799995545298E-2</c:v>
                </c:pt>
                <c:pt idx="2523">
                  <c:v>-3.0626799998572096E-2</c:v>
                </c:pt>
                <c:pt idx="2524">
                  <c:v>-1.2626800002180971E-2</c:v>
                </c:pt>
                <c:pt idx="2525">
                  <c:v>-3.287830000044778E-2</c:v>
                </c:pt>
                <c:pt idx="2526">
                  <c:v>-3.1878300003882032E-2</c:v>
                </c:pt>
                <c:pt idx="2527">
                  <c:v>-2.9878300003474578E-2</c:v>
                </c:pt>
                <c:pt idx="2528">
                  <c:v>-2.7878300003067125E-2</c:v>
                </c:pt>
                <c:pt idx="2529">
                  <c:v>-2.6878299999225419E-2</c:v>
                </c:pt>
                <c:pt idx="2530">
                  <c:v>-2.4878300006093923E-2</c:v>
                </c:pt>
                <c:pt idx="2531">
                  <c:v>-2.3878300002252217E-2</c:v>
                </c:pt>
                <c:pt idx="2532">
                  <c:v>-1.1128600002848543E-2</c:v>
                </c:pt>
                <c:pt idx="2533">
                  <c:v>-2.1378900004492607E-2</c:v>
                </c:pt>
                <c:pt idx="2535">
                  <c:v>-2.0879499999864493E-2</c:v>
                </c:pt>
                <c:pt idx="2536">
                  <c:v>-2.7129800007969607E-2</c:v>
                </c:pt>
                <c:pt idx="2537">
                  <c:v>-1.6129800009366591E-2</c:v>
                </c:pt>
                <c:pt idx="2538">
                  <c:v>-1.5129800005524885E-2</c:v>
                </c:pt>
                <c:pt idx="2539">
                  <c:v>-2.7380100000300445E-2</c:v>
                </c:pt>
                <c:pt idx="2540">
                  <c:v>-2.6380099996458739E-2</c:v>
                </c:pt>
                <c:pt idx="2541">
                  <c:v>-1.5380099997855723E-2</c:v>
                </c:pt>
                <c:pt idx="2542">
                  <c:v>-3.338130000338424E-2</c:v>
                </c:pt>
                <c:pt idx="2543">
                  <c:v>-2.8381300006003585E-2</c:v>
                </c:pt>
                <c:pt idx="2544">
                  <c:v>-2.1381300000939518E-2</c:v>
                </c:pt>
                <c:pt idx="2545">
                  <c:v>-2.038130000437377E-2</c:v>
                </c:pt>
                <c:pt idx="2546">
                  <c:v>-1.5381299999717157E-2</c:v>
                </c:pt>
                <c:pt idx="2547">
                  <c:v>-3.4631599999556784E-2</c:v>
                </c:pt>
                <c:pt idx="2548">
                  <c:v>-2.3382500003208406E-2</c:v>
                </c:pt>
                <c:pt idx="2550">
                  <c:v>-3.0883100007486064E-2</c:v>
                </c:pt>
                <c:pt idx="2551">
                  <c:v>-2.3134600000048522E-2</c:v>
                </c:pt>
                <c:pt idx="2552">
                  <c:v>-2.6384900003904477E-2</c:v>
                </c:pt>
                <c:pt idx="2553">
                  <c:v>-2.3635199999262113E-2</c:v>
                </c:pt>
                <c:pt idx="2554">
                  <c:v>-3.2386099999712314E-2</c:v>
                </c:pt>
                <c:pt idx="2555">
                  <c:v>-2.8386099998897407E-2</c:v>
                </c:pt>
                <c:pt idx="2556">
                  <c:v>-2.3386100001516752E-2</c:v>
                </c:pt>
                <c:pt idx="2557">
                  <c:v>-2.4636400004965253E-2</c:v>
                </c:pt>
                <c:pt idx="2558">
                  <c:v>-2.4137000007613096E-2</c:v>
                </c:pt>
                <c:pt idx="2559">
                  <c:v>-3.8637600002402905E-2</c:v>
                </c:pt>
                <c:pt idx="2560">
                  <c:v>-2.8637600000365637E-2</c:v>
                </c:pt>
                <c:pt idx="2561">
                  <c:v>-2.7637600003799889E-2</c:v>
                </c:pt>
                <c:pt idx="2562">
                  <c:v>-2.6637599999958184E-2</c:v>
                </c:pt>
                <c:pt idx="2564">
                  <c:v>-2.3388499997963663E-2</c:v>
                </c:pt>
                <c:pt idx="2565">
                  <c:v>-3.6889100003463682E-2</c:v>
                </c:pt>
                <c:pt idx="2566">
                  <c:v>-2.9889099998399615E-2</c:v>
                </c:pt>
                <c:pt idx="2568">
                  <c:v>-2.6889100001426414E-2</c:v>
                </c:pt>
                <c:pt idx="2569">
                  <c:v>-2.5889099997584708E-2</c:v>
                </c:pt>
                <c:pt idx="2570">
                  <c:v>-2.488910000101896E-2</c:v>
                </c:pt>
                <c:pt idx="2571">
                  <c:v>-2.2889100000611506E-2</c:v>
                </c:pt>
                <c:pt idx="2572">
                  <c:v>-2.0889100000204053E-2</c:v>
                </c:pt>
                <c:pt idx="2574">
                  <c:v>-2.163999999902444E-2</c:v>
                </c:pt>
                <c:pt idx="2575">
                  <c:v>-2.6140600006328896E-2</c:v>
                </c:pt>
                <c:pt idx="2576">
                  <c:v>-1.9140600001264829E-2</c:v>
                </c:pt>
                <c:pt idx="2578">
                  <c:v>-2.2141800000099465E-2</c:v>
                </c:pt>
                <c:pt idx="2579">
                  <c:v>-3.5392099998716731E-2</c:v>
                </c:pt>
                <c:pt idx="2580">
                  <c:v>-3.3392099998309277E-2</c:v>
                </c:pt>
                <c:pt idx="2581">
                  <c:v>-2.939209999749437E-2</c:v>
                </c:pt>
                <c:pt idx="2582">
                  <c:v>-2.539210000395542E-2</c:v>
                </c:pt>
                <c:pt idx="2583">
                  <c:v>-3.6643600004026666E-2</c:v>
                </c:pt>
                <c:pt idx="2584">
                  <c:v>-3.0643600002804305E-2</c:v>
                </c:pt>
                <c:pt idx="2585">
                  <c:v>-2.564360000542365E-2</c:v>
                </c:pt>
                <c:pt idx="2586">
                  <c:v>-1.7643600003793836E-2</c:v>
                </c:pt>
                <c:pt idx="2587">
                  <c:v>-2.1145400001842063E-2</c:v>
                </c:pt>
                <c:pt idx="2588">
                  <c:v>-1.5145400000619702E-2</c:v>
                </c:pt>
                <c:pt idx="2590">
                  <c:v>-1.5395700000226498E-2</c:v>
                </c:pt>
                <c:pt idx="2591">
                  <c:v>-4.7648400002799463E-2</c:v>
                </c:pt>
                <c:pt idx="2592">
                  <c:v>-3.2648400003381539E-2</c:v>
                </c:pt>
                <c:pt idx="2593">
                  <c:v>-2.7899900007469114E-2</c:v>
                </c:pt>
                <c:pt idx="2594">
                  <c:v>-2.4899900003219955E-2</c:v>
                </c:pt>
                <c:pt idx="2595">
                  <c:v>-2.3899900006654207E-2</c:v>
                </c:pt>
                <c:pt idx="2596">
                  <c:v>-1.2899900008051191E-2</c:v>
                </c:pt>
                <c:pt idx="2597">
                  <c:v>-2.8151400001661386E-2</c:v>
                </c:pt>
                <c:pt idx="2598">
                  <c:v>-2.7151399997819681E-2</c:v>
                </c:pt>
                <c:pt idx="2599">
                  <c:v>-2.5151399997412227E-2</c:v>
                </c:pt>
                <c:pt idx="2600">
                  <c:v>-2.4151400000846479E-2</c:v>
                </c:pt>
                <c:pt idx="2601">
                  <c:v>-2.3151400004280731E-2</c:v>
                </c:pt>
                <c:pt idx="2602">
                  <c:v>-1.8151399999624118E-2</c:v>
                </c:pt>
                <c:pt idx="2603">
                  <c:v>-2.615259999583941E-2</c:v>
                </c:pt>
                <c:pt idx="2604">
                  <c:v>-2.4402900002314709E-2</c:v>
                </c:pt>
                <c:pt idx="2605">
                  <c:v>-3.06544000050053E-2</c:v>
                </c:pt>
                <c:pt idx="2607">
                  <c:v>-2.6654400004190393E-2</c:v>
                </c:pt>
                <c:pt idx="2608">
                  <c:v>-2.4654400003782939E-2</c:v>
                </c:pt>
                <c:pt idx="2609">
                  <c:v>-2.3654399999941234E-2</c:v>
                </c:pt>
                <c:pt idx="2610">
                  <c:v>-3.1910700003209058E-2</c:v>
                </c:pt>
                <c:pt idx="2611">
                  <c:v>-2.8910699998959899E-2</c:v>
                </c:pt>
                <c:pt idx="2612">
                  <c:v>-4.3162200003280304E-2</c:v>
                </c:pt>
                <c:pt idx="2613">
                  <c:v>-3.116220000811154E-2</c:v>
                </c:pt>
                <c:pt idx="2614">
                  <c:v>-3.0162200004269835E-2</c:v>
                </c:pt>
                <c:pt idx="2616">
                  <c:v>-3.4666400002606679E-2</c:v>
                </c:pt>
                <c:pt idx="2617">
                  <c:v>-3.0916700001398567E-2</c:v>
                </c:pt>
                <c:pt idx="2618">
                  <c:v>-3.0167000004439615E-2</c:v>
                </c:pt>
                <c:pt idx="2619">
                  <c:v>-2.9167000000597909E-2</c:v>
                </c:pt>
                <c:pt idx="2620">
                  <c:v>-3.616820000752341E-2</c:v>
                </c:pt>
                <c:pt idx="2621">
                  <c:v>-3.3419700004742481E-2</c:v>
                </c:pt>
                <c:pt idx="2622">
                  <c:v>-2.4173000005248468E-2</c:v>
                </c:pt>
                <c:pt idx="2623">
                  <c:v>-3.5425700007181149E-2</c:v>
                </c:pt>
                <c:pt idx="2624">
                  <c:v>-3.7179000006290153E-2</c:v>
                </c:pt>
                <c:pt idx="2625">
                  <c:v>-2.1932300005573779E-2</c:v>
                </c:pt>
                <c:pt idx="2626">
                  <c:v>-2.8183800000988413E-2</c:v>
                </c:pt>
                <c:pt idx="2627">
                  <c:v>-2.4937100002716761E-2</c:v>
                </c:pt>
                <c:pt idx="2628">
                  <c:v>-2.393830000073649E-2</c:v>
                </c:pt>
                <c:pt idx="2629">
                  <c:v>-3.0188600001565646E-2</c:v>
                </c:pt>
                <c:pt idx="2630">
                  <c:v>-2.7188600004592445E-2</c:v>
                </c:pt>
                <c:pt idx="2631">
                  <c:v>-2.3188600003777537E-2</c:v>
                </c:pt>
                <c:pt idx="2632">
                  <c:v>-2.0188600006804336E-2</c:v>
                </c:pt>
                <c:pt idx="2633">
                  <c:v>-3.3438900005421601E-2</c:v>
                </c:pt>
                <c:pt idx="2634">
                  <c:v>-3.1440099999599624E-2</c:v>
                </c:pt>
                <c:pt idx="2635">
                  <c:v>-2.9440099999192171E-2</c:v>
                </c:pt>
                <c:pt idx="2636">
                  <c:v>-2.8440100002626423E-2</c:v>
                </c:pt>
                <c:pt idx="2638">
                  <c:v>-1.9441300006292295E-2</c:v>
                </c:pt>
                <c:pt idx="2639">
                  <c:v>-3.269160000490956E-2</c:v>
                </c:pt>
                <c:pt idx="2640">
                  <c:v>-2.6691600003687199E-2</c:v>
                </c:pt>
                <c:pt idx="2641">
                  <c:v>-2.0691600002464838E-2</c:v>
                </c:pt>
                <c:pt idx="2642">
                  <c:v>-1.969160000589909E-2</c:v>
                </c:pt>
                <c:pt idx="2643">
                  <c:v>-3.0194600003596861E-2</c:v>
                </c:pt>
                <c:pt idx="2644">
                  <c:v>-2.9194600007031113E-2</c:v>
                </c:pt>
                <c:pt idx="2645">
                  <c:v>-3.1446100001630839E-2</c:v>
                </c:pt>
                <c:pt idx="2646">
                  <c:v>-2.9446100001223385E-2</c:v>
                </c:pt>
                <c:pt idx="2647">
                  <c:v>-2.844609999738168E-2</c:v>
                </c:pt>
                <c:pt idx="2648">
                  <c:v>-2.7446100000815932E-2</c:v>
                </c:pt>
                <c:pt idx="2649">
                  <c:v>-2.6446100004250184E-2</c:v>
                </c:pt>
                <c:pt idx="2650">
                  <c:v>-2.444610000384273E-2</c:v>
                </c:pt>
                <c:pt idx="2651">
                  <c:v>-1.9446099999186117E-2</c:v>
                </c:pt>
                <c:pt idx="2652">
                  <c:v>-1.6446100002212916E-2</c:v>
                </c:pt>
                <c:pt idx="2653">
                  <c:v>-2.8946699996595271E-2</c:v>
                </c:pt>
                <c:pt idx="2654">
                  <c:v>-2.6946699996187817E-2</c:v>
                </c:pt>
                <c:pt idx="2655">
                  <c:v>-3.5697600003913976E-2</c:v>
                </c:pt>
                <c:pt idx="2656">
                  <c:v>-3.0697600006533321E-2</c:v>
                </c:pt>
                <c:pt idx="2657">
                  <c:v>-2.9697600002691615E-2</c:v>
                </c:pt>
                <c:pt idx="2658">
                  <c:v>-2.8697600006125867E-2</c:v>
                </c:pt>
                <c:pt idx="2659">
                  <c:v>1.3302399995154701E-2</c:v>
                </c:pt>
                <c:pt idx="2660">
                  <c:v>-3.0200600005628075E-2</c:v>
                </c:pt>
                <c:pt idx="2661">
                  <c:v>-2.6450900004419964E-2</c:v>
                </c:pt>
                <c:pt idx="2662">
                  <c:v>-3.9452100005291868E-2</c:v>
                </c:pt>
                <c:pt idx="2663">
                  <c:v>-3.3452100004069507E-2</c:v>
                </c:pt>
                <c:pt idx="2664">
                  <c:v>-2.7452100002847146E-2</c:v>
                </c:pt>
                <c:pt idx="2665">
                  <c:v>-2.6452099999005441E-2</c:v>
                </c:pt>
                <c:pt idx="2666">
                  <c:v>-2.4452099998597987E-2</c:v>
                </c:pt>
                <c:pt idx="2667">
                  <c:v>-1.9452100001217332E-2</c:v>
                </c:pt>
                <c:pt idx="2668">
                  <c:v>-3.370359999826178E-2</c:v>
                </c:pt>
                <c:pt idx="2669">
                  <c:v>-3.0703600001288578E-2</c:v>
                </c:pt>
                <c:pt idx="2670">
                  <c:v>-2.9703599997446872E-2</c:v>
                </c:pt>
                <c:pt idx="2671">
                  <c:v>-2.7703599997039419E-2</c:v>
                </c:pt>
                <c:pt idx="2672">
                  <c:v>-2.6703600000473671E-2</c:v>
                </c:pt>
                <c:pt idx="2673">
                  <c:v>-2.4703600000066217E-2</c:v>
                </c:pt>
                <c:pt idx="2674">
                  <c:v>-2.070359999925131E-2</c:v>
                </c:pt>
                <c:pt idx="2675">
                  <c:v>-1.6703599998436403E-2</c:v>
                </c:pt>
                <c:pt idx="2676">
                  <c:v>-1.4703599998028949E-2</c:v>
                </c:pt>
                <c:pt idx="2677">
                  <c:v>-2.7953900003922172E-2</c:v>
                </c:pt>
                <c:pt idx="2678">
                  <c:v>-2.495390000694897E-2</c:v>
                </c:pt>
                <c:pt idx="2679">
                  <c:v>-3.1955099999322556E-2</c:v>
                </c:pt>
                <c:pt idx="2680">
                  <c:v>-2.2955100001126993E-2</c:v>
                </c:pt>
                <c:pt idx="2681">
                  <c:v>-1.6955099999904633E-2</c:v>
                </c:pt>
                <c:pt idx="2682">
                  <c:v>-2.070839999942109E-2</c:v>
                </c:pt>
                <c:pt idx="2683">
                  <c:v>-1.9708400002855342E-2</c:v>
                </c:pt>
                <c:pt idx="2684">
                  <c:v>-2.7958700004091952E-2</c:v>
                </c:pt>
                <c:pt idx="2685">
                  <c:v>-2.0959900008165278E-2</c:v>
                </c:pt>
                <c:pt idx="2686">
                  <c:v>-1.9959900004323572E-2</c:v>
                </c:pt>
                <c:pt idx="2687">
                  <c:v>-3.0211400000553112E-2</c:v>
                </c:pt>
                <c:pt idx="2688">
                  <c:v>-1.1211400000320282E-2</c:v>
                </c:pt>
                <c:pt idx="2689">
                  <c:v>-4.1461699998762924E-2</c:v>
                </c:pt>
                <c:pt idx="2690">
                  <c:v>-4.0462899996782653E-2</c:v>
                </c:pt>
                <c:pt idx="2691">
                  <c:v>-3.8462899996375199E-2</c:v>
                </c:pt>
                <c:pt idx="2692">
                  <c:v>-3.0462900002021343E-2</c:v>
                </c:pt>
                <c:pt idx="2693">
                  <c:v>-2.4462900000798982E-2</c:v>
                </c:pt>
                <c:pt idx="2694">
                  <c:v>-2.0462899999984074E-2</c:v>
                </c:pt>
                <c:pt idx="2695">
                  <c:v>-4.9714400003722403E-2</c:v>
                </c:pt>
                <c:pt idx="2696">
                  <c:v>-2.5714400006108917E-2</c:v>
                </c:pt>
                <c:pt idx="2697">
                  <c:v>-2.171440000529401E-2</c:v>
                </c:pt>
                <c:pt idx="2698">
                  <c:v>-3.1215000002703164E-2</c:v>
                </c:pt>
                <c:pt idx="2699">
                  <c:v>-3.5965900009614415E-2</c:v>
                </c:pt>
                <c:pt idx="2700">
                  <c:v>-2.6965900004142895E-2</c:v>
                </c:pt>
                <c:pt idx="2701">
                  <c:v>-2.1217400004388765E-2</c:v>
                </c:pt>
                <c:pt idx="2702">
                  <c:v>-1.9217400003981311E-2</c:v>
                </c:pt>
                <c:pt idx="2703">
                  <c:v>-1.6217399999732152E-2</c:v>
                </c:pt>
                <c:pt idx="2704">
                  <c:v>-1.2217400006193202E-2</c:v>
                </c:pt>
                <c:pt idx="2705">
                  <c:v>-5.2174000011291355E-3</c:v>
                </c:pt>
                <c:pt idx="2706">
                  <c:v>-3.0468899996776599E-2</c:v>
                </c:pt>
                <c:pt idx="2707">
                  <c:v>-2.2468900002422743E-2</c:v>
                </c:pt>
                <c:pt idx="2708">
                  <c:v>-2.0468900002015289E-2</c:v>
                </c:pt>
                <c:pt idx="2709">
                  <c:v>-1.8468900001607835E-2</c:v>
                </c:pt>
                <c:pt idx="2710">
                  <c:v>-2.6719200002844445E-2</c:v>
                </c:pt>
                <c:pt idx="2711">
                  <c:v>-2.5719200006278697E-2</c:v>
                </c:pt>
                <c:pt idx="2712">
                  <c:v>-2.0719200008898042E-2</c:v>
                </c:pt>
                <c:pt idx="2713">
                  <c:v>-3.0969499995990191E-2</c:v>
                </c:pt>
                <c:pt idx="2714">
                  <c:v>-2.7969499999016989E-2</c:v>
                </c:pt>
                <c:pt idx="2715">
                  <c:v>-2.8720400005113333E-2</c:v>
                </c:pt>
                <c:pt idx="2716">
                  <c:v>-2.4720400004298426E-2</c:v>
                </c:pt>
                <c:pt idx="2717">
                  <c:v>-1.9720400006917771E-2</c:v>
                </c:pt>
                <c:pt idx="2718">
                  <c:v>-1.8720400003076065E-2</c:v>
                </c:pt>
                <c:pt idx="2719">
                  <c:v>-2.2970700003497768E-2</c:v>
                </c:pt>
                <c:pt idx="2720">
                  <c:v>-2.1970699999656063E-2</c:v>
                </c:pt>
                <c:pt idx="2721">
                  <c:v>-1.5970700005709659E-2</c:v>
                </c:pt>
                <c:pt idx="2723">
                  <c:v>-2.8725199998007156E-2</c:v>
                </c:pt>
                <c:pt idx="2724">
                  <c:v>-2.6725199997599702E-2</c:v>
                </c:pt>
                <c:pt idx="2725">
                  <c:v>-2.5725200001033954E-2</c:v>
                </c:pt>
                <c:pt idx="2726">
                  <c:v>-2.4725199997192249E-2</c:v>
                </c:pt>
                <c:pt idx="2727">
                  <c:v>-2.3725200000626501E-2</c:v>
                </c:pt>
                <c:pt idx="2728">
                  <c:v>-1.5725199998996686E-2</c:v>
                </c:pt>
                <c:pt idx="2729">
                  <c:v>-2.4975499996799044E-2</c:v>
                </c:pt>
                <c:pt idx="2730">
                  <c:v>-3.1976700003724545E-2</c:v>
                </c:pt>
                <c:pt idx="2731">
                  <c:v>-3.0976700007158797E-2</c:v>
                </c:pt>
                <c:pt idx="2732">
                  <c:v>-1.9976700001279823E-2</c:v>
                </c:pt>
                <c:pt idx="2733">
                  <c:v>-3.0228199997509364E-2</c:v>
                </c:pt>
                <c:pt idx="2734">
                  <c:v>-2.6228200003970414E-2</c:v>
                </c:pt>
                <c:pt idx="2735">
                  <c:v>-2.4228200003562961E-2</c:v>
                </c:pt>
                <c:pt idx="2736">
                  <c:v>-2.3228199999721255E-2</c:v>
                </c:pt>
                <c:pt idx="2737">
                  <c:v>-2.2228200003155507E-2</c:v>
                </c:pt>
                <c:pt idx="2738">
                  <c:v>-1.9228199998906348E-2</c:v>
                </c:pt>
                <c:pt idx="2739">
                  <c:v>-9.2281999968690798E-3</c:v>
                </c:pt>
                <c:pt idx="2740">
                  <c:v>-2.8478499996708706E-2</c:v>
                </c:pt>
                <c:pt idx="2741">
                  <c:v>-1.9478499998513144E-2</c:v>
                </c:pt>
                <c:pt idx="2742">
                  <c:v>-3.2479700006661005E-2</c:v>
                </c:pt>
                <c:pt idx="2743">
                  <c:v>-3.0731200000445824E-2</c:v>
                </c:pt>
                <c:pt idx="2744">
                  <c:v>-2.6731199999630917E-2</c:v>
                </c:pt>
                <c:pt idx="2745">
                  <c:v>-2.5982700004533399E-2</c:v>
                </c:pt>
                <c:pt idx="2746">
                  <c:v>-2.5233000007574446E-2</c:v>
                </c:pt>
                <c:pt idx="2747">
                  <c:v>-2.0233000002917834E-2</c:v>
                </c:pt>
                <c:pt idx="2748">
                  <c:v>-4.0234200001577847E-2</c:v>
                </c:pt>
                <c:pt idx="2749">
                  <c:v>-2.52353999967454E-2</c:v>
                </c:pt>
                <c:pt idx="2750">
                  <c:v>-1.4485700005025137E-2</c:v>
                </c:pt>
                <c:pt idx="2751">
                  <c:v>-4.473600000346778E-2</c:v>
                </c:pt>
                <c:pt idx="2752">
                  <c:v>-3.1987499998649582E-2</c:v>
                </c:pt>
                <c:pt idx="2753">
                  <c:v>-2.5987500004703179E-2</c:v>
                </c:pt>
                <c:pt idx="2754">
                  <c:v>-3.1239000003552064E-2</c:v>
                </c:pt>
                <c:pt idx="2755">
                  <c:v>-2.8489300006185658E-2</c:v>
                </c:pt>
                <c:pt idx="2757">
                  <c:v>-3.0741999995370861E-2</c:v>
                </c:pt>
                <c:pt idx="2758">
                  <c:v>-2.7992300005280413E-2</c:v>
                </c:pt>
                <c:pt idx="2759">
                  <c:v>-2.9993500000273343E-2</c:v>
                </c:pt>
                <c:pt idx="2760">
                  <c:v>-2.1993499998643529E-2</c:v>
                </c:pt>
                <c:pt idx="2761">
                  <c:v>-2.8746800002409145E-2</c:v>
                </c:pt>
                <c:pt idx="2762">
                  <c:v>-2.7997099998174235E-2</c:v>
                </c:pt>
                <c:pt idx="2763">
                  <c:v>-2.5998300006904174E-2</c:v>
                </c:pt>
                <c:pt idx="2764">
                  <c:v>-2.1249800003715791E-2</c:v>
                </c:pt>
                <c:pt idx="2766">
                  <c:v>-2.7752800000598654E-2</c:v>
                </c:pt>
                <c:pt idx="2767">
                  <c:v>-2.3752799999783747E-2</c:v>
                </c:pt>
                <c:pt idx="2768">
                  <c:v>-2.0004300007713027E-2</c:v>
                </c:pt>
                <c:pt idx="2769">
                  <c:v>-2.9506099999707658E-2</c:v>
                </c:pt>
                <c:pt idx="2770">
                  <c:v>-2.1506100005353801E-2</c:v>
                </c:pt>
                <c:pt idx="2771">
                  <c:v>-2.6757600004202686E-2</c:v>
                </c:pt>
                <c:pt idx="2772">
                  <c:v>-3.3007899997755885E-2</c:v>
                </c:pt>
                <c:pt idx="2774">
                  <c:v>-2.8768400006811135E-2</c:v>
                </c:pt>
                <c:pt idx="2775">
                  <c:v>-2.7768400002969429E-2</c:v>
                </c:pt>
                <c:pt idx="2776">
                  <c:v>-2.0271400004276074E-2</c:v>
                </c:pt>
                <c:pt idx="2777">
                  <c:v>-2.2522899998875801E-2</c:v>
                </c:pt>
                <c:pt idx="2778">
                  <c:v>-1.277440000558272E-2</c:v>
                </c:pt>
                <c:pt idx="2779">
                  <c:v>-2.9025900003034621E-2</c:v>
                </c:pt>
                <c:pt idx="2780">
                  <c:v>-2.5025900002219714E-2</c:v>
                </c:pt>
                <c:pt idx="2781">
                  <c:v>-2.8276199998799711E-2</c:v>
                </c:pt>
                <c:pt idx="2782">
                  <c:v>-3.4029499998723622E-2</c:v>
                </c:pt>
                <c:pt idx="2783">
                  <c:v>-3.3030700004019309E-2</c:v>
                </c:pt>
                <c:pt idx="2784">
                  <c:v>-2.5030700002389494E-2</c:v>
                </c:pt>
                <c:pt idx="2785">
                  <c:v>-2.2030700005416293E-2</c:v>
                </c:pt>
                <c:pt idx="2786">
                  <c:v>-2.9282199997396674E-2</c:v>
                </c:pt>
                <c:pt idx="2787">
                  <c:v>-3.5533700007363223E-2</c:v>
                </c:pt>
                <c:pt idx="2788">
                  <c:v>-2.8533700002299156E-2</c:v>
                </c:pt>
                <c:pt idx="2789">
                  <c:v>-2.7533700005733408E-2</c:v>
                </c:pt>
                <c:pt idx="2790">
                  <c:v>-2.6533700001891702E-2</c:v>
                </c:pt>
                <c:pt idx="2791">
                  <c:v>-2.2533700008352753E-2</c:v>
                </c:pt>
                <c:pt idx="2792">
                  <c:v>-2.0533700007945299E-2</c:v>
                </c:pt>
                <c:pt idx="2793">
                  <c:v>-3.3785200001148041E-2</c:v>
                </c:pt>
                <c:pt idx="2794">
                  <c:v>-3.078520000417484E-2</c:v>
                </c:pt>
                <c:pt idx="2795">
                  <c:v>-2.778519999992568E-2</c:v>
                </c:pt>
                <c:pt idx="2796">
                  <c:v>-2.0785200002137572E-2</c:v>
                </c:pt>
                <c:pt idx="2797">
                  <c:v>-1.6785200001322664E-2</c:v>
                </c:pt>
                <c:pt idx="2799">
                  <c:v>-3.0285799999546725E-2</c:v>
                </c:pt>
                <c:pt idx="2800">
                  <c:v>-2.8036700008669868E-2</c:v>
                </c:pt>
                <c:pt idx="2801">
                  <c:v>-2.6036700008262414E-2</c:v>
                </c:pt>
                <c:pt idx="2802">
                  <c:v>-2.3036700004013255E-2</c:v>
                </c:pt>
                <c:pt idx="2803">
                  <c:v>-2.2036700007447507E-2</c:v>
                </c:pt>
                <c:pt idx="2804">
                  <c:v>-1.6036700006225146E-2</c:v>
                </c:pt>
                <c:pt idx="2807">
                  <c:v>-3.2288200003677048E-2</c:v>
                </c:pt>
                <c:pt idx="2808">
                  <c:v>-2.9288199999427889E-2</c:v>
                </c:pt>
                <c:pt idx="2809">
                  <c:v>-3.6539699998684227E-2</c:v>
                </c:pt>
                <c:pt idx="2810">
                  <c:v>-3.1539700001303572E-2</c:v>
                </c:pt>
                <c:pt idx="2811">
                  <c:v>-2.1539699999266304E-2</c:v>
                </c:pt>
                <c:pt idx="2812">
                  <c:v>-3.0040300007385667E-2</c:v>
                </c:pt>
                <c:pt idx="2814">
                  <c:v>-2.9791200002364349E-2</c:v>
                </c:pt>
                <c:pt idx="2815">
                  <c:v>-1.7791199999919627E-2</c:v>
                </c:pt>
                <c:pt idx="2816">
                  <c:v>-1.6791200003353879E-2</c:v>
                </c:pt>
                <c:pt idx="2817">
                  <c:v>-2.4041500000748783E-2</c:v>
                </c:pt>
                <c:pt idx="2818">
                  <c:v>-2.9042700007266831E-2</c:v>
                </c:pt>
                <c:pt idx="2819">
                  <c:v>-2.5042700006451923E-2</c:v>
                </c:pt>
                <c:pt idx="2820">
                  <c:v>-1.9042700005229563E-2</c:v>
                </c:pt>
                <c:pt idx="2821">
                  <c:v>-2.5292999998782761E-2</c:v>
                </c:pt>
                <c:pt idx="2822">
                  <c:v>-2.8543300002638716E-2</c:v>
                </c:pt>
                <c:pt idx="2824">
                  <c:v>-3.3045100004528649E-2</c:v>
                </c:pt>
                <c:pt idx="2827">
                  <c:v>-3.2047500004409812E-2</c:v>
                </c:pt>
                <c:pt idx="2828">
                  <c:v>-2.9047500000160653E-2</c:v>
                </c:pt>
                <c:pt idx="2829">
                  <c:v>-2.8047500003594905E-2</c:v>
                </c:pt>
                <c:pt idx="2830">
                  <c:v>-2.6047500003187452E-2</c:v>
                </c:pt>
                <c:pt idx="2833">
                  <c:v>-3.1299000002036337E-2</c:v>
                </c:pt>
                <c:pt idx="2834">
                  <c:v>-2.8298999997787178E-2</c:v>
                </c:pt>
                <c:pt idx="2835">
                  <c:v>-2.5299000000813976E-2</c:v>
                </c:pt>
                <c:pt idx="2836">
                  <c:v>-2.8549300004669931E-2</c:v>
                </c:pt>
                <c:pt idx="2837">
                  <c:v>-2.4550500005716458E-2</c:v>
                </c:pt>
                <c:pt idx="2838">
                  <c:v>-2.3550500001874752E-2</c:v>
                </c:pt>
                <c:pt idx="2839">
                  <c:v>-2.8051100001903251E-2</c:v>
                </c:pt>
                <c:pt idx="2840">
                  <c:v>-3.1801999997696839E-2</c:v>
                </c:pt>
                <c:pt idx="2841">
                  <c:v>-2.7801999996881932E-2</c:v>
                </c:pt>
                <c:pt idx="2842">
                  <c:v>-2.5801999996474478E-2</c:v>
                </c:pt>
                <c:pt idx="2845">
                  <c:v>-3.2053500006441027E-2</c:v>
                </c:pt>
                <c:pt idx="2846">
                  <c:v>-2.505350000137696E-2</c:v>
                </c:pt>
                <c:pt idx="2847">
                  <c:v>-1.4053500002773944E-2</c:v>
                </c:pt>
                <c:pt idx="2853">
                  <c:v>-3.0556500001694076E-2</c:v>
                </c:pt>
                <c:pt idx="2854">
                  <c:v>-2.8556500001286622E-2</c:v>
                </c:pt>
                <c:pt idx="2855">
                  <c:v>-2.0556500006932765E-2</c:v>
                </c:pt>
                <c:pt idx="2856">
                  <c:v>-2.5807999998505693E-2</c:v>
                </c:pt>
                <c:pt idx="2857">
                  <c:v>-2.1807999997690786E-2</c:v>
                </c:pt>
                <c:pt idx="2858">
                  <c:v>-1.9807999997283332E-2</c:v>
                </c:pt>
                <c:pt idx="2859">
                  <c:v>-1.8808000000717584E-2</c:v>
                </c:pt>
                <c:pt idx="2860">
                  <c:v>-1.680800000031013E-2</c:v>
                </c:pt>
                <c:pt idx="2861">
                  <c:v>-2.6059500007249881E-2</c:v>
                </c:pt>
                <c:pt idx="2862">
                  <c:v>-2.3059500003000721E-2</c:v>
                </c:pt>
                <c:pt idx="2863">
                  <c:v>-3.1309800004237331E-2</c:v>
                </c:pt>
                <c:pt idx="2864">
                  <c:v>-2.5309800003014971E-2</c:v>
                </c:pt>
                <c:pt idx="2865">
                  <c:v>-4.331100000126753E-2</c:v>
                </c:pt>
                <c:pt idx="2866">
                  <c:v>-3.1310999998822808E-2</c:v>
                </c:pt>
                <c:pt idx="2867">
                  <c:v>-2.3310999997192994E-2</c:v>
                </c:pt>
                <c:pt idx="2868">
                  <c:v>-2.0311000000219792E-2</c:v>
                </c:pt>
                <c:pt idx="2869">
                  <c:v>-1.3812800003506709E-2</c:v>
                </c:pt>
                <c:pt idx="2871">
                  <c:v>-3.5064299998339266E-2</c:v>
                </c:pt>
                <c:pt idx="2872">
                  <c:v>-3.031580000242684E-2</c:v>
                </c:pt>
                <c:pt idx="2873">
                  <c:v>-1.7315800003416371E-2</c:v>
                </c:pt>
                <c:pt idx="2875">
                  <c:v>-2.8567300003487617E-2</c:v>
                </c:pt>
                <c:pt idx="2876">
                  <c:v>-1.8567300001450349E-2</c:v>
                </c:pt>
                <c:pt idx="2878">
                  <c:v>-2.7070299998740666E-2</c:v>
                </c:pt>
                <c:pt idx="2880">
                  <c:v>-2.7075100006186403E-2</c:v>
                </c:pt>
                <c:pt idx="2881">
                  <c:v>-2.6075100002344698E-2</c:v>
                </c:pt>
                <c:pt idx="2882">
                  <c:v>-2.3075100005371496E-2</c:v>
                </c:pt>
                <c:pt idx="2883">
                  <c:v>-2.207510000152979E-2</c:v>
                </c:pt>
                <c:pt idx="2884">
                  <c:v>-2.1075100004964042E-2</c:v>
                </c:pt>
                <c:pt idx="2885">
                  <c:v>-3.0326600004627835E-2</c:v>
                </c:pt>
                <c:pt idx="2886">
                  <c:v>-2.3326599999563769E-2</c:v>
                </c:pt>
                <c:pt idx="2887">
                  <c:v>-2.3578100001031999E-2</c:v>
                </c:pt>
                <c:pt idx="2888">
                  <c:v>-1.4578099995560478E-2</c:v>
                </c:pt>
                <c:pt idx="2889">
                  <c:v>-2.0331399995484389E-2</c:v>
                </c:pt>
                <c:pt idx="2890">
                  <c:v>-3.4840400003304239E-2</c:v>
                </c:pt>
                <c:pt idx="2891">
                  <c:v>-2.6840400008950382E-2</c:v>
                </c:pt>
                <c:pt idx="2892">
                  <c:v>-2.5840400005108677E-2</c:v>
                </c:pt>
                <c:pt idx="2893">
                  <c:v>-1.7840400003478862E-2</c:v>
                </c:pt>
                <c:pt idx="2894">
                  <c:v>-2.7593700004217681E-2</c:v>
                </c:pt>
                <c:pt idx="2895">
                  <c:v>-2.0599700001184829E-2</c:v>
                </c:pt>
                <c:pt idx="2896">
                  <c:v>-3.0102700002316851E-2</c:v>
                </c:pt>
                <c:pt idx="2897">
                  <c:v>-3.5354200001165736E-2</c:v>
                </c:pt>
                <c:pt idx="2898">
                  <c:v>-3.5113500001898501E-2</c:v>
                </c:pt>
                <c:pt idx="2899">
                  <c:v>-2.5365000001329463E-2</c:v>
                </c:pt>
                <c:pt idx="2900">
                  <c:v>-2.6865599997108802E-2</c:v>
                </c:pt>
                <c:pt idx="2901">
                  <c:v>-3.0124299999442883E-2</c:v>
                </c:pt>
                <c:pt idx="2902">
                  <c:v>-2.8124299999035429E-2</c:v>
                </c:pt>
                <c:pt idx="2903">
                  <c:v>-2.5124300002062228E-2</c:v>
                </c:pt>
                <c:pt idx="2904">
                  <c:v>-3.0375800000911113E-2</c:v>
                </c:pt>
                <c:pt idx="2905">
                  <c:v>-2.2375799999281298E-2</c:v>
                </c:pt>
                <c:pt idx="2906">
                  <c:v>-2.6627300001564436E-2</c:v>
                </c:pt>
                <c:pt idx="2907">
                  <c:v>-2.5627300004998688E-2</c:v>
                </c:pt>
                <c:pt idx="2908">
                  <c:v>-2.3627300004591234E-2</c:v>
                </c:pt>
                <c:pt idx="2909">
                  <c:v>-2.2877600000356324E-2</c:v>
                </c:pt>
                <c:pt idx="2910">
                  <c:v>-3.1379400003061164E-2</c:v>
                </c:pt>
                <c:pt idx="2912">
                  <c:v>-2.8130300001066644E-2</c:v>
                </c:pt>
                <c:pt idx="2913">
                  <c:v>-2.7130300004500896E-2</c:v>
                </c:pt>
                <c:pt idx="2914">
                  <c:v>-2.5130300004093442E-2</c:v>
                </c:pt>
                <c:pt idx="2915">
                  <c:v>-1.7130300002463628E-2</c:v>
                </c:pt>
                <c:pt idx="2916">
                  <c:v>-3.6380600002303254E-2</c:v>
                </c:pt>
                <c:pt idx="2917">
                  <c:v>-3.2380600001488347E-2</c:v>
                </c:pt>
                <c:pt idx="2918">
                  <c:v>-2.9380600004515145E-2</c:v>
                </c:pt>
                <c:pt idx="2919">
                  <c:v>-3.1381799999508075E-2</c:v>
                </c:pt>
                <c:pt idx="2923">
                  <c:v>-2.9887199998483993E-2</c:v>
                </c:pt>
                <c:pt idx="2925">
                  <c:v>-3.5138700004608836E-2</c:v>
                </c:pt>
                <c:pt idx="2926">
                  <c:v>-2.5889600001391955E-2</c:v>
                </c:pt>
                <c:pt idx="2927">
                  <c:v>-2.4889600004826207E-2</c:v>
                </c:pt>
                <c:pt idx="2928">
                  <c:v>-2.0889600004011299E-2</c:v>
                </c:pt>
                <c:pt idx="2929">
                  <c:v>-4.2141099998843856E-2</c:v>
                </c:pt>
                <c:pt idx="2930">
                  <c:v>-2.9141099999833386E-2</c:v>
                </c:pt>
                <c:pt idx="2931">
                  <c:v>-2.8141100003267638E-2</c:v>
                </c:pt>
                <c:pt idx="2932">
                  <c:v>-2.6141100002860185E-2</c:v>
                </c:pt>
                <c:pt idx="2933">
                  <c:v>-2.4141100002452731E-2</c:v>
                </c:pt>
                <c:pt idx="2934">
                  <c:v>-2.3141099998611026E-2</c:v>
                </c:pt>
                <c:pt idx="2935">
                  <c:v>-2.8391400010150392E-2</c:v>
                </c:pt>
                <c:pt idx="2936">
                  <c:v>-2.5392600000486709E-2</c:v>
                </c:pt>
                <c:pt idx="2937">
                  <c:v>-2.2392600003513508E-2</c:v>
                </c:pt>
                <c:pt idx="2940">
                  <c:v>-2.6644099998520687E-2</c:v>
                </c:pt>
                <c:pt idx="2941">
                  <c:v>-3.5147100003086962E-2</c:v>
                </c:pt>
                <c:pt idx="2942">
                  <c:v>-2.5147100001049694E-2</c:v>
                </c:pt>
                <c:pt idx="2943">
                  <c:v>-2.8398600006767083E-2</c:v>
                </c:pt>
                <c:pt idx="2944">
                  <c:v>-2.5398600002517924E-2</c:v>
                </c:pt>
                <c:pt idx="2945">
                  <c:v>-2.7899200002138969E-2</c:v>
                </c:pt>
                <c:pt idx="2947">
                  <c:v>-2.6654900007997639E-2</c:v>
                </c:pt>
                <c:pt idx="2948">
                  <c:v>-2.4654900007590186E-2</c:v>
                </c:pt>
                <c:pt idx="2949">
                  <c:v>-3.5157900005287956E-2</c:v>
                </c:pt>
                <c:pt idx="2950">
                  <c:v>-3.3157900004880503E-2</c:v>
                </c:pt>
                <c:pt idx="2951">
                  <c:v>-2.2660900001937989E-2</c:v>
                </c:pt>
                <c:pt idx="2952">
                  <c:v>-3.7414200000057463E-2</c:v>
                </c:pt>
                <c:pt idx="2953">
                  <c:v>-2.4414200001046993E-2</c:v>
                </c:pt>
                <c:pt idx="2954">
                  <c:v>-2.9665699999895878E-2</c:v>
                </c:pt>
                <c:pt idx="2955">
                  <c:v>-2.866570000333013E-2</c:v>
                </c:pt>
                <c:pt idx="2956">
                  <c:v>-2.6166299998294562E-2</c:v>
                </c:pt>
                <c:pt idx="2957">
                  <c:v>-3.0917200005205814E-2</c:v>
                </c:pt>
                <c:pt idx="2958">
                  <c:v>-1.1917200004972983E-2</c:v>
                </c:pt>
                <c:pt idx="2959">
                  <c:v>-2.9168699998990633E-2</c:v>
                </c:pt>
                <c:pt idx="2960">
                  <c:v>-3.4420199997839518E-2</c:v>
                </c:pt>
                <c:pt idx="2961">
                  <c:v>-3.342020000127377E-2</c:v>
                </c:pt>
                <c:pt idx="2962">
                  <c:v>-3.1420200000866316E-2</c:v>
                </c:pt>
                <c:pt idx="2963">
                  <c:v>-3.0420199997024611E-2</c:v>
                </c:pt>
                <c:pt idx="2964">
                  <c:v>-2.8923199999553617E-2</c:v>
                </c:pt>
                <c:pt idx="2966">
                  <c:v>-2.9425000000628643E-2</c:v>
                </c:pt>
                <c:pt idx="2967">
                  <c:v>-3.2675300004484598E-2</c:v>
                </c:pt>
                <c:pt idx="2968">
                  <c:v>-3.2676500006346032E-2</c:v>
                </c:pt>
                <c:pt idx="2969">
                  <c:v>-2.9177100004744716E-2</c:v>
                </c:pt>
                <c:pt idx="2970">
                  <c:v>-3.4928000000945758E-2</c:v>
                </c:pt>
                <c:pt idx="2971">
                  <c:v>-2.9928000003565103E-2</c:v>
                </c:pt>
                <c:pt idx="2972">
                  <c:v>-3.5185499997169245E-2</c:v>
                </c:pt>
                <c:pt idx="2973">
                  <c:v>-3.3435799996368587E-2</c:v>
                </c:pt>
                <c:pt idx="2974">
                  <c:v>-2.543580000201473E-2</c:v>
                </c:pt>
                <c:pt idx="2975">
                  <c:v>-2.8190300006826874E-2</c:v>
                </c:pt>
                <c:pt idx="2976">
                  <c:v>-3.4441800002241507E-2</c:v>
                </c:pt>
                <c:pt idx="2977">
                  <c:v>-2.7698099998815451E-2</c:v>
                </c:pt>
                <c:pt idx="2978">
                  <c:v>-3.7708900003053714E-2</c:v>
                </c:pt>
                <c:pt idx="2980">
                  <c:v>-3.4714900008111726E-2</c:v>
                </c:pt>
                <c:pt idx="2981">
                  <c:v>-3.2966400001896545E-2</c:v>
                </c:pt>
                <c:pt idx="2982">
                  <c:v>-3.0966400001489092E-2</c:v>
                </c:pt>
                <c:pt idx="2983">
                  <c:v>-2.5966400004108436E-2</c:v>
                </c:pt>
                <c:pt idx="2984">
                  <c:v>-2.1966400003293529E-2</c:v>
                </c:pt>
                <c:pt idx="2985">
                  <c:v>-3.2216700004937593E-2</c:v>
                </c:pt>
                <c:pt idx="2987">
                  <c:v>-2.9719700003624894E-2</c:v>
                </c:pt>
                <c:pt idx="2988">
                  <c:v>-3.4971200002473779E-2</c:v>
                </c:pt>
                <c:pt idx="2989">
                  <c:v>-3.197119999822462E-2</c:v>
                </c:pt>
                <c:pt idx="2990">
                  <c:v>-3.0971200001658872E-2</c:v>
                </c:pt>
                <c:pt idx="2991">
                  <c:v>-2.9971199997817166E-2</c:v>
                </c:pt>
                <c:pt idx="2992">
                  <c:v>-2.7971199997409713E-2</c:v>
                </c:pt>
                <c:pt idx="2993">
                  <c:v>-2.4971200000436511E-2</c:v>
                </c:pt>
                <c:pt idx="2994">
                  <c:v>-2.3971199996594805E-2</c:v>
                </c:pt>
                <c:pt idx="2995">
                  <c:v>-2.5221500007319264E-2</c:v>
                </c:pt>
                <c:pt idx="2996">
                  <c:v>-3.3222700003534555E-2</c:v>
                </c:pt>
                <c:pt idx="2997">
                  <c:v>-3.1222700003127102E-2</c:v>
                </c:pt>
                <c:pt idx="2998">
                  <c:v>-2.9222700002719648E-2</c:v>
                </c:pt>
                <c:pt idx="2999">
                  <c:v>-3.2723299998906441E-2</c:v>
                </c:pt>
                <c:pt idx="3000">
                  <c:v>-3.0474200000753626E-2</c:v>
                </c:pt>
                <c:pt idx="3002">
                  <c:v>-3.3725700006471016E-2</c:v>
                </c:pt>
                <c:pt idx="3003">
                  <c:v>-2.7725700005248655E-2</c:v>
                </c:pt>
                <c:pt idx="3004">
                  <c:v>-4.3977200002700556E-2</c:v>
                </c:pt>
                <c:pt idx="3005">
                  <c:v>-3.3977200000663288E-2</c:v>
                </c:pt>
                <c:pt idx="3006">
                  <c:v>-3.2977199996821582E-2</c:v>
                </c:pt>
                <c:pt idx="3007">
                  <c:v>-3.1977200000255834E-2</c:v>
                </c:pt>
                <c:pt idx="3008">
                  <c:v>-3.0977200003690086E-2</c:v>
                </c:pt>
                <c:pt idx="3009">
                  <c:v>-2.9977199999848381E-2</c:v>
                </c:pt>
                <c:pt idx="3010">
                  <c:v>-2.8977200003282633E-2</c:v>
                </c:pt>
                <c:pt idx="3011">
                  <c:v>-2.7977199999440927E-2</c:v>
                </c:pt>
                <c:pt idx="3012">
                  <c:v>-3.1227500003296882E-2</c:v>
                </c:pt>
                <c:pt idx="3013">
                  <c:v>-3.1729300004371908E-2</c:v>
                </c:pt>
                <c:pt idx="3014">
                  <c:v>-3.2480200003192294E-2</c:v>
                </c:pt>
                <c:pt idx="3015">
                  <c:v>-2.9480199998943135E-2</c:v>
                </c:pt>
                <c:pt idx="3016">
                  <c:v>-2.7480199998535682E-2</c:v>
                </c:pt>
                <c:pt idx="3017">
                  <c:v>-2.3480199997720774E-2</c:v>
                </c:pt>
                <c:pt idx="3019">
                  <c:v>-3.1983200002287049E-2</c:v>
                </c:pt>
                <c:pt idx="3020">
                  <c:v>-2.8485000002547167E-2</c:v>
                </c:pt>
                <c:pt idx="3021">
                  <c:v>-2.7485000005981419E-2</c:v>
                </c:pt>
                <c:pt idx="3022">
                  <c:v>-2.448500000173226E-2</c:v>
                </c:pt>
                <c:pt idx="3023">
                  <c:v>-3.4735300003376324E-2</c:v>
                </c:pt>
                <c:pt idx="3024">
                  <c:v>-3.323830000590533E-2</c:v>
                </c:pt>
                <c:pt idx="3025">
                  <c:v>-3.0491000004985835E-2</c:v>
                </c:pt>
                <c:pt idx="3026">
                  <c:v>-2.7491000008012634E-2</c:v>
                </c:pt>
                <c:pt idx="3028">
                  <c:v>-3.4742499999993015E-2</c:v>
                </c:pt>
                <c:pt idx="3029">
                  <c:v>-2.8742499998770654E-2</c:v>
                </c:pt>
                <c:pt idx="3030">
                  <c:v>-2.6994000007107388E-2</c:v>
                </c:pt>
                <c:pt idx="3031">
                  <c:v>-3.1245500002114568E-2</c:v>
                </c:pt>
                <c:pt idx="3032">
                  <c:v>-3.2497000000148546E-2</c:v>
                </c:pt>
                <c:pt idx="3033">
                  <c:v>-3.149699999630684E-2</c:v>
                </c:pt>
                <c:pt idx="3034">
                  <c:v>-3.1753300005220808E-2</c:v>
                </c:pt>
                <c:pt idx="3035">
                  <c:v>-2.4753300007432699E-2</c:v>
                </c:pt>
                <c:pt idx="3036">
                  <c:v>-3.9003599995339755E-2</c:v>
                </c:pt>
                <c:pt idx="3037">
                  <c:v>-4.6256299996457528E-2</c:v>
                </c:pt>
                <c:pt idx="3038">
                  <c:v>-2.7256299996224698E-2</c:v>
                </c:pt>
                <c:pt idx="3039">
                  <c:v>-2.5256299995817244E-2</c:v>
                </c:pt>
                <c:pt idx="3040">
                  <c:v>-2.4256299999251496E-2</c:v>
                </c:pt>
                <c:pt idx="3041">
                  <c:v>-2.8507800001534633E-2</c:v>
                </c:pt>
                <c:pt idx="3042">
                  <c:v>-3.8259900007687975E-2</c:v>
                </c:pt>
                <c:pt idx="3043">
                  <c:v>-3.4259900006873067E-2</c:v>
                </c:pt>
                <c:pt idx="3044">
                  <c:v>-4.1764100002183113E-2</c:v>
                </c:pt>
                <c:pt idx="3046">
                  <c:v>-2.2267100001045037E-2</c:v>
                </c:pt>
                <c:pt idx="3047">
                  <c:v>-3.6518599998089485E-2</c:v>
                </c:pt>
                <c:pt idx="3048">
                  <c:v>-3.151860000070883E-2</c:v>
                </c:pt>
                <c:pt idx="3049">
                  <c:v>-2.3518599999079015E-2</c:v>
                </c:pt>
                <c:pt idx="3050">
                  <c:v>-3.4021600004052743E-2</c:v>
                </c:pt>
                <c:pt idx="3051">
                  <c:v>-2.6529400005529169E-2</c:v>
                </c:pt>
                <c:pt idx="3052">
                  <c:v>-3.4032400006253738E-2</c:v>
                </c:pt>
                <c:pt idx="3053">
                  <c:v>-2.3032400007650722E-2</c:v>
                </c:pt>
                <c:pt idx="3054">
                  <c:v>-3.728390000469517E-2</c:v>
                </c:pt>
                <c:pt idx="3055">
                  <c:v>-3.5299499999382533E-2</c:v>
                </c:pt>
                <c:pt idx="3056">
                  <c:v>-2.7802500000689179E-2</c:v>
                </c:pt>
                <c:pt idx="3057">
                  <c:v>-3.6058800003957003E-2</c:v>
                </c:pt>
                <c:pt idx="3058">
                  <c:v>-3.5058800000115298E-2</c:v>
                </c:pt>
                <c:pt idx="3059">
                  <c:v>-3.405880000354955E-2</c:v>
                </c:pt>
                <c:pt idx="3060">
                  <c:v>-3.2058800003142096E-2</c:v>
                </c:pt>
                <c:pt idx="3061">
                  <c:v>-4.2559400004392955E-2</c:v>
                </c:pt>
                <c:pt idx="3063">
                  <c:v>-3.1310300000768621E-2</c:v>
                </c:pt>
                <c:pt idx="3064">
                  <c:v>-2.9310300000361167E-2</c:v>
                </c:pt>
                <c:pt idx="3065">
                  <c:v>-2.2310300002573058E-2</c:v>
                </c:pt>
                <c:pt idx="3066">
                  <c:v>-4.0561800000432413E-2</c:v>
                </c:pt>
                <c:pt idx="3067">
                  <c:v>-3.8561800000024959E-2</c:v>
                </c:pt>
                <c:pt idx="3068">
                  <c:v>-3.6561800006893463E-2</c:v>
                </c:pt>
                <c:pt idx="3069">
                  <c:v>-3.3561800002644304E-2</c:v>
                </c:pt>
                <c:pt idx="3070">
                  <c:v>-3.2561800006078556E-2</c:v>
                </c:pt>
                <c:pt idx="3071">
                  <c:v>-3.0561800005671103E-2</c:v>
                </c:pt>
                <c:pt idx="3072">
                  <c:v>-2.9561800001829397E-2</c:v>
                </c:pt>
                <c:pt idx="3073">
                  <c:v>-2.3561800000607036E-2</c:v>
                </c:pt>
                <c:pt idx="3075">
                  <c:v>-3.7813299997651484E-2</c:v>
                </c:pt>
                <c:pt idx="3076">
                  <c:v>-3.2813300000270829E-2</c:v>
                </c:pt>
                <c:pt idx="3077">
                  <c:v>-3.1813300003705081E-2</c:v>
                </c:pt>
                <c:pt idx="3078">
                  <c:v>-2.6813299999048468E-2</c:v>
                </c:pt>
                <c:pt idx="3080">
                  <c:v>-3.7064800002553966E-2</c:v>
                </c:pt>
                <c:pt idx="3081">
                  <c:v>-3.4064800005580764E-2</c:v>
                </c:pt>
                <c:pt idx="3082">
                  <c:v>-3.2064800005173311E-2</c:v>
                </c:pt>
                <c:pt idx="3083">
                  <c:v>-2.9064800000924151E-2</c:v>
                </c:pt>
                <c:pt idx="3084">
                  <c:v>-2.7567800003453158E-2</c:v>
                </c:pt>
                <c:pt idx="3085">
                  <c:v>-2.656780000688741E-2</c:v>
                </c:pt>
                <c:pt idx="3086">
                  <c:v>-3.2819300002302043E-2</c:v>
                </c:pt>
                <c:pt idx="3087">
                  <c:v>-3.1819299998460338E-2</c:v>
                </c:pt>
                <c:pt idx="3088">
                  <c:v>-3.081930000189459E-2</c:v>
                </c:pt>
                <c:pt idx="3089">
                  <c:v>-2.4819300000672229E-2</c:v>
                </c:pt>
                <c:pt idx="3090">
                  <c:v>-1.9819300003291573E-2</c:v>
                </c:pt>
                <c:pt idx="3091">
                  <c:v>-3.2069599998067133E-2</c:v>
                </c:pt>
                <c:pt idx="3092">
                  <c:v>-3.4319899998081382E-2</c:v>
                </c:pt>
                <c:pt idx="3093">
                  <c:v>-3.2824100002471823E-2</c:v>
                </c:pt>
                <c:pt idx="3094">
                  <c:v>-3.6075600000913255E-2</c:v>
                </c:pt>
                <c:pt idx="3096">
                  <c:v>-2.9578599998785648E-2</c:v>
                </c:pt>
                <c:pt idx="3097">
                  <c:v>-3.308159999869531E-2</c:v>
                </c:pt>
                <c:pt idx="3098">
                  <c:v>-3.0584600004658569E-2</c:v>
                </c:pt>
                <c:pt idx="3099">
                  <c:v>-3.133670000534039E-2</c:v>
                </c:pt>
                <c:pt idx="3100">
                  <c:v>-3.4589400005643256E-2</c:v>
                </c:pt>
                <c:pt idx="3101">
                  <c:v>-3.2844500005012378E-2</c:v>
                </c:pt>
                <c:pt idx="3102">
                  <c:v>-3.1348700009402819E-2</c:v>
                </c:pt>
                <c:pt idx="3103">
                  <c:v>-2.985169999737991E-2</c:v>
                </c:pt>
                <c:pt idx="3105">
                  <c:v>-3.3103200003097299E-2</c:v>
                </c:pt>
                <c:pt idx="3106">
                  <c:v>-2.6103200005309191E-2</c:v>
                </c:pt>
                <c:pt idx="3107">
                  <c:v>-2.5353500001074281E-2</c:v>
                </c:pt>
                <c:pt idx="3108">
                  <c:v>-3.2354700000723824E-2</c:v>
                </c:pt>
                <c:pt idx="3109">
                  <c:v>-3.1354699996882118E-2</c:v>
                </c:pt>
                <c:pt idx="3111">
                  <c:v>-3.8857699997606687E-2</c:v>
                </c:pt>
                <c:pt idx="3112">
                  <c:v>-4.2108000001462642E-2</c:v>
                </c:pt>
                <c:pt idx="3113">
                  <c:v>-3.2109200001286808E-2</c:v>
                </c:pt>
                <c:pt idx="3114">
                  <c:v>-4.2359500002930872E-2</c:v>
                </c:pt>
                <c:pt idx="3115">
                  <c:v>-3.7359500005550217E-2</c:v>
                </c:pt>
                <c:pt idx="3116">
                  <c:v>-2.7359500003512949E-2</c:v>
                </c:pt>
                <c:pt idx="3118">
                  <c:v>-3.5365500007173978E-2</c:v>
                </c:pt>
                <c:pt idx="3119">
                  <c:v>-3.886850000708364E-2</c:v>
                </c:pt>
                <c:pt idx="3120">
                  <c:v>-3.4120000003895257E-2</c:v>
                </c:pt>
                <c:pt idx="3121">
                  <c:v>-3.0120000003080349E-2</c:v>
                </c:pt>
                <c:pt idx="3122">
                  <c:v>-2.9119999999238644E-2</c:v>
                </c:pt>
                <c:pt idx="3123">
                  <c:v>-2.8371499996865168E-2</c:v>
                </c:pt>
                <c:pt idx="3124">
                  <c:v>-3.3124800000223331E-2</c:v>
                </c:pt>
                <c:pt idx="3125">
                  <c:v>-3.6879300001601223E-2</c:v>
                </c:pt>
                <c:pt idx="3126">
                  <c:v>-3.238229999988107E-2</c:v>
                </c:pt>
                <c:pt idx="3128">
                  <c:v>-3.8638600002741441E-2</c:v>
                </c:pt>
                <c:pt idx="3129">
                  <c:v>-3.4894900003564544E-2</c:v>
                </c:pt>
                <c:pt idx="3130">
                  <c:v>-2.9894900006183889E-2</c:v>
                </c:pt>
                <c:pt idx="3131">
                  <c:v>-3.0146400000376161E-2</c:v>
                </c:pt>
                <c:pt idx="3132">
                  <c:v>-2.41463999991538E-2</c:v>
                </c:pt>
                <c:pt idx="3133">
                  <c:v>-3.7397900006908458E-2</c:v>
                </c:pt>
                <c:pt idx="3134">
                  <c:v>-2.8649400002905168E-2</c:v>
                </c:pt>
                <c:pt idx="3135">
                  <c:v>-3.3900900001754053E-2</c:v>
                </c:pt>
                <c:pt idx="3136">
                  <c:v>-3.0900900004780851E-2</c:v>
                </c:pt>
                <c:pt idx="3137">
                  <c:v>-3.7655400003131945E-2</c:v>
                </c:pt>
                <c:pt idx="3138">
                  <c:v>-3.5655400002724491E-2</c:v>
                </c:pt>
                <c:pt idx="3139">
                  <c:v>-3.4655399998882785E-2</c:v>
                </c:pt>
                <c:pt idx="3140">
                  <c:v>-3.3655400002317037E-2</c:v>
                </c:pt>
                <c:pt idx="3141">
                  <c:v>-2.8655399997660425E-2</c:v>
                </c:pt>
                <c:pt idx="3142">
                  <c:v>-3.4905699998489581E-2</c:v>
                </c:pt>
                <c:pt idx="3143">
                  <c:v>-2.2905700003320817E-2</c:v>
                </c:pt>
                <c:pt idx="3144">
                  <c:v>-3.3656599996902514E-2</c:v>
                </c:pt>
                <c:pt idx="3146">
                  <c:v>-9.158400003798306E-3</c:v>
                </c:pt>
                <c:pt idx="3147">
                  <c:v>-3.7409899996418972E-2</c:v>
                </c:pt>
                <c:pt idx="3148">
                  <c:v>-3.9660200003709178E-2</c:v>
                </c:pt>
                <c:pt idx="3149">
                  <c:v>-2.9910500001278706E-2</c:v>
                </c:pt>
                <c:pt idx="3151">
                  <c:v>-3.3661400004348252E-2</c:v>
                </c:pt>
                <c:pt idx="3152">
                  <c:v>-3.5163199994713068E-2</c:v>
                </c:pt>
                <c:pt idx="3153">
                  <c:v>-3.1164400003035553E-2</c:v>
                </c:pt>
                <c:pt idx="3154">
                  <c:v>-3.6414700000023004E-2</c:v>
                </c:pt>
                <c:pt idx="3155">
                  <c:v>-3.2915299998421688E-2</c:v>
                </c:pt>
                <c:pt idx="3156">
                  <c:v>-3.8666200009174645E-2</c:v>
                </c:pt>
                <c:pt idx="3157">
                  <c:v>-2.4169199998141266E-2</c:v>
                </c:pt>
                <c:pt idx="3158">
                  <c:v>-2.5420700003451202E-2</c:v>
                </c:pt>
                <c:pt idx="3159">
                  <c:v>-2.4670999999216292E-2</c:v>
                </c:pt>
                <c:pt idx="3160">
                  <c:v>-3.6672200003522448E-2</c:v>
                </c:pt>
                <c:pt idx="3161">
                  <c:v>-2.9922499998065177E-2</c:v>
                </c:pt>
                <c:pt idx="3162">
                  <c:v>-3.1174000003375113E-2</c:v>
                </c:pt>
                <c:pt idx="3163">
                  <c:v>-3.0173999999533407E-2</c:v>
                </c:pt>
                <c:pt idx="3164">
                  <c:v>-3.7426700000651181E-2</c:v>
                </c:pt>
                <c:pt idx="3165">
                  <c:v>-3.5426700000243727E-2</c:v>
                </c:pt>
                <c:pt idx="3166">
                  <c:v>-3.3676999999443069E-2</c:v>
                </c:pt>
                <c:pt idx="3167">
                  <c:v>-2.8677000002062414E-2</c:v>
                </c:pt>
                <c:pt idx="3168">
                  <c:v>-2.3678199999267235E-2</c:v>
                </c:pt>
                <c:pt idx="3169">
                  <c:v>-3.2180000001972076E-2</c:v>
                </c:pt>
                <c:pt idx="3170">
                  <c:v>-3.0180000001564622E-2</c:v>
                </c:pt>
                <c:pt idx="3171">
                  <c:v>-2.4180000000342261E-2</c:v>
                </c:pt>
                <c:pt idx="3172">
                  <c:v>-3.1430300005013123E-2</c:v>
                </c:pt>
                <c:pt idx="3173">
                  <c:v>-2.3934500000905246E-2</c:v>
                </c:pt>
                <c:pt idx="3174">
                  <c:v>-3.2184800009417813E-2</c:v>
                </c:pt>
                <c:pt idx="3175">
                  <c:v>-2.5186000006215181E-2</c:v>
                </c:pt>
                <c:pt idx="3176">
                  <c:v>-3.7439899999299087E-2</c:v>
                </c:pt>
                <c:pt idx="3177">
                  <c:v>-3.1190800000331365E-2</c:v>
                </c:pt>
                <c:pt idx="3178">
                  <c:v>-3.144109999993816E-2</c:v>
                </c:pt>
                <c:pt idx="3179">
                  <c:v>-3.0441099996096455E-2</c:v>
                </c:pt>
                <c:pt idx="3180">
                  <c:v>-3.7442300003021955E-2</c:v>
                </c:pt>
                <c:pt idx="3181">
                  <c:v>-2.8945300007762853E-2</c:v>
                </c:pt>
                <c:pt idx="3182">
                  <c:v>-2.394530000310624E-2</c:v>
                </c:pt>
                <c:pt idx="3183">
                  <c:v>-3.5445900000922848E-2</c:v>
                </c:pt>
                <c:pt idx="3184">
                  <c:v>-2.8948900006071199E-2</c:v>
                </c:pt>
                <c:pt idx="3185">
                  <c:v>-3.5207599998102523E-2</c:v>
                </c:pt>
                <c:pt idx="3186">
                  <c:v>-3.1459099998755846E-2</c:v>
                </c:pt>
                <c:pt idx="3187">
                  <c:v>-2.6709400000981987E-2</c:v>
                </c:pt>
                <c:pt idx="3188">
                  <c:v>-2.6710600002843421E-2</c:v>
                </c:pt>
                <c:pt idx="3189">
                  <c:v>-3.396690000226954E-2</c:v>
                </c:pt>
                <c:pt idx="3190">
                  <c:v>-2.9721400002017617E-2</c:v>
                </c:pt>
                <c:pt idx="3191">
                  <c:v>-3.5982499997771811E-2</c:v>
                </c:pt>
                <c:pt idx="3192">
                  <c:v>-3.1234000001859386E-2</c:v>
                </c:pt>
                <c:pt idx="3193">
                  <c:v>-3.4988500003237277E-2</c:v>
                </c:pt>
                <c:pt idx="3194">
                  <c:v>-2.9988499998580664E-2</c:v>
                </c:pt>
                <c:pt idx="3195">
                  <c:v>-3.9244799998414237E-2</c:v>
                </c:pt>
                <c:pt idx="3196">
                  <c:v>-3.9495099998021033E-2</c:v>
                </c:pt>
                <c:pt idx="3197">
                  <c:v>-3.6245999996026512E-2</c:v>
                </c:pt>
                <c:pt idx="3198">
                  <c:v>-3.2245999995211605E-2</c:v>
                </c:pt>
                <c:pt idx="3199">
                  <c:v>-2.724599999783095E-2</c:v>
                </c:pt>
                <c:pt idx="3200">
                  <c:v>-2.5245999997423496E-2</c:v>
                </c:pt>
                <c:pt idx="3201">
                  <c:v>-1.424599999882048E-2</c:v>
                </c:pt>
                <c:pt idx="3202">
                  <c:v>-3.7496300006750971E-2</c:v>
                </c:pt>
                <c:pt idx="3203">
                  <c:v>-3.5496300006343517E-2</c:v>
                </c:pt>
                <c:pt idx="3204">
                  <c:v>-3.149630000552861E-2</c:v>
                </c:pt>
                <c:pt idx="3205">
                  <c:v>-3.2747800003562588E-2</c:v>
                </c:pt>
                <c:pt idx="3206">
                  <c:v>-2.2999299995717593E-2</c:v>
                </c:pt>
                <c:pt idx="3207">
                  <c:v>-3.124960000423016E-2</c:v>
                </c:pt>
                <c:pt idx="3208">
                  <c:v>4.2497999966144562E-3</c:v>
                </c:pt>
                <c:pt idx="3209">
                  <c:v>-4.0000500004680362E-2</c:v>
                </c:pt>
                <c:pt idx="3210">
                  <c:v>-4.1250800000852905E-2</c:v>
                </c:pt>
                <c:pt idx="3211">
                  <c:v>-3.7250800000037998E-2</c:v>
                </c:pt>
                <c:pt idx="3212">
                  <c:v>-3.4250800003064796E-2</c:v>
                </c:pt>
                <c:pt idx="3213">
                  <c:v>-3.9501100000052247E-2</c:v>
                </c:pt>
                <c:pt idx="3214">
                  <c:v>-3.4502300004533026E-2</c:v>
                </c:pt>
                <c:pt idx="3215">
                  <c:v>-3.3502300007967278E-2</c:v>
                </c:pt>
                <c:pt idx="3216">
                  <c:v>-3.1502300007559825E-2</c:v>
                </c:pt>
                <c:pt idx="3217">
                  <c:v>-4.075379999994766E-2</c:v>
                </c:pt>
                <c:pt idx="3218">
                  <c:v>-3.4753799998725299E-2</c:v>
                </c:pt>
                <c:pt idx="3219">
                  <c:v>-3.3753800002159551E-2</c:v>
                </c:pt>
                <c:pt idx="3220">
                  <c:v>-3.1753800001752097E-2</c:v>
                </c:pt>
                <c:pt idx="3221">
                  <c:v>-2.9753800001344644E-2</c:v>
                </c:pt>
                <c:pt idx="3222">
                  <c:v>-3.625560000364203E-2</c:v>
                </c:pt>
                <c:pt idx="3223">
                  <c:v>-3.3256800001254305E-2</c:v>
                </c:pt>
                <c:pt idx="3224">
                  <c:v>-3.6508300006971695E-2</c:v>
                </c:pt>
                <c:pt idx="3225">
                  <c:v>-3.4508300006564241E-2</c:v>
                </c:pt>
                <c:pt idx="3226">
                  <c:v>-3.2508300006156787E-2</c:v>
                </c:pt>
                <c:pt idx="3227">
                  <c:v>-3.5758599995460827E-2</c:v>
                </c:pt>
                <c:pt idx="3228">
                  <c:v>-3.5008900005777832E-2</c:v>
                </c:pt>
                <c:pt idx="3229">
                  <c:v>-3.9759800005413126E-2</c:v>
                </c:pt>
                <c:pt idx="3230">
                  <c:v>-3.4759800000756513E-2</c:v>
                </c:pt>
                <c:pt idx="3231">
                  <c:v>-3.275980000034906E-2</c:v>
                </c:pt>
                <c:pt idx="3232">
                  <c:v>-2.3759800002153497E-2</c:v>
                </c:pt>
                <c:pt idx="3233">
                  <c:v>-4.1011299996171147E-2</c:v>
                </c:pt>
                <c:pt idx="3234">
                  <c:v>-3.7011300002632197E-2</c:v>
                </c:pt>
                <c:pt idx="3235">
                  <c:v>-2.9011300001002382E-2</c:v>
                </c:pt>
                <c:pt idx="3236">
                  <c:v>-3.4262800007127225E-2</c:v>
                </c:pt>
                <c:pt idx="3237">
                  <c:v>-3.1262800002878066E-2</c:v>
                </c:pt>
                <c:pt idx="3238">
                  <c:v>-2.9262800002470613E-2</c:v>
                </c:pt>
                <c:pt idx="3239">
                  <c:v>-3.2016100005421322E-2</c:v>
                </c:pt>
                <c:pt idx="3240">
                  <c:v>-3.4266400005435571E-2</c:v>
                </c:pt>
                <c:pt idx="3241">
                  <c:v>-3.3767000000807457E-2</c:v>
                </c:pt>
                <c:pt idx="3242">
                  <c:v>-3.9267599997401703E-2</c:v>
                </c:pt>
                <c:pt idx="3243">
                  <c:v>-3.2267599999613594E-2</c:v>
                </c:pt>
                <c:pt idx="3244">
                  <c:v>-2.5267600001825485E-2</c:v>
                </c:pt>
                <c:pt idx="3245">
                  <c:v>-3.3517899995786138E-2</c:v>
                </c:pt>
                <c:pt idx="3246">
                  <c:v>-3.0519100000674371E-2</c:v>
                </c:pt>
                <c:pt idx="3247">
                  <c:v>-1.8519100005505607E-2</c:v>
                </c:pt>
                <c:pt idx="3248">
                  <c:v>-3.627000000415137E-2</c:v>
                </c:pt>
                <c:pt idx="3249">
                  <c:v>-3.3022100004018284E-2</c:v>
                </c:pt>
                <c:pt idx="3250">
                  <c:v>-3.1022100003610831E-2</c:v>
                </c:pt>
                <c:pt idx="3251">
                  <c:v>-3.3522700003231876E-2</c:v>
                </c:pt>
                <c:pt idx="3252">
                  <c:v>-3.9525100008177105E-2</c:v>
                </c:pt>
                <c:pt idx="3254">
                  <c:v>-3.3525100006954744E-2</c:v>
                </c:pt>
                <c:pt idx="3255">
                  <c:v>-3.1525100006547291E-2</c:v>
                </c:pt>
                <c:pt idx="3256">
                  <c:v>-3.0525100002705585E-2</c:v>
                </c:pt>
                <c:pt idx="3257">
                  <c:v>-2.9525100006139837E-2</c:v>
                </c:pt>
                <c:pt idx="3258">
                  <c:v>-2.4525100001483224E-2</c:v>
                </c:pt>
                <c:pt idx="3259">
                  <c:v>-3.8775400003942195E-2</c:v>
                </c:pt>
                <c:pt idx="3261">
                  <c:v>-2.5776599999517202E-2</c:v>
                </c:pt>
                <c:pt idx="3262">
                  <c:v>-3.3781400001316797E-2</c:v>
                </c:pt>
                <c:pt idx="3263">
                  <c:v>-3.0781400004343595E-2</c:v>
                </c:pt>
                <c:pt idx="3264">
                  <c:v>-2.7781400007370394E-2</c:v>
                </c:pt>
                <c:pt idx="3265">
                  <c:v>-2.6781400003528688E-2</c:v>
                </c:pt>
                <c:pt idx="3266">
                  <c:v>-3.7032899999758229E-2</c:v>
                </c:pt>
                <c:pt idx="3267">
                  <c:v>-3.2284399996569846E-2</c:v>
                </c:pt>
                <c:pt idx="3268">
                  <c:v>-3.1284400000004098E-2</c:v>
                </c:pt>
                <c:pt idx="3269">
                  <c:v>-2.8284399995754939E-2</c:v>
                </c:pt>
                <c:pt idx="3270">
                  <c:v>-3.9788600006431807E-2</c:v>
                </c:pt>
                <c:pt idx="3271">
                  <c:v>-3.7788600006024353E-2</c:v>
                </c:pt>
                <c:pt idx="3272">
                  <c:v>-2.8038900003593881E-2</c:v>
                </c:pt>
                <c:pt idx="3273">
                  <c:v>-3.2289200004015584E-2</c:v>
                </c:pt>
                <c:pt idx="3274">
                  <c:v>-3.5540700002457015E-2</c:v>
                </c:pt>
                <c:pt idx="3275">
                  <c:v>-3.2792199999676086E-2</c:v>
                </c:pt>
                <c:pt idx="3276">
                  <c:v>-3.779460000077961E-2</c:v>
                </c:pt>
                <c:pt idx="3277">
                  <c:v>-3.2545499998377636E-2</c:v>
                </c:pt>
                <c:pt idx="3278">
                  <c:v>-3.980299999966519E-2</c:v>
                </c:pt>
                <c:pt idx="3279">
                  <c:v>-3.8053300006140489E-2</c:v>
                </c:pt>
                <c:pt idx="3280">
                  <c:v>-3.7807799999427516E-2</c:v>
                </c:pt>
                <c:pt idx="3281">
                  <c:v>-3.6310800001956522E-2</c:v>
                </c:pt>
                <c:pt idx="3282">
                  <c:v>-2.8310800000326708E-2</c:v>
                </c:pt>
                <c:pt idx="3283">
                  <c:v>-3.5562299999583047E-2</c:v>
                </c:pt>
                <c:pt idx="3284">
                  <c:v>-4.0819800007739104E-2</c:v>
                </c:pt>
                <c:pt idx="3285">
                  <c:v>-3.682459999981802E-2</c:v>
                </c:pt>
                <c:pt idx="3286">
                  <c:v>-3.6327599998912774E-2</c:v>
                </c:pt>
                <c:pt idx="3287">
                  <c:v>-3.432759999850532E-2</c:v>
                </c:pt>
                <c:pt idx="3288">
                  <c:v>-4.7579100006259978E-2</c:v>
                </c:pt>
                <c:pt idx="3289">
                  <c:v>-3.8579100008064415E-2</c:v>
                </c:pt>
                <c:pt idx="3290">
                  <c:v>-3.6579100007656962E-2</c:v>
                </c:pt>
                <c:pt idx="3291">
                  <c:v>-4.0583900001365691E-2</c:v>
                </c:pt>
                <c:pt idx="3292">
                  <c:v>-3.7835399998584762E-2</c:v>
                </c:pt>
                <c:pt idx="3293">
                  <c:v>-3.6835399994743057E-2</c:v>
                </c:pt>
                <c:pt idx="3294">
                  <c:v>-3.2835400001204107E-2</c:v>
                </c:pt>
                <c:pt idx="3295">
                  <c:v>-3.1835399997362401E-2</c:v>
                </c:pt>
                <c:pt idx="3296">
                  <c:v>-3.7086900003487244E-2</c:v>
                </c:pt>
                <c:pt idx="3297">
                  <c:v>-3.4086899999238085E-2</c:v>
                </c:pt>
                <c:pt idx="3298">
                  <c:v>-3.5338400004548021E-2</c:v>
                </c:pt>
                <c:pt idx="3299">
                  <c:v>-4.3589900000370108E-2</c:v>
                </c:pt>
                <c:pt idx="3300">
                  <c:v>-3.7589899999147747E-2</c:v>
                </c:pt>
                <c:pt idx="3301">
                  <c:v>-3.3591100007470232E-2</c:v>
                </c:pt>
                <c:pt idx="3302">
                  <c:v>-3.6841399996774271E-2</c:v>
                </c:pt>
                <c:pt idx="3303">
                  <c:v>-3.3091700002842117E-2</c:v>
                </c:pt>
                <c:pt idx="3304">
                  <c:v>-3.40929000012693E-2</c:v>
                </c:pt>
                <c:pt idx="3305">
                  <c:v>-3.1092900004296098E-2</c:v>
                </c:pt>
                <c:pt idx="3306">
                  <c:v>-3.0092900000454392E-2</c:v>
                </c:pt>
                <c:pt idx="3307">
                  <c:v>-3.9343200005532708E-2</c:v>
                </c:pt>
                <c:pt idx="3308">
                  <c:v>-3.4593500000482891E-2</c:v>
                </c:pt>
                <c:pt idx="3309">
                  <c:v>-3.5097700005280785E-2</c:v>
                </c:pt>
                <c:pt idx="3310">
                  <c:v>-3.4103700003470294E-2</c:v>
                </c:pt>
                <c:pt idx="3311">
                  <c:v>-3.9355200002319179E-2</c:v>
                </c:pt>
                <c:pt idx="3312">
                  <c:v>-3.5605500001111068E-2</c:v>
                </c:pt>
                <c:pt idx="3313">
                  <c:v>-3.5606700002972502E-2</c:v>
                </c:pt>
                <c:pt idx="3314">
                  <c:v>-3.1107299997529481E-2</c:v>
                </c:pt>
                <c:pt idx="3315">
                  <c:v>-3.7858200004848186E-2</c:v>
                </c:pt>
                <c:pt idx="3316">
                  <c:v>-3.3858200004033279E-2</c:v>
                </c:pt>
                <c:pt idx="3317">
                  <c:v>-3.2858200007467531E-2</c:v>
                </c:pt>
                <c:pt idx="3318">
                  <c:v>-3.910850000102073E-2</c:v>
                </c:pt>
                <c:pt idx="3319">
                  <c:v>-3.4108500003640074E-2</c:v>
                </c:pt>
                <c:pt idx="3320">
                  <c:v>-3.2361200006562285E-2</c:v>
                </c:pt>
                <c:pt idx="3321">
                  <c:v>-2.7361200001905672E-2</c:v>
                </c:pt>
                <c:pt idx="3322">
                  <c:v>-2.9863000003388152E-2</c:v>
                </c:pt>
                <c:pt idx="3323">
                  <c:v>-3.5113300000375602E-2</c:v>
                </c:pt>
                <c:pt idx="3324">
                  <c:v>-3.3113299999968149E-2</c:v>
                </c:pt>
                <c:pt idx="3325">
                  <c:v>-3.4613899995747488E-2</c:v>
                </c:pt>
                <c:pt idx="3327">
                  <c:v>-3.5864200006471947E-2</c:v>
                </c:pt>
                <c:pt idx="3328">
                  <c:v>-3.0864200001815334E-2</c:v>
                </c:pt>
                <c:pt idx="3329">
                  <c:v>-3.4114500005671289E-2</c:v>
                </c:pt>
                <c:pt idx="3330">
                  <c:v>-3.4865400004491676E-2</c:v>
                </c:pt>
                <c:pt idx="3331">
                  <c:v>-3.6115700000664219E-2</c:v>
                </c:pt>
                <c:pt idx="3332">
                  <c:v>-3.3115700003691018E-2</c:v>
                </c:pt>
                <c:pt idx="3333">
                  <c:v>-4.136599999765167E-2</c:v>
                </c:pt>
                <c:pt idx="3334">
                  <c:v>-3.736600000411272E-2</c:v>
                </c:pt>
                <c:pt idx="3335">
                  <c:v>-3.0365999999048654E-2</c:v>
                </c:pt>
                <c:pt idx="3336">
                  <c:v>-3.4616299999470357E-2</c:v>
                </c:pt>
                <c:pt idx="3337">
                  <c:v>-3.4869000002800021E-2</c:v>
                </c:pt>
                <c:pt idx="3338">
                  <c:v>-3.6119299998972565E-2</c:v>
                </c:pt>
                <c:pt idx="3340">
                  <c:v>-3.412650000245776E-2</c:v>
                </c:pt>
                <c:pt idx="3341">
                  <c:v>-2.7126499997393694E-2</c:v>
                </c:pt>
                <c:pt idx="3342">
                  <c:v>-3.3627100005105603E-2</c:v>
                </c:pt>
                <c:pt idx="3343">
                  <c:v>-3.162710000469815E-2</c:v>
                </c:pt>
                <c:pt idx="3344">
                  <c:v>-3.4879799997725058E-2</c:v>
                </c:pt>
                <c:pt idx="3345">
                  <c:v>-3.8130100001581013E-2</c:v>
                </c:pt>
                <c:pt idx="3346">
                  <c:v>-2.7130100002977997E-2</c:v>
                </c:pt>
                <c:pt idx="3347">
                  <c:v>-3.6382800004503224E-2</c:v>
                </c:pt>
                <c:pt idx="3348">
                  <c:v>-3.7634300002537202E-2</c:v>
                </c:pt>
                <c:pt idx="3349">
                  <c:v>-3.5634300002129748E-2</c:v>
                </c:pt>
                <c:pt idx="3350">
                  <c:v>-2.7634300000499934E-2</c:v>
                </c:pt>
                <c:pt idx="3351">
                  <c:v>-2.2634300003119279E-2</c:v>
                </c:pt>
                <c:pt idx="3352">
                  <c:v>-1.563430000533117E-2</c:v>
                </c:pt>
                <c:pt idx="3353">
                  <c:v>-3.7885799996729475E-2</c:v>
                </c:pt>
                <c:pt idx="3354">
                  <c:v>-3.2885799999348819E-2</c:v>
                </c:pt>
                <c:pt idx="3355">
                  <c:v>-2.9885800002375618E-2</c:v>
                </c:pt>
                <c:pt idx="3356">
                  <c:v>-3.4137300004658755E-2</c:v>
                </c:pt>
                <c:pt idx="3357">
                  <c:v>-3.8387600005080458E-2</c:v>
                </c:pt>
                <c:pt idx="3358">
                  <c:v>-3.6387600004673004E-2</c:v>
                </c:pt>
                <c:pt idx="3359">
                  <c:v>-2.3387600005662534E-2</c:v>
                </c:pt>
                <c:pt idx="3361">
                  <c:v>-3.4140900002967101E-2</c:v>
                </c:pt>
                <c:pt idx="3362">
                  <c:v>-3.6142100005235989E-2</c:v>
                </c:pt>
                <c:pt idx="3363">
                  <c:v>-2.7142100007040426E-2</c:v>
                </c:pt>
                <c:pt idx="3364">
                  <c:v>-3.3393600002455059E-2</c:v>
                </c:pt>
                <c:pt idx="3365">
                  <c:v>-3.2645100000081584E-2</c:v>
                </c:pt>
                <c:pt idx="3366">
                  <c:v>-3.114810000261059E-2</c:v>
                </c:pt>
                <c:pt idx="3367">
                  <c:v>-2.6649900006304961E-2</c:v>
                </c:pt>
                <c:pt idx="3368">
                  <c:v>-2.8901400000904687E-2</c:v>
                </c:pt>
                <c:pt idx="3369">
                  <c:v>-2.3901400003524031E-2</c:v>
                </c:pt>
                <c:pt idx="3370">
                  <c:v>-3.2907400003750809E-2</c:v>
                </c:pt>
                <c:pt idx="3371">
                  <c:v>-3.1167300003289711E-2</c:v>
                </c:pt>
                <c:pt idx="3372">
                  <c:v>-2.8172100006486289E-2</c:v>
                </c:pt>
                <c:pt idx="3373">
                  <c:v>-3.5173299998859875E-2</c:v>
                </c:pt>
                <c:pt idx="3374">
                  <c:v>-4.3174500002351124E-2</c:v>
                </c:pt>
                <c:pt idx="3375">
                  <c:v>-3.9174500008812174E-2</c:v>
                </c:pt>
                <c:pt idx="3376">
                  <c:v>-3.7174500008404721E-2</c:v>
                </c:pt>
                <c:pt idx="3377">
                  <c:v>-3.5174500007997267E-2</c:v>
                </c:pt>
                <c:pt idx="3378">
                  <c:v>-3.4174500004155561E-2</c:v>
                </c:pt>
                <c:pt idx="3379">
                  <c:v>-2.5426000000152271E-2</c:v>
                </c:pt>
                <c:pt idx="3380">
                  <c:v>-2.1425999999337364E-2</c:v>
                </c:pt>
                <c:pt idx="3381">
                  <c:v>-4.067629999917699E-2</c:v>
                </c:pt>
                <c:pt idx="3382">
                  <c:v>-3.5676300001796335E-2</c:v>
                </c:pt>
                <c:pt idx="3383">
                  <c:v>-3.9677499997196719E-2</c:v>
                </c:pt>
                <c:pt idx="3384">
                  <c:v>-3.7677499996789265E-2</c:v>
                </c:pt>
                <c:pt idx="3385">
                  <c:v>-3.4929000001284294E-2</c:v>
                </c:pt>
                <c:pt idx="3386">
                  <c:v>-3.0929000000469387E-2</c:v>
                </c:pt>
                <c:pt idx="3387">
                  <c:v>-4.3180500004382338E-2</c:v>
                </c:pt>
                <c:pt idx="3388">
                  <c:v>-3.7180500003159977E-2</c:v>
                </c:pt>
                <c:pt idx="3389">
                  <c:v>-3.6180500006594229E-2</c:v>
                </c:pt>
                <c:pt idx="3390">
                  <c:v>-3.5180500010028481E-2</c:v>
                </c:pt>
                <c:pt idx="3391">
                  <c:v>-3.4180500006186776E-2</c:v>
                </c:pt>
                <c:pt idx="3392">
                  <c:v>-3.3180500009621028E-2</c:v>
                </c:pt>
                <c:pt idx="3393">
                  <c:v>-3.1180500009213574E-2</c:v>
                </c:pt>
                <c:pt idx="3394">
                  <c:v>-2.9180500008806121E-2</c:v>
                </c:pt>
                <c:pt idx="3395">
                  <c:v>-2.8180500004964415E-2</c:v>
                </c:pt>
                <c:pt idx="3396">
                  <c:v>-2.7180500008398667E-2</c:v>
                </c:pt>
                <c:pt idx="3397">
                  <c:v>-2.6180500004556961E-2</c:v>
                </c:pt>
                <c:pt idx="3398">
                  <c:v>-2.5180500007991213E-2</c:v>
                </c:pt>
                <c:pt idx="3399">
                  <c:v>-2.4180500004149508E-2</c:v>
                </c:pt>
                <c:pt idx="3400">
                  <c:v>-2.2180500003742054E-2</c:v>
                </c:pt>
                <c:pt idx="3401">
                  <c:v>-1.7180500006361399E-2</c:v>
                </c:pt>
                <c:pt idx="3402">
                  <c:v>-4.4430800000554882E-2</c:v>
                </c:pt>
                <c:pt idx="3403">
                  <c:v>-3.5430799995083362E-2</c:v>
                </c:pt>
                <c:pt idx="3404">
                  <c:v>-3.3181700004206505E-2</c:v>
                </c:pt>
                <c:pt idx="3405">
                  <c:v>-3.34320000038133E-2</c:v>
                </c:pt>
                <c:pt idx="3406">
                  <c:v>-3.1432000003405847E-2</c:v>
                </c:pt>
                <c:pt idx="3407">
                  <c:v>-2.4432000005617738E-2</c:v>
                </c:pt>
                <c:pt idx="3408">
                  <c:v>-2.0683499998995103E-2</c:v>
                </c:pt>
                <c:pt idx="3409">
                  <c:v>-2.7186500003153924E-2</c:v>
                </c:pt>
                <c:pt idx="3410">
                  <c:v>-2.7188899999600835E-2</c:v>
                </c:pt>
                <c:pt idx="3411">
                  <c:v>-2.3689499997999519E-2</c:v>
                </c:pt>
                <c:pt idx="3412">
                  <c:v>-2.9939799998828676E-2</c:v>
                </c:pt>
                <c:pt idx="3413">
                  <c:v>-2.8939800002262928E-2</c:v>
                </c:pt>
                <c:pt idx="3414">
                  <c:v>-3.7191300005360972E-2</c:v>
                </c:pt>
                <c:pt idx="3415">
                  <c:v>-2.5442799997108523E-2</c:v>
                </c:pt>
                <c:pt idx="3416">
                  <c:v>-3.81961000020965E-2</c:v>
                </c:pt>
                <c:pt idx="3417">
                  <c:v>-3.1196099997032434E-2</c:v>
                </c:pt>
                <c:pt idx="3418">
                  <c:v>-3.2197300002735574E-2</c:v>
                </c:pt>
                <c:pt idx="3419">
                  <c:v>-3.019730000232812E-2</c:v>
                </c:pt>
                <c:pt idx="3420">
                  <c:v>-3.9457200000470039E-2</c:v>
                </c:pt>
                <c:pt idx="3421">
                  <c:v>-3.3465600005001761E-2</c:v>
                </c:pt>
                <c:pt idx="3422">
                  <c:v>-4.0217699999629986E-2</c:v>
                </c:pt>
                <c:pt idx="3423">
                  <c:v>-3.4217699998407625E-2</c:v>
                </c:pt>
                <c:pt idx="3424">
                  <c:v>-3.1469199995626695E-2</c:v>
                </c:pt>
                <c:pt idx="3425">
                  <c:v>-3.4721899995929562E-2</c:v>
                </c:pt>
                <c:pt idx="3426">
                  <c:v>-3.3721899999363814E-2</c:v>
                </c:pt>
                <c:pt idx="3427">
                  <c:v>-3.4224900002300274E-2</c:v>
                </c:pt>
                <c:pt idx="3428">
                  <c:v>-2.7224899997236207E-2</c:v>
                </c:pt>
                <c:pt idx="3429">
                  <c:v>-3.572550000535557E-2</c:v>
                </c:pt>
                <c:pt idx="3430">
                  <c:v>-3.4476400003768504E-2</c:v>
                </c:pt>
                <c:pt idx="3431">
                  <c:v>-3.247640000336105E-2</c:v>
                </c:pt>
                <c:pt idx="3432">
                  <c:v>-3.7229700006719213E-2</c:v>
                </c:pt>
                <c:pt idx="3433">
                  <c:v>-3.6229700002877507E-2</c:v>
                </c:pt>
                <c:pt idx="3434">
                  <c:v>-3.4732700005406514E-2</c:v>
                </c:pt>
                <c:pt idx="3435">
                  <c:v>-3.8984200000413693E-2</c:v>
                </c:pt>
                <c:pt idx="3436">
                  <c:v>-2.9984200002218131E-2</c:v>
                </c:pt>
                <c:pt idx="3437">
                  <c:v>-3.2985400008328725E-2</c:v>
                </c:pt>
                <c:pt idx="3438">
                  <c:v>-3.323570000793552E-2</c:v>
                </c:pt>
                <c:pt idx="3439">
                  <c:v>-3.4486000004108064E-2</c:v>
                </c:pt>
                <c:pt idx="3440">
                  <c:v>-3.4487199998693541E-2</c:v>
                </c:pt>
                <c:pt idx="3441">
                  <c:v>-3.2487199998286087E-2</c:v>
                </c:pt>
                <c:pt idx="3442">
                  <c:v>-2.9487200001312885E-2</c:v>
                </c:pt>
                <c:pt idx="3443">
                  <c:v>-4.9989000006462447E-2</c:v>
                </c:pt>
                <c:pt idx="3444">
                  <c:v>-3.8743500001146458E-2</c:v>
                </c:pt>
                <c:pt idx="3445">
                  <c:v>-3.6262100002204534E-2</c:v>
                </c:pt>
                <c:pt idx="3446">
                  <c:v>-3.6765100005140994E-2</c:v>
                </c:pt>
                <c:pt idx="3447">
                  <c:v>-4.1268100001616403E-2</c:v>
                </c:pt>
                <c:pt idx="3448">
                  <c:v>-3.4268100003828295E-2</c:v>
                </c:pt>
                <c:pt idx="3449">
                  <c:v>-3.3268099999986589E-2</c:v>
                </c:pt>
                <c:pt idx="3450">
                  <c:v>-2.7268100006040186E-2</c:v>
                </c:pt>
                <c:pt idx="3451">
                  <c:v>-4.4519600000057835E-2</c:v>
                </c:pt>
                <c:pt idx="3452">
                  <c:v>-4.3519600003492087E-2</c:v>
                </c:pt>
                <c:pt idx="3453">
                  <c:v>-3.7519600002269726E-2</c:v>
                </c:pt>
                <c:pt idx="3454">
                  <c:v>-3.5519600001862273E-2</c:v>
                </c:pt>
                <c:pt idx="3455">
                  <c:v>-3.1519600001047365E-2</c:v>
                </c:pt>
                <c:pt idx="3456">
                  <c:v>-3.051959999720566E-2</c:v>
                </c:pt>
                <c:pt idx="3457">
                  <c:v>-2.6519599996390752E-2</c:v>
                </c:pt>
                <c:pt idx="3458">
                  <c:v>-4.4769900006940588E-2</c:v>
                </c:pt>
                <c:pt idx="3459">
                  <c:v>-4.4771100001526065E-2</c:v>
                </c:pt>
                <c:pt idx="3460">
                  <c:v>-2.3771100000885781E-2</c:v>
                </c:pt>
                <c:pt idx="3461">
                  <c:v>-3.4022599997115321E-2</c:v>
                </c:pt>
                <c:pt idx="3462">
                  <c:v>-3.3272900000156369E-2</c:v>
                </c:pt>
                <c:pt idx="3463">
                  <c:v>-3.3027400000719354E-2</c:v>
                </c:pt>
                <c:pt idx="3464">
                  <c:v>-3.0027400003746152E-2</c:v>
                </c:pt>
                <c:pt idx="3465">
                  <c:v>-3.3277700000326149E-2</c:v>
                </c:pt>
                <c:pt idx="3466">
                  <c:v>-2.8277700002945494E-2</c:v>
                </c:pt>
                <c:pt idx="3467">
                  <c:v>-3.2530400007090066E-2</c:v>
                </c:pt>
                <c:pt idx="3468">
                  <c:v>-3.7781899998662993E-2</c:v>
                </c:pt>
                <c:pt idx="3469">
                  <c:v>-3.578189999825554E-2</c:v>
                </c:pt>
                <c:pt idx="3470">
                  <c:v>-3.0783100002736319E-2</c:v>
                </c:pt>
                <c:pt idx="3471">
                  <c:v>-3.4033400006592274E-2</c:v>
                </c:pt>
                <c:pt idx="3472">
                  <c:v>-3.3284900004218798E-2</c:v>
                </c:pt>
                <c:pt idx="3473">
                  <c:v>-3.0284899999969639E-2</c:v>
                </c:pt>
                <c:pt idx="3474">
                  <c:v>-2.9284900003403891E-2</c:v>
                </c:pt>
                <c:pt idx="3475">
                  <c:v>-2.6284899999154732E-2</c:v>
                </c:pt>
                <c:pt idx="3476">
                  <c:v>-5.753520000143908E-2</c:v>
                </c:pt>
                <c:pt idx="3477">
                  <c:v>-3.153520000341814E-2</c:v>
                </c:pt>
                <c:pt idx="3478">
                  <c:v>-3.3785500003432389E-2</c:v>
                </c:pt>
                <c:pt idx="3479">
                  <c:v>-3.2035800009907689E-2</c:v>
                </c:pt>
                <c:pt idx="3480">
                  <c:v>-3.1536400005279575E-2</c:v>
                </c:pt>
                <c:pt idx="3481">
                  <c:v>-2.8536400008306373E-2</c:v>
                </c:pt>
                <c:pt idx="3482">
                  <c:v>-2.5536400004057214E-2</c:v>
                </c:pt>
                <c:pt idx="3483">
                  <c:v>-3.2787900003313553E-2</c:v>
                </c:pt>
                <c:pt idx="3484">
                  <c:v>-3.2540000007429626E-2</c:v>
                </c:pt>
                <c:pt idx="3485">
                  <c:v>-2.8541200001200195E-2</c:v>
                </c:pt>
                <c:pt idx="3486">
                  <c:v>-2.2541199999977835E-2</c:v>
                </c:pt>
                <c:pt idx="3487">
                  <c:v>-2.1541200003412087E-2</c:v>
                </c:pt>
                <c:pt idx="3488">
                  <c:v>-3.1791499997780193E-2</c:v>
                </c:pt>
                <c:pt idx="3489">
                  <c:v>-2.4292100002639927E-2</c:v>
                </c:pt>
                <c:pt idx="3490">
                  <c:v>-4.0542400005506352E-2</c:v>
                </c:pt>
                <c:pt idx="3491">
                  <c:v>-3.1542400007310789E-2</c:v>
                </c:pt>
                <c:pt idx="3492">
                  <c:v>-2.7044200003729202E-2</c:v>
                </c:pt>
                <c:pt idx="3493">
                  <c:v>-5.3295700003218371E-2</c:v>
                </c:pt>
                <c:pt idx="3494">
                  <c:v>-3.1295700006012339E-2</c:v>
                </c:pt>
                <c:pt idx="3495">
                  <c:v>-2.5295700004789978E-2</c:v>
                </c:pt>
                <c:pt idx="3496">
                  <c:v>-3.879869999946095E-2</c:v>
                </c:pt>
                <c:pt idx="3497">
                  <c:v>-3.5798700002487749E-2</c:v>
                </c:pt>
                <c:pt idx="3498">
                  <c:v>-3.3798700002080295E-2</c:v>
                </c:pt>
                <c:pt idx="3499">
                  <c:v>-3.279869999823859E-2</c:v>
                </c:pt>
                <c:pt idx="3500">
                  <c:v>-3.1798700001672842E-2</c:v>
                </c:pt>
                <c:pt idx="3502">
                  <c:v>-3.0798699997831136E-2</c:v>
                </c:pt>
                <c:pt idx="3503">
                  <c:v>-2.9798700001265388E-2</c:v>
                </c:pt>
                <c:pt idx="3504">
                  <c:v>-2.8798699997423682E-2</c:v>
                </c:pt>
                <c:pt idx="3505">
                  <c:v>-2.8050200002326164E-2</c:v>
                </c:pt>
                <c:pt idx="3506">
                  <c:v>-2.5558000001183245E-2</c:v>
                </c:pt>
                <c:pt idx="3507">
                  <c:v>-2.9308900004252791E-2</c:v>
                </c:pt>
                <c:pt idx="3508">
                  <c:v>-3.0813100005616434E-2</c:v>
                </c:pt>
                <c:pt idx="3509">
                  <c:v>-3.556399999797577E-2</c:v>
                </c:pt>
                <c:pt idx="3510">
                  <c:v>-2.4563999999372754E-2</c:v>
                </c:pt>
                <c:pt idx="3511">
                  <c:v>-4.6814299996185582E-2</c:v>
                </c:pt>
                <c:pt idx="3512">
                  <c:v>-3.2814300000609364E-2</c:v>
                </c:pt>
                <c:pt idx="3513">
                  <c:v>-3.0814300000201911E-2</c:v>
                </c:pt>
                <c:pt idx="3514">
                  <c:v>-2.8814299999794457E-2</c:v>
                </c:pt>
                <c:pt idx="3515">
                  <c:v>-2.7815500005090144E-2</c:v>
                </c:pt>
                <c:pt idx="3516">
                  <c:v>-3.1317300003138371E-2</c:v>
                </c:pt>
                <c:pt idx="3517">
                  <c:v>-3.0567600006179418E-2</c:v>
                </c:pt>
                <c:pt idx="3518">
                  <c:v>-3.9323299999523442E-2</c:v>
                </c:pt>
                <c:pt idx="3519">
                  <c:v>-3.4323300002142787E-2</c:v>
                </c:pt>
                <c:pt idx="3520">
                  <c:v>-3.2323300001735333E-2</c:v>
                </c:pt>
                <c:pt idx="3521">
                  <c:v>-3.7574800007860176E-2</c:v>
                </c:pt>
                <c:pt idx="3522">
                  <c:v>-2.8574800002388656E-2</c:v>
                </c:pt>
                <c:pt idx="3523">
                  <c:v>-3.1326900003477931E-2</c:v>
                </c:pt>
                <c:pt idx="3524">
                  <c:v>-2.408379999542376E-2</c:v>
                </c:pt>
                <c:pt idx="3525">
                  <c:v>-3.0334100003528874E-2</c:v>
                </c:pt>
                <c:pt idx="3526">
                  <c:v>-3.0585600004997104E-2</c:v>
                </c:pt>
                <c:pt idx="3527">
                  <c:v>-3.4589200004120357E-2</c:v>
                </c:pt>
                <c:pt idx="3528">
                  <c:v>-2.6093400003446732E-2</c:v>
                </c:pt>
                <c:pt idx="3529">
                  <c:v>-2.7851500002725516E-2</c:v>
                </c:pt>
                <c:pt idx="3530">
                  <c:v>-1.5852700009418186E-2</c:v>
                </c:pt>
                <c:pt idx="3531">
                  <c:v>-3.7104200004250742E-2</c:v>
                </c:pt>
                <c:pt idx="3532">
                  <c:v>-3.235570000106236E-2</c:v>
                </c:pt>
                <c:pt idx="3533">
                  <c:v>-2.93556999968132E-2</c:v>
                </c:pt>
                <c:pt idx="3534">
                  <c:v>-3.5607200006779749E-2</c:v>
                </c:pt>
                <c:pt idx="3535">
                  <c:v>-2.5115000004007015E-2</c:v>
                </c:pt>
                <c:pt idx="3536">
                  <c:v>7.8849999990779907E-3</c:v>
                </c:pt>
                <c:pt idx="3537">
                  <c:v>-3.4366500003670808E-2</c:v>
                </c:pt>
                <c:pt idx="3538">
                  <c:v>-3.336650000710506E-2</c:v>
                </c:pt>
                <c:pt idx="3539">
                  <c:v>-3.1366500006697606E-2</c:v>
                </c:pt>
                <c:pt idx="3540">
                  <c:v>-3.0366500002855901E-2</c:v>
                </c:pt>
                <c:pt idx="3541">
                  <c:v>-2.7366500005882699E-2</c:v>
                </c:pt>
                <c:pt idx="3542">
                  <c:v>-2.6366500002040993E-2</c:v>
                </c:pt>
                <c:pt idx="3543">
                  <c:v>-1.9366500004252885E-2</c:v>
                </c:pt>
                <c:pt idx="3544">
                  <c:v>-3.9618000002519693E-2</c:v>
                </c:pt>
                <c:pt idx="3545">
                  <c:v>-3.3618000001297332E-2</c:v>
                </c:pt>
                <c:pt idx="3546">
                  <c:v>-2.9618000000482425E-2</c:v>
                </c:pt>
                <c:pt idx="3547">
                  <c:v>-2.8618000003916677E-2</c:v>
                </c:pt>
                <c:pt idx="3548">
                  <c:v>-2.6618000003509223E-2</c:v>
                </c:pt>
                <c:pt idx="3549">
                  <c:v>-2.9868300000089221E-2</c:v>
                </c:pt>
                <c:pt idx="3550">
                  <c:v>-3.3121000000392087E-2</c:v>
                </c:pt>
                <c:pt idx="3551">
                  <c:v>-2.962400000251364E-2</c:v>
                </c:pt>
                <c:pt idx="3552">
                  <c:v>-3.2875500000955071E-2</c:v>
                </c:pt>
                <c:pt idx="3553">
                  <c:v>-2.1875499995076098E-2</c:v>
                </c:pt>
                <c:pt idx="3554">
                  <c:v>-2.512580000620801E-2</c:v>
                </c:pt>
                <c:pt idx="3555">
                  <c:v>-2.8879100005724467E-2</c:v>
                </c:pt>
                <c:pt idx="3556">
                  <c:v>-2.5383300002431497E-2</c:v>
                </c:pt>
                <c:pt idx="3557">
                  <c:v>-2.4383300005865749E-2</c:v>
                </c:pt>
                <c:pt idx="3558">
                  <c:v>-2.0886300000711344E-2</c:v>
                </c:pt>
                <c:pt idx="3559">
                  <c:v>-2.2887500002980232E-2</c:v>
                </c:pt>
                <c:pt idx="3561">
                  <c:v>-7.1142600005259737E-2</c:v>
                </c:pt>
                <c:pt idx="3562">
                  <c:v>-3.9143800000601914E-2</c:v>
                </c:pt>
                <c:pt idx="3564">
                  <c:v>7.85619999805931E-3</c:v>
                </c:pt>
                <c:pt idx="3565">
                  <c:v>-2.9645600006915629E-2</c:v>
                </c:pt>
                <c:pt idx="3566">
                  <c:v>-2.0645600001444109E-2</c:v>
                </c:pt>
                <c:pt idx="3567">
                  <c:v>-2.7903100002731662E-2</c:v>
                </c:pt>
                <c:pt idx="3568">
                  <c:v>-4.4159400000353344E-2</c:v>
                </c:pt>
                <c:pt idx="3569">
                  <c:v>2.84059999830788E-3</c:v>
                </c:pt>
                <c:pt idx="3570">
                  <c:v>-2.2409700002754107E-2</c:v>
                </c:pt>
                <c:pt idx="3571">
                  <c:v>-3.3911500002432149E-2</c:v>
                </c:pt>
                <c:pt idx="3572">
                  <c:v>-4.0421700003207661E-2</c:v>
                </c:pt>
                <c:pt idx="3574">
                  <c:v>-3.1687599999713711E-2</c:v>
                </c:pt>
                <c:pt idx="3575">
                  <c:v>-3.4940300000016578E-2</c:v>
                </c:pt>
                <c:pt idx="3576">
                  <c:v>-2.7940300002228469E-2</c:v>
                </c:pt>
                <c:pt idx="3577">
                  <c:v>-3.7694799997552764E-2</c:v>
                </c:pt>
                <c:pt idx="3578">
                  <c:v>-3.2694800000172108E-2</c:v>
                </c:pt>
                <c:pt idx="3579">
                  <c:v>-2.9694800003198907E-2</c:v>
                </c:pt>
                <c:pt idx="3580">
                  <c:v>-3.2196600004681386E-2</c:v>
                </c:pt>
                <c:pt idx="3581">
                  <c:v>-3.5197800003516022E-2</c:v>
                </c:pt>
                <c:pt idx="3582">
                  <c:v>-2.9197800002293661E-2</c:v>
                </c:pt>
                <c:pt idx="3583">
                  <c:v>-2.6197799998044502E-2</c:v>
                </c:pt>
                <c:pt idx="3584">
                  <c:v>-8.700800004589837E-3</c:v>
                </c:pt>
                <c:pt idx="3588">
                  <c:v>-2.6454099999682512E-2</c:v>
                </c:pt>
                <c:pt idx="3589">
                  <c:v>-3.5705600006622262E-2</c:v>
                </c:pt>
                <c:pt idx="3590">
                  <c:v>-3.4705600002780557E-2</c:v>
                </c:pt>
                <c:pt idx="3591">
                  <c:v>-3.3705600006214809E-2</c:v>
                </c:pt>
                <c:pt idx="3592">
                  <c:v>-3.2705600002373103E-2</c:v>
                </c:pt>
                <c:pt idx="3593">
                  <c:v>-3.1705600005807355E-2</c:v>
                </c:pt>
                <c:pt idx="3594">
                  <c:v>-3.0705600001965649E-2</c:v>
                </c:pt>
                <c:pt idx="3595">
                  <c:v>-2.9705600005399901E-2</c:v>
                </c:pt>
                <c:pt idx="3596">
                  <c:v>-2.67056000084267E-2</c:v>
                </c:pt>
                <c:pt idx="3597">
                  <c:v>-2.5705600004584994E-2</c:v>
                </c:pt>
                <c:pt idx="3598">
                  <c:v>-2.4705600008019246E-2</c:v>
                </c:pt>
                <c:pt idx="3599">
                  <c:v>-2.3705600004177541E-2</c:v>
                </c:pt>
                <c:pt idx="3600">
                  <c:v>-2.1705600003770087E-2</c:v>
                </c:pt>
                <c:pt idx="3601">
                  <c:v>-2.0705600007204339E-2</c:v>
                </c:pt>
                <c:pt idx="3602">
                  <c:v>-1.8705600006796885E-2</c:v>
                </c:pt>
                <c:pt idx="3603">
                  <c:v>-1.770560000295518E-2</c:v>
                </c:pt>
                <c:pt idx="3604">
                  <c:v>-4.095709999819519E-2</c:v>
                </c:pt>
                <c:pt idx="3605">
                  <c:v>-3.9957100001629442E-2</c:v>
                </c:pt>
                <c:pt idx="3607">
                  <c:v>-2.8208600007928908E-2</c:v>
                </c:pt>
                <c:pt idx="3608">
                  <c:v>-2.771039999788627E-2</c:v>
                </c:pt>
                <c:pt idx="3609">
                  <c:v>-2.0711600001959596E-2</c:v>
                </c:pt>
                <c:pt idx="3610">
                  <c:v>-2.896310000505764E-2</c:v>
                </c:pt>
                <c:pt idx="3611">
                  <c:v>-2.5463700003456324E-2</c:v>
                </c:pt>
                <c:pt idx="3612">
                  <c:v>-3.096670000377344E-2</c:v>
                </c:pt>
                <c:pt idx="3613">
                  <c:v>-3.4717599999567028E-2</c:v>
                </c:pt>
                <c:pt idx="3614">
                  <c:v>-1.5717599999334197E-2</c:v>
                </c:pt>
                <c:pt idx="3615">
                  <c:v>-2.9967900009069126E-2</c:v>
                </c:pt>
                <c:pt idx="3616">
                  <c:v>-2.6219400002446491E-2</c:v>
                </c:pt>
                <c:pt idx="3617">
                  <c:v>-2.246970000123838E-2</c:v>
                </c:pt>
                <c:pt idx="3618">
                  <c:v>-2.8470899997046217E-2</c:v>
                </c:pt>
                <c:pt idx="3619">
                  <c:v>-2.7470900000480469E-2</c:v>
                </c:pt>
                <c:pt idx="3620">
                  <c:v>-2.6470899996638764E-2</c:v>
                </c:pt>
                <c:pt idx="3621">
                  <c:v>-2.5470900000073016E-2</c:v>
                </c:pt>
                <c:pt idx="3622">
                  <c:v>-1.9470899998850655E-2</c:v>
                </c:pt>
                <c:pt idx="3623">
                  <c:v>-3.422540000610752E-2</c:v>
                </c:pt>
                <c:pt idx="3624">
                  <c:v>-3.2225400005700067E-2</c:v>
                </c:pt>
                <c:pt idx="3625">
                  <c:v>-3.0225400005292613E-2</c:v>
                </c:pt>
                <c:pt idx="3627">
                  <c:v>-2.2225400003662799E-2</c:v>
                </c:pt>
                <c:pt idx="3628">
                  <c:v>9.7745999955805019E-3</c:v>
                </c:pt>
                <c:pt idx="3629">
                  <c:v>-3.1476900003326591E-2</c:v>
                </c:pt>
                <c:pt idx="3630">
                  <c:v>-2.3476900001696777E-2</c:v>
                </c:pt>
                <c:pt idx="3631">
                  <c:v>-1.5476900000066962E-2</c:v>
                </c:pt>
                <c:pt idx="3632">
                  <c:v>-2.1478100003150757E-2</c:v>
                </c:pt>
                <c:pt idx="3633">
                  <c:v>-3.5978700005216524E-2</c:v>
                </c:pt>
                <c:pt idx="3634">
                  <c:v>-2.9978700003994163E-2</c:v>
                </c:pt>
                <c:pt idx="3635">
                  <c:v>-3.4229000004415866E-2</c:v>
                </c:pt>
                <c:pt idx="3636">
                  <c:v>-2.6230199997371528E-2</c:v>
                </c:pt>
                <c:pt idx="3637">
                  <c:v>-2.623140000650892E-2</c:v>
                </c:pt>
                <c:pt idx="3638">
                  <c:v>-1.7481700000644196E-2</c:v>
                </c:pt>
                <c:pt idx="3639">
                  <c:v>-2.9732000002695713E-2</c:v>
                </c:pt>
                <c:pt idx="3640">
                  <c:v>-2.4732000005315058E-2</c:v>
                </c:pt>
                <c:pt idx="3641">
                  <c:v>-3.0984700002591126E-2</c:v>
                </c:pt>
                <c:pt idx="3642">
                  <c:v>-2.5487700004305225E-2</c:v>
                </c:pt>
                <c:pt idx="3643">
                  <c:v>-2.3739199998090044E-2</c:v>
                </c:pt>
                <c:pt idx="3644">
                  <c:v>-2.99894999989192E-2</c:v>
                </c:pt>
                <c:pt idx="3645">
                  <c:v>-2.6989500001945999E-2</c:v>
                </c:pt>
                <c:pt idx="3646">
                  <c:v>-2.5989499998104293E-2</c:v>
                </c:pt>
                <c:pt idx="3647">
                  <c:v>-3.7990700002410449E-2</c:v>
                </c:pt>
                <c:pt idx="3648">
                  <c:v>-3.0241000007663388E-2</c:v>
                </c:pt>
                <c:pt idx="3649">
                  <c:v>-2.4241000006441027E-2</c:v>
                </c:pt>
                <c:pt idx="3650">
                  <c:v>-2.6491300006455276E-2</c:v>
                </c:pt>
                <c:pt idx="3651">
                  <c:v>-3.4742800002277363E-2</c:v>
                </c:pt>
                <c:pt idx="3652">
                  <c:v>-2.4994300001708325E-2</c:v>
                </c:pt>
                <c:pt idx="3653">
                  <c:v>-3.1745200001751073E-2</c:v>
                </c:pt>
                <c:pt idx="3654">
                  <c:v>-3.6995499998738524E-2</c:v>
                </c:pt>
                <c:pt idx="3655">
                  <c:v>-3.8247000004048459E-2</c:v>
                </c:pt>
                <c:pt idx="3656">
                  <c:v>-3.5247000007075258E-2</c:v>
                </c:pt>
                <c:pt idx="3657">
                  <c:v>-3.0247000002418645E-2</c:v>
                </c:pt>
                <c:pt idx="3659">
                  <c:v>-3.1497300005867146E-2</c:v>
                </c:pt>
                <c:pt idx="3660">
                  <c:v>-2.7498499999637716E-2</c:v>
                </c:pt>
                <c:pt idx="3661">
                  <c:v>-3.3749999995052349E-2</c:v>
                </c:pt>
                <c:pt idx="3663">
                  <c:v>-2.8749999997671694E-2</c:v>
                </c:pt>
                <c:pt idx="3664">
                  <c:v>-2.7750000001105946E-2</c:v>
                </c:pt>
                <c:pt idx="3665">
                  <c:v>-3.0000300008396152E-2</c:v>
                </c:pt>
                <c:pt idx="3666">
                  <c:v>-2.6000300007581245E-2</c:v>
                </c:pt>
                <c:pt idx="3667">
                  <c:v>-2.025060000596568E-2</c:v>
                </c:pt>
                <c:pt idx="3668">
                  <c:v>-3.1001499999547377E-2</c:v>
                </c:pt>
                <c:pt idx="3669">
                  <c:v>-2.9001499999139924E-2</c:v>
                </c:pt>
                <c:pt idx="3670">
                  <c:v>-3.6503299998003058E-2</c:v>
                </c:pt>
                <c:pt idx="3671">
                  <c:v>-3.3256600007007364E-2</c:v>
                </c:pt>
                <c:pt idx="3672">
                  <c:v>-3.5760800004936755E-2</c:v>
                </c:pt>
                <c:pt idx="3674">
                  <c:v>-3.3012300009431783E-2</c:v>
                </c:pt>
                <c:pt idx="3676">
                  <c:v>-2.3012300007394515E-2</c:v>
                </c:pt>
                <c:pt idx="3677">
                  <c:v>-3.252010000142036E-2</c:v>
                </c:pt>
                <c:pt idx="3678">
                  <c:v>-3.0520100001012906E-2</c:v>
                </c:pt>
                <c:pt idx="3679">
                  <c:v>-2.9771599998639431E-2</c:v>
                </c:pt>
                <c:pt idx="3680">
                  <c:v>-2.3023100002319552E-2</c:v>
                </c:pt>
                <c:pt idx="3682">
                  <c:v>-4.3793199998617638E-2</c:v>
                </c:pt>
                <c:pt idx="3683">
                  <c:v>-3.7793200004671235E-2</c:v>
                </c:pt>
                <c:pt idx="3684">
                  <c:v>-3.6793200000829529E-2</c:v>
                </c:pt>
                <c:pt idx="3685">
                  <c:v>-3.3793200003856327E-2</c:v>
                </c:pt>
                <c:pt idx="3686">
                  <c:v>-3.2793200000014622E-2</c:v>
                </c:pt>
                <c:pt idx="3687">
                  <c:v>-3.0793199999607168E-2</c:v>
                </c:pt>
                <c:pt idx="3688">
                  <c:v>-2.979320000304142E-2</c:v>
                </c:pt>
                <c:pt idx="3689">
                  <c:v>-2.8793199999199715E-2</c:v>
                </c:pt>
                <c:pt idx="3690">
                  <c:v>-2.7793200002633967E-2</c:v>
                </c:pt>
                <c:pt idx="3691">
                  <c:v>-2.3793200001819059E-2</c:v>
                </c:pt>
                <c:pt idx="3692">
                  <c:v>-3.8044700006139465E-2</c:v>
                </c:pt>
                <c:pt idx="3693">
                  <c:v>-3.4044700005324557E-2</c:v>
                </c:pt>
                <c:pt idx="3694">
                  <c:v>-4.329620000498835E-2</c:v>
                </c:pt>
                <c:pt idx="3695">
                  <c:v>-4.0296200000739191E-2</c:v>
                </c:pt>
                <c:pt idx="3696">
                  <c:v>-3.6296199999924283E-2</c:v>
                </c:pt>
                <c:pt idx="3697">
                  <c:v>-3.2296199999109376E-2</c:v>
                </c:pt>
                <c:pt idx="3698">
                  <c:v>-2.8296200005570427E-2</c:v>
                </c:pt>
                <c:pt idx="3699">
                  <c:v>-2.5296200001321267E-2</c:v>
                </c:pt>
                <c:pt idx="3700">
                  <c:v>-1.0799200004839804E-2</c:v>
                </c:pt>
                <c:pt idx="3701">
                  <c:v>-4.405070000939304E-2</c:v>
                </c:pt>
                <c:pt idx="3702">
                  <c:v>-3.9050700004736427E-2</c:v>
                </c:pt>
                <c:pt idx="3703">
                  <c:v>-3.3300999995844904E-2</c:v>
                </c:pt>
                <c:pt idx="3704">
                  <c:v>-3.0300999998871703E-2</c:v>
                </c:pt>
                <c:pt idx="3705">
                  <c:v>-2.5301000001491047E-2</c:v>
                </c:pt>
                <c:pt idx="3706">
                  <c:v>-4.0306999995664228E-2</c:v>
                </c:pt>
                <c:pt idx="3707">
                  <c:v>-3.5306999998283572E-2</c:v>
                </c:pt>
                <c:pt idx="3708">
                  <c:v>-3.2307000001310371E-2</c:v>
                </c:pt>
                <c:pt idx="3709">
                  <c:v>-3.0307000000902917E-2</c:v>
                </c:pt>
                <c:pt idx="3710">
                  <c:v>-3.9557300005981233E-2</c:v>
                </c:pt>
                <c:pt idx="3711">
                  <c:v>-3.3557300004758872E-2</c:v>
                </c:pt>
                <c:pt idx="3712">
                  <c:v>-3.3808799998951145E-2</c:v>
                </c:pt>
                <c:pt idx="3713">
                  <c:v>-3.2810000004246831E-2</c:v>
                </c:pt>
                <c:pt idx="3714">
                  <c:v>-2.7810000006866176E-2</c:v>
                </c:pt>
                <c:pt idx="3715">
                  <c:v>-3.6060300000826828E-2</c:v>
                </c:pt>
                <c:pt idx="3716">
                  <c:v>-3.9061500006937422E-2</c:v>
                </c:pt>
                <c:pt idx="3717">
                  <c:v>-3.7061500006529968E-2</c:v>
                </c:pt>
                <c:pt idx="3718">
                  <c:v>-3.2564500004809815E-2</c:v>
                </c:pt>
                <c:pt idx="3720">
                  <c:v>-2.1564500006206799E-2</c:v>
                </c:pt>
                <c:pt idx="3721">
                  <c:v>-2.9816000002028886E-2</c:v>
                </c:pt>
                <c:pt idx="3722">
                  <c:v>-2.7816000001621433E-2</c:v>
                </c:pt>
                <c:pt idx="3723">
                  <c:v>-2.9817200003890321E-2</c:v>
                </c:pt>
                <c:pt idx="3724">
                  <c:v>-3.2568100003118161E-2</c:v>
                </c:pt>
                <c:pt idx="3725">
                  <c:v>-3.8819599998532794E-2</c:v>
                </c:pt>
                <c:pt idx="3726">
                  <c:v>-3.182080000260612E-2</c:v>
                </c:pt>
                <c:pt idx="3727">
                  <c:v>-3.0323800005135126E-2</c:v>
                </c:pt>
                <c:pt idx="3728">
                  <c:v>-2.6578899996820837E-2</c:v>
                </c:pt>
                <c:pt idx="3730">
                  <c:v>-3.0081900004006457E-2</c:v>
                </c:pt>
                <c:pt idx="3731">
                  <c:v>-3.1586099998094141E-2</c:v>
                </c:pt>
                <c:pt idx="3732">
                  <c:v>-3.3836400005384348E-2</c:v>
                </c:pt>
                <c:pt idx="3733">
                  <c:v>-2.883760000258917E-2</c:v>
                </c:pt>
                <c:pt idx="3734">
                  <c:v>-3.2089100008306559E-2</c:v>
                </c:pt>
                <c:pt idx="3735">
                  <c:v>-3.1344200004241429E-2</c:v>
                </c:pt>
                <c:pt idx="3736">
                  <c:v>-3.334539999923436E-2</c:v>
                </c:pt>
                <c:pt idx="3737">
                  <c:v>-3.2345399995392654E-2</c:v>
                </c:pt>
                <c:pt idx="3738">
                  <c:v>-3.8596900005359203E-2</c:v>
                </c:pt>
                <c:pt idx="3739">
                  <c:v>-3.359690000070259E-2</c:v>
                </c:pt>
                <c:pt idx="3740">
                  <c:v>-3.8847200004965998E-2</c:v>
                </c:pt>
                <c:pt idx="3741">
                  <c:v>-3.0847200003336184E-2</c:v>
                </c:pt>
                <c:pt idx="3742">
                  <c:v>-3.8099900004453957E-2</c:v>
                </c:pt>
                <c:pt idx="3743">
                  <c:v>-4.5351399996434338E-2</c:v>
                </c:pt>
                <c:pt idx="3744">
                  <c:v>-3.6351399998238776E-2</c:v>
                </c:pt>
                <c:pt idx="3745">
                  <c:v>-3.3351400001265574E-2</c:v>
                </c:pt>
                <c:pt idx="3746">
                  <c:v>-3.0351399997016415E-2</c:v>
                </c:pt>
                <c:pt idx="3747">
                  <c:v>-2.6351399996201508E-2</c:v>
                </c:pt>
                <c:pt idx="3748">
                  <c:v>-4.0602900000521913E-2</c:v>
                </c:pt>
                <c:pt idx="3749">
                  <c:v>-3.460290000657551E-2</c:v>
                </c:pt>
                <c:pt idx="3750">
                  <c:v>-2.9361000008066185E-2</c:v>
                </c:pt>
                <c:pt idx="3751">
                  <c:v>-3.8362200000847224E-2</c:v>
                </c:pt>
                <c:pt idx="3756">
                  <c:v>-3.1132299998716917E-2</c:v>
                </c:pt>
                <c:pt idx="3757">
                  <c:v>-3.2383799996750895E-2</c:v>
                </c:pt>
                <c:pt idx="3758">
                  <c:v>-3.6634100004448555E-2</c:v>
                </c:pt>
                <c:pt idx="3759">
                  <c:v>-4.1389799996977672E-2</c:v>
                </c:pt>
                <c:pt idx="3760">
                  <c:v>-4.7640100005082786E-2</c:v>
                </c:pt>
                <c:pt idx="3761">
                  <c:v>-4.4640100008109584E-2</c:v>
                </c:pt>
                <c:pt idx="3762">
                  <c:v>-4.0640100007294677E-2</c:v>
                </c:pt>
                <c:pt idx="3763">
                  <c:v>-3.3640100009506568E-2</c:v>
                </c:pt>
                <c:pt idx="3764">
                  <c:v>-3.2640100005664863E-2</c:v>
                </c:pt>
                <c:pt idx="3765">
                  <c:v>-3.4643700004380662E-2</c:v>
                </c:pt>
                <c:pt idx="3766">
                  <c:v>-3.5646100004669279E-2</c:v>
                </c:pt>
                <c:pt idx="3767">
                  <c:v>-3.0897600001480896E-2</c:v>
                </c:pt>
                <c:pt idx="3768">
                  <c:v>-4.2147899999690708E-2</c:v>
                </c:pt>
                <c:pt idx="3769">
                  <c:v>-3.8903600005141925E-2</c:v>
                </c:pt>
                <c:pt idx="3770">
                  <c:v>-3.5903600000892766E-2</c:v>
                </c:pt>
                <c:pt idx="3771">
                  <c:v>-3.390360000776127E-2</c:v>
                </c:pt>
                <c:pt idx="3772">
                  <c:v>-2.8903600003104657E-2</c:v>
                </c:pt>
                <c:pt idx="3773">
                  <c:v>-2.6903600002697203E-2</c:v>
                </c:pt>
                <c:pt idx="3774">
                  <c:v>-2.3903600005724002E-2</c:v>
                </c:pt>
                <c:pt idx="3777">
                  <c:v>-3.4655700001167133E-2</c:v>
                </c:pt>
                <c:pt idx="3778">
                  <c:v>-3.2406600003014319E-2</c:v>
                </c:pt>
                <c:pt idx="3779">
                  <c:v>-3.1406600006448571E-2</c:v>
                </c:pt>
                <c:pt idx="3780">
                  <c:v>-3.4907200002635363E-2</c:v>
                </c:pt>
                <c:pt idx="3782">
                  <c:v>-3.3664100003079511E-2</c:v>
                </c:pt>
                <c:pt idx="3783">
                  <c:v>-2.9417400000966154E-2</c:v>
                </c:pt>
                <c:pt idx="3784">
                  <c:v>-2.141739999933634E-2</c:v>
                </c:pt>
                <c:pt idx="3785">
                  <c:v>-2.6667700003599748E-2</c:v>
                </c:pt>
                <c:pt idx="3786">
                  <c:v>-2.9171900008805096E-2</c:v>
                </c:pt>
                <c:pt idx="3787">
                  <c:v>-4.2176700000709388E-2</c:v>
                </c:pt>
                <c:pt idx="3788">
                  <c:v>-4.6428199995716568E-2</c:v>
                </c:pt>
                <c:pt idx="3789">
                  <c:v>-3.7428199997521006E-2</c:v>
                </c:pt>
                <c:pt idx="3790">
                  <c:v>-3.5428199997113552E-2</c:v>
                </c:pt>
                <c:pt idx="3791">
                  <c:v>-3.1428199996298645E-2</c:v>
                </c:pt>
                <c:pt idx="3792">
                  <c:v>-3.3931200006918516E-2</c:v>
                </c:pt>
                <c:pt idx="3793">
                  <c:v>-3.8683300001139287E-2</c:v>
                </c:pt>
                <c:pt idx="3794">
                  <c:v>-3.1683300003351178E-2</c:v>
                </c:pt>
                <c:pt idx="3795">
                  <c:v>-3.3935999999812339E-2</c:v>
                </c:pt>
                <c:pt idx="3796">
                  <c:v>-3.5187499997846317E-2</c:v>
                </c:pt>
                <c:pt idx="3797">
                  <c:v>-3.9942000003065914E-2</c:v>
                </c:pt>
                <c:pt idx="3798">
                  <c:v>-3.3942000001843553E-2</c:v>
                </c:pt>
                <c:pt idx="3799">
                  <c:v>-2.6942000004055444E-2</c:v>
                </c:pt>
                <c:pt idx="3800">
                  <c:v>-3.2695300003979355E-2</c:v>
                </c:pt>
                <c:pt idx="3801">
                  <c:v>-3.1701300002168864E-2</c:v>
                </c:pt>
                <c:pt idx="3802">
                  <c:v>-3.8716900002327748E-2</c:v>
                </c:pt>
                <c:pt idx="3803">
                  <c:v>-5.1219900000432972E-2</c:v>
                </c:pt>
                <c:pt idx="3805">
                  <c:v>-3.7722900007793214E-2</c:v>
                </c:pt>
                <c:pt idx="3806">
                  <c:v>-3.3722900006978307E-2</c:v>
                </c:pt>
                <c:pt idx="3807">
                  <c:v>-2.6722900009190198E-2</c:v>
                </c:pt>
                <c:pt idx="3808">
                  <c:v>-3.2477400003699586E-2</c:v>
                </c:pt>
                <c:pt idx="3809">
                  <c:v>-3.2727700003306381E-2</c:v>
                </c:pt>
                <c:pt idx="3810">
                  <c:v>-3.2979199997498654E-2</c:v>
                </c:pt>
                <c:pt idx="3811">
                  <c:v>-2.3979199999303091E-2</c:v>
                </c:pt>
                <c:pt idx="3812">
                  <c:v>-5.0230700006068218E-2</c:v>
                </c:pt>
                <c:pt idx="3813">
                  <c:v>-4.1230700000596698E-2</c:v>
                </c:pt>
                <c:pt idx="3814">
                  <c:v>-4.023070000403095E-2</c:v>
                </c:pt>
                <c:pt idx="3815">
                  <c:v>-3.9230700000189245E-2</c:v>
                </c:pt>
                <c:pt idx="3816">
                  <c:v>-3.8230700003623497E-2</c:v>
                </c:pt>
                <c:pt idx="3817">
                  <c:v>-3.3230700006242841E-2</c:v>
                </c:pt>
                <c:pt idx="3818">
                  <c:v>-3.1230700005835388E-2</c:v>
                </c:pt>
                <c:pt idx="3819">
                  <c:v>-4.2482199998630676E-2</c:v>
                </c:pt>
                <c:pt idx="3820">
                  <c:v>-3.7985199996910524E-2</c:v>
                </c:pt>
                <c:pt idx="3821">
                  <c:v>-3.3985200003371574E-2</c:v>
                </c:pt>
                <c:pt idx="3822">
                  <c:v>-4.0236700006062165E-2</c:v>
                </c:pt>
                <c:pt idx="3823">
                  <c:v>-3.3236700000998098E-2</c:v>
                </c:pt>
                <c:pt idx="3824">
                  <c:v>-3.7487000001419801E-2</c:v>
                </c:pt>
                <c:pt idx="3825">
                  <c:v>-3.7488200003281236E-2</c:v>
                </c:pt>
                <c:pt idx="3826">
                  <c:v>-3.3488200002466328E-2</c:v>
                </c:pt>
                <c:pt idx="3827">
                  <c:v>-3.5991199998534285E-2</c:v>
                </c:pt>
                <c:pt idx="3828">
                  <c:v>-3.4491799997340422E-2</c:v>
                </c:pt>
                <c:pt idx="3829">
                  <c:v>-4.549300000508083E-2</c:v>
                </c:pt>
                <c:pt idx="3830">
                  <c:v>-4.6499000003677793E-2</c:v>
                </c:pt>
                <c:pt idx="3831">
                  <c:v>-4.5499000007112045E-2</c:v>
                </c:pt>
                <c:pt idx="3832">
                  <c:v>-4.3499000006704591E-2</c:v>
                </c:pt>
                <c:pt idx="3833">
                  <c:v>-4.1499000006297138E-2</c:v>
                </c:pt>
                <c:pt idx="3834">
                  <c:v>-3.4499000008509029E-2</c:v>
                </c:pt>
                <c:pt idx="3835">
                  <c:v>-1.9499000001815148E-2</c:v>
                </c:pt>
                <c:pt idx="3836">
                  <c:v>-3.1502600002568215E-2</c:v>
                </c:pt>
                <c:pt idx="3840">
                  <c:v>-3.5009200000786223E-2</c:v>
                </c:pt>
                <c:pt idx="3841">
                  <c:v>-2.4259500001790002E-2</c:v>
                </c:pt>
                <c:pt idx="3844">
                  <c:v>-2.3760100004437845E-2</c:v>
                </c:pt>
                <c:pt idx="3845">
                  <c:v>-3.5264300000562798E-2</c:v>
                </c:pt>
                <c:pt idx="3846">
                  <c:v>-3.3264300000155345E-2</c:v>
                </c:pt>
                <c:pt idx="3847">
                  <c:v>-3.3514600007038098E-2</c:v>
                </c:pt>
                <c:pt idx="3848">
                  <c:v>-3.2514600003196392E-2</c:v>
                </c:pt>
                <c:pt idx="3849">
                  <c:v>-3.0514600002788939E-2</c:v>
                </c:pt>
                <c:pt idx="3850">
                  <c:v>-3.3515800001623575E-2</c:v>
                </c:pt>
                <c:pt idx="3852">
                  <c:v>-3.6520599998766556E-2</c:v>
                </c:pt>
                <c:pt idx="3853">
                  <c:v>-3.2525400005397387E-2</c:v>
                </c:pt>
                <c:pt idx="3854">
                  <c:v>-3.5281100004795007E-2</c:v>
                </c:pt>
                <c:pt idx="3855">
                  <c:v>-3.5536199997295626E-2</c:v>
                </c:pt>
                <c:pt idx="3856">
                  <c:v>-2.9296700005943421E-2</c:v>
                </c:pt>
                <c:pt idx="3857">
                  <c:v>-3.8810500002000481E-2</c:v>
                </c:pt>
                <c:pt idx="3858">
                  <c:v>-2.8810499999963213E-2</c:v>
                </c:pt>
                <c:pt idx="3859">
                  <c:v>-4.9066800005675759E-2</c:v>
                </c:pt>
                <c:pt idx="3860">
                  <c:v>-4.0066800000204239E-2</c:v>
                </c:pt>
                <c:pt idx="3861">
                  <c:v>-3.306680000241613E-2</c:v>
                </c:pt>
                <c:pt idx="3862">
                  <c:v>-4.9318299999868032E-2</c:v>
                </c:pt>
                <c:pt idx="3863">
                  <c:v>-4.0318300001672469E-2</c:v>
                </c:pt>
                <c:pt idx="3864">
                  <c:v>-3.3318299996608403E-2</c:v>
                </c:pt>
                <c:pt idx="3865">
                  <c:v>-3.0318299999635201E-2</c:v>
                </c:pt>
                <c:pt idx="3866">
                  <c:v>-3.8569800002733245E-2</c:v>
                </c:pt>
                <c:pt idx="3867">
                  <c:v>-3.2072800000605639E-2</c:v>
                </c:pt>
                <c:pt idx="3868">
                  <c:v>-3.0072800007474143E-2</c:v>
                </c:pt>
                <c:pt idx="3869">
                  <c:v>-3.9198549995489884E-2</c:v>
                </c:pt>
                <c:pt idx="3873">
                  <c:v>-3.7575800008198712E-2</c:v>
                </c:pt>
                <c:pt idx="3874">
                  <c:v>-3.4575800003949553E-2</c:v>
                </c:pt>
                <c:pt idx="3875">
                  <c:v>-3.2575800003542099E-2</c:v>
                </c:pt>
                <c:pt idx="3876">
                  <c:v>-3.1575800006976351E-2</c:v>
                </c:pt>
                <c:pt idx="3877">
                  <c:v>-2.4575800001912285E-2</c:v>
                </c:pt>
                <c:pt idx="3878">
                  <c:v>-3.782610000052955E-2</c:v>
                </c:pt>
                <c:pt idx="3879">
                  <c:v>-2.9826100006175693E-2</c:v>
                </c:pt>
                <c:pt idx="3880">
                  <c:v>-2.8826100002333988E-2</c:v>
                </c:pt>
                <c:pt idx="3882">
                  <c:v>-3.4581800005980767E-2</c:v>
                </c:pt>
                <c:pt idx="3883">
                  <c:v>-2.7581800008192658E-2</c:v>
                </c:pt>
                <c:pt idx="3884">
                  <c:v>-3.1083599998964928E-2</c:v>
                </c:pt>
                <c:pt idx="3891">
                  <c:v>-4.0106400003423914E-2</c:v>
                </c:pt>
                <c:pt idx="3892">
                  <c:v>-3.1106399997952394E-2</c:v>
                </c:pt>
                <c:pt idx="3893">
                  <c:v>-3.0106400001386646E-2</c:v>
                </c:pt>
                <c:pt idx="3894">
                  <c:v>-2.7106399997137487E-2</c:v>
                </c:pt>
                <c:pt idx="3895">
                  <c:v>-2.5106399996730033E-2</c:v>
                </c:pt>
                <c:pt idx="3898">
                  <c:v>-3.1357900006696582E-2</c:v>
                </c:pt>
                <c:pt idx="3899">
                  <c:v>-2.8357900002447423E-2</c:v>
                </c:pt>
                <c:pt idx="3900">
                  <c:v>-3.5111200006213039E-2</c:v>
                </c:pt>
                <c:pt idx="3901">
                  <c:v>-3.1111200005398132E-2</c:v>
                </c:pt>
                <c:pt idx="3902">
                  <c:v>-3.0111200001556426E-2</c:v>
                </c:pt>
                <c:pt idx="3903">
                  <c:v>-3.1361500005004928E-2</c:v>
                </c:pt>
                <c:pt idx="3904">
                  <c:v>-3.3862100004625972E-2</c:v>
                </c:pt>
                <c:pt idx="3905">
                  <c:v>-3.636269999697106E-2</c:v>
                </c:pt>
                <c:pt idx="3906">
                  <c:v>-3.3362699999997858E-2</c:v>
                </c:pt>
                <c:pt idx="3907">
                  <c:v>-4.1117200002190657E-2</c:v>
                </c:pt>
                <c:pt idx="3909">
                  <c:v>-3.1625000003259629E-2</c:v>
                </c:pt>
                <c:pt idx="3910">
                  <c:v>-3.0624999999417923E-2</c:v>
                </c:pt>
                <c:pt idx="3911">
                  <c:v>-2.8875299998617265E-2</c:v>
                </c:pt>
                <c:pt idx="3912">
                  <c:v>-2.7875300002051517E-2</c:v>
                </c:pt>
                <c:pt idx="3913">
                  <c:v>-3.0126800003927201E-2</c:v>
                </c:pt>
                <c:pt idx="3914">
                  <c:v>-2.9126800007361453E-2</c:v>
                </c:pt>
                <c:pt idx="3915">
                  <c:v>-2.963580000505317E-2</c:v>
                </c:pt>
                <c:pt idx="3916">
                  <c:v>-2.5635800004238263E-2</c:v>
                </c:pt>
                <c:pt idx="3917">
                  <c:v>-5.0887299999885727E-2</c:v>
                </c:pt>
                <c:pt idx="3918">
                  <c:v>-3.388730000006035E-2</c:v>
                </c:pt>
                <c:pt idx="3919">
                  <c:v>-3.0887300003087148E-2</c:v>
                </c:pt>
                <c:pt idx="3920">
                  <c:v>-3.0149600002914667E-2</c:v>
                </c:pt>
                <c:pt idx="3921">
                  <c:v>-3.4404699996230192E-2</c:v>
                </c:pt>
                <c:pt idx="3922">
                  <c:v>-5.265740000322694E-2</c:v>
                </c:pt>
                <c:pt idx="3923">
                  <c:v>-5.1657399999385234E-2</c:v>
                </c:pt>
                <c:pt idx="3924">
                  <c:v>-4.4657400001597125E-2</c:v>
                </c:pt>
                <c:pt idx="3925">
                  <c:v>-4.3657399997755419E-2</c:v>
                </c:pt>
                <c:pt idx="3926">
                  <c:v>-4.2657400001189671E-2</c:v>
                </c:pt>
                <c:pt idx="3927">
                  <c:v>-3.9657399996940512E-2</c:v>
                </c:pt>
                <c:pt idx="3928">
                  <c:v>-2.9908900003647432E-2</c:v>
                </c:pt>
                <c:pt idx="3929">
                  <c:v>-3.4160399998654611E-2</c:v>
                </c:pt>
                <c:pt idx="3930">
                  <c:v>-3.2160399998247158E-2</c:v>
                </c:pt>
                <c:pt idx="3931">
                  <c:v>-3.3411900003557093E-2</c:v>
                </c:pt>
                <c:pt idx="3932">
                  <c:v>-3.141190000314964E-2</c:v>
                </c:pt>
                <c:pt idx="3933">
                  <c:v>-3.0411900006583892E-2</c:v>
                </c:pt>
                <c:pt idx="3934">
                  <c:v>-3.5662200003571343E-2</c:v>
                </c:pt>
                <c:pt idx="3935">
                  <c:v>-3.5663399998156819E-2</c:v>
                </c:pt>
                <c:pt idx="3936">
                  <c:v>-3.0663400000776164E-2</c:v>
                </c:pt>
                <c:pt idx="3937">
                  <c:v>-2.7663400003802963E-2</c:v>
                </c:pt>
                <c:pt idx="3938">
                  <c:v>-2.6663399999961257E-2</c:v>
                </c:pt>
                <c:pt idx="3939">
                  <c:v>-2.5663400003395509E-2</c:v>
                </c:pt>
                <c:pt idx="3940">
                  <c:v>-2.0663399998738896E-2</c:v>
                </c:pt>
                <c:pt idx="3941">
                  <c:v>-1.8663399998331442E-2</c:v>
                </c:pt>
                <c:pt idx="3942">
                  <c:v>-1.4663400004792493E-2</c:v>
                </c:pt>
                <c:pt idx="3943">
                  <c:v>-1.1663400000543334E-2</c:v>
                </c:pt>
                <c:pt idx="3944">
                  <c:v>-2.4913699999160599E-2</c:v>
                </c:pt>
                <c:pt idx="3945">
                  <c:v>-3.2914900002651848E-2</c:v>
                </c:pt>
                <c:pt idx="3947">
                  <c:v>-3.1919699998979922E-2</c:v>
                </c:pt>
                <c:pt idx="3948">
                  <c:v>-3.667420000419952E-2</c:v>
                </c:pt>
                <c:pt idx="3949">
                  <c:v>-3.2674200003384613E-2</c:v>
                </c:pt>
                <c:pt idx="3950">
                  <c:v>-3.1676600003265776E-2</c:v>
                </c:pt>
                <c:pt idx="3951">
                  <c:v>-3.3427500005927868E-2</c:v>
                </c:pt>
                <c:pt idx="3952">
                  <c:v>-3.167780000512721E-2</c:v>
                </c:pt>
                <c:pt idx="3953">
                  <c:v>-2.9928100004326552E-2</c:v>
                </c:pt>
                <c:pt idx="3954">
                  <c:v>-2.8679000002739485E-2</c:v>
                </c:pt>
                <c:pt idx="3955">
                  <c:v>-4.4929299998329952E-2</c:v>
                </c:pt>
                <c:pt idx="3956">
                  <c:v>-3.1680200008850079E-2</c:v>
                </c:pt>
                <c:pt idx="3957">
                  <c:v>-3.0680200005008373E-2</c:v>
                </c:pt>
                <c:pt idx="3958">
                  <c:v>-2.6682600000640377E-2</c:v>
                </c:pt>
                <c:pt idx="3959">
                  <c:v>-3.7183200001891237E-2</c:v>
                </c:pt>
                <c:pt idx="3960">
                  <c:v>-2.5183199999446515E-2</c:v>
                </c:pt>
                <c:pt idx="3961">
                  <c:v>-3.3185600004799198E-2</c:v>
                </c:pt>
                <c:pt idx="3962">
                  <c:v>-3.3687400005874224E-2</c:v>
                </c:pt>
                <c:pt idx="3963">
                  <c:v>-3.0687400001625065E-2</c:v>
                </c:pt>
                <c:pt idx="3964">
                  <c:v>-3.0438300003879704E-2</c:v>
                </c:pt>
                <c:pt idx="3965">
                  <c:v>-4.3688600002496969E-2</c:v>
                </c:pt>
                <c:pt idx="3966">
                  <c:v>-2.9938899999251589E-2</c:v>
                </c:pt>
                <c:pt idx="3967">
                  <c:v>-3.7067050005134661E-2</c:v>
                </c:pt>
                <c:pt idx="3968">
                  <c:v>-3.3194000003277324E-2</c:v>
                </c:pt>
                <c:pt idx="3969">
                  <c:v>-3.6449100000027101E-2</c:v>
                </c:pt>
                <c:pt idx="3970">
                  <c:v>-3.9701800000329968E-2</c:v>
                </c:pt>
                <c:pt idx="3971">
                  <c:v>-3.7701799999922514E-2</c:v>
                </c:pt>
                <c:pt idx="3972">
                  <c:v>-3.9459900006477255E-2</c:v>
                </c:pt>
                <c:pt idx="3973">
                  <c:v>-2.0210800001223106E-2</c:v>
                </c:pt>
                <c:pt idx="3974">
                  <c:v>-2.221560000180034E-2</c:v>
                </c:pt>
                <c:pt idx="3976">
                  <c:v>-2.4723400005314033E-2</c:v>
                </c:pt>
                <c:pt idx="3977">
                  <c:v>-3.2985700003337115E-2</c:v>
                </c:pt>
                <c:pt idx="3978">
                  <c:v>-2.9737800003204029E-2</c:v>
                </c:pt>
                <c:pt idx="3979">
                  <c:v>-3.0499500004225411E-2</c:v>
                </c:pt>
                <c:pt idx="3980">
                  <c:v>-2.6751000004878733E-2</c:v>
                </c:pt>
                <c:pt idx="3981">
                  <c:v>-2.9760600002191495E-2</c:v>
                </c:pt>
                <c:pt idx="3982">
                  <c:v>-3.2012100004067179E-2</c:v>
                </c:pt>
                <c:pt idx="3983">
                  <c:v>-2.6024100006907247E-2</c:v>
                </c:pt>
                <c:pt idx="3984">
                  <c:v>-2.7533100001164712E-2</c:v>
                </c:pt>
                <c:pt idx="3985">
                  <c:v>-2.6534299999184441E-2</c:v>
                </c:pt>
                <c:pt idx="3986">
                  <c:v>-2.6286400003300514E-2</c:v>
                </c:pt>
                <c:pt idx="3988">
                  <c:v>-2.7791799999249633E-2</c:v>
                </c:pt>
                <c:pt idx="3989">
                  <c:v>-2.2542700004123617E-2</c:v>
                </c:pt>
                <c:pt idx="3991">
                  <c:v>-2.8796600003261119E-2</c:v>
                </c:pt>
                <c:pt idx="3992">
                  <c:v>-2.6297199998225551E-2</c:v>
                </c:pt>
                <c:pt idx="3993">
                  <c:v>-2.8548700007377192E-2</c:v>
                </c:pt>
                <c:pt idx="3994">
                  <c:v>-2.2805000007792842E-2</c:v>
                </c:pt>
                <c:pt idx="3995">
                  <c:v>-2.3806200006220024E-2</c:v>
                </c:pt>
                <c:pt idx="3996">
                  <c:v>-3.3057699998607859E-2</c:v>
                </c:pt>
                <c:pt idx="3997">
                  <c:v>-2.6061300006404053E-2</c:v>
                </c:pt>
                <c:pt idx="3998">
                  <c:v>-2.6068500003020745E-2</c:v>
                </c:pt>
                <c:pt idx="3999">
                  <c:v>-2.6087700003699865E-2</c:v>
                </c:pt>
                <c:pt idx="4001">
                  <c:v>-2.6341600001615006E-2</c:v>
                </c:pt>
                <c:pt idx="4003">
                  <c:v>-2.1094900002935901E-2</c:v>
                </c:pt>
                <c:pt idx="4006">
                  <c:v>-2.534880000166595E-2</c:v>
                </c:pt>
                <c:pt idx="4008">
                  <c:v>-2.7099700004328042E-2</c:v>
                </c:pt>
                <c:pt idx="4012">
                  <c:v>-2.7600300003541633E-2</c:v>
                </c:pt>
                <c:pt idx="4013">
                  <c:v>-2.2100900001532864E-2</c:v>
                </c:pt>
                <c:pt idx="4017">
                  <c:v>-2.4856600000930484E-2</c:v>
                </c:pt>
                <c:pt idx="4020">
                  <c:v>-2.5108100002398714E-2</c:v>
                </c:pt>
                <c:pt idx="4021">
                  <c:v>-2.6608699998178054E-2</c:v>
                </c:pt>
                <c:pt idx="4023">
                  <c:v>-2.2109300007286947E-2</c:v>
                </c:pt>
                <c:pt idx="4025">
                  <c:v>-2.5362000000313856E-2</c:v>
                </c:pt>
                <c:pt idx="4027">
                  <c:v>-2.3114100004022475E-2</c:v>
                </c:pt>
                <c:pt idx="4028">
                  <c:v>-2.1114100003615022E-2</c:v>
                </c:pt>
                <c:pt idx="4029">
                  <c:v>-2.4614699999801815E-2</c:v>
                </c:pt>
                <c:pt idx="4030">
                  <c:v>-2.3865000002842862E-2</c:v>
                </c:pt>
                <c:pt idx="4032">
                  <c:v>-3.0365600003278814E-2</c:v>
                </c:pt>
                <c:pt idx="4034">
                  <c:v>-2.6365600002463907E-2</c:v>
                </c:pt>
                <c:pt idx="4035">
                  <c:v>-2.1365600005083252E-2</c:v>
                </c:pt>
                <c:pt idx="4036">
                  <c:v>-2.6617100003932137E-2</c:v>
                </c:pt>
                <c:pt idx="4038">
                  <c:v>-2.261710000311723E-2</c:v>
                </c:pt>
                <c:pt idx="4039">
                  <c:v>-2.1617099999275524E-2</c:v>
                </c:pt>
                <c:pt idx="4040">
                  <c:v>-2.7867400000104681E-2</c:v>
                </c:pt>
                <c:pt idx="4041">
                  <c:v>-2.4867400003131479E-2</c:v>
                </c:pt>
                <c:pt idx="4042">
                  <c:v>-2.3867399999289773E-2</c:v>
                </c:pt>
                <c:pt idx="4043">
                  <c:v>-2.7117700003145728E-2</c:v>
                </c:pt>
                <c:pt idx="4045">
                  <c:v>-2.4117699998896569E-2</c:v>
                </c:pt>
                <c:pt idx="4046">
                  <c:v>-2.4367999998503365E-2</c:v>
                </c:pt>
                <c:pt idx="4047">
                  <c:v>-2.6118900008441415E-2</c:v>
                </c:pt>
                <c:pt idx="4049">
                  <c:v>-2.3118900004192255E-2</c:v>
                </c:pt>
                <c:pt idx="4051">
                  <c:v>-2.6619500007655006E-2</c:v>
                </c:pt>
                <c:pt idx="4052">
                  <c:v>-2.6494950005144347E-2</c:v>
                </c:pt>
                <c:pt idx="4054">
                  <c:v>-1.8370400001003873E-2</c:v>
                </c:pt>
                <c:pt idx="4055">
                  <c:v>-2.3870999997598119E-2</c:v>
                </c:pt>
                <c:pt idx="4056">
                  <c:v>-3.6872200005745981E-2</c:v>
                </c:pt>
                <c:pt idx="4057">
                  <c:v>-2.6873400005570147E-2</c:v>
                </c:pt>
                <c:pt idx="4058">
                  <c:v>-3.6123700003372505E-2</c:v>
                </c:pt>
                <c:pt idx="4059">
                  <c:v>-1.962430000276072E-2</c:v>
                </c:pt>
                <c:pt idx="4061">
                  <c:v>-2.7127300003485288E-2</c:v>
                </c:pt>
                <c:pt idx="4064">
                  <c:v>-2.3130900000978727E-2</c:v>
                </c:pt>
                <c:pt idx="4065">
                  <c:v>-2.4884200000087731E-2</c:v>
                </c:pt>
                <c:pt idx="4068">
                  <c:v>-2.1635100005369168E-2</c:v>
                </c:pt>
                <c:pt idx="4069">
                  <c:v>-1.9138100004056469E-2</c:v>
                </c:pt>
                <c:pt idx="4070">
                  <c:v>-2.0389600002090447E-2</c:v>
                </c:pt>
                <c:pt idx="4073">
                  <c:v>-2.3892600002000108E-2</c:v>
                </c:pt>
                <c:pt idx="4074">
                  <c:v>-2.2144100003060885E-2</c:v>
                </c:pt>
                <c:pt idx="4078">
                  <c:v>-3.0438800000410993E-2</c:v>
                </c:pt>
                <c:pt idx="4082">
                  <c:v>-2.0941800008586142E-2</c:v>
                </c:pt>
                <c:pt idx="4083">
                  <c:v>-2.4194500001613051E-2</c:v>
                </c:pt>
                <c:pt idx="4084">
                  <c:v>-2.2698700006003492E-2</c:v>
                </c:pt>
                <c:pt idx="4085">
                  <c:v>-2.3204099998110905E-2</c:v>
                </c:pt>
                <c:pt idx="4086">
                  <c:v>-2.1204099997703452E-2</c:v>
                </c:pt>
                <c:pt idx="4087">
                  <c:v>-2.3455600006855093E-2</c:v>
                </c:pt>
                <c:pt idx="4088">
                  <c:v>-2.295560000493424E-2</c:v>
                </c:pt>
                <c:pt idx="4089">
                  <c:v>-2.2455600003013387E-2</c:v>
                </c:pt>
                <c:pt idx="4090">
                  <c:v>-2.4708300006750505E-2</c:v>
                </c:pt>
                <c:pt idx="4092">
                  <c:v>-2.0210100003168918E-2</c:v>
                </c:pt>
                <c:pt idx="4093">
                  <c:v>-1.846040000236826E-2</c:v>
                </c:pt>
                <c:pt idx="4094">
                  <c:v>-1.871190000383649E-2</c:v>
                </c:pt>
                <c:pt idx="4095">
                  <c:v>-2.1715500006393995E-2</c:v>
                </c:pt>
                <c:pt idx="4096">
                  <c:v>-2.8466399999160785E-2</c:v>
                </c:pt>
                <c:pt idx="4097">
                  <c:v>-2.7717900004063267E-2</c:v>
                </c:pt>
                <c:pt idx="4098">
                  <c:v>-2.4717900007090066E-2</c:v>
                </c:pt>
                <c:pt idx="4100">
                  <c:v>-2.2969400000874884E-2</c:v>
                </c:pt>
                <c:pt idx="4101">
                  <c:v>-2.4721500005398411E-2</c:v>
                </c:pt>
                <c:pt idx="4102">
                  <c:v>-2.0972999998775776E-2</c:v>
                </c:pt>
                <c:pt idx="4103">
                  <c:v>-1.9225700001697987E-2</c:v>
                </c:pt>
                <c:pt idx="4104">
                  <c:v>-1.8477200006600469E-2</c:v>
                </c:pt>
                <c:pt idx="4105">
                  <c:v>-2.0728700001200195E-2</c:v>
                </c:pt>
                <c:pt idx="4106">
                  <c:v>-2.3980200006917585E-2</c:v>
                </c:pt>
                <c:pt idx="4107">
                  <c:v>-2.1980200006510131E-2</c:v>
                </c:pt>
                <c:pt idx="4108">
                  <c:v>-2.0980200002668425E-2</c:v>
                </c:pt>
                <c:pt idx="4109">
                  <c:v>-2.4231700001109857E-2</c:v>
                </c:pt>
                <c:pt idx="4111">
                  <c:v>-1.9483199997921474E-2</c:v>
                </c:pt>
                <c:pt idx="4112">
                  <c:v>-2.099100000486942E-2</c:v>
                </c:pt>
                <c:pt idx="4113">
                  <c:v>-2.2242500002903398E-2</c:v>
                </c:pt>
                <c:pt idx="4114">
                  <c:v>-2.0242500002495944E-2</c:v>
                </c:pt>
                <c:pt idx="4116">
                  <c:v>-2.1254500003124122E-2</c:v>
                </c:pt>
                <c:pt idx="4117">
                  <c:v>-1.9769500002439599E-2</c:v>
                </c:pt>
                <c:pt idx="4118">
                  <c:v>-2.1021000000473578E-2</c:v>
                </c:pt>
                <c:pt idx="4119">
                  <c:v>-2.0779100006620865E-2</c:v>
                </c:pt>
                <c:pt idx="4120">
                  <c:v>-1.3779100001556799E-2</c:v>
                </c:pt>
                <c:pt idx="4121">
                  <c:v>-2.1030600000813138E-2</c:v>
                </c:pt>
                <c:pt idx="4122">
                  <c:v>-1.4041400005226023E-2</c:v>
                </c:pt>
                <c:pt idx="4123">
                  <c:v>-1.9291700002213474E-2</c:v>
                </c:pt>
                <c:pt idx="4124">
                  <c:v>-2.0543200000247452E-2</c:v>
                </c:pt>
                <c:pt idx="4125">
                  <c:v>-1.97935000032885E-2</c:v>
                </c:pt>
                <c:pt idx="4126">
                  <c:v>-1.7794700004742481E-2</c:v>
                </c:pt>
                <c:pt idx="4127">
                  <c:v>-1.9297700004244689E-2</c:v>
                </c:pt>
                <c:pt idx="4129">
                  <c:v>-1.9554000005882699E-2</c:v>
                </c:pt>
                <c:pt idx="4131">
                  <c:v>-1.8064200005028397E-2</c:v>
                </c:pt>
                <c:pt idx="4135">
                  <c:v>-1.9822299997031223E-2</c:v>
                </c:pt>
                <c:pt idx="4136">
                  <c:v>-1.5822300003492273E-2</c:v>
                </c:pt>
                <c:pt idx="4137">
                  <c:v>-1.9577999999455642E-2</c:v>
                </c:pt>
                <c:pt idx="4139">
                  <c:v>-2.1078600002510939E-2</c:v>
                </c:pt>
                <c:pt idx="4142">
                  <c:v>-1.907980000396492E-2</c:v>
                </c:pt>
                <c:pt idx="4143">
                  <c:v>-2.0833100003073923E-2</c:v>
                </c:pt>
                <c:pt idx="4144">
                  <c:v>-2.0337300004030112E-2</c:v>
                </c:pt>
                <c:pt idx="4145">
                  <c:v>-1.8839100004697684E-2</c:v>
                </c:pt>
                <c:pt idx="4147">
                  <c:v>-2.5615200007450767E-2</c:v>
                </c:pt>
                <c:pt idx="4148">
                  <c:v>-1.8865500001993496E-2</c:v>
                </c:pt>
                <c:pt idx="4149">
                  <c:v>-1.811699999962002E-2</c:v>
                </c:pt>
                <c:pt idx="4150">
                  <c:v>-1.5867900001467206E-2</c:v>
                </c:pt>
                <c:pt idx="4153">
                  <c:v>-1.8379300003289245E-2</c:v>
                </c:pt>
                <c:pt idx="4154">
                  <c:v>-1.8379300003289245E-2</c:v>
                </c:pt>
                <c:pt idx="4155">
                  <c:v>-1.9131400003971066E-2</c:v>
                </c:pt>
                <c:pt idx="4157">
                  <c:v>-1.3131400002748705E-2</c:v>
                </c:pt>
                <c:pt idx="4158">
                  <c:v>-2.0631999999750406E-2</c:v>
                </c:pt>
                <c:pt idx="4159">
                  <c:v>-1.8631999999342952E-2</c:v>
                </c:pt>
                <c:pt idx="4160">
                  <c:v>-1.7882300002384E-2</c:v>
                </c:pt>
                <c:pt idx="4161">
                  <c:v>-1.6133800003444776E-2</c:v>
                </c:pt>
                <c:pt idx="4162">
                  <c:v>-1.9634400006907526E-2</c:v>
                </c:pt>
                <c:pt idx="4163">
                  <c:v>-1.9135000002279412E-2</c:v>
                </c:pt>
                <c:pt idx="4164">
                  <c:v>-2.0136200000706594E-2</c:v>
                </c:pt>
                <c:pt idx="4165">
                  <c:v>-1.9136199996864889E-2</c:v>
                </c:pt>
                <c:pt idx="4166">
                  <c:v>-1.6136199999891687E-2</c:v>
                </c:pt>
                <c:pt idx="4167">
                  <c:v>-1.213619999907678E-2</c:v>
                </c:pt>
                <c:pt idx="4168">
                  <c:v>-9.3901000072946772E-3</c:v>
                </c:pt>
                <c:pt idx="4170">
                  <c:v>-2.4393700005020946E-2</c:v>
                </c:pt>
                <c:pt idx="4172">
                  <c:v>-1.7393700007232837E-2</c:v>
                </c:pt>
                <c:pt idx="4174">
                  <c:v>-1.5393700006825384E-2</c:v>
                </c:pt>
                <c:pt idx="4176">
                  <c:v>-1.9644000007247087E-2</c:v>
                </c:pt>
                <c:pt idx="4177">
                  <c:v>-1.4144600005238317E-2</c:v>
                </c:pt>
                <c:pt idx="4179">
                  <c:v>-2.2645199998805765E-2</c:v>
                </c:pt>
                <c:pt idx="4181">
                  <c:v>-2.0645199998398311E-2</c:v>
                </c:pt>
                <c:pt idx="4182">
                  <c:v>-1.9645200001832563E-2</c:v>
                </c:pt>
                <c:pt idx="4183">
                  <c:v>-1.8645199997990858E-2</c:v>
                </c:pt>
                <c:pt idx="4184">
                  <c:v>-1.764520000142511E-2</c:v>
                </c:pt>
                <c:pt idx="4185">
                  <c:v>-1.6645199997583404E-2</c:v>
                </c:pt>
                <c:pt idx="4186">
                  <c:v>-1.1645200000202749E-2</c:v>
                </c:pt>
                <c:pt idx="4187">
                  <c:v>-2.3895500002254266E-2</c:v>
                </c:pt>
                <c:pt idx="4189">
                  <c:v>-1.6647600001306273E-2</c:v>
                </c:pt>
                <c:pt idx="4190">
                  <c:v>-1.3652400004502852E-2</c:v>
                </c:pt>
                <c:pt idx="4191">
                  <c:v>-1.052785000501899E-2</c:v>
                </c:pt>
                <c:pt idx="4193">
                  <c:v>-1.1653600005956832E-2</c:v>
                </c:pt>
                <c:pt idx="4194">
                  <c:v>-1.7903899999510031E-2</c:v>
                </c:pt>
                <c:pt idx="4195">
                  <c:v>-1.5654800001357216E-2</c:v>
                </c:pt>
                <c:pt idx="4196">
                  <c:v>-1.9905100001778919E-2</c:v>
                </c:pt>
                <c:pt idx="4197">
                  <c:v>-1.5905100000964012E-2</c:v>
                </c:pt>
                <c:pt idx="4198">
                  <c:v>-1.0155399999348447E-2</c:v>
                </c:pt>
                <c:pt idx="4199">
                  <c:v>-1.6406900002039038E-2</c:v>
                </c:pt>
                <c:pt idx="4200">
                  <c:v>-1.540690000547329E-2</c:v>
                </c:pt>
                <c:pt idx="4201">
                  <c:v>-2.5408100002096035E-2</c:v>
                </c:pt>
                <c:pt idx="4202">
                  <c:v>-1.8408100004307926E-2</c:v>
                </c:pt>
                <c:pt idx="4203">
                  <c:v>-1.7409300002327655E-2</c:v>
                </c:pt>
                <c:pt idx="4204">
                  <c:v>-1.9659600002341904E-2</c:v>
                </c:pt>
                <c:pt idx="4205">
                  <c:v>-1.6162600004463457E-2</c:v>
                </c:pt>
                <c:pt idx="4206">
                  <c:v>-1.9414100002904888E-2</c:v>
                </c:pt>
                <c:pt idx="4207">
                  <c:v>-1.7166200006613508E-2</c:v>
                </c:pt>
                <c:pt idx="4208">
                  <c:v>-1.9167400001606438E-2</c:v>
                </c:pt>
                <c:pt idx="4209">
                  <c:v>-1.9417700001213234E-2</c:v>
                </c:pt>
                <c:pt idx="4210">
                  <c:v>-1.9418900003074668E-2</c:v>
                </c:pt>
                <c:pt idx="4211">
                  <c:v>-1.817220000521047E-2</c:v>
                </c:pt>
                <c:pt idx="4212">
                  <c:v>-1.8173399999795947E-2</c:v>
                </c:pt>
                <c:pt idx="4214">
                  <c:v>-1.7424900004698429E-2</c:v>
                </c:pt>
                <c:pt idx="4215">
                  <c:v>-1.9675200004712678E-2</c:v>
                </c:pt>
                <c:pt idx="4216">
                  <c:v>-1.0676400001102593E-2</c:v>
                </c:pt>
                <c:pt idx="4217">
                  <c:v>-1.9178200003807433E-2</c:v>
                </c:pt>
                <c:pt idx="4218">
                  <c:v>-1.7932700000528712E-2</c:v>
                </c:pt>
                <c:pt idx="4219">
                  <c:v>-1.6435700003057718E-2</c:v>
                </c:pt>
                <c:pt idx="4220">
                  <c:v>-2.2702800000843126E-2</c:v>
                </c:pt>
                <c:pt idx="4223">
                  <c:v>-2.4710000005143229E-2</c:v>
                </c:pt>
                <c:pt idx="4225">
                  <c:v>-1.8212999995739665E-2</c:v>
                </c:pt>
                <c:pt idx="4227">
                  <c:v>-1.5464500000234693E-2</c:v>
                </c:pt>
                <c:pt idx="4228">
                  <c:v>-2.3215400004119147E-2</c:v>
                </c:pt>
                <c:pt idx="4229">
                  <c:v>-1.4215399998647626E-2</c:v>
                </c:pt>
                <c:pt idx="4230">
                  <c:v>-1.8216600008599926E-2</c:v>
                </c:pt>
                <c:pt idx="4231">
                  <c:v>-1.9719600008102134E-2</c:v>
                </c:pt>
                <c:pt idx="4232">
                  <c:v>-1.7969900007301476E-2</c:v>
                </c:pt>
                <c:pt idx="4233">
                  <c:v>-2.7720800004317425E-2</c:v>
                </c:pt>
                <c:pt idx="4234">
                  <c:v>-1.7971100001886953E-2</c:v>
                </c:pt>
                <c:pt idx="4235">
                  <c:v>-1.5221400004520547E-2</c:v>
                </c:pt>
                <c:pt idx="4236">
                  <c:v>-2.0222600003762636E-2</c:v>
                </c:pt>
                <c:pt idx="4237">
                  <c:v>-1.7474100000981707E-2</c:v>
                </c:pt>
                <c:pt idx="4239">
                  <c:v>-1.5977100003510714E-2</c:v>
                </c:pt>
                <c:pt idx="4240">
                  <c:v>-1.397710000310326E-2</c:v>
                </c:pt>
                <c:pt idx="4241">
                  <c:v>-1.0477700001501944E-2</c:v>
                </c:pt>
                <c:pt idx="4242">
                  <c:v>-1.7480100003012922E-2</c:v>
                </c:pt>
                <c:pt idx="4243">
                  <c:v>-2.3233400002936833E-2</c:v>
                </c:pt>
                <c:pt idx="4244">
                  <c:v>-2.0984300004784018E-2</c:v>
                </c:pt>
                <c:pt idx="4245">
                  <c:v>-1.4735200005816296E-2</c:v>
                </c:pt>
                <c:pt idx="4246">
                  <c:v>-1.0736400006862823E-2</c:v>
                </c:pt>
                <c:pt idx="4247">
                  <c:v>-1.398670000344282E-2</c:v>
                </c:pt>
                <c:pt idx="4248">
                  <c:v>-2.2238199999264907E-2</c:v>
                </c:pt>
                <c:pt idx="4249">
                  <c:v>-1.4239400006772485E-2</c:v>
                </c:pt>
                <c:pt idx="4250">
                  <c:v>-1.6741200000979006E-2</c:v>
                </c:pt>
                <c:pt idx="4251">
                  <c:v>-1.4742400002432987E-2</c:v>
                </c:pt>
                <c:pt idx="4252">
                  <c:v>-1.7992700006288942E-2</c:v>
                </c:pt>
                <c:pt idx="4253">
                  <c:v>-2.1246600001177285E-2</c:v>
                </c:pt>
                <c:pt idx="4254">
                  <c:v>-1.0997500001394656E-2</c:v>
                </c:pt>
                <c:pt idx="4255">
                  <c:v>-1.9748400009120815E-2</c:v>
                </c:pt>
                <c:pt idx="4256">
                  <c:v>-2.2249000001465902E-2</c:v>
                </c:pt>
                <c:pt idx="4257">
                  <c:v>-1.525019999826327E-2</c:v>
                </c:pt>
                <c:pt idx="4258">
                  <c:v>-7.2502000039094128E-3</c:v>
                </c:pt>
                <c:pt idx="4259">
                  <c:v>-1.4500500001304317E-2</c:v>
                </c:pt>
                <c:pt idx="4260">
                  <c:v>-1.6753200005041435E-2</c:v>
                </c:pt>
                <c:pt idx="4261">
                  <c:v>-1.7253800004255027E-2</c:v>
                </c:pt>
                <c:pt idx="4262">
                  <c:v>-2.4004700004297774E-2</c:v>
                </c:pt>
                <c:pt idx="4263">
                  <c:v>-1.5756799999508075E-2</c:v>
                </c:pt>
                <c:pt idx="4264">
                  <c:v>-9.0083000031881966E-3</c:v>
                </c:pt>
                <c:pt idx="4265">
                  <c:v>-2.0009500003652647E-2</c:v>
                </c:pt>
                <c:pt idx="4266">
                  <c:v>-1.7259799999010283E-2</c:v>
                </c:pt>
                <c:pt idx="4267">
                  <c:v>-1.8512500006181654E-2</c:v>
                </c:pt>
                <c:pt idx="4268">
                  <c:v>-1.7762800001946744E-2</c:v>
                </c:pt>
                <c:pt idx="4269">
                  <c:v>-1.8014300003414974E-2</c:v>
                </c:pt>
                <c:pt idx="4270">
                  <c:v>-1.8768800000543706E-2</c:v>
                </c:pt>
                <c:pt idx="4271">
                  <c:v>-1.8020300005446188E-2</c:v>
                </c:pt>
                <c:pt idx="4272">
                  <c:v>-1.8271800006914418E-2</c:v>
                </c:pt>
                <c:pt idx="4273">
                  <c:v>-1.7271800003072713E-2</c:v>
                </c:pt>
                <c:pt idx="4274">
                  <c:v>-2.3523299998487346E-2</c:v>
                </c:pt>
                <c:pt idx="4276">
                  <c:v>-1.7537700005050283E-2</c:v>
                </c:pt>
                <c:pt idx="4277">
                  <c:v>-1.6789200002676807E-2</c:v>
                </c:pt>
                <c:pt idx="4278">
                  <c:v>-7.7891999972052872E-3</c:v>
                </c:pt>
                <c:pt idx="4279">
                  <c:v>-2.5293400001828559E-2</c:v>
                </c:pt>
                <c:pt idx="4280">
                  <c:v>-1.780000000144355E-2</c:v>
                </c:pt>
                <c:pt idx="4281">
                  <c:v>-1.5800000001036096E-2</c:v>
                </c:pt>
                <c:pt idx="4282">
                  <c:v>-2.6555700009339489E-2</c:v>
                </c:pt>
                <c:pt idx="4285">
                  <c:v>-1.8058700006804429E-2</c:v>
                </c:pt>
                <c:pt idx="4286">
                  <c:v>-1.8310200000996701E-2</c:v>
                </c:pt>
                <c:pt idx="4288">
                  <c:v>-1.706469999771798E-2</c:v>
                </c:pt>
                <c:pt idx="4289">
                  <c:v>-1.8316200003027916E-2</c:v>
                </c:pt>
                <c:pt idx="4290">
                  <c:v>-1.832220000505913E-2</c:v>
                </c:pt>
                <c:pt idx="4291">
                  <c:v>-1.8822800004272722E-2</c:v>
                </c:pt>
                <c:pt idx="4292">
                  <c:v>-1.2823999997635838E-2</c:v>
                </c:pt>
                <c:pt idx="4293">
                  <c:v>-1.4074300001084339E-2</c:v>
                </c:pt>
                <c:pt idx="4294">
                  <c:v>-1.8075500003760681E-2</c:v>
                </c:pt>
                <c:pt idx="4295">
                  <c:v>-1.6337800007022452E-2</c:v>
                </c:pt>
                <c:pt idx="4296">
                  <c:v>-1.4339000001200475E-2</c:v>
                </c:pt>
                <c:pt idx="4297">
                  <c:v>-1.683960000082152E-2</c:v>
                </c:pt>
                <c:pt idx="4299">
                  <c:v>-1.5091100001882296E-2</c:v>
                </c:pt>
                <c:pt idx="4300">
                  <c:v>-1.6594100008660462E-2</c:v>
                </c:pt>
                <c:pt idx="4301">
                  <c:v>-1.7845599999418482E-2</c:v>
                </c:pt>
                <c:pt idx="4302">
                  <c:v>-9.0959000008297153E-3</c:v>
                </c:pt>
                <c:pt idx="4303">
                  <c:v>-1.734740000392776E-2</c:v>
                </c:pt>
                <c:pt idx="4304">
                  <c:v>-1.5347400003520306E-2</c:v>
                </c:pt>
                <c:pt idx="4305">
                  <c:v>-1.7098300006182399E-2</c:v>
                </c:pt>
                <c:pt idx="4306">
                  <c:v>-1.5348600005381741E-2</c:v>
                </c:pt>
                <c:pt idx="4307">
                  <c:v>-1.4856400004646275E-2</c:v>
                </c:pt>
                <c:pt idx="4308">
                  <c:v>-1.4609700003347825E-2</c:v>
                </c:pt>
                <c:pt idx="4309">
                  <c:v>-1.5610900001775008E-2</c:v>
                </c:pt>
                <c:pt idx="4310">
                  <c:v>-1.5861200001381803E-2</c:v>
                </c:pt>
                <c:pt idx="4311">
                  <c:v>-1.386120000097435E-2</c:v>
                </c:pt>
                <c:pt idx="4312">
                  <c:v>-1.4862399999401532E-2</c:v>
                </c:pt>
                <c:pt idx="4314">
                  <c:v>-1.4615699998103082E-2</c:v>
                </c:pt>
                <c:pt idx="4315">
                  <c:v>-1.3118700000632089E-2</c:v>
                </c:pt>
                <c:pt idx="4316">
                  <c:v>-1.8873200002417434E-2</c:v>
                </c:pt>
                <c:pt idx="4317">
                  <c:v>-2.3626500005775597E-2</c:v>
                </c:pt>
                <c:pt idx="4318">
                  <c:v>-1.3146299999789335E-2</c:v>
                </c:pt>
                <c:pt idx="4319">
                  <c:v>-2.9147499997634441E-2</c:v>
                </c:pt>
                <c:pt idx="4320">
                  <c:v>-1.5397800001665018E-2</c:v>
                </c:pt>
                <c:pt idx="4321">
                  <c:v>-1.6649300006974954E-2</c:v>
                </c:pt>
                <c:pt idx="4322">
                  <c:v>-1.7899600003147498E-2</c:v>
                </c:pt>
                <c:pt idx="4323">
                  <c:v>-1.614990000234684E-2</c:v>
                </c:pt>
                <c:pt idx="4324">
                  <c:v>-1.3900799996918067E-2</c:v>
                </c:pt>
                <c:pt idx="4326">
                  <c:v>-1.4654099999461323E-2</c:v>
                </c:pt>
                <c:pt idx="4327">
                  <c:v>-1.1408600003051106E-2</c:v>
                </c:pt>
                <c:pt idx="4328">
                  <c:v>-1.865890000044601E-2</c:v>
                </c:pt>
                <c:pt idx="4329">
                  <c:v>-1.6658900000038557E-2</c:v>
                </c:pt>
                <c:pt idx="4330">
                  <c:v>-1.0658900006092153E-2</c:v>
                </c:pt>
                <c:pt idx="4331">
                  <c:v>-1.8159500003093854E-2</c:v>
                </c:pt>
                <c:pt idx="4333">
                  <c:v>-8.1619000047794543E-3</c:v>
                </c:pt>
                <c:pt idx="4334">
                  <c:v>-1.4662500005215406E-2</c:v>
                </c:pt>
                <c:pt idx="4335">
                  <c:v>-1.2914000006276183E-2</c:v>
                </c:pt>
                <c:pt idx="4336">
                  <c:v>-1.2414600001648068E-2</c:v>
                </c:pt>
                <c:pt idx="4338">
                  <c:v>-1.2917600004584529E-2</c:v>
                </c:pt>
                <c:pt idx="4339">
                  <c:v>-1.0917600004177075E-2</c:v>
                </c:pt>
                <c:pt idx="4340">
                  <c:v>-8.9176000037696213E-3</c:v>
                </c:pt>
                <c:pt idx="4341">
                  <c:v>-1.2668500006839167E-2</c:v>
                </c:pt>
                <c:pt idx="4342">
                  <c:v>-1.217029999679653E-2</c:v>
                </c:pt>
                <c:pt idx="4343">
                  <c:v>-1.392120000673458E-2</c:v>
                </c:pt>
                <c:pt idx="4344">
                  <c:v>-5.9212000051047653E-3</c:v>
                </c:pt>
                <c:pt idx="4345">
                  <c:v>-1.3421800002106465E-2</c:v>
                </c:pt>
                <c:pt idx="4347">
                  <c:v>-1.0673299999325536E-2</c:v>
                </c:pt>
                <c:pt idx="4348">
                  <c:v>-6.6732999985106289E-3</c:v>
                </c:pt>
                <c:pt idx="4349">
                  <c:v>-1.2675700003455859E-2</c:v>
                </c:pt>
                <c:pt idx="4350">
                  <c:v>-1.317630000266945E-2</c:v>
                </c:pt>
                <c:pt idx="4351">
                  <c:v>-1.2928399999509566E-2</c:v>
                </c:pt>
                <c:pt idx="4352">
                  <c:v>-1.3178699999116361E-2</c:v>
                </c:pt>
                <c:pt idx="4353">
                  <c:v>-1.2178700002550613E-2</c:v>
                </c:pt>
                <c:pt idx="4354">
                  <c:v>-1.5682899997045752E-2</c:v>
                </c:pt>
                <c:pt idx="4355">
                  <c:v>-1.1184700000740122E-2</c:v>
                </c:pt>
                <c:pt idx="4356">
                  <c:v>-1.3686500009498559E-2</c:v>
                </c:pt>
                <c:pt idx="4357">
                  <c:v>-1.0437400007504039E-2</c:v>
                </c:pt>
                <c:pt idx="4358">
                  <c:v>-1.319070000317879E-2</c:v>
                </c:pt>
                <c:pt idx="4359">
                  <c:v>-1.2693700002273545E-2</c:v>
                </c:pt>
                <c:pt idx="4360">
                  <c:v>-1.3945200000307523E-2</c:v>
                </c:pt>
                <c:pt idx="4361">
                  <c:v>-1.2445800006389618E-2</c:v>
                </c:pt>
                <c:pt idx="4362">
                  <c:v>-1.0698500002035871E-2</c:v>
                </c:pt>
                <c:pt idx="4363">
                  <c:v>-1.0948800001642667E-2</c:v>
                </c:pt>
                <c:pt idx="4364">
                  <c:v>-1.1950000007345807E-2</c:v>
                </c:pt>
                <c:pt idx="4365">
                  <c:v>-8.201500000723172E-3</c:v>
                </c:pt>
                <c:pt idx="4366">
                  <c:v>-1.4704500004881993E-2</c:v>
                </c:pt>
                <c:pt idx="4367">
                  <c:v>-5.4673999984515831E-3</c:v>
                </c:pt>
                <c:pt idx="4369">
                  <c:v>-1.1982400006672833E-2</c:v>
                </c:pt>
                <c:pt idx="4370">
                  <c:v>-1.0982400002831127E-2</c:v>
                </c:pt>
                <c:pt idx="4371">
                  <c:v>-1.3986000005388632E-2</c:v>
                </c:pt>
                <c:pt idx="4372">
                  <c:v>-3.9860000033513643E-3</c:v>
                </c:pt>
                <c:pt idx="4373">
                  <c:v>-1.3239899999462068E-2</c:v>
                </c:pt>
                <c:pt idx="4376">
                  <c:v>-1.1492600002384279E-2</c:v>
                </c:pt>
                <c:pt idx="4377">
                  <c:v>-1.1492600002384279E-2</c:v>
                </c:pt>
                <c:pt idx="4378">
                  <c:v>-1.0492599998542573E-2</c:v>
                </c:pt>
                <c:pt idx="4379">
                  <c:v>-9.4926000019768253E-3</c:v>
                </c:pt>
                <c:pt idx="4380">
                  <c:v>-9.4926000019768253E-3</c:v>
                </c:pt>
                <c:pt idx="4381">
                  <c:v>-9.4926000019768253E-3</c:v>
                </c:pt>
                <c:pt idx="4382">
                  <c:v>-9.4926000019768253E-3</c:v>
                </c:pt>
                <c:pt idx="4383">
                  <c:v>-7.4926000015693717E-3</c:v>
                </c:pt>
                <c:pt idx="4384">
                  <c:v>-6.4926000050036237E-3</c:v>
                </c:pt>
                <c:pt idx="4385">
                  <c:v>-4.49260000459617E-3</c:v>
                </c:pt>
                <c:pt idx="4386">
                  <c:v>-1.7441000090911984E-3</c:v>
                </c:pt>
                <c:pt idx="4387">
                  <c:v>-1.0495000002265442E-2</c:v>
                </c:pt>
                <c:pt idx="4388">
                  <c:v>8.0043999987537973E-3</c:v>
                </c:pt>
                <c:pt idx="4389">
                  <c:v>-1.2496199997258373E-2</c:v>
                </c:pt>
                <c:pt idx="4390">
                  <c:v>-1.2496199997258373E-2</c:v>
                </c:pt>
                <c:pt idx="4393">
                  <c:v>-1.9250700002885424E-2</c:v>
                </c:pt>
                <c:pt idx="4394">
                  <c:v>-1.2250700005097315E-2</c:v>
                </c:pt>
                <c:pt idx="4396">
                  <c:v>-3.7525000007008202E-3</c:v>
                </c:pt>
                <c:pt idx="4397">
                  <c:v>-9.2530999972950667E-3</c:v>
                </c:pt>
                <c:pt idx="4398">
                  <c:v>-1.1503400004585274E-2</c:v>
                </c:pt>
                <c:pt idx="4399">
                  <c:v>-8.7537000072188675E-3</c:v>
                </c:pt>
                <c:pt idx="4400">
                  <c:v>-1.0005200005252846E-2</c:v>
                </c:pt>
                <c:pt idx="4401">
                  <c:v>-1.4505799998005386E-2</c:v>
                </c:pt>
                <c:pt idx="4402">
                  <c:v>-1.1257900005148258E-2</c:v>
                </c:pt>
                <c:pt idx="4403">
                  <c:v>-9.5082000043476E-3</c:v>
                </c:pt>
                <c:pt idx="4404">
                  <c:v>-1.4509399996313732E-2</c:v>
                </c:pt>
                <c:pt idx="4405">
                  <c:v>-1.3509399999747984E-2</c:v>
                </c:pt>
                <c:pt idx="4406">
                  <c:v>-1.2509400003182236E-2</c:v>
                </c:pt>
                <c:pt idx="4407">
                  <c:v>-1.0509400002774782E-2</c:v>
                </c:pt>
                <c:pt idx="4408">
                  <c:v>-9.5093999989330769E-3</c:v>
                </c:pt>
                <c:pt idx="4409">
                  <c:v>-9.5093999989330769E-3</c:v>
                </c:pt>
                <c:pt idx="4410">
                  <c:v>-4.5094000015524216E-3</c:v>
                </c:pt>
                <c:pt idx="4411">
                  <c:v>-1.3010000002395827E-2</c:v>
                </c:pt>
                <c:pt idx="4412">
                  <c:v>-1.2260300005436875E-2</c:v>
                </c:pt>
                <c:pt idx="4413">
                  <c:v>-1.3014800002565607E-2</c:v>
                </c:pt>
                <c:pt idx="4414">
                  <c:v>-1.001600000745384E-2</c:v>
                </c:pt>
                <c:pt idx="4415">
                  <c:v>-7.016000003204681E-3</c:v>
                </c:pt>
                <c:pt idx="4416">
                  <c:v>-8.2663000066531822E-3</c:v>
                </c:pt>
                <c:pt idx="4417">
                  <c:v>-9.2675000050803646E-3</c:v>
                </c:pt>
                <c:pt idx="4418">
                  <c:v>-9.2675000050803646E-3</c:v>
                </c:pt>
                <c:pt idx="4419">
                  <c:v>-2.326780000294093E-2</c:v>
                </c:pt>
                <c:pt idx="4420">
                  <c:v>-1.8407800002023578E-2</c:v>
                </c:pt>
                <c:pt idx="4421">
                  <c:v>-1.6317800000251736E-2</c:v>
                </c:pt>
                <c:pt idx="4422">
                  <c:v>-1.4237800001865253E-2</c:v>
                </c:pt>
                <c:pt idx="4423">
                  <c:v>-8.6878000001888722E-3</c:v>
                </c:pt>
                <c:pt idx="4424">
                  <c:v>-5.9178000010433607E-3</c:v>
                </c:pt>
                <c:pt idx="4425">
                  <c:v>-3.8277999992715195E-3</c:v>
                </c:pt>
                <c:pt idx="4426">
                  <c:v>2.3189999774331227E-4</c:v>
                </c:pt>
                <c:pt idx="4427">
                  <c:v>-8.2687000031000935E-3</c:v>
                </c:pt>
                <c:pt idx="4428">
                  <c:v>-8.2687000031000935E-3</c:v>
                </c:pt>
                <c:pt idx="4429">
                  <c:v>-7.2686999992583878E-3</c:v>
                </c:pt>
                <c:pt idx="4431">
                  <c:v>-7.7705000003334135E-3</c:v>
                </c:pt>
                <c:pt idx="4432">
                  <c:v>-9.0219999983673915E-3</c:v>
                </c:pt>
                <c:pt idx="4433">
                  <c:v>-6.2735000028624199E-3</c:v>
                </c:pt>
                <c:pt idx="4434">
                  <c:v>-7.7741000059177168E-3</c:v>
                </c:pt>
                <c:pt idx="4435">
                  <c:v>-9.0268000058131292E-3</c:v>
                </c:pt>
                <c:pt idx="4436">
                  <c:v>-9.0268000058131292E-3</c:v>
                </c:pt>
                <c:pt idx="4437">
                  <c:v>-1.2529800005722791E-2</c:v>
                </c:pt>
                <c:pt idx="4438">
                  <c:v>-1.2529800005722791E-2</c:v>
                </c:pt>
                <c:pt idx="4439">
                  <c:v>-8.5334000032162294E-3</c:v>
                </c:pt>
                <c:pt idx="4440">
                  <c:v>-8.7861000065458938E-3</c:v>
                </c:pt>
                <c:pt idx="4441">
                  <c:v>-1.3037600001553074E-2</c:v>
                </c:pt>
                <c:pt idx="4442">
                  <c:v>-8.7885000029928051E-3</c:v>
                </c:pt>
                <c:pt idx="4443">
                  <c:v>-5.8137000014539808E-3</c:v>
                </c:pt>
                <c:pt idx="4445">
                  <c:v>-3.443000023253262E-4</c:v>
                </c:pt>
                <c:pt idx="4446">
                  <c:v>-4.3539000034797937E-3</c:v>
                </c:pt>
                <c:pt idx="4447">
                  <c:v>-8.5570000373991206E-4</c:v>
                </c:pt>
                <c:pt idx="4448">
                  <c:v>-2.109600005496759E-3</c:v>
                </c:pt>
                <c:pt idx="4449">
                  <c:v>-1.3611000031232834E-3</c:v>
                </c:pt>
                <c:pt idx="4450">
                  <c:v>8.868000004440546E-4</c:v>
                </c:pt>
                <c:pt idx="4451">
                  <c:v>8.8559999858262017E-4</c:v>
                </c:pt>
                <c:pt idx="4452">
                  <c:v>-1.6246000086539425E-3</c:v>
                </c:pt>
                <c:pt idx="4453">
                  <c:v>-9.1252000056556426E-3</c:v>
                </c:pt>
                <c:pt idx="4454">
                  <c:v>-1.2759999663103372E-4</c:v>
                </c:pt>
                <c:pt idx="4455">
                  <c:v>-3.3875000081025064E-3</c:v>
                </c:pt>
                <c:pt idx="4456">
                  <c:v>-2.6618000047164969E-3</c:v>
                </c:pt>
                <c:pt idx="4457">
                  <c:v>-6.6180000430904329E-4</c:v>
                </c:pt>
                <c:pt idx="4458">
                  <c:v>-1.1175600004207809E-2</c:v>
                </c:pt>
                <c:pt idx="4459">
                  <c:v>-9.6774000048753805E-3</c:v>
                </c:pt>
                <c:pt idx="4460">
                  <c:v>-6.7739999940386042E-4</c:v>
                </c:pt>
                <c:pt idx="4461">
                  <c:v>2.3225999975693412E-3</c:v>
                </c:pt>
                <c:pt idx="4462">
                  <c:v>-1.7800000205170363E-4</c:v>
                </c:pt>
                <c:pt idx="4463">
                  <c:v>-1.6785999978310429E-3</c:v>
                </c:pt>
                <c:pt idx="4464">
                  <c:v>3.2140000257641077E-4</c:v>
                </c:pt>
                <c:pt idx="4465">
                  <c:v>3.3213999995496124E-3</c:v>
                </c:pt>
                <c:pt idx="4466">
                  <c:v>-1.1792000077548437E-3</c:v>
                </c:pt>
                <c:pt idx="4467">
                  <c:v>-2.9301000031409785E-3</c:v>
                </c:pt>
                <c:pt idx="4470">
                  <c:v>2.0578999974532053E-3</c:v>
                </c:pt>
                <c:pt idx="4471">
                  <c:v>3.3069999990402721E-3</c:v>
                </c:pt>
                <c:pt idx="4472">
                  <c:v>-2.4439000044367276E-3</c:v>
                </c:pt>
                <c:pt idx="4473">
                  <c:v>-6.9469000009121373E-3</c:v>
                </c:pt>
                <c:pt idx="4474">
                  <c:v>-3.4487000011722557E-3</c:v>
                </c:pt>
                <c:pt idx="4475">
                  <c:v>3.5512999966158532E-3</c:v>
                </c:pt>
                <c:pt idx="4476">
                  <c:v>7.5512999974307604E-3</c:v>
                </c:pt>
                <c:pt idx="4477">
                  <c:v>-4.7037999975145794E-3</c:v>
                </c:pt>
                <c:pt idx="4478">
                  <c:v>1.7908000008901581E-3</c:v>
                </c:pt>
                <c:pt idx="4479">
                  <c:v>1.7908000008901581E-3</c:v>
                </c:pt>
                <c:pt idx="4481">
                  <c:v>-5.9660999977495521E-3</c:v>
                </c:pt>
                <c:pt idx="4482">
                  <c:v>6.033899997419212E-3</c:v>
                </c:pt>
                <c:pt idx="4485">
                  <c:v>7.6439999975264072E-4</c:v>
                </c:pt>
                <c:pt idx="4486">
                  <c:v>2.9798999967169948E-3</c:v>
                </c:pt>
                <c:pt idx="4487">
                  <c:v>-2.25000039790757E-5</c:v>
                </c:pt>
                <c:pt idx="4488">
                  <c:v>2.2241999977268279E-3</c:v>
                </c:pt>
                <c:pt idx="4489">
                  <c:v>2.9738999946857803E-3</c:v>
                </c:pt>
                <c:pt idx="4490">
                  <c:v>2.2179999359650537E-4</c:v>
                </c:pt>
                <c:pt idx="4491">
                  <c:v>-2.0285000064177439E-3</c:v>
                </c:pt>
                <c:pt idx="4492">
                  <c:v>-1.0297000044374727E-3</c:v>
                </c:pt>
                <c:pt idx="4493">
                  <c:v>-1.0297000044374727E-3</c:v>
                </c:pt>
                <c:pt idx="4494">
                  <c:v>6.7199999975855462E-3</c:v>
                </c:pt>
                <c:pt idx="4495">
                  <c:v>4.7187999953166582E-3</c:v>
                </c:pt>
                <c:pt idx="4496">
                  <c:v>4.7187999953166582E-3</c:v>
                </c:pt>
                <c:pt idx="4497">
                  <c:v>-3.5315000059199519E-3</c:v>
                </c:pt>
                <c:pt idx="4498">
                  <c:v>-5.315000016707927E-4</c:v>
                </c:pt>
                <c:pt idx="4499">
                  <c:v>4.6849999489495531E-4</c:v>
                </c:pt>
                <c:pt idx="4500">
                  <c:v>-1.4532699999108445E-2</c:v>
                </c:pt>
                <c:pt idx="4501">
                  <c:v>-1.4532699999108445E-2</c:v>
                </c:pt>
                <c:pt idx="4502">
                  <c:v>-6.532700004754588E-3</c:v>
                </c:pt>
                <c:pt idx="4503">
                  <c:v>-1.5327000000979751E-3</c:v>
                </c:pt>
                <c:pt idx="4504">
                  <c:v>-1.5327000000979751E-3</c:v>
                </c:pt>
                <c:pt idx="4505">
                  <c:v>-5.3270000353222713E-4</c:v>
                </c:pt>
                <c:pt idx="4506">
                  <c:v>-2.0332999993115664E-3</c:v>
                </c:pt>
                <c:pt idx="4507">
                  <c:v>-1.0345000046072528E-3</c:v>
                </c:pt>
                <c:pt idx="4508">
                  <c:v>-6.8540000211214647E-4</c:v>
                </c:pt>
                <c:pt idx="4509">
                  <c:v>-3.2859999992069788E-3</c:v>
                </c:pt>
                <c:pt idx="4510">
                  <c:v>4.6249999286374077E-4</c:v>
                </c:pt>
                <c:pt idx="4511">
                  <c:v>3.4624999971129E-3</c:v>
                </c:pt>
                <c:pt idx="4512">
                  <c:v>1.3462499991874211E-2</c:v>
                </c:pt>
                <c:pt idx="4513">
                  <c:v>-3.543500009982381E-3</c:v>
                </c:pt>
                <c:pt idx="4514">
                  <c:v>7.0319999213097617E-4</c:v>
                </c:pt>
                <c:pt idx="4515">
                  <c:v>-3.0549000002793036E-3</c:v>
                </c:pt>
                <c:pt idx="4516">
                  <c:v>3.1941999986884184E-3</c:v>
                </c:pt>
                <c:pt idx="4517">
                  <c:v>-1.3064000086160377E-3</c:v>
                </c:pt>
                <c:pt idx="4518">
                  <c:v>-5.5790000624256209E-4</c:v>
                </c:pt>
                <c:pt idx="4519">
                  <c:v>-9.1000000247731805E-4</c:v>
                </c:pt>
                <c:pt idx="4520">
                  <c:v>-2.8130000064265914E-3</c:v>
                </c:pt>
                <c:pt idx="4521">
                  <c:v>-8.130000060191378E-4</c:v>
                </c:pt>
                <c:pt idx="4522">
                  <c:v>3.4312999996473081E-3</c:v>
                </c:pt>
                <c:pt idx="4523">
                  <c:v>-3.5320000461069867E-4</c:v>
                </c:pt>
                <c:pt idx="4524">
                  <c:v>-1.410530000430299E-2</c:v>
                </c:pt>
                <c:pt idx="4525">
                  <c:v>-1.2105300003895536E-2</c:v>
                </c:pt>
                <c:pt idx="4526">
                  <c:v>-6.1053000026731752E-3</c:v>
                </c:pt>
                <c:pt idx="4527">
                  <c:v>-4.1053000022657216E-3</c:v>
                </c:pt>
                <c:pt idx="4528">
                  <c:v>-3.1053000056999736E-3</c:v>
                </c:pt>
                <c:pt idx="4529">
                  <c:v>-1.1053000052925199E-3</c:v>
                </c:pt>
                <c:pt idx="4530">
                  <c:v>-1.0530000145081431E-4</c:v>
                </c:pt>
                <c:pt idx="4531">
                  <c:v>2.8946999955223873E-3</c:v>
                </c:pt>
                <c:pt idx="4533">
                  <c:v>5.1365999970585108E-3</c:v>
                </c:pt>
                <c:pt idx="4534">
                  <c:v>4.6359999905689619E-3</c:v>
                </c:pt>
                <c:pt idx="4535">
                  <c:v>-1.8646000025910325E-3</c:v>
                </c:pt>
                <c:pt idx="4536">
                  <c:v>1.880299998447299E-3</c:v>
                </c:pt>
                <c:pt idx="4537">
                  <c:v>-3.1221000026562251E-3</c:v>
                </c:pt>
                <c:pt idx="4538">
                  <c:v>-1.1221000022487715E-3</c:v>
                </c:pt>
                <c:pt idx="4539">
                  <c:v>2.8778999985661358E-3</c:v>
                </c:pt>
                <c:pt idx="4540">
                  <c:v>1.6263999932562001E-3</c:v>
                </c:pt>
                <c:pt idx="4541">
                  <c:v>-1.6251000051852316E-3</c:v>
                </c:pt>
                <c:pt idx="4542">
                  <c:v>3.7489999522222206E-4</c:v>
                </c:pt>
                <c:pt idx="4543">
                  <c:v>3.3748999994713813E-3</c:v>
                </c:pt>
                <c:pt idx="4544">
                  <c:v>4.3748999960371293E-3</c:v>
                </c:pt>
                <c:pt idx="4545">
                  <c:v>5.3748999998788349E-3</c:v>
                </c:pt>
                <c:pt idx="4546">
                  <c:v>1.9374899995455053E-2</c:v>
                </c:pt>
                <c:pt idx="4547">
                  <c:v>-2.1305000045686029E-3</c:v>
                </c:pt>
                <c:pt idx="4548">
                  <c:v>6.1319999804254621E-4</c:v>
                </c:pt>
                <c:pt idx="4549">
                  <c:v>-9.38299999688752E-4</c:v>
                </c:pt>
                <c:pt idx="4550">
                  <c:v>1.6071999925770797E-3</c:v>
                </c:pt>
                <c:pt idx="4551">
                  <c:v>5.10299999587005E-3</c:v>
                </c:pt>
                <c:pt idx="4552">
                  <c:v>-3.4072000053129159E-3</c:v>
                </c:pt>
                <c:pt idx="4553">
                  <c:v>6.092199997510761E-3</c:v>
                </c:pt>
                <c:pt idx="4554">
                  <c:v>-9.186000024783425E-4</c:v>
                </c:pt>
                <c:pt idx="4555">
                  <c:v>-1.769590000185417E-2</c:v>
                </c:pt>
                <c:pt idx="4556">
                  <c:v>-2.6959000024362467E-3</c:v>
                </c:pt>
                <c:pt idx="4557">
                  <c:v>-1.6958999985945411E-3</c:v>
                </c:pt>
                <c:pt idx="4558">
                  <c:v>-6.959000020287931E-4</c:v>
                </c:pt>
                <c:pt idx="4559">
                  <c:v>-6.959000020287931E-4</c:v>
                </c:pt>
                <c:pt idx="4560">
                  <c:v>3.0410000181291252E-4</c:v>
                </c:pt>
                <c:pt idx="4561">
                  <c:v>1.3040999983786605E-3</c:v>
                </c:pt>
                <c:pt idx="4562">
                  <c:v>1.3040999983786605E-3</c:v>
                </c:pt>
                <c:pt idx="4563">
                  <c:v>3.2944999984465539E-3</c:v>
                </c:pt>
                <c:pt idx="4564">
                  <c:v>-1.045640000666026E-2</c:v>
                </c:pt>
                <c:pt idx="4565">
                  <c:v>-8.4564000062528066E-3</c:v>
                </c:pt>
                <c:pt idx="4566">
                  <c:v>-7.4564000096870586E-3</c:v>
                </c:pt>
                <c:pt idx="4567">
                  <c:v>-4.706700005044695E-3</c:v>
                </c:pt>
                <c:pt idx="4568">
                  <c:v>-3.706700008478947E-3</c:v>
                </c:pt>
                <c:pt idx="4569">
                  <c:v>7.2932999974000268E-3</c:v>
                </c:pt>
                <c:pt idx="4570">
                  <c:v>1.1293299990938976E-2</c:v>
                </c:pt>
                <c:pt idx="4571">
                  <c:v>-4.9570000046514906E-3</c:v>
                </c:pt>
                <c:pt idx="4572">
                  <c:v>1.0369999945396557E-3</c:v>
                </c:pt>
                <c:pt idx="4573">
                  <c:v>-2.4636000016471371E-3</c:v>
                </c:pt>
                <c:pt idx="4574">
                  <c:v>-4.7295000040321611E-3</c:v>
                </c:pt>
                <c:pt idx="4575">
                  <c:v>-3.7295000074664131E-3</c:v>
                </c:pt>
                <c:pt idx="4576">
                  <c:v>1.2704999971901998E-3</c:v>
                </c:pt>
                <c:pt idx="4577">
                  <c:v>5.270499998005107E-3</c:v>
                </c:pt>
                <c:pt idx="4578">
                  <c:v>5.270499998005107E-3</c:v>
                </c:pt>
                <c:pt idx="4580">
                  <c:v>-1.5380000040750019E-3</c:v>
                </c:pt>
                <c:pt idx="4581">
                  <c:v>-5.380000002332963E-4</c:v>
                </c:pt>
                <c:pt idx="4582">
                  <c:v>-5.380000002332963E-4</c:v>
                </c:pt>
                <c:pt idx="4583">
                  <c:v>4.619999963324517E-4</c:v>
                </c:pt>
                <c:pt idx="4584">
                  <c:v>1.4620000001741573E-3</c:v>
                </c:pt>
                <c:pt idx="4586">
                  <c:v>-3.0458000037469901E-3</c:v>
                </c:pt>
                <c:pt idx="4587">
                  <c:v>-2.0458000071812421E-3</c:v>
                </c:pt>
                <c:pt idx="4588">
                  <c:v>-4.5800006773788482E-5</c:v>
                </c:pt>
                <c:pt idx="4589">
                  <c:v>3.9541999940411188E-3</c:v>
                </c:pt>
                <c:pt idx="4590">
                  <c:v>4.9541999906068668E-3</c:v>
                </c:pt>
                <c:pt idx="4591">
                  <c:v>5.9541999944485724E-3</c:v>
                </c:pt>
                <c:pt idx="4592">
                  <c:v>8.954199991421774E-3</c:v>
                </c:pt>
                <c:pt idx="4593">
                  <c:v>8.954199991421774E-3</c:v>
                </c:pt>
                <c:pt idx="4599">
                  <c:v>-2.5764000019989908E-3</c:v>
                </c:pt>
                <c:pt idx="4600">
                  <c:v>4.2359999497421086E-4</c:v>
                </c:pt>
                <c:pt idx="4601">
                  <c:v>2.4235999953816645E-3</c:v>
                </c:pt>
                <c:pt idx="4602">
                  <c:v>2.4235999953816645E-3</c:v>
                </c:pt>
                <c:pt idx="4603">
                  <c:v>3.4235999992233701E-3</c:v>
                </c:pt>
                <c:pt idx="4604">
                  <c:v>-2.8806999980588444E-3</c:v>
                </c:pt>
                <c:pt idx="4605">
                  <c:v>-2.1394000068539754E-3</c:v>
                </c:pt>
                <c:pt idx="4606">
                  <c:v>3.6091000001761131E-3</c:v>
                </c:pt>
                <c:pt idx="4608">
                  <c:v>-2.3957000012160279E-3</c:v>
                </c:pt>
                <c:pt idx="4609">
                  <c:v>6.0310000117169693E-4</c:v>
                </c:pt>
                <c:pt idx="4610">
                  <c:v>2.6031000015791506E-3</c:v>
                </c:pt>
                <c:pt idx="4611">
                  <c:v>3.352799998538103E-3</c:v>
                </c:pt>
                <c:pt idx="4613">
                  <c:v>4.8329999917768873E-3</c:v>
                </c:pt>
                <c:pt idx="4614">
                  <c:v>5.8329999956185929E-3</c:v>
                </c:pt>
                <c:pt idx="4615">
                  <c:v>6.832999992184341E-3</c:v>
                </c:pt>
                <c:pt idx="4616">
                  <c:v>7.8329999960260466E-3</c:v>
                </c:pt>
                <c:pt idx="4617">
                  <c:v>7.8499993833247572E-5</c:v>
                </c:pt>
                <c:pt idx="4621">
                  <c:v>1.0304999959771521E-3</c:v>
                </c:pt>
                <c:pt idx="4622">
                  <c:v>5.0304999967920594E-3</c:v>
                </c:pt>
                <c:pt idx="4623">
                  <c:v>-1.6221000005316455E-2</c:v>
                </c:pt>
                <c:pt idx="4624">
                  <c:v>-1.3221000008343253E-2</c:v>
                </c:pt>
                <c:pt idx="4625">
                  <c:v>-9.221000007528346E-3</c:v>
                </c:pt>
                <c:pt idx="4626">
                  <c:v>-7.2210000071208924E-3</c:v>
                </c:pt>
                <c:pt idx="4627">
                  <c:v>-4.2210000101476908E-3</c:v>
                </c:pt>
                <c:pt idx="4628">
                  <c:v>-4.2210000101476908E-3</c:v>
                </c:pt>
                <c:pt idx="4629">
                  <c:v>-3.2210000063059852E-3</c:v>
                </c:pt>
                <c:pt idx="4630">
                  <c:v>-3.2210000063059852E-3</c:v>
                </c:pt>
                <c:pt idx="4631">
                  <c:v>-2.2210000097402371E-3</c:v>
                </c:pt>
                <c:pt idx="4632">
                  <c:v>-2.2100000933278352E-4</c:v>
                </c:pt>
                <c:pt idx="4633">
                  <c:v>1.7789999910746701E-3</c:v>
                </c:pt>
                <c:pt idx="4634">
                  <c:v>1.6778999990492593E-2</c:v>
                </c:pt>
                <c:pt idx="4638">
                  <c:v>2.2531999929924496E-3</c:v>
                </c:pt>
                <c:pt idx="4639">
                  <c:v>-6.248600002436433E-3</c:v>
                </c:pt>
                <c:pt idx="4640">
                  <c:v>-2.2486000016215257E-3</c:v>
                </c:pt>
                <c:pt idx="4641">
                  <c:v>2.4998999942908995E-3</c:v>
                </c:pt>
                <c:pt idx="4642">
                  <c:v>4.4998999946983531E-3</c:v>
                </c:pt>
                <c:pt idx="4643">
                  <c:v>6.4998999951058067E-3</c:v>
                </c:pt>
                <c:pt idx="4644">
                  <c:v>1.2495999981183559E-3</c:v>
                </c:pt>
                <c:pt idx="4646">
                  <c:v>-5.510900002263952E-3</c:v>
                </c:pt>
                <c:pt idx="4647">
                  <c:v>-4.510900005698204E-3</c:v>
                </c:pt>
                <c:pt idx="4648">
                  <c:v>-4.510900005698204E-3</c:v>
                </c:pt>
                <c:pt idx="4649">
                  <c:v>-1.5109000014490448E-3</c:v>
                </c:pt>
                <c:pt idx="4650">
                  <c:v>8.4891000005882233E-3</c:v>
                </c:pt>
                <c:pt idx="4651">
                  <c:v>3.7369999918155372E-3</c:v>
                </c:pt>
                <c:pt idx="4655">
                  <c:v>2.4062999946181662E-3</c:v>
                </c:pt>
                <c:pt idx="4656">
                  <c:v>4.0389999776380137E-4</c:v>
                </c:pt>
                <c:pt idx="4657">
                  <c:v>-1.0107499998412095E-2</c:v>
                </c:pt>
                <c:pt idx="4658">
                  <c:v>-2.1075000040582381E-3</c:v>
                </c:pt>
                <c:pt idx="4659">
                  <c:v>-1.1075000002165325E-3</c:v>
                </c:pt>
                <c:pt idx="4660">
                  <c:v>1.8924999967566691E-3</c:v>
                </c:pt>
                <c:pt idx="4661">
                  <c:v>5.8924999975715764E-3</c:v>
                </c:pt>
                <c:pt idx="4662">
                  <c:v>5.8924999975715764E-3</c:v>
                </c:pt>
                <c:pt idx="4663">
                  <c:v>6.892500001413282E-3</c:v>
                </c:pt>
                <c:pt idx="4664">
                  <c:v>6.892500001413282E-3</c:v>
                </c:pt>
                <c:pt idx="4665">
                  <c:v>1.9892500000423752E-2</c:v>
                </c:pt>
                <c:pt idx="4667">
                  <c:v>-4.0700000681681558E-4</c:v>
                </c:pt>
                <c:pt idx="4668">
                  <c:v>3.5929999939980917E-3</c:v>
                </c:pt>
                <c:pt idx="4669">
                  <c:v>6.5929999982472509E-3</c:v>
                </c:pt>
                <c:pt idx="4670">
                  <c:v>6.5929999982472509E-3</c:v>
                </c:pt>
                <c:pt idx="4671">
                  <c:v>1.0592999999062158E-2</c:v>
                </c:pt>
                <c:pt idx="4672">
                  <c:v>1.359299999603536E-2</c:v>
                </c:pt>
                <c:pt idx="4673">
                  <c:v>1.4592999992601108E-2</c:v>
                </c:pt>
                <c:pt idx="4674">
                  <c:v>1.8592999993416015E-2</c:v>
                </c:pt>
                <c:pt idx="4675">
                  <c:v>2.5592999998480082E-2</c:v>
                </c:pt>
                <c:pt idx="4676">
                  <c:v>2.5592999998480082E-2</c:v>
                </c:pt>
                <c:pt idx="4677">
                  <c:v>-5.6584999983897433E-3</c:v>
                </c:pt>
                <c:pt idx="4678">
                  <c:v>-4.6585000018239953E-3</c:v>
                </c:pt>
                <c:pt idx="4679">
                  <c:v>-4.6585000018239953E-3</c:v>
                </c:pt>
                <c:pt idx="4680">
                  <c:v>-3.6584999979822896E-3</c:v>
                </c:pt>
                <c:pt idx="4681">
                  <c:v>-2.6585000014165416E-3</c:v>
                </c:pt>
                <c:pt idx="4682">
                  <c:v>-2.6585000014165416E-3</c:v>
                </c:pt>
                <c:pt idx="4683">
                  <c:v>-6.5850000100908801E-4</c:v>
                </c:pt>
                <c:pt idx="4684">
                  <c:v>1.3414999993983656E-3</c:v>
                </c:pt>
                <c:pt idx="4685">
                  <c:v>2.3414999959641136E-3</c:v>
                </c:pt>
                <c:pt idx="4686">
                  <c:v>5.3415000002132729E-3</c:v>
                </c:pt>
                <c:pt idx="4687">
                  <c:v>-1.759000078891404E-4</c:v>
                </c:pt>
                <c:pt idx="4688">
                  <c:v>5.3187000012258068E-3</c:v>
                </c:pt>
                <c:pt idx="4707">
                  <c:v>5.8103999253944494E-3</c:v>
                </c:pt>
                <c:pt idx="4708">
                  <c:v>5.8103999253944494E-3</c:v>
                </c:pt>
                <c:pt idx="4709">
                  <c:v>5.8103999981540255E-3</c:v>
                </c:pt>
                <c:pt idx="4713">
                  <c:v>1.0055899998405948E-2</c:v>
                </c:pt>
                <c:pt idx="4714">
                  <c:v>1.005590011482127E-2</c:v>
                </c:pt>
                <c:pt idx="4715">
                  <c:v>1.005590011482127E-2</c:v>
                </c:pt>
                <c:pt idx="4720">
                  <c:v>9.5528999954694882E-3</c:v>
                </c:pt>
                <c:pt idx="4721">
                  <c:v>9.5529001628165133E-3</c:v>
                </c:pt>
                <c:pt idx="4722">
                  <c:v>9.5529001628165133E-3</c:v>
                </c:pt>
                <c:pt idx="4723">
                  <c:v>5.0498999917181209E-3</c:v>
                </c:pt>
                <c:pt idx="4724">
                  <c:v>5.0499000208219513E-3</c:v>
                </c:pt>
                <c:pt idx="4725">
                  <c:v>5.0499000208219513E-3</c:v>
                </c:pt>
                <c:pt idx="4741">
                  <c:v>1.3049899935140274E-2</c:v>
                </c:pt>
                <c:pt idx="4742">
                  <c:v>1.3049899935140274E-2</c:v>
                </c:pt>
                <c:pt idx="4743">
                  <c:v>1.3049899993347935E-2</c:v>
                </c:pt>
                <c:pt idx="4750">
                  <c:v>1.2040299909131136E-2</c:v>
                </c:pt>
                <c:pt idx="4751">
                  <c:v>1.2040299909131136E-2</c:v>
                </c:pt>
                <c:pt idx="4752">
                  <c:v>1.2040299996442627E-2</c:v>
                </c:pt>
                <c:pt idx="4753">
                  <c:v>8.7875999961397611E-3</c:v>
                </c:pt>
                <c:pt idx="4754">
                  <c:v>8.7876000980031677E-3</c:v>
                </c:pt>
                <c:pt idx="4755">
                  <c:v>8.7876000980031677E-3</c:v>
                </c:pt>
                <c:pt idx="4766">
                  <c:v>1.7369299996062182E-2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54-4DE8-85A9-BCD0289BD694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Active!$J$21:$J$5139</c:f>
              <c:numCache>
                <c:formatCode>General</c:formatCode>
                <c:ptCount val="5119"/>
                <c:pt idx="150">
                  <c:v>-1.7762400002538925E-2</c:v>
                </c:pt>
                <c:pt idx="459">
                  <c:v>5.9007999952882528E-3</c:v>
                </c:pt>
                <c:pt idx="467">
                  <c:v>6.4623999933246523E-3</c:v>
                </c:pt>
                <c:pt idx="469">
                  <c:v>5.3060999998706393E-3</c:v>
                </c:pt>
                <c:pt idx="474">
                  <c:v>4.5863000050303526E-3</c:v>
                </c:pt>
                <c:pt idx="501">
                  <c:v>4.3717999942600727E-3</c:v>
                </c:pt>
                <c:pt idx="518">
                  <c:v>6.8170999948051758E-3</c:v>
                </c:pt>
                <c:pt idx="520">
                  <c:v>6.1003000009804964E-3</c:v>
                </c:pt>
                <c:pt idx="550">
                  <c:v>3.2282999964081682E-3</c:v>
                </c:pt>
                <c:pt idx="703">
                  <c:v>2.7194999711355194E-4</c:v>
                </c:pt>
                <c:pt idx="773">
                  <c:v>-6.0612000015680678E-3</c:v>
                </c:pt>
                <c:pt idx="779">
                  <c:v>-2.6120000256923959E-4</c:v>
                </c:pt>
                <c:pt idx="781">
                  <c:v>4.3880000157514587E-4</c:v>
                </c:pt>
                <c:pt idx="782">
                  <c:v>8.3879999874625355E-4</c:v>
                </c:pt>
                <c:pt idx="831">
                  <c:v>-5.3021000057924539E-3</c:v>
                </c:pt>
                <c:pt idx="832">
                  <c:v>-8.0039000022225082E-3</c:v>
                </c:pt>
                <c:pt idx="843">
                  <c:v>-8.4692000018549152E-3</c:v>
                </c:pt>
                <c:pt idx="907">
                  <c:v>-1.3805299997329712E-2</c:v>
                </c:pt>
                <c:pt idx="909">
                  <c:v>-1.4310100006696302E-2</c:v>
                </c:pt>
                <c:pt idx="911">
                  <c:v>-1.2814300003810786E-2</c:v>
                </c:pt>
                <c:pt idx="920">
                  <c:v>-1.5677800001867581E-2</c:v>
                </c:pt>
                <c:pt idx="954">
                  <c:v>-1.1934800000744872E-2</c:v>
                </c:pt>
                <c:pt idx="968">
                  <c:v>-1.368930000171531E-2</c:v>
                </c:pt>
                <c:pt idx="975">
                  <c:v>-1.4841399999568239E-2</c:v>
                </c:pt>
                <c:pt idx="984">
                  <c:v>-1.4644399998360313E-2</c:v>
                </c:pt>
                <c:pt idx="987">
                  <c:v>-1.2645600007090252E-2</c:v>
                </c:pt>
                <c:pt idx="988">
                  <c:v>-1.1445600008300971E-2</c:v>
                </c:pt>
                <c:pt idx="991">
                  <c:v>-1.4095899998210371E-2</c:v>
                </c:pt>
                <c:pt idx="992">
                  <c:v>-1.1697100002493244E-2</c:v>
                </c:pt>
                <c:pt idx="1002">
                  <c:v>-9.4078999973135069E-3</c:v>
                </c:pt>
                <c:pt idx="1009">
                  <c:v>-9.3139000018709339E-3</c:v>
                </c:pt>
                <c:pt idx="1011">
                  <c:v>-1.3964199999463744E-2</c:v>
                </c:pt>
                <c:pt idx="1017">
                  <c:v>-9.1217000008327886E-3</c:v>
                </c:pt>
                <c:pt idx="1064">
                  <c:v>-1.3927200001489837E-2</c:v>
                </c:pt>
                <c:pt idx="1073">
                  <c:v>-1.4736200006154831E-2</c:v>
                </c:pt>
                <c:pt idx="1101">
                  <c:v>-1.5854800003580749E-2</c:v>
                </c:pt>
                <c:pt idx="1108">
                  <c:v>-1.467160000174772E-2</c:v>
                </c:pt>
                <c:pt idx="1153">
                  <c:v>-1.7171100007544737E-2</c:v>
                </c:pt>
                <c:pt idx="1155">
                  <c:v>-1.4321399998152629E-2</c:v>
                </c:pt>
                <c:pt idx="1161">
                  <c:v>-1.4474099996732548E-2</c:v>
                </c:pt>
                <c:pt idx="1162">
                  <c:v>-1.5224400005536154E-2</c:v>
                </c:pt>
                <c:pt idx="1163">
                  <c:v>-1.6725600005884189E-2</c:v>
                </c:pt>
                <c:pt idx="1165">
                  <c:v>-1.0777100003906526E-2</c:v>
                </c:pt>
                <c:pt idx="1166">
                  <c:v>-1.862740000069607E-2</c:v>
                </c:pt>
                <c:pt idx="1191">
                  <c:v>-2.2050200008379761E-2</c:v>
                </c:pt>
                <c:pt idx="1196">
                  <c:v>-2.1103500002936926E-2</c:v>
                </c:pt>
                <c:pt idx="1233">
                  <c:v>-1.6105400005471893E-2</c:v>
                </c:pt>
                <c:pt idx="1234">
                  <c:v>-1.8608400001539849E-2</c:v>
                </c:pt>
                <c:pt idx="1238">
                  <c:v>-2.0859900003415532E-2</c:v>
                </c:pt>
                <c:pt idx="1258">
                  <c:v>-2.0768900001712609E-2</c:v>
                </c:pt>
                <c:pt idx="1262">
                  <c:v>-2.2622800002864096E-2</c:v>
                </c:pt>
                <c:pt idx="1263">
                  <c:v>-2.2224000000278465E-2</c:v>
                </c:pt>
                <c:pt idx="1271">
                  <c:v>-2.1778499998617917E-2</c:v>
                </c:pt>
                <c:pt idx="1278">
                  <c:v>-2.1486300007381942E-2</c:v>
                </c:pt>
                <c:pt idx="1293">
                  <c:v>-2.2507300003780983E-2</c:v>
                </c:pt>
                <c:pt idx="1322">
                  <c:v>-2.3052299999108072E-2</c:v>
                </c:pt>
                <c:pt idx="1325">
                  <c:v>-2.4556500007747672E-2</c:v>
                </c:pt>
                <c:pt idx="1332">
                  <c:v>-2.3261900008947123E-2</c:v>
                </c:pt>
                <c:pt idx="1337">
                  <c:v>-2.3313399993639905E-2</c:v>
                </c:pt>
                <c:pt idx="1342">
                  <c:v>-2.3414600000251085E-2</c:v>
                </c:pt>
                <c:pt idx="1343">
                  <c:v>-2.1915800003625918E-2</c:v>
                </c:pt>
                <c:pt idx="1346">
                  <c:v>-2.2767300004488789E-2</c:v>
                </c:pt>
                <c:pt idx="1399">
                  <c:v>-2.3945900007674936E-2</c:v>
                </c:pt>
                <c:pt idx="1427">
                  <c:v>-2.3817200009943917E-2</c:v>
                </c:pt>
                <c:pt idx="1433">
                  <c:v>-2.2979499997745734E-2</c:v>
                </c:pt>
                <c:pt idx="1459">
                  <c:v>-2.0835300005273893E-2</c:v>
                </c:pt>
                <c:pt idx="1463">
                  <c:v>-2.1538299995881971E-2</c:v>
                </c:pt>
                <c:pt idx="1539">
                  <c:v>-1.9064800006162841E-2</c:v>
                </c:pt>
                <c:pt idx="1545">
                  <c:v>-1.4922300004400313E-2</c:v>
                </c:pt>
                <c:pt idx="1546">
                  <c:v>-1.2222299999848474E-2</c:v>
                </c:pt>
                <c:pt idx="1547">
                  <c:v>-1.5872600000875536E-2</c:v>
                </c:pt>
                <c:pt idx="1548">
                  <c:v>-1.4572600004612468E-2</c:v>
                </c:pt>
                <c:pt idx="1550">
                  <c:v>-1.9075600001087878E-2</c:v>
                </c:pt>
                <c:pt idx="1558">
                  <c:v>-1.3481600006343797E-2</c:v>
                </c:pt>
                <c:pt idx="1560">
                  <c:v>-1.8933100000140257E-2</c:v>
                </c:pt>
                <c:pt idx="1565">
                  <c:v>-1.0836100002052262E-2</c:v>
                </c:pt>
                <c:pt idx="1568">
                  <c:v>-9.3390999973053113E-3</c:v>
                </c:pt>
                <c:pt idx="1576">
                  <c:v>-1.8350500002270564E-2</c:v>
                </c:pt>
                <c:pt idx="1578">
                  <c:v>-1.7802000002120622E-2</c:v>
                </c:pt>
                <c:pt idx="1581">
                  <c:v>-1.7653500006417744E-2</c:v>
                </c:pt>
                <c:pt idx="1594">
                  <c:v>-2.4420000001555309E-2</c:v>
                </c:pt>
                <c:pt idx="1643">
                  <c:v>-2.097400000639027E-2</c:v>
                </c:pt>
                <c:pt idx="1649">
                  <c:v>-2.1331500000087544E-2</c:v>
                </c:pt>
                <c:pt idx="1661">
                  <c:v>-2.3048899995046668E-2</c:v>
                </c:pt>
                <c:pt idx="1676">
                  <c:v>-2.5088499998673797E-2</c:v>
                </c:pt>
                <c:pt idx="1678">
                  <c:v>-2.5791500003833789E-2</c:v>
                </c:pt>
                <c:pt idx="1685">
                  <c:v>-2.5856800006295089E-2</c:v>
                </c:pt>
                <c:pt idx="1696">
                  <c:v>-2.658260000316659E-2</c:v>
                </c:pt>
                <c:pt idx="1701">
                  <c:v>-2.6687400000810158E-2</c:v>
                </c:pt>
                <c:pt idx="1702">
                  <c:v>-2.7538900001673028E-2</c:v>
                </c:pt>
                <c:pt idx="1749">
                  <c:v>-2.7352200006134808E-2</c:v>
                </c:pt>
                <c:pt idx="1787">
                  <c:v>-2.7985799999441952E-2</c:v>
                </c:pt>
                <c:pt idx="1829">
                  <c:v>-2.5380500002938788E-2</c:v>
                </c:pt>
                <c:pt idx="1848">
                  <c:v>-2.5294300008681603E-2</c:v>
                </c:pt>
                <c:pt idx="1855">
                  <c:v>-2.2997900006885175E-2</c:v>
                </c:pt>
                <c:pt idx="1856">
                  <c:v>-2.3648800000955816E-2</c:v>
                </c:pt>
                <c:pt idx="1914">
                  <c:v>-2.308600000833394E-2</c:v>
                </c:pt>
                <c:pt idx="1932">
                  <c:v>-2.1568100004515145E-2</c:v>
                </c:pt>
                <c:pt idx="1956">
                  <c:v>-2.278669999941485E-2</c:v>
                </c:pt>
                <c:pt idx="1964">
                  <c:v>-2.7741800004150718E-2</c:v>
                </c:pt>
                <c:pt idx="1965">
                  <c:v>-2.224180000484921E-2</c:v>
                </c:pt>
                <c:pt idx="1984">
                  <c:v>-2.2550800000317395E-2</c:v>
                </c:pt>
                <c:pt idx="2021">
                  <c:v>-2.2526900000229944E-2</c:v>
                </c:pt>
                <c:pt idx="2079">
                  <c:v>-2.3125800005800556E-2</c:v>
                </c:pt>
                <c:pt idx="2082">
                  <c:v>-2.3078500002156943E-2</c:v>
                </c:pt>
                <c:pt idx="2083">
                  <c:v>-2.2778500002459623E-2</c:v>
                </c:pt>
                <c:pt idx="2105">
                  <c:v>-2.253480000217678E-2</c:v>
                </c:pt>
                <c:pt idx="2106">
                  <c:v>-2.2185100002388936E-2</c:v>
                </c:pt>
                <c:pt idx="2109">
                  <c:v>-2.2135400002298411E-2</c:v>
                </c:pt>
                <c:pt idx="2117">
                  <c:v>-2.7938400009588804E-2</c:v>
                </c:pt>
                <c:pt idx="2118">
                  <c:v>-2.3238400004629511E-2</c:v>
                </c:pt>
                <c:pt idx="2199">
                  <c:v>-2.2967199998674914E-2</c:v>
                </c:pt>
                <c:pt idx="2283">
                  <c:v>-2.691219999542227E-2</c:v>
                </c:pt>
                <c:pt idx="2284">
                  <c:v>-2.4312199995620176E-2</c:v>
                </c:pt>
                <c:pt idx="2299">
                  <c:v>-2.3919999999634456E-2</c:v>
                </c:pt>
                <c:pt idx="2303">
                  <c:v>-2.737150000029942E-2</c:v>
                </c:pt>
                <c:pt idx="2304">
                  <c:v>-2.2471500000392552E-2</c:v>
                </c:pt>
                <c:pt idx="2406">
                  <c:v>-2.9969799994432833E-2</c:v>
                </c:pt>
                <c:pt idx="2411">
                  <c:v>-2.6821300001756754E-2</c:v>
                </c:pt>
                <c:pt idx="2412">
                  <c:v>-2.7871600002981722E-2</c:v>
                </c:pt>
                <c:pt idx="2428">
                  <c:v>-2.6530900002398994E-2</c:v>
                </c:pt>
                <c:pt idx="2507">
                  <c:v>-3.2816600003570784E-2</c:v>
                </c:pt>
                <c:pt idx="2508">
                  <c:v>-2.7616600003966596E-2</c:v>
                </c:pt>
                <c:pt idx="2514">
                  <c:v>-2.8523800006951205E-2</c:v>
                </c:pt>
                <c:pt idx="2534">
                  <c:v>-2.1079500002088025E-2</c:v>
                </c:pt>
                <c:pt idx="2549">
                  <c:v>-2.2882500001287553E-2</c:v>
                </c:pt>
                <c:pt idx="2563">
                  <c:v>-2.3688499997660983E-2</c:v>
                </c:pt>
                <c:pt idx="2573">
                  <c:v>-2.2039999996195547E-2</c:v>
                </c:pt>
                <c:pt idx="2577">
                  <c:v>-2.2641800002020318E-2</c:v>
                </c:pt>
                <c:pt idx="2606">
                  <c:v>-2.8354400004900526E-2</c:v>
                </c:pt>
                <c:pt idx="2615">
                  <c:v>-2.40131000027759E-2</c:v>
                </c:pt>
                <c:pt idx="2798">
                  <c:v>-3.0785800001467578E-2</c:v>
                </c:pt>
                <c:pt idx="2805">
                  <c:v>-3.0237300001317635E-2</c:v>
                </c:pt>
                <c:pt idx="2806">
                  <c:v>-2.9337300002225675E-2</c:v>
                </c:pt>
                <c:pt idx="2813">
                  <c:v>-2.9740300007688347E-2</c:v>
                </c:pt>
                <c:pt idx="2823">
                  <c:v>-2.9594799998449162E-2</c:v>
                </c:pt>
                <c:pt idx="2825">
                  <c:v>-2.8445100004319102E-2</c:v>
                </c:pt>
                <c:pt idx="2826">
                  <c:v>-2.969660000235308E-2</c:v>
                </c:pt>
                <c:pt idx="2831">
                  <c:v>-3.4948100001201965E-2</c:v>
                </c:pt>
                <c:pt idx="2832">
                  <c:v>-2.9648100004123989E-2</c:v>
                </c:pt>
                <c:pt idx="2843">
                  <c:v>-3.6402600002475083E-2</c:v>
                </c:pt>
                <c:pt idx="2844">
                  <c:v>-3.0102600008831359E-2</c:v>
                </c:pt>
                <c:pt idx="2848">
                  <c:v>-3.4254099999088794E-2</c:v>
                </c:pt>
                <c:pt idx="2849">
                  <c:v>-2.9654099998879246E-2</c:v>
                </c:pt>
                <c:pt idx="2850">
                  <c:v>-2.9354099999181926E-2</c:v>
                </c:pt>
                <c:pt idx="2851">
                  <c:v>-3.4155900008045137E-2</c:v>
                </c:pt>
                <c:pt idx="2852">
                  <c:v>-2.8955900008440949E-2</c:v>
                </c:pt>
                <c:pt idx="2870">
                  <c:v>-2.9163100000005215E-2</c:v>
                </c:pt>
                <c:pt idx="2874">
                  <c:v>-2.9666100002941675E-2</c:v>
                </c:pt>
                <c:pt idx="2877">
                  <c:v>-2.8670300001977012E-2</c:v>
                </c:pt>
                <c:pt idx="2879">
                  <c:v>-2.8673900000285357E-2</c:v>
                </c:pt>
                <c:pt idx="2911">
                  <c:v>-2.877940000325907E-2</c:v>
                </c:pt>
                <c:pt idx="2920">
                  <c:v>-3.3435699995607138E-2</c:v>
                </c:pt>
                <c:pt idx="2921">
                  <c:v>-2.943569999479223E-2</c:v>
                </c:pt>
                <c:pt idx="2922">
                  <c:v>-3.3787200001825113E-2</c:v>
                </c:pt>
                <c:pt idx="2924">
                  <c:v>-2.9187200001615565E-2</c:v>
                </c:pt>
                <c:pt idx="2938">
                  <c:v>-2.979320000304142E-2</c:v>
                </c:pt>
                <c:pt idx="2939">
                  <c:v>-2.9443500003253575E-2</c:v>
                </c:pt>
                <c:pt idx="2946">
                  <c:v>-2.9750699999567587E-2</c:v>
                </c:pt>
                <c:pt idx="2965">
                  <c:v>-3.0723800002306234E-2</c:v>
                </c:pt>
                <c:pt idx="2986">
                  <c:v>-3.2418499999039341E-2</c:v>
                </c:pt>
                <c:pt idx="3001">
                  <c:v>-3.1274800006940495E-2</c:v>
                </c:pt>
                <c:pt idx="3018">
                  <c:v>-3.2682600001862738E-2</c:v>
                </c:pt>
                <c:pt idx="3027">
                  <c:v>-3.3091600002080668E-2</c:v>
                </c:pt>
                <c:pt idx="3045">
                  <c:v>-3.3814400005212519E-2</c:v>
                </c:pt>
                <c:pt idx="3062">
                  <c:v>-3.4159400005592033E-2</c:v>
                </c:pt>
                <c:pt idx="3079">
                  <c:v>-3.4413900000799913E-2</c:v>
                </c:pt>
                <c:pt idx="3095">
                  <c:v>-3.1027099998027552E-2</c:v>
                </c:pt>
                <c:pt idx="3117">
                  <c:v>-3.346130000136327E-2</c:v>
                </c:pt>
                <c:pt idx="3127">
                  <c:v>-3.4087100008036941E-2</c:v>
                </c:pt>
                <c:pt idx="3145">
                  <c:v>-3.4207500000775326E-2</c:v>
                </c:pt>
                <c:pt idx="3150">
                  <c:v>-3.4360800003923941E-2</c:v>
                </c:pt>
                <c:pt idx="3253">
                  <c:v>-3.4425100006046705E-2</c:v>
                </c:pt>
                <c:pt idx="3260">
                  <c:v>-3.6875400001008529E-2</c:v>
                </c:pt>
                <c:pt idx="3326">
                  <c:v>-3.6764200005563907E-2</c:v>
                </c:pt>
                <c:pt idx="3339">
                  <c:v>-3.6375000003317837E-2</c:v>
                </c:pt>
                <c:pt idx="3501">
                  <c:v>-3.1098699997528456E-2</c:v>
                </c:pt>
                <c:pt idx="3560">
                  <c:v>-2.8737800006638281E-2</c:v>
                </c:pt>
                <c:pt idx="3563">
                  <c:v>-2.8343799996946473E-2</c:v>
                </c:pt>
                <c:pt idx="3585">
                  <c:v>-2.9351099998166319E-2</c:v>
                </c:pt>
                <c:pt idx="3586">
                  <c:v>-2.9302600007213186E-2</c:v>
                </c:pt>
                <c:pt idx="3587">
                  <c:v>-2.8654100002313498E-2</c:v>
                </c:pt>
                <c:pt idx="3606">
                  <c:v>-2.8557099998579361E-2</c:v>
                </c:pt>
                <c:pt idx="3626">
                  <c:v>-2.8925400001753587E-2</c:v>
                </c:pt>
                <c:pt idx="3658">
                  <c:v>-2.9847000005247537E-2</c:v>
                </c:pt>
                <c:pt idx="3662">
                  <c:v>-3.2650000001012813E-2</c:v>
                </c:pt>
                <c:pt idx="3673">
                  <c:v>-3.1060799999977462E-2</c:v>
                </c:pt>
                <c:pt idx="3675">
                  <c:v>-3.1212300003971905E-2</c:v>
                </c:pt>
                <c:pt idx="3681">
                  <c:v>-3.2338700002583209E-2</c:v>
                </c:pt>
                <c:pt idx="3719">
                  <c:v>-2.9964500005007721E-2</c:v>
                </c:pt>
                <c:pt idx="3729">
                  <c:v>-3.2979499999783002E-2</c:v>
                </c:pt>
                <c:pt idx="3752">
                  <c:v>-3.5380800007260405E-2</c:v>
                </c:pt>
                <c:pt idx="3753">
                  <c:v>-3.4280800005944911E-2</c:v>
                </c:pt>
                <c:pt idx="3754">
                  <c:v>-3.5132299999531824E-2</c:v>
                </c:pt>
                <c:pt idx="3755">
                  <c:v>-3.4132300002966076E-2</c:v>
                </c:pt>
                <c:pt idx="3775">
                  <c:v>-4.2379649996291846E-2</c:v>
                </c:pt>
                <c:pt idx="3776">
                  <c:v>-4.1779649996897206E-2</c:v>
                </c:pt>
                <c:pt idx="3781">
                  <c:v>-3.5962299996754155E-2</c:v>
                </c:pt>
                <c:pt idx="3837">
                  <c:v>-3.6005000001750886E-2</c:v>
                </c:pt>
                <c:pt idx="3838">
                  <c:v>-3.5706200003915001E-2</c:v>
                </c:pt>
                <c:pt idx="3839">
                  <c:v>-3.5608000005595386E-2</c:v>
                </c:pt>
                <c:pt idx="3842">
                  <c:v>-3.5209800000302494E-2</c:v>
                </c:pt>
                <c:pt idx="3843">
                  <c:v>-3.5560100004659034E-2</c:v>
                </c:pt>
                <c:pt idx="3851">
                  <c:v>-3.741759999684291E-2</c:v>
                </c:pt>
                <c:pt idx="3870">
                  <c:v>-3.0798549996688962E-2</c:v>
                </c:pt>
                <c:pt idx="3871">
                  <c:v>-3.4824299997126218E-2</c:v>
                </c:pt>
                <c:pt idx="3881">
                  <c:v>-3.3980599997448735E-2</c:v>
                </c:pt>
                <c:pt idx="3885">
                  <c:v>-3.3939300003112294E-2</c:v>
                </c:pt>
                <c:pt idx="3886">
                  <c:v>-3.3790800000133459E-2</c:v>
                </c:pt>
                <c:pt idx="3887">
                  <c:v>-3.3542300006956793E-2</c:v>
                </c:pt>
                <c:pt idx="3888">
                  <c:v>-3.4247099996719044E-2</c:v>
                </c:pt>
                <c:pt idx="3889">
                  <c:v>-3.3550100000866223E-2</c:v>
                </c:pt>
                <c:pt idx="3890">
                  <c:v>-3.4151300002122298E-2</c:v>
                </c:pt>
                <c:pt idx="3896">
                  <c:v>-3.3057300002838019E-2</c:v>
                </c:pt>
                <c:pt idx="3897">
                  <c:v>-3.2707600003050175E-2</c:v>
                </c:pt>
                <c:pt idx="3908">
                  <c:v>-3.3568099999683909E-2</c:v>
                </c:pt>
                <c:pt idx="3946">
                  <c:v>-3.1916699997964315E-2</c:v>
                </c:pt>
                <c:pt idx="3975">
                  <c:v>-4.0471900007105432E-2</c:v>
                </c:pt>
                <c:pt idx="3987">
                  <c:v>-2.8391799998644274E-2</c:v>
                </c:pt>
                <c:pt idx="4000">
                  <c:v>-2.4638599999889266E-2</c:v>
                </c:pt>
                <c:pt idx="4002">
                  <c:v>-3.2694900000933558E-2</c:v>
                </c:pt>
                <c:pt idx="4004">
                  <c:v>-4.4897899999341462E-2</c:v>
                </c:pt>
                <c:pt idx="4005">
                  <c:v>-3.1697900005383417E-2</c:v>
                </c:pt>
                <c:pt idx="4007">
                  <c:v>-4.3049399995652493E-2</c:v>
                </c:pt>
                <c:pt idx="4009">
                  <c:v>-2.7775150003435556E-2</c:v>
                </c:pt>
                <c:pt idx="4010">
                  <c:v>-2.6075150002725422E-2</c:v>
                </c:pt>
                <c:pt idx="4011">
                  <c:v>-2.4775149999186397E-2</c:v>
                </c:pt>
                <c:pt idx="4014">
                  <c:v>-3.5678150001331232E-2</c:v>
                </c:pt>
                <c:pt idx="4016">
                  <c:v>-2.6778150000609457E-2</c:v>
                </c:pt>
                <c:pt idx="4018">
                  <c:v>-2.6857200005906634E-2</c:v>
                </c:pt>
                <c:pt idx="4019">
                  <c:v>-2.6657200003683101E-2</c:v>
                </c:pt>
                <c:pt idx="4022">
                  <c:v>-2.5708699999086093E-2</c:v>
                </c:pt>
                <c:pt idx="4024">
                  <c:v>-2.5059600004169624E-2</c:v>
                </c:pt>
                <c:pt idx="4026">
                  <c:v>-2.6014100003521889E-2</c:v>
                </c:pt>
                <c:pt idx="4031">
                  <c:v>-2.6940449999528937E-2</c:v>
                </c:pt>
                <c:pt idx="4033">
                  <c:v>-2.6665600002161227E-2</c:v>
                </c:pt>
                <c:pt idx="4037">
                  <c:v>-2.5517100002616644E-2</c:v>
                </c:pt>
                <c:pt idx="4044">
                  <c:v>-2.6317700001527555E-2</c:v>
                </c:pt>
                <c:pt idx="4048">
                  <c:v>-2.4918900002376176E-2</c:v>
                </c:pt>
                <c:pt idx="4050">
                  <c:v>-2.666920000774553E-2</c:v>
                </c:pt>
                <c:pt idx="4053">
                  <c:v>-2.5270400001318194E-2</c:v>
                </c:pt>
                <c:pt idx="4060">
                  <c:v>-2.6426700002048165E-2</c:v>
                </c:pt>
                <c:pt idx="4062">
                  <c:v>-2.7179400000022724E-2</c:v>
                </c:pt>
                <c:pt idx="4063">
                  <c:v>-2.7330899996741209E-2</c:v>
                </c:pt>
                <c:pt idx="4066">
                  <c:v>-2.3484199999074917E-2</c:v>
                </c:pt>
                <c:pt idx="4067">
                  <c:v>-2.5734499999089167E-2</c:v>
                </c:pt>
                <c:pt idx="4071">
                  <c:v>-3.1214750008075498E-2</c:v>
                </c:pt>
                <c:pt idx="4072">
                  <c:v>-2.5340499996673316E-2</c:v>
                </c:pt>
                <c:pt idx="4075">
                  <c:v>-4.4396800003596582E-2</c:v>
                </c:pt>
                <c:pt idx="4076">
                  <c:v>-2.6096800000232179E-2</c:v>
                </c:pt>
                <c:pt idx="4077">
                  <c:v>-2.9023200004303362E-2</c:v>
                </c:pt>
                <c:pt idx="4079">
                  <c:v>-2.7740000004996546E-2</c:v>
                </c:pt>
                <c:pt idx="4080">
                  <c:v>-2.2840000005089678E-2</c:v>
                </c:pt>
                <c:pt idx="4081">
                  <c:v>-2.9991499999596272E-2</c:v>
                </c:pt>
                <c:pt idx="4091">
                  <c:v>-2.3308300005737692E-2</c:v>
                </c:pt>
                <c:pt idx="4099">
                  <c:v>-2.2317900002235547E-2</c:v>
                </c:pt>
                <c:pt idx="4110">
                  <c:v>-4.2232899999362417E-2</c:v>
                </c:pt>
                <c:pt idx="4115">
                  <c:v>-3.3454500000516418E-2</c:v>
                </c:pt>
                <c:pt idx="4128">
                  <c:v>-1.6750400005548727E-2</c:v>
                </c:pt>
                <c:pt idx="4132">
                  <c:v>-2.0215700002154335E-2</c:v>
                </c:pt>
                <c:pt idx="4133">
                  <c:v>-1.981569999770727E-2</c:v>
                </c:pt>
                <c:pt idx="4138">
                  <c:v>-1.8228300003102049E-2</c:v>
                </c:pt>
                <c:pt idx="4140">
                  <c:v>-2.447980000579264E-2</c:v>
                </c:pt>
                <c:pt idx="4141">
                  <c:v>-1.9279800006188452E-2</c:v>
                </c:pt>
                <c:pt idx="4146">
                  <c:v>-2.9529000021284446E-3</c:v>
                </c:pt>
                <c:pt idx="4151">
                  <c:v>-3.7323000004107598E-2</c:v>
                </c:pt>
                <c:pt idx="4152">
                  <c:v>-1.822600000014063E-2</c:v>
                </c:pt>
                <c:pt idx="4156">
                  <c:v>-1.5631400005077012E-2</c:v>
                </c:pt>
                <c:pt idx="4169">
                  <c:v>-2.4593700007244479E-2</c:v>
                </c:pt>
                <c:pt idx="4171">
                  <c:v>-1.9293700002890546E-2</c:v>
                </c:pt>
                <c:pt idx="4173">
                  <c:v>-1.6893700005311985E-2</c:v>
                </c:pt>
                <c:pt idx="4175">
                  <c:v>-1.3293700001668185E-2</c:v>
                </c:pt>
                <c:pt idx="4178">
                  <c:v>-3.4745199998724274E-2</c:v>
                </c:pt>
                <c:pt idx="4180">
                  <c:v>-2.0845200000621844E-2</c:v>
                </c:pt>
                <c:pt idx="4188">
                  <c:v>-1.8196099998021964E-2</c:v>
                </c:pt>
                <c:pt idx="4192">
                  <c:v>-1.8253600006573834E-2</c:v>
                </c:pt>
                <c:pt idx="4213">
                  <c:v>-2.0724900008644909E-2</c:v>
                </c:pt>
                <c:pt idx="4221">
                  <c:v>-1.8857300005038269E-2</c:v>
                </c:pt>
                <c:pt idx="4222">
                  <c:v>-1.7708799998217728E-2</c:v>
                </c:pt>
                <c:pt idx="4224">
                  <c:v>-2.3310000004130416E-2</c:v>
                </c:pt>
                <c:pt idx="4226">
                  <c:v>-2.3313600002438761E-2</c:v>
                </c:pt>
                <c:pt idx="4238">
                  <c:v>-1.7275900005188305E-2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54-4DE8-85A9-BCD0289BD694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Active!$F$21:$F$7139</c:f>
              <c:numCache>
                <c:formatCode>General</c:formatCode>
                <c:ptCount val="7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Active!$K$21:$K$7139</c:f>
              <c:numCache>
                <c:formatCode>General</c:formatCode>
                <c:ptCount val="7119"/>
                <c:pt idx="980">
                  <c:v>-1.374260000011418E-2</c:v>
                </c:pt>
                <c:pt idx="1328">
                  <c:v>-2.385830000275746E-2</c:v>
                </c:pt>
                <c:pt idx="1469">
                  <c:v>-2.4294600007124245E-2</c:v>
                </c:pt>
                <c:pt idx="1471">
                  <c:v>-2.1697000076528639E-2</c:v>
                </c:pt>
                <c:pt idx="1516">
                  <c:v>-1.7328200003248639E-2</c:v>
                </c:pt>
                <c:pt idx="1656">
                  <c:v>-2.2740500004147179E-2</c:v>
                </c:pt>
                <c:pt idx="1658">
                  <c:v>-2.234110000426881E-2</c:v>
                </c:pt>
                <c:pt idx="1724">
                  <c:v>-2.1609000003081746E-2</c:v>
                </c:pt>
                <c:pt idx="2039">
                  <c:v>-2.2904200006450992E-2</c:v>
                </c:pt>
                <c:pt idx="2156">
                  <c:v>-2.0204900007229298E-2</c:v>
                </c:pt>
                <c:pt idx="2462">
                  <c:v>-2.86028000045917E-2</c:v>
                </c:pt>
                <c:pt idx="2463">
                  <c:v>-2.8504600006272085E-2</c:v>
                </c:pt>
                <c:pt idx="2567">
                  <c:v>-2.8889100001833867E-2</c:v>
                </c:pt>
                <c:pt idx="2589">
                  <c:v>-4.1454000020166859E-3</c:v>
                </c:pt>
                <c:pt idx="2756">
                  <c:v>-2.349050000339048E-2</c:v>
                </c:pt>
                <c:pt idx="3804">
                  <c:v>-3.4219900000607595E-2</c:v>
                </c:pt>
                <c:pt idx="4015">
                  <c:v>-2.8978150003240444E-2</c:v>
                </c:pt>
                <c:pt idx="4130">
                  <c:v>-2.0278200005122926E-2</c:v>
                </c:pt>
                <c:pt idx="4134">
                  <c:v>-1.9499000001815148E-2</c:v>
                </c:pt>
                <c:pt idx="4275">
                  <c:v>-1.868560000002617E-2</c:v>
                </c:pt>
                <c:pt idx="4283">
                  <c:v>-1.5307200003007893E-2</c:v>
                </c:pt>
                <c:pt idx="4284">
                  <c:v>-1.8558700008725282E-2</c:v>
                </c:pt>
                <c:pt idx="4287">
                  <c:v>-1.7110200002207421E-2</c:v>
                </c:pt>
                <c:pt idx="4298">
                  <c:v>-1.4370800003234763E-2</c:v>
                </c:pt>
                <c:pt idx="4313">
                  <c:v>-5.1139000061084516E-3</c:v>
                </c:pt>
                <c:pt idx="4325">
                  <c:v>-1.6251100001682062E-2</c:v>
                </c:pt>
                <c:pt idx="4332">
                  <c:v>-1.3360099997953512E-2</c:v>
                </c:pt>
                <c:pt idx="4337">
                  <c:v>-7.8158000032999553E-3</c:v>
                </c:pt>
                <c:pt idx="4346">
                  <c:v>-1.2773299997206777E-2</c:v>
                </c:pt>
                <c:pt idx="4368">
                  <c:v>-1.7609400005312636E-2</c:v>
                </c:pt>
                <c:pt idx="4374">
                  <c:v>-1.1069899999711197E-2</c:v>
                </c:pt>
                <c:pt idx="4375">
                  <c:v>-1.749260000360664E-2</c:v>
                </c:pt>
                <c:pt idx="4391">
                  <c:v>-1.139800000237301E-2</c:v>
                </c:pt>
                <c:pt idx="4392">
                  <c:v>-1.1573450006835628E-2</c:v>
                </c:pt>
                <c:pt idx="4395">
                  <c:v>-1.1851900002511684E-2</c:v>
                </c:pt>
                <c:pt idx="4430">
                  <c:v>-8.7202000067918561E-3</c:v>
                </c:pt>
                <c:pt idx="4444">
                  <c:v>-1.029800005198922E-3</c:v>
                </c:pt>
                <c:pt idx="4468">
                  <c:v>1.5400000847876072E-5</c:v>
                </c:pt>
                <c:pt idx="4469">
                  <c:v>-1.8940000154543668E-4</c:v>
                </c:pt>
                <c:pt idx="4480">
                  <c:v>-3.1100000342121348E-4</c:v>
                </c:pt>
                <c:pt idx="4483">
                  <c:v>-3.2240000291494653E-4</c:v>
                </c:pt>
                <c:pt idx="4484">
                  <c:v>1.1218999934499152E-3</c:v>
                </c:pt>
                <c:pt idx="4532">
                  <c:v>-1.5124997808015905E-3</c:v>
                </c:pt>
                <c:pt idx="4579">
                  <c:v>-3.2141000046976842E-3</c:v>
                </c:pt>
                <c:pt idx="4585">
                  <c:v>-2.1901000072830357E-3</c:v>
                </c:pt>
                <c:pt idx="4594">
                  <c:v>-2.1972000031382777E-3</c:v>
                </c:pt>
                <c:pt idx="4595">
                  <c:v>-2.1572000041487627E-3</c:v>
                </c:pt>
                <c:pt idx="4596">
                  <c:v>-2.5087000030907802E-3</c:v>
                </c:pt>
                <c:pt idx="4597">
                  <c:v>-2.4613999994471669E-3</c:v>
                </c:pt>
                <c:pt idx="4598">
                  <c:v>-2.4613999994471669E-3</c:v>
                </c:pt>
                <c:pt idx="4607">
                  <c:v>-4.4480000360636041E-4</c:v>
                </c:pt>
                <c:pt idx="4612">
                  <c:v>-5.5600001360289752E-5</c:v>
                </c:pt>
                <c:pt idx="4618">
                  <c:v>-1.574800000526011E-3</c:v>
                </c:pt>
                <c:pt idx="4619">
                  <c:v>4.0900000021792948E-4</c:v>
                </c:pt>
                <c:pt idx="4620">
                  <c:v>-2.6649999927030876E-4</c:v>
                </c:pt>
                <c:pt idx="4635">
                  <c:v>3.0633999995188788E-3</c:v>
                </c:pt>
                <c:pt idx="4636">
                  <c:v>2.3574000006192364E-3</c:v>
                </c:pt>
                <c:pt idx="4637">
                  <c:v>1.2058999927830882E-3</c:v>
                </c:pt>
                <c:pt idx="4645">
                  <c:v>1.483999949414283E-4</c:v>
                </c:pt>
                <c:pt idx="4652">
                  <c:v>-2.6186999966739677E-3</c:v>
                </c:pt>
                <c:pt idx="4653">
                  <c:v>-2.6900000375462696E-4</c:v>
                </c:pt>
                <c:pt idx="4654">
                  <c:v>-6.5714000011212192E-3</c:v>
                </c:pt>
                <c:pt idx="4666">
                  <c:v>1.2229999992996454E-3</c:v>
                </c:pt>
                <c:pt idx="4689">
                  <c:v>1.5611999988323078E-3</c:v>
                </c:pt>
                <c:pt idx="4690">
                  <c:v>8.550999998988118E-3</c:v>
                </c:pt>
                <c:pt idx="4691">
                  <c:v>-4.0000000444706529E-4</c:v>
                </c:pt>
                <c:pt idx="4692">
                  <c:v>0</c:v>
                </c:pt>
                <c:pt idx="4693">
                  <c:v>-2.0120000044698827E-3</c:v>
                </c:pt>
                <c:pt idx="4694">
                  <c:v>1.5512999962083995E-3</c:v>
                </c:pt>
                <c:pt idx="4695">
                  <c:v>1.2998000020161271E-3</c:v>
                </c:pt>
                <c:pt idx="4696">
                  <c:v>1.2435000026016496E-3</c:v>
                </c:pt>
                <c:pt idx="4697">
                  <c:v>8.9319999824510887E-4</c:v>
                </c:pt>
                <c:pt idx="4698">
                  <c:v>8.9199999638367444E-4</c:v>
                </c:pt>
                <c:pt idx="4699">
                  <c:v>3.2919999939622357E-3</c:v>
                </c:pt>
                <c:pt idx="4700">
                  <c:v>2.8404999975464307E-3</c:v>
                </c:pt>
                <c:pt idx="4701">
                  <c:v>3.4889999951701611E-3</c:v>
                </c:pt>
                <c:pt idx="4702">
                  <c:v>2.8599999495781958E-4</c:v>
                </c:pt>
                <c:pt idx="4703">
                  <c:v>4.3842000013682991E-3</c:v>
                </c:pt>
                <c:pt idx="4704">
                  <c:v>2.9781999983242713E-3</c:v>
                </c:pt>
                <c:pt idx="4705">
                  <c:v>4.316499995184131E-3</c:v>
                </c:pt>
                <c:pt idx="4706">
                  <c:v>4.316499995184131E-3</c:v>
                </c:pt>
                <c:pt idx="4710">
                  <c:v>8.2104000030085444E-3</c:v>
                </c:pt>
                <c:pt idx="4711">
                  <c:v>8.2104000393883325E-3</c:v>
                </c:pt>
                <c:pt idx="4712">
                  <c:v>8.2104000393883325E-3</c:v>
                </c:pt>
                <c:pt idx="4716">
                  <c:v>6.7534999907366E-3</c:v>
                </c:pt>
                <c:pt idx="4717">
                  <c:v>8.0528999169473536E-3</c:v>
                </c:pt>
                <c:pt idx="4718">
                  <c:v>8.0528999169473536E-3</c:v>
                </c:pt>
                <c:pt idx="4719">
                  <c:v>8.0528999969828874E-3</c:v>
                </c:pt>
                <c:pt idx="4726">
                  <c:v>7.6498997950693592E-3</c:v>
                </c:pt>
                <c:pt idx="4727">
                  <c:v>7.6498997950693592E-3</c:v>
                </c:pt>
                <c:pt idx="4728">
                  <c:v>7.6498999915202148E-3</c:v>
                </c:pt>
                <c:pt idx="4729">
                  <c:v>7.8498999209841713E-3</c:v>
                </c:pt>
                <c:pt idx="4730">
                  <c:v>7.8498999209841713E-3</c:v>
                </c:pt>
                <c:pt idx="4731">
                  <c:v>7.8498999937437475E-3</c:v>
                </c:pt>
                <c:pt idx="4732">
                  <c:v>7.949899991217535E-3</c:v>
                </c:pt>
                <c:pt idx="4733">
                  <c:v>7.949900216772221E-3</c:v>
                </c:pt>
                <c:pt idx="4734">
                  <c:v>7.949900216772221E-3</c:v>
                </c:pt>
                <c:pt idx="4735">
                  <c:v>8.2498999981908128E-3</c:v>
                </c:pt>
                <c:pt idx="4736">
                  <c:v>8.2499001728137955E-3</c:v>
                </c:pt>
                <c:pt idx="4737">
                  <c:v>8.2499001728137955E-3</c:v>
                </c:pt>
                <c:pt idx="4738">
                  <c:v>8.7498997891088948E-3</c:v>
                </c:pt>
                <c:pt idx="4739">
                  <c:v>8.7498997891088948E-3</c:v>
                </c:pt>
                <c:pt idx="4740">
                  <c:v>8.749899992835708E-3</c:v>
                </c:pt>
                <c:pt idx="4744">
                  <c:v>8.6420999286929145E-3</c:v>
                </c:pt>
                <c:pt idx="4745">
                  <c:v>8.6420999286929145E-3</c:v>
                </c:pt>
                <c:pt idx="4746">
                  <c:v>8.6421000014524907E-3</c:v>
                </c:pt>
                <c:pt idx="4747">
                  <c:v>8.390599992708303E-3</c:v>
                </c:pt>
                <c:pt idx="4748">
                  <c:v>8.390600181883201E-3</c:v>
                </c:pt>
                <c:pt idx="4749">
                  <c:v>8.390600181883201E-3</c:v>
                </c:pt>
                <c:pt idx="4756">
                  <c:v>-6.7770000168820843E-4</c:v>
                </c:pt>
                <c:pt idx="4757">
                  <c:v>6.5120999934151769E-3</c:v>
                </c:pt>
                <c:pt idx="4758">
                  <c:v>9.197799998219125E-3</c:v>
                </c:pt>
                <c:pt idx="4759">
                  <c:v>8.7252000012085773E-3</c:v>
                </c:pt>
                <c:pt idx="4760">
                  <c:v>8.7628999972366728E-3</c:v>
                </c:pt>
                <c:pt idx="4761">
                  <c:v>1.0962899999867659E-2</c:v>
                </c:pt>
                <c:pt idx="4762">
                  <c:v>9.2113999999128282E-3</c:v>
                </c:pt>
                <c:pt idx="4763">
                  <c:v>8.6495999930775724E-3</c:v>
                </c:pt>
                <c:pt idx="4764">
                  <c:v>8.6950999975670129E-3</c:v>
                </c:pt>
                <c:pt idx="4765">
                  <c:v>9.0495999684208073E-3</c:v>
                </c:pt>
                <c:pt idx="4767">
                  <c:v>9.8153999933856539E-3</c:v>
                </c:pt>
                <c:pt idx="4768">
                  <c:v>9.6476999970036559E-3</c:v>
                </c:pt>
                <c:pt idx="4769">
                  <c:v>9.8451999947428703E-3</c:v>
                </c:pt>
                <c:pt idx="4770">
                  <c:v>9.5145999948726967E-3</c:v>
                </c:pt>
                <c:pt idx="4771">
                  <c:v>9.4575999974040315E-3</c:v>
                </c:pt>
                <c:pt idx="4772">
                  <c:v>1.1929399996006396E-2</c:v>
                </c:pt>
                <c:pt idx="4773">
                  <c:v>7.4239999958081171E-3</c:v>
                </c:pt>
                <c:pt idx="4774">
                  <c:v>9.4180000014603138E-3</c:v>
                </c:pt>
                <c:pt idx="4775">
                  <c:v>1.6689849995600525E-2</c:v>
                </c:pt>
                <c:pt idx="4776">
                  <c:v>4.4471999935922213E-3</c:v>
                </c:pt>
                <c:pt idx="4777">
                  <c:v>1.2347199990472291E-2</c:v>
                </c:pt>
                <c:pt idx="4778">
                  <c:v>9.0956999993068166E-3</c:v>
                </c:pt>
                <c:pt idx="4779">
                  <c:v>3.9878999959910288E-3</c:v>
                </c:pt>
                <c:pt idx="4780">
                  <c:v>5.0860999981523491E-3</c:v>
                </c:pt>
                <c:pt idx="4781">
                  <c:v>3.6848999952781014E-3</c:v>
                </c:pt>
                <c:pt idx="4782">
                  <c:v>3.8333999982569367E-3</c:v>
                </c:pt>
                <c:pt idx="4783">
                  <c:v>3.2740999959059991E-3</c:v>
                </c:pt>
                <c:pt idx="4784">
                  <c:v>2.5123997766058892E-3</c:v>
                </c:pt>
                <c:pt idx="4785">
                  <c:v>3.1709999166196212E-4</c:v>
                </c:pt>
                <c:pt idx="4786">
                  <c:v>-1.8890000501414761E-4</c:v>
                </c:pt>
                <c:pt idx="4787">
                  <c:v>-8.8900007540360093E-5</c:v>
                </c:pt>
                <c:pt idx="4788">
                  <c:v>4.5051000415696763E-3</c:v>
                </c:pt>
                <c:pt idx="4789">
                  <c:v>5.9913000513915904E-3</c:v>
                </c:pt>
                <c:pt idx="4790">
                  <c:v>-3.2830000054673292E-3</c:v>
                </c:pt>
                <c:pt idx="4791">
                  <c:v>-2.7765000049839728E-3</c:v>
                </c:pt>
                <c:pt idx="4792">
                  <c:v>2.6690001905080862E-3</c:v>
                </c:pt>
                <c:pt idx="4793">
                  <c:v>1.6599991067778319E-4</c:v>
                </c:pt>
                <c:pt idx="4794">
                  <c:v>-4.7848999747657217E-3</c:v>
                </c:pt>
                <c:pt idx="4795">
                  <c:v>-3.7352000072132796E-3</c:v>
                </c:pt>
                <c:pt idx="4796">
                  <c:v>-3.9423999260179698E-3</c:v>
                </c:pt>
                <c:pt idx="4797">
                  <c:v>-8.4240006981417537E-4</c:v>
                </c:pt>
                <c:pt idx="4798">
                  <c:v>-4.1525999986333773E-3</c:v>
                </c:pt>
                <c:pt idx="4799">
                  <c:v>-5.4538000040338375E-3</c:v>
                </c:pt>
                <c:pt idx="4800">
                  <c:v>-5.5221000002347864E-3</c:v>
                </c:pt>
                <c:pt idx="4801">
                  <c:v>-4.3970000042463653E-3</c:v>
                </c:pt>
                <c:pt idx="4803">
                  <c:v>-7.420400004775729E-3</c:v>
                </c:pt>
                <c:pt idx="4804">
                  <c:v>-7.4809000070672482E-3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54-4DE8-85A9-BCD0289BD694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Active!$L$21:$L$5139</c:f>
              <c:numCache>
                <c:formatCode>General</c:formatCode>
                <c:ptCount val="51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054-4DE8-85A9-BCD0289BD694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Active!$M$21:$M$5139</c:f>
              <c:numCache>
                <c:formatCode>General</c:formatCode>
                <c:ptCount val="51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54-4DE8-85A9-BCD0289BD694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Active!$N$21:$N$5139</c:f>
              <c:numCache>
                <c:formatCode>General</c:formatCode>
                <c:ptCount val="51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54-4DE8-85A9-BCD0289BD694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Active!$O$21:$O$5139</c:f>
              <c:numCache>
                <c:formatCode>General</c:formatCode>
                <c:ptCount val="5119"/>
                <c:pt idx="4571">
                  <c:v>-6.1822102224259705E-3</c:v>
                </c:pt>
                <c:pt idx="4572">
                  <c:v>-6.1020134546585711E-3</c:v>
                </c:pt>
                <c:pt idx="4573">
                  <c:v>-6.0939937778818308E-3</c:v>
                </c:pt>
                <c:pt idx="4574">
                  <c:v>-5.8814723432982219E-3</c:v>
                </c:pt>
                <c:pt idx="4575">
                  <c:v>-5.8814723432982219E-3</c:v>
                </c:pt>
                <c:pt idx="4576">
                  <c:v>-5.8814723432982219E-3</c:v>
                </c:pt>
                <c:pt idx="4577">
                  <c:v>-5.8814723432982219E-3</c:v>
                </c:pt>
                <c:pt idx="4578">
                  <c:v>-5.8814723432982219E-3</c:v>
                </c:pt>
                <c:pt idx="4579">
                  <c:v>-5.1516817566148853E-3</c:v>
                </c:pt>
                <c:pt idx="4580">
                  <c:v>-5.0995538575660752E-3</c:v>
                </c:pt>
                <c:pt idx="4581">
                  <c:v>-5.0995538575660752E-3</c:v>
                </c:pt>
                <c:pt idx="4582">
                  <c:v>-5.0995538575660752E-3</c:v>
                </c:pt>
                <c:pt idx="4583">
                  <c:v>-5.0995538575660752E-3</c:v>
                </c:pt>
                <c:pt idx="4584">
                  <c:v>-5.0995538575660752E-3</c:v>
                </c:pt>
                <c:pt idx="4585">
                  <c:v>-5.0714849888474859E-3</c:v>
                </c:pt>
                <c:pt idx="4586">
                  <c:v>-4.9952980594684558E-3</c:v>
                </c:pt>
                <c:pt idx="4587">
                  <c:v>-4.9952980594684558E-3</c:v>
                </c:pt>
                <c:pt idx="4588">
                  <c:v>-4.9952980594684558E-3</c:v>
                </c:pt>
                <c:pt idx="4589">
                  <c:v>-4.9952980594684558E-3</c:v>
                </c:pt>
                <c:pt idx="4590">
                  <c:v>-4.9952980594684558E-3</c:v>
                </c:pt>
                <c:pt idx="4591">
                  <c:v>-4.9952980594684558E-3</c:v>
                </c:pt>
                <c:pt idx="4592">
                  <c:v>-4.9952980594684558E-3</c:v>
                </c:pt>
                <c:pt idx="4593">
                  <c:v>-4.9952980594684558E-3</c:v>
                </c:pt>
                <c:pt idx="4594">
                  <c:v>-4.8429242007103964E-3</c:v>
                </c:pt>
                <c:pt idx="4595">
                  <c:v>-4.8429242007103964E-3</c:v>
                </c:pt>
                <c:pt idx="4596">
                  <c:v>-4.8228750087685466E-3</c:v>
                </c:pt>
                <c:pt idx="4597">
                  <c:v>-4.786786463273217E-3</c:v>
                </c:pt>
                <c:pt idx="4598">
                  <c:v>-4.786786463273217E-3</c:v>
                </c:pt>
                <c:pt idx="4599">
                  <c:v>-4.5862945438547176E-3</c:v>
                </c:pt>
                <c:pt idx="4600">
                  <c:v>-4.5862945438547176E-3</c:v>
                </c:pt>
                <c:pt idx="4601">
                  <c:v>-4.5862945438547176E-3</c:v>
                </c:pt>
                <c:pt idx="4602">
                  <c:v>-4.5862945438547176E-3</c:v>
                </c:pt>
                <c:pt idx="4603">
                  <c:v>-4.5862945438547176E-3</c:v>
                </c:pt>
                <c:pt idx="4604">
                  <c:v>-3.8605137955597512E-3</c:v>
                </c:pt>
                <c:pt idx="4605">
                  <c:v>-3.7442284822970214E-3</c:v>
                </c:pt>
                <c:pt idx="4606">
                  <c:v>-3.7241792903551715E-3</c:v>
                </c:pt>
                <c:pt idx="4607">
                  <c:v>-3.6720513913063614E-3</c:v>
                </c:pt>
                <c:pt idx="4608">
                  <c:v>-3.6600218761412518E-3</c:v>
                </c:pt>
                <c:pt idx="4609">
                  <c:v>-3.6439825225877721E-3</c:v>
                </c:pt>
                <c:pt idx="4610">
                  <c:v>-3.6439825225877721E-3</c:v>
                </c:pt>
                <c:pt idx="4611">
                  <c:v>-3.639972684199402E-3</c:v>
                </c:pt>
                <c:pt idx="4612">
                  <c:v>-3.5276972093250423E-3</c:v>
                </c:pt>
                <c:pt idx="4613">
                  <c:v>-3.3753233505669829E-3</c:v>
                </c:pt>
                <c:pt idx="4614">
                  <c:v>-3.3753233505669829E-3</c:v>
                </c:pt>
                <c:pt idx="4615">
                  <c:v>-3.3753233505669829E-3</c:v>
                </c:pt>
                <c:pt idx="4616">
                  <c:v>-3.3753233505669829E-3</c:v>
                </c:pt>
                <c:pt idx="4617">
                  <c:v>-3.3151757747414334E-3</c:v>
                </c:pt>
                <c:pt idx="4618">
                  <c:v>-3.2710675524693636E-3</c:v>
                </c:pt>
                <c:pt idx="4619">
                  <c:v>-3.0545362794973845E-3</c:v>
                </c:pt>
                <c:pt idx="4620">
                  <c:v>-2.7137000164859358E-3</c:v>
                </c:pt>
                <c:pt idx="4621">
                  <c:v>-2.6736016326022361E-3</c:v>
                </c:pt>
                <c:pt idx="4622">
                  <c:v>-2.6736016326022361E-3</c:v>
                </c:pt>
                <c:pt idx="4623">
                  <c:v>-2.6535524406603862E-3</c:v>
                </c:pt>
                <c:pt idx="4624">
                  <c:v>-2.6535524406603862E-3</c:v>
                </c:pt>
                <c:pt idx="4625">
                  <c:v>-2.6535524406603862E-3</c:v>
                </c:pt>
                <c:pt idx="4626">
                  <c:v>-2.6535524406603862E-3</c:v>
                </c:pt>
                <c:pt idx="4627">
                  <c:v>-2.6535524406603862E-3</c:v>
                </c:pt>
                <c:pt idx="4628">
                  <c:v>-2.6535524406603862E-3</c:v>
                </c:pt>
                <c:pt idx="4629">
                  <c:v>-2.6535524406603862E-3</c:v>
                </c:pt>
                <c:pt idx="4630">
                  <c:v>-2.6535524406603862E-3</c:v>
                </c:pt>
                <c:pt idx="4631">
                  <c:v>-2.6535524406603862E-3</c:v>
                </c:pt>
                <c:pt idx="4632">
                  <c:v>-2.6535524406603862E-3</c:v>
                </c:pt>
                <c:pt idx="4633">
                  <c:v>-2.6535524406603862E-3</c:v>
                </c:pt>
                <c:pt idx="4634">
                  <c:v>-2.6535524406603862E-3</c:v>
                </c:pt>
                <c:pt idx="4635">
                  <c:v>-2.445040844465147E-3</c:v>
                </c:pt>
                <c:pt idx="4636">
                  <c:v>-2.3648440766977476E-3</c:v>
                </c:pt>
                <c:pt idx="4637">
                  <c:v>-2.3447948847558973E-3</c:v>
                </c:pt>
                <c:pt idx="4638">
                  <c:v>-2.3087063392605678E-3</c:v>
                </c:pt>
                <c:pt idx="4639">
                  <c:v>-2.2846473089303478E-3</c:v>
                </c:pt>
                <c:pt idx="4640">
                  <c:v>-2.2846473089303478E-3</c:v>
                </c:pt>
                <c:pt idx="4641">
                  <c:v>-2.2645981169884979E-3</c:v>
                </c:pt>
                <c:pt idx="4642">
                  <c:v>-2.2645981169884979E-3</c:v>
                </c:pt>
                <c:pt idx="4643">
                  <c:v>-2.2645981169884979E-3</c:v>
                </c:pt>
                <c:pt idx="4644">
                  <c:v>-2.2605882786001278E-3</c:v>
                </c:pt>
                <c:pt idx="4645">
                  <c:v>-2.2445489250466481E-3</c:v>
                </c:pt>
                <c:pt idx="4646">
                  <c:v>-2.1202439350071784E-3</c:v>
                </c:pt>
                <c:pt idx="4647">
                  <c:v>-2.1202439350071784E-3</c:v>
                </c:pt>
                <c:pt idx="4648">
                  <c:v>-2.1202439350071784E-3</c:v>
                </c:pt>
                <c:pt idx="4649">
                  <c:v>-2.1202439350071784E-3</c:v>
                </c:pt>
                <c:pt idx="4650">
                  <c:v>-2.1202439350071784E-3</c:v>
                </c:pt>
                <c:pt idx="4651">
                  <c:v>-2.0921750662885887E-3</c:v>
                </c:pt>
                <c:pt idx="4652">
                  <c:v>-2.015988136909559E-3</c:v>
                </c:pt>
                <c:pt idx="4653">
                  <c:v>-2.0119782985211889E-3</c:v>
                </c:pt>
                <c:pt idx="4654">
                  <c:v>-1.979899591414229E-3</c:v>
                </c:pt>
                <c:pt idx="4655">
                  <c:v>-1.0135285398170635E-3</c:v>
                </c:pt>
                <c:pt idx="4656">
                  <c:v>-9.8144983271010369E-4</c:v>
                </c:pt>
                <c:pt idx="4657">
                  <c:v>-8.290759739520441E-4</c:v>
                </c:pt>
                <c:pt idx="4658">
                  <c:v>-8.290759739520441E-4</c:v>
                </c:pt>
                <c:pt idx="4659">
                  <c:v>-8.290759739520441E-4</c:v>
                </c:pt>
                <c:pt idx="4660">
                  <c:v>-8.290759739520441E-4</c:v>
                </c:pt>
                <c:pt idx="4661">
                  <c:v>-8.290759739520441E-4</c:v>
                </c:pt>
                <c:pt idx="4662">
                  <c:v>-8.290759739520441E-4</c:v>
                </c:pt>
                <c:pt idx="4663">
                  <c:v>-8.290759739520441E-4</c:v>
                </c:pt>
                <c:pt idx="4664">
                  <c:v>-8.290759739520441E-4</c:v>
                </c:pt>
                <c:pt idx="4665">
                  <c:v>-8.290759739520441E-4</c:v>
                </c:pt>
                <c:pt idx="4666">
                  <c:v>-5.6843647870799541E-4</c:v>
                </c:pt>
                <c:pt idx="4667">
                  <c:v>-1.6745263987099713E-4</c:v>
                </c:pt>
                <c:pt idx="4668">
                  <c:v>-1.6745263987099713E-4</c:v>
                </c:pt>
                <c:pt idx="4669">
                  <c:v>-1.6745263987099713E-4</c:v>
                </c:pt>
                <c:pt idx="4670">
                  <c:v>-1.6745263987099713E-4</c:v>
                </c:pt>
                <c:pt idx="4671">
                  <c:v>-1.6745263987099713E-4</c:v>
                </c:pt>
                <c:pt idx="4672">
                  <c:v>-1.6745263987099713E-4</c:v>
                </c:pt>
                <c:pt idx="4673">
                  <c:v>-1.6745263987099713E-4</c:v>
                </c:pt>
                <c:pt idx="4674">
                  <c:v>-1.6745263987099713E-4</c:v>
                </c:pt>
                <c:pt idx="4675">
                  <c:v>-1.6745263987099713E-4</c:v>
                </c:pt>
                <c:pt idx="4676">
                  <c:v>-1.6745263987099713E-4</c:v>
                </c:pt>
                <c:pt idx="4677">
                  <c:v>-1.4740344792914728E-4</c:v>
                </c:pt>
                <c:pt idx="4678">
                  <c:v>-1.4740344792914728E-4</c:v>
                </c:pt>
                <c:pt idx="4679">
                  <c:v>-1.4740344792914728E-4</c:v>
                </c:pt>
                <c:pt idx="4680">
                  <c:v>-1.4740344792914728E-4</c:v>
                </c:pt>
                <c:pt idx="4681">
                  <c:v>-1.4740344792914728E-4</c:v>
                </c:pt>
                <c:pt idx="4682">
                  <c:v>-1.4740344792914728E-4</c:v>
                </c:pt>
                <c:pt idx="4683">
                  <c:v>-1.4740344792914728E-4</c:v>
                </c:pt>
                <c:pt idx="4684">
                  <c:v>-1.4740344792914728E-4</c:v>
                </c:pt>
                <c:pt idx="4685">
                  <c:v>-1.4740344792914728E-4</c:v>
                </c:pt>
                <c:pt idx="4686">
                  <c:v>-1.4740344792914728E-4</c:v>
                </c:pt>
                <c:pt idx="4687">
                  <c:v>8.516717859631171E-5</c:v>
                </c:pt>
                <c:pt idx="4688">
                  <c:v>1.5734426958697147E-4</c:v>
                </c:pt>
                <c:pt idx="4689">
                  <c:v>2.5759022929622104E-4</c:v>
                </c:pt>
                <c:pt idx="4690">
                  <c:v>3.9392473450080038E-4</c:v>
                </c:pt>
                <c:pt idx="4691">
                  <c:v>1.0755972605236974E-3</c:v>
                </c:pt>
                <c:pt idx="4692">
                  <c:v>1.0755972605236974E-3</c:v>
                </c:pt>
                <c:pt idx="4693">
                  <c:v>1.2359907960584966E-3</c:v>
                </c:pt>
                <c:pt idx="4694">
                  <c:v>2.3948340902974216E-3</c:v>
                </c:pt>
                <c:pt idx="4695">
                  <c:v>2.4148832822392715E-3</c:v>
                </c:pt>
                <c:pt idx="4696">
                  <c:v>2.499089888395041E-3</c:v>
                </c:pt>
                <c:pt idx="4697">
                  <c:v>2.5030997267834112E-3</c:v>
                </c:pt>
                <c:pt idx="4698">
                  <c:v>2.5191390803368909E-3</c:v>
                </c:pt>
                <c:pt idx="4699">
                  <c:v>2.5191390803368909E-3</c:v>
                </c:pt>
                <c:pt idx="4700">
                  <c:v>2.5391882722787407E-3</c:v>
                </c:pt>
                <c:pt idx="4701">
                  <c:v>2.5592374642205906E-3</c:v>
                </c:pt>
                <c:pt idx="4702">
                  <c:v>2.5993358481042907E-3</c:v>
                </c:pt>
                <c:pt idx="4703">
                  <c:v>2.6233948784345107E-3</c:v>
                </c:pt>
                <c:pt idx="4704">
                  <c:v>2.7035916462019105E-3</c:v>
                </c:pt>
                <c:pt idx="4705">
                  <c:v>2.8599753433483396E-3</c:v>
                </c:pt>
                <c:pt idx="4706">
                  <c:v>2.8599753433483396E-3</c:v>
                </c:pt>
                <c:pt idx="4707">
                  <c:v>3.6098151219735261E-3</c:v>
                </c:pt>
                <c:pt idx="4708">
                  <c:v>3.6098151219735261E-3</c:v>
                </c:pt>
                <c:pt idx="4709">
                  <c:v>3.6098151219735261E-3</c:v>
                </c:pt>
                <c:pt idx="4710">
                  <c:v>3.6098151219735261E-3</c:v>
                </c:pt>
                <c:pt idx="4711">
                  <c:v>3.6098151219735261E-3</c:v>
                </c:pt>
                <c:pt idx="4712">
                  <c:v>3.6098151219735261E-3</c:v>
                </c:pt>
                <c:pt idx="4713">
                  <c:v>3.669962697799076E-3</c:v>
                </c:pt>
                <c:pt idx="4714">
                  <c:v>3.669962697799076E-3</c:v>
                </c:pt>
                <c:pt idx="4715">
                  <c:v>3.669962697799076E-3</c:v>
                </c:pt>
                <c:pt idx="4716">
                  <c:v>3.7020414049060359E-3</c:v>
                </c:pt>
                <c:pt idx="4717">
                  <c:v>3.7100610816827757E-3</c:v>
                </c:pt>
                <c:pt idx="4718">
                  <c:v>3.7100610816827757E-3</c:v>
                </c:pt>
                <c:pt idx="4719">
                  <c:v>3.7100610816827757E-3</c:v>
                </c:pt>
                <c:pt idx="4720">
                  <c:v>3.7100610816827757E-3</c:v>
                </c:pt>
                <c:pt idx="4721">
                  <c:v>3.7100610816827757E-3</c:v>
                </c:pt>
                <c:pt idx="4722">
                  <c:v>3.7100610816827757E-3</c:v>
                </c:pt>
                <c:pt idx="4723">
                  <c:v>3.7501594655664754E-3</c:v>
                </c:pt>
                <c:pt idx="4724">
                  <c:v>3.7501594655664754E-3</c:v>
                </c:pt>
                <c:pt idx="4725">
                  <c:v>3.7501594655664754E-3</c:v>
                </c:pt>
                <c:pt idx="4726">
                  <c:v>3.7501594655664754E-3</c:v>
                </c:pt>
                <c:pt idx="4727">
                  <c:v>3.7501594655664754E-3</c:v>
                </c:pt>
                <c:pt idx="4728">
                  <c:v>3.7501594655664754E-3</c:v>
                </c:pt>
                <c:pt idx="4729">
                  <c:v>3.7501594655664754E-3</c:v>
                </c:pt>
                <c:pt idx="4730">
                  <c:v>3.7501594655664754E-3</c:v>
                </c:pt>
                <c:pt idx="4731">
                  <c:v>3.7501594655664754E-3</c:v>
                </c:pt>
                <c:pt idx="4732">
                  <c:v>3.7501594655664754E-3</c:v>
                </c:pt>
                <c:pt idx="4733">
                  <c:v>3.7501594655664754E-3</c:v>
                </c:pt>
                <c:pt idx="4734">
                  <c:v>3.7501594655664754E-3</c:v>
                </c:pt>
                <c:pt idx="4735">
                  <c:v>3.7501594655664754E-3</c:v>
                </c:pt>
                <c:pt idx="4736">
                  <c:v>3.7501594655664754E-3</c:v>
                </c:pt>
                <c:pt idx="4737">
                  <c:v>3.7501594655664754E-3</c:v>
                </c:pt>
                <c:pt idx="4738">
                  <c:v>3.7501594655664754E-3</c:v>
                </c:pt>
                <c:pt idx="4739">
                  <c:v>3.7501594655664754E-3</c:v>
                </c:pt>
                <c:pt idx="4740">
                  <c:v>3.7501594655664754E-3</c:v>
                </c:pt>
                <c:pt idx="4741">
                  <c:v>3.7501594655664754E-3</c:v>
                </c:pt>
                <c:pt idx="4742">
                  <c:v>3.7501594655664754E-3</c:v>
                </c:pt>
                <c:pt idx="4743">
                  <c:v>3.7501594655664754E-3</c:v>
                </c:pt>
                <c:pt idx="4744">
                  <c:v>3.8544152636640953E-3</c:v>
                </c:pt>
                <c:pt idx="4745">
                  <c:v>3.8544152636640953E-3</c:v>
                </c:pt>
                <c:pt idx="4746">
                  <c:v>3.8544152636640953E-3</c:v>
                </c:pt>
                <c:pt idx="4747">
                  <c:v>3.8744644556059451E-3</c:v>
                </c:pt>
                <c:pt idx="4748">
                  <c:v>3.8744644556059451E-3</c:v>
                </c:pt>
                <c:pt idx="4749">
                  <c:v>3.8744644556059451E-3</c:v>
                </c:pt>
                <c:pt idx="4750">
                  <c:v>3.8784742939943152E-3</c:v>
                </c:pt>
                <c:pt idx="4751">
                  <c:v>3.8784742939943152E-3</c:v>
                </c:pt>
                <c:pt idx="4752">
                  <c:v>3.8784742939943152E-3</c:v>
                </c:pt>
                <c:pt idx="4753">
                  <c:v>3.9145628394896444E-3</c:v>
                </c:pt>
                <c:pt idx="4754">
                  <c:v>3.9145628394896444E-3</c:v>
                </c:pt>
                <c:pt idx="4755">
                  <c:v>3.9145628394896444E-3</c:v>
                </c:pt>
                <c:pt idx="4756">
                  <c:v>4.1190645972965139E-3</c:v>
                </c:pt>
                <c:pt idx="4757">
                  <c:v>4.2553991025010935E-3</c:v>
                </c:pt>
                <c:pt idx="4758">
                  <c:v>4.5801960119590621E-3</c:v>
                </c:pt>
                <c:pt idx="4759">
                  <c:v>4.7486092242706012E-3</c:v>
                </c:pt>
                <c:pt idx="4760">
                  <c:v>4.9130125981937701E-3</c:v>
                </c:pt>
                <c:pt idx="4761">
                  <c:v>4.9130125981937701E-3</c:v>
                </c:pt>
                <c:pt idx="4762">
                  <c:v>4.9330617901356209E-3</c:v>
                </c:pt>
                <c:pt idx="4763">
                  <c:v>5.7590884981398366E-3</c:v>
                </c:pt>
                <c:pt idx="4764">
                  <c:v>5.8192360739653861E-3</c:v>
                </c:pt>
                <c:pt idx="4765">
                  <c:v>6.1600723369768353E-3</c:v>
                </c:pt>
                <c:pt idx="4766">
                  <c:v>6.1640821753652054E-3</c:v>
                </c:pt>
                <c:pt idx="4767">
                  <c:v>6.2162100744140147E-3</c:v>
                </c:pt>
                <c:pt idx="4768">
                  <c:v>6.4527905393278436E-3</c:v>
                </c:pt>
                <c:pt idx="4769">
                  <c:v>7.1545122572925909E-3</c:v>
                </c:pt>
                <c:pt idx="4770">
                  <c:v>7.563515772906329E-3</c:v>
                </c:pt>
                <c:pt idx="4771">
                  <c:v>8.325385066696625E-3</c:v>
                </c:pt>
                <c:pt idx="4772">
                  <c:v>8.7023098752034046E-3</c:v>
                </c:pt>
                <c:pt idx="4773">
                  <c:v>8.7744869661940637E-3</c:v>
                </c:pt>
                <c:pt idx="4774">
                  <c:v>8.8546837339614631E-3</c:v>
                </c:pt>
                <c:pt idx="4775">
                  <c:v>8.8967870370393488E-3</c:v>
                </c:pt>
                <c:pt idx="4776">
                  <c:v>9.8010055936167788E-3</c:v>
                </c:pt>
                <c:pt idx="4777">
                  <c:v>9.8010055936167788E-3</c:v>
                </c:pt>
                <c:pt idx="4778">
                  <c:v>9.8210547855586295E-3</c:v>
                </c:pt>
                <c:pt idx="4779">
                  <c:v>9.925310583656248E-3</c:v>
                </c:pt>
                <c:pt idx="4780">
                  <c:v>9.9493696139864689E-3</c:v>
                </c:pt>
                <c:pt idx="4781">
                  <c:v>9.9654089675399477E-3</c:v>
                </c:pt>
                <c:pt idx="4782">
                  <c:v>9.9854581594817984E-3</c:v>
                </c:pt>
                <c:pt idx="4783">
                  <c:v>1.0109763149521268E-2</c:v>
                </c:pt>
                <c:pt idx="4784">
                  <c:v>1.0266146846667696E-2</c:v>
                </c:pt>
                <c:pt idx="4785">
                  <c:v>1.0871632443311564E-2</c:v>
                </c:pt>
                <c:pt idx="4786">
                  <c:v>1.0951829211078963E-2</c:v>
                </c:pt>
                <c:pt idx="4787">
                  <c:v>1.0951829211078963E-2</c:v>
                </c:pt>
                <c:pt idx="4788">
                  <c:v>1.1032025978846364E-2</c:v>
                </c:pt>
                <c:pt idx="4789">
                  <c:v>1.1216478544711382E-2</c:v>
                </c:pt>
                <c:pt idx="4790">
                  <c:v>1.1541275454169352E-2</c:v>
                </c:pt>
                <c:pt idx="4791">
                  <c:v>1.2122702020482998E-2</c:v>
                </c:pt>
                <c:pt idx="4792">
                  <c:v>1.2182849596308548E-2</c:v>
                </c:pt>
                <c:pt idx="4793">
                  <c:v>1.2222947980192248E-2</c:v>
                </c:pt>
                <c:pt idx="4794">
                  <c:v>1.2234977495357359E-2</c:v>
                </c:pt>
                <c:pt idx="4795">
                  <c:v>1.2238987333745729E-2</c:v>
                </c:pt>
                <c:pt idx="4796">
                  <c:v>1.2335223455066607E-2</c:v>
                </c:pt>
                <c:pt idx="4797">
                  <c:v>1.2335223455066607E-2</c:v>
                </c:pt>
                <c:pt idx="4798">
                  <c:v>1.2471557960271187E-2</c:v>
                </c:pt>
                <c:pt idx="4799">
                  <c:v>1.2487597313824667E-2</c:v>
                </c:pt>
                <c:pt idx="4800">
                  <c:v>1.2732197455515236E-2</c:v>
                </c:pt>
                <c:pt idx="4801">
                  <c:v>1.3065014041749945E-2</c:v>
                </c:pt>
                <c:pt idx="4802">
                  <c:v>1.3165260001459194E-2</c:v>
                </c:pt>
                <c:pt idx="4803">
                  <c:v>1.3377781436042803E-2</c:v>
                </c:pt>
                <c:pt idx="4804">
                  <c:v>1.3518125779635752E-2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54-4DE8-85A9-BCD0289BD694}"/>
            </c:ext>
          </c:extLst>
        </c:ser>
        <c:ser>
          <c:idx val="8"/>
          <c:order val="8"/>
          <c:tx>
            <c:strRef>
              <c:f>Active!$R$20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Active!$F$21:$F$9999</c:f>
              <c:numCache>
                <c:formatCode>General</c:formatCode>
                <c:ptCount val="997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Active!$R$21:$R$9999</c:f>
              <c:numCache>
                <c:formatCode>General</c:formatCode>
                <c:ptCount val="9979"/>
                <c:pt idx="142">
                  <c:v>7.0953200000076322E-2</c:v>
                </c:pt>
                <c:pt idx="242">
                  <c:v>-0.20510785000078613</c:v>
                </c:pt>
                <c:pt idx="368">
                  <c:v>4.2064850000315346E-2</c:v>
                </c:pt>
                <c:pt idx="377">
                  <c:v>0.206876000003831</c:v>
                </c:pt>
                <c:pt idx="403">
                  <c:v>-0.15658255000016652</c:v>
                </c:pt>
                <c:pt idx="1445">
                  <c:v>0.20552750000206288</c:v>
                </c:pt>
                <c:pt idx="2031">
                  <c:v>0.14623114999994868</c:v>
                </c:pt>
                <c:pt idx="2366">
                  <c:v>-0.23630799999955343</c:v>
                </c:pt>
                <c:pt idx="2722">
                  <c:v>-7.9591999994590878E-2</c:v>
                </c:pt>
                <c:pt idx="2765">
                  <c:v>-0.23750010000367183</c:v>
                </c:pt>
                <c:pt idx="2979">
                  <c:v>7.399499999883119E-2</c:v>
                </c:pt>
                <c:pt idx="3074">
                  <c:v>-6.0813299998699222E-2</c:v>
                </c:pt>
                <c:pt idx="3360">
                  <c:v>-3.3876000015879981E-3</c:v>
                </c:pt>
                <c:pt idx="3573">
                  <c:v>0.21819264999794541</c:v>
                </c:pt>
                <c:pt idx="3872">
                  <c:v>-0.23970035000093048</c:v>
                </c:pt>
                <c:pt idx="3990">
                  <c:v>6.4830949995666742E-2</c:v>
                </c:pt>
                <c:pt idx="4802">
                  <c:v>-1.5654500006348826E-2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64-48EB-AFA8-3EDF0FEA2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865192"/>
        <c:axId val="1"/>
      </c:scatterChart>
      <c:valAx>
        <c:axId val="882865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6890371935215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8414698162729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8651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528301886792453"/>
          <c:y val="0.92073298764483702"/>
          <c:w val="0.74773555367434741"/>
          <c:h val="5.88864829396325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RZ Cas - O-C Diagr.</a:t>
            </a:r>
          </a:p>
        </c:rich>
      </c:tx>
      <c:layout>
        <c:manualLayout>
          <c:xMode val="edge"/>
          <c:yMode val="edge"/>
          <c:x val="0.38985568108334284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8858014688087"/>
          <c:y val="0.1458966565349544"/>
          <c:w val="0.83188523534481906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Active!$F$21:$F$4956</c:f>
              <c:numCache>
                <c:formatCode>General</c:formatCode>
                <c:ptCount val="4936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Active!$H$21:$H$4956</c:f>
              <c:numCache>
                <c:formatCode>General</c:formatCode>
                <c:ptCount val="4936"/>
                <c:pt idx="0">
                  <c:v>-1.9046899997192668E-2</c:v>
                </c:pt>
                <c:pt idx="1">
                  <c:v>-1.3112899998304783E-2</c:v>
                </c:pt>
                <c:pt idx="2">
                  <c:v>-9.2454000005091075E-3</c:v>
                </c:pt>
                <c:pt idx="3">
                  <c:v>-1.9262199997683638E-2</c:v>
                </c:pt>
                <c:pt idx="4">
                  <c:v>-1.4578499998606276E-2</c:v>
                </c:pt>
                <c:pt idx="5">
                  <c:v>-2.2840800000267336E-2</c:v>
                </c:pt>
                <c:pt idx="6">
                  <c:v>-2.3360599998341058E-2</c:v>
                </c:pt>
                <c:pt idx="7">
                  <c:v>-2.5869600000078208E-2</c:v>
                </c:pt>
                <c:pt idx="8">
                  <c:v>-1.6869600000063656E-2</c:v>
                </c:pt>
                <c:pt idx="9">
                  <c:v>-2.3372600000584498E-2</c:v>
                </c:pt>
                <c:pt idx="10">
                  <c:v>-2.5131900001724716E-2</c:v>
                </c:pt>
                <c:pt idx="11">
                  <c:v>-2.9383399998550885E-2</c:v>
                </c:pt>
                <c:pt idx="12">
                  <c:v>-2.8169099996375735E-2</c:v>
                </c:pt>
                <c:pt idx="13">
                  <c:v>-1.9682900001498638E-2</c:v>
                </c:pt>
                <c:pt idx="14">
                  <c:v>-2.4694900002941722E-2</c:v>
                </c:pt>
                <c:pt idx="15">
                  <c:v>-1.6196699998545228E-2</c:v>
                </c:pt>
                <c:pt idx="16">
                  <c:v>-2.0699699998658616E-2</c:v>
                </c:pt>
                <c:pt idx="17">
                  <c:v>-1.1952400000154739E-2</c:v>
                </c:pt>
                <c:pt idx="18">
                  <c:v>-1.6208700002607657E-2</c:v>
                </c:pt>
                <c:pt idx="19">
                  <c:v>-2.175369999895338E-2</c:v>
                </c:pt>
                <c:pt idx="20">
                  <c:v>-3.2770499998150626E-2</c:v>
                </c:pt>
                <c:pt idx="21">
                  <c:v>-2.0776499997737119E-2</c:v>
                </c:pt>
                <c:pt idx="22">
                  <c:v>-1.428430000305525E-2</c:v>
                </c:pt>
                <c:pt idx="23">
                  <c:v>-1.9787300003372366E-2</c:v>
                </c:pt>
                <c:pt idx="24">
                  <c:v>-2.6541800001723459E-2</c:v>
                </c:pt>
                <c:pt idx="25">
                  <c:v>-2.1541800000704825E-2</c:v>
                </c:pt>
                <c:pt idx="26">
                  <c:v>-9.3131000030552968E-3</c:v>
                </c:pt>
                <c:pt idx="27">
                  <c:v>-2.1589799998764647E-2</c:v>
                </c:pt>
                <c:pt idx="28">
                  <c:v>-1.1417499998060521E-2</c:v>
                </c:pt>
                <c:pt idx="30">
                  <c:v>-2.192049999939627E-2</c:v>
                </c:pt>
                <c:pt idx="31">
                  <c:v>-1.3170799997169524E-2</c:v>
                </c:pt>
                <c:pt idx="32">
                  <c:v>-1.3172000002668938E-2</c:v>
                </c:pt>
                <c:pt idx="33">
                  <c:v>-1.5931300004012883E-2</c:v>
                </c:pt>
                <c:pt idx="34">
                  <c:v>-1.7433099998015678E-2</c:v>
                </c:pt>
                <c:pt idx="35">
                  <c:v>-1.5936100000544684E-2</c:v>
                </c:pt>
                <c:pt idx="36">
                  <c:v>-1.7187600002216641E-2</c:v>
                </c:pt>
                <c:pt idx="37">
                  <c:v>-1.3688200000615325E-2</c:v>
                </c:pt>
                <c:pt idx="38">
                  <c:v>-1.2439099999028258E-2</c:v>
                </c:pt>
                <c:pt idx="39">
                  <c:v>-1.6942099999141647E-2</c:v>
                </c:pt>
                <c:pt idx="40">
                  <c:v>-1.594209999893792E-2</c:v>
                </c:pt>
                <c:pt idx="41">
                  <c:v>-1.3192399997933535E-2</c:v>
                </c:pt>
                <c:pt idx="42">
                  <c:v>-1.8193600004451582E-2</c:v>
                </c:pt>
                <c:pt idx="43">
                  <c:v>-2.0198400001390837E-2</c:v>
                </c:pt>
                <c:pt idx="44">
                  <c:v>-8.448699998552911E-3</c:v>
                </c:pt>
                <c:pt idx="45">
                  <c:v>-1.270259999728296E-2</c:v>
                </c:pt>
                <c:pt idx="46">
                  <c:v>-2.0204399999784073E-2</c:v>
                </c:pt>
                <c:pt idx="47">
                  <c:v>-1.9220000001951121E-2</c:v>
                </c:pt>
                <c:pt idx="48">
                  <c:v>-1.6974499998468673E-2</c:v>
                </c:pt>
                <c:pt idx="49">
                  <c:v>-1.2975700003153179E-2</c:v>
                </c:pt>
                <c:pt idx="50">
                  <c:v>-6.4787000046635512E-3</c:v>
                </c:pt>
                <c:pt idx="51">
                  <c:v>-1.0986500001308741E-2</c:v>
                </c:pt>
                <c:pt idx="52">
                  <c:v>-9.9865000011050142E-3</c:v>
                </c:pt>
                <c:pt idx="53">
                  <c:v>-1.8991299995832378E-2</c:v>
                </c:pt>
                <c:pt idx="54">
                  <c:v>-1.0745800002041506E-2</c:v>
                </c:pt>
                <c:pt idx="55">
                  <c:v>-1.9500299997162074E-2</c:v>
                </c:pt>
                <c:pt idx="58">
                  <c:v>-9.521899999526795E-3</c:v>
                </c:pt>
                <c:pt idx="59">
                  <c:v>-1.8772199997329153E-2</c:v>
                </c:pt>
                <c:pt idx="60">
                  <c:v>-1.3773400001809932E-2</c:v>
                </c:pt>
                <c:pt idx="61">
                  <c:v>-1.6023700001824182E-2</c:v>
                </c:pt>
                <c:pt idx="62">
                  <c:v>-7.7770000025338959E-3</c:v>
                </c:pt>
                <c:pt idx="63">
                  <c:v>-5.7830000041576568E-3</c:v>
                </c:pt>
                <c:pt idx="65">
                  <c:v>-9.2872000022907741E-3</c:v>
                </c:pt>
                <c:pt idx="66">
                  <c:v>-1.3538699997297954E-2</c:v>
                </c:pt>
                <c:pt idx="67">
                  <c:v>-7.7889999956823885E-3</c:v>
                </c:pt>
                <c:pt idx="68">
                  <c:v>-1.2039300003380049E-2</c:v>
                </c:pt>
                <c:pt idx="69">
                  <c:v>-1.9794999996520346E-2</c:v>
                </c:pt>
                <c:pt idx="72">
                  <c:v>-1.4314800002466654E-2</c:v>
                </c:pt>
                <c:pt idx="73">
                  <c:v>-6.5819000010378659E-3</c:v>
                </c:pt>
                <c:pt idx="75">
                  <c:v>-7.0849000003363471E-3</c:v>
                </c:pt>
                <c:pt idx="78">
                  <c:v>-1.3341200003196718E-2</c:v>
                </c:pt>
                <c:pt idx="79">
                  <c:v>-1.159150000239606E-2</c:v>
                </c:pt>
                <c:pt idx="80">
                  <c:v>-1.6592699998000171E-2</c:v>
                </c:pt>
                <c:pt idx="81">
                  <c:v>-1.0351999997510575E-2</c:v>
                </c:pt>
                <c:pt idx="82">
                  <c:v>-9.8658000024443027E-3</c:v>
                </c:pt>
                <c:pt idx="83">
                  <c:v>6.3120000413618982E-4</c:v>
                </c:pt>
                <c:pt idx="84">
                  <c:v>-1.4625099996919744E-2</c:v>
                </c:pt>
                <c:pt idx="86">
                  <c:v>-1.0385600002337014E-2</c:v>
                </c:pt>
                <c:pt idx="88">
                  <c:v>-1.8390399996860651E-2</c:v>
                </c:pt>
                <c:pt idx="89">
                  <c:v>-1.2144900003477233E-2</c:v>
                </c:pt>
                <c:pt idx="91">
                  <c:v>-1.1413199998060009E-2</c:v>
                </c:pt>
                <c:pt idx="92">
                  <c:v>-6.9161999963398557E-3</c:v>
                </c:pt>
                <c:pt idx="93">
                  <c:v>-8.6694999990868382E-3</c:v>
                </c:pt>
                <c:pt idx="107">
                  <c:v>-3.7307000020518899E-3</c:v>
                </c:pt>
                <c:pt idx="109">
                  <c:v>-1.0013400002208073E-2</c:v>
                </c:pt>
                <c:pt idx="110">
                  <c:v>-6.2708999976166524E-3</c:v>
                </c:pt>
                <c:pt idx="113">
                  <c:v>-9.5608000010543037E-3</c:v>
                </c:pt>
                <c:pt idx="114">
                  <c:v>-5.8171000018774066E-3</c:v>
                </c:pt>
                <c:pt idx="116">
                  <c:v>-3.3260999953199644E-3</c:v>
                </c:pt>
                <c:pt idx="117">
                  <c:v>-1.8347699999139877E-2</c:v>
                </c:pt>
                <c:pt idx="118">
                  <c:v>-1.8347699999139877E-2</c:v>
                </c:pt>
                <c:pt idx="119">
                  <c:v>-6.1022000045340974E-3</c:v>
                </c:pt>
                <c:pt idx="120">
                  <c:v>-1.2603999999555526E-2</c:v>
                </c:pt>
                <c:pt idx="121">
                  <c:v>-9.1130000000703149E-3</c:v>
                </c:pt>
                <c:pt idx="122">
                  <c:v>-8.1237999984296039E-3</c:v>
                </c:pt>
                <c:pt idx="123">
                  <c:v>-1.1134600001241779E-2</c:v>
                </c:pt>
                <c:pt idx="124">
                  <c:v>-1.4145400000415975E-2</c:v>
                </c:pt>
                <c:pt idx="125">
                  <c:v>-1.3396900001680478E-2</c:v>
                </c:pt>
                <c:pt idx="126">
                  <c:v>-1.0648399998899549E-2</c:v>
                </c:pt>
                <c:pt idx="127">
                  <c:v>-6.5621999965514988E-3</c:v>
                </c:pt>
                <c:pt idx="129">
                  <c:v>-8.1760000030044466E-3</c:v>
                </c:pt>
                <c:pt idx="130">
                  <c:v>-1.1486799998237984E-2</c:v>
                </c:pt>
                <c:pt idx="131">
                  <c:v>-1.2441300004866207E-2</c:v>
                </c:pt>
                <c:pt idx="133">
                  <c:v>-3.7144000016269274E-3</c:v>
                </c:pt>
                <c:pt idx="134">
                  <c:v>-1.4216199997463264E-2</c:v>
                </c:pt>
                <c:pt idx="135">
                  <c:v>-1.0222199998679571E-2</c:v>
                </c:pt>
                <c:pt idx="136">
                  <c:v>-1.553300000159652E-2</c:v>
                </c:pt>
                <c:pt idx="137">
                  <c:v>-2.2239000005356502E-2</c:v>
                </c:pt>
                <c:pt idx="138">
                  <c:v>-1.7739000002620742E-2</c:v>
                </c:pt>
                <c:pt idx="139">
                  <c:v>-3.4904999993159436E-3</c:v>
                </c:pt>
                <c:pt idx="140">
                  <c:v>-1.2741999995341757E-2</c:v>
                </c:pt>
                <c:pt idx="141">
                  <c:v>-6.9934999992256053E-3</c:v>
                </c:pt>
                <c:pt idx="143">
                  <c:v>-2.1249800000077812E-2</c:v>
                </c:pt>
                <c:pt idx="144">
                  <c:v>-1.1949800002184929E-2</c:v>
                </c:pt>
                <c:pt idx="145">
                  <c:v>-1.7501299997093156E-2</c:v>
                </c:pt>
                <c:pt idx="146">
                  <c:v>-1.4501299996481976E-2</c:v>
                </c:pt>
                <c:pt idx="147">
                  <c:v>-1.3752800001384458E-2</c:v>
                </c:pt>
                <c:pt idx="148">
                  <c:v>-1.0752800000773277E-2</c:v>
                </c:pt>
                <c:pt idx="149">
                  <c:v>-2.3512100000516511E-2</c:v>
                </c:pt>
                <c:pt idx="151">
                  <c:v>-1.6015100001823157E-2</c:v>
                </c:pt>
                <c:pt idx="152">
                  <c:v>-7.0151000036275946E-3</c:v>
                </c:pt>
                <c:pt idx="153">
                  <c:v>-1.2266599998838501E-2</c:v>
                </c:pt>
                <c:pt idx="154">
                  <c:v>-1.251810000394471E-2</c:v>
                </c:pt>
                <c:pt idx="155">
                  <c:v>-1.6774400002759648E-2</c:v>
                </c:pt>
                <c:pt idx="156">
                  <c:v>-2.1775600002001738E-2</c:v>
                </c:pt>
                <c:pt idx="157">
                  <c:v>-1.1780399996496271E-2</c:v>
                </c:pt>
                <c:pt idx="158">
                  <c:v>-1.5236699997331016E-2</c:v>
                </c:pt>
                <c:pt idx="160">
                  <c:v>-1.6885900000488618E-2</c:v>
                </c:pt>
                <c:pt idx="161">
                  <c:v>-1.6085900002508424E-2</c:v>
                </c:pt>
                <c:pt idx="162">
                  <c:v>-1.9337399997311877E-2</c:v>
                </c:pt>
                <c:pt idx="163">
                  <c:v>-1.5740399998321664E-2</c:v>
                </c:pt>
                <c:pt idx="165">
                  <c:v>-1.4091900000494206E-2</c:v>
                </c:pt>
                <c:pt idx="166">
                  <c:v>-1.2594900003023213E-2</c:v>
                </c:pt>
                <c:pt idx="167">
                  <c:v>-1.4097900002525421E-2</c:v>
                </c:pt>
                <c:pt idx="168">
                  <c:v>-2.2195099998498335E-2</c:v>
                </c:pt>
                <c:pt idx="169">
                  <c:v>-1.7708899995341199E-2</c:v>
                </c:pt>
                <c:pt idx="170">
                  <c:v>-1.8713699999352684E-2</c:v>
                </c:pt>
                <c:pt idx="171">
                  <c:v>-1.7971199999010423E-2</c:v>
                </c:pt>
                <c:pt idx="173">
                  <c:v>-1.6025199998694006E-2</c:v>
                </c:pt>
                <c:pt idx="174">
                  <c:v>-1.5476700002182042E-2</c:v>
                </c:pt>
                <c:pt idx="175">
                  <c:v>-1.4678499999718042E-2</c:v>
                </c:pt>
                <c:pt idx="176">
                  <c:v>-1.706959999864921E-2</c:v>
                </c:pt>
                <c:pt idx="181">
                  <c:v>-1.2561100000311853E-2</c:v>
                </c:pt>
                <c:pt idx="183">
                  <c:v>-1.2655900001846021E-2</c:v>
                </c:pt>
                <c:pt idx="184">
                  <c:v>-1.0636799997882918E-2</c:v>
                </c:pt>
                <c:pt idx="185">
                  <c:v>-6.0009999979229178E-3</c:v>
                </c:pt>
                <c:pt idx="187">
                  <c:v>-7.0225999988906551E-3</c:v>
                </c:pt>
                <c:pt idx="188">
                  <c:v>-7.0718000024498906E-3</c:v>
                </c:pt>
                <c:pt idx="189">
                  <c:v>-1.5826300001208438E-2</c:v>
                </c:pt>
                <c:pt idx="190">
                  <c:v>-1.0580799997114809E-2</c:v>
                </c:pt>
                <c:pt idx="191">
                  <c:v>-1.2083799996617017E-2</c:v>
                </c:pt>
                <c:pt idx="192">
                  <c:v>-2.8347000043140724E-3</c:v>
                </c:pt>
                <c:pt idx="193">
                  <c:v>-1.1093399996752851E-2</c:v>
                </c:pt>
                <c:pt idx="194">
                  <c:v>-9.6023999976750929E-3</c:v>
                </c:pt>
                <c:pt idx="195">
                  <c:v>-1.060959999813349E-2</c:v>
                </c:pt>
                <c:pt idx="196">
                  <c:v>-6.3725000036356505E-3</c:v>
                </c:pt>
                <c:pt idx="197">
                  <c:v>-7.3940999973274302E-3</c:v>
                </c:pt>
                <c:pt idx="198">
                  <c:v>-8.445600004051812E-3</c:v>
                </c:pt>
                <c:pt idx="199">
                  <c:v>-4.4253000014577992E-3</c:v>
                </c:pt>
                <c:pt idx="200">
                  <c:v>-3.935499997169245E-3</c:v>
                </c:pt>
                <c:pt idx="201">
                  <c:v>-6.9936000036250334E-3</c:v>
                </c:pt>
                <c:pt idx="202">
                  <c:v>-5.3523000024142675E-3</c:v>
                </c:pt>
                <c:pt idx="203">
                  <c:v>-6.7601000009744894E-3</c:v>
                </c:pt>
                <c:pt idx="205">
                  <c:v>-3.7224000006972346E-3</c:v>
                </c:pt>
                <c:pt idx="206">
                  <c:v>-3.0871999988448806E-3</c:v>
                </c:pt>
                <c:pt idx="207">
                  <c:v>4.961300001014024E-3</c:v>
                </c:pt>
                <c:pt idx="210">
                  <c:v>-2.0799998310394585E-5</c:v>
                </c:pt>
                <c:pt idx="211">
                  <c:v>-5.837600001541432E-3</c:v>
                </c:pt>
                <c:pt idx="212">
                  <c:v>-5.058999995526392E-4</c:v>
                </c:pt>
                <c:pt idx="213">
                  <c:v>7.1179999977175612E-3</c:v>
                </c:pt>
                <c:pt idx="214">
                  <c:v>4.2916000020341016E-3</c:v>
                </c:pt>
                <c:pt idx="215">
                  <c:v>5.2262999997765291E-3</c:v>
                </c:pt>
                <c:pt idx="217">
                  <c:v>1.8621999988681637E-3</c:v>
                </c:pt>
                <c:pt idx="218">
                  <c:v>2.2562000012840144E-3</c:v>
                </c:pt>
                <c:pt idx="219">
                  <c:v>1.2956999999005347E-3</c:v>
                </c:pt>
                <c:pt idx="220">
                  <c:v>2.9412000003503636E-3</c:v>
                </c:pt>
                <c:pt idx="222">
                  <c:v>-1.1471400001028087E-2</c:v>
                </c:pt>
                <c:pt idx="223">
                  <c:v>1.5118000010261312E-3</c:v>
                </c:pt>
                <c:pt idx="224">
                  <c:v>1.9811999991361517E-3</c:v>
                </c:pt>
                <c:pt idx="226">
                  <c:v>-1.2894999999844003E-3</c:v>
                </c:pt>
                <c:pt idx="227">
                  <c:v>-3.3030000122380443E-4</c:v>
                </c:pt>
                <c:pt idx="229">
                  <c:v>-2.0866000013484154E-3</c:v>
                </c:pt>
                <c:pt idx="231">
                  <c:v>-6.1419999838108197E-4</c:v>
                </c:pt>
                <c:pt idx="232">
                  <c:v>1.1343000005581416E-3</c:v>
                </c:pt>
                <c:pt idx="234">
                  <c:v>6.2529999922844581E-4</c:v>
                </c:pt>
                <c:pt idx="236">
                  <c:v>7.5868999992962927E-3</c:v>
                </c:pt>
                <c:pt idx="238">
                  <c:v>1.2993999989703298E-3</c:v>
                </c:pt>
                <c:pt idx="239">
                  <c:v>1.4988000002631452E-3</c:v>
                </c:pt>
                <c:pt idx="243">
                  <c:v>1.7628000023250934E-3</c:v>
                </c:pt>
                <c:pt idx="244">
                  <c:v>4.4183999998494983E-3</c:v>
                </c:pt>
                <c:pt idx="245">
                  <c:v>7.5141999986954033E-3</c:v>
                </c:pt>
                <c:pt idx="248">
                  <c:v>3.9531000002170913E-3</c:v>
                </c:pt>
                <c:pt idx="250">
                  <c:v>3.4021999999822583E-3</c:v>
                </c:pt>
                <c:pt idx="252">
                  <c:v>2.9482999998435844E-3</c:v>
                </c:pt>
                <c:pt idx="253">
                  <c:v>2.4464999987685587E-3</c:v>
                </c:pt>
                <c:pt idx="254">
                  <c:v>3.5919999972975347E-3</c:v>
                </c:pt>
                <c:pt idx="255">
                  <c:v>1.3739999994868413E-3</c:v>
                </c:pt>
                <c:pt idx="256">
                  <c:v>1.6739999991841614E-3</c:v>
                </c:pt>
                <c:pt idx="258">
                  <c:v>2.8176999985589646E-3</c:v>
                </c:pt>
                <c:pt idx="259">
                  <c:v>-5.8830000125453807E-4</c:v>
                </c:pt>
                <c:pt idx="261">
                  <c:v>3.7583999983326066E-3</c:v>
                </c:pt>
                <c:pt idx="262">
                  <c:v>3.6553999998432118E-3</c:v>
                </c:pt>
                <c:pt idx="266">
                  <c:v>3.1229999985953327E-3</c:v>
                </c:pt>
                <c:pt idx="267">
                  <c:v>2.6091999970958568E-3</c:v>
                </c:pt>
                <c:pt idx="268">
                  <c:v>2.3576999992656056E-3</c:v>
                </c:pt>
                <c:pt idx="270">
                  <c:v>-4.7840000115684234E-4</c:v>
                </c:pt>
                <c:pt idx="273">
                  <c:v>7.6229999831411988E-4</c:v>
                </c:pt>
                <c:pt idx="274">
                  <c:v>2.0180000137770548E-4</c:v>
                </c:pt>
                <c:pt idx="275">
                  <c:v>8.25700000859797E-4</c:v>
                </c:pt>
                <c:pt idx="276">
                  <c:v>-2.9400001949397847E-5</c:v>
                </c:pt>
                <c:pt idx="277">
                  <c:v>4.6640000073239207E-4</c:v>
                </c:pt>
                <c:pt idx="279">
                  <c:v>1.4448000001721084E-3</c:v>
                </c:pt>
                <c:pt idx="280">
                  <c:v>6.902999994053971E-4</c:v>
                </c:pt>
                <c:pt idx="281">
                  <c:v>-8.1150000187335536E-4</c:v>
                </c:pt>
                <c:pt idx="282">
                  <c:v>-6.3000003137858585E-5</c:v>
                </c:pt>
                <c:pt idx="283">
                  <c:v>1.8549999731476419E-4</c:v>
                </c:pt>
                <c:pt idx="284">
                  <c:v>4.3399999776738696E-4</c:v>
                </c:pt>
                <c:pt idx="286">
                  <c:v>-9.2049999875598587E-4</c:v>
                </c:pt>
                <c:pt idx="287">
                  <c:v>1.6795000010461081E-3</c:v>
                </c:pt>
                <c:pt idx="288">
                  <c:v>2.4291999980050605E-3</c:v>
                </c:pt>
                <c:pt idx="289">
                  <c:v>2.2499999977299012E-4</c:v>
                </c:pt>
                <c:pt idx="290">
                  <c:v>-3.2529999953112565E-4</c:v>
                </c:pt>
                <c:pt idx="291">
                  <c:v>-5.7680000099935569E-4</c:v>
                </c:pt>
                <c:pt idx="292">
                  <c:v>2.2320000061881728E-4</c:v>
                </c:pt>
                <c:pt idx="293">
                  <c:v>2.4231999996118248E-3</c:v>
                </c:pt>
                <c:pt idx="294">
                  <c:v>1.7170000137411989E-4</c:v>
                </c:pt>
                <c:pt idx="295">
                  <c:v>1.7170000137411989E-4</c:v>
                </c:pt>
                <c:pt idx="296">
                  <c:v>1.1717000015778467E-3</c:v>
                </c:pt>
                <c:pt idx="297">
                  <c:v>1.9202000003133435E-3</c:v>
                </c:pt>
                <c:pt idx="298">
                  <c:v>-2.331299998331815E-3</c:v>
                </c:pt>
                <c:pt idx="299">
                  <c:v>-3.3130000156234019E-4</c:v>
                </c:pt>
                <c:pt idx="300">
                  <c:v>-3.0846000008750707E-3</c:v>
                </c:pt>
                <c:pt idx="301">
                  <c:v>-1.0846000004676171E-3</c:v>
                </c:pt>
                <c:pt idx="302">
                  <c:v>-1.598400001967093E-3</c:v>
                </c:pt>
                <c:pt idx="303">
                  <c:v>8.8179999875137582E-4</c:v>
                </c:pt>
                <c:pt idx="305">
                  <c:v>6.2249999973573722E-4</c:v>
                </c:pt>
                <c:pt idx="306">
                  <c:v>-2.8943000033905264E-3</c:v>
                </c:pt>
                <c:pt idx="307">
                  <c:v>8.3259999883011915E-4</c:v>
                </c:pt>
                <c:pt idx="308">
                  <c:v>-4.188999992038589E-4</c:v>
                </c:pt>
                <c:pt idx="309">
                  <c:v>-1.9219000023440458E-3</c:v>
                </c:pt>
                <c:pt idx="310">
                  <c:v>-3.4249000018462539E-3</c:v>
                </c:pt>
                <c:pt idx="312">
                  <c:v>-2.7039999986300245E-3</c:v>
                </c:pt>
                <c:pt idx="314">
                  <c:v>-6.4897000011114869E-3</c:v>
                </c:pt>
                <c:pt idx="315">
                  <c:v>-4.2442000012670178E-3</c:v>
                </c:pt>
                <c:pt idx="316">
                  <c:v>-3.5125000031257514E-3</c:v>
                </c:pt>
                <c:pt idx="317">
                  <c:v>-1.7688000007183291E-3</c:v>
                </c:pt>
                <c:pt idx="318">
                  <c:v>-6.0419000001274981E-3</c:v>
                </c:pt>
                <c:pt idx="319">
                  <c:v>-7.807199999660952E-3</c:v>
                </c:pt>
                <c:pt idx="320">
                  <c:v>-5.6072000006679446E-3</c:v>
                </c:pt>
                <c:pt idx="321">
                  <c:v>-5.8700003137346357E-5</c:v>
                </c:pt>
                <c:pt idx="322">
                  <c:v>8.6929999815765768E-4</c:v>
                </c:pt>
                <c:pt idx="324">
                  <c:v>-1.9332000010763295E-3</c:v>
                </c:pt>
                <c:pt idx="325">
                  <c:v>1.3015000004088506E-3</c:v>
                </c:pt>
                <c:pt idx="326">
                  <c:v>3.7937000015517697E-3</c:v>
                </c:pt>
                <c:pt idx="327">
                  <c:v>-4.5899999895482324E-4</c:v>
                </c:pt>
                <c:pt idx="328">
                  <c:v>2.8949999978067353E-4</c:v>
                </c:pt>
                <c:pt idx="329">
                  <c:v>1.0392000003776047E-3</c:v>
                </c:pt>
                <c:pt idx="330">
                  <c:v>1.0319999964849558E-3</c:v>
                </c:pt>
                <c:pt idx="331">
                  <c:v>-2.1829999968758784E-4</c:v>
                </c:pt>
                <c:pt idx="332">
                  <c:v>-9.7760000062407926E-4</c:v>
                </c:pt>
                <c:pt idx="333">
                  <c:v>-2.2339000024658162E-3</c:v>
                </c:pt>
                <c:pt idx="334">
                  <c:v>-2.6491399999940768E-2</c:v>
                </c:pt>
                <c:pt idx="335">
                  <c:v>-3.49139999889303E-3</c:v>
                </c:pt>
                <c:pt idx="337">
                  <c:v>-3.2506999996257946E-3</c:v>
                </c:pt>
                <c:pt idx="338">
                  <c:v>-3.0039999983273447E-3</c:v>
                </c:pt>
                <c:pt idx="339">
                  <c:v>-3.2554999997955747E-3</c:v>
                </c:pt>
                <c:pt idx="340">
                  <c:v>-4.5070000014675315E-3</c:v>
                </c:pt>
                <c:pt idx="341">
                  <c:v>-5.7801000039034989E-3</c:v>
                </c:pt>
                <c:pt idx="342">
                  <c:v>-6.535799999255687E-3</c:v>
                </c:pt>
                <c:pt idx="343">
                  <c:v>-8.7860999992699362E-3</c:v>
                </c:pt>
                <c:pt idx="344">
                  <c:v>-5.037599999923259E-3</c:v>
                </c:pt>
                <c:pt idx="345">
                  <c:v>-8.7980999996943865E-3</c:v>
                </c:pt>
                <c:pt idx="346">
                  <c:v>-8.0496000009588897E-3</c:v>
                </c:pt>
                <c:pt idx="347">
                  <c:v>-7.2999000003619585E-3</c:v>
                </c:pt>
                <c:pt idx="348">
                  <c:v>-9.808900002099108E-3</c:v>
                </c:pt>
                <c:pt idx="350">
                  <c:v>-1.2316700001974823E-2</c:v>
                </c:pt>
                <c:pt idx="351">
                  <c:v>-1.4322700000775512E-2</c:v>
                </c:pt>
                <c:pt idx="352">
                  <c:v>-5.3599000020767562E-3</c:v>
                </c:pt>
                <c:pt idx="353">
                  <c:v>-4.1143999987980351E-3</c:v>
                </c:pt>
                <c:pt idx="354">
                  <c:v>-1.868899998953566E-3</c:v>
                </c:pt>
                <c:pt idx="356">
                  <c:v>-3.6233999999240041E-3</c:v>
                </c:pt>
                <c:pt idx="357">
                  <c:v>-1.3767000018560793E-3</c:v>
                </c:pt>
                <c:pt idx="358">
                  <c:v>-1.3120000221533701E-4</c:v>
                </c:pt>
                <c:pt idx="359">
                  <c:v>3.6700000055134296E-4</c:v>
                </c:pt>
                <c:pt idx="360">
                  <c:v>1.3442000017676037E-3</c:v>
                </c:pt>
                <c:pt idx="361">
                  <c:v>-3.6774000000150409E-3</c:v>
                </c:pt>
                <c:pt idx="362">
                  <c:v>2.8208000003360212E-3</c:v>
                </c:pt>
                <c:pt idx="363">
                  <c:v>-1.8520000230637379E-4</c:v>
                </c:pt>
                <c:pt idx="364">
                  <c:v>-1.9408999978622887E-3</c:v>
                </c:pt>
                <c:pt idx="365">
                  <c:v>1.8087999960698653E-3</c:v>
                </c:pt>
                <c:pt idx="366">
                  <c:v>3.0099999639787711E-4</c:v>
                </c:pt>
                <c:pt idx="367">
                  <c:v>5.8900000003632158E-3</c:v>
                </c:pt>
                <c:pt idx="369">
                  <c:v>4.8515999988012481E-3</c:v>
                </c:pt>
                <c:pt idx="370">
                  <c:v>8.3436999957484659E-3</c:v>
                </c:pt>
                <c:pt idx="371">
                  <c:v>4.9921999998332467E-3</c:v>
                </c:pt>
                <c:pt idx="372">
                  <c:v>8.0922000015561935E-3</c:v>
                </c:pt>
                <c:pt idx="373">
                  <c:v>3.5844000012730248E-3</c:v>
                </c:pt>
                <c:pt idx="374">
                  <c:v>4.5778000021527987E-3</c:v>
                </c:pt>
                <c:pt idx="375">
                  <c:v>2.3268999975698534E-3</c:v>
                </c:pt>
                <c:pt idx="376">
                  <c:v>6.2837000004947186E-3</c:v>
                </c:pt>
                <c:pt idx="378">
                  <c:v>1.7531000012240838E-3</c:v>
                </c:pt>
                <c:pt idx="379">
                  <c:v>4.998599997634301E-3</c:v>
                </c:pt>
                <c:pt idx="380">
                  <c:v>-2.5770000138436444E-4</c:v>
                </c:pt>
                <c:pt idx="381">
                  <c:v>1.4691999967908487E-3</c:v>
                </c:pt>
                <c:pt idx="382">
                  <c:v>-6.0338000002957415E-3</c:v>
                </c:pt>
                <c:pt idx="383">
                  <c:v>-3.5415999991528224E-3</c:v>
                </c:pt>
                <c:pt idx="384">
                  <c:v>-2.049400001851609E-3</c:v>
                </c:pt>
                <c:pt idx="385">
                  <c:v>-2.049400001851609E-3</c:v>
                </c:pt>
                <c:pt idx="386">
                  <c:v>1.6930999991018325E-3</c:v>
                </c:pt>
                <c:pt idx="387">
                  <c:v>-6.5572000021347776E-3</c:v>
                </c:pt>
                <c:pt idx="388">
                  <c:v>-3.8086999993538484E-3</c:v>
                </c:pt>
                <c:pt idx="389">
                  <c:v>-5.6920000133686699E-4</c:v>
                </c:pt>
                <c:pt idx="390">
                  <c:v>-8.2550000297487713E-4</c:v>
                </c:pt>
                <c:pt idx="391">
                  <c:v>-3.077000001212582E-3</c:v>
                </c:pt>
                <c:pt idx="392">
                  <c:v>-2.3273000006156508E-3</c:v>
                </c:pt>
                <c:pt idx="393">
                  <c:v>-4.0818000015860889E-3</c:v>
                </c:pt>
                <c:pt idx="394">
                  <c:v>-1.8423000001348555E-3</c:v>
                </c:pt>
                <c:pt idx="395">
                  <c:v>1.6546999977435917E-3</c:v>
                </c:pt>
                <c:pt idx="396">
                  <c:v>1.4031999999133404E-3</c:v>
                </c:pt>
                <c:pt idx="397">
                  <c:v>-1.0147000029974151E-3</c:v>
                </c:pt>
                <c:pt idx="398">
                  <c:v>-6.7220000346424058E-4</c:v>
                </c:pt>
                <c:pt idx="399">
                  <c:v>-3.3149999944726005E-4</c:v>
                </c:pt>
                <c:pt idx="400">
                  <c:v>3.331899999466259E-3</c:v>
                </c:pt>
                <c:pt idx="401">
                  <c:v>6.3150999994832091E-3</c:v>
                </c:pt>
                <c:pt idx="402">
                  <c:v>2.0431999982974958E-3</c:v>
                </c:pt>
                <c:pt idx="404">
                  <c:v>9.5389999987673946E-3</c:v>
                </c:pt>
                <c:pt idx="405">
                  <c:v>9.2875000009371433E-3</c:v>
                </c:pt>
                <c:pt idx="406">
                  <c:v>6.0155999999551568E-3</c:v>
                </c:pt>
                <c:pt idx="407">
                  <c:v>1.5752100000099745E-2</c:v>
                </c:pt>
                <c:pt idx="408">
                  <c:v>7.4958000004698988E-3</c:v>
                </c:pt>
                <c:pt idx="409">
                  <c:v>2.7364999987185001E-3</c:v>
                </c:pt>
                <c:pt idx="410">
                  <c:v>4.6352999997907318E-3</c:v>
                </c:pt>
                <c:pt idx="411">
                  <c:v>8.484999998472631E-3</c:v>
                </c:pt>
                <c:pt idx="412">
                  <c:v>9.965199998987373E-3</c:v>
                </c:pt>
                <c:pt idx="413">
                  <c:v>1.4634000035584904E-3</c:v>
                </c:pt>
                <c:pt idx="414">
                  <c:v>2.1070000366307795E-4</c:v>
                </c:pt>
                <c:pt idx="415">
                  <c:v>3.4574000019347295E-3</c:v>
                </c:pt>
                <c:pt idx="416">
                  <c:v>4.2574000035529025E-3</c:v>
                </c:pt>
                <c:pt idx="417">
                  <c:v>4.4573999985004775E-3</c:v>
                </c:pt>
                <c:pt idx="419">
                  <c:v>3.054399996472057E-3</c:v>
                </c:pt>
                <c:pt idx="420">
                  <c:v>4.2508000042289495E-3</c:v>
                </c:pt>
                <c:pt idx="421">
                  <c:v>4.0903000044636428E-3</c:v>
                </c:pt>
                <c:pt idx="422">
                  <c:v>1.0190300003159791E-2</c:v>
                </c:pt>
                <c:pt idx="423">
                  <c:v>7.9388000012841076E-3</c:v>
                </c:pt>
                <c:pt idx="424">
                  <c:v>9.4310000058612786E-3</c:v>
                </c:pt>
                <c:pt idx="425">
                  <c:v>8.9207999990321696E-3</c:v>
                </c:pt>
                <c:pt idx="426">
                  <c:v>7.6704999955836684E-3</c:v>
                </c:pt>
                <c:pt idx="427">
                  <c:v>4.6692999967490323E-3</c:v>
                </c:pt>
                <c:pt idx="428">
                  <c:v>7.1566999977221712E-3</c:v>
                </c:pt>
                <c:pt idx="429">
                  <c:v>4.9052000031224452E-3</c:v>
                </c:pt>
                <c:pt idx="430">
                  <c:v>5.9051999996881932E-3</c:v>
                </c:pt>
                <c:pt idx="431">
                  <c:v>7.8992000053403899E-3</c:v>
                </c:pt>
                <c:pt idx="432">
                  <c:v>8.6488999950233847E-3</c:v>
                </c:pt>
                <c:pt idx="433">
                  <c:v>6.1458999989554286E-3</c:v>
                </c:pt>
                <c:pt idx="434">
                  <c:v>-1.1331999994581565E-3</c:v>
                </c:pt>
                <c:pt idx="435">
                  <c:v>3.8668000051984563E-3</c:v>
                </c:pt>
                <c:pt idx="436">
                  <c:v>8.1668000057106838E-3</c:v>
                </c:pt>
                <c:pt idx="437">
                  <c:v>5.5661999940639362E-3</c:v>
                </c:pt>
                <c:pt idx="438">
                  <c:v>6.3631999946665019E-3</c:v>
                </c:pt>
                <c:pt idx="439">
                  <c:v>4.2093000010936521E-3</c:v>
                </c:pt>
                <c:pt idx="440">
                  <c:v>7.6092999952379614E-3</c:v>
                </c:pt>
                <c:pt idx="441">
                  <c:v>7.6092999952379614E-3</c:v>
                </c:pt>
                <c:pt idx="442">
                  <c:v>9.609299995645415E-3</c:v>
                </c:pt>
                <c:pt idx="445">
                  <c:v>5.1529999982449226E-3</c:v>
                </c:pt>
                <c:pt idx="446">
                  <c:v>-6.5300000278512016E-4</c:v>
                </c:pt>
                <c:pt idx="447">
                  <c:v>8.3469999954104424E-3</c:v>
                </c:pt>
                <c:pt idx="448">
                  <c:v>5.6948999990709126E-3</c:v>
                </c:pt>
                <c:pt idx="450">
                  <c:v>4.8391999953310005E-3</c:v>
                </c:pt>
                <c:pt idx="451">
                  <c:v>7.8391999923042022E-3</c:v>
                </c:pt>
                <c:pt idx="453">
                  <c:v>7.8224000026239082E-3</c:v>
                </c:pt>
                <c:pt idx="455">
                  <c:v>7.5660999937099405E-3</c:v>
                </c:pt>
                <c:pt idx="457">
                  <c:v>1.1805599999206606E-2</c:v>
                </c:pt>
                <c:pt idx="458">
                  <c:v>8.052299999690149E-3</c:v>
                </c:pt>
                <c:pt idx="460">
                  <c:v>7.8007999909459613E-3</c:v>
                </c:pt>
                <c:pt idx="462">
                  <c:v>7.0414999936474487E-3</c:v>
                </c:pt>
                <c:pt idx="468">
                  <c:v>7.7623999968636781E-3</c:v>
                </c:pt>
                <c:pt idx="470">
                  <c:v>5.5061000020941719E-3</c:v>
                </c:pt>
                <c:pt idx="471">
                  <c:v>8.5060999990673736E-3</c:v>
                </c:pt>
                <c:pt idx="476">
                  <c:v>8.7348000015481375E-3</c:v>
                </c:pt>
                <c:pt idx="490">
                  <c:v>1.0964699991745874E-2</c:v>
                </c:pt>
                <c:pt idx="491">
                  <c:v>7.4568999989423901E-3</c:v>
                </c:pt>
                <c:pt idx="492">
                  <c:v>6.4400999981444329E-3</c:v>
                </c:pt>
                <c:pt idx="494">
                  <c:v>-6.289999873843044E-5</c:v>
                </c:pt>
                <c:pt idx="495">
                  <c:v>1.1937099996430334E-2</c:v>
                </c:pt>
                <c:pt idx="497">
                  <c:v>7.1825999984866939E-3</c:v>
                </c:pt>
                <c:pt idx="499">
                  <c:v>1.0932299992418848E-2</c:v>
                </c:pt>
                <c:pt idx="500">
                  <c:v>-3.3192000046255998E-3</c:v>
                </c:pt>
                <c:pt idx="502">
                  <c:v>1.4417300000786781E-2</c:v>
                </c:pt>
                <c:pt idx="509">
                  <c:v>1.8602999989525415E-3</c:v>
                </c:pt>
                <c:pt idx="510">
                  <c:v>1.0107000001880806E-2</c:v>
                </c:pt>
                <c:pt idx="511">
                  <c:v>7.8494999979739077E-3</c:v>
                </c:pt>
                <c:pt idx="514">
                  <c:v>4.844700000830926E-3</c:v>
                </c:pt>
                <c:pt idx="516">
                  <c:v>8.3296999946469441E-3</c:v>
                </c:pt>
                <c:pt idx="517">
                  <c:v>1.3189000019337982E-3</c:v>
                </c:pt>
                <c:pt idx="521">
                  <c:v>7.7942999996594153E-3</c:v>
                </c:pt>
                <c:pt idx="525">
                  <c:v>8.2912999932887033E-3</c:v>
                </c:pt>
                <c:pt idx="527">
                  <c:v>8.0397999990964308E-3</c:v>
                </c:pt>
                <c:pt idx="528">
                  <c:v>3.2865000030142255E-3</c:v>
                </c:pt>
                <c:pt idx="529">
                  <c:v>2.8170000587124377E-4</c:v>
                </c:pt>
                <c:pt idx="530">
                  <c:v>7.2817000036593527E-3</c:v>
                </c:pt>
                <c:pt idx="532">
                  <c:v>4.0241999959107488E-3</c:v>
                </c:pt>
                <c:pt idx="533">
                  <c:v>6.2697000030311756E-3</c:v>
                </c:pt>
                <c:pt idx="534">
                  <c:v>6.510400002298411E-3</c:v>
                </c:pt>
                <c:pt idx="535">
                  <c:v>3.2588999965810217E-3</c:v>
                </c:pt>
                <c:pt idx="536">
                  <c:v>-9.926000057021156E-4</c:v>
                </c:pt>
                <c:pt idx="537">
                  <c:v>4.0025999987847172E-3</c:v>
                </c:pt>
                <c:pt idx="538">
                  <c:v>6.0025999991921708E-3</c:v>
                </c:pt>
                <c:pt idx="543">
                  <c:v>2.421000026515685E-4</c:v>
                </c:pt>
                <c:pt idx="544">
                  <c:v>4.8879999667406082E-4</c:v>
                </c:pt>
                <c:pt idx="545">
                  <c:v>4.4887999974889681E-3</c:v>
                </c:pt>
                <c:pt idx="547">
                  <c:v>-3.2657000047038309E-3</c:v>
                </c:pt>
                <c:pt idx="548">
                  <c:v>-2.5172000023303553E-3</c:v>
                </c:pt>
                <c:pt idx="549">
                  <c:v>-1.2705000044661574E-3</c:v>
                </c:pt>
                <c:pt idx="551">
                  <c:v>6.2252999996417202E-3</c:v>
                </c:pt>
                <c:pt idx="552">
                  <c:v>1.9749999919440597E-3</c:v>
                </c:pt>
                <c:pt idx="553">
                  <c:v>-1.3101000076858327E-3</c:v>
                </c:pt>
                <c:pt idx="555">
                  <c:v>4.6742999984417111E-3</c:v>
                </c:pt>
                <c:pt idx="558">
                  <c:v>2.6634999958332628E-3</c:v>
                </c:pt>
                <c:pt idx="559">
                  <c:v>2.6634999958332628E-3</c:v>
                </c:pt>
                <c:pt idx="560">
                  <c:v>-9.1000001702923328E-5</c:v>
                </c:pt>
                <c:pt idx="561">
                  <c:v>5.9089999995194376E-3</c:v>
                </c:pt>
                <c:pt idx="562">
                  <c:v>3.4059999961755238E-3</c:v>
                </c:pt>
                <c:pt idx="564">
                  <c:v>4.4060000000172295E-3</c:v>
                </c:pt>
                <c:pt idx="565">
                  <c:v>6.4060000004246831E-3</c:v>
                </c:pt>
                <c:pt idx="566">
                  <c:v>7.4059999969904311E-3</c:v>
                </c:pt>
                <c:pt idx="567">
                  <c:v>2.1545000054175034E-3</c:v>
                </c:pt>
                <c:pt idx="568">
                  <c:v>3.1545000019832514E-3</c:v>
                </c:pt>
                <c:pt idx="569">
                  <c:v>4.154500005824957E-3</c:v>
                </c:pt>
                <c:pt idx="570">
                  <c:v>4.154500005824957E-3</c:v>
                </c:pt>
                <c:pt idx="571">
                  <c:v>6.651499992585741E-3</c:v>
                </c:pt>
                <c:pt idx="572">
                  <c:v>-5.987999975332059E-4</c:v>
                </c:pt>
                <c:pt idx="573">
                  <c:v>1.4012000028742477E-3</c:v>
                </c:pt>
                <c:pt idx="575">
                  <c:v>2.1436999959405512E-3</c:v>
                </c:pt>
                <c:pt idx="577">
                  <c:v>2.6359000039519742E-3</c:v>
                </c:pt>
                <c:pt idx="579">
                  <c:v>2.8717999957734719E-3</c:v>
                </c:pt>
                <c:pt idx="580">
                  <c:v>8.6190999936661683E-3</c:v>
                </c:pt>
                <c:pt idx="581">
                  <c:v>6.1309999728109688E-4</c:v>
                </c:pt>
                <c:pt idx="582">
                  <c:v>3.6159999581286684E-4</c:v>
                </c:pt>
                <c:pt idx="583">
                  <c:v>4.3615999966277741E-3</c:v>
                </c:pt>
                <c:pt idx="584">
                  <c:v>6.0829999711131677E-4</c:v>
                </c:pt>
                <c:pt idx="586">
                  <c:v>4.597500003001187E-3</c:v>
                </c:pt>
                <c:pt idx="587">
                  <c:v>-2.157000002625864E-3</c:v>
                </c:pt>
                <c:pt idx="588">
                  <c:v>5.9150000015506521E-4</c:v>
                </c:pt>
                <c:pt idx="594">
                  <c:v>3.5699000000022352E-3</c:v>
                </c:pt>
                <c:pt idx="596">
                  <c:v>3.184000015608035E-4</c:v>
                </c:pt>
                <c:pt idx="597">
                  <c:v>1.0680999985197559E-3</c:v>
                </c:pt>
                <c:pt idx="598">
                  <c:v>1.0668999966583215E-3</c:v>
                </c:pt>
                <c:pt idx="599">
                  <c:v>2.0669000005000271E-3</c:v>
                </c:pt>
                <c:pt idx="600">
                  <c:v>6.0669000013149343E-3</c:v>
                </c:pt>
                <c:pt idx="601">
                  <c:v>4.5639000018127263E-3</c:v>
                </c:pt>
                <c:pt idx="602">
                  <c:v>5.5638999983784743E-3</c:v>
                </c:pt>
                <c:pt idx="603">
                  <c:v>7.5638999987859279E-3</c:v>
                </c:pt>
                <c:pt idx="604">
                  <c:v>7.5638999987859279E-3</c:v>
                </c:pt>
                <c:pt idx="605">
                  <c:v>-2.6864000028581358E-3</c:v>
                </c:pt>
                <c:pt idx="606">
                  <c:v>-6.8759999703615904E-4</c:v>
                </c:pt>
                <c:pt idx="607">
                  <c:v>-3.9391000027535483E-3</c:v>
                </c:pt>
                <c:pt idx="608">
                  <c:v>-9.3909999850438908E-4</c:v>
                </c:pt>
                <c:pt idx="610">
                  <c:v>4.8093999939737841E-3</c:v>
                </c:pt>
                <c:pt idx="611">
                  <c:v>-6.9240000448189676E-4</c:v>
                </c:pt>
                <c:pt idx="615">
                  <c:v>-4.4689999776892364E-4</c:v>
                </c:pt>
                <c:pt idx="616">
                  <c:v>4.5530999996117316E-3</c:v>
                </c:pt>
                <c:pt idx="617">
                  <c:v>8.5531000004266389E-3</c:v>
                </c:pt>
                <c:pt idx="618">
                  <c:v>-9.4990000798134133E-4</c:v>
                </c:pt>
                <c:pt idx="619">
                  <c:v>2.0500999962678179E-3</c:v>
                </c:pt>
                <c:pt idx="620">
                  <c:v>1.2799800002539996E-2</c:v>
                </c:pt>
                <c:pt idx="621">
                  <c:v>8.2955999969271943E-3</c:v>
                </c:pt>
                <c:pt idx="622">
                  <c:v>-5.5470000370405614E-4</c:v>
                </c:pt>
                <c:pt idx="623">
                  <c:v>2.2908000028110109E-3</c:v>
                </c:pt>
                <c:pt idx="624">
                  <c:v>5.7878000006894581E-3</c:v>
                </c:pt>
                <c:pt idx="626">
                  <c:v>7.525499997427687E-3</c:v>
                </c:pt>
                <c:pt idx="630">
                  <c:v>1.2631999998120591E-3</c:v>
                </c:pt>
                <c:pt idx="632">
                  <c:v>-3.9883000063127838E-3</c:v>
                </c:pt>
                <c:pt idx="633">
                  <c:v>-6.2385999990510754E-3</c:v>
                </c:pt>
                <c:pt idx="634">
                  <c:v>7.6019999687559903E-4</c:v>
                </c:pt>
                <c:pt idx="635">
                  <c:v>-1.449010000214912E-2</c:v>
                </c:pt>
                <c:pt idx="636">
                  <c:v>1.5050999936647713E-3</c:v>
                </c:pt>
                <c:pt idx="637">
                  <c:v>-2.9978999955346808E-3</c:v>
                </c:pt>
                <c:pt idx="638">
                  <c:v>1.1000899998180103E-2</c:v>
                </c:pt>
                <c:pt idx="639">
                  <c:v>-7.5240000296616927E-4</c:v>
                </c:pt>
                <c:pt idx="640">
                  <c:v>4.4931000011274591E-3</c:v>
                </c:pt>
                <c:pt idx="641">
                  <c:v>9.9900999994133599E-3</c:v>
                </c:pt>
                <c:pt idx="644">
                  <c:v>-5.1769999845419079E-4</c:v>
                </c:pt>
                <c:pt idx="645">
                  <c:v>4.8230000538751483E-4</c:v>
                </c:pt>
                <c:pt idx="646">
                  <c:v>-3.7692000041715801E-3</c:v>
                </c:pt>
                <c:pt idx="647">
                  <c:v>-7.6919999992242083E-4</c:v>
                </c:pt>
                <c:pt idx="648">
                  <c:v>3.2308000008924864E-3</c:v>
                </c:pt>
                <c:pt idx="649">
                  <c:v>-1.0207000013906509E-3</c:v>
                </c:pt>
                <c:pt idx="650">
                  <c:v>2.9792999921482988E-3</c:v>
                </c:pt>
                <c:pt idx="651">
                  <c:v>1.7278000013902783E-3</c:v>
                </c:pt>
                <c:pt idx="652">
                  <c:v>5.727799994929228E-3</c:v>
                </c:pt>
                <c:pt idx="653">
                  <c:v>9.7449999884702265E-4</c:v>
                </c:pt>
                <c:pt idx="654">
                  <c:v>3.9744999958202243E-3</c:v>
                </c:pt>
                <c:pt idx="655">
                  <c:v>-1.0267000034218654E-3</c:v>
                </c:pt>
                <c:pt idx="656">
                  <c:v>1.9732999935513362E-3</c:v>
                </c:pt>
                <c:pt idx="657">
                  <c:v>4.7230000054696575E-3</c:v>
                </c:pt>
                <c:pt idx="658">
                  <c:v>-2.5285000010626391E-3</c:v>
                </c:pt>
                <c:pt idx="659">
                  <c:v>-1.5285000044968911E-3</c:v>
                </c:pt>
                <c:pt idx="660">
                  <c:v>-5.2850000065518543E-4</c:v>
                </c:pt>
                <c:pt idx="661">
                  <c:v>3.2199999914155342E-3</c:v>
                </c:pt>
                <c:pt idx="662">
                  <c:v>3.9685000010649674E-3</c:v>
                </c:pt>
                <c:pt idx="663">
                  <c:v>-3.2829999981913716E-3</c:v>
                </c:pt>
                <c:pt idx="664">
                  <c:v>7.1700000262353569E-4</c:v>
                </c:pt>
                <c:pt idx="665">
                  <c:v>-5.3450000268639997E-4</c:v>
                </c:pt>
                <c:pt idx="666">
                  <c:v>-1.7860000079963356E-3</c:v>
                </c:pt>
                <c:pt idx="667">
                  <c:v>-1.03750000562286E-3</c:v>
                </c:pt>
                <c:pt idx="668">
                  <c:v>-3.7500001781154424E-5</c:v>
                </c:pt>
                <c:pt idx="669">
                  <c:v>1.9624999986262992E-3</c:v>
                </c:pt>
                <c:pt idx="670">
                  <c:v>5.9624999994412065E-3</c:v>
                </c:pt>
                <c:pt idx="671">
                  <c:v>2.4962499999674037E-2</c:v>
                </c:pt>
                <c:pt idx="672">
                  <c:v>9.1999972937628627E-6</c:v>
                </c:pt>
                <c:pt idx="673">
                  <c:v>2.0799999765586108E-4</c:v>
                </c:pt>
                <c:pt idx="674">
                  <c:v>9.5770000189077109E-4</c:v>
                </c:pt>
                <c:pt idx="675">
                  <c:v>1.69419999292586E-3</c:v>
                </c:pt>
                <c:pt idx="676">
                  <c:v>1.9408999942243099E-3</c:v>
                </c:pt>
                <c:pt idx="679">
                  <c:v>-5.6209999456768855E-4</c:v>
                </c:pt>
                <c:pt idx="680">
                  <c:v>6.4379000032204203E-3</c:v>
                </c:pt>
                <c:pt idx="682">
                  <c:v>-5.7290000404464081E-4</c:v>
                </c:pt>
                <c:pt idx="683">
                  <c:v>5.4270999971777201E-3</c:v>
                </c:pt>
                <c:pt idx="684">
                  <c:v>8.4270999941509217E-3</c:v>
                </c:pt>
                <c:pt idx="685">
                  <c:v>-8.2320000365143642E-4</c:v>
                </c:pt>
                <c:pt idx="686">
                  <c:v>4.1755999918677844E-3</c:v>
                </c:pt>
                <c:pt idx="687">
                  <c:v>6.175599992275238E-3</c:v>
                </c:pt>
                <c:pt idx="688">
                  <c:v>-1.0758999997051433E-3</c:v>
                </c:pt>
                <c:pt idx="689">
                  <c:v>9.2410000070231035E-4</c:v>
                </c:pt>
                <c:pt idx="690">
                  <c:v>6.8240999971749261E-3</c:v>
                </c:pt>
                <c:pt idx="691">
                  <c:v>-5.0807000006898306E-3</c:v>
                </c:pt>
                <c:pt idx="693">
                  <c:v>1.6192999974009581E-3</c:v>
                </c:pt>
                <c:pt idx="694">
                  <c:v>1.9193000043742359E-3</c:v>
                </c:pt>
                <c:pt idx="695">
                  <c:v>2.9193000009399839E-3</c:v>
                </c:pt>
                <c:pt idx="705">
                  <c:v>1.6462000057799742E-3</c:v>
                </c:pt>
                <c:pt idx="706">
                  <c:v>-4.8597999993944541E-3</c:v>
                </c:pt>
                <c:pt idx="707">
                  <c:v>-3.3598000009078532E-3</c:v>
                </c:pt>
                <c:pt idx="708">
                  <c:v>-3.59799996658694E-4</c:v>
                </c:pt>
                <c:pt idx="709">
                  <c:v>-1.8616000015754253E-3</c:v>
                </c:pt>
                <c:pt idx="710">
                  <c:v>5.1383999962126836E-3</c:v>
                </c:pt>
                <c:pt idx="711">
                  <c:v>1.5869000053498894E-3</c:v>
                </c:pt>
                <c:pt idx="712">
                  <c:v>3.856999974232167E-4</c:v>
                </c:pt>
                <c:pt idx="713">
                  <c:v>-1.1645999984466471E-3</c:v>
                </c:pt>
                <c:pt idx="714">
                  <c:v>6.6354000009596348E-3</c:v>
                </c:pt>
                <c:pt idx="715">
                  <c:v>9.6353999979328364E-3</c:v>
                </c:pt>
                <c:pt idx="716">
                  <c:v>-3.6161000025458634E-3</c:v>
                </c:pt>
                <c:pt idx="717">
                  <c:v>-9.1610000526998192E-4</c:v>
                </c:pt>
                <c:pt idx="722">
                  <c:v>4.3838999918079935E-3</c:v>
                </c:pt>
                <c:pt idx="723">
                  <c:v>2.1323999972082675E-3</c:v>
                </c:pt>
                <c:pt idx="724">
                  <c:v>3.1324000010499731E-3</c:v>
                </c:pt>
                <c:pt idx="725">
                  <c:v>5.1323999941814691E-3</c:v>
                </c:pt>
                <c:pt idx="727">
                  <c:v>-1.190999973914586E-4</c:v>
                </c:pt>
                <c:pt idx="728">
                  <c:v>8.8089999917428941E-4</c:v>
                </c:pt>
                <c:pt idx="729">
                  <c:v>2.2940000053495169E-4</c:v>
                </c:pt>
                <c:pt idx="730">
                  <c:v>6.2939999770605937E-4</c:v>
                </c:pt>
                <c:pt idx="731">
                  <c:v>5.3778999936184846E-3</c:v>
                </c:pt>
                <c:pt idx="732">
                  <c:v>1.3177899993024766E-2</c:v>
                </c:pt>
                <c:pt idx="733">
                  <c:v>-4.873600002611056E-3</c:v>
                </c:pt>
                <c:pt idx="736">
                  <c:v>-3.7251000030664727E-3</c:v>
                </c:pt>
                <c:pt idx="737">
                  <c:v>-1.2509999942267314E-4</c:v>
                </c:pt>
                <c:pt idx="738">
                  <c:v>1.062459999229759E-2</c:v>
                </c:pt>
                <c:pt idx="739">
                  <c:v>-1.676600004429929E-3</c:v>
                </c:pt>
                <c:pt idx="740">
                  <c:v>-6.2690000049769878E-4</c:v>
                </c:pt>
                <c:pt idx="741">
                  <c:v>-4.7795999998925254E-3</c:v>
                </c:pt>
                <c:pt idx="742">
                  <c:v>4.1204000008292496E-3</c:v>
                </c:pt>
                <c:pt idx="743">
                  <c:v>1.068899997335393E-3</c:v>
                </c:pt>
                <c:pt idx="744">
                  <c:v>6.6671000022324733E-3</c:v>
                </c:pt>
                <c:pt idx="751">
                  <c:v>-5.8964000054402277E-3</c:v>
                </c:pt>
                <c:pt idx="757">
                  <c:v>-3.1743000072310679E-3</c:v>
                </c:pt>
                <c:pt idx="759">
                  <c:v>-2.9336000079638325E-3</c:v>
                </c:pt>
                <c:pt idx="760">
                  <c:v>-5.189899995457381E-3</c:v>
                </c:pt>
                <c:pt idx="763">
                  <c:v>-4.4474000023910776E-3</c:v>
                </c:pt>
                <c:pt idx="764">
                  <c:v>-5.4522000064025633E-3</c:v>
                </c:pt>
                <c:pt idx="765">
                  <c:v>-1.5220000932458788E-4</c:v>
                </c:pt>
                <c:pt idx="766">
                  <c:v>-1.0703700005251449E-2</c:v>
                </c:pt>
                <c:pt idx="767">
                  <c:v>2.2963000010349788E-3</c:v>
                </c:pt>
                <c:pt idx="768">
                  <c:v>-9.9551999956020154E-3</c:v>
                </c:pt>
                <c:pt idx="769">
                  <c:v>-4.0551999991293997E-3</c:v>
                </c:pt>
                <c:pt idx="771">
                  <c:v>-1.0206700004346203E-2</c:v>
                </c:pt>
                <c:pt idx="772">
                  <c:v>5.9329999930923805E-4</c:v>
                </c:pt>
                <c:pt idx="774">
                  <c:v>-5.9611999968183227E-3</c:v>
                </c:pt>
                <c:pt idx="775">
                  <c:v>-5.9611999968183227E-3</c:v>
                </c:pt>
                <c:pt idx="776">
                  <c:v>-4.9612000002525747E-3</c:v>
                </c:pt>
                <c:pt idx="777">
                  <c:v>-4.9612000002525747E-3</c:v>
                </c:pt>
                <c:pt idx="778">
                  <c:v>-1.961200003279373E-3</c:v>
                </c:pt>
                <c:pt idx="780">
                  <c:v>3.8799997128080577E-5</c:v>
                </c:pt>
                <c:pt idx="783">
                  <c:v>1.9388000000617467E-3</c:v>
                </c:pt>
                <c:pt idx="784">
                  <c:v>-1.1211500008357689E-2</c:v>
                </c:pt>
                <c:pt idx="785">
                  <c:v>-9.212700002535712E-3</c:v>
                </c:pt>
                <c:pt idx="786">
                  <c:v>-8.212700005969964E-3</c:v>
                </c:pt>
                <c:pt idx="787">
                  <c:v>-6.2127000055625103E-3</c:v>
                </c:pt>
                <c:pt idx="788">
                  <c:v>-5.2127000017208047E-3</c:v>
                </c:pt>
                <c:pt idx="789">
                  <c:v>1.1787299998104572E-2</c:v>
                </c:pt>
                <c:pt idx="790">
                  <c:v>-6.4641999997547828E-3</c:v>
                </c:pt>
                <c:pt idx="791">
                  <c:v>-5.4642000031890348E-3</c:v>
                </c:pt>
                <c:pt idx="792">
                  <c:v>-9.9671999996644445E-3</c:v>
                </c:pt>
                <c:pt idx="793">
                  <c:v>-8.2187000080011785E-3</c:v>
                </c:pt>
                <c:pt idx="794">
                  <c:v>-2.18700006371364E-4</c:v>
                </c:pt>
                <c:pt idx="795">
                  <c:v>-8.4702000021934509E-3</c:v>
                </c:pt>
                <c:pt idx="796">
                  <c:v>-6.4702000017859973E-3</c:v>
                </c:pt>
                <c:pt idx="797">
                  <c:v>-5.4701999979442917E-3</c:v>
                </c:pt>
                <c:pt idx="798">
                  <c:v>7.7649999730056152E-4</c:v>
                </c:pt>
                <c:pt idx="799">
                  <c:v>-1.2479800003347918E-2</c:v>
                </c:pt>
                <c:pt idx="800">
                  <c:v>-9.9828000020352192E-3</c:v>
                </c:pt>
                <c:pt idx="801">
                  <c:v>-9.8400000570109114E-4</c:v>
                </c:pt>
                <c:pt idx="803">
                  <c:v>5.0819999887607992E-4</c:v>
                </c:pt>
                <c:pt idx="804">
                  <c:v>-6.9935999999870546E-3</c:v>
                </c:pt>
                <c:pt idx="805">
                  <c:v>-9.9948000060976483E-3</c:v>
                </c:pt>
                <c:pt idx="806">
                  <c:v>-9.2451000018627383E-3</c:v>
                </c:pt>
                <c:pt idx="807">
                  <c:v>-5.9995999981765635E-3</c:v>
                </c:pt>
                <c:pt idx="808">
                  <c:v>-7.7540999991470017E-3</c:v>
                </c:pt>
                <c:pt idx="809">
                  <c:v>-3.5073999970336445E-3</c:v>
                </c:pt>
                <c:pt idx="810">
                  <c:v>-6.7648999975062907E-3</c:v>
                </c:pt>
                <c:pt idx="811">
                  <c:v>-7.4152000015601516E-3</c:v>
                </c:pt>
                <c:pt idx="812">
                  <c:v>-9.0211999995517544E-3</c:v>
                </c:pt>
                <c:pt idx="815">
                  <c:v>-1.2038000000757165E-2</c:v>
                </c:pt>
                <c:pt idx="816">
                  <c:v>-1.0038000000349712E-2</c:v>
                </c:pt>
                <c:pt idx="817">
                  <c:v>-1.528830000461312E-2</c:v>
                </c:pt>
                <c:pt idx="818">
                  <c:v>-9.2883000033907592E-3</c:v>
                </c:pt>
                <c:pt idx="819">
                  <c:v>-4.7913000016706064E-3</c:v>
                </c:pt>
                <c:pt idx="820">
                  <c:v>-1.5042800005176105E-2</c:v>
                </c:pt>
                <c:pt idx="821">
                  <c:v>-9.5428000058745965E-3</c:v>
                </c:pt>
                <c:pt idx="822">
                  <c:v>-1.6545800004678313E-2</c:v>
                </c:pt>
                <c:pt idx="823">
                  <c:v>-9.7002999973483384E-3</c:v>
                </c:pt>
                <c:pt idx="824">
                  <c:v>-8.3003000036114827E-3</c:v>
                </c:pt>
                <c:pt idx="825">
                  <c:v>-8.3003000036114827E-3</c:v>
                </c:pt>
                <c:pt idx="826">
                  <c:v>-2.3003000023891218E-3</c:v>
                </c:pt>
                <c:pt idx="827">
                  <c:v>-1.2550599996757228E-2</c:v>
                </c:pt>
                <c:pt idx="828">
                  <c:v>-9.5517999943695031E-3</c:v>
                </c:pt>
                <c:pt idx="829">
                  <c:v>-4.5517999969888479E-3</c:v>
                </c:pt>
                <c:pt idx="830">
                  <c:v>4.4820000039180741E-4</c:v>
                </c:pt>
                <c:pt idx="833">
                  <c:v>-1.1054800001147669E-2</c:v>
                </c:pt>
                <c:pt idx="835">
                  <c:v>-8.3050999965053052E-3</c:v>
                </c:pt>
                <c:pt idx="836">
                  <c:v>-1.730630000383826E-2</c:v>
                </c:pt>
                <c:pt idx="837">
                  <c:v>-8.9062999977613799E-3</c:v>
                </c:pt>
                <c:pt idx="838">
                  <c:v>-1.1556600002222694E-2</c:v>
                </c:pt>
                <c:pt idx="840">
                  <c:v>-7.314100002986379E-3</c:v>
                </c:pt>
                <c:pt idx="841">
                  <c:v>-5.3656000018236227E-3</c:v>
                </c:pt>
                <c:pt idx="842">
                  <c:v>1.9840999957523309E-3</c:v>
                </c:pt>
                <c:pt idx="845">
                  <c:v>-8.9716000002226792E-3</c:v>
                </c:pt>
                <c:pt idx="846">
                  <c:v>-8.5716000030515715E-3</c:v>
                </c:pt>
                <c:pt idx="847">
                  <c:v>-7.8218999988166615E-3</c:v>
                </c:pt>
                <c:pt idx="848">
                  <c:v>-4.5230999967316166E-3</c:v>
                </c:pt>
                <c:pt idx="850">
                  <c:v>-4.1734000042197295E-3</c:v>
                </c:pt>
                <c:pt idx="851">
                  <c:v>-7.3399000029894523E-3</c:v>
                </c:pt>
                <c:pt idx="853">
                  <c:v>-1.0097999998833984E-2</c:v>
                </c:pt>
                <c:pt idx="856">
                  <c:v>-7.3494999960530549E-3</c:v>
                </c:pt>
                <c:pt idx="858">
                  <c:v>-7.600999997521285E-3</c:v>
                </c:pt>
                <c:pt idx="860">
                  <c:v>-8.8525000028312206E-3</c:v>
                </c:pt>
                <c:pt idx="862">
                  <c:v>-9.1027999951620586E-3</c:v>
                </c:pt>
                <c:pt idx="871">
                  <c:v>-9.8849000059999526E-3</c:v>
                </c:pt>
                <c:pt idx="875">
                  <c:v>-6.3878999935695902E-3</c:v>
                </c:pt>
                <c:pt idx="878">
                  <c:v>-1.7639400000916794E-2</c:v>
                </c:pt>
                <c:pt idx="889">
                  <c:v>-1.8142400003853254E-2</c:v>
                </c:pt>
                <c:pt idx="894">
                  <c:v>-9.4957000037538819E-3</c:v>
                </c:pt>
                <c:pt idx="897">
                  <c:v>-5.1471999977366067E-3</c:v>
                </c:pt>
                <c:pt idx="900">
                  <c:v>-1.0098700004164129E-2</c:v>
                </c:pt>
                <c:pt idx="901">
                  <c:v>6.1013000013190322E-3</c:v>
                </c:pt>
                <c:pt idx="931">
                  <c:v>-7.2431000007782131E-3</c:v>
                </c:pt>
                <c:pt idx="936">
                  <c:v>-3.9497000034316443E-3</c:v>
                </c:pt>
                <c:pt idx="940">
                  <c:v>-1.0727000008046161E-2</c:v>
                </c:pt>
                <c:pt idx="942">
                  <c:v>-1.3978499999211635E-2</c:v>
                </c:pt>
                <c:pt idx="943">
                  <c:v>-1.0229999999864958E-2</c:v>
                </c:pt>
                <c:pt idx="944">
                  <c:v>-1.748030000453582E-2</c:v>
                </c:pt>
                <c:pt idx="945">
                  <c:v>-1.6480300007970072E-2</c:v>
                </c:pt>
                <c:pt idx="946">
                  <c:v>-1.6480300007970072E-2</c:v>
                </c:pt>
                <c:pt idx="947">
                  <c:v>-1.1480300003313459E-2</c:v>
                </c:pt>
                <c:pt idx="948">
                  <c:v>-1.1480300003313459E-2</c:v>
                </c:pt>
                <c:pt idx="949">
                  <c:v>-1.0480300006747711E-2</c:v>
                </c:pt>
                <c:pt idx="955">
                  <c:v>-1.1234800003876444E-2</c:v>
                </c:pt>
                <c:pt idx="957">
                  <c:v>-1.2348000018391758E-3</c:v>
                </c:pt>
                <c:pt idx="962">
                  <c:v>-1.1737799999536946E-2</c:v>
                </c:pt>
                <c:pt idx="963">
                  <c:v>-8.7378000025637448E-3</c:v>
                </c:pt>
                <c:pt idx="964">
                  <c:v>-8.7378000025637448E-3</c:v>
                </c:pt>
                <c:pt idx="965">
                  <c:v>-7.7377999987220392E-3</c:v>
                </c:pt>
                <c:pt idx="1047">
                  <c:v>-1.7070900001272094E-2</c:v>
                </c:pt>
                <c:pt idx="1048">
                  <c:v>-3.0708999984199181E-3</c:v>
                </c:pt>
                <c:pt idx="1049">
                  <c:v>-1.6573900000366848E-2</c:v>
                </c:pt>
                <c:pt idx="1050">
                  <c:v>-1.4573899999959394E-2</c:v>
                </c:pt>
                <c:pt idx="1053">
                  <c:v>-5.5739000017638318E-3</c:v>
                </c:pt>
                <c:pt idx="1054">
                  <c:v>-4.5739000051980838E-3</c:v>
                </c:pt>
                <c:pt idx="1056">
                  <c:v>-1.7825399998400826E-2</c:v>
                </c:pt>
                <c:pt idx="1058">
                  <c:v>-1.2825400001020171E-2</c:v>
                </c:pt>
                <c:pt idx="1060">
                  <c:v>-1.6076899999461602E-2</c:v>
                </c:pt>
                <c:pt idx="1065">
                  <c:v>-1.7328400004771538E-2</c:v>
                </c:pt>
                <c:pt idx="1068">
                  <c:v>-1.6579900002398062E-2</c:v>
                </c:pt>
                <c:pt idx="1075">
                  <c:v>-1.7087700005504303E-2</c:v>
                </c:pt>
                <c:pt idx="1078">
                  <c:v>-2.0339200003945734E-2</c:v>
                </c:pt>
                <c:pt idx="1137">
                  <c:v>-1.3661500001035165E-2</c:v>
                </c:pt>
                <c:pt idx="1139">
                  <c:v>-9.6615000002202578E-3</c:v>
                </c:pt>
                <c:pt idx="1228">
                  <c:v>-6.4975999994203448E-3</c:v>
                </c:pt>
                <c:pt idx="1253">
                  <c:v>-1.6017399997508619E-2</c:v>
                </c:pt>
                <c:pt idx="1299">
                  <c:v>-2.3060600004100706E-2</c:v>
                </c:pt>
                <c:pt idx="1306">
                  <c:v>-1.9333700001880061E-2</c:v>
                </c:pt>
                <c:pt idx="1316">
                  <c:v>-2.3344500004895963E-2</c:v>
                </c:pt>
                <c:pt idx="1317">
                  <c:v>-2.2344500001054257E-2</c:v>
                </c:pt>
                <c:pt idx="1319">
                  <c:v>-1.7847499999334104E-2</c:v>
                </c:pt>
                <c:pt idx="1320">
                  <c:v>-1.6099000000394881E-2</c:v>
                </c:pt>
                <c:pt idx="1386">
                  <c:v>-2.1438100004161242E-2</c:v>
                </c:pt>
                <c:pt idx="1388">
                  <c:v>-1.643809999950463E-2</c:v>
                </c:pt>
                <c:pt idx="1390">
                  <c:v>-1.668960000097286E-2</c:v>
                </c:pt>
                <c:pt idx="1400">
                  <c:v>-1.8945900003018323E-2</c:v>
                </c:pt>
                <c:pt idx="1401">
                  <c:v>-1.9459000031929463E-3</c:v>
                </c:pt>
                <c:pt idx="1411">
                  <c:v>-2.4502199994458351E-2</c:v>
                </c:pt>
                <c:pt idx="1450">
                  <c:v>-1.902870000776602E-2</c:v>
                </c:pt>
                <c:pt idx="1451">
                  <c:v>-2.6278999997884966E-2</c:v>
                </c:pt>
                <c:pt idx="1452">
                  <c:v>-2.2278999997070059E-2</c:v>
                </c:pt>
                <c:pt idx="1453">
                  <c:v>-2.0278999996662606E-2</c:v>
                </c:pt>
                <c:pt idx="1454">
                  <c:v>-1.8278999996255152E-2</c:v>
                </c:pt>
                <c:pt idx="1455">
                  <c:v>-1.628020000498509E-2</c:v>
                </c:pt>
                <c:pt idx="1456">
                  <c:v>-1.5280200001143385E-2</c:v>
                </c:pt>
                <c:pt idx="1461">
                  <c:v>-1.9788000005064532E-2</c:v>
                </c:pt>
                <c:pt idx="1462">
                  <c:v>-1.7788000004657079E-2</c:v>
                </c:pt>
                <c:pt idx="1541">
                  <c:v>-1.2116300000343472E-2</c:v>
                </c:pt>
                <c:pt idx="1572">
                  <c:v>-1.8746899993857369E-2</c:v>
                </c:pt>
                <c:pt idx="1575">
                  <c:v>-1.9048699999984819E-2</c:v>
                </c:pt>
                <c:pt idx="1585">
                  <c:v>-1.8157100006646942E-2</c:v>
                </c:pt>
                <c:pt idx="1727">
                  <c:v>-2.7073100005509332E-2</c:v>
                </c:pt>
                <c:pt idx="1732">
                  <c:v>-2.8138399997260422E-2</c:v>
                </c:pt>
                <c:pt idx="1743">
                  <c:v>-2.7197700001124758E-2</c:v>
                </c:pt>
                <c:pt idx="1850">
                  <c:v>-2.3394300005747937E-2</c:v>
                </c:pt>
                <c:pt idx="1870">
                  <c:v>-2.3605100002896506E-2</c:v>
                </c:pt>
                <c:pt idx="2356">
                  <c:v>-1.7294900004344527E-2</c:v>
                </c:pt>
                <c:pt idx="2359">
                  <c:v>-1.979790000768844E-2</c:v>
                </c:pt>
                <c:pt idx="2379">
                  <c:v>-1.8305700003111269E-2</c:v>
                </c:pt>
                <c:pt idx="2385">
                  <c:v>-2.4557199998525903E-2</c:v>
                </c:pt>
                <c:pt idx="2637">
                  <c:v>-2.5441300007514656E-2</c:v>
                </c:pt>
                <c:pt idx="2773">
                  <c:v>-3.2758800000010524E-2</c:v>
                </c:pt>
                <c:pt idx="3104">
                  <c:v>-3.4803200003807433E-2</c:v>
                </c:pt>
                <c:pt idx="3110">
                  <c:v>-3.450620000512572E-2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62-4EC1-AD6A-E5E28657FD1E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Active!$I$21:$I$5139</c:f>
              <c:numCache>
                <c:formatCode>General</c:formatCode>
                <c:ptCount val="5119"/>
                <c:pt idx="29">
                  <c:v>-1.6419899999164045E-2</c:v>
                </c:pt>
                <c:pt idx="56">
                  <c:v>-1.4258400002290728E-2</c:v>
                </c:pt>
                <c:pt idx="57">
                  <c:v>-1.5514700000494486E-2</c:v>
                </c:pt>
                <c:pt idx="64">
                  <c:v>-1.2784200000169221E-2</c:v>
                </c:pt>
                <c:pt idx="70">
                  <c:v>-1.404529999854276E-2</c:v>
                </c:pt>
                <c:pt idx="71">
                  <c:v>-1.3296799999807263E-2</c:v>
                </c:pt>
                <c:pt idx="74">
                  <c:v>-1.383219999843277E-2</c:v>
                </c:pt>
                <c:pt idx="76">
                  <c:v>-8.8381999994453508E-3</c:v>
                </c:pt>
                <c:pt idx="77">
                  <c:v>-9.0896999972756021E-3</c:v>
                </c:pt>
                <c:pt idx="85">
                  <c:v>-7.8813999971316662E-3</c:v>
                </c:pt>
                <c:pt idx="87">
                  <c:v>-1.2138900001446018E-2</c:v>
                </c:pt>
                <c:pt idx="90">
                  <c:v>-9.651500000472879E-3</c:v>
                </c:pt>
                <c:pt idx="94">
                  <c:v>-1.0925799997494323E-2</c:v>
                </c:pt>
                <c:pt idx="95">
                  <c:v>-8.1773000019893516E-3</c:v>
                </c:pt>
                <c:pt idx="96">
                  <c:v>-1.5685099999245722E-2</c:v>
                </c:pt>
                <c:pt idx="97">
                  <c:v>-7.2001000007730909E-3</c:v>
                </c:pt>
                <c:pt idx="98">
                  <c:v>-9.4515999953728169E-3</c:v>
                </c:pt>
                <c:pt idx="99">
                  <c:v>-8.9533999998820946E-3</c:v>
                </c:pt>
                <c:pt idx="100">
                  <c:v>-1.3706699999602279E-2</c:v>
                </c:pt>
                <c:pt idx="101">
                  <c:v>-9.7138999990420416E-3</c:v>
                </c:pt>
                <c:pt idx="102">
                  <c:v>-1.2965400001121452E-2</c:v>
                </c:pt>
                <c:pt idx="103">
                  <c:v>-6.2168999975256156E-3</c:v>
                </c:pt>
                <c:pt idx="104">
                  <c:v>-1.2473200000385987E-2</c:v>
                </c:pt>
                <c:pt idx="105">
                  <c:v>-6.2277000033645891E-3</c:v>
                </c:pt>
                <c:pt idx="106">
                  <c:v>-8.4780000033788383E-3</c:v>
                </c:pt>
                <c:pt idx="108">
                  <c:v>-1.1510399999679066E-2</c:v>
                </c:pt>
                <c:pt idx="111">
                  <c:v>-1.3521199998649536E-2</c:v>
                </c:pt>
                <c:pt idx="112">
                  <c:v>-9.0242000005673617E-3</c:v>
                </c:pt>
                <c:pt idx="115">
                  <c:v>-1.2824299999920186E-2</c:v>
                </c:pt>
                <c:pt idx="128">
                  <c:v>-1.6662800004269229E-2</c:v>
                </c:pt>
                <c:pt idx="132">
                  <c:v>-1.3953900004707975E-2</c:v>
                </c:pt>
                <c:pt idx="159">
                  <c:v>-1.429660000212607E-2</c:v>
                </c:pt>
                <c:pt idx="164">
                  <c:v>-2.2340999996231403E-2</c:v>
                </c:pt>
                <c:pt idx="172">
                  <c:v>-1.3227499999629799E-2</c:v>
                </c:pt>
                <c:pt idx="177">
                  <c:v>-6.365500004903879E-3</c:v>
                </c:pt>
                <c:pt idx="178">
                  <c:v>-1.5642200000002049E-2</c:v>
                </c:pt>
                <c:pt idx="179">
                  <c:v>-1.449510000020382E-2</c:v>
                </c:pt>
                <c:pt idx="180">
                  <c:v>-1.6032899999117944E-2</c:v>
                </c:pt>
                <c:pt idx="182">
                  <c:v>-1.031919999877573E-2</c:v>
                </c:pt>
                <c:pt idx="186">
                  <c:v>-9.7542999974393751E-3</c:v>
                </c:pt>
                <c:pt idx="204">
                  <c:v>-4.2145999977947213E-3</c:v>
                </c:pt>
                <c:pt idx="208">
                  <c:v>-3.7967999996908475E-3</c:v>
                </c:pt>
                <c:pt idx="209">
                  <c:v>1.4355000021168962E-3</c:v>
                </c:pt>
                <c:pt idx="216">
                  <c:v>-4.4282000017119572E-3</c:v>
                </c:pt>
                <c:pt idx="221">
                  <c:v>-1.9696000017574988E-3</c:v>
                </c:pt>
                <c:pt idx="225">
                  <c:v>4.6260000090114772E-4</c:v>
                </c:pt>
                <c:pt idx="228">
                  <c:v>2.669699999387376E-3</c:v>
                </c:pt>
                <c:pt idx="230">
                  <c:v>2.8875999996671453E-3</c:v>
                </c:pt>
                <c:pt idx="233">
                  <c:v>-6.1232000007294118E-3</c:v>
                </c:pt>
                <c:pt idx="235">
                  <c:v>2.0899000010103919E-3</c:v>
                </c:pt>
                <c:pt idx="237">
                  <c:v>6.3197999988915399E-3</c:v>
                </c:pt>
                <c:pt idx="240">
                  <c:v>2.7951999982178677E-3</c:v>
                </c:pt>
                <c:pt idx="241">
                  <c:v>2.0346999990579206E-3</c:v>
                </c:pt>
                <c:pt idx="246">
                  <c:v>6.4560999999230262E-3</c:v>
                </c:pt>
                <c:pt idx="247">
                  <c:v>-7.9539999933331273E-4</c:v>
                </c:pt>
                <c:pt idx="249">
                  <c:v>4.9531000004208181E-3</c:v>
                </c:pt>
                <c:pt idx="251">
                  <c:v>4.7015999989525881E-3</c:v>
                </c:pt>
                <c:pt idx="257">
                  <c:v>4.9182999973709229E-3</c:v>
                </c:pt>
                <c:pt idx="260">
                  <c:v>4.660800001147436E-3</c:v>
                </c:pt>
                <c:pt idx="263">
                  <c:v>-2.0961000009265263E-3</c:v>
                </c:pt>
                <c:pt idx="264">
                  <c:v>3.9038999966578558E-3</c:v>
                </c:pt>
                <c:pt idx="265">
                  <c:v>3.9038999966578558E-3</c:v>
                </c:pt>
                <c:pt idx="269">
                  <c:v>4.3576999996730592E-3</c:v>
                </c:pt>
                <c:pt idx="271">
                  <c:v>4.0185999969253317E-3</c:v>
                </c:pt>
                <c:pt idx="272">
                  <c:v>2.0126000017626211E-3</c:v>
                </c:pt>
                <c:pt idx="278">
                  <c:v>4.4531999992614146E-3</c:v>
                </c:pt>
                <c:pt idx="285">
                  <c:v>1.8249999629915692E-4</c:v>
                </c:pt>
                <c:pt idx="304">
                  <c:v>6.2429999888991006E-4</c:v>
                </c:pt>
                <c:pt idx="311">
                  <c:v>-1.1902000042027794E-3</c:v>
                </c:pt>
                <c:pt idx="313">
                  <c:v>1.0420999969937839E-3</c:v>
                </c:pt>
                <c:pt idx="323">
                  <c:v>-3.9140000008046627E-3</c:v>
                </c:pt>
                <c:pt idx="336">
                  <c:v>-3.4950000008393545E-3</c:v>
                </c:pt>
                <c:pt idx="349">
                  <c:v>-1.0313099999621045E-2</c:v>
                </c:pt>
                <c:pt idx="355">
                  <c:v>-1.1204000002180692E-3</c:v>
                </c:pt>
                <c:pt idx="418">
                  <c:v>-4.5599997974932194E-5</c:v>
                </c:pt>
                <c:pt idx="443">
                  <c:v>4.3577999967965297E-3</c:v>
                </c:pt>
                <c:pt idx="444">
                  <c:v>5.1062999991700053E-3</c:v>
                </c:pt>
                <c:pt idx="449">
                  <c:v>1.843999998527579E-3</c:v>
                </c:pt>
                <c:pt idx="452">
                  <c:v>6.0786999965785071E-3</c:v>
                </c:pt>
                <c:pt idx="454">
                  <c:v>3.5660999928950332E-3</c:v>
                </c:pt>
                <c:pt idx="456">
                  <c:v>1.0063100002298597E-2</c:v>
                </c:pt>
                <c:pt idx="461">
                  <c:v>9.2978000029688701E-3</c:v>
                </c:pt>
                <c:pt idx="463">
                  <c:v>9.0414999940549023E-3</c:v>
                </c:pt>
                <c:pt idx="464">
                  <c:v>8.0355000027338974E-3</c:v>
                </c:pt>
                <c:pt idx="465">
                  <c:v>-4.6750000183237717E-4</c:v>
                </c:pt>
                <c:pt idx="466">
                  <c:v>4.2762000011862256E-3</c:v>
                </c:pt>
                <c:pt idx="472">
                  <c:v>2.5001000030897558E-3</c:v>
                </c:pt>
                <c:pt idx="473">
                  <c:v>7.488099996407982E-3</c:v>
                </c:pt>
                <c:pt idx="475">
                  <c:v>1.1235400001169182E-2</c:v>
                </c:pt>
                <c:pt idx="477">
                  <c:v>6.4845000015338883E-3</c:v>
                </c:pt>
                <c:pt idx="478">
                  <c:v>3.2270000010612421E-3</c:v>
                </c:pt>
                <c:pt idx="479">
                  <c:v>6.2270000053104013E-3</c:v>
                </c:pt>
                <c:pt idx="480">
                  <c:v>6.2270000053104013E-3</c:v>
                </c:pt>
                <c:pt idx="481">
                  <c:v>8.9755000008153729E-3</c:v>
                </c:pt>
                <c:pt idx="482">
                  <c:v>5.2222000012989156E-3</c:v>
                </c:pt>
                <c:pt idx="483">
                  <c:v>1.2222199999087024E-2</c:v>
                </c:pt>
                <c:pt idx="484">
                  <c:v>2.9706999921472743E-3</c:v>
                </c:pt>
                <c:pt idx="485">
                  <c:v>4.9706999925547279E-3</c:v>
                </c:pt>
                <c:pt idx="486">
                  <c:v>8.9706999933696352E-3</c:v>
                </c:pt>
                <c:pt idx="487">
                  <c:v>6.9694999983767048E-3</c:v>
                </c:pt>
                <c:pt idx="488">
                  <c:v>3.7179999926593155E-3</c:v>
                </c:pt>
                <c:pt idx="489">
                  <c:v>3.9646999939577654E-3</c:v>
                </c:pt>
                <c:pt idx="493">
                  <c:v>1.0188600004767068E-2</c:v>
                </c:pt>
                <c:pt idx="496">
                  <c:v>5.4340999995474704E-3</c:v>
                </c:pt>
                <c:pt idx="498">
                  <c:v>7.1825999984866939E-3</c:v>
                </c:pt>
                <c:pt idx="503">
                  <c:v>6.9035000051371753E-3</c:v>
                </c:pt>
                <c:pt idx="504">
                  <c:v>4.3848999994224869E-3</c:v>
                </c:pt>
                <c:pt idx="505">
                  <c:v>6.8818999934592284E-3</c:v>
                </c:pt>
                <c:pt idx="506">
                  <c:v>-8.7140000687213615E-4</c:v>
                </c:pt>
                <c:pt idx="507">
                  <c:v>3.1285999939427711E-3</c:v>
                </c:pt>
                <c:pt idx="508">
                  <c:v>1.6207999942707829E-3</c:v>
                </c:pt>
                <c:pt idx="512">
                  <c:v>9.3476999973063357E-3</c:v>
                </c:pt>
                <c:pt idx="513">
                  <c:v>1.8471000003046356E-3</c:v>
                </c:pt>
                <c:pt idx="515">
                  <c:v>5.8720000379253179E-4</c:v>
                </c:pt>
                <c:pt idx="519">
                  <c:v>6.0565999956452288E-3</c:v>
                </c:pt>
                <c:pt idx="522">
                  <c:v>1.2794299997040071E-2</c:v>
                </c:pt>
                <c:pt idx="523">
                  <c:v>1.5427999969688244E-3</c:v>
                </c:pt>
                <c:pt idx="524">
                  <c:v>5.5427999977837317E-3</c:v>
                </c:pt>
                <c:pt idx="526">
                  <c:v>9.2912999971304089E-3</c:v>
                </c:pt>
                <c:pt idx="531">
                  <c:v>-9.7580000146990642E-4</c:v>
                </c:pt>
                <c:pt idx="539">
                  <c:v>4.9978000024566427E-3</c:v>
                </c:pt>
                <c:pt idx="540">
                  <c:v>3.9966000040294603E-3</c:v>
                </c:pt>
                <c:pt idx="541">
                  <c:v>7.463000001735054E-4</c:v>
                </c:pt>
                <c:pt idx="542">
                  <c:v>1.2745100000756793E-2</c:v>
                </c:pt>
                <c:pt idx="546">
                  <c:v>3.9869999964139424E-3</c:v>
                </c:pt>
                <c:pt idx="554">
                  <c:v>-4.074200005561579E-3</c:v>
                </c:pt>
                <c:pt idx="556">
                  <c:v>-8.4999999671708792E-5</c:v>
                </c:pt>
                <c:pt idx="557">
                  <c:v>9.138000023085624E-4</c:v>
                </c:pt>
                <c:pt idx="563">
                  <c:v>3.4059999961755238E-3</c:v>
                </c:pt>
                <c:pt idx="574">
                  <c:v>6.4669999846955761E-4</c:v>
                </c:pt>
                <c:pt idx="576">
                  <c:v>-3.5930000012740493E-4</c:v>
                </c:pt>
                <c:pt idx="578">
                  <c:v>1.2689999857684597E-4</c:v>
                </c:pt>
                <c:pt idx="585">
                  <c:v>7.3568000007071532E-3</c:v>
                </c:pt>
                <c:pt idx="589">
                  <c:v>-5.1726000019698404E-3</c:v>
                </c:pt>
                <c:pt idx="590">
                  <c:v>-3.1726000015623868E-3</c:v>
                </c:pt>
                <c:pt idx="591">
                  <c:v>-2.4240999991889112E-3</c:v>
                </c:pt>
                <c:pt idx="592">
                  <c:v>1.5759000016259961E-3</c:v>
                </c:pt>
                <c:pt idx="593">
                  <c:v>2.5758999981917441E-3</c:v>
                </c:pt>
                <c:pt idx="595">
                  <c:v>1.3195999999879859E-3</c:v>
                </c:pt>
                <c:pt idx="609">
                  <c:v>3.8105999992694706E-3</c:v>
                </c:pt>
                <c:pt idx="612">
                  <c:v>-3.9439000029233284E-3</c:v>
                </c:pt>
                <c:pt idx="613">
                  <c:v>5.6099997891578823E-5</c:v>
                </c:pt>
                <c:pt idx="614">
                  <c:v>-1.1941999982809648E-3</c:v>
                </c:pt>
                <c:pt idx="625">
                  <c:v>-1.223000006575603E-3</c:v>
                </c:pt>
                <c:pt idx="627">
                  <c:v>-1.4793000009376556E-3</c:v>
                </c:pt>
                <c:pt idx="628">
                  <c:v>-3.7308000028133392E-3</c:v>
                </c:pt>
                <c:pt idx="629">
                  <c:v>5.1470000471454114E-4</c:v>
                </c:pt>
                <c:pt idx="631">
                  <c:v>2.2631999963778071E-3</c:v>
                </c:pt>
                <c:pt idx="642">
                  <c:v>3.9864999926066957E-3</c:v>
                </c:pt>
                <c:pt idx="643">
                  <c:v>-2.2649999955319799E-3</c:v>
                </c:pt>
                <c:pt idx="677">
                  <c:v>1.9408999942243099E-3</c:v>
                </c:pt>
                <c:pt idx="678">
                  <c:v>-2.5620999949751422E-3</c:v>
                </c:pt>
                <c:pt idx="681">
                  <c:v>4.3310000182827935E-4</c:v>
                </c:pt>
                <c:pt idx="692">
                  <c:v>9.1930000053253025E-4</c:v>
                </c:pt>
                <c:pt idx="696">
                  <c:v>-4.0855000042938627E-3</c:v>
                </c:pt>
                <c:pt idx="697">
                  <c:v>-3.0855000004521571E-3</c:v>
                </c:pt>
                <c:pt idx="698">
                  <c:v>-2.0855000038864091E-3</c:v>
                </c:pt>
                <c:pt idx="699">
                  <c:v>-1.3370000087888911E-3</c:v>
                </c:pt>
                <c:pt idx="700">
                  <c:v>-3.3700000494718552E-4</c:v>
                </c:pt>
                <c:pt idx="701">
                  <c:v>1.6570000007050112E-3</c:v>
                </c:pt>
                <c:pt idx="702">
                  <c:v>3.6570000011124648E-3</c:v>
                </c:pt>
                <c:pt idx="704">
                  <c:v>-2.3537999950349331E-3</c:v>
                </c:pt>
                <c:pt idx="718">
                  <c:v>-6.1610000557266176E-4</c:v>
                </c:pt>
                <c:pt idx="719">
                  <c:v>1.3838999948347919E-3</c:v>
                </c:pt>
                <c:pt idx="720">
                  <c:v>2.3838999914005399E-3</c:v>
                </c:pt>
                <c:pt idx="721">
                  <c:v>3.3838999952422455E-3</c:v>
                </c:pt>
                <c:pt idx="726">
                  <c:v>8.8210000103572384E-4</c:v>
                </c:pt>
                <c:pt idx="734">
                  <c:v>-1.2390000483719632E-4</c:v>
                </c:pt>
                <c:pt idx="735">
                  <c:v>-1.2390000483719632E-4</c:v>
                </c:pt>
                <c:pt idx="745">
                  <c:v>-3.386199998203665E-3</c:v>
                </c:pt>
                <c:pt idx="746">
                  <c:v>-5.6388999946648255E-3</c:v>
                </c:pt>
                <c:pt idx="747">
                  <c:v>-3.6388999942573719E-3</c:v>
                </c:pt>
                <c:pt idx="748">
                  <c:v>-3.6388999942573719E-3</c:v>
                </c:pt>
                <c:pt idx="749">
                  <c:v>-1.4070000179344788E-4</c:v>
                </c:pt>
                <c:pt idx="750">
                  <c:v>8.5930000204825774E-4</c:v>
                </c:pt>
                <c:pt idx="752">
                  <c:v>-6.545000069309026E-4</c:v>
                </c:pt>
                <c:pt idx="753">
                  <c:v>3.4549999691080302E-4</c:v>
                </c:pt>
                <c:pt idx="754">
                  <c:v>5.3454999942914583E-3</c:v>
                </c:pt>
                <c:pt idx="755">
                  <c:v>-2.4078000060399063E-3</c:v>
                </c:pt>
                <c:pt idx="756">
                  <c:v>1.3407000005827285E-3</c:v>
                </c:pt>
                <c:pt idx="758">
                  <c:v>-4.2460000258870423E-4</c:v>
                </c:pt>
                <c:pt idx="761">
                  <c:v>-1.8989999807672575E-4</c:v>
                </c:pt>
                <c:pt idx="762">
                  <c:v>8.1010000576497987E-4</c:v>
                </c:pt>
                <c:pt idx="770">
                  <c:v>1.2938999934704043E-3</c:v>
                </c:pt>
                <c:pt idx="802">
                  <c:v>5.1180000446038321E-4</c:v>
                </c:pt>
                <c:pt idx="813">
                  <c:v>9.7400000231573358E-4</c:v>
                </c:pt>
                <c:pt idx="814">
                  <c:v>5.9739999996963888E-3</c:v>
                </c:pt>
                <c:pt idx="834">
                  <c:v>-8.0548000041744672E-3</c:v>
                </c:pt>
                <c:pt idx="839">
                  <c:v>-1.4814100002695341E-2</c:v>
                </c:pt>
                <c:pt idx="844">
                  <c:v>-1.5071600006194785E-2</c:v>
                </c:pt>
                <c:pt idx="849">
                  <c:v>-1.1573400006454904E-2</c:v>
                </c:pt>
                <c:pt idx="852">
                  <c:v>-4.8465000072610565E-3</c:v>
                </c:pt>
                <c:pt idx="854">
                  <c:v>-6.3482999976258725E-3</c:v>
                </c:pt>
                <c:pt idx="855">
                  <c:v>-1.3349499997275416E-2</c:v>
                </c:pt>
                <c:pt idx="857">
                  <c:v>-8.5998000067775138E-3</c:v>
                </c:pt>
                <c:pt idx="859">
                  <c:v>-1.2852500003646128E-2</c:v>
                </c:pt>
                <c:pt idx="861">
                  <c:v>-1.0102799999003764E-2</c:v>
                </c:pt>
                <c:pt idx="863">
                  <c:v>-1.4104000001680106E-2</c:v>
                </c:pt>
                <c:pt idx="864">
                  <c:v>-1.13543000043137E-2</c:v>
                </c:pt>
                <c:pt idx="865">
                  <c:v>-9.3543000039062463E-3</c:v>
                </c:pt>
                <c:pt idx="866">
                  <c:v>-6.3603000016883016E-3</c:v>
                </c:pt>
                <c:pt idx="867">
                  <c:v>-7.8681000013602898E-3</c:v>
                </c:pt>
                <c:pt idx="868">
                  <c:v>-2.1381900005508214E-2</c:v>
                </c:pt>
                <c:pt idx="869">
                  <c:v>-2.363340000010794E-2</c:v>
                </c:pt>
                <c:pt idx="870">
                  <c:v>-2.0883700010017492E-2</c:v>
                </c:pt>
                <c:pt idx="872">
                  <c:v>-1.8135199999960605E-2</c:v>
                </c:pt>
                <c:pt idx="873">
                  <c:v>-1.9136399998387787E-2</c:v>
                </c:pt>
                <c:pt idx="874">
                  <c:v>-1.2387899994791951E-2</c:v>
                </c:pt>
                <c:pt idx="876">
                  <c:v>-5.3878999970038421E-3</c:v>
                </c:pt>
                <c:pt idx="877">
                  <c:v>-1.8639399997482542E-2</c:v>
                </c:pt>
                <c:pt idx="879">
                  <c:v>1.3605999993160367E-3</c:v>
                </c:pt>
                <c:pt idx="880">
                  <c:v>-1.1889699999301229E-2</c:v>
                </c:pt>
                <c:pt idx="881">
                  <c:v>-9.889699998893775E-3</c:v>
                </c:pt>
                <c:pt idx="882">
                  <c:v>-1.2890900005004369E-2</c:v>
                </c:pt>
                <c:pt idx="883">
                  <c:v>-7.8909000076237135E-3</c:v>
                </c:pt>
                <c:pt idx="884">
                  <c:v>-1.514119999774266E-2</c:v>
                </c:pt>
                <c:pt idx="885">
                  <c:v>-1.514119999774266E-2</c:v>
                </c:pt>
                <c:pt idx="886">
                  <c:v>-1.2141199993493501E-2</c:v>
                </c:pt>
                <c:pt idx="887">
                  <c:v>-8.1411999999545515E-3</c:v>
                </c:pt>
                <c:pt idx="888">
                  <c:v>-1.7391500005032867E-2</c:v>
                </c:pt>
                <c:pt idx="890">
                  <c:v>-1.4142400003038347E-2</c:v>
                </c:pt>
                <c:pt idx="891">
                  <c:v>2.8575999967870302E-3</c:v>
                </c:pt>
                <c:pt idx="892">
                  <c:v>-1.2895699997898191E-2</c:v>
                </c:pt>
                <c:pt idx="893">
                  <c:v>-1.1895700001332443E-2</c:v>
                </c:pt>
                <c:pt idx="895">
                  <c:v>-1.514599999791244E-2</c:v>
                </c:pt>
                <c:pt idx="896">
                  <c:v>-1.2147199995524716E-2</c:v>
                </c:pt>
                <c:pt idx="898">
                  <c:v>-2.1472000007634051E-3</c:v>
                </c:pt>
                <c:pt idx="899">
                  <c:v>-1.0397500002000015E-2</c:v>
                </c:pt>
                <c:pt idx="902">
                  <c:v>-1.6648999997414649E-2</c:v>
                </c:pt>
                <c:pt idx="903">
                  <c:v>-1.4649000004283153E-2</c:v>
                </c:pt>
                <c:pt idx="904">
                  <c:v>-1.4153199997963384E-2</c:v>
                </c:pt>
                <c:pt idx="905">
                  <c:v>-1.2403500004438683E-2</c:v>
                </c:pt>
                <c:pt idx="906">
                  <c:v>-1.1403500007872935E-2</c:v>
                </c:pt>
                <c:pt idx="908">
                  <c:v>-1.3405899997451343E-2</c:v>
                </c:pt>
                <c:pt idx="910">
                  <c:v>-5.4107000032672659E-3</c:v>
                </c:pt>
                <c:pt idx="912">
                  <c:v>-9.91490000160411E-3</c:v>
                </c:pt>
                <c:pt idx="913">
                  <c:v>-1.4667000003100839E-2</c:v>
                </c:pt>
                <c:pt idx="914">
                  <c:v>-1.1667000006127637E-2</c:v>
                </c:pt>
                <c:pt idx="915">
                  <c:v>-2.5542449999193195E-2</c:v>
                </c:pt>
                <c:pt idx="916">
                  <c:v>-1.6922100003284868E-2</c:v>
                </c:pt>
                <c:pt idx="917">
                  <c:v>-9.4250999973155558E-3</c:v>
                </c:pt>
                <c:pt idx="918">
                  <c:v>-1.1426299999584444E-2</c:v>
                </c:pt>
                <c:pt idx="919">
                  <c:v>-1.3676600006874651E-2</c:v>
                </c:pt>
                <c:pt idx="921">
                  <c:v>-1.4677799998025876E-2</c:v>
                </c:pt>
                <c:pt idx="922">
                  <c:v>-1.3677800001460128E-2</c:v>
                </c:pt>
                <c:pt idx="923">
                  <c:v>-9.6778000006452203E-3</c:v>
                </c:pt>
                <c:pt idx="924">
                  <c:v>-9.6778000006452203E-3</c:v>
                </c:pt>
                <c:pt idx="925">
                  <c:v>-8.6778000040794723E-3</c:v>
                </c:pt>
                <c:pt idx="926">
                  <c:v>-1.4178400000673719E-2</c:v>
                </c:pt>
                <c:pt idx="927">
                  <c:v>-6.6814000092563219E-3</c:v>
                </c:pt>
                <c:pt idx="928">
                  <c:v>-9.932900000421796E-3</c:v>
                </c:pt>
                <c:pt idx="929">
                  <c:v>8.1559999671299011E-4</c:v>
                </c:pt>
                <c:pt idx="930">
                  <c:v>-1.193770000099903E-2</c:v>
                </c:pt>
                <c:pt idx="932">
                  <c:v>-2.0943700001225807E-2</c:v>
                </c:pt>
                <c:pt idx="933">
                  <c:v>-6.9436999983736314E-3</c:v>
                </c:pt>
                <c:pt idx="934">
                  <c:v>-1.6447900008643046E-2</c:v>
                </c:pt>
                <c:pt idx="935">
                  <c:v>-8.6994000012055039E-3</c:v>
                </c:pt>
                <c:pt idx="937">
                  <c:v>-1.3223999994806945E-2</c:v>
                </c:pt>
                <c:pt idx="938">
                  <c:v>-9.4755000027362257E-3</c:v>
                </c:pt>
                <c:pt idx="939">
                  <c:v>-1.3976100002764724E-2</c:v>
                </c:pt>
                <c:pt idx="941">
                  <c:v>-1.5227600000798702E-2</c:v>
                </c:pt>
                <c:pt idx="950">
                  <c:v>-1.3982099997519981E-2</c:v>
                </c:pt>
                <c:pt idx="951">
                  <c:v>-7.9832999981590547E-3</c:v>
                </c:pt>
                <c:pt idx="952">
                  <c:v>-1.8234800001664553E-2</c:v>
                </c:pt>
                <c:pt idx="953">
                  <c:v>-1.3234800004283898E-2</c:v>
                </c:pt>
                <c:pt idx="956">
                  <c:v>-4.2347999988123775E-3</c:v>
                </c:pt>
                <c:pt idx="958">
                  <c:v>-6.4850999988266267E-3</c:v>
                </c:pt>
                <c:pt idx="959">
                  <c:v>-1.5735399996628985E-2</c:v>
                </c:pt>
                <c:pt idx="960">
                  <c:v>-1.4486300002317876E-2</c:v>
                </c:pt>
                <c:pt idx="961">
                  <c:v>-1.2986900001124013E-2</c:v>
                </c:pt>
                <c:pt idx="966">
                  <c:v>-1.4238399999157991E-2</c:v>
                </c:pt>
                <c:pt idx="967">
                  <c:v>-1.3238400002592243E-2</c:v>
                </c:pt>
                <c:pt idx="969">
                  <c:v>-1.2989299997570924E-2</c:v>
                </c:pt>
                <c:pt idx="970">
                  <c:v>-1.9892999989679083E-3</c:v>
                </c:pt>
                <c:pt idx="971">
                  <c:v>3.0106999984127469E-3</c:v>
                </c:pt>
                <c:pt idx="972">
                  <c:v>-6.2396000066655688E-3</c:v>
                </c:pt>
                <c:pt idx="973">
                  <c:v>9.7603999965940602E-3</c:v>
                </c:pt>
                <c:pt idx="974">
                  <c:v>-9.4911000051070005E-3</c:v>
                </c:pt>
                <c:pt idx="976">
                  <c:v>-1.4741400002094451E-2</c:v>
                </c:pt>
                <c:pt idx="977">
                  <c:v>-1.5492300008190796E-2</c:v>
                </c:pt>
                <c:pt idx="978">
                  <c:v>-1.0492300003534183E-2</c:v>
                </c:pt>
                <c:pt idx="979">
                  <c:v>-1.6742599997087382E-2</c:v>
                </c:pt>
                <c:pt idx="981">
                  <c:v>-7.7425999988918193E-3</c:v>
                </c:pt>
                <c:pt idx="982">
                  <c:v>-5.7425999984843656E-3</c:v>
                </c:pt>
                <c:pt idx="983">
                  <c:v>-1.3493500002368819E-2</c:v>
                </c:pt>
                <c:pt idx="985">
                  <c:v>-1.0244400000374299E-2</c:v>
                </c:pt>
                <c:pt idx="986">
                  <c:v>-7.2444000034010969E-3</c:v>
                </c:pt>
                <c:pt idx="989">
                  <c:v>-9.245600005669985E-3</c:v>
                </c:pt>
                <c:pt idx="990">
                  <c:v>-8.245600009104237E-3</c:v>
                </c:pt>
                <c:pt idx="993">
                  <c:v>-1.4500700002827216E-2</c:v>
                </c:pt>
                <c:pt idx="994">
                  <c:v>-1.400370000192197E-2</c:v>
                </c:pt>
                <c:pt idx="995">
                  <c:v>-1.1754599996493198E-2</c:v>
                </c:pt>
                <c:pt idx="996">
                  <c:v>-1.1754599996493198E-2</c:v>
                </c:pt>
                <c:pt idx="997">
                  <c:v>-9.754600003361702E-3</c:v>
                </c:pt>
                <c:pt idx="998">
                  <c:v>-7.7546000029542483E-3</c:v>
                </c:pt>
                <c:pt idx="999">
                  <c:v>-3.7546000021393411E-3</c:v>
                </c:pt>
                <c:pt idx="1000">
                  <c:v>-9.0049000064027496E-3</c:v>
                </c:pt>
                <c:pt idx="1001">
                  <c:v>-1.3507900002878159E-2</c:v>
                </c:pt>
                <c:pt idx="1003">
                  <c:v>-1.8759400001727045E-2</c:v>
                </c:pt>
                <c:pt idx="1004">
                  <c:v>-1.8759400001727045E-2</c:v>
                </c:pt>
                <c:pt idx="1005">
                  <c:v>-1.4010899998538662E-2</c:v>
                </c:pt>
                <c:pt idx="1006">
                  <c:v>-1.4010899998538662E-2</c:v>
                </c:pt>
                <c:pt idx="1007">
                  <c:v>-1.1513899997225963E-2</c:v>
                </c:pt>
                <c:pt idx="1008">
                  <c:v>-1.1513899997225963E-2</c:v>
                </c:pt>
                <c:pt idx="1010">
                  <c:v>4.8609999794280156E-4</c:v>
                </c:pt>
                <c:pt idx="1012">
                  <c:v>-1.9015699996089097E-2</c:v>
                </c:pt>
                <c:pt idx="1013">
                  <c:v>-1.1015699994459283E-2</c:v>
                </c:pt>
                <c:pt idx="1014">
                  <c:v>-7.0156999936443754E-3</c:v>
                </c:pt>
                <c:pt idx="1015">
                  <c:v>-3.0157000001054257E-3</c:v>
                </c:pt>
                <c:pt idx="1016">
                  <c:v>-1.2766600004397333E-2</c:v>
                </c:pt>
                <c:pt idx="1018">
                  <c:v>-1.7273199999181088E-2</c:v>
                </c:pt>
                <c:pt idx="1019">
                  <c:v>-1.1535500001627952E-2</c:v>
                </c:pt>
                <c:pt idx="1020">
                  <c:v>-9.5355000012204982E-3</c:v>
                </c:pt>
                <c:pt idx="1021">
                  <c:v>-1.6043300005549099E-2</c:v>
                </c:pt>
                <c:pt idx="1022">
                  <c:v>-1.0294800005794968E-2</c:v>
                </c:pt>
                <c:pt idx="1023">
                  <c:v>-5.2948000011383556E-3</c:v>
                </c:pt>
                <c:pt idx="1024">
                  <c:v>-1.5311600000131875E-2</c:v>
                </c:pt>
                <c:pt idx="1025">
                  <c:v>-1.5567900001769885E-2</c:v>
                </c:pt>
                <c:pt idx="1026">
                  <c:v>-1.3567900001362432E-2</c:v>
                </c:pt>
                <c:pt idx="1027">
                  <c:v>-1.2567899997520726E-2</c:v>
                </c:pt>
                <c:pt idx="1028">
                  <c:v>-1.056790000438923E-2</c:v>
                </c:pt>
                <c:pt idx="1029">
                  <c:v>-6.5679000035743229E-3</c:v>
                </c:pt>
                <c:pt idx="1030">
                  <c:v>-5.5678999997326173E-3</c:v>
                </c:pt>
                <c:pt idx="1031">
                  <c:v>-5.6790000235196203E-4</c:v>
                </c:pt>
                <c:pt idx="1032">
                  <c:v>-1.5819399995962158E-2</c:v>
                </c:pt>
                <c:pt idx="1033">
                  <c:v>-1.0819399998581503E-2</c:v>
                </c:pt>
                <c:pt idx="1034">
                  <c:v>-9.819399994739797E-3</c:v>
                </c:pt>
                <c:pt idx="1035">
                  <c:v>-8.819399998174049E-3</c:v>
                </c:pt>
                <c:pt idx="1036">
                  <c:v>-6.8193999977665953E-3</c:v>
                </c:pt>
                <c:pt idx="1037">
                  <c:v>-5.8194000012008473E-3</c:v>
                </c:pt>
                <c:pt idx="1038">
                  <c:v>-4.8193999973591417E-3</c:v>
                </c:pt>
                <c:pt idx="1039">
                  <c:v>-3.8194000007933937E-3</c:v>
                </c:pt>
                <c:pt idx="1040">
                  <c:v>-2.8193999969516881E-3</c:v>
                </c:pt>
                <c:pt idx="1041">
                  <c:v>-1.8194000003859401E-3</c:v>
                </c:pt>
                <c:pt idx="1042">
                  <c:v>-8.1939999654423445E-4</c:v>
                </c:pt>
                <c:pt idx="1043">
                  <c:v>1.8060000002151355E-4</c:v>
                </c:pt>
                <c:pt idx="1044">
                  <c:v>1.1806000038632192E-3</c:v>
                </c:pt>
                <c:pt idx="1045">
                  <c:v>2.1806000004289672E-3</c:v>
                </c:pt>
                <c:pt idx="1046">
                  <c:v>-1.5069700006279163E-2</c:v>
                </c:pt>
                <c:pt idx="1051">
                  <c:v>-1.3573900003393646E-2</c:v>
                </c:pt>
                <c:pt idx="1052">
                  <c:v>-1.2573899999551941E-2</c:v>
                </c:pt>
                <c:pt idx="1055">
                  <c:v>1.0426100001495797E-2</c:v>
                </c:pt>
                <c:pt idx="1057">
                  <c:v>-1.5825399997993372E-2</c:v>
                </c:pt>
                <c:pt idx="1059">
                  <c:v>-9.8253999967710115E-3</c:v>
                </c:pt>
                <c:pt idx="1061">
                  <c:v>-7.0769000012660399E-3</c:v>
                </c:pt>
                <c:pt idx="1062">
                  <c:v>-5.0769000008585863E-3</c:v>
                </c:pt>
                <c:pt idx="1063">
                  <c:v>1.1923099998966791E-2</c:v>
                </c:pt>
                <c:pt idx="1066">
                  <c:v>-1.2328400007390883E-2</c:v>
                </c:pt>
                <c:pt idx="1067">
                  <c:v>-1.5829000003577676E-2</c:v>
                </c:pt>
                <c:pt idx="1069">
                  <c:v>-1.2830200001189951E-2</c:v>
                </c:pt>
                <c:pt idx="1070">
                  <c:v>-1.2583499999891501E-2</c:v>
                </c:pt>
                <c:pt idx="1071">
                  <c:v>-9.5846999975037761E-3</c:v>
                </c:pt>
                <c:pt idx="1072">
                  <c:v>-1.7335600001388229E-2</c:v>
                </c:pt>
                <c:pt idx="1074">
                  <c:v>-5.8362000054330565E-3</c:v>
                </c:pt>
                <c:pt idx="1076">
                  <c:v>-1.0087700007716194E-2</c:v>
                </c:pt>
                <c:pt idx="1077">
                  <c:v>-7.0877000034670345E-3</c:v>
                </c:pt>
                <c:pt idx="1079">
                  <c:v>-1.5339200006565079E-2</c:v>
                </c:pt>
                <c:pt idx="1080">
                  <c:v>-1.3339200006157625E-2</c:v>
                </c:pt>
                <c:pt idx="1081">
                  <c:v>-1.233920000231592E-2</c:v>
                </c:pt>
                <c:pt idx="1082">
                  <c:v>-1.1339200005750172E-2</c:v>
                </c:pt>
                <c:pt idx="1083">
                  <c:v>-1.0339200001908466E-2</c:v>
                </c:pt>
                <c:pt idx="1084">
                  <c:v>-7.3392000049352646E-3</c:v>
                </c:pt>
                <c:pt idx="1085">
                  <c:v>-6.339200001093559E-3</c:v>
                </c:pt>
                <c:pt idx="1086">
                  <c:v>-3.3392000041203573E-3</c:v>
                </c:pt>
                <c:pt idx="1087">
                  <c:v>1.6607999932602979E-3</c:v>
                </c:pt>
                <c:pt idx="1088">
                  <c:v>2.6607999971020035E-3</c:v>
                </c:pt>
                <c:pt idx="1089">
                  <c:v>-1.3091299995721783E-2</c:v>
                </c:pt>
                <c:pt idx="1090">
                  <c:v>-1.7092500005674083E-2</c:v>
                </c:pt>
                <c:pt idx="1091">
                  <c:v>-1.9093700000667013E-2</c:v>
                </c:pt>
                <c:pt idx="1092">
                  <c:v>-1.5594300006341655E-2</c:v>
                </c:pt>
                <c:pt idx="1093">
                  <c:v>-1.3350000001082662E-2</c:v>
                </c:pt>
                <c:pt idx="1094">
                  <c:v>-1.1350000000675209E-2</c:v>
                </c:pt>
                <c:pt idx="1095">
                  <c:v>-8.3500000037020072E-3</c:v>
                </c:pt>
                <c:pt idx="1096">
                  <c:v>-7.3499999998603016E-3</c:v>
                </c:pt>
                <c:pt idx="1097">
                  <c:v>-1.910449999559205E-2</c:v>
                </c:pt>
                <c:pt idx="1098">
                  <c:v>-1.6104499998618849E-2</c:v>
                </c:pt>
                <c:pt idx="1099">
                  <c:v>-1.2104499997803941E-2</c:v>
                </c:pt>
                <c:pt idx="1100">
                  <c:v>-1.1104500001238193E-2</c:v>
                </c:pt>
                <c:pt idx="1102">
                  <c:v>-1.2354800004686695E-2</c:v>
                </c:pt>
                <c:pt idx="1103">
                  <c:v>-1.3858999998774379E-2</c:v>
                </c:pt>
                <c:pt idx="1104">
                  <c:v>-1.3109300001815427E-2</c:v>
                </c:pt>
                <c:pt idx="1105">
                  <c:v>-1.2360800006717909E-2</c:v>
                </c:pt>
                <c:pt idx="1106">
                  <c:v>-1.8612300002132542E-2</c:v>
                </c:pt>
                <c:pt idx="1107">
                  <c:v>-1.7371600006299559E-2</c:v>
                </c:pt>
                <c:pt idx="1109">
                  <c:v>-1.3371600005484652E-2</c:v>
                </c:pt>
                <c:pt idx="1110">
                  <c:v>-6.3716000004205853E-3</c:v>
                </c:pt>
                <c:pt idx="1111">
                  <c:v>-4.3716000000131316E-3</c:v>
                </c:pt>
                <c:pt idx="1112">
                  <c:v>-2.1309000003384426E-3</c:v>
                </c:pt>
                <c:pt idx="1113">
                  <c:v>-9.8854000025312416E-3</c:v>
                </c:pt>
                <c:pt idx="1114">
                  <c:v>6.1146000007283874E-3</c:v>
                </c:pt>
                <c:pt idx="1115">
                  <c:v>-1.8136899998353329E-2</c:v>
                </c:pt>
                <c:pt idx="1116">
                  <c:v>8.5229999967850745E-4</c:v>
                </c:pt>
                <c:pt idx="1117">
                  <c:v>-2.239920000283746E-2</c:v>
                </c:pt>
                <c:pt idx="1118">
                  <c:v>-1.3399200004641898E-2</c:v>
                </c:pt>
                <c:pt idx="1119">
                  <c:v>-2.8404000004229601E-2</c:v>
                </c:pt>
                <c:pt idx="1120">
                  <c:v>-2.4404000003414694E-2</c:v>
                </c:pt>
                <c:pt idx="1121">
                  <c:v>-1.9403999998758081E-2</c:v>
                </c:pt>
                <c:pt idx="1122">
                  <c:v>-2.5655499994172715E-2</c:v>
                </c:pt>
                <c:pt idx="1123">
                  <c:v>-1.9655500000226311E-2</c:v>
                </c:pt>
                <c:pt idx="1124">
                  <c:v>-1.6655499995977152E-2</c:v>
                </c:pt>
                <c:pt idx="1125">
                  <c:v>-6.5549999999348074E-4</c:v>
                </c:pt>
                <c:pt idx="1126">
                  <c:v>2.3445000042556785E-3</c:v>
                </c:pt>
                <c:pt idx="1127">
                  <c:v>-1.6158500002347864E-2</c:v>
                </c:pt>
                <c:pt idx="1128">
                  <c:v>-1.3158500005374663E-2</c:v>
                </c:pt>
                <c:pt idx="1129">
                  <c:v>-1.0158500008401461E-2</c:v>
                </c:pt>
                <c:pt idx="1130">
                  <c:v>-7.1585000041523017E-3</c:v>
                </c:pt>
                <c:pt idx="1131">
                  <c:v>-6.1585000075865537E-3</c:v>
                </c:pt>
                <c:pt idx="1132">
                  <c:v>-4.1585000071791001E-3</c:v>
                </c:pt>
                <c:pt idx="1133">
                  <c:v>-1.5850000636419281E-4</c:v>
                </c:pt>
                <c:pt idx="1134">
                  <c:v>8.4149999747751281E-4</c:v>
                </c:pt>
                <c:pt idx="1135">
                  <c:v>4.8414999910164624E-3</c:v>
                </c:pt>
                <c:pt idx="1136">
                  <c:v>-1.7410000000381842E-2</c:v>
                </c:pt>
                <c:pt idx="1138">
                  <c:v>-1.0661499996786006E-2</c:v>
                </c:pt>
                <c:pt idx="1140">
                  <c:v>-8.6614999963785522E-3</c:v>
                </c:pt>
                <c:pt idx="1141">
                  <c:v>-6.6150000202469528E-4</c:v>
                </c:pt>
                <c:pt idx="1142">
                  <c:v>1.3384999983827583E-3</c:v>
                </c:pt>
                <c:pt idx="1143">
                  <c:v>-2.3164500009443145E-2</c:v>
                </c:pt>
                <c:pt idx="1144">
                  <c:v>-1.1164500006998423E-2</c:v>
                </c:pt>
                <c:pt idx="1145">
                  <c:v>-1.8916599998192396E-2</c:v>
                </c:pt>
                <c:pt idx="1146">
                  <c:v>-7.6675000018440187E-3</c:v>
                </c:pt>
                <c:pt idx="1147">
                  <c:v>-2.0917800007737242E-2</c:v>
                </c:pt>
                <c:pt idx="1148">
                  <c:v>-2.0168099996226374E-2</c:v>
                </c:pt>
                <c:pt idx="1149">
                  <c:v>-1.5168099998845719E-2</c:v>
                </c:pt>
                <c:pt idx="1150">
                  <c:v>-6.9190000067465007E-3</c:v>
                </c:pt>
                <c:pt idx="1151">
                  <c:v>-1.8419600004563108E-2</c:v>
                </c:pt>
                <c:pt idx="1152">
                  <c:v>-1.0170499997911975E-2</c:v>
                </c:pt>
                <c:pt idx="1154">
                  <c:v>-1.5921400001388974E-2</c:v>
                </c:pt>
                <c:pt idx="1156">
                  <c:v>8.0761999925016426E-3</c:v>
                </c:pt>
                <c:pt idx="1157">
                  <c:v>-2.3174100002506748E-2</c:v>
                </c:pt>
                <c:pt idx="1158">
                  <c:v>-2.2174099998665042E-2</c:v>
                </c:pt>
                <c:pt idx="1159">
                  <c:v>-1.9174100001691841E-2</c:v>
                </c:pt>
                <c:pt idx="1160">
                  <c:v>-1.6174099997442681E-2</c:v>
                </c:pt>
                <c:pt idx="1164">
                  <c:v>-7.4268000025767833E-3</c:v>
                </c:pt>
                <c:pt idx="1167">
                  <c:v>-1.5927399996144231E-2</c:v>
                </c:pt>
                <c:pt idx="1168">
                  <c:v>-2.0678300003055483E-2</c:v>
                </c:pt>
                <c:pt idx="1169">
                  <c:v>-1.7678300006082281E-2</c:v>
                </c:pt>
                <c:pt idx="1170">
                  <c:v>-1.2678300001425669E-2</c:v>
                </c:pt>
                <c:pt idx="1171">
                  <c:v>-7.6783000040450133E-3</c:v>
                </c:pt>
                <c:pt idx="1172">
                  <c:v>-1.6783000028226525E-3</c:v>
                </c:pt>
                <c:pt idx="1173">
                  <c:v>-1.9178900001861621E-2</c:v>
                </c:pt>
                <c:pt idx="1174">
                  <c:v>4.0701999969314784E-3</c:v>
                </c:pt>
                <c:pt idx="1175">
                  <c:v>-2.1180099996854551E-2</c:v>
                </c:pt>
                <c:pt idx="1176">
                  <c:v>-2.5430400004552212E-2</c:v>
                </c:pt>
                <c:pt idx="1177">
                  <c:v>-1.5430400009790901E-2</c:v>
                </c:pt>
                <c:pt idx="1178">
                  <c:v>-2.2181299995281734E-2</c:v>
                </c:pt>
                <c:pt idx="1179">
                  <c:v>-1.5681900003983174E-2</c:v>
                </c:pt>
                <c:pt idx="1180">
                  <c:v>-2.0432800003618468E-2</c:v>
                </c:pt>
                <c:pt idx="1181">
                  <c:v>-7.6830999969388358E-3</c:v>
                </c:pt>
                <c:pt idx="1182">
                  <c:v>-1.6436400001111906E-2</c:v>
                </c:pt>
                <c:pt idx="1183">
                  <c:v>-1.54363999972702E-2</c:v>
                </c:pt>
                <c:pt idx="1184">
                  <c:v>-9.6878999975160696E-3</c:v>
                </c:pt>
                <c:pt idx="1185">
                  <c:v>-8.689100002811756E-3</c:v>
                </c:pt>
                <c:pt idx="1186">
                  <c:v>-1.0939400002826005E-2</c:v>
                </c:pt>
                <c:pt idx="1187">
                  <c:v>-1.5944200007652398E-2</c:v>
                </c:pt>
                <c:pt idx="1188">
                  <c:v>-1.9195699998817872E-2</c:v>
                </c:pt>
                <c:pt idx="1189">
                  <c:v>-1.6195700001844671E-2</c:v>
                </c:pt>
                <c:pt idx="1190">
                  <c:v>-8.9465999990352429E-3</c:v>
                </c:pt>
                <c:pt idx="1192">
                  <c:v>-1.3950200002000201E-2</c:v>
                </c:pt>
                <c:pt idx="1193">
                  <c:v>-1.0202900004514959E-2</c:v>
                </c:pt>
                <c:pt idx="1194">
                  <c:v>-2.2029000028851442E-3</c:v>
                </c:pt>
                <c:pt idx="1195">
                  <c:v>-1.2029000063193962E-3</c:v>
                </c:pt>
                <c:pt idx="1197">
                  <c:v>-1.5703500001109205E-2</c:v>
                </c:pt>
                <c:pt idx="1198">
                  <c:v>-2.1957400000246707E-2</c:v>
                </c:pt>
                <c:pt idx="1199">
                  <c:v>-1.5957400006300304E-2</c:v>
                </c:pt>
                <c:pt idx="1200">
                  <c:v>-1.5465199998288881E-2</c:v>
                </c:pt>
                <c:pt idx="1201">
                  <c:v>-1.0465200000908226E-2</c:v>
                </c:pt>
                <c:pt idx="1202">
                  <c:v>-8.4652000005007721E-3</c:v>
                </c:pt>
                <c:pt idx="1203">
                  <c:v>-1.9716700000572018E-2</c:v>
                </c:pt>
                <c:pt idx="1204">
                  <c:v>-2.1217300003627315E-2</c:v>
                </c:pt>
                <c:pt idx="1205">
                  <c:v>-1.6968199997791089E-2</c:v>
                </c:pt>
                <c:pt idx="1206">
                  <c:v>-1.1968200000410434E-2</c:v>
                </c:pt>
                <c:pt idx="1207">
                  <c:v>4.0318000028491952E-3</c:v>
                </c:pt>
                <c:pt idx="1208">
                  <c:v>-2.0224500003678259E-2</c:v>
                </c:pt>
                <c:pt idx="1209">
                  <c:v>-1.2224500002048444E-2</c:v>
                </c:pt>
                <c:pt idx="1210">
                  <c:v>-1.7727500002365559E-2</c:v>
                </c:pt>
                <c:pt idx="1211">
                  <c:v>-1.1727500001143198E-2</c:v>
                </c:pt>
                <c:pt idx="1212">
                  <c:v>-1.4480800004093908E-2</c:v>
                </c:pt>
                <c:pt idx="1213">
                  <c:v>-1.4486799998849165E-2</c:v>
                </c:pt>
                <c:pt idx="1214">
                  <c:v>-1.2486799998441711E-2</c:v>
                </c:pt>
                <c:pt idx="1215">
                  <c:v>-2.738299997872673E-3</c:v>
                </c:pt>
                <c:pt idx="1216">
                  <c:v>-1.3994600005389657E-2</c:v>
                </c:pt>
                <c:pt idx="1217">
                  <c:v>-8.9946000080090016E-3</c:v>
                </c:pt>
                <c:pt idx="1218">
                  <c:v>-2.5246100005460903E-2</c:v>
                </c:pt>
                <c:pt idx="1219">
                  <c:v>-2.3246100005053449E-2</c:v>
                </c:pt>
                <c:pt idx="1220">
                  <c:v>-1.0246099998767022E-2</c:v>
                </c:pt>
                <c:pt idx="1221">
                  <c:v>-8.246100005635526E-3</c:v>
                </c:pt>
                <c:pt idx="1222">
                  <c:v>-7.2461000017938204E-3</c:v>
                </c:pt>
                <c:pt idx="1223">
                  <c:v>-6.2461000052280724E-3</c:v>
                </c:pt>
                <c:pt idx="1224">
                  <c:v>-5.2461000013863668E-3</c:v>
                </c:pt>
                <c:pt idx="1225">
                  <c:v>-1.4497600001050159E-2</c:v>
                </c:pt>
                <c:pt idx="1226">
                  <c:v>-1.0497600000235252E-2</c:v>
                </c:pt>
                <c:pt idx="1227">
                  <c:v>-9.4975999963935465E-3</c:v>
                </c:pt>
                <c:pt idx="1229">
                  <c:v>-6.5036000014515594E-3</c:v>
                </c:pt>
                <c:pt idx="1230">
                  <c:v>4.4963999971514568E-3</c:v>
                </c:pt>
                <c:pt idx="1231">
                  <c:v>-2.2005400001944508E-2</c:v>
                </c:pt>
                <c:pt idx="1232">
                  <c:v>-1.8005400001129601E-2</c:v>
                </c:pt>
                <c:pt idx="1235">
                  <c:v>-1.6508400003658608E-2</c:v>
                </c:pt>
                <c:pt idx="1236">
                  <c:v>-2.4759900006756652E-2</c:v>
                </c:pt>
                <c:pt idx="1237">
                  <c:v>-2.1759900009783451E-2</c:v>
                </c:pt>
                <c:pt idx="1239">
                  <c:v>-1.7759900008968543E-2</c:v>
                </c:pt>
                <c:pt idx="1240">
                  <c:v>-1.6759900005126838E-2</c:v>
                </c:pt>
                <c:pt idx="1241">
                  <c:v>-1.3759900008153636E-2</c:v>
                </c:pt>
                <c:pt idx="1242">
                  <c:v>-2.1262900001602247E-2</c:v>
                </c:pt>
                <c:pt idx="1243">
                  <c:v>-2.0262899997760542E-2</c:v>
                </c:pt>
                <c:pt idx="1244">
                  <c:v>-1.8262899997353088E-2</c:v>
                </c:pt>
                <c:pt idx="1245">
                  <c:v>-1.726290000078734E-2</c:v>
                </c:pt>
                <c:pt idx="1246">
                  <c:v>-1.6262899996945634E-2</c:v>
                </c:pt>
                <c:pt idx="1247">
                  <c:v>-2.3765899997670203E-2</c:v>
                </c:pt>
                <c:pt idx="1248">
                  <c:v>-2.176589999726275E-2</c:v>
                </c:pt>
                <c:pt idx="1249">
                  <c:v>-2.1016200000303797E-2</c:v>
                </c:pt>
                <c:pt idx="1250">
                  <c:v>-2.201739999873098E-2</c:v>
                </c:pt>
                <c:pt idx="1251">
                  <c:v>-2.1017399994889274E-2</c:v>
                </c:pt>
                <c:pt idx="1252">
                  <c:v>-1.8017399997916073E-2</c:v>
                </c:pt>
                <c:pt idx="1254">
                  <c:v>-3.0173999984981492E-3</c:v>
                </c:pt>
                <c:pt idx="1255">
                  <c:v>-1.0173999980906956E-3</c:v>
                </c:pt>
                <c:pt idx="1256">
                  <c:v>-1.8518000004405621E-2</c:v>
                </c:pt>
                <c:pt idx="1257">
                  <c:v>-1.7518000000563916E-2</c:v>
                </c:pt>
                <c:pt idx="1259">
                  <c:v>-2.0268899999791756E-2</c:v>
                </c:pt>
                <c:pt idx="1260">
                  <c:v>-1.9272500001534354E-2</c:v>
                </c:pt>
                <c:pt idx="1261">
                  <c:v>-1.6272499997285195E-2</c:v>
                </c:pt>
                <c:pt idx="1264">
                  <c:v>-1.8523999999160878E-2</c:v>
                </c:pt>
                <c:pt idx="1265">
                  <c:v>-1.8775500000629108E-2</c:v>
                </c:pt>
                <c:pt idx="1266">
                  <c:v>-1.777550000406336E-2</c:v>
                </c:pt>
                <c:pt idx="1267">
                  <c:v>-1.4775499999814201E-2</c:v>
                </c:pt>
                <c:pt idx="1268">
                  <c:v>-1.602580001053866E-2</c:v>
                </c:pt>
                <c:pt idx="1269">
                  <c:v>-1.8776699995214585E-2</c:v>
                </c:pt>
                <c:pt idx="1270">
                  <c:v>-1.6027000005124137E-2</c:v>
                </c:pt>
                <c:pt idx="1272">
                  <c:v>-2.3528799996711314E-2</c:v>
                </c:pt>
                <c:pt idx="1273">
                  <c:v>-2.4531200004275888E-2</c:v>
                </c:pt>
                <c:pt idx="1274">
                  <c:v>-2.0031799998832867E-2</c:v>
                </c:pt>
                <c:pt idx="1275">
                  <c:v>-1.7283299996051937E-2</c:v>
                </c:pt>
                <c:pt idx="1276">
                  <c:v>-2.5534799999149982E-2</c:v>
                </c:pt>
                <c:pt idx="1277">
                  <c:v>-1.7534800004796125E-2</c:v>
                </c:pt>
                <c:pt idx="1279">
                  <c:v>-1.7037800003890879E-2</c:v>
                </c:pt>
                <c:pt idx="1280">
                  <c:v>1.4460399994277395E-2</c:v>
                </c:pt>
                <c:pt idx="1281">
                  <c:v>-1.6042600000218954E-2</c:v>
                </c:pt>
                <c:pt idx="1282">
                  <c:v>-1.7045000007783528E-2</c:v>
                </c:pt>
                <c:pt idx="1283">
                  <c:v>-8.0450000095879659E-3</c:v>
                </c:pt>
                <c:pt idx="1284">
                  <c:v>-2.0545600003970321E-2</c:v>
                </c:pt>
                <c:pt idx="1285">
                  <c:v>-2.0797100005438551E-2</c:v>
                </c:pt>
                <c:pt idx="1286">
                  <c:v>-1.7048599998815916E-2</c:v>
                </c:pt>
                <c:pt idx="1287">
                  <c:v>-1.6048600002250168E-2</c:v>
                </c:pt>
                <c:pt idx="1288">
                  <c:v>-1.580429999739863E-2</c:v>
                </c:pt>
                <c:pt idx="1289">
                  <c:v>-1.4804300000832882E-2</c:v>
                </c:pt>
                <c:pt idx="1290">
                  <c:v>-1.3804299996991176E-2</c:v>
                </c:pt>
                <c:pt idx="1291">
                  <c:v>-1.180430000385968E-2</c:v>
                </c:pt>
                <c:pt idx="1292">
                  <c:v>-2.1306100003130268E-2</c:v>
                </c:pt>
                <c:pt idx="1294">
                  <c:v>-2.2307300001557451E-2</c:v>
                </c:pt>
                <c:pt idx="1295">
                  <c:v>-2.1307299997715745E-2</c:v>
                </c:pt>
                <c:pt idx="1296">
                  <c:v>-1.3307300003361888E-2</c:v>
                </c:pt>
                <c:pt idx="1297">
                  <c:v>-2.6807900001585949E-2</c:v>
                </c:pt>
                <c:pt idx="1298">
                  <c:v>-2.2809099995356519E-2</c:v>
                </c:pt>
                <c:pt idx="1300">
                  <c:v>-1.8060599999444094E-2</c:v>
                </c:pt>
                <c:pt idx="1301">
                  <c:v>-1.7563599998538848E-2</c:v>
                </c:pt>
                <c:pt idx="1302">
                  <c:v>-1.65636000019731E-2</c:v>
                </c:pt>
                <c:pt idx="1303">
                  <c:v>-1.4563600001565646E-2</c:v>
                </c:pt>
                <c:pt idx="1304">
                  <c:v>-2.106659999844851E-2</c:v>
                </c:pt>
                <c:pt idx="1305">
                  <c:v>-1.9825900002615526E-2</c:v>
                </c:pt>
                <c:pt idx="1307">
                  <c:v>-2.1585200003755745E-2</c:v>
                </c:pt>
                <c:pt idx="1308">
                  <c:v>-2.0585199999914039E-2</c:v>
                </c:pt>
                <c:pt idx="1309">
                  <c:v>-2.3840299996663816E-2</c:v>
                </c:pt>
                <c:pt idx="1310">
                  <c:v>-1.5841500004171394E-2</c:v>
                </c:pt>
                <c:pt idx="1311">
                  <c:v>-1.8091800004185643E-2</c:v>
                </c:pt>
                <c:pt idx="1312">
                  <c:v>-3.6344500003906433E-2</c:v>
                </c:pt>
                <c:pt idx="1313">
                  <c:v>-2.6344500001869164E-2</c:v>
                </c:pt>
                <c:pt idx="1314">
                  <c:v>-2.5344500005303416E-2</c:v>
                </c:pt>
                <c:pt idx="1315">
                  <c:v>-2.4344500001461711E-2</c:v>
                </c:pt>
                <c:pt idx="1318">
                  <c:v>-2.4847499997122213E-2</c:v>
                </c:pt>
                <c:pt idx="1321">
                  <c:v>-2.360200000111945E-2</c:v>
                </c:pt>
                <c:pt idx="1323">
                  <c:v>-1.9104999999399297E-2</c:v>
                </c:pt>
                <c:pt idx="1324">
                  <c:v>-1.8105000002833549E-2</c:v>
                </c:pt>
                <c:pt idx="1326">
                  <c:v>-2.3606799994013272E-2</c:v>
                </c:pt>
                <c:pt idx="1327">
                  <c:v>-2.0857100003922824E-2</c:v>
                </c:pt>
                <c:pt idx="1329">
                  <c:v>-1.9108599997707643E-2</c:v>
                </c:pt>
                <c:pt idx="1330">
                  <c:v>-2.0361300004879013E-2</c:v>
                </c:pt>
                <c:pt idx="1331">
                  <c:v>-2.0611599997209851E-2</c:v>
                </c:pt>
                <c:pt idx="1333">
                  <c:v>-2.4612799999886192E-2</c:v>
                </c:pt>
                <c:pt idx="1334">
                  <c:v>-1.961279999522958E-2</c:v>
                </c:pt>
                <c:pt idx="1335">
                  <c:v>-1.6612799998256378E-2</c:v>
                </c:pt>
                <c:pt idx="1336">
                  <c:v>-7.6128000000608154E-3</c:v>
                </c:pt>
                <c:pt idx="1338">
                  <c:v>-2.1113399998284876E-2</c:v>
                </c:pt>
                <c:pt idx="1339">
                  <c:v>-2.4864300001354422E-2</c:v>
                </c:pt>
                <c:pt idx="1340">
                  <c:v>-2.2864300000946969E-2</c:v>
                </c:pt>
                <c:pt idx="1341">
                  <c:v>-2.0864300000539515E-2</c:v>
                </c:pt>
                <c:pt idx="1344">
                  <c:v>-2.1115800002007745E-2</c:v>
                </c:pt>
                <c:pt idx="1345">
                  <c:v>-2.6367300000856631E-2</c:v>
                </c:pt>
                <c:pt idx="1347">
                  <c:v>-2.2867899999255314E-2</c:v>
                </c:pt>
                <c:pt idx="1348">
                  <c:v>-2.486910000880016E-2</c:v>
                </c:pt>
                <c:pt idx="1349">
                  <c:v>-2.2873900001286529E-2</c:v>
                </c:pt>
                <c:pt idx="1350">
                  <c:v>-2.1628400005283765E-2</c:v>
                </c:pt>
                <c:pt idx="1351">
                  <c:v>-2.9382900000200607E-2</c:v>
                </c:pt>
                <c:pt idx="1352">
                  <c:v>-2.6633200002834201E-2</c:v>
                </c:pt>
                <c:pt idx="1353">
                  <c:v>-2.338410000083968E-2</c:v>
                </c:pt>
                <c:pt idx="1354">
                  <c:v>-2.4635600006149616E-2</c:v>
                </c:pt>
                <c:pt idx="1355">
                  <c:v>-1.9635600001493003E-2</c:v>
                </c:pt>
                <c:pt idx="1356">
                  <c:v>-2.4136200001521502E-2</c:v>
                </c:pt>
                <c:pt idx="1357">
                  <c:v>-2.2388900004443713E-2</c:v>
                </c:pt>
                <c:pt idx="1358">
                  <c:v>-1.9388900007470511E-2</c:v>
                </c:pt>
                <c:pt idx="1359">
                  <c:v>-1.4388900002813898E-2</c:v>
                </c:pt>
                <c:pt idx="1360">
                  <c:v>-2.3639200000616256E-2</c:v>
                </c:pt>
                <c:pt idx="1361">
                  <c:v>-3.1895500003884081E-2</c:v>
                </c:pt>
                <c:pt idx="1362">
                  <c:v>-2.8147000004537404E-2</c:v>
                </c:pt>
                <c:pt idx="1363">
                  <c:v>-1.9148200000927318E-2</c:v>
                </c:pt>
                <c:pt idx="1364">
                  <c:v>-2.7650000003632158E-2</c:v>
                </c:pt>
                <c:pt idx="1365">
                  <c:v>-2.2649999998975545E-2</c:v>
                </c:pt>
                <c:pt idx="1366">
                  <c:v>-2.0901500007312279E-2</c:v>
                </c:pt>
                <c:pt idx="1367">
                  <c:v>-2.4405700001807418E-2</c:v>
                </c:pt>
                <c:pt idx="1368">
                  <c:v>-2.8907500003697351E-2</c:v>
                </c:pt>
                <c:pt idx="1369">
                  <c:v>-2.6662000003852881E-2</c:v>
                </c:pt>
                <c:pt idx="1370">
                  <c:v>-3.2165000004169997E-2</c:v>
                </c:pt>
                <c:pt idx="1371">
                  <c:v>-2.3165000005974434E-2</c:v>
                </c:pt>
                <c:pt idx="1372">
                  <c:v>-2.741529999912018E-2</c:v>
                </c:pt>
                <c:pt idx="1373">
                  <c:v>-2.516979999927571E-2</c:v>
                </c:pt>
                <c:pt idx="1374">
                  <c:v>-2.3672800009080674E-2</c:v>
                </c:pt>
                <c:pt idx="1375">
                  <c:v>-2.3179400006483775E-2</c:v>
                </c:pt>
                <c:pt idx="1376">
                  <c:v>-2.1179400006076321E-2</c:v>
                </c:pt>
                <c:pt idx="1377">
                  <c:v>-2.5430900001083501E-2</c:v>
                </c:pt>
                <c:pt idx="1378">
                  <c:v>-2.1430900000268593E-2</c:v>
                </c:pt>
                <c:pt idx="1379">
                  <c:v>-2.8682399999524932E-2</c:v>
                </c:pt>
                <c:pt idx="1380">
                  <c:v>-2.6682399999117479E-2</c:v>
                </c:pt>
                <c:pt idx="1381">
                  <c:v>-2.4682399998710025E-2</c:v>
                </c:pt>
                <c:pt idx="1382">
                  <c:v>-3.2935100003669504E-2</c:v>
                </c:pt>
                <c:pt idx="1383">
                  <c:v>-2.9935099999420345E-2</c:v>
                </c:pt>
                <c:pt idx="1384">
                  <c:v>-2.3438099997292738E-2</c:v>
                </c:pt>
                <c:pt idx="1385">
                  <c:v>-2.243810000072699E-2</c:v>
                </c:pt>
                <c:pt idx="1387">
                  <c:v>-1.9438100003753789E-2</c:v>
                </c:pt>
                <c:pt idx="1389">
                  <c:v>-1.8689599994104356E-2</c:v>
                </c:pt>
                <c:pt idx="1391">
                  <c:v>-2.1941099999821745E-2</c:v>
                </c:pt>
                <c:pt idx="1392">
                  <c:v>-1.7941099999006838E-2</c:v>
                </c:pt>
                <c:pt idx="1393">
                  <c:v>-2.0441699998627882E-2</c:v>
                </c:pt>
                <c:pt idx="1394">
                  <c:v>-1.9441700002062134E-2</c:v>
                </c:pt>
                <c:pt idx="1395">
                  <c:v>-2.8694400003587361E-2</c:v>
                </c:pt>
                <c:pt idx="1396">
                  <c:v>-2.5694399999338202E-2</c:v>
                </c:pt>
                <c:pt idx="1397">
                  <c:v>-1.3695599998754915E-2</c:v>
                </c:pt>
                <c:pt idx="1398">
                  <c:v>-2.594590000808239E-2</c:v>
                </c:pt>
                <c:pt idx="1402">
                  <c:v>-1.6321950010024011E-2</c:v>
                </c:pt>
                <c:pt idx="1403">
                  <c:v>-2.6448899996466935E-2</c:v>
                </c:pt>
                <c:pt idx="1404">
                  <c:v>-2.4448899996059481E-2</c:v>
                </c:pt>
                <c:pt idx="1405">
                  <c:v>-2.2448899995652027E-2</c:v>
                </c:pt>
                <c:pt idx="1406">
                  <c:v>-2.4950700004410464E-2</c:v>
                </c:pt>
                <c:pt idx="1407">
                  <c:v>-3.7951900005282369E-2</c:v>
                </c:pt>
                <c:pt idx="1408">
                  <c:v>-3.095190000749426E-2</c:v>
                </c:pt>
                <c:pt idx="1409">
                  <c:v>-2.2951900005864445E-2</c:v>
                </c:pt>
                <c:pt idx="1410">
                  <c:v>-2.6202199995168485E-2</c:v>
                </c:pt>
                <c:pt idx="1412">
                  <c:v>-1.5453699998033699E-2</c:v>
                </c:pt>
                <c:pt idx="1413">
                  <c:v>-2.2454899997683242E-2</c:v>
                </c:pt>
                <c:pt idx="1414">
                  <c:v>-2.4955499997304287E-2</c:v>
                </c:pt>
                <c:pt idx="1415">
                  <c:v>-2.120699999795761E-2</c:v>
                </c:pt>
                <c:pt idx="1416">
                  <c:v>-1.6957900006673299E-2</c:v>
                </c:pt>
                <c:pt idx="1417">
                  <c:v>-2.2458500003267545E-2</c:v>
                </c:pt>
                <c:pt idx="1418">
                  <c:v>-1.420940000389237E-2</c:v>
                </c:pt>
                <c:pt idx="1419">
                  <c:v>-1.945970000087982E-2</c:v>
                </c:pt>
                <c:pt idx="1420">
                  <c:v>-1.8459700004314072E-2</c:v>
                </c:pt>
                <c:pt idx="1421">
                  <c:v>-2.4710000005143229E-2</c:v>
                </c:pt>
                <c:pt idx="1422">
                  <c:v>-1.9961500001954846E-2</c:v>
                </c:pt>
                <c:pt idx="1423">
                  <c:v>-1.6961499997705687E-2</c:v>
                </c:pt>
                <c:pt idx="1424">
                  <c:v>-2.1212999999988824E-2</c:v>
                </c:pt>
                <c:pt idx="1425">
                  <c:v>-3.171479999582516E-2</c:v>
                </c:pt>
                <c:pt idx="1426">
                  <c:v>-1.371600000129547E-2</c:v>
                </c:pt>
                <c:pt idx="1428">
                  <c:v>-2.5217800008249469E-2</c:v>
                </c:pt>
                <c:pt idx="1429">
                  <c:v>-1.8217800003185403E-2</c:v>
                </c:pt>
                <c:pt idx="1430">
                  <c:v>-1.9469300001219381E-2</c:v>
                </c:pt>
                <c:pt idx="1431">
                  <c:v>-2.1223800009465776E-2</c:v>
                </c:pt>
                <c:pt idx="1432">
                  <c:v>-2.3228600002767053E-2</c:v>
                </c:pt>
                <c:pt idx="1434">
                  <c:v>-2.1231000006082468E-2</c:v>
                </c:pt>
                <c:pt idx="1435">
                  <c:v>-2.2481299994979054E-2</c:v>
                </c:pt>
                <c:pt idx="1436">
                  <c:v>-2.148250000027474E-2</c:v>
                </c:pt>
                <c:pt idx="1437">
                  <c:v>-1.8983100009791087E-2</c:v>
                </c:pt>
                <c:pt idx="1438">
                  <c:v>-2.0733999997901265E-2</c:v>
                </c:pt>
                <c:pt idx="1439">
                  <c:v>-2.8240599996934179E-2</c:v>
                </c:pt>
                <c:pt idx="1440">
                  <c:v>-2.4240599996119272E-2</c:v>
                </c:pt>
                <c:pt idx="1441">
                  <c:v>-2.2240599995711818E-2</c:v>
                </c:pt>
                <c:pt idx="1442">
                  <c:v>-2.6508900009503122E-2</c:v>
                </c:pt>
                <c:pt idx="1443">
                  <c:v>-2.0274200003768783E-2</c:v>
                </c:pt>
                <c:pt idx="1444">
                  <c:v>-1.9524499999533873E-2</c:v>
                </c:pt>
                <c:pt idx="1446">
                  <c:v>-2.2525699998368509E-2</c:v>
                </c:pt>
                <c:pt idx="1447">
                  <c:v>-2.7026300005672965E-2</c:v>
                </c:pt>
                <c:pt idx="1448">
                  <c:v>-2.4026300001423806E-2</c:v>
                </c:pt>
                <c:pt idx="1449">
                  <c:v>-8.7772000042605214E-3</c:v>
                </c:pt>
                <c:pt idx="1457">
                  <c:v>-2.1530500001972541E-2</c:v>
                </c:pt>
                <c:pt idx="1458">
                  <c:v>-2.028499999869382E-2</c:v>
                </c:pt>
                <c:pt idx="1460">
                  <c:v>-1.9535300001734868E-2</c:v>
                </c:pt>
                <c:pt idx="1464">
                  <c:v>-1.1291000002529472E-2</c:v>
                </c:pt>
                <c:pt idx="1465">
                  <c:v>-2.7541300005395897E-2</c:v>
                </c:pt>
                <c:pt idx="1466">
                  <c:v>-2.079280000180006E-2</c:v>
                </c:pt>
                <c:pt idx="1467">
                  <c:v>-1.5792800004419405E-2</c:v>
                </c:pt>
                <c:pt idx="1468">
                  <c:v>-1.9043100000999402E-2</c:v>
                </c:pt>
                <c:pt idx="1470">
                  <c:v>-3.7045500001113396E-2</c:v>
                </c:pt>
                <c:pt idx="1472">
                  <c:v>-2.1296999999321997E-2</c:v>
                </c:pt>
                <c:pt idx="1473">
                  <c:v>-2.3547300006612204E-2</c:v>
                </c:pt>
                <c:pt idx="1474">
                  <c:v>-2.1147300009033643E-2</c:v>
                </c:pt>
                <c:pt idx="1475">
                  <c:v>-1.9797599998128135E-2</c:v>
                </c:pt>
                <c:pt idx="1476">
                  <c:v>-2.2299399999610614E-2</c:v>
                </c:pt>
                <c:pt idx="1477">
                  <c:v>-1.4799999997194391E-2</c:v>
                </c:pt>
                <c:pt idx="1478">
                  <c:v>-2.0301800002926029E-2</c:v>
                </c:pt>
                <c:pt idx="1479">
                  <c:v>-1.6301800002111122E-2</c:v>
                </c:pt>
                <c:pt idx="1480">
                  <c:v>-1.5802400004758965E-2</c:v>
                </c:pt>
                <c:pt idx="1481">
                  <c:v>-1.8553300003986806E-2</c:v>
                </c:pt>
                <c:pt idx="1482">
                  <c:v>-1.7803599999751896E-2</c:v>
                </c:pt>
                <c:pt idx="1483">
                  <c:v>-2.6305400002456736E-2</c:v>
                </c:pt>
                <c:pt idx="1484">
                  <c:v>-3.3306600009382237E-2</c:v>
                </c:pt>
                <c:pt idx="1485">
                  <c:v>-1.2306600008741952E-2</c:v>
                </c:pt>
                <c:pt idx="1486">
                  <c:v>-2.4556899996241555E-2</c:v>
                </c:pt>
                <c:pt idx="1487">
                  <c:v>-2.3307800001930445E-2</c:v>
                </c:pt>
                <c:pt idx="1488">
                  <c:v>-3.2058700002380647E-2</c:v>
                </c:pt>
                <c:pt idx="1489">
                  <c:v>-3.2059900004242081E-2</c:v>
                </c:pt>
                <c:pt idx="1490">
                  <c:v>-1.9059900005231611E-2</c:v>
                </c:pt>
                <c:pt idx="1491">
                  <c:v>-2.2311400003673043E-2</c:v>
                </c:pt>
                <c:pt idx="1492">
                  <c:v>-2.306230000249343E-2</c:v>
                </c:pt>
                <c:pt idx="1493">
                  <c:v>-2.0062299998244271E-2</c:v>
                </c:pt>
                <c:pt idx="1494">
                  <c:v>-1.756290000048466E-2</c:v>
                </c:pt>
                <c:pt idx="1495">
                  <c:v>-2.256409999972675E-2</c:v>
                </c:pt>
                <c:pt idx="1496">
                  <c:v>-1.9315000005008187E-2</c:v>
                </c:pt>
                <c:pt idx="1497">
                  <c:v>-1.9065899999986868E-2</c:v>
                </c:pt>
                <c:pt idx="1498">
                  <c:v>-2.9316200001630932E-2</c:v>
                </c:pt>
                <c:pt idx="1499">
                  <c:v>-2.1316200000001118E-2</c:v>
                </c:pt>
                <c:pt idx="1500">
                  <c:v>-4.7819200000958517E-2</c:v>
                </c:pt>
                <c:pt idx="1501">
                  <c:v>-2.7819199996883981E-2</c:v>
                </c:pt>
                <c:pt idx="1502">
                  <c:v>-1.781920000212267E-2</c:v>
                </c:pt>
                <c:pt idx="1503">
                  <c:v>-2.4820400001772214E-2</c:v>
                </c:pt>
                <c:pt idx="1504">
                  <c:v>-2.207069999712985E-2</c:v>
                </c:pt>
                <c:pt idx="1505">
                  <c:v>-2.0821600002818741E-2</c:v>
                </c:pt>
                <c:pt idx="1506">
                  <c:v>-2.5322200002847239E-2</c:v>
                </c:pt>
                <c:pt idx="1507">
                  <c:v>-2.1322200002032332E-2</c:v>
                </c:pt>
                <c:pt idx="1508">
                  <c:v>-1.8322199997783173E-2</c:v>
                </c:pt>
                <c:pt idx="1509">
                  <c:v>-1.8073100007313769E-2</c:v>
                </c:pt>
                <c:pt idx="1510">
                  <c:v>-1.507310000306461E-2</c:v>
                </c:pt>
                <c:pt idx="1511">
                  <c:v>-2.1573700003500562E-2</c:v>
                </c:pt>
                <c:pt idx="1512">
                  <c:v>-1.7573700002685655E-2</c:v>
                </c:pt>
                <c:pt idx="1513">
                  <c:v>-1.5825200003746431E-2</c:v>
                </c:pt>
                <c:pt idx="1514">
                  <c:v>-3.4076699994329829E-2</c:v>
                </c:pt>
                <c:pt idx="1515">
                  <c:v>-3.0328200002259109E-2</c:v>
                </c:pt>
                <c:pt idx="1517">
                  <c:v>-2.1828800003277138E-2</c:v>
                </c:pt>
                <c:pt idx="1518">
                  <c:v>-1.8579700008558575E-2</c:v>
                </c:pt>
                <c:pt idx="1519">
                  <c:v>-3.1829999999899883E-2</c:v>
                </c:pt>
                <c:pt idx="1520">
                  <c:v>-2.0829999994020909E-2</c:v>
                </c:pt>
                <c:pt idx="1521">
                  <c:v>-1.3580900005763397E-2</c:v>
                </c:pt>
                <c:pt idx="1522">
                  <c:v>-2.2832400005427189E-2</c:v>
                </c:pt>
                <c:pt idx="1523">
                  <c:v>-2.6087500002176967E-2</c:v>
                </c:pt>
                <c:pt idx="1524">
                  <c:v>-2.2087500001362059E-2</c:v>
                </c:pt>
                <c:pt idx="1525">
                  <c:v>-1.5340199999627657E-2</c:v>
                </c:pt>
                <c:pt idx="1526">
                  <c:v>-3.8590500000282191E-2</c:v>
                </c:pt>
                <c:pt idx="1527">
                  <c:v>-1.5341400001489092E-2</c:v>
                </c:pt>
                <c:pt idx="1528">
                  <c:v>-2.05917000057525E-2</c:v>
                </c:pt>
                <c:pt idx="1529">
                  <c:v>-1.2591700004122686E-2</c:v>
                </c:pt>
                <c:pt idx="1530">
                  <c:v>-1.984200000151759E-2</c:v>
                </c:pt>
                <c:pt idx="1531">
                  <c:v>-1.5592900002957322E-2</c:v>
                </c:pt>
                <c:pt idx="1532">
                  <c:v>-1.5843200002564117E-2</c:v>
                </c:pt>
                <c:pt idx="1533">
                  <c:v>-1.6847999999299645E-2</c:v>
                </c:pt>
                <c:pt idx="1534">
                  <c:v>-1.6100699998787604E-2</c:v>
                </c:pt>
                <c:pt idx="1535">
                  <c:v>-5.197615000361111E-2</c:v>
                </c:pt>
                <c:pt idx="1536">
                  <c:v>-1.9352200004504994E-2</c:v>
                </c:pt>
                <c:pt idx="1537">
                  <c:v>-2.2858800002723001E-2</c:v>
                </c:pt>
                <c:pt idx="1538">
                  <c:v>-2.0360599999548867E-2</c:v>
                </c:pt>
                <c:pt idx="1540">
                  <c:v>-1.9365400003152899E-2</c:v>
                </c:pt>
                <c:pt idx="1542">
                  <c:v>-1.7869600000267383E-2</c:v>
                </c:pt>
                <c:pt idx="1543">
                  <c:v>-1.2869600002886727E-2</c:v>
                </c:pt>
                <c:pt idx="1544">
                  <c:v>-2.4371400002564769E-2</c:v>
                </c:pt>
                <c:pt idx="1549">
                  <c:v>-2.1875600003113504E-2</c:v>
                </c:pt>
                <c:pt idx="1551">
                  <c:v>-2.1125899998878594E-2</c:v>
                </c:pt>
                <c:pt idx="1552">
                  <c:v>-1.9125899998471141E-2</c:v>
                </c:pt>
                <c:pt idx="1553">
                  <c:v>-1.1125900004117284E-2</c:v>
                </c:pt>
                <c:pt idx="1554">
                  <c:v>-2.3378600002615713E-2</c:v>
                </c:pt>
                <c:pt idx="1555">
                  <c:v>-1.3378600000578444E-2</c:v>
                </c:pt>
                <c:pt idx="1556">
                  <c:v>-1.388040000165347E-2</c:v>
                </c:pt>
                <c:pt idx="1557">
                  <c:v>-2.0130700002482627E-2</c:v>
                </c:pt>
                <c:pt idx="1559">
                  <c:v>-2.6133100000151899E-2</c:v>
                </c:pt>
                <c:pt idx="1561">
                  <c:v>-1.4133099997707177E-2</c:v>
                </c:pt>
                <c:pt idx="1562">
                  <c:v>-1.2133099997299723E-2</c:v>
                </c:pt>
                <c:pt idx="1563">
                  <c:v>-2.1633700001984835E-2</c:v>
                </c:pt>
                <c:pt idx="1564">
                  <c:v>-1.6633699997328222E-2</c:v>
                </c:pt>
                <c:pt idx="1566">
                  <c:v>-1.8388200005574618E-2</c:v>
                </c:pt>
                <c:pt idx="1567">
                  <c:v>-1.6388200005167164E-2</c:v>
                </c:pt>
                <c:pt idx="1569">
                  <c:v>-1.5391799999633804E-2</c:v>
                </c:pt>
                <c:pt idx="1570">
                  <c:v>-2.1895999998378102E-2</c:v>
                </c:pt>
                <c:pt idx="1571">
                  <c:v>-1.9895999997970648E-2</c:v>
                </c:pt>
                <c:pt idx="1573">
                  <c:v>-1.914750000287313E-2</c:v>
                </c:pt>
                <c:pt idx="1574">
                  <c:v>-1.8648100005520973E-2</c:v>
                </c:pt>
                <c:pt idx="1577">
                  <c:v>-1.6650500001560431E-2</c:v>
                </c:pt>
                <c:pt idx="1579">
                  <c:v>-2.1652899995387997E-2</c:v>
                </c:pt>
                <c:pt idx="1580">
                  <c:v>-1.1652900000626687E-2</c:v>
                </c:pt>
                <c:pt idx="1582">
                  <c:v>-1.4153500007523689E-2</c:v>
                </c:pt>
                <c:pt idx="1583">
                  <c:v>-2.5656500001787208E-2</c:v>
                </c:pt>
                <c:pt idx="1584">
                  <c:v>-1.8656500003999099E-2</c:v>
                </c:pt>
                <c:pt idx="1586">
                  <c:v>-1.515829999698326E-2</c:v>
                </c:pt>
                <c:pt idx="1587">
                  <c:v>-1.140980000491254E-2</c:v>
                </c:pt>
                <c:pt idx="1588">
                  <c:v>-1.9160700001521036E-2</c:v>
                </c:pt>
                <c:pt idx="1589">
                  <c:v>-1.7912799994519446E-2</c:v>
                </c:pt>
                <c:pt idx="1590">
                  <c:v>-2.6165499999478925E-2</c:v>
                </c:pt>
                <c:pt idx="1591">
                  <c:v>-1.6165499997441657E-2</c:v>
                </c:pt>
                <c:pt idx="1592">
                  <c:v>-1.5165500000875909E-2</c:v>
                </c:pt>
                <c:pt idx="1593">
                  <c:v>-1.616910000302596E-2</c:v>
                </c:pt>
                <c:pt idx="1595">
                  <c:v>-1.4920000001438893E-2</c:v>
                </c:pt>
                <c:pt idx="1596">
                  <c:v>-1.8672099999093916E-2</c:v>
                </c:pt>
                <c:pt idx="1597">
                  <c:v>-1.8423000001348555E-2</c:v>
                </c:pt>
                <c:pt idx="1598">
                  <c:v>-1.717510000889888E-2</c:v>
                </c:pt>
                <c:pt idx="1599">
                  <c:v>-4.1930799998226576E-2</c:v>
                </c:pt>
                <c:pt idx="1600">
                  <c:v>-1.6930799996771384E-2</c:v>
                </c:pt>
                <c:pt idx="1601">
                  <c:v>-9.9307999989832751E-3</c:v>
                </c:pt>
                <c:pt idx="1602">
                  <c:v>-1.8181100000219885E-2</c:v>
                </c:pt>
                <c:pt idx="1603">
                  <c:v>-2.2684099996695295E-2</c:v>
                </c:pt>
                <c:pt idx="1604">
                  <c:v>-1.8197899997176137E-2</c:v>
                </c:pt>
                <c:pt idx="1605">
                  <c:v>-2.119910000328673E-2</c:v>
                </c:pt>
                <c:pt idx="1606">
                  <c:v>-2.3455400005332194E-2</c:v>
                </c:pt>
                <c:pt idx="1607">
                  <c:v>-1.4455399999860674E-2</c:v>
                </c:pt>
                <c:pt idx="1608">
                  <c:v>-2.1705700004531536E-2</c:v>
                </c:pt>
                <c:pt idx="1609">
                  <c:v>-1.6208699998969678E-2</c:v>
                </c:pt>
                <c:pt idx="1610">
                  <c:v>-3.7458999999216758E-2</c:v>
                </c:pt>
                <c:pt idx="1611">
                  <c:v>-2.2458999999798834E-2</c:v>
                </c:pt>
                <c:pt idx="1612">
                  <c:v>-1.6460200007713865E-2</c:v>
                </c:pt>
                <c:pt idx="1613">
                  <c:v>-1.2460200006898958E-2</c:v>
                </c:pt>
                <c:pt idx="1614">
                  <c:v>-1.1460200003057253E-2</c:v>
                </c:pt>
                <c:pt idx="1615">
                  <c:v>-1.896080000733491E-2</c:v>
                </c:pt>
                <c:pt idx="1616">
                  <c:v>-2.4711700003535952E-2</c:v>
                </c:pt>
                <c:pt idx="1617">
                  <c:v>-1.8711700002313592E-2</c:v>
                </c:pt>
                <c:pt idx="1618">
                  <c:v>-1.6711700001906138E-2</c:v>
                </c:pt>
                <c:pt idx="1619">
                  <c:v>-1.8212299997685477E-2</c:v>
                </c:pt>
                <c:pt idx="1620">
                  <c:v>-2.3213500004203524E-2</c:v>
                </c:pt>
                <c:pt idx="1621">
                  <c:v>-2.546499999880325E-2</c:v>
                </c:pt>
                <c:pt idx="1622">
                  <c:v>-2.0465000001422595E-2</c:v>
                </c:pt>
                <c:pt idx="1623">
                  <c:v>-1.6465000000607688E-2</c:v>
                </c:pt>
                <c:pt idx="1624">
                  <c:v>-2.4715300001844298E-2</c:v>
                </c:pt>
                <c:pt idx="1625">
                  <c:v>-2.2715300001436844E-2</c:v>
                </c:pt>
                <c:pt idx="1626">
                  <c:v>-2.2717700005159713E-2</c:v>
                </c:pt>
                <c:pt idx="1627">
                  <c:v>-2.1218300003965851E-2</c:v>
                </c:pt>
                <c:pt idx="1628">
                  <c:v>-1.3718900001549628E-2</c:v>
                </c:pt>
                <c:pt idx="1629">
                  <c:v>-2.7969199996732641E-2</c:v>
                </c:pt>
                <c:pt idx="1630">
                  <c:v>-2.3969200003193691E-2</c:v>
                </c:pt>
                <c:pt idx="1631">
                  <c:v>-2.0969199998944532E-2</c:v>
                </c:pt>
                <c:pt idx="1632">
                  <c:v>-1.9220700007281266E-2</c:v>
                </c:pt>
                <c:pt idx="1633">
                  <c:v>-1.7220700006873813E-2</c:v>
                </c:pt>
                <c:pt idx="1634">
                  <c:v>-1.6220700003032107E-2</c:v>
                </c:pt>
                <c:pt idx="1635">
                  <c:v>-2.2471000003861263E-2</c:v>
                </c:pt>
                <c:pt idx="1636">
                  <c:v>-2.1471000000019558E-2</c:v>
                </c:pt>
                <c:pt idx="1637">
                  <c:v>-1.7471000006480608E-2</c:v>
                </c:pt>
                <c:pt idx="1638">
                  <c:v>-1.4471000002231449E-2</c:v>
                </c:pt>
                <c:pt idx="1639">
                  <c:v>-1.5472200000658631E-2</c:v>
                </c:pt>
                <c:pt idx="1640">
                  <c:v>-2.0722499997646082E-2</c:v>
                </c:pt>
                <c:pt idx="1641">
                  <c:v>-2.0723700006783474E-2</c:v>
                </c:pt>
                <c:pt idx="1642">
                  <c:v>-1.6723700005968567E-2</c:v>
                </c:pt>
                <c:pt idx="1644">
                  <c:v>-1.9727300001250114E-2</c:v>
                </c:pt>
                <c:pt idx="1645">
                  <c:v>-2.3728500003926456E-2</c:v>
                </c:pt>
                <c:pt idx="1646">
                  <c:v>-1.9728500003111549E-2</c:v>
                </c:pt>
                <c:pt idx="1647">
                  <c:v>-1.8728499999269843E-2</c:v>
                </c:pt>
                <c:pt idx="1648">
                  <c:v>-1.7980000004172325E-2</c:v>
                </c:pt>
                <c:pt idx="1650">
                  <c:v>-1.2734500000078697E-2</c:v>
                </c:pt>
                <c:pt idx="1651">
                  <c:v>-1.8235099996672943E-2</c:v>
                </c:pt>
                <c:pt idx="1652">
                  <c:v>-4.8986000008881092E-2</c:v>
                </c:pt>
                <c:pt idx="1653">
                  <c:v>-2.0486600005824585E-2</c:v>
                </c:pt>
                <c:pt idx="1654">
                  <c:v>-1.8490200003725477E-2</c:v>
                </c:pt>
                <c:pt idx="1655">
                  <c:v>-2.4740500004554633E-2</c:v>
                </c:pt>
                <c:pt idx="1657">
                  <c:v>-1.974049999989802E-2</c:v>
                </c:pt>
                <c:pt idx="1659">
                  <c:v>-2.1241100002953317E-2</c:v>
                </c:pt>
                <c:pt idx="1660">
                  <c:v>-2.0741699998325203E-2</c:v>
                </c:pt>
                <c:pt idx="1662">
                  <c:v>-2.2251900008996017E-2</c:v>
                </c:pt>
                <c:pt idx="1663">
                  <c:v>-1.3251900003524497E-2</c:v>
                </c:pt>
                <c:pt idx="1664">
                  <c:v>-1.8754899996565655E-2</c:v>
                </c:pt>
                <c:pt idx="1665">
                  <c:v>-1.8006400001468137E-2</c:v>
                </c:pt>
                <c:pt idx="1666">
                  <c:v>-2.3013600002741441E-2</c:v>
                </c:pt>
                <c:pt idx="1667">
                  <c:v>-2.5765700003830716E-2</c:v>
                </c:pt>
                <c:pt idx="1668">
                  <c:v>-1.7765700002200902E-2</c:v>
                </c:pt>
                <c:pt idx="1669">
                  <c:v>-2.6269900001352653E-2</c:v>
                </c:pt>
                <c:pt idx="1670">
                  <c:v>-2.5269899997510947E-2</c:v>
                </c:pt>
                <c:pt idx="1671">
                  <c:v>-2.3269899997103494E-2</c:v>
                </c:pt>
                <c:pt idx="1672">
                  <c:v>-3.1525000005785841E-2</c:v>
                </c:pt>
                <c:pt idx="1673">
                  <c:v>-2.2280699995462783E-2</c:v>
                </c:pt>
                <c:pt idx="1674">
                  <c:v>-3.3537000002979767E-2</c:v>
                </c:pt>
                <c:pt idx="1675">
                  <c:v>-3.0788500000198837E-2</c:v>
                </c:pt>
                <c:pt idx="1677">
                  <c:v>-2.2788499998569023E-2</c:v>
                </c:pt>
                <c:pt idx="1679">
                  <c:v>-2.4799300001177471E-2</c:v>
                </c:pt>
                <c:pt idx="1680">
                  <c:v>-2.6050800006487407E-2</c:v>
                </c:pt>
                <c:pt idx="1681">
                  <c:v>-2.4050800006079953E-2</c:v>
                </c:pt>
                <c:pt idx="1682">
                  <c:v>-2.6302300000679679E-2</c:v>
                </c:pt>
                <c:pt idx="1683">
                  <c:v>-2.330229999643052E-2</c:v>
                </c:pt>
                <c:pt idx="1684">
                  <c:v>-2.3055600002408028E-2</c:v>
                </c:pt>
                <c:pt idx="1686">
                  <c:v>-1.9308299997646827E-2</c:v>
                </c:pt>
                <c:pt idx="1687">
                  <c:v>-1.7808900003728922E-2</c:v>
                </c:pt>
                <c:pt idx="1688">
                  <c:v>-2.6313100002880674E-2</c:v>
                </c:pt>
                <c:pt idx="1689">
                  <c:v>-2.7564600000914652E-2</c:v>
                </c:pt>
                <c:pt idx="1690">
                  <c:v>-2.5816100001975428E-2</c:v>
                </c:pt>
                <c:pt idx="1691">
                  <c:v>-1.9819700006337371E-2</c:v>
                </c:pt>
                <c:pt idx="1692">
                  <c:v>-3.3820900003775023E-2</c:v>
                </c:pt>
                <c:pt idx="1693">
                  <c:v>-2.8822100008255802E-2</c:v>
                </c:pt>
                <c:pt idx="1694">
                  <c:v>-2.6325099999667145E-2</c:v>
                </c:pt>
                <c:pt idx="1695">
                  <c:v>-2.8580199999851175E-2</c:v>
                </c:pt>
                <c:pt idx="1697">
                  <c:v>-2.7083200002380181E-2</c:v>
                </c:pt>
                <c:pt idx="1698">
                  <c:v>-2.8333499998552725E-2</c:v>
                </c:pt>
                <c:pt idx="1699">
                  <c:v>-2.7334700003848411E-2</c:v>
                </c:pt>
                <c:pt idx="1700">
                  <c:v>-2.6586200001474936E-2</c:v>
                </c:pt>
                <c:pt idx="1703">
                  <c:v>-2.8089200000977144E-2</c:v>
                </c:pt>
                <c:pt idx="1704">
                  <c:v>-2.7339500004018191E-2</c:v>
                </c:pt>
                <c:pt idx="1705">
                  <c:v>-2.4339499999769032E-2</c:v>
                </c:pt>
                <c:pt idx="1706">
                  <c:v>-2.3339500003203284E-2</c:v>
                </c:pt>
                <c:pt idx="1707">
                  <c:v>-2.4090400002023671E-2</c:v>
                </c:pt>
                <c:pt idx="1708">
                  <c:v>-2.3340699997788761E-2</c:v>
                </c:pt>
                <c:pt idx="1709">
                  <c:v>-1.6341900001862086E-2</c:v>
                </c:pt>
                <c:pt idx="1710">
                  <c:v>-2.9842500000086147E-2</c:v>
                </c:pt>
                <c:pt idx="1711">
                  <c:v>-2.4842500002705492E-2</c:v>
                </c:pt>
                <c:pt idx="1712">
                  <c:v>-2.4843699997290969E-2</c:v>
                </c:pt>
                <c:pt idx="1713">
                  <c:v>-2.1843700000317767E-2</c:v>
                </c:pt>
                <c:pt idx="1714">
                  <c:v>-2.2345500001392793E-2</c:v>
                </c:pt>
                <c:pt idx="1715">
                  <c:v>-2.0846100000198931E-2</c:v>
                </c:pt>
                <c:pt idx="1716">
                  <c:v>-1.8846099999791477E-2</c:v>
                </c:pt>
                <c:pt idx="1717">
                  <c:v>-2.5596999999834225E-2</c:v>
                </c:pt>
                <c:pt idx="1718">
                  <c:v>-3.1347900003311224E-2</c:v>
                </c:pt>
                <c:pt idx="1719">
                  <c:v>-3.3848500002932269E-2</c:v>
                </c:pt>
                <c:pt idx="1720">
                  <c:v>-3.7725150003097951E-2</c:v>
                </c:pt>
                <c:pt idx="1721">
                  <c:v>-5.6976649997523054E-2</c:v>
                </c:pt>
                <c:pt idx="1722">
                  <c:v>-2.8104800003347918E-2</c:v>
                </c:pt>
                <c:pt idx="1723">
                  <c:v>-2.2106000003986992E-2</c:v>
                </c:pt>
                <c:pt idx="1725">
                  <c:v>-3.8115600000310224E-2</c:v>
                </c:pt>
                <c:pt idx="1726">
                  <c:v>-2.5619800006097648E-2</c:v>
                </c:pt>
                <c:pt idx="1728">
                  <c:v>-2.6383900003565941E-2</c:v>
                </c:pt>
                <c:pt idx="1729">
                  <c:v>-2.2886900005687494E-2</c:v>
                </c:pt>
                <c:pt idx="1730">
                  <c:v>-3.4137200003897306E-2</c:v>
                </c:pt>
                <c:pt idx="1731">
                  <c:v>-3.0138399997667875E-2</c:v>
                </c:pt>
                <c:pt idx="1733">
                  <c:v>-2.438869999605231E-2</c:v>
                </c:pt>
                <c:pt idx="1734">
                  <c:v>-2.6892900001257658E-2</c:v>
                </c:pt>
                <c:pt idx="1735">
                  <c:v>-2.1892900003877003E-2</c:v>
                </c:pt>
                <c:pt idx="1736">
                  <c:v>-3.3144400003948249E-2</c:v>
                </c:pt>
                <c:pt idx="1737">
                  <c:v>-2.9144400003133342E-2</c:v>
                </c:pt>
                <c:pt idx="1738">
                  <c:v>-2.5144400002318434E-2</c:v>
                </c:pt>
                <c:pt idx="1739">
                  <c:v>-2.4144399998476729E-2</c:v>
                </c:pt>
                <c:pt idx="1740">
                  <c:v>-2.0144399997661822E-2</c:v>
                </c:pt>
                <c:pt idx="1741">
                  <c:v>-1.5144400000281166E-2</c:v>
                </c:pt>
                <c:pt idx="1742">
                  <c:v>-2.1647400004439987E-2</c:v>
                </c:pt>
                <c:pt idx="1744">
                  <c:v>-2.7149200002895668E-2</c:v>
                </c:pt>
                <c:pt idx="1745">
                  <c:v>-2.5400700003956445E-2</c:v>
                </c:pt>
                <c:pt idx="1746">
                  <c:v>-3.3650999997917097E-2</c:v>
                </c:pt>
                <c:pt idx="1747">
                  <c:v>-3.5652200007461943E-2</c:v>
                </c:pt>
                <c:pt idx="1748">
                  <c:v>-3.065220000280533E-2</c:v>
                </c:pt>
                <c:pt idx="1750">
                  <c:v>-2.215520000027027E-2</c:v>
                </c:pt>
                <c:pt idx="1751">
                  <c:v>-3.0909699999028817E-2</c:v>
                </c:pt>
                <c:pt idx="1752">
                  <c:v>-2.4909700005082414E-2</c:v>
                </c:pt>
                <c:pt idx="1753">
                  <c:v>-3.31612000009045E-2</c:v>
                </c:pt>
                <c:pt idx="1754">
                  <c:v>-2.9161200000089593E-2</c:v>
                </c:pt>
                <c:pt idx="1755">
                  <c:v>-2.6161199995840434E-2</c:v>
                </c:pt>
                <c:pt idx="1756">
                  <c:v>-2.741270000115037E-2</c:v>
                </c:pt>
                <c:pt idx="1757">
                  <c:v>-2.2412700003769714E-2</c:v>
                </c:pt>
                <c:pt idx="1758">
                  <c:v>-2.1412699999928009E-2</c:v>
                </c:pt>
                <c:pt idx="1759">
                  <c:v>-1.9412699999520555E-2</c:v>
                </c:pt>
                <c:pt idx="1760">
                  <c:v>-2.5913299999956507E-2</c:v>
                </c:pt>
                <c:pt idx="1761">
                  <c:v>-2.9664200003026053E-2</c:v>
                </c:pt>
                <c:pt idx="1762">
                  <c:v>-1.6664200004015584E-2</c:v>
                </c:pt>
                <c:pt idx="1763">
                  <c:v>-3.0914499999198597E-2</c:v>
                </c:pt>
                <c:pt idx="1764">
                  <c:v>-2.691449999838369E-2</c:v>
                </c:pt>
                <c:pt idx="1765">
                  <c:v>-2.8164800001832191E-2</c:v>
                </c:pt>
                <c:pt idx="1766">
                  <c:v>-1.1660000018309802E-3</c:v>
                </c:pt>
                <c:pt idx="1767">
                  <c:v>-2.4416300002485514E-2</c:v>
                </c:pt>
                <c:pt idx="1768">
                  <c:v>-2.3416299998643808E-2</c:v>
                </c:pt>
                <c:pt idx="1769">
                  <c:v>-2.34175000077812E-2</c:v>
                </c:pt>
                <c:pt idx="1770">
                  <c:v>-2.5667800000519492E-2</c:v>
                </c:pt>
                <c:pt idx="1771">
                  <c:v>-2.4667799996677786E-2</c:v>
                </c:pt>
                <c:pt idx="1772">
                  <c:v>-2.4669000005815178E-2</c:v>
                </c:pt>
                <c:pt idx="1773">
                  <c:v>-2.2669000005407725E-2</c:v>
                </c:pt>
                <c:pt idx="1774">
                  <c:v>-1.4920499997970182E-2</c:v>
                </c:pt>
                <c:pt idx="1775">
                  <c:v>-2.7675000004819594E-2</c:v>
                </c:pt>
                <c:pt idx="1776">
                  <c:v>-2.4675000000570435E-2</c:v>
                </c:pt>
                <c:pt idx="1777">
                  <c:v>-2.1927700006926898E-2</c:v>
                </c:pt>
                <c:pt idx="1778">
                  <c:v>-2.6178000007348601E-2</c:v>
                </c:pt>
                <c:pt idx="1779">
                  <c:v>-2.3178000003099442E-2</c:v>
                </c:pt>
                <c:pt idx="1780">
                  <c:v>-2.81816000060644E-2</c:v>
                </c:pt>
                <c:pt idx="1781">
                  <c:v>-2.7682200001436286E-2</c:v>
                </c:pt>
                <c:pt idx="1782">
                  <c:v>-2.3433100002876017E-2</c:v>
                </c:pt>
                <c:pt idx="1783">
                  <c:v>-2.1433100002468564E-2</c:v>
                </c:pt>
                <c:pt idx="1784">
                  <c:v>-4.0933699994639028E-2</c:v>
                </c:pt>
                <c:pt idx="1785">
                  <c:v>-2.3684600004344247E-2</c:v>
                </c:pt>
                <c:pt idx="1786">
                  <c:v>-2.718520000053104E-2</c:v>
                </c:pt>
                <c:pt idx="1788">
                  <c:v>-2.6685800003178883E-2</c:v>
                </c:pt>
                <c:pt idx="1789">
                  <c:v>-2.2685800002363976E-2</c:v>
                </c:pt>
                <c:pt idx="1790">
                  <c:v>-1.5310950002458412E-2</c:v>
                </c:pt>
                <c:pt idx="1791">
                  <c:v>-3.3686999995552469E-2</c:v>
                </c:pt>
                <c:pt idx="1792">
                  <c:v>-2.4440299996058457E-2</c:v>
                </c:pt>
                <c:pt idx="1793">
                  <c:v>-2.1440299999085255E-2</c:v>
                </c:pt>
                <c:pt idx="1794">
                  <c:v>-2.6690600003348663E-2</c:v>
                </c:pt>
                <c:pt idx="1795">
                  <c:v>-2.469060000294121E-2</c:v>
                </c:pt>
                <c:pt idx="1796">
                  <c:v>-2.1690600005968008E-2</c:v>
                </c:pt>
                <c:pt idx="1797">
                  <c:v>-2.7940900006797165E-2</c:v>
                </c:pt>
                <c:pt idx="1798">
                  <c:v>-2.5942100000975188E-2</c:v>
                </c:pt>
                <c:pt idx="1799">
                  <c:v>-2.2942100004001986E-2</c:v>
                </c:pt>
                <c:pt idx="1800">
                  <c:v>-3.0193600003258325E-2</c:v>
                </c:pt>
                <c:pt idx="1801">
                  <c:v>-2.2193600001628511E-2</c:v>
                </c:pt>
                <c:pt idx="1802">
                  <c:v>-1.6193600007682107E-2</c:v>
                </c:pt>
                <c:pt idx="1803">
                  <c:v>-3.3944499999051914E-2</c:v>
                </c:pt>
                <c:pt idx="1804">
                  <c:v>-2.2946900004171766E-2</c:v>
                </c:pt>
                <c:pt idx="1805">
                  <c:v>-2.2948099998757243E-2</c:v>
                </c:pt>
                <c:pt idx="1806">
                  <c:v>-2.094809999834979E-2</c:v>
                </c:pt>
                <c:pt idx="1807">
                  <c:v>-3.0199599998013582E-2</c:v>
                </c:pt>
                <c:pt idx="1808">
                  <c:v>-2.3199600000225473E-2</c:v>
                </c:pt>
                <c:pt idx="1809">
                  <c:v>-3.5449900002276991E-2</c:v>
                </c:pt>
                <c:pt idx="1810">
                  <c:v>-2.8449900004488882E-2</c:v>
                </c:pt>
                <c:pt idx="1811">
                  <c:v>-3.2451099999889266E-2</c:v>
                </c:pt>
                <c:pt idx="1812">
                  <c:v>-2.5701400001707952E-2</c:v>
                </c:pt>
                <c:pt idx="1813">
                  <c:v>-2.3701400001300499E-2</c:v>
                </c:pt>
                <c:pt idx="1814">
                  <c:v>-2.2701400004734751E-2</c:v>
                </c:pt>
                <c:pt idx="1815">
                  <c:v>-2.9952899996715132E-2</c:v>
                </c:pt>
                <c:pt idx="1816">
                  <c:v>-2.3952899995492771E-2</c:v>
                </c:pt>
                <c:pt idx="1817">
                  <c:v>-2.2952899998927023E-2</c:v>
                </c:pt>
                <c:pt idx="1818">
                  <c:v>-2.1952899995085318E-2</c:v>
                </c:pt>
                <c:pt idx="1819">
                  <c:v>-2.7204400001210161E-2</c:v>
                </c:pt>
                <c:pt idx="1820">
                  <c:v>-2.5204400000802707E-2</c:v>
                </c:pt>
                <c:pt idx="1821">
                  <c:v>-3.5707400005776435E-2</c:v>
                </c:pt>
                <c:pt idx="1822">
                  <c:v>-2.5711000002047513E-2</c:v>
                </c:pt>
                <c:pt idx="1823">
                  <c:v>-3.4466700002667494E-2</c:v>
                </c:pt>
                <c:pt idx="1824">
                  <c:v>-3.0466700001852587E-2</c:v>
                </c:pt>
                <c:pt idx="1825">
                  <c:v>-2.3723000005702488E-2</c:v>
                </c:pt>
                <c:pt idx="1826">
                  <c:v>-2.3974499999894761E-2</c:v>
                </c:pt>
                <c:pt idx="1827">
                  <c:v>-2.2974500003329013E-2</c:v>
                </c:pt>
                <c:pt idx="1828">
                  <c:v>-2.9980500003148336E-2</c:v>
                </c:pt>
                <c:pt idx="1830">
                  <c:v>-1.3980499999888707E-2</c:v>
                </c:pt>
                <c:pt idx="1831">
                  <c:v>-3.7236800002574455E-2</c:v>
                </c:pt>
                <c:pt idx="1832">
                  <c:v>-2.8236800004378892E-2</c:v>
                </c:pt>
                <c:pt idx="1833">
                  <c:v>-2.6236800003971439E-2</c:v>
                </c:pt>
                <c:pt idx="1834">
                  <c:v>-2.4236800003563985E-2</c:v>
                </c:pt>
                <c:pt idx="1835">
                  <c:v>-2.2236800003156532E-2</c:v>
                </c:pt>
                <c:pt idx="1836">
                  <c:v>-2.4488300005032215E-2</c:v>
                </c:pt>
                <c:pt idx="1837">
                  <c:v>-2.2488300004624762E-2</c:v>
                </c:pt>
                <c:pt idx="1838">
                  <c:v>-1.7488300007244106E-2</c:v>
                </c:pt>
                <c:pt idx="1839">
                  <c:v>-2.4739799999224488E-2</c:v>
                </c:pt>
                <c:pt idx="1840">
                  <c:v>-1.6739799997594673E-2</c:v>
                </c:pt>
                <c:pt idx="1841">
                  <c:v>-2.3991299996851012E-2</c:v>
                </c:pt>
                <c:pt idx="1842">
                  <c:v>-2.2991300000285264E-2</c:v>
                </c:pt>
                <c:pt idx="1843">
                  <c:v>-2.7242800002568401E-2</c:v>
                </c:pt>
                <c:pt idx="1844">
                  <c:v>-1.8242800004372839E-2</c:v>
                </c:pt>
                <c:pt idx="1845">
                  <c:v>-1.4242800003557932E-2</c:v>
                </c:pt>
                <c:pt idx="1846">
                  <c:v>-1.3242799999716226E-2</c:v>
                </c:pt>
                <c:pt idx="1847">
                  <c:v>-1.9493100000545382E-2</c:v>
                </c:pt>
                <c:pt idx="1849">
                  <c:v>-2.449430000706343E-2</c:v>
                </c:pt>
                <c:pt idx="1851">
                  <c:v>-2.3744599995552562E-2</c:v>
                </c:pt>
                <c:pt idx="1852">
                  <c:v>-2.2744599998986814E-2</c:v>
                </c:pt>
                <c:pt idx="1853">
                  <c:v>-1.8745800000033341E-2</c:v>
                </c:pt>
                <c:pt idx="1854">
                  <c:v>-2.1997299998474773E-2</c:v>
                </c:pt>
                <c:pt idx="1857">
                  <c:v>-2.2248799999943003E-2</c:v>
                </c:pt>
                <c:pt idx="1858">
                  <c:v>-2.6500300009502098E-2</c:v>
                </c:pt>
                <c:pt idx="1859">
                  <c:v>-2.3500300005252939E-2</c:v>
                </c:pt>
                <c:pt idx="1860">
                  <c:v>-2.5751799999852665E-2</c:v>
                </c:pt>
                <c:pt idx="1861">
                  <c:v>-2.3751799999445211E-2</c:v>
                </c:pt>
                <c:pt idx="1862">
                  <c:v>-2.2751800002879463E-2</c:v>
                </c:pt>
                <c:pt idx="1863">
                  <c:v>-2.5002100002893712E-2</c:v>
                </c:pt>
                <c:pt idx="1864">
                  <c:v>-2.3002100002486259E-2</c:v>
                </c:pt>
                <c:pt idx="1865">
                  <c:v>-2.4252399998658802E-2</c:v>
                </c:pt>
                <c:pt idx="1866">
                  <c:v>-2.6253600008203648E-2</c:v>
                </c:pt>
                <c:pt idx="1867">
                  <c:v>-2.0253600006981287E-2</c:v>
                </c:pt>
                <c:pt idx="1868">
                  <c:v>-1.8253600006573834E-2</c:v>
                </c:pt>
                <c:pt idx="1869">
                  <c:v>-2.3503899996285327E-2</c:v>
                </c:pt>
                <c:pt idx="1871">
                  <c:v>-2.1505100005015265E-2</c:v>
                </c:pt>
                <c:pt idx="1872">
                  <c:v>-2.7259599999524653E-2</c:v>
                </c:pt>
                <c:pt idx="1873">
                  <c:v>-2.0259600001736544E-2</c:v>
                </c:pt>
                <c:pt idx="1874">
                  <c:v>-2.050990000134334E-2</c:v>
                </c:pt>
                <c:pt idx="1875">
                  <c:v>-5.5099000019254163E-3</c:v>
                </c:pt>
                <c:pt idx="1876">
                  <c:v>-2.27625999978045E-2</c:v>
                </c:pt>
                <c:pt idx="1877">
                  <c:v>-1.9762600000831299E-2</c:v>
                </c:pt>
                <c:pt idx="1878">
                  <c:v>-1.7762600000423845E-2</c:v>
                </c:pt>
                <c:pt idx="1879">
                  <c:v>-3.3014100001309998E-2</c:v>
                </c:pt>
                <c:pt idx="1880">
                  <c:v>-2.4265599997306708E-2</c:v>
                </c:pt>
                <c:pt idx="1881">
                  <c:v>-2.1515899999940302E-2</c:v>
                </c:pt>
                <c:pt idx="1882">
                  <c:v>-2.976620000845287E-2</c:v>
                </c:pt>
                <c:pt idx="1883">
                  <c:v>-2.1766200006823055E-2</c:v>
                </c:pt>
                <c:pt idx="1884">
                  <c:v>-2.0517100005235989E-2</c:v>
                </c:pt>
                <c:pt idx="1885">
                  <c:v>-1.2517100003606174E-2</c:v>
                </c:pt>
                <c:pt idx="1886">
                  <c:v>-1.5767400000186171E-2</c:v>
                </c:pt>
                <c:pt idx="1887">
                  <c:v>-2.101770000444958E-2</c:v>
                </c:pt>
                <c:pt idx="1888">
                  <c:v>-2.9018900000664871E-2</c:v>
                </c:pt>
                <c:pt idx="1889">
                  <c:v>-1.752190000115661E-2</c:v>
                </c:pt>
                <c:pt idx="1890">
                  <c:v>-2.1772200001578312E-2</c:v>
                </c:pt>
                <c:pt idx="1891">
                  <c:v>-3.4773400002450217E-2</c:v>
                </c:pt>
                <c:pt idx="1892">
                  <c:v>-2.4773400007688906E-2</c:v>
                </c:pt>
                <c:pt idx="1893">
                  <c:v>-1.9773400003032293E-2</c:v>
                </c:pt>
                <c:pt idx="1894">
                  <c:v>-1.777340000262484E-2</c:v>
                </c:pt>
                <c:pt idx="1895">
                  <c:v>-1.1773400001402479E-2</c:v>
                </c:pt>
                <c:pt idx="1896">
                  <c:v>-2.5023700007295702E-2</c:v>
                </c:pt>
                <c:pt idx="1897">
                  <c:v>-2.2023700003046542E-2</c:v>
                </c:pt>
                <c:pt idx="1898">
                  <c:v>-1.9024900000658818E-2</c:v>
                </c:pt>
                <c:pt idx="1899">
                  <c:v>-3.4275199999683537E-2</c:v>
                </c:pt>
                <c:pt idx="1900">
                  <c:v>-1.8275200003699865E-2</c:v>
                </c:pt>
                <c:pt idx="1901">
                  <c:v>-2.827640000032261E-2</c:v>
                </c:pt>
                <c:pt idx="1902">
                  <c:v>-2.6276399999915157E-2</c:v>
                </c:pt>
                <c:pt idx="1903">
                  <c:v>-2.5276399996073451E-2</c:v>
                </c:pt>
                <c:pt idx="1904">
                  <c:v>-2.1276399995258544E-2</c:v>
                </c:pt>
                <c:pt idx="1905">
                  <c:v>-2.3777000002155546E-2</c:v>
                </c:pt>
                <c:pt idx="1906">
                  <c:v>-2.0028500002808869E-2</c:v>
                </c:pt>
                <c:pt idx="1907">
                  <c:v>-2.3779400005878415E-2</c:v>
                </c:pt>
                <c:pt idx="1908">
                  <c:v>-2.3029699994367547E-2</c:v>
                </c:pt>
                <c:pt idx="1909">
                  <c:v>-2.3280000001250301E-2</c:v>
                </c:pt>
                <c:pt idx="1910">
                  <c:v>-2.2280000004684553E-2</c:v>
                </c:pt>
                <c:pt idx="1911">
                  <c:v>-1.9280000007711351E-2</c:v>
                </c:pt>
                <c:pt idx="1912">
                  <c:v>-2.5783000004594214E-2</c:v>
                </c:pt>
                <c:pt idx="1913">
                  <c:v>-2.3034500001813285E-2</c:v>
                </c:pt>
                <c:pt idx="1915">
                  <c:v>-2.10369000051287E-2</c:v>
                </c:pt>
                <c:pt idx="1916">
                  <c:v>-1.6287200000078883E-2</c:v>
                </c:pt>
                <c:pt idx="1917">
                  <c:v>-1.9538700005796272E-2</c:v>
                </c:pt>
                <c:pt idx="1918">
                  <c:v>-1.7790199999581091E-2</c:v>
                </c:pt>
                <c:pt idx="1919">
                  <c:v>-2.4543500003346708E-2</c:v>
                </c:pt>
                <c:pt idx="1920">
                  <c:v>-2.0794999996724073E-2</c:v>
                </c:pt>
                <c:pt idx="1921">
                  <c:v>-2.4045300007855985E-2</c:v>
                </c:pt>
                <c:pt idx="1922">
                  <c:v>-2.3298000000067987E-2</c:v>
                </c:pt>
                <c:pt idx="1923">
                  <c:v>-3.2549499999731779E-2</c:v>
                </c:pt>
                <c:pt idx="1924">
                  <c:v>-2.2549500004970469E-2</c:v>
                </c:pt>
                <c:pt idx="1925">
                  <c:v>-2.2799800004577264E-2</c:v>
                </c:pt>
                <c:pt idx="1926">
                  <c:v>-2.3554300001705997E-2</c:v>
                </c:pt>
                <c:pt idx="1927">
                  <c:v>-2.4559100005717482E-2</c:v>
                </c:pt>
                <c:pt idx="1928">
                  <c:v>-2.1810600002936553E-2</c:v>
                </c:pt>
                <c:pt idx="1929">
                  <c:v>-2.8565100001287647E-2</c:v>
                </c:pt>
                <c:pt idx="1930">
                  <c:v>-2.3565100003906991E-2</c:v>
                </c:pt>
                <c:pt idx="1931">
                  <c:v>-2.4068100006843451E-2</c:v>
                </c:pt>
                <c:pt idx="1933">
                  <c:v>-2.2820199999841861E-2</c:v>
                </c:pt>
                <c:pt idx="1934">
                  <c:v>-2.057470000727335E-2</c:v>
                </c:pt>
                <c:pt idx="1935">
                  <c:v>-1.8575900001451373E-2</c:v>
                </c:pt>
                <c:pt idx="1936">
                  <c:v>-2.1077700002933852E-2</c:v>
                </c:pt>
                <c:pt idx="1937">
                  <c:v>-2.707889999874169E-2</c:v>
                </c:pt>
                <c:pt idx="1938">
                  <c:v>-2.4078900001768488E-2</c:v>
                </c:pt>
                <c:pt idx="1939">
                  <c:v>-2.3579499997140374E-2</c:v>
                </c:pt>
                <c:pt idx="1940">
                  <c:v>-2.333040000667097E-2</c:v>
                </c:pt>
                <c:pt idx="1941">
                  <c:v>-2.7580699999816716E-2</c:v>
                </c:pt>
                <c:pt idx="1942">
                  <c:v>-2.6082500000484288E-2</c:v>
                </c:pt>
                <c:pt idx="1943">
                  <c:v>-2.9833399996277876E-2</c:v>
                </c:pt>
                <c:pt idx="1944">
                  <c:v>-2.2833399998489767E-2</c:v>
                </c:pt>
                <c:pt idx="1945">
                  <c:v>-2.0833399998082314E-2</c:v>
                </c:pt>
                <c:pt idx="1946">
                  <c:v>-2.6334000001952518E-2</c:v>
                </c:pt>
                <c:pt idx="1947">
                  <c:v>-2.0584300000336953E-2</c:v>
                </c:pt>
                <c:pt idx="1948">
                  <c:v>-2.3084899999957997E-2</c:v>
                </c:pt>
                <c:pt idx="1949">
                  <c:v>-2.1084899999550544E-2</c:v>
                </c:pt>
                <c:pt idx="1950">
                  <c:v>-2.1835799998370931E-2</c:v>
                </c:pt>
                <c:pt idx="1951">
                  <c:v>-1.6086099996755365E-2</c:v>
                </c:pt>
                <c:pt idx="1952">
                  <c:v>-2.4336400005267933E-2</c:v>
                </c:pt>
                <c:pt idx="1953">
                  <c:v>-2.3336400008702185E-2</c:v>
                </c:pt>
                <c:pt idx="1954">
                  <c:v>-1.6336400003638119E-2</c:v>
                </c:pt>
                <c:pt idx="1955">
                  <c:v>-2.4586699997598771E-2</c:v>
                </c:pt>
                <c:pt idx="1957">
                  <c:v>-2.2837000004074071E-2</c:v>
                </c:pt>
                <c:pt idx="1958">
                  <c:v>-2.508730000408832E-2</c:v>
                </c:pt>
                <c:pt idx="1959">
                  <c:v>-3.6587900001904927E-2</c:v>
                </c:pt>
                <c:pt idx="1960">
                  <c:v>-2.0587900005921256E-2</c:v>
                </c:pt>
                <c:pt idx="1961">
                  <c:v>-2.0838200005528051E-2</c:v>
                </c:pt>
                <c:pt idx="1962">
                  <c:v>-2.7341200002410915E-2</c:v>
                </c:pt>
                <c:pt idx="1963">
                  <c:v>-2.4591500005044509E-2</c:v>
                </c:pt>
                <c:pt idx="1966">
                  <c:v>-2.5592699996195734E-2</c:v>
                </c:pt>
                <c:pt idx="1967">
                  <c:v>-1.8093300001055468E-2</c:v>
                </c:pt>
                <c:pt idx="1968">
                  <c:v>-2.1346000001358334E-2</c:v>
                </c:pt>
                <c:pt idx="1969">
                  <c:v>-1.8345999997109175E-2</c:v>
                </c:pt>
                <c:pt idx="1970">
                  <c:v>-2.8347200001007877E-2</c:v>
                </c:pt>
                <c:pt idx="1971">
                  <c:v>-2.2347200007061474E-2</c:v>
                </c:pt>
                <c:pt idx="1972">
                  <c:v>-2.2597499999392312E-2</c:v>
                </c:pt>
                <c:pt idx="1973">
                  <c:v>-2.8598700002476107E-2</c:v>
                </c:pt>
                <c:pt idx="1974">
                  <c:v>-2.5598699998226948E-2</c:v>
                </c:pt>
                <c:pt idx="1975">
                  <c:v>-2.2598700001253746E-2</c:v>
                </c:pt>
                <c:pt idx="1976">
                  <c:v>-2.0598700000846293E-2</c:v>
                </c:pt>
                <c:pt idx="1977">
                  <c:v>-1.3598700003058184E-2</c:v>
                </c:pt>
                <c:pt idx="1978">
                  <c:v>-2.7848999998241197E-2</c:v>
                </c:pt>
                <c:pt idx="1979">
                  <c:v>-2.1848999997018836E-2</c:v>
                </c:pt>
                <c:pt idx="1980">
                  <c:v>-2.0850200002314523E-2</c:v>
                </c:pt>
                <c:pt idx="1981">
                  <c:v>-1.7850200005341321E-2</c:v>
                </c:pt>
                <c:pt idx="1982">
                  <c:v>-2.5100500002736226E-2</c:v>
                </c:pt>
                <c:pt idx="1983">
                  <c:v>-2.2100500005763024E-2</c:v>
                </c:pt>
                <c:pt idx="1985">
                  <c:v>-2.3101700004190207E-2</c:v>
                </c:pt>
                <c:pt idx="1986">
                  <c:v>-1.9101700003375299E-2</c:v>
                </c:pt>
                <c:pt idx="1987">
                  <c:v>-2.5102900006459095E-2</c:v>
                </c:pt>
                <c:pt idx="1988">
                  <c:v>-2.4102900002617389E-2</c:v>
                </c:pt>
                <c:pt idx="1989">
                  <c:v>-2.5604700000258163E-2</c:v>
                </c:pt>
                <c:pt idx="1990">
                  <c:v>-2.1604699999443255E-2</c:v>
                </c:pt>
                <c:pt idx="1991">
                  <c:v>-6.604700000025332E-3</c:v>
                </c:pt>
                <c:pt idx="1992">
                  <c:v>-2.1105300002091099E-2</c:v>
                </c:pt>
                <c:pt idx="1993">
                  <c:v>-2.435680000053253E-2</c:v>
                </c:pt>
                <c:pt idx="1994">
                  <c:v>-2.110769999853801E-2</c:v>
                </c:pt>
                <c:pt idx="1995">
                  <c:v>-1.9608299997344147E-2</c:v>
                </c:pt>
                <c:pt idx="1996">
                  <c:v>-2.3359200000413693E-2</c:v>
                </c:pt>
                <c:pt idx="1997">
                  <c:v>-1.4609500001824927E-2</c:v>
                </c:pt>
                <c:pt idx="1998">
                  <c:v>-3.0859800004691351E-2</c:v>
                </c:pt>
                <c:pt idx="1999">
                  <c:v>-2.0861000004515518E-2</c:v>
                </c:pt>
                <c:pt idx="2000">
                  <c:v>-1.8111299999873154E-2</c:v>
                </c:pt>
                <c:pt idx="2001">
                  <c:v>-1.936280000518309E-2</c:v>
                </c:pt>
                <c:pt idx="2002">
                  <c:v>-2.3113700000976678E-2</c:v>
                </c:pt>
                <c:pt idx="2003">
                  <c:v>-2.2614300003624521E-2</c:v>
                </c:pt>
                <c:pt idx="2004">
                  <c:v>-2.6864599996770266E-2</c:v>
                </c:pt>
                <c:pt idx="2005">
                  <c:v>-2.3864599999797065E-2</c:v>
                </c:pt>
                <c:pt idx="2006">
                  <c:v>-1.9615500008512754E-2</c:v>
                </c:pt>
                <c:pt idx="2007">
                  <c:v>-1.76155000081053E-2</c:v>
                </c:pt>
                <c:pt idx="2008">
                  <c:v>-2.1368800007621758E-2</c:v>
                </c:pt>
                <c:pt idx="2009">
                  <c:v>-2.0620300005248282E-2</c:v>
                </c:pt>
                <c:pt idx="2010">
                  <c:v>-2.3871799996413756E-2</c:v>
                </c:pt>
                <c:pt idx="2011">
                  <c:v>-2.0871799999440555E-2</c:v>
                </c:pt>
                <c:pt idx="2012">
                  <c:v>-1.9871799995598849E-2</c:v>
                </c:pt>
                <c:pt idx="2013">
                  <c:v>-1.8871799999033101E-2</c:v>
                </c:pt>
                <c:pt idx="2014">
                  <c:v>-2.6122100003703963E-2</c:v>
                </c:pt>
                <c:pt idx="2015">
                  <c:v>-2.5122100007138215E-2</c:v>
                </c:pt>
                <c:pt idx="2016">
                  <c:v>-5.9123300001374446E-2</c:v>
                </c:pt>
                <c:pt idx="2017">
                  <c:v>-1.9373600000108127E-2</c:v>
                </c:pt>
                <c:pt idx="2018">
                  <c:v>-3.2374800008255988E-2</c:v>
                </c:pt>
                <c:pt idx="2019">
                  <c:v>-2.4625099998957012E-2</c:v>
                </c:pt>
                <c:pt idx="2020">
                  <c:v>-2.987540000322042E-2</c:v>
                </c:pt>
                <c:pt idx="2022">
                  <c:v>-2.4128100005327724E-2</c:v>
                </c:pt>
                <c:pt idx="2023">
                  <c:v>-2.5379600003361702E-2</c:v>
                </c:pt>
                <c:pt idx="2024">
                  <c:v>-2.0632300002034754E-2</c:v>
                </c:pt>
                <c:pt idx="2025">
                  <c:v>-2.0385600000736304E-2</c:v>
                </c:pt>
                <c:pt idx="2026">
                  <c:v>-1.7637099997955374E-2</c:v>
                </c:pt>
                <c:pt idx="2027">
                  <c:v>-1.5888600006292108E-2</c:v>
                </c:pt>
                <c:pt idx="2028">
                  <c:v>-2.3641900006623473E-2</c:v>
                </c:pt>
                <c:pt idx="2029">
                  <c:v>-2.6893399997788947E-2</c:v>
                </c:pt>
                <c:pt idx="2030">
                  <c:v>-2.4893399997381493E-2</c:v>
                </c:pt>
                <c:pt idx="2032">
                  <c:v>-2.4898200004827231E-2</c:v>
                </c:pt>
                <c:pt idx="2033">
                  <c:v>-2.314969999861205E-2</c:v>
                </c:pt>
                <c:pt idx="2034">
                  <c:v>-1.9149699997797143E-2</c:v>
                </c:pt>
                <c:pt idx="2035">
                  <c:v>-2.3150900000473484E-2</c:v>
                </c:pt>
                <c:pt idx="2036">
                  <c:v>-2.3402400001941714E-2</c:v>
                </c:pt>
                <c:pt idx="2037">
                  <c:v>-2.365270000154851E-2</c:v>
                </c:pt>
                <c:pt idx="2038">
                  <c:v>-2.9904200004239101E-2</c:v>
                </c:pt>
                <c:pt idx="2040">
                  <c:v>-2.2407200005545747E-2</c:v>
                </c:pt>
                <c:pt idx="2041">
                  <c:v>-1.9412000001466367E-2</c:v>
                </c:pt>
                <c:pt idx="2042">
                  <c:v>-1.8412000004900619E-2</c:v>
                </c:pt>
                <c:pt idx="2043">
                  <c:v>-2.9662300003110431E-2</c:v>
                </c:pt>
                <c:pt idx="2044">
                  <c:v>-2.4662299998453818E-2</c:v>
                </c:pt>
                <c:pt idx="2045">
                  <c:v>-2.0663499999500345E-2</c:v>
                </c:pt>
                <c:pt idx="2046">
                  <c:v>-1.966349999565864E-2</c:v>
                </c:pt>
                <c:pt idx="2047">
                  <c:v>-1.9913800002541393E-2</c:v>
                </c:pt>
                <c:pt idx="2048">
                  <c:v>-3.0915000003005844E-2</c:v>
                </c:pt>
                <c:pt idx="2049">
                  <c:v>-2.4915000001783483E-2</c:v>
                </c:pt>
                <c:pt idx="2050">
                  <c:v>-2.0915000000968575E-2</c:v>
                </c:pt>
                <c:pt idx="2051">
                  <c:v>-1.7915000003995374E-2</c:v>
                </c:pt>
                <c:pt idx="2052">
                  <c:v>-1.591500000358792E-2</c:v>
                </c:pt>
                <c:pt idx="2053">
                  <c:v>-1.3166500008082949E-2</c:v>
                </c:pt>
                <c:pt idx="2054">
                  <c:v>-2.4418000000878237E-2</c:v>
                </c:pt>
                <c:pt idx="2055">
                  <c:v>-2.3418000004312489E-2</c:v>
                </c:pt>
                <c:pt idx="2056">
                  <c:v>-2.2418000000470784E-2</c:v>
                </c:pt>
                <c:pt idx="2057">
                  <c:v>-2.1418000003905036E-2</c:v>
                </c:pt>
                <c:pt idx="2058">
                  <c:v>-1.9418000003497582E-2</c:v>
                </c:pt>
                <c:pt idx="2059">
                  <c:v>-1.9669499997689854E-2</c:v>
                </c:pt>
                <c:pt idx="2060">
                  <c:v>-2.2919800008821767E-2</c:v>
                </c:pt>
                <c:pt idx="2061">
                  <c:v>-1.891980000800686E-2</c:v>
                </c:pt>
                <c:pt idx="2062">
                  <c:v>-2.2170100004586857E-2</c:v>
                </c:pt>
                <c:pt idx="2063">
                  <c:v>-1.4921000001777429E-2</c:v>
                </c:pt>
                <c:pt idx="2064">
                  <c:v>-1.8171299998357426E-2</c:v>
                </c:pt>
                <c:pt idx="2065">
                  <c:v>-3.1172500006505288E-2</c:v>
                </c:pt>
                <c:pt idx="2066">
                  <c:v>-2.3172500004875474E-2</c:v>
                </c:pt>
                <c:pt idx="2067">
                  <c:v>-2.2172500008309726E-2</c:v>
                </c:pt>
                <c:pt idx="2068">
                  <c:v>-2.117250000446802E-2</c:v>
                </c:pt>
                <c:pt idx="2069">
                  <c:v>-1.8172500007494818E-2</c:v>
                </c:pt>
                <c:pt idx="2070">
                  <c:v>-1.5172500003245659E-2</c:v>
                </c:pt>
                <c:pt idx="2071">
                  <c:v>-1.4172500006679911E-2</c:v>
                </c:pt>
                <c:pt idx="2072">
                  <c:v>-2.5422799997613765E-2</c:v>
                </c:pt>
                <c:pt idx="2073">
                  <c:v>-2.2422800000640564E-2</c:v>
                </c:pt>
                <c:pt idx="2074">
                  <c:v>-2.042280000023311E-2</c:v>
                </c:pt>
                <c:pt idx="2075">
                  <c:v>-1.4422799999010749E-2</c:v>
                </c:pt>
                <c:pt idx="2076">
                  <c:v>-2.7674299999489449E-2</c:v>
                </c:pt>
                <c:pt idx="2077">
                  <c:v>-2.5674299999081995E-2</c:v>
                </c:pt>
                <c:pt idx="2078">
                  <c:v>-2.7675500001350883E-2</c:v>
                </c:pt>
                <c:pt idx="2080">
                  <c:v>-1.9925800006603822E-2</c:v>
                </c:pt>
                <c:pt idx="2081">
                  <c:v>-2.2176099999342114E-2</c:v>
                </c:pt>
                <c:pt idx="2084">
                  <c:v>-1.7428799998015165E-2</c:v>
                </c:pt>
                <c:pt idx="2085">
                  <c:v>-1.6428800001449417E-2</c:v>
                </c:pt>
                <c:pt idx="2086">
                  <c:v>-1.242880000063451E-2</c:v>
                </c:pt>
                <c:pt idx="2087">
                  <c:v>-2.0679100009147078E-2</c:v>
                </c:pt>
                <c:pt idx="2088">
                  <c:v>-2.7680300001520663E-2</c:v>
                </c:pt>
                <c:pt idx="2089">
                  <c:v>-2.2680300004140008E-2</c:v>
                </c:pt>
                <c:pt idx="2090">
                  <c:v>-1.9680299999890849E-2</c:v>
                </c:pt>
                <c:pt idx="2091">
                  <c:v>-1.6680300002917647E-2</c:v>
                </c:pt>
                <c:pt idx="2092">
                  <c:v>-2.5930600000720005E-2</c:v>
                </c:pt>
                <c:pt idx="2093">
                  <c:v>-2.2930600003746804E-2</c:v>
                </c:pt>
                <c:pt idx="2094">
                  <c:v>-2.6931799999147188E-2</c:v>
                </c:pt>
                <c:pt idx="2095">
                  <c:v>-1.5931800000544172E-2</c:v>
                </c:pt>
                <c:pt idx="2096">
                  <c:v>-1.4931799996702466E-2</c:v>
                </c:pt>
                <c:pt idx="2097">
                  <c:v>-1.2931799996295013E-2</c:v>
                </c:pt>
                <c:pt idx="2098">
                  <c:v>-2.3182099997939076E-2</c:v>
                </c:pt>
                <c:pt idx="2099">
                  <c:v>-2.0182100000965875E-2</c:v>
                </c:pt>
                <c:pt idx="2100">
                  <c:v>-1.9182099997124169E-2</c:v>
                </c:pt>
                <c:pt idx="2101">
                  <c:v>-2.2183300003234763E-2</c:v>
                </c:pt>
                <c:pt idx="2102">
                  <c:v>-1.9183300006261561E-2</c:v>
                </c:pt>
                <c:pt idx="2103">
                  <c:v>-1.6183300002012402E-2</c:v>
                </c:pt>
                <c:pt idx="2104">
                  <c:v>-2.2433600002841558E-2</c:v>
                </c:pt>
                <c:pt idx="2107">
                  <c:v>-2.0685099996626377E-2</c:v>
                </c:pt>
                <c:pt idx="2108">
                  <c:v>-1.8685099996218923E-2</c:v>
                </c:pt>
                <c:pt idx="2110">
                  <c:v>-4.3686300006811507E-2</c:v>
                </c:pt>
                <c:pt idx="2111">
                  <c:v>-1.9686300001922064E-2</c:v>
                </c:pt>
                <c:pt idx="2112">
                  <c:v>-2.118690000497736E-2</c:v>
                </c:pt>
                <c:pt idx="2113">
                  <c:v>-2.0186900001135655E-2</c:v>
                </c:pt>
                <c:pt idx="2114">
                  <c:v>-2.8937800001585856E-2</c:v>
                </c:pt>
                <c:pt idx="2115">
                  <c:v>-2.3937800004205201E-2</c:v>
                </c:pt>
                <c:pt idx="2116">
                  <c:v>-2.2937800000363495E-2</c:v>
                </c:pt>
                <c:pt idx="2119">
                  <c:v>-2.143840000644559E-2</c:v>
                </c:pt>
                <c:pt idx="2120">
                  <c:v>-2.9189300003054086E-2</c:v>
                </c:pt>
                <c:pt idx="2121">
                  <c:v>-2.4189300005673431E-2</c:v>
                </c:pt>
                <c:pt idx="2122">
                  <c:v>-2.2189300005265977E-2</c:v>
                </c:pt>
                <c:pt idx="2123">
                  <c:v>-1.818930000445107E-2</c:v>
                </c:pt>
                <c:pt idx="2124">
                  <c:v>-2.1689900000637863E-2</c:v>
                </c:pt>
                <c:pt idx="2125">
                  <c:v>-3.0941400000301655E-2</c:v>
                </c:pt>
                <c:pt idx="2126">
                  <c:v>-2.7441999998700339E-2</c:v>
                </c:pt>
                <c:pt idx="2127">
                  <c:v>-2.2442000001319684E-2</c:v>
                </c:pt>
                <c:pt idx="2128">
                  <c:v>-2.0692300007794984E-2</c:v>
                </c:pt>
                <c:pt idx="2129">
                  <c:v>-2.0192900003166869E-2</c:v>
                </c:pt>
                <c:pt idx="2130">
                  <c:v>-2.3693499999353662E-2</c:v>
                </c:pt>
                <c:pt idx="2131">
                  <c:v>-1.2943800000357442E-2</c:v>
                </c:pt>
                <c:pt idx="2132">
                  <c:v>-2.4194099998567253E-2</c:v>
                </c:pt>
                <c:pt idx="2133">
                  <c:v>-2.21940999981598E-2</c:v>
                </c:pt>
                <c:pt idx="2134">
                  <c:v>-1.9445600002654828E-2</c:v>
                </c:pt>
                <c:pt idx="2135">
                  <c:v>-1.6445600005681626E-2</c:v>
                </c:pt>
                <c:pt idx="2136">
                  <c:v>-1.9947400003729854E-2</c:v>
                </c:pt>
                <c:pt idx="2137">
                  <c:v>-2.4197699996875599E-2</c:v>
                </c:pt>
                <c:pt idx="2138">
                  <c:v>-2.320010000403272E-2</c:v>
                </c:pt>
                <c:pt idx="2139">
                  <c:v>-1.9450400002824608E-2</c:v>
                </c:pt>
                <c:pt idx="2140">
                  <c:v>-2.7451600006315857E-2</c:v>
                </c:pt>
                <c:pt idx="2141">
                  <c:v>-2.8703100004349835E-2</c:v>
                </c:pt>
                <c:pt idx="2142">
                  <c:v>-2.2703100003127474E-2</c:v>
                </c:pt>
                <c:pt idx="2143">
                  <c:v>-1.5703100005339365E-2</c:v>
                </c:pt>
                <c:pt idx="2144">
                  <c:v>-2.4704299998120405E-2</c:v>
                </c:pt>
                <c:pt idx="2145">
                  <c:v>-2.795460000197636E-2</c:v>
                </c:pt>
                <c:pt idx="2146">
                  <c:v>-2.6954599998134654E-2</c:v>
                </c:pt>
                <c:pt idx="2147">
                  <c:v>-2.5954600001568906E-2</c:v>
                </c:pt>
                <c:pt idx="2148">
                  <c:v>-2.1954600000753999E-2</c:v>
                </c:pt>
                <c:pt idx="2149">
                  <c:v>-2.0954599996912293E-2</c:v>
                </c:pt>
                <c:pt idx="2150">
                  <c:v>-1.895459999650484E-2</c:v>
                </c:pt>
                <c:pt idx="2151">
                  <c:v>-1.7954599999939092E-2</c:v>
                </c:pt>
                <c:pt idx="2152">
                  <c:v>-1.5954599999531638E-2</c:v>
                </c:pt>
                <c:pt idx="2153">
                  <c:v>-1.0954600002150983E-2</c:v>
                </c:pt>
                <c:pt idx="2154">
                  <c:v>-2.5204900004609954E-2</c:v>
                </c:pt>
                <c:pt idx="2155">
                  <c:v>-2.1204900003795046E-2</c:v>
                </c:pt>
                <c:pt idx="2157">
                  <c:v>-1.9204900003387593E-2</c:v>
                </c:pt>
                <c:pt idx="2158">
                  <c:v>-1.8206100001407322E-2</c:v>
                </c:pt>
                <c:pt idx="2159">
                  <c:v>-2.745639999920968E-2</c:v>
                </c:pt>
                <c:pt idx="2160">
                  <c:v>-2.0706700001028366E-2</c:v>
                </c:pt>
                <c:pt idx="2161">
                  <c:v>-1.9706700004462618E-2</c:v>
                </c:pt>
                <c:pt idx="2162">
                  <c:v>-1.4706699999806006E-2</c:v>
                </c:pt>
                <c:pt idx="2163">
                  <c:v>-1.7457600006309804E-2</c:v>
                </c:pt>
                <c:pt idx="2164">
                  <c:v>-1.6457600009744056E-2</c:v>
                </c:pt>
                <c:pt idx="2165">
                  <c:v>-2.1707899999455549E-2</c:v>
                </c:pt>
                <c:pt idx="2166">
                  <c:v>-2.6959400005580392E-2</c:v>
                </c:pt>
                <c:pt idx="2167">
                  <c:v>-2.3959400001331232E-2</c:v>
                </c:pt>
                <c:pt idx="2168">
                  <c:v>-2.0959400004358031E-2</c:v>
                </c:pt>
                <c:pt idx="2169">
                  <c:v>-1.9959400000516325E-2</c:v>
                </c:pt>
                <c:pt idx="2170">
                  <c:v>-1.8959400003950577E-2</c:v>
                </c:pt>
                <c:pt idx="2171">
                  <c:v>-2.320970000437228E-2</c:v>
                </c:pt>
                <c:pt idx="2172">
                  <c:v>-1.9209700003557373E-2</c:v>
                </c:pt>
                <c:pt idx="2173">
                  <c:v>-1.8209699999715667E-2</c:v>
                </c:pt>
                <c:pt idx="2174">
                  <c:v>-3.8210900005651638E-2</c:v>
                </c:pt>
                <c:pt idx="2175">
                  <c:v>-1.5461199996934738E-2</c:v>
                </c:pt>
                <c:pt idx="2176">
                  <c:v>-2.3462400000425987E-2</c:v>
                </c:pt>
                <c:pt idx="2177">
                  <c:v>-2.2462400003860239E-2</c:v>
                </c:pt>
                <c:pt idx="2178">
                  <c:v>-1.546240000607213E-2</c:v>
                </c:pt>
                <c:pt idx="2179">
                  <c:v>-2.2712700003467035E-2</c:v>
                </c:pt>
                <c:pt idx="2180">
                  <c:v>-1.9962999998824671E-2</c:v>
                </c:pt>
                <c:pt idx="2181">
                  <c:v>-1.9463600001472514E-2</c:v>
                </c:pt>
                <c:pt idx="2182">
                  <c:v>-2.1713900001486763E-2</c:v>
                </c:pt>
                <c:pt idx="2183">
                  <c:v>-1.3713899999856949E-2</c:v>
                </c:pt>
                <c:pt idx="2184">
                  <c:v>-2.5965400003769901E-2</c:v>
                </c:pt>
                <c:pt idx="2185">
                  <c:v>-1.5965400001732633E-2</c:v>
                </c:pt>
                <c:pt idx="2186">
                  <c:v>-2.4215700002969243E-2</c:v>
                </c:pt>
                <c:pt idx="2187">
                  <c:v>-2.1215700005996041E-2</c:v>
                </c:pt>
                <c:pt idx="2188">
                  <c:v>-2.1465999998326879E-2</c:v>
                </c:pt>
                <c:pt idx="2189">
                  <c:v>-2.5966599998355377E-2</c:v>
                </c:pt>
                <c:pt idx="2190">
                  <c:v>-3.1216900002618786E-2</c:v>
                </c:pt>
                <c:pt idx="2191">
                  <c:v>-2.9216900002211332E-2</c:v>
                </c:pt>
                <c:pt idx="2192">
                  <c:v>-2.7216900001803879E-2</c:v>
                </c:pt>
                <c:pt idx="2193">
                  <c:v>-2.6216899997962173E-2</c:v>
                </c:pt>
                <c:pt idx="2194">
                  <c:v>-2.4216899997554719E-2</c:v>
                </c:pt>
                <c:pt idx="2195">
                  <c:v>-1.9216900000174064E-2</c:v>
                </c:pt>
                <c:pt idx="2196">
                  <c:v>-1.5216899999359157E-2</c:v>
                </c:pt>
                <c:pt idx="2197">
                  <c:v>-1.2216900002385955E-2</c:v>
                </c:pt>
                <c:pt idx="2198">
                  <c:v>-1.0216900001978502E-2</c:v>
                </c:pt>
                <c:pt idx="2200">
                  <c:v>-2.0467199996346608E-2</c:v>
                </c:pt>
                <c:pt idx="2201">
                  <c:v>-1.7467199999373406E-2</c:v>
                </c:pt>
                <c:pt idx="2202">
                  <c:v>-2.1468400002049748E-2</c:v>
                </c:pt>
                <c:pt idx="2203">
                  <c:v>-1.7468400001234841E-2</c:v>
                </c:pt>
                <c:pt idx="2204">
                  <c:v>-2.7718700002878904E-2</c:v>
                </c:pt>
                <c:pt idx="2205">
                  <c:v>-1.5718700000434183E-2</c:v>
                </c:pt>
                <c:pt idx="2206">
                  <c:v>-1.6969000003882684E-2</c:v>
                </c:pt>
                <c:pt idx="2207">
                  <c:v>-2.8970200000912882E-2</c:v>
                </c:pt>
                <c:pt idx="2208">
                  <c:v>-2.5970199996663723E-2</c:v>
                </c:pt>
                <c:pt idx="2209">
                  <c:v>-2.4970200000097975E-2</c:v>
                </c:pt>
                <c:pt idx="2210">
                  <c:v>-2.1970200003124774E-2</c:v>
                </c:pt>
                <c:pt idx="2211">
                  <c:v>-2.0970199999283068E-2</c:v>
                </c:pt>
                <c:pt idx="2212">
                  <c:v>-1.7970200002309866E-2</c:v>
                </c:pt>
                <c:pt idx="2213">
                  <c:v>-2.4221700005000457E-2</c:v>
                </c:pt>
                <c:pt idx="2214">
                  <c:v>-1.9221700000343844E-2</c:v>
                </c:pt>
                <c:pt idx="2215">
                  <c:v>-2.5472000001173001E-2</c:v>
                </c:pt>
                <c:pt idx="2216">
                  <c:v>-2.1472000000358094E-2</c:v>
                </c:pt>
                <c:pt idx="2217">
                  <c:v>-2.0472000003792346E-2</c:v>
                </c:pt>
                <c:pt idx="2218">
                  <c:v>-1.7722299999149982E-2</c:v>
                </c:pt>
                <c:pt idx="2219">
                  <c:v>-2.447319999919273E-2</c:v>
                </c:pt>
                <c:pt idx="2220">
                  <c:v>-2.3473200002626982E-2</c:v>
                </c:pt>
                <c:pt idx="2221">
                  <c:v>-2.0473199998377822E-2</c:v>
                </c:pt>
                <c:pt idx="2222">
                  <c:v>-2.0723500005260576E-2</c:v>
                </c:pt>
                <c:pt idx="2223">
                  <c:v>-3.0973799999628682E-2</c:v>
                </c:pt>
                <c:pt idx="2224">
                  <c:v>-3.1225300001096912E-2</c:v>
                </c:pt>
                <c:pt idx="2225">
                  <c:v>-2.6225300003716256E-2</c:v>
                </c:pt>
                <c:pt idx="2226">
                  <c:v>-1.6976200000499375E-2</c:v>
                </c:pt>
                <c:pt idx="2227">
                  <c:v>-2.0226499997079372E-2</c:v>
                </c:pt>
                <c:pt idx="2228">
                  <c:v>-2.2979800000030082E-2</c:v>
                </c:pt>
                <c:pt idx="2229">
                  <c:v>-2.6231300005747471E-2</c:v>
                </c:pt>
                <c:pt idx="2230">
                  <c:v>-2.3231300001498312E-2</c:v>
                </c:pt>
                <c:pt idx="2231">
                  <c:v>-2.023130000452511E-2</c:v>
                </c:pt>
                <c:pt idx="2232">
                  <c:v>-2.3232500003359746E-2</c:v>
                </c:pt>
                <c:pt idx="2233">
                  <c:v>-1.8482799998309929E-2</c:v>
                </c:pt>
                <c:pt idx="2234">
                  <c:v>-2.1484000004420523E-2</c:v>
                </c:pt>
                <c:pt idx="2235">
                  <c:v>-2.0985800001653843E-2</c:v>
                </c:pt>
                <c:pt idx="2236">
                  <c:v>-2.698699999746168E-2</c:v>
                </c:pt>
                <c:pt idx="2237">
                  <c:v>-2.3488799997721799E-2</c:v>
                </c:pt>
                <c:pt idx="2238">
                  <c:v>-2.4740300003031734E-2</c:v>
                </c:pt>
                <c:pt idx="2239">
                  <c:v>-2.2494800003187265E-2</c:v>
                </c:pt>
                <c:pt idx="2240">
                  <c:v>-1.5745099997729994E-2</c:v>
                </c:pt>
                <c:pt idx="2241">
                  <c:v>-2.8746299998601899E-2</c:v>
                </c:pt>
                <c:pt idx="2242">
                  <c:v>-2.4746299997786991E-2</c:v>
                </c:pt>
                <c:pt idx="2243">
                  <c:v>-2.2746299997379538E-2</c:v>
                </c:pt>
                <c:pt idx="2244">
                  <c:v>-2.174630000081379E-2</c:v>
                </c:pt>
                <c:pt idx="2245">
                  <c:v>-1.274629999534227E-2</c:v>
                </c:pt>
                <c:pt idx="2246">
                  <c:v>-3.2248100003926083E-2</c:v>
                </c:pt>
                <c:pt idx="2247">
                  <c:v>-2.149959999951534E-2</c:v>
                </c:pt>
                <c:pt idx="2248">
                  <c:v>-2.0499599995673634E-2</c:v>
                </c:pt>
                <c:pt idx="2249">
                  <c:v>-1.7751100000168663E-2</c:v>
                </c:pt>
                <c:pt idx="2250">
                  <c:v>-2.3002600006293505E-2</c:v>
                </c:pt>
                <c:pt idx="2251">
                  <c:v>-2.2003800004313234E-2</c:v>
                </c:pt>
                <c:pt idx="2252">
                  <c:v>-3.1254100002115592E-2</c:v>
                </c:pt>
                <c:pt idx="2253">
                  <c:v>-2.9254100001708139E-2</c:v>
                </c:pt>
                <c:pt idx="2254">
                  <c:v>-2.6254100004734937E-2</c:v>
                </c:pt>
                <c:pt idx="2255">
                  <c:v>-2.4254100004327483E-2</c:v>
                </c:pt>
                <c:pt idx="2256">
                  <c:v>-2.225410000392003E-2</c:v>
                </c:pt>
                <c:pt idx="2257">
                  <c:v>-2.0254100003512576E-2</c:v>
                </c:pt>
                <c:pt idx="2258">
                  <c:v>-3.1505599996307865E-2</c:v>
                </c:pt>
                <c:pt idx="2259">
                  <c:v>-2.650559999892721E-2</c:v>
                </c:pt>
                <c:pt idx="2260">
                  <c:v>-2.2505599998112302E-2</c:v>
                </c:pt>
                <c:pt idx="2261">
                  <c:v>-2.1505600001546554E-2</c:v>
                </c:pt>
                <c:pt idx="2262">
                  <c:v>-1.350559999991674E-2</c:v>
                </c:pt>
                <c:pt idx="2263">
                  <c:v>-2.675710000039544E-2</c:v>
                </c:pt>
                <c:pt idx="2264">
                  <c:v>-2.5757100003829692E-2</c:v>
                </c:pt>
                <c:pt idx="2265">
                  <c:v>-2.4757099999987986E-2</c:v>
                </c:pt>
                <c:pt idx="2266">
                  <c:v>-2.3757100003422238E-2</c:v>
                </c:pt>
                <c:pt idx="2267">
                  <c:v>-1.6757100005634129E-2</c:v>
                </c:pt>
                <c:pt idx="2268">
                  <c:v>-1.8758300000627059E-2</c:v>
                </c:pt>
                <c:pt idx="2269">
                  <c:v>-2.8008600005705375E-2</c:v>
                </c:pt>
                <c:pt idx="2270">
                  <c:v>-2.6008600005297922E-2</c:v>
                </c:pt>
                <c:pt idx="2271">
                  <c:v>-3.1258899995009415E-2</c:v>
                </c:pt>
                <c:pt idx="2272">
                  <c:v>-2.4258899997221306E-2</c:v>
                </c:pt>
                <c:pt idx="2273">
                  <c:v>-2.9260100003739353E-2</c:v>
                </c:pt>
                <c:pt idx="2274">
                  <c:v>-2.1260100002109539E-2</c:v>
                </c:pt>
                <c:pt idx="2275">
                  <c:v>-1.4760700003535021E-2</c:v>
                </c:pt>
                <c:pt idx="2276">
                  <c:v>-2.2511600000143517E-2</c:v>
                </c:pt>
                <c:pt idx="2277">
                  <c:v>-1.851159999932861E-2</c:v>
                </c:pt>
                <c:pt idx="2278">
                  <c:v>-2.7761900004406925E-2</c:v>
                </c:pt>
                <c:pt idx="2279">
                  <c:v>-2.6761900007841177E-2</c:v>
                </c:pt>
                <c:pt idx="2280">
                  <c:v>-2.4761900007433724E-2</c:v>
                </c:pt>
                <c:pt idx="2281">
                  <c:v>-2.1761900003184564E-2</c:v>
                </c:pt>
                <c:pt idx="2282">
                  <c:v>-1.8761900006211363E-2</c:v>
                </c:pt>
                <c:pt idx="2285">
                  <c:v>-2.2012199995515402E-2</c:v>
                </c:pt>
                <c:pt idx="2286">
                  <c:v>-2.4512800002412405E-2</c:v>
                </c:pt>
                <c:pt idx="2287">
                  <c:v>-2.0763100001204293E-2</c:v>
                </c:pt>
                <c:pt idx="2288">
                  <c:v>-2.3013400001218542E-2</c:v>
                </c:pt>
                <c:pt idx="2289">
                  <c:v>-1.9013400000403635E-2</c:v>
                </c:pt>
                <c:pt idx="2290">
                  <c:v>-1.8013400003837887E-2</c:v>
                </c:pt>
                <c:pt idx="2291">
                  <c:v>-1.6013400003430434E-2</c:v>
                </c:pt>
                <c:pt idx="2292">
                  <c:v>-3.1263700002455153E-2</c:v>
                </c:pt>
                <c:pt idx="2293">
                  <c:v>-2.3764300000038929E-2</c:v>
                </c:pt>
                <c:pt idx="2294">
                  <c:v>-2.3516400004155003E-2</c:v>
                </c:pt>
                <c:pt idx="2295">
                  <c:v>-1.6019400005461648E-2</c:v>
                </c:pt>
                <c:pt idx="2296">
                  <c:v>-2.5269700003264006E-2</c:v>
                </c:pt>
                <c:pt idx="2297">
                  <c:v>-2.2269700006290805E-2</c:v>
                </c:pt>
                <c:pt idx="2298">
                  <c:v>-2.8519999999844003E-2</c:v>
                </c:pt>
                <c:pt idx="2300">
                  <c:v>-3.5020600000279956E-2</c:v>
                </c:pt>
                <c:pt idx="2301">
                  <c:v>-2.3270899997442029E-2</c:v>
                </c:pt>
                <c:pt idx="2302">
                  <c:v>-2.3521199997048825E-2</c:v>
                </c:pt>
                <c:pt idx="2305">
                  <c:v>5.4775999960838817E-3</c:v>
                </c:pt>
                <c:pt idx="2306">
                  <c:v>-3.0773899998166598E-2</c:v>
                </c:pt>
                <c:pt idx="2307">
                  <c:v>-1.2773900001775473E-2</c:v>
                </c:pt>
                <c:pt idx="2308">
                  <c:v>-3.0274500000814442E-2</c:v>
                </c:pt>
                <c:pt idx="2309">
                  <c:v>-2.6025400002254173E-2</c:v>
                </c:pt>
                <c:pt idx="2310">
                  <c:v>-2.402540000184672E-2</c:v>
                </c:pt>
                <c:pt idx="2311">
                  <c:v>-2.3025400005280972E-2</c:v>
                </c:pt>
                <c:pt idx="2312">
                  <c:v>2.3974599993380252E-2</c:v>
                </c:pt>
                <c:pt idx="2313">
                  <c:v>-3.2526000002690125E-2</c:v>
                </c:pt>
                <c:pt idx="2314">
                  <c:v>-2.5026600000273902E-2</c:v>
                </c:pt>
                <c:pt idx="2315">
                  <c:v>-2.127689999906579E-2</c:v>
                </c:pt>
                <c:pt idx="2316">
                  <c:v>-1.9276899998658337E-2</c:v>
                </c:pt>
                <c:pt idx="2317">
                  <c:v>-2.4278099997900426E-2</c:v>
                </c:pt>
                <c:pt idx="2318">
                  <c:v>-2.4529599999368656E-2</c:v>
                </c:pt>
                <c:pt idx="2319">
                  <c:v>-2.4779899998975452E-2</c:v>
                </c:pt>
                <c:pt idx="2320">
                  <c:v>-3.1031400001666043E-2</c:v>
                </c:pt>
                <c:pt idx="2321">
                  <c:v>-2.603139999700943E-2</c:v>
                </c:pt>
                <c:pt idx="2322">
                  <c:v>-2.3031400000036228E-2</c:v>
                </c:pt>
                <c:pt idx="2323">
                  <c:v>-1.6031399994972162E-2</c:v>
                </c:pt>
                <c:pt idx="2324">
                  <c:v>-2.0281700002669822E-2</c:v>
                </c:pt>
                <c:pt idx="2325">
                  <c:v>-2.3532000006525777E-2</c:v>
                </c:pt>
                <c:pt idx="2326">
                  <c:v>-2.1532000006118324E-2</c:v>
                </c:pt>
                <c:pt idx="2327">
                  <c:v>-2.1282900001097005E-2</c:v>
                </c:pt>
                <c:pt idx="2328">
                  <c:v>-1.4282900003308896E-2</c:v>
                </c:pt>
                <c:pt idx="2329">
                  <c:v>-2.5533200001518708E-2</c:v>
                </c:pt>
                <c:pt idx="2330">
                  <c:v>-2.3533200001111254E-2</c:v>
                </c:pt>
                <c:pt idx="2331">
                  <c:v>-1.9533200000296347E-2</c:v>
                </c:pt>
                <c:pt idx="2332">
                  <c:v>-1.0533200002100784E-2</c:v>
                </c:pt>
                <c:pt idx="2333">
                  <c:v>-3.1783500002347864E-2</c:v>
                </c:pt>
                <c:pt idx="2334">
                  <c:v>-2.3784699995303527E-2</c:v>
                </c:pt>
                <c:pt idx="2335">
                  <c:v>-2.5036200000613462E-2</c:v>
                </c:pt>
                <c:pt idx="2336">
                  <c:v>-2.4036200004047714E-2</c:v>
                </c:pt>
                <c:pt idx="2337">
                  <c:v>-2.3036200000206009E-2</c:v>
                </c:pt>
                <c:pt idx="2338">
                  <c:v>-2.1036199999798555E-2</c:v>
                </c:pt>
                <c:pt idx="2339">
                  <c:v>-2.0036200003232807E-2</c:v>
                </c:pt>
                <c:pt idx="2340">
                  <c:v>-2.653920000011567E-2</c:v>
                </c:pt>
                <c:pt idx="2341">
                  <c:v>-2.5539200003549922E-2</c:v>
                </c:pt>
                <c:pt idx="2342">
                  <c:v>-2.3539200003142469E-2</c:v>
                </c:pt>
                <c:pt idx="2343">
                  <c:v>-1.7539200001920108E-2</c:v>
                </c:pt>
                <c:pt idx="2344">
                  <c:v>-1.5539200001512654E-2</c:v>
                </c:pt>
                <c:pt idx="2345">
                  <c:v>-1.35392000011052E-2</c:v>
                </c:pt>
                <c:pt idx="2346">
                  <c:v>-1.1539200000697747E-2</c:v>
                </c:pt>
                <c:pt idx="2347">
                  <c:v>-2.67907000015839E-2</c:v>
                </c:pt>
                <c:pt idx="2348">
                  <c:v>-1.1790700002165977E-2</c:v>
                </c:pt>
                <c:pt idx="2349">
                  <c:v>-2.8042199999617878E-2</c:v>
                </c:pt>
                <c:pt idx="2350">
                  <c:v>-2.3042200002237223E-2</c:v>
                </c:pt>
                <c:pt idx="2351">
                  <c:v>-2.7292500002658926E-2</c:v>
                </c:pt>
                <c:pt idx="2352">
                  <c:v>-1.729370000975905E-2</c:v>
                </c:pt>
                <c:pt idx="2353">
                  <c:v>-2.654400000028545E-2</c:v>
                </c:pt>
                <c:pt idx="2354">
                  <c:v>-2.4543999999877997E-2</c:v>
                </c:pt>
                <c:pt idx="2355">
                  <c:v>-2.2543999999470543E-2</c:v>
                </c:pt>
                <c:pt idx="2357">
                  <c:v>-2.3545200005173683E-2</c:v>
                </c:pt>
                <c:pt idx="2358">
                  <c:v>-2.2546400003193412E-2</c:v>
                </c:pt>
                <c:pt idx="2360">
                  <c:v>-2.6298500000848435E-2</c:v>
                </c:pt>
                <c:pt idx="2361">
                  <c:v>-2.2550000001501758E-2</c:v>
                </c:pt>
                <c:pt idx="2362">
                  <c:v>-2.8050599998096004E-2</c:v>
                </c:pt>
                <c:pt idx="2363">
                  <c:v>-2.4050599997281097E-2</c:v>
                </c:pt>
                <c:pt idx="2364">
                  <c:v>-2.2053000000596512E-2</c:v>
                </c:pt>
                <c:pt idx="2365">
                  <c:v>-1.7053000003215857E-2</c:v>
                </c:pt>
                <c:pt idx="2367">
                  <c:v>-2.9304500007128809E-2</c:v>
                </c:pt>
                <c:pt idx="2368">
                  <c:v>-2.6304500002879649E-2</c:v>
                </c:pt>
                <c:pt idx="2369">
                  <c:v>-2.4304500002472196E-2</c:v>
                </c:pt>
                <c:pt idx="2370">
                  <c:v>-2.1304500005498994E-2</c:v>
                </c:pt>
                <c:pt idx="2371">
                  <c:v>-2.0304500001657289E-2</c:v>
                </c:pt>
                <c:pt idx="2372">
                  <c:v>-1.8304500001249835E-2</c:v>
                </c:pt>
                <c:pt idx="2373">
                  <c:v>-1.7304500004684087E-2</c:v>
                </c:pt>
                <c:pt idx="2374">
                  <c:v>-1.2304500007303432E-2</c:v>
                </c:pt>
                <c:pt idx="2375">
                  <c:v>-3.5554800000682008E-2</c:v>
                </c:pt>
                <c:pt idx="2376">
                  <c:v>-2.5554800005920697E-2</c:v>
                </c:pt>
                <c:pt idx="2377">
                  <c:v>-2.4554800002078991E-2</c:v>
                </c:pt>
                <c:pt idx="2378">
                  <c:v>-2.1805100004712585E-2</c:v>
                </c:pt>
                <c:pt idx="2380">
                  <c:v>-2.6555999997071922E-2</c:v>
                </c:pt>
                <c:pt idx="2381">
                  <c:v>-2.5556000000506174E-2</c:v>
                </c:pt>
                <c:pt idx="2382">
                  <c:v>-2.355600000009872E-2</c:v>
                </c:pt>
                <c:pt idx="2383">
                  <c:v>-2.4806299996271264E-2</c:v>
                </c:pt>
                <c:pt idx="2384">
                  <c:v>-2.2806300003139768E-2</c:v>
                </c:pt>
                <c:pt idx="2386">
                  <c:v>-2.3560800007544458E-2</c:v>
                </c:pt>
                <c:pt idx="2387">
                  <c:v>-2.1560800007137004E-2</c:v>
                </c:pt>
                <c:pt idx="2388">
                  <c:v>-2.581110000028275E-2</c:v>
                </c:pt>
                <c:pt idx="2389">
                  <c:v>-2.8812299999117386E-2</c:v>
                </c:pt>
                <c:pt idx="2390">
                  <c:v>-4.0063800006464589E-2</c:v>
                </c:pt>
                <c:pt idx="2391">
                  <c:v>-3.0063800004427321E-2</c:v>
                </c:pt>
                <c:pt idx="2392">
                  <c:v>-2.5063800007046666E-2</c:v>
                </c:pt>
                <c:pt idx="2393">
                  <c:v>-2.406380000320496E-2</c:v>
                </c:pt>
                <c:pt idx="2394">
                  <c:v>-2.3063800006639212E-2</c:v>
                </c:pt>
                <c:pt idx="2395">
                  <c:v>-1.9063800005824305E-2</c:v>
                </c:pt>
                <c:pt idx="2396">
                  <c:v>-1.5063800005009398E-2</c:v>
                </c:pt>
                <c:pt idx="2397">
                  <c:v>-2.2315300004265737E-2</c:v>
                </c:pt>
                <c:pt idx="2398">
                  <c:v>-2.4565599997004028E-2</c:v>
                </c:pt>
                <c:pt idx="2399">
                  <c:v>-3.0316500000481028E-2</c:v>
                </c:pt>
                <c:pt idx="2400">
                  <c:v>-3.0568000001949258E-2</c:v>
                </c:pt>
                <c:pt idx="2401">
                  <c:v>-3.5068600001977757E-2</c:v>
                </c:pt>
                <c:pt idx="2402">
                  <c:v>-2.6068600003782194E-2</c:v>
                </c:pt>
                <c:pt idx="2403">
                  <c:v>-2.406860000337474E-2</c:v>
                </c:pt>
                <c:pt idx="2404">
                  <c:v>-2.631890000338899E-2</c:v>
                </c:pt>
                <c:pt idx="2405">
                  <c:v>-2.6569199995719828E-2</c:v>
                </c:pt>
                <c:pt idx="2407">
                  <c:v>-2.4320100004842971E-2</c:v>
                </c:pt>
                <c:pt idx="2408">
                  <c:v>-2.1320100007869769E-2</c:v>
                </c:pt>
                <c:pt idx="2409">
                  <c:v>-2.7570400001422968E-2</c:v>
                </c:pt>
                <c:pt idx="2410">
                  <c:v>-2.5570400001015514E-2</c:v>
                </c:pt>
                <c:pt idx="2413">
                  <c:v>-2.6571599999442697E-2</c:v>
                </c:pt>
                <c:pt idx="2414">
                  <c:v>-2.2571599998627789E-2</c:v>
                </c:pt>
                <c:pt idx="2415">
                  <c:v>-2.1571600002062041E-2</c:v>
                </c:pt>
                <c:pt idx="2416">
                  <c:v>-2.6821899999049492E-2</c:v>
                </c:pt>
                <c:pt idx="2417">
                  <c:v>-2.2821899998234585E-2</c:v>
                </c:pt>
                <c:pt idx="2418">
                  <c:v>-2.1821900001668837E-2</c:v>
                </c:pt>
                <c:pt idx="2419">
                  <c:v>-2.6823100000910927E-2</c:v>
                </c:pt>
                <c:pt idx="2420">
                  <c:v>-3.2323700004781131E-2</c:v>
                </c:pt>
                <c:pt idx="2421">
                  <c:v>-3.1323700000939425E-2</c:v>
                </c:pt>
                <c:pt idx="2422">
                  <c:v>-2.4075799999991432E-2</c:v>
                </c:pt>
                <c:pt idx="2423">
                  <c:v>-2.4326100006874185E-2</c:v>
                </c:pt>
                <c:pt idx="2424">
                  <c:v>-2.3326100003032479E-2</c:v>
                </c:pt>
                <c:pt idx="2425">
                  <c:v>-3.2577600002696272E-2</c:v>
                </c:pt>
                <c:pt idx="2426">
                  <c:v>-2.8577600001881365E-2</c:v>
                </c:pt>
                <c:pt idx="2427">
                  <c:v>-2.8330900000582915E-2</c:v>
                </c:pt>
                <c:pt idx="2429">
                  <c:v>-2.1330900002794806E-2</c:v>
                </c:pt>
                <c:pt idx="2430">
                  <c:v>-2.9582399998616893E-2</c:v>
                </c:pt>
                <c:pt idx="2431">
                  <c:v>-2.7582399998209439E-2</c:v>
                </c:pt>
                <c:pt idx="2432">
                  <c:v>-2.6582400001643691E-2</c:v>
                </c:pt>
                <c:pt idx="2433">
                  <c:v>-2.7090200004749931E-2</c:v>
                </c:pt>
                <c:pt idx="2434">
                  <c:v>-2.9341699999349657E-2</c:v>
                </c:pt>
                <c:pt idx="2435">
                  <c:v>-2.8341699995507952E-2</c:v>
                </c:pt>
                <c:pt idx="2436">
                  <c:v>-2.534169999853475E-2</c:v>
                </c:pt>
                <c:pt idx="2437">
                  <c:v>-2.7593200000410434E-2</c:v>
                </c:pt>
                <c:pt idx="2438">
                  <c:v>-2.559320000000298E-2</c:v>
                </c:pt>
                <c:pt idx="2439">
                  <c:v>-2.2593200003029779E-2</c:v>
                </c:pt>
                <c:pt idx="2440">
                  <c:v>-2.5844700008747168E-2</c:v>
                </c:pt>
                <c:pt idx="2441">
                  <c:v>-2.4844700004905462E-2</c:v>
                </c:pt>
                <c:pt idx="2442">
                  <c:v>-2.2844700004498009E-2</c:v>
                </c:pt>
                <c:pt idx="2443">
                  <c:v>-2.1844700007932261E-2</c:v>
                </c:pt>
                <c:pt idx="2444">
                  <c:v>-2.0844700004090555E-2</c:v>
                </c:pt>
                <c:pt idx="2445">
                  <c:v>-1.58447000067099E-2</c:v>
                </c:pt>
                <c:pt idx="2446">
                  <c:v>-3.0096200003754348E-2</c:v>
                </c:pt>
                <c:pt idx="2447">
                  <c:v>-2.9096199999912642E-2</c:v>
                </c:pt>
                <c:pt idx="2448">
                  <c:v>-1.8096200001309626E-2</c:v>
                </c:pt>
                <c:pt idx="2449">
                  <c:v>-2.6347699997131713E-2</c:v>
                </c:pt>
                <c:pt idx="2450">
                  <c:v>-2.2347699996316805E-2</c:v>
                </c:pt>
                <c:pt idx="2451">
                  <c:v>-3.0598000004829373E-2</c:v>
                </c:pt>
                <c:pt idx="2452">
                  <c:v>-2.3598000007041264E-2</c:v>
                </c:pt>
                <c:pt idx="2453">
                  <c:v>-1.9848299998557195E-2</c:v>
                </c:pt>
                <c:pt idx="2454">
                  <c:v>-2.4849500005075242E-2</c:v>
                </c:pt>
                <c:pt idx="2455">
                  <c:v>-2.610100000310922E-2</c:v>
                </c:pt>
                <c:pt idx="2456">
                  <c:v>-2.4101000002701767E-2</c:v>
                </c:pt>
                <c:pt idx="2457">
                  <c:v>-3.7352500003180467E-2</c:v>
                </c:pt>
                <c:pt idx="2458">
                  <c:v>-2.8352500004984904E-2</c:v>
                </c:pt>
                <c:pt idx="2459">
                  <c:v>-2.7352500001143198E-2</c:v>
                </c:pt>
                <c:pt idx="2460">
                  <c:v>-2.4352500004169997E-2</c:v>
                </c:pt>
                <c:pt idx="2461">
                  <c:v>-2.9602800001157448E-2</c:v>
                </c:pt>
                <c:pt idx="2464">
                  <c:v>-2.6855500000237953E-2</c:v>
                </c:pt>
                <c:pt idx="2465">
                  <c:v>-7.8555000072810799E-3</c:v>
                </c:pt>
                <c:pt idx="2466">
                  <c:v>-2.5105800006713253E-2</c:v>
                </c:pt>
                <c:pt idx="2467">
                  <c:v>-2.1105800005898345E-2</c:v>
                </c:pt>
                <c:pt idx="2468">
                  <c:v>-3.9106999996874947E-2</c:v>
                </c:pt>
                <c:pt idx="2469">
                  <c:v>-3.5107000003335997E-2</c:v>
                </c:pt>
                <c:pt idx="2470">
                  <c:v>-3.4106999999494292E-2</c:v>
                </c:pt>
                <c:pt idx="2471">
                  <c:v>-3.3107000002928544E-2</c:v>
                </c:pt>
                <c:pt idx="2472">
                  <c:v>-3.2106999999086838E-2</c:v>
                </c:pt>
                <c:pt idx="2473">
                  <c:v>-2.7107000001706183E-2</c:v>
                </c:pt>
                <c:pt idx="2474">
                  <c:v>-2.5107000001298729E-2</c:v>
                </c:pt>
                <c:pt idx="2475">
                  <c:v>-2.4106999997457024E-2</c:v>
                </c:pt>
                <c:pt idx="2476">
                  <c:v>-1.7106999999668915E-2</c:v>
                </c:pt>
                <c:pt idx="2477">
                  <c:v>-3.3108199997514021E-2</c:v>
                </c:pt>
                <c:pt idx="2478">
                  <c:v>-3.0358500007423572E-2</c:v>
                </c:pt>
                <c:pt idx="2479">
                  <c:v>-2.8358500007016119E-2</c:v>
                </c:pt>
                <c:pt idx="2480">
                  <c:v>-2.7358500003174413E-2</c:v>
                </c:pt>
                <c:pt idx="2481">
                  <c:v>-2.6358500006608665E-2</c:v>
                </c:pt>
                <c:pt idx="2482">
                  <c:v>-2.5358500002766959E-2</c:v>
                </c:pt>
                <c:pt idx="2483">
                  <c:v>-2.3358500002359506E-2</c:v>
                </c:pt>
                <c:pt idx="2484">
                  <c:v>-2.1358500001952052E-2</c:v>
                </c:pt>
                <c:pt idx="2485">
                  <c:v>-1.9358500001544598E-2</c:v>
                </c:pt>
                <c:pt idx="2486">
                  <c:v>-3.0608800007030368E-2</c:v>
                </c:pt>
                <c:pt idx="2487">
                  <c:v>-2.3608800001966301E-2</c:v>
                </c:pt>
                <c:pt idx="2488">
                  <c:v>-2.7859100002388004E-2</c:v>
                </c:pt>
                <c:pt idx="2489">
                  <c:v>-2.1859100001165643E-2</c:v>
                </c:pt>
                <c:pt idx="2490">
                  <c:v>-2.260999999998603E-2</c:v>
                </c:pt>
                <c:pt idx="2491">
                  <c:v>-2.1610000003420282E-2</c:v>
                </c:pt>
                <c:pt idx="2492">
                  <c:v>-1.4609999998356216E-2</c:v>
                </c:pt>
                <c:pt idx="2493">
                  <c:v>-3.661120000469964E-2</c:v>
                </c:pt>
                <c:pt idx="2494">
                  <c:v>-3.2861500003491528E-2</c:v>
                </c:pt>
                <c:pt idx="2495">
                  <c:v>-3.4114199996110983E-2</c:v>
                </c:pt>
                <c:pt idx="2496">
                  <c:v>-2.9364500005613081E-2</c:v>
                </c:pt>
                <c:pt idx="2497">
                  <c:v>-2.7364500005205628E-2</c:v>
                </c:pt>
                <c:pt idx="2498">
                  <c:v>-2.636450000863988E-2</c:v>
                </c:pt>
                <c:pt idx="2499">
                  <c:v>-2.5364500004798174E-2</c:v>
                </c:pt>
                <c:pt idx="2500">
                  <c:v>-2.2364500007824972E-2</c:v>
                </c:pt>
                <c:pt idx="2501">
                  <c:v>-1.5364500002760906E-2</c:v>
                </c:pt>
                <c:pt idx="2502">
                  <c:v>-2.561480000440497E-2</c:v>
                </c:pt>
                <c:pt idx="2503">
                  <c:v>-2.086510000663111E-2</c:v>
                </c:pt>
                <c:pt idx="2504">
                  <c:v>-3.1616000000212807E-2</c:v>
                </c:pt>
                <c:pt idx="2505">
                  <c:v>-3.0616000003647059E-2</c:v>
                </c:pt>
                <c:pt idx="2506">
                  <c:v>-1.6866300000401679E-2</c:v>
                </c:pt>
                <c:pt idx="2509">
                  <c:v>-2.8368100007355679E-2</c:v>
                </c:pt>
                <c:pt idx="2510">
                  <c:v>-1.6118999999889638E-2</c:v>
                </c:pt>
                <c:pt idx="2511">
                  <c:v>-2.4872300004062708E-2</c:v>
                </c:pt>
                <c:pt idx="2512">
                  <c:v>-2.2872300003655255E-2</c:v>
                </c:pt>
                <c:pt idx="2513">
                  <c:v>-2.9122600004484411E-2</c:v>
                </c:pt>
                <c:pt idx="2515">
                  <c:v>-2.6123800009372644E-2</c:v>
                </c:pt>
                <c:pt idx="2516">
                  <c:v>-2.6374099994427525E-2</c:v>
                </c:pt>
                <c:pt idx="2517">
                  <c:v>-3.5624400006781798E-2</c:v>
                </c:pt>
                <c:pt idx="2518">
                  <c:v>-3.4624400002940092E-2</c:v>
                </c:pt>
                <c:pt idx="2519">
                  <c:v>-2.7375300000130665E-2</c:v>
                </c:pt>
                <c:pt idx="2520">
                  <c:v>-2.3375299999315757E-2</c:v>
                </c:pt>
                <c:pt idx="2521">
                  <c:v>-3.4626799999387003E-2</c:v>
                </c:pt>
                <c:pt idx="2522">
                  <c:v>-3.3626799995545298E-2</c:v>
                </c:pt>
                <c:pt idx="2523">
                  <c:v>-3.0626799998572096E-2</c:v>
                </c:pt>
                <c:pt idx="2524">
                  <c:v>-1.2626800002180971E-2</c:v>
                </c:pt>
                <c:pt idx="2525">
                  <c:v>-3.287830000044778E-2</c:v>
                </c:pt>
                <c:pt idx="2526">
                  <c:v>-3.1878300003882032E-2</c:v>
                </c:pt>
                <c:pt idx="2527">
                  <c:v>-2.9878300003474578E-2</c:v>
                </c:pt>
                <c:pt idx="2528">
                  <c:v>-2.7878300003067125E-2</c:v>
                </c:pt>
                <c:pt idx="2529">
                  <c:v>-2.6878299999225419E-2</c:v>
                </c:pt>
                <c:pt idx="2530">
                  <c:v>-2.4878300006093923E-2</c:v>
                </c:pt>
                <c:pt idx="2531">
                  <c:v>-2.3878300002252217E-2</c:v>
                </c:pt>
                <c:pt idx="2532">
                  <c:v>-1.1128600002848543E-2</c:v>
                </c:pt>
                <c:pt idx="2533">
                  <c:v>-2.1378900004492607E-2</c:v>
                </c:pt>
                <c:pt idx="2535">
                  <c:v>-2.0879499999864493E-2</c:v>
                </c:pt>
                <c:pt idx="2536">
                  <c:v>-2.7129800007969607E-2</c:v>
                </c:pt>
                <c:pt idx="2537">
                  <c:v>-1.6129800009366591E-2</c:v>
                </c:pt>
                <c:pt idx="2538">
                  <c:v>-1.5129800005524885E-2</c:v>
                </c:pt>
                <c:pt idx="2539">
                  <c:v>-2.7380100000300445E-2</c:v>
                </c:pt>
                <c:pt idx="2540">
                  <c:v>-2.6380099996458739E-2</c:v>
                </c:pt>
                <c:pt idx="2541">
                  <c:v>-1.5380099997855723E-2</c:v>
                </c:pt>
                <c:pt idx="2542">
                  <c:v>-3.338130000338424E-2</c:v>
                </c:pt>
                <c:pt idx="2543">
                  <c:v>-2.8381300006003585E-2</c:v>
                </c:pt>
                <c:pt idx="2544">
                  <c:v>-2.1381300000939518E-2</c:v>
                </c:pt>
                <c:pt idx="2545">
                  <c:v>-2.038130000437377E-2</c:v>
                </c:pt>
                <c:pt idx="2546">
                  <c:v>-1.5381299999717157E-2</c:v>
                </c:pt>
                <c:pt idx="2547">
                  <c:v>-3.4631599999556784E-2</c:v>
                </c:pt>
                <c:pt idx="2548">
                  <c:v>-2.3382500003208406E-2</c:v>
                </c:pt>
                <c:pt idx="2550">
                  <c:v>-3.0883100007486064E-2</c:v>
                </c:pt>
                <c:pt idx="2551">
                  <c:v>-2.3134600000048522E-2</c:v>
                </c:pt>
                <c:pt idx="2552">
                  <c:v>-2.6384900003904477E-2</c:v>
                </c:pt>
                <c:pt idx="2553">
                  <c:v>-2.3635199999262113E-2</c:v>
                </c:pt>
                <c:pt idx="2554">
                  <c:v>-3.2386099999712314E-2</c:v>
                </c:pt>
                <c:pt idx="2555">
                  <c:v>-2.8386099998897407E-2</c:v>
                </c:pt>
                <c:pt idx="2556">
                  <c:v>-2.3386100001516752E-2</c:v>
                </c:pt>
                <c:pt idx="2557">
                  <c:v>-2.4636400004965253E-2</c:v>
                </c:pt>
                <c:pt idx="2558">
                  <c:v>-2.4137000007613096E-2</c:v>
                </c:pt>
                <c:pt idx="2559">
                  <c:v>-3.8637600002402905E-2</c:v>
                </c:pt>
                <c:pt idx="2560">
                  <c:v>-2.8637600000365637E-2</c:v>
                </c:pt>
                <c:pt idx="2561">
                  <c:v>-2.7637600003799889E-2</c:v>
                </c:pt>
                <c:pt idx="2562">
                  <c:v>-2.6637599999958184E-2</c:v>
                </c:pt>
                <c:pt idx="2564">
                  <c:v>-2.3388499997963663E-2</c:v>
                </c:pt>
                <c:pt idx="2565">
                  <c:v>-3.6889100003463682E-2</c:v>
                </c:pt>
                <c:pt idx="2566">
                  <c:v>-2.9889099998399615E-2</c:v>
                </c:pt>
                <c:pt idx="2568">
                  <c:v>-2.6889100001426414E-2</c:v>
                </c:pt>
                <c:pt idx="2569">
                  <c:v>-2.5889099997584708E-2</c:v>
                </c:pt>
                <c:pt idx="2570">
                  <c:v>-2.488910000101896E-2</c:v>
                </c:pt>
                <c:pt idx="2571">
                  <c:v>-2.2889100000611506E-2</c:v>
                </c:pt>
                <c:pt idx="2572">
                  <c:v>-2.0889100000204053E-2</c:v>
                </c:pt>
                <c:pt idx="2574">
                  <c:v>-2.163999999902444E-2</c:v>
                </c:pt>
                <c:pt idx="2575">
                  <c:v>-2.6140600006328896E-2</c:v>
                </c:pt>
                <c:pt idx="2576">
                  <c:v>-1.9140600001264829E-2</c:v>
                </c:pt>
                <c:pt idx="2578">
                  <c:v>-2.2141800000099465E-2</c:v>
                </c:pt>
                <c:pt idx="2579">
                  <c:v>-3.5392099998716731E-2</c:v>
                </c:pt>
                <c:pt idx="2580">
                  <c:v>-3.3392099998309277E-2</c:v>
                </c:pt>
                <c:pt idx="2581">
                  <c:v>-2.939209999749437E-2</c:v>
                </c:pt>
                <c:pt idx="2582">
                  <c:v>-2.539210000395542E-2</c:v>
                </c:pt>
                <c:pt idx="2583">
                  <c:v>-3.6643600004026666E-2</c:v>
                </c:pt>
                <c:pt idx="2584">
                  <c:v>-3.0643600002804305E-2</c:v>
                </c:pt>
                <c:pt idx="2585">
                  <c:v>-2.564360000542365E-2</c:v>
                </c:pt>
                <c:pt idx="2586">
                  <c:v>-1.7643600003793836E-2</c:v>
                </c:pt>
                <c:pt idx="2587">
                  <c:v>-2.1145400001842063E-2</c:v>
                </c:pt>
                <c:pt idx="2588">
                  <c:v>-1.5145400000619702E-2</c:v>
                </c:pt>
                <c:pt idx="2590">
                  <c:v>-1.5395700000226498E-2</c:v>
                </c:pt>
                <c:pt idx="2591">
                  <c:v>-4.7648400002799463E-2</c:v>
                </c:pt>
                <c:pt idx="2592">
                  <c:v>-3.2648400003381539E-2</c:v>
                </c:pt>
                <c:pt idx="2593">
                  <c:v>-2.7899900007469114E-2</c:v>
                </c:pt>
                <c:pt idx="2594">
                  <c:v>-2.4899900003219955E-2</c:v>
                </c:pt>
                <c:pt idx="2595">
                  <c:v>-2.3899900006654207E-2</c:v>
                </c:pt>
                <c:pt idx="2596">
                  <c:v>-1.2899900008051191E-2</c:v>
                </c:pt>
                <c:pt idx="2597">
                  <c:v>-2.8151400001661386E-2</c:v>
                </c:pt>
                <c:pt idx="2598">
                  <c:v>-2.7151399997819681E-2</c:v>
                </c:pt>
                <c:pt idx="2599">
                  <c:v>-2.5151399997412227E-2</c:v>
                </c:pt>
                <c:pt idx="2600">
                  <c:v>-2.4151400000846479E-2</c:v>
                </c:pt>
                <c:pt idx="2601">
                  <c:v>-2.3151400004280731E-2</c:v>
                </c:pt>
                <c:pt idx="2602">
                  <c:v>-1.8151399999624118E-2</c:v>
                </c:pt>
                <c:pt idx="2603">
                  <c:v>-2.615259999583941E-2</c:v>
                </c:pt>
                <c:pt idx="2604">
                  <c:v>-2.4402900002314709E-2</c:v>
                </c:pt>
                <c:pt idx="2605">
                  <c:v>-3.06544000050053E-2</c:v>
                </c:pt>
                <c:pt idx="2607">
                  <c:v>-2.6654400004190393E-2</c:v>
                </c:pt>
                <c:pt idx="2608">
                  <c:v>-2.4654400003782939E-2</c:v>
                </c:pt>
                <c:pt idx="2609">
                  <c:v>-2.3654399999941234E-2</c:v>
                </c:pt>
                <c:pt idx="2610">
                  <c:v>-3.1910700003209058E-2</c:v>
                </c:pt>
                <c:pt idx="2611">
                  <c:v>-2.8910699998959899E-2</c:v>
                </c:pt>
                <c:pt idx="2612">
                  <c:v>-4.3162200003280304E-2</c:v>
                </c:pt>
                <c:pt idx="2613">
                  <c:v>-3.116220000811154E-2</c:v>
                </c:pt>
                <c:pt idx="2614">
                  <c:v>-3.0162200004269835E-2</c:v>
                </c:pt>
                <c:pt idx="2616">
                  <c:v>-3.4666400002606679E-2</c:v>
                </c:pt>
                <c:pt idx="2617">
                  <c:v>-3.0916700001398567E-2</c:v>
                </c:pt>
                <c:pt idx="2618">
                  <c:v>-3.0167000004439615E-2</c:v>
                </c:pt>
                <c:pt idx="2619">
                  <c:v>-2.9167000000597909E-2</c:v>
                </c:pt>
                <c:pt idx="2620">
                  <c:v>-3.616820000752341E-2</c:v>
                </c:pt>
                <c:pt idx="2621">
                  <c:v>-3.3419700004742481E-2</c:v>
                </c:pt>
                <c:pt idx="2622">
                  <c:v>-2.4173000005248468E-2</c:v>
                </c:pt>
                <c:pt idx="2623">
                  <c:v>-3.5425700007181149E-2</c:v>
                </c:pt>
                <c:pt idx="2624">
                  <c:v>-3.7179000006290153E-2</c:v>
                </c:pt>
                <c:pt idx="2625">
                  <c:v>-2.1932300005573779E-2</c:v>
                </c:pt>
                <c:pt idx="2626">
                  <c:v>-2.8183800000988413E-2</c:v>
                </c:pt>
                <c:pt idx="2627">
                  <c:v>-2.4937100002716761E-2</c:v>
                </c:pt>
                <c:pt idx="2628">
                  <c:v>-2.393830000073649E-2</c:v>
                </c:pt>
                <c:pt idx="2629">
                  <c:v>-3.0188600001565646E-2</c:v>
                </c:pt>
                <c:pt idx="2630">
                  <c:v>-2.7188600004592445E-2</c:v>
                </c:pt>
                <c:pt idx="2631">
                  <c:v>-2.3188600003777537E-2</c:v>
                </c:pt>
                <c:pt idx="2632">
                  <c:v>-2.0188600006804336E-2</c:v>
                </c:pt>
                <c:pt idx="2633">
                  <c:v>-3.3438900005421601E-2</c:v>
                </c:pt>
                <c:pt idx="2634">
                  <c:v>-3.1440099999599624E-2</c:v>
                </c:pt>
                <c:pt idx="2635">
                  <c:v>-2.9440099999192171E-2</c:v>
                </c:pt>
                <c:pt idx="2636">
                  <c:v>-2.8440100002626423E-2</c:v>
                </c:pt>
                <c:pt idx="2638">
                  <c:v>-1.9441300006292295E-2</c:v>
                </c:pt>
                <c:pt idx="2639">
                  <c:v>-3.269160000490956E-2</c:v>
                </c:pt>
                <c:pt idx="2640">
                  <c:v>-2.6691600003687199E-2</c:v>
                </c:pt>
                <c:pt idx="2641">
                  <c:v>-2.0691600002464838E-2</c:v>
                </c:pt>
                <c:pt idx="2642">
                  <c:v>-1.969160000589909E-2</c:v>
                </c:pt>
                <c:pt idx="2643">
                  <c:v>-3.0194600003596861E-2</c:v>
                </c:pt>
                <c:pt idx="2644">
                  <c:v>-2.9194600007031113E-2</c:v>
                </c:pt>
                <c:pt idx="2645">
                  <c:v>-3.1446100001630839E-2</c:v>
                </c:pt>
                <c:pt idx="2646">
                  <c:v>-2.9446100001223385E-2</c:v>
                </c:pt>
                <c:pt idx="2647">
                  <c:v>-2.844609999738168E-2</c:v>
                </c:pt>
                <c:pt idx="2648">
                  <c:v>-2.7446100000815932E-2</c:v>
                </c:pt>
                <c:pt idx="2649">
                  <c:v>-2.6446100004250184E-2</c:v>
                </c:pt>
                <c:pt idx="2650">
                  <c:v>-2.444610000384273E-2</c:v>
                </c:pt>
                <c:pt idx="2651">
                  <c:v>-1.9446099999186117E-2</c:v>
                </c:pt>
                <c:pt idx="2652">
                  <c:v>-1.6446100002212916E-2</c:v>
                </c:pt>
                <c:pt idx="2653">
                  <c:v>-2.8946699996595271E-2</c:v>
                </c:pt>
                <c:pt idx="2654">
                  <c:v>-2.6946699996187817E-2</c:v>
                </c:pt>
                <c:pt idx="2655">
                  <c:v>-3.5697600003913976E-2</c:v>
                </c:pt>
                <c:pt idx="2656">
                  <c:v>-3.0697600006533321E-2</c:v>
                </c:pt>
                <c:pt idx="2657">
                  <c:v>-2.9697600002691615E-2</c:v>
                </c:pt>
                <c:pt idx="2658">
                  <c:v>-2.8697600006125867E-2</c:v>
                </c:pt>
                <c:pt idx="2659">
                  <c:v>1.3302399995154701E-2</c:v>
                </c:pt>
                <c:pt idx="2660">
                  <c:v>-3.0200600005628075E-2</c:v>
                </c:pt>
                <c:pt idx="2661">
                  <c:v>-2.6450900004419964E-2</c:v>
                </c:pt>
                <c:pt idx="2662">
                  <c:v>-3.9452100005291868E-2</c:v>
                </c:pt>
                <c:pt idx="2663">
                  <c:v>-3.3452100004069507E-2</c:v>
                </c:pt>
                <c:pt idx="2664">
                  <c:v>-2.7452100002847146E-2</c:v>
                </c:pt>
                <c:pt idx="2665">
                  <c:v>-2.6452099999005441E-2</c:v>
                </c:pt>
                <c:pt idx="2666">
                  <c:v>-2.4452099998597987E-2</c:v>
                </c:pt>
                <c:pt idx="2667">
                  <c:v>-1.9452100001217332E-2</c:v>
                </c:pt>
                <c:pt idx="2668">
                  <c:v>-3.370359999826178E-2</c:v>
                </c:pt>
                <c:pt idx="2669">
                  <c:v>-3.0703600001288578E-2</c:v>
                </c:pt>
                <c:pt idx="2670">
                  <c:v>-2.9703599997446872E-2</c:v>
                </c:pt>
                <c:pt idx="2671">
                  <c:v>-2.7703599997039419E-2</c:v>
                </c:pt>
                <c:pt idx="2672">
                  <c:v>-2.6703600000473671E-2</c:v>
                </c:pt>
                <c:pt idx="2673">
                  <c:v>-2.4703600000066217E-2</c:v>
                </c:pt>
                <c:pt idx="2674">
                  <c:v>-2.070359999925131E-2</c:v>
                </c:pt>
                <c:pt idx="2675">
                  <c:v>-1.6703599998436403E-2</c:v>
                </c:pt>
                <c:pt idx="2676">
                  <c:v>-1.4703599998028949E-2</c:v>
                </c:pt>
                <c:pt idx="2677">
                  <c:v>-2.7953900003922172E-2</c:v>
                </c:pt>
                <c:pt idx="2678">
                  <c:v>-2.495390000694897E-2</c:v>
                </c:pt>
                <c:pt idx="2679">
                  <c:v>-3.1955099999322556E-2</c:v>
                </c:pt>
                <c:pt idx="2680">
                  <c:v>-2.2955100001126993E-2</c:v>
                </c:pt>
                <c:pt idx="2681">
                  <c:v>-1.6955099999904633E-2</c:v>
                </c:pt>
                <c:pt idx="2682">
                  <c:v>-2.070839999942109E-2</c:v>
                </c:pt>
                <c:pt idx="2683">
                  <c:v>-1.9708400002855342E-2</c:v>
                </c:pt>
                <c:pt idx="2684">
                  <c:v>-2.7958700004091952E-2</c:v>
                </c:pt>
                <c:pt idx="2685">
                  <c:v>-2.0959900008165278E-2</c:v>
                </c:pt>
                <c:pt idx="2686">
                  <c:v>-1.9959900004323572E-2</c:v>
                </c:pt>
                <c:pt idx="2687">
                  <c:v>-3.0211400000553112E-2</c:v>
                </c:pt>
                <c:pt idx="2688">
                  <c:v>-1.1211400000320282E-2</c:v>
                </c:pt>
                <c:pt idx="2689">
                  <c:v>-4.1461699998762924E-2</c:v>
                </c:pt>
                <c:pt idx="2690">
                  <c:v>-4.0462899996782653E-2</c:v>
                </c:pt>
                <c:pt idx="2691">
                  <c:v>-3.8462899996375199E-2</c:v>
                </c:pt>
                <c:pt idx="2692">
                  <c:v>-3.0462900002021343E-2</c:v>
                </c:pt>
                <c:pt idx="2693">
                  <c:v>-2.4462900000798982E-2</c:v>
                </c:pt>
                <c:pt idx="2694">
                  <c:v>-2.0462899999984074E-2</c:v>
                </c:pt>
                <c:pt idx="2695">
                  <c:v>-4.9714400003722403E-2</c:v>
                </c:pt>
                <c:pt idx="2696">
                  <c:v>-2.5714400006108917E-2</c:v>
                </c:pt>
                <c:pt idx="2697">
                  <c:v>-2.171440000529401E-2</c:v>
                </c:pt>
                <c:pt idx="2698">
                  <c:v>-3.1215000002703164E-2</c:v>
                </c:pt>
                <c:pt idx="2699">
                  <c:v>-3.5965900009614415E-2</c:v>
                </c:pt>
                <c:pt idx="2700">
                  <c:v>-2.6965900004142895E-2</c:v>
                </c:pt>
                <c:pt idx="2701">
                  <c:v>-2.1217400004388765E-2</c:v>
                </c:pt>
                <c:pt idx="2702">
                  <c:v>-1.9217400003981311E-2</c:v>
                </c:pt>
                <c:pt idx="2703">
                  <c:v>-1.6217399999732152E-2</c:v>
                </c:pt>
                <c:pt idx="2704">
                  <c:v>-1.2217400006193202E-2</c:v>
                </c:pt>
                <c:pt idx="2705">
                  <c:v>-5.2174000011291355E-3</c:v>
                </c:pt>
                <c:pt idx="2706">
                  <c:v>-3.0468899996776599E-2</c:v>
                </c:pt>
                <c:pt idx="2707">
                  <c:v>-2.2468900002422743E-2</c:v>
                </c:pt>
                <c:pt idx="2708">
                  <c:v>-2.0468900002015289E-2</c:v>
                </c:pt>
                <c:pt idx="2709">
                  <c:v>-1.8468900001607835E-2</c:v>
                </c:pt>
                <c:pt idx="2710">
                  <c:v>-2.6719200002844445E-2</c:v>
                </c:pt>
                <c:pt idx="2711">
                  <c:v>-2.5719200006278697E-2</c:v>
                </c:pt>
                <c:pt idx="2712">
                  <c:v>-2.0719200008898042E-2</c:v>
                </c:pt>
                <c:pt idx="2713">
                  <c:v>-3.0969499995990191E-2</c:v>
                </c:pt>
                <c:pt idx="2714">
                  <c:v>-2.7969499999016989E-2</c:v>
                </c:pt>
                <c:pt idx="2715">
                  <c:v>-2.8720400005113333E-2</c:v>
                </c:pt>
                <c:pt idx="2716">
                  <c:v>-2.4720400004298426E-2</c:v>
                </c:pt>
                <c:pt idx="2717">
                  <c:v>-1.9720400006917771E-2</c:v>
                </c:pt>
                <c:pt idx="2718">
                  <c:v>-1.8720400003076065E-2</c:v>
                </c:pt>
                <c:pt idx="2719">
                  <c:v>-2.2970700003497768E-2</c:v>
                </c:pt>
                <c:pt idx="2720">
                  <c:v>-2.1970699999656063E-2</c:v>
                </c:pt>
                <c:pt idx="2721">
                  <c:v>-1.5970700005709659E-2</c:v>
                </c:pt>
                <c:pt idx="2723">
                  <c:v>-2.8725199998007156E-2</c:v>
                </c:pt>
                <c:pt idx="2724">
                  <c:v>-2.6725199997599702E-2</c:v>
                </c:pt>
                <c:pt idx="2725">
                  <c:v>-2.5725200001033954E-2</c:v>
                </c:pt>
                <c:pt idx="2726">
                  <c:v>-2.4725199997192249E-2</c:v>
                </c:pt>
                <c:pt idx="2727">
                  <c:v>-2.3725200000626501E-2</c:v>
                </c:pt>
                <c:pt idx="2728">
                  <c:v>-1.5725199998996686E-2</c:v>
                </c:pt>
                <c:pt idx="2729">
                  <c:v>-2.4975499996799044E-2</c:v>
                </c:pt>
                <c:pt idx="2730">
                  <c:v>-3.1976700003724545E-2</c:v>
                </c:pt>
                <c:pt idx="2731">
                  <c:v>-3.0976700007158797E-2</c:v>
                </c:pt>
                <c:pt idx="2732">
                  <c:v>-1.9976700001279823E-2</c:v>
                </c:pt>
                <c:pt idx="2733">
                  <c:v>-3.0228199997509364E-2</c:v>
                </c:pt>
                <c:pt idx="2734">
                  <c:v>-2.6228200003970414E-2</c:v>
                </c:pt>
                <c:pt idx="2735">
                  <c:v>-2.4228200003562961E-2</c:v>
                </c:pt>
                <c:pt idx="2736">
                  <c:v>-2.3228199999721255E-2</c:v>
                </c:pt>
                <c:pt idx="2737">
                  <c:v>-2.2228200003155507E-2</c:v>
                </c:pt>
                <c:pt idx="2738">
                  <c:v>-1.9228199998906348E-2</c:v>
                </c:pt>
                <c:pt idx="2739">
                  <c:v>-9.2281999968690798E-3</c:v>
                </c:pt>
                <c:pt idx="2740">
                  <c:v>-2.8478499996708706E-2</c:v>
                </c:pt>
                <c:pt idx="2741">
                  <c:v>-1.9478499998513144E-2</c:v>
                </c:pt>
                <c:pt idx="2742">
                  <c:v>-3.2479700006661005E-2</c:v>
                </c:pt>
                <c:pt idx="2743">
                  <c:v>-3.0731200000445824E-2</c:v>
                </c:pt>
                <c:pt idx="2744">
                  <c:v>-2.6731199999630917E-2</c:v>
                </c:pt>
                <c:pt idx="2745">
                  <c:v>-2.5982700004533399E-2</c:v>
                </c:pt>
                <c:pt idx="2746">
                  <c:v>-2.5233000007574446E-2</c:v>
                </c:pt>
                <c:pt idx="2747">
                  <c:v>-2.0233000002917834E-2</c:v>
                </c:pt>
                <c:pt idx="2748">
                  <c:v>-4.0234200001577847E-2</c:v>
                </c:pt>
                <c:pt idx="2749">
                  <c:v>-2.52353999967454E-2</c:v>
                </c:pt>
                <c:pt idx="2750">
                  <c:v>-1.4485700005025137E-2</c:v>
                </c:pt>
                <c:pt idx="2751">
                  <c:v>-4.473600000346778E-2</c:v>
                </c:pt>
                <c:pt idx="2752">
                  <c:v>-3.1987499998649582E-2</c:v>
                </c:pt>
                <c:pt idx="2753">
                  <c:v>-2.5987500004703179E-2</c:v>
                </c:pt>
                <c:pt idx="2754">
                  <c:v>-3.1239000003552064E-2</c:v>
                </c:pt>
                <c:pt idx="2755">
                  <c:v>-2.8489300006185658E-2</c:v>
                </c:pt>
                <c:pt idx="2757">
                  <c:v>-3.0741999995370861E-2</c:v>
                </c:pt>
                <c:pt idx="2758">
                  <c:v>-2.7992300005280413E-2</c:v>
                </c:pt>
                <c:pt idx="2759">
                  <c:v>-2.9993500000273343E-2</c:v>
                </c:pt>
                <c:pt idx="2760">
                  <c:v>-2.1993499998643529E-2</c:v>
                </c:pt>
                <c:pt idx="2761">
                  <c:v>-2.8746800002409145E-2</c:v>
                </c:pt>
                <c:pt idx="2762">
                  <c:v>-2.7997099998174235E-2</c:v>
                </c:pt>
                <c:pt idx="2763">
                  <c:v>-2.5998300006904174E-2</c:v>
                </c:pt>
                <c:pt idx="2764">
                  <c:v>-2.1249800003715791E-2</c:v>
                </c:pt>
                <c:pt idx="2766">
                  <c:v>-2.7752800000598654E-2</c:v>
                </c:pt>
                <c:pt idx="2767">
                  <c:v>-2.3752799999783747E-2</c:v>
                </c:pt>
                <c:pt idx="2768">
                  <c:v>-2.0004300007713027E-2</c:v>
                </c:pt>
                <c:pt idx="2769">
                  <c:v>-2.9506099999707658E-2</c:v>
                </c:pt>
                <c:pt idx="2770">
                  <c:v>-2.1506100005353801E-2</c:v>
                </c:pt>
                <c:pt idx="2771">
                  <c:v>-2.6757600004202686E-2</c:v>
                </c:pt>
                <c:pt idx="2772">
                  <c:v>-3.3007899997755885E-2</c:v>
                </c:pt>
                <c:pt idx="2774">
                  <c:v>-2.8768400006811135E-2</c:v>
                </c:pt>
                <c:pt idx="2775">
                  <c:v>-2.7768400002969429E-2</c:v>
                </c:pt>
                <c:pt idx="2776">
                  <c:v>-2.0271400004276074E-2</c:v>
                </c:pt>
                <c:pt idx="2777">
                  <c:v>-2.2522899998875801E-2</c:v>
                </c:pt>
                <c:pt idx="2778">
                  <c:v>-1.277440000558272E-2</c:v>
                </c:pt>
                <c:pt idx="2779">
                  <c:v>-2.9025900003034621E-2</c:v>
                </c:pt>
                <c:pt idx="2780">
                  <c:v>-2.5025900002219714E-2</c:v>
                </c:pt>
                <c:pt idx="2781">
                  <c:v>-2.8276199998799711E-2</c:v>
                </c:pt>
                <c:pt idx="2782">
                  <c:v>-3.4029499998723622E-2</c:v>
                </c:pt>
                <c:pt idx="2783">
                  <c:v>-3.3030700004019309E-2</c:v>
                </c:pt>
                <c:pt idx="2784">
                  <c:v>-2.5030700002389494E-2</c:v>
                </c:pt>
                <c:pt idx="2785">
                  <c:v>-2.2030700005416293E-2</c:v>
                </c:pt>
                <c:pt idx="2786">
                  <c:v>-2.9282199997396674E-2</c:v>
                </c:pt>
                <c:pt idx="2787">
                  <c:v>-3.5533700007363223E-2</c:v>
                </c:pt>
                <c:pt idx="2788">
                  <c:v>-2.8533700002299156E-2</c:v>
                </c:pt>
                <c:pt idx="2789">
                  <c:v>-2.7533700005733408E-2</c:v>
                </c:pt>
                <c:pt idx="2790">
                  <c:v>-2.6533700001891702E-2</c:v>
                </c:pt>
                <c:pt idx="2791">
                  <c:v>-2.2533700008352753E-2</c:v>
                </c:pt>
                <c:pt idx="2792">
                  <c:v>-2.0533700007945299E-2</c:v>
                </c:pt>
                <c:pt idx="2793">
                  <c:v>-3.3785200001148041E-2</c:v>
                </c:pt>
                <c:pt idx="2794">
                  <c:v>-3.078520000417484E-2</c:v>
                </c:pt>
                <c:pt idx="2795">
                  <c:v>-2.778519999992568E-2</c:v>
                </c:pt>
                <c:pt idx="2796">
                  <c:v>-2.0785200002137572E-2</c:v>
                </c:pt>
                <c:pt idx="2797">
                  <c:v>-1.6785200001322664E-2</c:v>
                </c:pt>
                <c:pt idx="2799">
                  <c:v>-3.0285799999546725E-2</c:v>
                </c:pt>
                <c:pt idx="2800">
                  <c:v>-2.8036700008669868E-2</c:v>
                </c:pt>
                <c:pt idx="2801">
                  <c:v>-2.6036700008262414E-2</c:v>
                </c:pt>
                <c:pt idx="2802">
                  <c:v>-2.3036700004013255E-2</c:v>
                </c:pt>
                <c:pt idx="2803">
                  <c:v>-2.2036700007447507E-2</c:v>
                </c:pt>
                <c:pt idx="2804">
                  <c:v>-1.6036700006225146E-2</c:v>
                </c:pt>
                <c:pt idx="2807">
                  <c:v>-3.2288200003677048E-2</c:v>
                </c:pt>
                <c:pt idx="2808">
                  <c:v>-2.9288199999427889E-2</c:v>
                </c:pt>
                <c:pt idx="2809">
                  <c:v>-3.6539699998684227E-2</c:v>
                </c:pt>
                <c:pt idx="2810">
                  <c:v>-3.1539700001303572E-2</c:v>
                </c:pt>
                <c:pt idx="2811">
                  <c:v>-2.1539699999266304E-2</c:v>
                </c:pt>
                <c:pt idx="2812">
                  <c:v>-3.0040300007385667E-2</c:v>
                </c:pt>
                <c:pt idx="2814">
                  <c:v>-2.9791200002364349E-2</c:v>
                </c:pt>
                <c:pt idx="2815">
                  <c:v>-1.7791199999919627E-2</c:v>
                </c:pt>
                <c:pt idx="2816">
                  <c:v>-1.6791200003353879E-2</c:v>
                </c:pt>
                <c:pt idx="2817">
                  <c:v>-2.4041500000748783E-2</c:v>
                </c:pt>
                <c:pt idx="2818">
                  <c:v>-2.9042700007266831E-2</c:v>
                </c:pt>
                <c:pt idx="2819">
                  <c:v>-2.5042700006451923E-2</c:v>
                </c:pt>
                <c:pt idx="2820">
                  <c:v>-1.9042700005229563E-2</c:v>
                </c:pt>
                <c:pt idx="2821">
                  <c:v>-2.5292999998782761E-2</c:v>
                </c:pt>
                <c:pt idx="2822">
                  <c:v>-2.8543300002638716E-2</c:v>
                </c:pt>
                <c:pt idx="2824">
                  <c:v>-3.3045100004528649E-2</c:v>
                </c:pt>
                <c:pt idx="2827">
                  <c:v>-3.2047500004409812E-2</c:v>
                </c:pt>
                <c:pt idx="2828">
                  <c:v>-2.9047500000160653E-2</c:v>
                </c:pt>
                <c:pt idx="2829">
                  <c:v>-2.8047500003594905E-2</c:v>
                </c:pt>
                <c:pt idx="2830">
                  <c:v>-2.6047500003187452E-2</c:v>
                </c:pt>
                <c:pt idx="2833">
                  <c:v>-3.1299000002036337E-2</c:v>
                </c:pt>
                <c:pt idx="2834">
                  <c:v>-2.8298999997787178E-2</c:v>
                </c:pt>
                <c:pt idx="2835">
                  <c:v>-2.5299000000813976E-2</c:v>
                </c:pt>
                <c:pt idx="2836">
                  <c:v>-2.8549300004669931E-2</c:v>
                </c:pt>
                <c:pt idx="2837">
                  <c:v>-2.4550500005716458E-2</c:v>
                </c:pt>
                <c:pt idx="2838">
                  <c:v>-2.3550500001874752E-2</c:v>
                </c:pt>
                <c:pt idx="2839">
                  <c:v>-2.8051100001903251E-2</c:v>
                </c:pt>
                <c:pt idx="2840">
                  <c:v>-3.1801999997696839E-2</c:v>
                </c:pt>
                <c:pt idx="2841">
                  <c:v>-2.7801999996881932E-2</c:v>
                </c:pt>
                <c:pt idx="2842">
                  <c:v>-2.5801999996474478E-2</c:v>
                </c:pt>
                <c:pt idx="2845">
                  <c:v>-3.2053500006441027E-2</c:v>
                </c:pt>
                <c:pt idx="2846">
                  <c:v>-2.505350000137696E-2</c:v>
                </c:pt>
                <c:pt idx="2847">
                  <c:v>-1.4053500002773944E-2</c:v>
                </c:pt>
                <c:pt idx="2853">
                  <c:v>-3.0556500001694076E-2</c:v>
                </c:pt>
                <c:pt idx="2854">
                  <c:v>-2.8556500001286622E-2</c:v>
                </c:pt>
                <c:pt idx="2855">
                  <c:v>-2.0556500006932765E-2</c:v>
                </c:pt>
                <c:pt idx="2856">
                  <c:v>-2.5807999998505693E-2</c:v>
                </c:pt>
                <c:pt idx="2857">
                  <c:v>-2.1807999997690786E-2</c:v>
                </c:pt>
                <c:pt idx="2858">
                  <c:v>-1.9807999997283332E-2</c:v>
                </c:pt>
                <c:pt idx="2859">
                  <c:v>-1.8808000000717584E-2</c:v>
                </c:pt>
                <c:pt idx="2860">
                  <c:v>-1.680800000031013E-2</c:v>
                </c:pt>
                <c:pt idx="2861">
                  <c:v>-2.6059500007249881E-2</c:v>
                </c:pt>
                <c:pt idx="2862">
                  <c:v>-2.3059500003000721E-2</c:v>
                </c:pt>
                <c:pt idx="2863">
                  <c:v>-3.1309800004237331E-2</c:v>
                </c:pt>
                <c:pt idx="2864">
                  <c:v>-2.5309800003014971E-2</c:v>
                </c:pt>
                <c:pt idx="2865">
                  <c:v>-4.331100000126753E-2</c:v>
                </c:pt>
                <c:pt idx="2866">
                  <c:v>-3.1310999998822808E-2</c:v>
                </c:pt>
                <c:pt idx="2867">
                  <c:v>-2.3310999997192994E-2</c:v>
                </c:pt>
                <c:pt idx="2868">
                  <c:v>-2.0311000000219792E-2</c:v>
                </c:pt>
                <c:pt idx="2869">
                  <c:v>-1.3812800003506709E-2</c:v>
                </c:pt>
                <c:pt idx="2871">
                  <c:v>-3.5064299998339266E-2</c:v>
                </c:pt>
                <c:pt idx="2872">
                  <c:v>-3.031580000242684E-2</c:v>
                </c:pt>
                <c:pt idx="2873">
                  <c:v>-1.7315800003416371E-2</c:v>
                </c:pt>
                <c:pt idx="2875">
                  <c:v>-2.8567300003487617E-2</c:v>
                </c:pt>
                <c:pt idx="2876">
                  <c:v>-1.8567300001450349E-2</c:v>
                </c:pt>
                <c:pt idx="2878">
                  <c:v>-2.7070299998740666E-2</c:v>
                </c:pt>
                <c:pt idx="2880">
                  <c:v>-2.7075100006186403E-2</c:v>
                </c:pt>
                <c:pt idx="2881">
                  <c:v>-2.6075100002344698E-2</c:v>
                </c:pt>
                <c:pt idx="2882">
                  <c:v>-2.3075100005371496E-2</c:v>
                </c:pt>
                <c:pt idx="2883">
                  <c:v>-2.207510000152979E-2</c:v>
                </c:pt>
                <c:pt idx="2884">
                  <c:v>-2.1075100004964042E-2</c:v>
                </c:pt>
                <c:pt idx="2885">
                  <c:v>-3.0326600004627835E-2</c:v>
                </c:pt>
                <c:pt idx="2886">
                  <c:v>-2.3326599999563769E-2</c:v>
                </c:pt>
                <c:pt idx="2887">
                  <c:v>-2.3578100001031999E-2</c:v>
                </c:pt>
                <c:pt idx="2888">
                  <c:v>-1.4578099995560478E-2</c:v>
                </c:pt>
                <c:pt idx="2889">
                  <c:v>-2.0331399995484389E-2</c:v>
                </c:pt>
                <c:pt idx="2890">
                  <c:v>-3.4840400003304239E-2</c:v>
                </c:pt>
                <c:pt idx="2891">
                  <c:v>-2.6840400008950382E-2</c:v>
                </c:pt>
                <c:pt idx="2892">
                  <c:v>-2.5840400005108677E-2</c:v>
                </c:pt>
                <c:pt idx="2893">
                  <c:v>-1.7840400003478862E-2</c:v>
                </c:pt>
                <c:pt idx="2894">
                  <c:v>-2.7593700004217681E-2</c:v>
                </c:pt>
                <c:pt idx="2895">
                  <c:v>-2.0599700001184829E-2</c:v>
                </c:pt>
                <c:pt idx="2896">
                  <c:v>-3.0102700002316851E-2</c:v>
                </c:pt>
                <c:pt idx="2897">
                  <c:v>-3.5354200001165736E-2</c:v>
                </c:pt>
                <c:pt idx="2898">
                  <c:v>-3.5113500001898501E-2</c:v>
                </c:pt>
                <c:pt idx="2899">
                  <c:v>-2.5365000001329463E-2</c:v>
                </c:pt>
                <c:pt idx="2900">
                  <c:v>-2.6865599997108802E-2</c:v>
                </c:pt>
                <c:pt idx="2901">
                  <c:v>-3.0124299999442883E-2</c:v>
                </c:pt>
                <c:pt idx="2902">
                  <c:v>-2.8124299999035429E-2</c:v>
                </c:pt>
                <c:pt idx="2903">
                  <c:v>-2.5124300002062228E-2</c:v>
                </c:pt>
                <c:pt idx="2904">
                  <c:v>-3.0375800000911113E-2</c:v>
                </c:pt>
                <c:pt idx="2905">
                  <c:v>-2.2375799999281298E-2</c:v>
                </c:pt>
                <c:pt idx="2906">
                  <c:v>-2.6627300001564436E-2</c:v>
                </c:pt>
                <c:pt idx="2907">
                  <c:v>-2.5627300004998688E-2</c:v>
                </c:pt>
                <c:pt idx="2908">
                  <c:v>-2.3627300004591234E-2</c:v>
                </c:pt>
                <c:pt idx="2909">
                  <c:v>-2.2877600000356324E-2</c:v>
                </c:pt>
                <c:pt idx="2910">
                  <c:v>-3.1379400003061164E-2</c:v>
                </c:pt>
                <c:pt idx="2912">
                  <c:v>-2.8130300001066644E-2</c:v>
                </c:pt>
                <c:pt idx="2913">
                  <c:v>-2.7130300004500896E-2</c:v>
                </c:pt>
                <c:pt idx="2914">
                  <c:v>-2.5130300004093442E-2</c:v>
                </c:pt>
                <c:pt idx="2915">
                  <c:v>-1.7130300002463628E-2</c:v>
                </c:pt>
                <c:pt idx="2916">
                  <c:v>-3.6380600002303254E-2</c:v>
                </c:pt>
                <c:pt idx="2917">
                  <c:v>-3.2380600001488347E-2</c:v>
                </c:pt>
                <c:pt idx="2918">
                  <c:v>-2.9380600004515145E-2</c:v>
                </c:pt>
                <c:pt idx="2919">
                  <c:v>-3.1381799999508075E-2</c:v>
                </c:pt>
                <c:pt idx="2923">
                  <c:v>-2.9887199998483993E-2</c:v>
                </c:pt>
                <c:pt idx="2925">
                  <c:v>-3.5138700004608836E-2</c:v>
                </c:pt>
                <c:pt idx="2926">
                  <c:v>-2.5889600001391955E-2</c:v>
                </c:pt>
                <c:pt idx="2927">
                  <c:v>-2.4889600004826207E-2</c:v>
                </c:pt>
                <c:pt idx="2928">
                  <c:v>-2.0889600004011299E-2</c:v>
                </c:pt>
                <c:pt idx="2929">
                  <c:v>-4.2141099998843856E-2</c:v>
                </c:pt>
                <c:pt idx="2930">
                  <c:v>-2.9141099999833386E-2</c:v>
                </c:pt>
                <c:pt idx="2931">
                  <c:v>-2.8141100003267638E-2</c:v>
                </c:pt>
                <c:pt idx="2932">
                  <c:v>-2.6141100002860185E-2</c:v>
                </c:pt>
                <c:pt idx="2933">
                  <c:v>-2.4141100002452731E-2</c:v>
                </c:pt>
                <c:pt idx="2934">
                  <c:v>-2.3141099998611026E-2</c:v>
                </c:pt>
                <c:pt idx="2935">
                  <c:v>-2.8391400010150392E-2</c:v>
                </c:pt>
                <c:pt idx="2936">
                  <c:v>-2.5392600000486709E-2</c:v>
                </c:pt>
                <c:pt idx="2937">
                  <c:v>-2.2392600003513508E-2</c:v>
                </c:pt>
                <c:pt idx="2940">
                  <c:v>-2.6644099998520687E-2</c:v>
                </c:pt>
                <c:pt idx="2941">
                  <c:v>-3.5147100003086962E-2</c:v>
                </c:pt>
                <c:pt idx="2942">
                  <c:v>-2.5147100001049694E-2</c:v>
                </c:pt>
                <c:pt idx="2943">
                  <c:v>-2.8398600006767083E-2</c:v>
                </c:pt>
                <c:pt idx="2944">
                  <c:v>-2.5398600002517924E-2</c:v>
                </c:pt>
                <c:pt idx="2945">
                  <c:v>-2.7899200002138969E-2</c:v>
                </c:pt>
                <c:pt idx="2947">
                  <c:v>-2.6654900007997639E-2</c:v>
                </c:pt>
                <c:pt idx="2948">
                  <c:v>-2.4654900007590186E-2</c:v>
                </c:pt>
                <c:pt idx="2949">
                  <c:v>-3.5157900005287956E-2</c:v>
                </c:pt>
                <c:pt idx="2950">
                  <c:v>-3.3157900004880503E-2</c:v>
                </c:pt>
                <c:pt idx="2951">
                  <c:v>-2.2660900001937989E-2</c:v>
                </c:pt>
                <c:pt idx="2952">
                  <c:v>-3.7414200000057463E-2</c:v>
                </c:pt>
                <c:pt idx="2953">
                  <c:v>-2.4414200001046993E-2</c:v>
                </c:pt>
                <c:pt idx="2954">
                  <c:v>-2.9665699999895878E-2</c:v>
                </c:pt>
                <c:pt idx="2955">
                  <c:v>-2.866570000333013E-2</c:v>
                </c:pt>
                <c:pt idx="2956">
                  <c:v>-2.6166299998294562E-2</c:v>
                </c:pt>
                <c:pt idx="2957">
                  <c:v>-3.0917200005205814E-2</c:v>
                </c:pt>
                <c:pt idx="2958">
                  <c:v>-1.1917200004972983E-2</c:v>
                </c:pt>
                <c:pt idx="2959">
                  <c:v>-2.9168699998990633E-2</c:v>
                </c:pt>
                <c:pt idx="2960">
                  <c:v>-3.4420199997839518E-2</c:v>
                </c:pt>
                <c:pt idx="2961">
                  <c:v>-3.342020000127377E-2</c:v>
                </c:pt>
                <c:pt idx="2962">
                  <c:v>-3.1420200000866316E-2</c:v>
                </c:pt>
                <c:pt idx="2963">
                  <c:v>-3.0420199997024611E-2</c:v>
                </c:pt>
                <c:pt idx="2964">
                  <c:v>-2.8923199999553617E-2</c:v>
                </c:pt>
                <c:pt idx="2966">
                  <c:v>-2.9425000000628643E-2</c:v>
                </c:pt>
                <c:pt idx="2967">
                  <c:v>-3.2675300004484598E-2</c:v>
                </c:pt>
                <c:pt idx="2968">
                  <c:v>-3.2676500006346032E-2</c:v>
                </c:pt>
                <c:pt idx="2969">
                  <c:v>-2.9177100004744716E-2</c:v>
                </c:pt>
                <c:pt idx="2970">
                  <c:v>-3.4928000000945758E-2</c:v>
                </c:pt>
                <c:pt idx="2971">
                  <c:v>-2.9928000003565103E-2</c:v>
                </c:pt>
                <c:pt idx="2972">
                  <c:v>-3.5185499997169245E-2</c:v>
                </c:pt>
                <c:pt idx="2973">
                  <c:v>-3.3435799996368587E-2</c:v>
                </c:pt>
                <c:pt idx="2974">
                  <c:v>-2.543580000201473E-2</c:v>
                </c:pt>
                <c:pt idx="2975">
                  <c:v>-2.8190300006826874E-2</c:v>
                </c:pt>
                <c:pt idx="2976">
                  <c:v>-3.4441800002241507E-2</c:v>
                </c:pt>
                <c:pt idx="2977">
                  <c:v>-2.7698099998815451E-2</c:v>
                </c:pt>
                <c:pt idx="2978">
                  <c:v>-3.7708900003053714E-2</c:v>
                </c:pt>
                <c:pt idx="2980">
                  <c:v>-3.4714900008111726E-2</c:v>
                </c:pt>
                <c:pt idx="2981">
                  <c:v>-3.2966400001896545E-2</c:v>
                </c:pt>
                <c:pt idx="2982">
                  <c:v>-3.0966400001489092E-2</c:v>
                </c:pt>
                <c:pt idx="2983">
                  <c:v>-2.5966400004108436E-2</c:v>
                </c:pt>
                <c:pt idx="2984">
                  <c:v>-2.1966400003293529E-2</c:v>
                </c:pt>
                <c:pt idx="2985">
                  <c:v>-3.2216700004937593E-2</c:v>
                </c:pt>
                <c:pt idx="2987">
                  <c:v>-2.9719700003624894E-2</c:v>
                </c:pt>
                <c:pt idx="2988">
                  <c:v>-3.4971200002473779E-2</c:v>
                </c:pt>
                <c:pt idx="2989">
                  <c:v>-3.197119999822462E-2</c:v>
                </c:pt>
                <c:pt idx="2990">
                  <c:v>-3.0971200001658872E-2</c:v>
                </c:pt>
                <c:pt idx="2991">
                  <c:v>-2.9971199997817166E-2</c:v>
                </c:pt>
                <c:pt idx="2992">
                  <c:v>-2.7971199997409713E-2</c:v>
                </c:pt>
                <c:pt idx="2993">
                  <c:v>-2.4971200000436511E-2</c:v>
                </c:pt>
                <c:pt idx="2994">
                  <c:v>-2.3971199996594805E-2</c:v>
                </c:pt>
                <c:pt idx="2995">
                  <c:v>-2.5221500007319264E-2</c:v>
                </c:pt>
                <c:pt idx="2996">
                  <c:v>-3.3222700003534555E-2</c:v>
                </c:pt>
                <c:pt idx="2997">
                  <c:v>-3.1222700003127102E-2</c:v>
                </c:pt>
                <c:pt idx="2998">
                  <c:v>-2.9222700002719648E-2</c:v>
                </c:pt>
                <c:pt idx="2999">
                  <c:v>-3.2723299998906441E-2</c:v>
                </c:pt>
                <c:pt idx="3000">
                  <c:v>-3.0474200000753626E-2</c:v>
                </c:pt>
                <c:pt idx="3002">
                  <c:v>-3.3725700006471016E-2</c:v>
                </c:pt>
                <c:pt idx="3003">
                  <c:v>-2.7725700005248655E-2</c:v>
                </c:pt>
                <c:pt idx="3004">
                  <c:v>-4.3977200002700556E-2</c:v>
                </c:pt>
                <c:pt idx="3005">
                  <c:v>-3.3977200000663288E-2</c:v>
                </c:pt>
                <c:pt idx="3006">
                  <c:v>-3.2977199996821582E-2</c:v>
                </c:pt>
                <c:pt idx="3007">
                  <c:v>-3.1977200000255834E-2</c:v>
                </c:pt>
                <c:pt idx="3008">
                  <c:v>-3.0977200003690086E-2</c:v>
                </c:pt>
                <c:pt idx="3009">
                  <c:v>-2.9977199999848381E-2</c:v>
                </c:pt>
                <c:pt idx="3010">
                  <c:v>-2.8977200003282633E-2</c:v>
                </c:pt>
                <c:pt idx="3011">
                  <c:v>-2.7977199999440927E-2</c:v>
                </c:pt>
                <c:pt idx="3012">
                  <c:v>-3.1227500003296882E-2</c:v>
                </c:pt>
                <c:pt idx="3013">
                  <c:v>-3.1729300004371908E-2</c:v>
                </c:pt>
                <c:pt idx="3014">
                  <c:v>-3.2480200003192294E-2</c:v>
                </c:pt>
                <c:pt idx="3015">
                  <c:v>-2.9480199998943135E-2</c:v>
                </c:pt>
                <c:pt idx="3016">
                  <c:v>-2.7480199998535682E-2</c:v>
                </c:pt>
                <c:pt idx="3017">
                  <c:v>-2.3480199997720774E-2</c:v>
                </c:pt>
                <c:pt idx="3019">
                  <c:v>-3.1983200002287049E-2</c:v>
                </c:pt>
                <c:pt idx="3020">
                  <c:v>-2.8485000002547167E-2</c:v>
                </c:pt>
                <c:pt idx="3021">
                  <c:v>-2.7485000005981419E-2</c:v>
                </c:pt>
                <c:pt idx="3022">
                  <c:v>-2.448500000173226E-2</c:v>
                </c:pt>
                <c:pt idx="3023">
                  <c:v>-3.4735300003376324E-2</c:v>
                </c:pt>
                <c:pt idx="3024">
                  <c:v>-3.323830000590533E-2</c:v>
                </c:pt>
                <c:pt idx="3025">
                  <c:v>-3.0491000004985835E-2</c:v>
                </c:pt>
                <c:pt idx="3026">
                  <c:v>-2.7491000008012634E-2</c:v>
                </c:pt>
                <c:pt idx="3028">
                  <c:v>-3.4742499999993015E-2</c:v>
                </c:pt>
                <c:pt idx="3029">
                  <c:v>-2.8742499998770654E-2</c:v>
                </c:pt>
                <c:pt idx="3030">
                  <c:v>-2.6994000007107388E-2</c:v>
                </c:pt>
                <c:pt idx="3031">
                  <c:v>-3.1245500002114568E-2</c:v>
                </c:pt>
                <c:pt idx="3032">
                  <c:v>-3.2497000000148546E-2</c:v>
                </c:pt>
                <c:pt idx="3033">
                  <c:v>-3.149699999630684E-2</c:v>
                </c:pt>
                <c:pt idx="3034">
                  <c:v>-3.1753300005220808E-2</c:v>
                </c:pt>
                <c:pt idx="3035">
                  <c:v>-2.4753300007432699E-2</c:v>
                </c:pt>
                <c:pt idx="3036">
                  <c:v>-3.9003599995339755E-2</c:v>
                </c:pt>
                <c:pt idx="3037">
                  <c:v>-4.6256299996457528E-2</c:v>
                </c:pt>
                <c:pt idx="3038">
                  <c:v>-2.7256299996224698E-2</c:v>
                </c:pt>
                <c:pt idx="3039">
                  <c:v>-2.5256299995817244E-2</c:v>
                </c:pt>
                <c:pt idx="3040">
                  <c:v>-2.4256299999251496E-2</c:v>
                </c:pt>
                <c:pt idx="3041">
                  <c:v>-2.8507800001534633E-2</c:v>
                </c:pt>
                <c:pt idx="3042">
                  <c:v>-3.8259900007687975E-2</c:v>
                </c:pt>
                <c:pt idx="3043">
                  <c:v>-3.4259900006873067E-2</c:v>
                </c:pt>
                <c:pt idx="3044">
                  <c:v>-4.1764100002183113E-2</c:v>
                </c:pt>
                <c:pt idx="3046">
                  <c:v>-2.2267100001045037E-2</c:v>
                </c:pt>
                <c:pt idx="3047">
                  <c:v>-3.6518599998089485E-2</c:v>
                </c:pt>
                <c:pt idx="3048">
                  <c:v>-3.151860000070883E-2</c:v>
                </c:pt>
                <c:pt idx="3049">
                  <c:v>-2.3518599999079015E-2</c:v>
                </c:pt>
                <c:pt idx="3050">
                  <c:v>-3.4021600004052743E-2</c:v>
                </c:pt>
                <c:pt idx="3051">
                  <c:v>-2.6529400005529169E-2</c:v>
                </c:pt>
                <c:pt idx="3052">
                  <c:v>-3.4032400006253738E-2</c:v>
                </c:pt>
                <c:pt idx="3053">
                  <c:v>-2.3032400007650722E-2</c:v>
                </c:pt>
                <c:pt idx="3054">
                  <c:v>-3.728390000469517E-2</c:v>
                </c:pt>
                <c:pt idx="3055">
                  <c:v>-3.5299499999382533E-2</c:v>
                </c:pt>
                <c:pt idx="3056">
                  <c:v>-2.7802500000689179E-2</c:v>
                </c:pt>
                <c:pt idx="3057">
                  <c:v>-3.6058800003957003E-2</c:v>
                </c:pt>
                <c:pt idx="3058">
                  <c:v>-3.5058800000115298E-2</c:v>
                </c:pt>
                <c:pt idx="3059">
                  <c:v>-3.405880000354955E-2</c:v>
                </c:pt>
                <c:pt idx="3060">
                  <c:v>-3.2058800003142096E-2</c:v>
                </c:pt>
                <c:pt idx="3061">
                  <c:v>-4.2559400004392955E-2</c:v>
                </c:pt>
                <c:pt idx="3063">
                  <c:v>-3.1310300000768621E-2</c:v>
                </c:pt>
                <c:pt idx="3064">
                  <c:v>-2.9310300000361167E-2</c:v>
                </c:pt>
                <c:pt idx="3065">
                  <c:v>-2.2310300002573058E-2</c:v>
                </c:pt>
                <c:pt idx="3066">
                  <c:v>-4.0561800000432413E-2</c:v>
                </c:pt>
                <c:pt idx="3067">
                  <c:v>-3.8561800000024959E-2</c:v>
                </c:pt>
                <c:pt idx="3068">
                  <c:v>-3.6561800006893463E-2</c:v>
                </c:pt>
                <c:pt idx="3069">
                  <c:v>-3.3561800002644304E-2</c:v>
                </c:pt>
                <c:pt idx="3070">
                  <c:v>-3.2561800006078556E-2</c:v>
                </c:pt>
                <c:pt idx="3071">
                  <c:v>-3.0561800005671103E-2</c:v>
                </c:pt>
                <c:pt idx="3072">
                  <c:v>-2.9561800001829397E-2</c:v>
                </c:pt>
                <c:pt idx="3073">
                  <c:v>-2.3561800000607036E-2</c:v>
                </c:pt>
                <c:pt idx="3075">
                  <c:v>-3.7813299997651484E-2</c:v>
                </c:pt>
                <c:pt idx="3076">
                  <c:v>-3.2813300000270829E-2</c:v>
                </c:pt>
                <c:pt idx="3077">
                  <c:v>-3.1813300003705081E-2</c:v>
                </c:pt>
                <c:pt idx="3078">
                  <c:v>-2.6813299999048468E-2</c:v>
                </c:pt>
                <c:pt idx="3080">
                  <c:v>-3.7064800002553966E-2</c:v>
                </c:pt>
                <c:pt idx="3081">
                  <c:v>-3.4064800005580764E-2</c:v>
                </c:pt>
                <c:pt idx="3082">
                  <c:v>-3.2064800005173311E-2</c:v>
                </c:pt>
                <c:pt idx="3083">
                  <c:v>-2.9064800000924151E-2</c:v>
                </c:pt>
                <c:pt idx="3084">
                  <c:v>-2.7567800003453158E-2</c:v>
                </c:pt>
                <c:pt idx="3085">
                  <c:v>-2.656780000688741E-2</c:v>
                </c:pt>
                <c:pt idx="3086">
                  <c:v>-3.2819300002302043E-2</c:v>
                </c:pt>
                <c:pt idx="3087">
                  <c:v>-3.1819299998460338E-2</c:v>
                </c:pt>
                <c:pt idx="3088">
                  <c:v>-3.081930000189459E-2</c:v>
                </c:pt>
                <c:pt idx="3089">
                  <c:v>-2.4819300000672229E-2</c:v>
                </c:pt>
                <c:pt idx="3090">
                  <c:v>-1.9819300003291573E-2</c:v>
                </c:pt>
                <c:pt idx="3091">
                  <c:v>-3.2069599998067133E-2</c:v>
                </c:pt>
                <c:pt idx="3092">
                  <c:v>-3.4319899998081382E-2</c:v>
                </c:pt>
                <c:pt idx="3093">
                  <c:v>-3.2824100002471823E-2</c:v>
                </c:pt>
                <c:pt idx="3094">
                  <c:v>-3.6075600000913255E-2</c:v>
                </c:pt>
                <c:pt idx="3096">
                  <c:v>-2.9578599998785648E-2</c:v>
                </c:pt>
                <c:pt idx="3097">
                  <c:v>-3.308159999869531E-2</c:v>
                </c:pt>
                <c:pt idx="3098">
                  <c:v>-3.0584600004658569E-2</c:v>
                </c:pt>
                <c:pt idx="3099">
                  <c:v>-3.133670000534039E-2</c:v>
                </c:pt>
                <c:pt idx="3100">
                  <c:v>-3.4589400005643256E-2</c:v>
                </c:pt>
                <c:pt idx="3101">
                  <c:v>-3.2844500005012378E-2</c:v>
                </c:pt>
                <c:pt idx="3102">
                  <c:v>-3.1348700009402819E-2</c:v>
                </c:pt>
                <c:pt idx="3103">
                  <c:v>-2.985169999737991E-2</c:v>
                </c:pt>
                <c:pt idx="3105">
                  <c:v>-3.3103200003097299E-2</c:v>
                </c:pt>
                <c:pt idx="3106">
                  <c:v>-2.6103200005309191E-2</c:v>
                </c:pt>
                <c:pt idx="3107">
                  <c:v>-2.5353500001074281E-2</c:v>
                </c:pt>
                <c:pt idx="3108">
                  <c:v>-3.2354700000723824E-2</c:v>
                </c:pt>
                <c:pt idx="3109">
                  <c:v>-3.1354699996882118E-2</c:v>
                </c:pt>
                <c:pt idx="3111">
                  <c:v>-3.8857699997606687E-2</c:v>
                </c:pt>
                <c:pt idx="3112">
                  <c:v>-4.2108000001462642E-2</c:v>
                </c:pt>
                <c:pt idx="3113">
                  <c:v>-3.2109200001286808E-2</c:v>
                </c:pt>
                <c:pt idx="3114">
                  <c:v>-4.2359500002930872E-2</c:v>
                </c:pt>
                <c:pt idx="3115">
                  <c:v>-3.7359500005550217E-2</c:v>
                </c:pt>
                <c:pt idx="3116">
                  <c:v>-2.7359500003512949E-2</c:v>
                </c:pt>
                <c:pt idx="3118">
                  <c:v>-3.5365500007173978E-2</c:v>
                </c:pt>
                <c:pt idx="3119">
                  <c:v>-3.886850000708364E-2</c:v>
                </c:pt>
                <c:pt idx="3120">
                  <c:v>-3.4120000003895257E-2</c:v>
                </c:pt>
                <c:pt idx="3121">
                  <c:v>-3.0120000003080349E-2</c:v>
                </c:pt>
                <c:pt idx="3122">
                  <c:v>-2.9119999999238644E-2</c:v>
                </c:pt>
                <c:pt idx="3123">
                  <c:v>-2.8371499996865168E-2</c:v>
                </c:pt>
                <c:pt idx="3124">
                  <c:v>-3.3124800000223331E-2</c:v>
                </c:pt>
                <c:pt idx="3125">
                  <c:v>-3.6879300001601223E-2</c:v>
                </c:pt>
                <c:pt idx="3126">
                  <c:v>-3.238229999988107E-2</c:v>
                </c:pt>
                <c:pt idx="3128">
                  <c:v>-3.8638600002741441E-2</c:v>
                </c:pt>
                <c:pt idx="3129">
                  <c:v>-3.4894900003564544E-2</c:v>
                </c:pt>
                <c:pt idx="3130">
                  <c:v>-2.9894900006183889E-2</c:v>
                </c:pt>
                <c:pt idx="3131">
                  <c:v>-3.0146400000376161E-2</c:v>
                </c:pt>
                <c:pt idx="3132">
                  <c:v>-2.41463999991538E-2</c:v>
                </c:pt>
                <c:pt idx="3133">
                  <c:v>-3.7397900006908458E-2</c:v>
                </c:pt>
                <c:pt idx="3134">
                  <c:v>-2.8649400002905168E-2</c:v>
                </c:pt>
                <c:pt idx="3135">
                  <c:v>-3.3900900001754053E-2</c:v>
                </c:pt>
                <c:pt idx="3136">
                  <c:v>-3.0900900004780851E-2</c:v>
                </c:pt>
                <c:pt idx="3137">
                  <c:v>-3.7655400003131945E-2</c:v>
                </c:pt>
                <c:pt idx="3138">
                  <c:v>-3.5655400002724491E-2</c:v>
                </c:pt>
                <c:pt idx="3139">
                  <c:v>-3.4655399998882785E-2</c:v>
                </c:pt>
                <c:pt idx="3140">
                  <c:v>-3.3655400002317037E-2</c:v>
                </c:pt>
                <c:pt idx="3141">
                  <c:v>-2.8655399997660425E-2</c:v>
                </c:pt>
                <c:pt idx="3142">
                  <c:v>-3.4905699998489581E-2</c:v>
                </c:pt>
                <c:pt idx="3143">
                  <c:v>-2.2905700003320817E-2</c:v>
                </c:pt>
                <c:pt idx="3144">
                  <c:v>-3.3656599996902514E-2</c:v>
                </c:pt>
                <c:pt idx="3146">
                  <c:v>-9.158400003798306E-3</c:v>
                </c:pt>
                <c:pt idx="3147">
                  <c:v>-3.7409899996418972E-2</c:v>
                </c:pt>
                <c:pt idx="3148">
                  <c:v>-3.9660200003709178E-2</c:v>
                </c:pt>
                <c:pt idx="3149">
                  <c:v>-2.9910500001278706E-2</c:v>
                </c:pt>
                <c:pt idx="3151">
                  <c:v>-3.3661400004348252E-2</c:v>
                </c:pt>
                <c:pt idx="3152">
                  <c:v>-3.5163199994713068E-2</c:v>
                </c:pt>
                <c:pt idx="3153">
                  <c:v>-3.1164400003035553E-2</c:v>
                </c:pt>
                <c:pt idx="3154">
                  <c:v>-3.6414700000023004E-2</c:v>
                </c:pt>
                <c:pt idx="3155">
                  <c:v>-3.2915299998421688E-2</c:v>
                </c:pt>
                <c:pt idx="3156">
                  <c:v>-3.8666200009174645E-2</c:v>
                </c:pt>
                <c:pt idx="3157">
                  <c:v>-2.4169199998141266E-2</c:v>
                </c:pt>
                <c:pt idx="3158">
                  <c:v>-2.5420700003451202E-2</c:v>
                </c:pt>
                <c:pt idx="3159">
                  <c:v>-2.4670999999216292E-2</c:v>
                </c:pt>
                <c:pt idx="3160">
                  <c:v>-3.6672200003522448E-2</c:v>
                </c:pt>
                <c:pt idx="3161">
                  <c:v>-2.9922499998065177E-2</c:v>
                </c:pt>
                <c:pt idx="3162">
                  <c:v>-3.1174000003375113E-2</c:v>
                </c:pt>
                <c:pt idx="3163">
                  <c:v>-3.0173999999533407E-2</c:v>
                </c:pt>
                <c:pt idx="3164">
                  <c:v>-3.7426700000651181E-2</c:v>
                </c:pt>
                <c:pt idx="3165">
                  <c:v>-3.5426700000243727E-2</c:v>
                </c:pt>
                <c:pt idx="3166">
                  <c:v>-3.3676999999443069E-2</c:v>
                </c:pt>
                <c:pt idx="3167">
                  <c:v>-2.8677000002062414E-2</c:v>
                </c:pt>
                <c:pt idx="3168">
                  <c:v>-2.3678199999267235E-2</c:v>
                </c:pt>
                <c:pt idx="3169">
                  <c:v>-3.2180000001972076E-2</c:v>
                </c:pt>
                <c:pt idx="3170">
                  <c:v>-3.0180000001564622E-2</c:v>
                </c:pt>
                <c:pt idx="3171">
                  <c:v>-2.4180000000342261E-2</c:v>
                </c:pt>
                <c:pt idx="3172">
                  <c:v>-3.1430300005013123E-2</c:v>
                </c:pt>
                <c:pt idx="3173">
                  <c:v>-2.3934500000905246E-2</c:v>
                </c:pt>
                <c:pt idx="3174">
                  <c:v>-3.2184800009417813E-2</c:v>
                </c:pt>
                <c:pt idx="3175">
                  <c:v>-2.5186000006215181E-2</c:v>
                </c:pt>
                <c:pt idx="3176">
                  <c:v>-3.7439899999299087E-2</c:v>
                </c:pt>
                <c:pt idx="3177">
                  <c:v>-3.1190800000331365E-2</c:v>
                </c:pt>
                <c:pt idx="3178">
                  <c:v>-3.144109999993816E-2</c:v>
                </c:pt>
                <c:pt idx="3179">
                  <c:v>-3.0441099996096455E-2</c:v>
                </c:pt>
                <c:pt idx="3180">
                  <c:v>-3.7442300003021955E-2</c:v>
                </c:pt>
                <c:pt idx="3181">
                  <c:v>-2.8945300007762853E-2</c:v>
                </c:pt>
                <c:pt idx="3182">
                  <c:v>-2.394530000310624E-2</c:v>
                </c:pt>
                <c:pt idx="3183">
                  <c:v>-3.5445900000922848E-2</c:v>
                </c:pt>
                <c:pt idx="3184">
                  <c:v>-2.8948900006071199E-2</c:v>
                </c:pt>
                <c:pt idx="3185">
                  <c:v>-3.5207599998102523E-2</c:v>
                </c:pt>
                <c:pt idx="3186">
                  <c:v>-3.1459099998755846E-2</c:v>
                </c:pt>
                <c:pt idx="3187">
                  <c:v>-2.6709400000981987E-2</c:v>
                </c:pt>
                <c:pt idx="3188">
                  <c:v>-2.6710600002843421E-2</c:v>
                </c:pt>
                <c:pt idx="3189">
                  <c:v>-3.396690000226954E-2</c:v>
                </c:pt>
                <c:pt idx="3190">
                  <c:v>-2.9721400002017617E-2</c:v>
                </c:pt>
                <c:pt idx="3191">
                  <c:v>-3.5982499997771811E-2</c:v>
                </c:pt>
                <c:pt idx="3192">
                  <c:v>-3.1234000001859386E-2</c:v>
                </c:pt>
                <c:pt idx="3193">
                  <c:v>-3.4988500003237277E-2</c:v>
                </c:pt>
                <c:pt idx="3194">
                  <c:v>-2.9988499998580664E-2</c:v>
                </c:pt>
                <c:pt idx="3195">
                  <c:v>-3.9244799998414237E-2</c:v>
                </c:pt>
                <c:pt idx="3196">
                  <c:v>-3.9495099998021033E-2</c:v>
                </c:pt>
                <c:pt idx="3197">
                  <c:v>-3.6245999996026512E-2</c:v>
                </c:pt>
                <c:pt idx="3198">
                  <c:v>-3.2245999995211605E-2</c:v>
                </c:pt>
                <c:pt idx="3199">
                  <c:v>-2.724599999783095E-2</c:v>
                </c:pt>
                <c:pt idx="3200">
                  <c:v>-2.5245999997423496E-2</c:v>
                </c:pt>
                <c:pt idx="3201">
                  <c:v>-1.424599999882048E-2</c:v>
                </c:pt>
                <c:pt idx="3202">
                  <c:v>-3.7496300006750971E-2</c:v>
                </c:pt>
                <c:pt idx="3203">
                  <c:v>-3.5496300006343517E-2</c:v>
                </c:pt>
                <c:pt idx="3204">
                  <c:v>-3.149630000552861E-2</c:v>
                </c:pt>
                <c:pt idx="3205">
                  <c:v>-3.2747800003562588E-2</c:v>
                </c:pt>
                <c:pt idx="3206">
                  <c:v>-2.2999299995717593E-2</c:v>
                </c:pt>
                <c:pt idx="3207">
                  <c:v>-3.124960000423016E-2</c:v>
                </c:pt>
                <c:pt idx="3208">
                  <c:v>4.2497999966144562E-3</c:v>
                </c:pt>
                <c:pt idx="3209">
                  <c:v>-4.0000500004680362E-2</c:v>
                </c:pt>
                <c:pt idx="3210">
                  <c:v>-4.1250800000852905E-2</c:v>
                </c:pt>
                <c:pt idx="3211">
                  <c:v>-3.7250800000037998E-2</c:v>
                </c:pt>
                <c:pt idx="3212">
                  <c:v>-3.4250800003064796E-2</c:v>
                </c:pt>
                <c:pt idx="3213">
                  <c:v>-3.9501100000052247E-2</c:v>
                </c:pt>
                <c:pt idx="3214">
                  <c:v>-3.4502300004533026E-2</c:v>
                </c:pt>
                <c:pt idx="3215">
                  <c:v>-3.3502300007967278E-2</c:v>
                </c:pt>
                <c:pt idx="3216">
                  <c:v>-3.1502300007559825E-2</c:v>
                </c:pt>
                <c:pt idx="3217">
                  <c:v>-4.075379999994766E-2</c:v>
                </c:pt>
                <c:pt idx="3218">
                  <c:v>-3.4753799998725299E-2</c:v>
                </c:pt>
                <c:pt idx="3219">
                  <c:v>-3.3753800002159551E-2</c:v>
                </c:pt>
                <c:pt idx="3220">
                  <c:v>-3.1753800001752097E-2</c:v>
                </c:pt>
                <c:pt idx="3221">
                  <c:v>-2.9753800001344644E-2</c:v>
                </c:pt>
                <c:pt idx="3222">
                  <c:v>-3.625560000364203E-2</c:v>
                </c:pt>
                <c:pt idx="3223">
                  <c:v>-3.3256800001254305E-2</c:v>
                </c:pt>
                <c:pt idx="3224">
                  <c:v>-3.6508300006971695E-2</c:v>
                </c:pt>
                <c:pt idx="3225">
                  <c:v>-3.4508300006564241E-2</c:v>
                </c:pt>
                <c:pt idx="3226">
                  <c:v>-3.2508300006156787E-2</c:v>
                </c:pt>
                <c:pt idx="3227">
                  <c:v>-3.5758599995460827E-2</c:v>
                </c:pt>
                <c:pt idx="3228">
                  <c:v>-3.5008900005777832E-2</c:v>
                </c:pt>
                <c:pt idx="3229">
                  <c:v>-3.9759800005413126E-2</c:v>
                </c:pt>
                <c:pt idx="3230">
                  <c:v>-3.4759800000756513E-2</c:v>
                </c:pt>
                <c:pt idx="3231">
                  <c:v>-3.275980000034906E-2</c:v>
                </c:pt>
                <c:pt idx="3232">
                  <c:v>-2.3759800002153497E-2</c:v>
                </c:pt>
                <c:pt idx="3233">
                  <c:v>-4.1011299996171147E-2</c:v>
                </c:pt>
                <c:pt idx="3234">
                  <c:v>-3.7011300002632197E-2</c:v>
                </c:pt>
                <c:pt idx="3235">
                  <c:v>-2.9011300001002382E-2</c:v>
                </c:pt>
                <c:pt idx="3236">
                  <c:v>-3.4262800007127225E-2</c:v>
                </c:pt>
                <c:pt idx="3237">
                  <c:v>-3.1262800002878066E-2</c:v>
                </c:pt>
                <c:pt idx="3238">
                  <c:v>-2.9262800002470613E-2</c:v>
                </c:pt>
                <c:pt idx="3239">
                  <c:v>-3.2016100005421322E-2</c:v>
                </c:pt>
                <c:pt idx="3240">
                  <c:v>-3.4266400005435571E-2</c:v>
                </c:pt>
                <c:pt idx="3241">
                  <c:v>-3.3767000000807457E-2</c:v>
                </c:pt>
                <c:pt idx="3242">
                  <c:v>-3.9267599997401703E-2</c:v>
                </c:pt>
                <c:pt idx="3243">
                  <c:v>-3.2267599999613594E-2</c:v>
                </c:pt>
                <c:pt idx="3244">
                  <c:v>-2.5267600001825485E-2</c:v>
                </c:pt>
                <c:pt idx="3245">
                  <c:v>-3.3517899995786138E-2</c:v>
                </c:pt>
                <c:pt idx="3246">
                  <c:v>-3.0519100000674371E-2</c:v>
                </c:pt>
                <c:pt idx="3247">
                  <c:v>-1.8519100005505607E-2</c:v>
                </c:pt>
                <c:pt idx="3248">
                  <c:v>-3.627000000415137E-2</c:v>
                </c:pt>
                <c:pt idx="3249">
                  <c:v>-3.3022100004018284E-2</c:v>
                </c:pt>
                <c:pt idx="3250">
                  <c:v>-3.1022100003610831E-2</c:v>
                </c:pt>
                <c:pt idx="3251">
                  <c:v>-3.3522700003231876E-2</c:v>
                </c:pt>
                <c:pt idx="3252">
                  <c:v>-3.9525100008177105E-2</c:v>
                </c:pt>
                <c:pt idx="3254">
                  <c:v>-3.3525100006954744E-2</c:v>
                </c:pt>
                <c:pt idx="3255">
                  <c:v>-3.1525100006547291E-2</c:v>
                </c:pt>
                <c:pt idx="3256">
                  <c:v>-3.0525100002705585E-2</c:v>
                </c:pt>
                <c:pt idx="3257">
                  <c:v>-2.9525100006139837E-2</c:v>
                </c:pt>
                <c:pt idx="3258">
                  <c:v>-2.4525100001483224E-2</c:v>
                </c:pt>
                <c:pt idx="3259">
                  <c:v>-3.8775400003942195E-2</c:v>
                </c:pt>
                <c:pt idx="3261">
                  <c:v>-2.5776599999517202E-2</c:v>
                </c:pt>
                <c:pt idx="3262">
                  <c:v>-3.3781400001316797E-2</c:v>
                </c:pt>
                <c:pt idx="3263">
                  <c:v>-3.0781400004343595E-2</c:v>
                </c:pt>
                <c:pt idx="3264">
                  <c:v>-2.7781400007370394E-2</c:v>
                </c:pt>
                <c:pt idx="3265">
                  <c:v>-2.6781400003528688E-2</c:v>
                </c:pt>
                <c:pt idx="3266">
                  <c:v>-3.7032899999758229E-2</c:v>
                </c:pt>
                <c:pt idx="3267">
                  <c:v>-3.2284399996569846E-2</c:v>
                </c:pt>
                <c:pt idx="3268">
                  <c:v>-3.1284400000004098E-2</c:v>
                </c:pt>
                <c:pt idx="3269">
                  <c:v>-2.8284399995754939E-2</c:v>
                </c:pt>
                <c:pt idx="3270">
                  <c:v>-3.9788600006431807E-2</c:v>
                </c:pt>
                <c:pt idx="3271">
                  <c:v>-3.7788600006024353E-2</c:v>
                </c:pt>
                <c:pt idx="3272">
                  <c:v>-2.8038900003593881E-2</c:v>
                </c:pt>
                <c:pt idx="3273">
                  <c:v>-3.2289200004015584E-2</c:v>
                </c:pt>
                <c:pt idx="3274">
                  <c:v>-3.5540700002457015E-2</c:v>
                </c:pt>
                <c:pt idx="3275">
                  <c:v>-3.2792199999676086E-2</c:v>
                </c:pt>
                <c:pt idx="3276">
                  <c:v>-3.779460000077961E-2</c:v>
                </c:pt>
                <c:pt idx="3277">
                  <c:v>-3.2545499998377636E-2</c:v>
                </c:pt>
                <c:pt idx="3278">
                  <c:v>-3.980299999966519E-2</c:v>
                </c:pt>
                <c:pt idx="3279">
                  <c:v>-3.8053300006140489E-2</c:v>
                </c:pt>
                <c:pt idx="3280">
                  <c:v>-3.7807799999427516E-2</c:v>
                </c:pt>
                <c:pt idx="3281">
                  <c:v>-3.6310800001956522E-2</c:v>
                </c:pt>
                <c:pt idx="3282">
                  <c:v>-2.8310800000326708E-2</c:v>
                </c:pt>
                <c:pt idx="3283">
                  <c:v>-3.5562299999583047E-2</c:v>
                </c:pt>
                <c:pt idx="3284">
                  <c:v>-4.0819800007739104E-2</c:v>
                </c:pt>
                <c:pt idx="3285">
                  <c:v>-3.682459999981802E-2</c:v>
                </c:pt>
                <c:pt idx="3286">
                  <c:v>-3.6327599998912774E-2</c:v>
                </c:pt>
                <c:pt idx="3287">
                  <c:v>-3.432759999850532E-2</c:v>
                </c:pt>
                <c:pt idx="3288">
                  <c:v>-4.7579100006259978E-2</c:v>
                </c:pt>
                <c:pt idx="3289">
                  <c:v>-3.8579100008064415E-2</c:v>
                </c:pt>
                <c:pt idx="3290">
                  <c:v>-3.6579100007656962E-2</c:v>
                </c:pt>
                <c:pt idx="3291">
                  <c:v>-4.0583900001365691E-2</c:v>
                </c:pt>
                <c:pt idx="3292">
                  <c:v>-3.7835399998584762E-2</c:v>
                </c:pt>
                <c:pt idx="3293">
                  <c:v>-3.6835399994743057E-2</c:v>
                </c:pt>
                <c:pt idx="3294">
                  <c:v>-3.2835400001204107E-2</c:v>
                </c:pt>
                <c:pt idx="3295">
                  <c:v>-3.1835399997362401E-2</c:v>
                </c:pt>
                <c:pt idx="3296">
                  <c:v>-3.7086900003487244E-2</c:v>
                </c:pt>
                <c:pt idx="3297">
                  <c:v>-3.4086899999238085E-2</c:v>
                </c:pt>
                <c:pt idx="3298">
                  <c:v>-3.5338400004548021E-2</c:v>
                </c:pt>
                <c:pt idx="3299">
                  <c:v>-4.3589900000370108E-2</c:v>
                </c:pt>
                <c:pt idx="3300">
                  <c:v>-3.7589899999147747E-2</c:v>
                </c:pt>
                <c:pt idx="3301">
                  <c:v>-3.3591100007470232E-2</c:v>
                </c:pt>
                <c:pt idx="3302">
                  <c:v>-3.6841399996774271E-2</c:v>
                </c:pt>
                <c:pt idx="3303">
                  <c:v>-3.3091700002842117E-2</c:v>
                </c:pt>
                <c:pt idx="3304">
                  <c:v>-3.40929000012693E-2</c:v>
                </c:pt>
                <c:pt idx="3305">
                  <c:v>-3.1092900004296098E-2</c:v>
                </c:pt>
                <c:pt idx="3306">
                  <c:v>-3.0092900000454392E-2</c:v>
                </c:pt>
                <c:pt idx="3307">
                  <c:v>-3.9343200005532708E-2</c:v>
                </c:pt>
                <c:pt idx="3308">
                  <c:v>-3.4593500000482891E-2</c:v>
                </c:pt>
                <c:pt idx="3309">
                  <c:v>-3.5097700005280785E-2</c:v>
                </c:pt>
                <c:pt idx="3310">
                  <c:v>-3.4103700003470294E-2</c:v>
                </c:pt>
                <c:pt idx="3311">
                  <c:v>-3.9355200002319179E-2</c:v>
                </c:pt>
                <c:pt idx="3312">
                  <c:v>-3.5605500001111068E-2</c:v>
                </c:pt>
                <c:pt idx="3313">
                  <c:v>-3.5606700002972502E-2</c:v>
                </c:pt>
                <c:pt idx="3314">
                  <c:v>-3.1107299997529481E-2</c:v>
                </c:pt>
                <c:pt idx="3315">
                  <c:v>-3.7858200004848186E-2</c:v>
                </c:pt>
                <c:pt idx="3316">
                  <c:v>-3.3858200004033279E-2</c:v>
                </c:pt>
                <c:pt idx="3317">
                  <c:v>-3.2858200007467531E-2</c:v>
                </c:pt>
                <c:pt idx="3318">
                  <c:v>-3.910850000102073E-2</c:v>
                </c:pt>
                <c:pt idx="3319">
                  <c:v>-3.4108500003640074E-2</c:v>
                </c:pt>
                <c:pt idx="3320">
                  <c:v>-3.2361200006562285E-2</c:v>
                </c:pt>
                <c:pt idx="3321">
                  <c:v>-2.7361200001905672E-2</c:v>
                </c:pt>
                <c:pt idx="3322">
                  <c:v>-2.9863000003388152E-2</c:v>
                </c:pt>
                <c:pt idx="3323">
                  <c:v>-3.5113300000375602E-2</c:v>
                </c:pt>
                <c:pt idx="3324">
                  <c:v>-3.3113299999968149E-2</c:v>
                </c:pt>
                <c:pt idx="3325">
                  <c:v>-3.4613899995747488E-2</c:v>
                </c:pt>
                <c:pt idx="3327">
                  <c:v>-3.5864200006471947E-2</c:v>
                </c:pt>
                <c:pt idx="3328">
                  <c:v>-3.0864200001815334E-2</c:v>
                </c:pt>
                <c:pt idx="3329">
                  <c:v>-3.4114500005671289E-2</c:v>
                </c:pt>
                <c:pt idx="3330">
                  <c:v>-3.4865400004491676E-2</c:v>
                </c:pt>
                <c:pt idx="3331">
                  <c:v>-3.6115700000664219E-2</c:v>
                </c:pt>
                <c:pt idx="3332">
                  <c:v>-3.3115700003691018E-2</c:v>
                </c:pt>
                <c:pt idx="3333">
                  <c:v>-4.136599999765167E-2</c:v>
                </c:pt>
                <c:pt idx="3334">
                  <c:v>-3.736600000411272E-2</c:v>
                </c:pt>
                <c:pt idx="3335">
                  <c:v>-3.0365999999048654E-2</c:v>
                </c:pt>
                <c:pt idx="3336">
                  <c:v>-3.4616299999470357E-2</c:v>
                </c:pt>
                <c:pt idx="3337">
                  <c:v>-3.4869000002800021E-2</c:v>
                </c:pt>
                <c:pt idx="3338">
                  <c:v>-3.6119299998972565E-2</c:v>
                </c:pt>
                <c:pt idx="3340">
                  <c:v>-3.412650000245776E-2</c:v>
                </c:pt>
                <c:pt idx="3341">
                  <c:v>-2.7126499997393694E-2</c:v>
                </c:pt>
                <c:pt idx="3342">
                  <c:v>-3.3627100005105603E-2</c:v>
                </c:pt>
                <c:pt idx="3343">
                  <c:v>-3.162710000469815E-2</c:v>
                </c:pt>
                <c:pt idx="3344">
                  <c:v>-3.4879799997725058E-2</c:v>
                </c:pt>
                <c:pt idx="3345">
                  <c:v>-3.8130100001581013E-2</c:v>
                </c:pt>
                <c:pt idx="3346">
                  <c:v>-2.7130100002977997E-2</c:v>
                </c:pt>
                <c:pt idx="3347">
                  <c:v>-3.6382800004503224E-2</c:v>
                </c:pt>
                <c:pt idx="3348">
                  <c:v>-3.7634300002537202E-2</c:v>
                </c:pt>
                <c:pt idx="3349">
                  <c:v>-3.5634300002129748E-2</c:v>
                </c:pt>
                <c:pt idx="3350">
                  <c:v>-2.7634300000499934E-2</c:v>
                </c:pt>
                <c:pt idx="3351">
                  <c:v>-2.2634300003119279E-2</c:v>
                </c:pt>
                <c:pt idx="3352">
                  <c:v>-1.563430000533117E-2</c:v>
                </c:pt>
                <c:pt idx="3353">
                  <c:v>-3.7885799996729475E-2</c:v>
                </c:pt>
                <c:pt idx="3354">
                  <c:v>-3.2885799999348819E-2</c:v>
                </c:pt>
                <c:pt idx="3355">
                  <c:v>-2.9885800002375618E-2</c:v>
                </c:pt>
                <c:pt idx="3356">
                  <c:v>-3.4137300004658755E-2</c:v>
                </c:pt>
                <c:pt idx="3357">
                  <c:v>-3.8387600005080458E-2</c:v>
                </c:pt>
                <c:pt idx="3358">
                  <c:v>-3.6387600004673004E-2</c:v>
                </c:pt>
                <c:pt idx="3359">
                  <c:v>-2.3387600005662534E-2</c:v>
                </c:pt>
                <c:pt idx="3361">
                  <c:v>-3.4140900002967101E-2</c:v>
                </c:pt>
                <c:pt idx="3362">
                  <c:v>-3.6142100005235989E-2</c:v>
                </c:pt>
                <c:pt idx="3363">
                  <c:v>-2.7142100007040426E-2</c:v>
                </c:pt>
                <c:pt idx="3364">
                  <c:v>-3.3393600002455059E-2</c:v>
                </c:pt>
                <c:pt idx="3365">
                  <c:v>-3.2645100000081584E-2</c:v>
                </c:pt>
                <c:pt idx="3366">
                  <c:v>-3.114810000261059E-2</c:v>
                </c:pt>
                <c:pt idx="3367">
                  <c:v>-2.6649900006304961E-2</c:v>
                </c:pt>
                <c:pt idx="3368">
                  <c:v>-2.8901400000904687E-2</c:v>
                </c:pt>
                <c:pt idx="3369">
                  <c:v>-2.3901400003524031E-2</c:v>
                </c:pt>
                <c:pt idx="3370">
                  <c:v>-3.2907400003750809E-2</c:v>
                </c:pt>
                <c:pt idx="3371">
                  <c:v>-3.1167300003289711E-2</c:v>
                </c:pt>
                <c:pt idx="3372">
                  <c:v>-2.8172100006486289E-2</c:v>
                </c:pt>
                <c:pt idx="3373">
                  <c:v>-3.5173299998859875E-2</c:v>
                </c:pt>
                <c:pt idx="3374">
                  <c:v>-4.3174500002351124E-2</c:v>
                </c:pt>
                <c:pt idx="3375">
                  <c:v>-3.9174500008812174E-2</c:v>
                </c:pt>
                <c:pt idx="3376">
                  <c:v>-3.7174500008404721E-2</c:v>
                </c:pt>
                <c:pt idx="3377">
                  <c:v>-3.5174500007997267E-2</c:v>
                </c:pt>
                <c:pt idx="3378">
                  <c:v>-3.4174500004155561E-2</c:v>
                </c:pt>
                <c:pt idx="3379">
                  <c:v>-2.5426000000152271E-2</c:v>
                </c:pt>
                <c:pt idx="3380">
                  <c:v>-2.1425999999337364E-2</c:v>
                </c:pt>
                <c:pt idx="3381">
                  <c:v>-4.067629999917699E-2</c:v>
                </c:pt>
                <c:pt idx="3382">
                  <c:v>-3.5676300001796335E-2</c:v>
                </c:pt>
                <c:pt idx="3383">
                  <c:v>-3.9677499997196719E-2</c:v>
                </c:pt>
                <c:pt idx="3384">
                  <c:v>-3.7677499996789265E-2</c:v>
                </c:pt>
                <c:pt idx="3385">
                  <c:v>-3.4929000001284294E-2</c:v>
                </c:pt>
                <c:pt idx="3386">
                  <c:v>-3.0929000000469387E-2</c:v>
                </c:pt>
                <c:pt idx="3387">
                  <c:v>-4.3180500004382338E-2</c:v>
                </c:pt>
                <c:pt idx="3388">
                  <c:v>-3.7180500003159977E-2</c:v>
                </c:pt>
                <c:pt idx="3389">
                  <c:v>-3.6180500006594229E-2</c:v>
                </c:pt>
                <c:pt idx="3390">
                  <c:v>-3.5180500010028481E-2</c:v>
                </c:pt>
                <c:pt idx="3391">
                  <c:v>-3.4180500006186776E-2</c:v>
                </c:pt>
                <c:pt idx="3392">
                  <c:v>-3.3180500009621028E-2</c:v>
                </c:pt>
                <c:pt idx="3393">
                  <c:v>-3.1180500009213574E-2</c:v>
                </c:pt>
                <c:pt idx="3394">
                  <c:v>-2.9180500008806121E-2</c:v>
                </c:pt>
                <c:pt idx="3395">
                  <c:v>-2.8180500004964415E-2</c:v>
                </c:pt>
                <c:pt idx="3396">
                  <c:v>-2.7180500008398667E-2</c:v>
                </c:pt>
                <c:pt idx="3397">
                  <c:v>-2.6180500004556961E-2</c:v>
                </c:pt>
                <c:pt idx="3398">
                  <c:v>-2.5180500007991213E-2</c:v>
                </c:pt>
                <c:pt idx="3399">
                  <c:v>-2.4180500004149508E-2</c:v>
                </c:pt>
                <c:pt idx="3400">
                  <c:v>-2.2180500003742054E-2</c:v>
                </c:pt>
                <c:pt idx="3401">
                  <c:v>-1.7180500006361399E-2</c:v>
                </c:pt>
                <c:pt idx="3402">
                  <c:v>-4.4430800000554882E-2</c:v>
                </c:pt>
                <c:pt idx="3403">
                  <c:v>-3.5430799995083362E-2</c:v>
                </c:pt>
                <c:pt idx="3404">
                  <c:v>-3.3181700004206505E-2</c:v>
                </c:pt>
                <c:pt idx="3405">
                  <c:v>-3.34320000038133E-2</c:v>
                </c:pt>
                <c:pt idx="3406">
                  <c:v>-3.1432000003405847E-2</c:v>
                </c:pt>
                <c:pt idx="3407">
                  <c:v>-2.4432000005617738E-2</c:v>
                </c:pt>
                <c:pt idx="3408">
                  <c:v>-2.0683499998995103E-2</c:v>
                </c:pt>
                <c:pt idx="3409">
                  <c:v>-2.7186500003153924E-2</c:v>
                </c:pt>
                <c:pt idx="3410">
                  <c:v>-2.7188899999600835E-2</c:v>
                </c:pt>
                <c:pt idx="3411">
                  <c:v>-2.3689499997999519E-2</c:v>
                </c:pt>
                <c:pt idx="3412">
                  <c:v>-2.9939799998828676E-2</c:v>
                </c:pt>
                <c:pt idx="3413">
                  <c:v>-2.8939800002262928E-2</c:v>
                </c:pt>
                <c:pt idx="3414">
                  <c:v>-3.7191300005360972E-2</c:v>
                </c:pt>
                <c:pt idx="3415">
                  <c:v>-2.5442799997108523E-2</c:v>
                </c:pt>
                <c:pt idx="3416">
                  <c:v>-3.81961000020965E-2</c:v>
                </c:pt>
                <c:pt idx="3417">
                  <c:v>-3.1196099997032434E-2</c:v>
                </c:pt>
                <c:pt idx="3418">
                  <c:v>-3.2197300002735574E-2</c:v>
                </c:pt>
                <c:pt idx="3419">
                  <c:v>-3.019730000232812E-2</c:v>
                </c:pt>
                <c:pt idx="3420">
                  <c:v>-3.9457200000470039E-2</c:v>
                </c:pt>
                <c:pt idx="3421">
                  <c:v>-3.3465600005001761E-2</c:v>
                </c:pt>
                <c:pt idx="3422">
                  <c:v>-4.0217699999629986E-2</c:v>
                </c:pt>
                <c:pt idx="3423">
                  <c:v>-3.4217699998407625E-2</c:v>
                </c:pt>
                <c:pt idx="3424">
                  <c:v>-3.1469199995626695E-2</c:v>
                </c:pt>
                <c:pt idx="3425">
                  <c:v>-3.4721899995929562E-2</c:v>
                </c:pt>
                <c:pt idx="3426">
                  <c:v>-3.3721899999363814E-2</c:v>
                </c:pt>
                <c:pt idx="3427">
                  <c:v>-3.4224900002300274E-2</c:v>
                </c:pt>
                <c:pt idx="3428">
                  <c:v>-2.7224899997236207E-2</c:v>
                </c:pt>
                <c:pt idx="3429">
                  <c:v>-3.572550000535557E-2</c:v>
                </c:pt>
                <c:pt idx="3430">
                  <c:v>-3.4476400003768504E-2</c:v>
                </c:pt>
                <c:pt idx="3431">
                  <c:v>-3.247640000336105E-2</c:v>
                </c:pt>
                <c:pt idx="3432">
                  <c:v>-3.7229700006719213E-2</c:v>
                </c:pt>
                <c:pt idx="3433">
                  <c:v>-3.6229700002877507E-2</c:v>
                </c:pt>
                <c:pt idx="3434">
                  <c:v>-3.4732700005406514E-2</c:v>
                </c:pt>
                <c:pt idx="3435">
                  <c:v>-3.8984200000413693E-2</c:v>
                </c:pt>
                <c:pt idx="3436">
                  <c:v>-2.9984200002218131E-2</c:v>
                </c:pt>
                <c:pt idx="3437">
                  <c:v>-3.2985400008328725E-2</c:v>
                </c:pt>
                <c:pt idx="3438">
                  <c:v>-3.323570000793552E-2</c:v>
                </c:pt>
                <c:pt idx="3439">
                  <c:v>-3.4486000004108064E-2</c:v>
                </c:pt>
                <c:pt idx="3440">
                  <c:v>-3.4487199998693541E-2</c:v>
                </c:pt>
                <c:pt idx="3441">
                  <c:v>-3.2487199998286087E-2</c:v>
                </c:pt>
                <c:pt idx="3442">
                  <c:v>-2.9487200001312885E-2</c:v>
                </c:pt>
                <c:pt idx="3443">
                  <c:v>-4.9989000006462447E-2</c:v>
                </c:pt>
                <c:pt idx="3444">
                  <c:v>-3.8743500001146458E-2</c:v>
                </c:pt>
                <c:pt idx="3445">
                  <c:v>-3.6262100002204534E-2</c:v>
                </c:pt>
                <c:pt idx="3446">
                  <c:v>-3.6765100005140994E-2</c:v>
                </c:pt>
                <c:pt idx="3447">
                  <c:v>-4.1268100001616403E-2</c:v>
                </c:pt>
                <c:pt idx="3448">
                  <c:v>-3.4268100003828295E-2</c:v>
                </c:pt>
                <c:pt idx="3449">
                  <c:v>-3.3268099999986589E-2</c:v>
                </c:pt>
                <c:pt idx="3450">
                  <c:v>-2.7268100006040186E-2</c:v>
                </c:pt>
                <c:pt idx="3451">
                  <c:v>-4.4519600000057835E-2</c:v>
                </c:pt>
                <c:pt idx="3452">
                  <c:v>-4.3519600003492087E-2</c:v>
                </c:pt>
                <c:pt idx="3453">
                  <c:v>-3.7519600002269726E-2</c:v>
                </c:pt>
                <c:pt idx="3454">
                  <c:v>-3.5519600001862273E-2</c:v>
                </c:pt>
                <c:pt idx="3455">
                  <c:v>-3.1519600001047365E-2</c:v>
                </c:pt>
                <c:pt idx="3456">
                  <c:v>-3.051959999720566E-2</c:v>
                </c:pt>
                <c:pt idx="3457">
                  <c:v>-2.6519599996390752E-2</c:v>
                </c:pt>
                <c:pt idx="3458">
                  <c:v>-4.4769900006940588E-2</c:v>
                </c:pt>
                <c:pt idx="3459">
                  <c:v>-4.4771100001526065E-2</c:v>
                </c:pt>
                <c:pt idx="3460">
                  <c:v>-2.3771100000885781E-2</c:v>
                </c:pt>
                <c:pt idx="3461">
                  <c:v>-3.4022599997115321E-2</c:v>
                </c:pt>
                <c:pt idx="3462">
                  <c:v>-3.3272900000156369E-2</c:v>
                </c:pt>
                <c:pt idx="3463">
                  <c:v>-3.3027400000719354E-2</c:v>
                </c:pt>
                <c:pt idx="3464">
                  <c:v>-3.0027400003746152E-2</c:v>
                </c:pt>
                <c:pt idx="3465">
                  <c:v>-3.3277700000326149E-2</c:v>
                </c:pt>
                <c:pt idx="3466">
                  <c:v>-2.8277700002945494E-2</c:v>
                </c:pt>
                <c:pt idx="3467">
                  <c:v>-3.2530400007090066E-2</c:v>
                </c:pt>
                <c:pt idx="3468">
                  <c:v>-3.7781899998662993E-2</c:v>
                </c:pt>
                <c:pt idx="3469">
                  <c:v>-3.578189999825554E-2</c:v>
                </c:pt>
                <c:pt idx="3470">
                  <c:v>-3.0783100002736319E-2</c:v>
                </c:pt>
                <c:pt idx="3471">
                  <c:v>-3.4033400006592274E-2</c:v>
                </c:pt>
                <c:pt idx="3472">
                  <c:v>-3.3284900004218798E-2</c:v>
                </c:pt>
                <c:pt idx="3473">
                  <c:v>-3.0284899999969639E-2</c:v>
                </c:pt>
                <c:pt idx="3474">
                  <c:v>-2.9284900003403891E-2</c:v>
                </c:pt>
                <c:pt idx="3475">
                  <c:v>-2.6284899999154732E-2</c:v>
                </c:pt>
                <c:pt idx="3476">
                  <c:v>-5.753520000143908E-2</c:v>
                </c:pt>
                <c:pt idx="3477">
                  <c:v>-3.153520000341814E-2</c:v>
                </c:pt>
                <c:pt idx="3478">
                  <c:v>-3.3785500003432389E-2</c:v>
                </c:pt>
                <c:pt idx="3479">
                  <c:v>-3.2035800009907689E-2</c:v>
                </c:pt>
                <c:pt idx="3480">
                  <c:v>-3.1536400005279575E-2</c:v>
                </c:pt>
                <c:pt idx="3481">
                  <c:v>-2.8536400008306373E-2</c:v>
                </c:pt>
                <c:pt idx="3482">
                  <c:v>-2.5536400004057214E-2</c:v>
                </c:pt>
                <c:pt idx="3483">
                  <c:v>-3.2787900003313553E-2</c:v>
                </c:pt>
                <c:pt idx="3484">
                  <c:v>-3.2540000007429626E-2</c:v>
                </c:pt>
                <c:pt idx="3485">
                  <c:v>-2.8541200001200195E-2</c:v>
                </c:pt>
                <c:pt idx="3486">
                  <c:v>-2.2541199999977835E-2</c:v>
                </c:pt>
                <c:pt idx="3487">
                  <c:v>-2.1541200003412087E-2</c:v>
                </c:pt>
                <c:pt idx="3488">
                  <c:v>-3.1791499997780193E-2</c:v>
                </c:pt>
                <c:pt idx="3489">
                  <c:v>-2.4292100002639927E-2</c:v>
                </c:pt>
                <c:pt idx="3490">
                  <c:v>-4.0542400005506352E-2</c:v>
                </c:pt>
                <c:pt idx="3491">
                  <c:v>-3.1542400007310789E-2</c:v>
                </c:pt>
                <c:pt idx="3492">
                  <c:v>-2.7044200003729202E-2</c:v>
                </c:pt>
                <c:pt idx="3493">
                  <c:v>-5.3295700003218371E-2</c:v>
                </c:pt>
                <c:pt idx="3494">
                  <c:v>-3.1295700006012339E-2</c:v>
                </c:pt>
                <c:pt idx="3495">
                  <c:v>-2.5295700004789978E-2</c:v>
                </c:pt>
                <c:pt idx="3496">
                  <c:v>-3.879869999946095E-2</c:v>
                </c:pt>
                <c:pt idx="3497">
                  <c:v>-3.5798700002487749E-2</c:v>
                </c:pt>
                <c:pt idx="3498">
                  <c:v>-3.3798700002080295E-2</c:v>
                </c:pt>
                <c:pt idx="3499">
                  <c:v>-3.279869999823859E-2</c:v>
                </c:pt>
                <c:pt idx="3500">
                  <c:v>-3.1798700001672842E-2</c:v>
                </c:pt>
                <c:pt idx="3502">
                  <c:v>-3.0798699997831136E-2</c:v>
                </c:pt>
                <c:pt idx="3503">
                  <c:v>-2.9798700001265388E-2</c:v>
                </c:pt>
                <c:pt idx="3504">
                  <c:v>-2.8798699997423682E-2</c:v>
                </c:pt>
                <c:pt idx="3505">
                  <c:v>-2.8050200002326164E-2</c:v>
                </c:pt>
                <c:pt idx="3506">
                  <c:v>-2.5558000001183245E-2</c:v>
                </c:pt>
                <c:pt idx="3507">
                  <c:v>-2.9308900004252791E-2</c:v>
                </c:pt>
                <c:pt idx="3508">
                  <c:v>-3.0813100005616434E-2</c:v>
                </c:pt>
                <c:pt idx="3509">
                  <c:v>-3.556399999797577E-2</c:v>
                </c:pt>
                <c:pt idx="3510">
                  <c:v>-2.4563999999372754E-2</c:v>
                </c:pt>
                <c:pt idx="3511">
                  <c:v>-4.6814299996185582E-2</c:v>
                </c:pt>
                <c:pt idx="3512">
                  <c:v>-3.2814300000609364E-2</c:v>
                </c:pt>
                <c:pt idx="3513">
                  <c:v>-3.0814300000201911E-2</c:v>
                </c:pt>
                <c:pt idx="3514">
                  <c:v>-2.8814299999794457E-2</c:v>
                </c:pt>
                <c:pt idx="3515">
                  <c:v>-2.7815500005090144E-2</c:v>
                </c:pt>
                <c:pt idx="3516">
                  <c:v>-3.1317300003138371E-2</c:v>
                </c:pt>
                <c:pt idx="3517">
                  <c:v>-3.0567600006179418E-2</c:v>
                </c:pt>
                <c:pt idx="3518">
                  <c:v>-3.9323299999523442E-2</c:v>
                </c:pt>
                <c:pt idx="3519">
                  <c:v>-3.4323300002142787E-2</c:v>
                </c:pt>
                <c:pt idx="3520">
                  <c:v>-3.2323300001735333E-2</c:v>
                </c:pt>
                <c:pt idx="3521">
                  <c:v>-3.7574800007860176E-2</c:v>
                </c:pt>
                <c:pt idx="3522">
                  <c:v>-2.8574800002388656E-2</c:v>
                </c:pt>
                <c:pt idx="3523">
                  <c:v>-3.1326900003477931E-2</c:v>
                </c:pt>
                <c:pt idx="3524">
                  <c:v>-2.408379999542376E-2</c:v>
                </c:pt>
                <c:pt idx="3525">
                  <c:v>-3.0334100003528874E-2</c:v>
                </c:pt>
                <c:pt idx="3526">
                  <c:v>-3.0585600004997104E-2</c:v>
                </c:pt>
                <c:pt idx="3527">
                  <c:v>-3.4589200004120357E-2</c:v>
                </c:pt>
                <c:pt idx="3528">
                  <c:v>-2.6093400003446732E-2</c:v>
                </c:pt>
                <c:pt idx="3529">
                  <c:v>-2.7851500002725516E-2</c:v>
                </c:pt>
                <c:pt idx="3530">
                  <c:v>-1.5852700009418186E-2</c:v>
                </c:pt>
                <c:pt idx="3531">
                  <c:v>-3.7104200004250742E-2</c:v>
                </c:pt>
                <c:pt idx="3532">
                  <c:v>-3.235570000106236E-2</c:v>
                </c:pt>
                <c:pt idx="3533">
                  <c:v>-2.93556999968132E-2</c:v>
                </c:pt>
                <c:pt idx="3534">
                  <c:v>-3.5607200006779749E-2</c:v>
                </c:pt>
                <c:pt idx="3535">
                  <c:v>-2.5115000004007015E-2</c:v>
                </c:pt>
                <c:pt idx="3536">
                  <c:v>7.8849999990779907E-3</c:v>
                </c:pt>
                <c:pt idx="3537">
                  <c:v>-3.4366500003670808E-2</c:v>
                </c:pt>
                <c:pt idx="3538">
                  <c:v>-3.336650000710506E-2</c:v>
                </c:pt>
                <c:pt idx="3539">
                  <c:v>-3.1366500006697606E-2</c:v>
                </c:pt>
                <c:pt idx="3540">
                  <c:v>-3.0366500002855901E-2</c:v>
                </c:pt>
                <c:pt idx="3541">
                  <c:v>-2.7366500005882699E-2</c:v>
                </c:pt>
                <c:pt idx="3542">
                  <c:v>-2.6366500002040993E-2</c:v>
                </c:pt>
                <c:pt idx="3543">
                  <c:v>-1.9366500004252885E-2</c:v>
                </c:pt>
                <c:pt idx="3544">
                  <c:v>-3.9618000002519693E-2</c:v>
                </c:pt>
                <c:pt idx="3545">
                  <c:v>-3.3618000001297332E-2</c:v>
                </c:pt>
                <c:pt idx="3546">
                  <c:v>-2.9618000000482425E-2</c:v>
                </c:pt>
                <c:pt idx="3547">
                  <c:v>-2.8618000003916677E-2</c:v>
                </c:pt>
                <c:pt idx="3548">
                  <c:v>-2.6618000003509223E-2</c:v>
                </c:pt>
                <c:pt idx="3549">
                  <c:v>-2.9868300000089221E-2</c:v>
                </c:pt>
                <c:pt idx="3550">
                  <c:v>-3.3121000000392087E-2</c:v>
                </c:pt>
                <c:pt idx="3551">
                  <c:v>-2.962400000251364E-2</c:v>
                </c:pt>
                <c:pt idx="3552">
                  <c:v>-3.2875500000955071E-2</c:v>
                </c:pt>
                <c:pt idx="3553">
                  <c:v>-2.1875499995076098E-2</c:v>
                </c:pt>
                <c:pt idx="3554">
                  <c:v>-2.512580000620801E-2</c:v>
                </c:pt>
                <c:pt idx="3555">
                  <c:v>-2.8879100005724467E-2</c:v>
                </c:pt>
                <c:pt idx="3556">
                  <c:v>-2.5383300002431497E-2</c:v>
                </c:pt>
                <c:pt idx="3557">
                  <c:v>-2.4383300005865749E-2</c:v>
                </c:pt>
                <c:pt idx="3558">
                  <c:v>-2.0886300000711344E-2</c:v>
                </c:pt>
                <c:pt idx="3559">
                  <c:v>-2.2887500002980232E-2</c:v>
                </c:pt>
                <c:pt idx="3561">
                  <c:v>-7.1142600005259737E-2</c:v>
                </c:pt>
                <c:pt idx="3562">
                  <c:v>-3.9143800000601914E-2</c:v>
                </c:pt>
                <c:pt idx="3564">
                  <c:v>7.85619999805931E-3</c:v>
                </c:pt>
                <c:pt idx="3565">
                  <c:v>-2.9645600006915629E-2</c:v>
                </c:pt>
                <c:pt idx="3566">
                  <c:v>-2.0645600001444109E-2</c:v>
                </c:pt>
                <c:pt idx="3567">
                  <c:v>-2.7903100002731662E-2</c:v>
                </c:pt>
                <c:pt idx="3568">
                  <c:v>-4.4159400000353344E-2</c:v>
                </c:pt>
                <c:pt idx="3569">
                  <c:v>2.84059999830788E-3</c:v>
                </c:pt>
                <c:pt idx="3570">
                  <c:v>-2.2409700002754107E-2</c:v>
                </c:pt>
                <c:pt idx="3571">
                  <c:v>-3.3911500002432149E-2</c:v>
                </c:pt>
                <c:pt idx="3572">
                  <c:v>-4.0421700003207661E-2</c:v>
                </c:pt>
                <c:pt idx="3574">
                  <c:v>-3.1687599999713711E-2</c:v>
                </c:pt>
                <c:pt idx="3575">
                  <c:v>-3.4940300000016578E-2</c:v>
                </c:pt>
                <c:pt idx="3576">
                  <c:v>-2.7940300002228469E-2</c:v>
                </c:pt>
                <c:pt idx="3577">
                  <c:v>-3.7694799997552764E-2</c:v>
                </c:pt>
                <c:pt idx="3578">
                  <c:v>-3.2694800000172108E-2</c:v>
                </c:pt>
                <c:pt idx="3579">
                  <c:v>-2.9694800003198907E-2</c:v>
                </c:pt>
                <c:pt idx="3580">
                  <c:v>-3.2196600004681386E-2</c:v>
                </c:pt>
                <c:pt idx="3581">
                  <c:v>-3.5197800003516022E-2</c:v>
                </c:pt>
                <c:pt idx="3582">
                  <c:v>-2.9197800002293661E-2</c:v>
                </c:pt>
                <c:pt idx="3583">
                  <c:v>-2.6197799998044502E-2</c:v>
                </c:pt>
                <c:pt idx="3584">
                  <c:v>-8.700800004589837E-3</c:v>
                </c:pt>
                <c:pt idx="3588">
                  <c:v>-2.6454099999682512E-2</c:v>
                </c:pt>
                <c:pt idx="3589">
                  <c:v>-3.5705600006622262E-2</c:v>
                </c:pt>
                <c:pt idx="3590">
                  <c:v>-3.4705600002780557E-2</c:v>
                </c:pt>
                <c:pt idx="3591">
                  <c:v>-3.3705600006214809E-2</c:v>
                </c:pt>
                <c:pt idx="3592">
                  <c:v>-3.2705600002373103E-2</c:v>
                </c:pt>
                <c:pt idx="3593">
                  <c:v>-3.1705600005807355E-2</c:v>
                </c:pt>
                <c:pt idx="3594">
                  <c:v>-3.0705600001965649E-2</c:v>
                </c:pt>
                <c:pt idx="3595">
                  <c:v>-2.9705600005399901E-2</c:v>
                </c:pt>
                <c:pt idx="3596">
                  <c:v>-2.67056000084267E-2</c:v>
                </c:pt>
                <c:pt idx="3597">
                  <c:v>-2.5705600004584994E-2</c:v>
                </c:pt>
                <c:pt idx="3598">
                  <c:v>-2.4705600008019246E-2</c:v>
                </c:pt>
                <c:pt idx="3599">
                  <c:v>-2.3705600004177541E-2</c:v>
                </c:pt>
                <c:pt idx="3600">
                  <c:v>-2.1705600003770087E-2</c:v>
                </c:pt>
                <c:pt idx="3601">
                  <c:v>-2.0705600007204339E-2</c:v>
                </c:pt>
                <c:pt idx="3602">
                  <c:v>-1.8705600006796885E-2</c:v>
                </c:pt>
                <c:pt idx="3603">
                  <c:v>-1.770560000295518E-2</c:v>
                </c:pt>
                <c:pt idx="3604">
                  <c:v>-4.095709999819519E-2</c:v>
                </c:pt>
                <c:pt idx="3605">
                  <c:v>-3.9957100001629442E-2</c:v>
                </c:pt>
                <c:pt idx="3607">
                  <c:v>-2.8208600007928908E-2</c:v>
                </c:pt>
                <c:pt idx="3608">
                  <c:v>-2.771039999788627E-2</c:v>
                </c:pt>
                <c:pt idx="3609">
                  <c:v>-2.0711600001959596E-2</c:v>
                </c:pt>
                <c:pt idx="3610">
                  <c:v>-2.896310000505764E-2</c:v>
                </c:pt>
                <c:pt idx="3611">
                  <c:v>-2.5463700003456324E-2</c:v>
                </c:pt>
                <c:pt idx="3612">
                  <c:v>-3.096670000377344E-2</c:v>
                </c:pt>
                <c:pt idx="3613">
                  <c:v>-3.4717599999567028E-2</c:v>
                </c:pt>
                <c:pt idx="3614">
                  <c:v>-1.5717599999334197E-2</c:v>
                </c:pt>
                <c:pt idx="3615">
                  <c:v>-2.9967900009069126E-2</c:v>
                </c:pt>
                <c:pt idx="3616">
                  <c:v>-2.6219400002446491E-2</c:v>
                </c:pt>
                <c:pt idx="3617">
                  <c:v>-2.246970000123838E-2</c:v>
                </c:pt>
                <c:pt idx="3618">
                  <c:v>-2.8470899997046217E-2</c:v>
                </c:pt>
                <c:pt idx="3619">
                  <c:v>-2.7470900000480469E-2</c:v>
                </c:pt>
                <c:pt idx="3620">
                  <c:v>-2.6470899996638764E-2</c:v>
                </c:pt>
                <c:pt idx="3621">
                  <c:v>-2.5470900000073016E-2</c:v>
                </c:pt>
                <c:pt idx="3622">
                  <c:v>-1.9470899998850655E-2</c:v>
                </c:pt>
                <c:pt idx="3623">
                  <c:v>-3.422540000610752E-2</c:v>
                </c:pt>
                <c:pt idx="3624">
                  <c:v>-3.2225400005700067E-2</c:v>
                </c:pt>
                <c:pt idx="3625">
                  <c:v>-3.0225400005292613E-2</c:v>
                </c:pt>
                <c:pt idx="3627">
                  <c:v>-2.2225400003662799E-2</c:v>
                </c:pt>
                <c:pt idx="3628">
                  <c:v>9.7745999955805019E-3</c:v>
                </c:pt>
                <c:pt idx="3629">
                  <c:v>-3.1476900003326591E-2</c:v>
                </c:pt>
                <c:pt idx="3630">
                  <c:v>-2.3476900001696777E-2</c:v>
                </c:pt>
                <c:pt idx="3631">
                  <c:v>-1.5476900000066962E-2</c:v>
                </c:pt>
                <c:pt idx="3632">
                  <c:v>-2.1478100003150757E-2</c:v>
                </c:pt>
                <c:pt idx="3633">
                  <c:v>-3.5978700005216524E-2</c:v>
                </c:pt>
                <c:pt idx="3634">
                  <c:v>-2.9978700003994163E-2</c:v>
                </c:pt>
                <c:pt idx="3635">
                  <c:v>-3.4229000004415866E-2</c:v>
                </c:pt>
                <c:pt idx="3636">
                  <c:v>-2.6230199997371528E-2</c:v>
                </c:pt>
                <c:pt idx="3637">
                  <c:v>-2.623140000650892E-2</c:v>
                </c:pt>
                <c:pt idx="3638">
                  <c:v>-1.7481700000644196E-2</c:v>
                </c:pt>
                <c:pt idx="3639">
                  <c:v>-2.9732000002695713E-2</c:v>
                </c:pt>
                <c:pt idx="3640">
                  <c:v>-2.4732000005315058E-2</c:v>
                </c:pt>
                <c:pt idx="3641">
                  <c:v>-3.0984700002591126E-2</c:v>
                </c:pt>
                <c:pt idx="3642">
                  <c:v>-2.5487700004305225E-2</c:v>
                </c:pt>
                <c:pt idx="3643">
                  <c:v>-2.3739199998090044E-2</c:v>
                </c:pt>
                <c:pt idx="3644">
                  <c:v>-2.99894999989192E-2</c:v>
                </c:pt>
                <c:pt idx="3645">
                  <c:v>-2.6989500001945999E-2</c:v>
                </c:pt>
                <c:pt idx="3646">
                  <c:v>-2.5989499998104293E-2</c:v>
                </c:pt>
                <c:pt idx="3647">
                  <c:v>-3.7990700002410449E-2</c:v>
                </c:pt>
                <c:pt idx="3648">
                  <c:v>-3.0241000007663388E-2</c:v>
                </c:pt>
                <c:pt idx="3649">
                  <c:v>-2.4241000006441027E-2</c:v>
                </c:pt>
                <c:pt idx="3650">
                  <c:v>-2.6491300006455276E-2</c:v>
                </c:pt>
                <c:pt idx="3651">
                  <c:v>-3.4742800002277363E-2</c:v>
                </c:pt>
                <c:pt idx="3652">
                  <c:v>-2.4994300001708325E-2</c:v>
                </c:pt>
                <c:pt idx="3653">
                  <c:v>-3.1745200001751073E-2</c:v>
                </c:pt>
                <c:pt idx="3654">
                  <c:v>-3.6995499998738524E-2</c:v>
                </c:pt>
                <c:pt idx="3655">
                  <c:v>-3.8247000004048459E-2</c:v>
                </c:pt>
                <c:pt idx="3656">
                  <c:v>-3.5247000007075258E-2</c:v>
                </c:pt>
                <c:pt idx="3657">
                  <c:v>-3.0247000002418645E-2</c:v>
                </c:pt>
                <c:pt idx="3659">
                  <c:v>-3.1497300005867146E-2</c:v>
                </c:pt>
                <c:pt idx="3660">
                  <c:v>-2.7498499999637716E-2</c:v>
                </c:pt>
                <c:pt idx="3661">
                  <c:v>-3.3749999995052349E-2</c:v>
                </c:pt>
                <c:pt idx="3663">
                  <c:v>-2.8749999997671694E-2</c:v>
                </c:pt>
                <c:pt idx="3664">
                  <c:v>-2.7750000001105946E-2</c:v>
                </c:pt>
                <c:pt idx="3665">
                  <c:v>-3.0000300008396152E-2</c:v>
                </c:pt>
                <c:pt idx="3666">
                  <c:v>-2.6000300007581245E-2</c:v>
                </c:pt>
                <c:pt idx="3667">
                  <c:v>-2.025060000596568E-2</c:v>
                </c:pt>
                <c:pt idx="3668">
                  <c:v>-3.1001499999547377E-2</c:v>
                </c:pt>
                <c:pt idx="3669">
                  <c:v>-2.9001499999139924E-2</c:v>
                </c:pt>
                <c:pt idx="3670">
                  <c:v>-3.6503299998003058E-2</c:v>
                </c:pt>
                <c:pt idx="3671">
                  <c:v>-3.3256600007007364E-2</c:v>
                </c:pt>
                <c:pt idx="3672">
                  <c:v>-3.5760800004936755E-2</c:v>
                </c:pt>
                <c:pt idx="3674">
                  <c:v>-3.3012300009431783E-2</c:v>
                </c:pt>
                <c:pt idx="3676">
                  <c:v>-2.3012300007394515E-2</c:v>
                </c:pt>
                <c:pt idx="3677">
                  <c:v>-3.252010000142036E-2</c:v>
                </c:pt>
                <c:pt idx="3678">
                  <c:v>-3.0520100001012906E-2</c:v>
                </c:pt>
                <c:pt idx="3679">
                  <c:v>-2.9771599998639431E-2</c:v>
                </c:pt>
                <c:pt idx="3680">
                  <c:v>-2.3023100002319552E-2</c:v>
                </c:pt>
                <c:pt idx="3682">
                  <c:v>-4.3793199998617638E-2</c:v>
                </c:pt>
                <c:pt idx="3683">
                  <c:v>-3.7793200004671235E-2</c:v>
                </c:pt>
                <c:pt idx="3684">
                  <c:v>-3.6793200000829529E-2</c:v>
                </c:pt>
                <c:pt idx="3685">
                  <c:v>-3.3793200003856327E-2</c:v>
                </c:pt>
                <c:pt idx="3686">
                  <c:v>-3.2793200000014622E-2</c:v>
                </c:pt>
                <c:pt idx="3687">
                  <c:v>-3.0793199999607168E-2</c:v>
                </c:pt>
                <c:pt idx="3688">
                  <c:v>-2.979320000304142E-2</c:v>
                </c:pt>
                <c:pt idx="3689">
                  <c:v>-2.8793199999199715E-2</c:v>
                </c:pt>
                <c:pt idx="3690">
                  <c:v>-2.7793200002633967E-2</c:v>
                </c:pt>
                <c:pt idx="3691">
                  <c:v>-2.3793200001819059E-2</c:v>
                </c:pt>
                <c:pt idx="3692">
                  <c:v>-3.8044700006139465E-2</c:v>
                </c:pt>
                <c:pt idx="3693">
                  <c:v>-3.4044700005324557E-2</c:v>
                </c:pt>
                <c:pt idx="3694">
                  <c:v>-4.329620000498835E-2</c:v>
                </c:pt>
                <c:pt idx="3695">
                  <c:v>-4.0296200000739191E-2</c:v>
                </c:pt>
                <c:pt idx="3696">
                  <c:v>-3.6296199999924283E-2</c:v>
                </c:pt>
                <c:pt idx="3697">
                  <c:v>-3.2296199999109376E-2</c:v>
                </c:pt>
                <c:pt idx="3698">
                  <c:v>-2.8296200005570427E-2</c:v>
                </c:pt>
                <c:pt idx="3699">
                  <c:v>-2.5296200001321267E-2</c:v>
                </c:pt>
                <c:pt idx="3700">
                  <c:v>-1.0799200004839804E-2</c:v>
                </c:pt>
                <c:pt idx="3701">
                  <c:v>-4.405070000939304E-2</c:v>
                </c:pt>
                <c:pt idx="3702">
                  <c:v>-3.9050700004736427E-2</c:v>
                </c:pt>
                <c:pt idx="3703">
                  <c:v>-3.3300999995844904E-2</c:v>
                </c:pt>
                <c:pt idx="3704">
                  <c:v>-3.0300999998871703E-2</c:v>
                </c:pt>
                <c:pt idx="3705">
                  <c:v>-2.5301000001491047E-2</c:v>
                </c:pt>
                <c:pt idx="3706">
                  <c:v>-4.0306999995664228E-2</c:v>
                </c:pt>
                <c:pt idx="3707">
                  <c:v>-3.5306999998283572E-2</c:v>
                </c:pt>
                <c:pt idx="3708">
                  <c:v>-3.2307000001310371E-2</c:v>
                </c:pt>
                <c:pt idx="3709">
                  <c:v>-3.0307000000902917E-2</c:v>
                </c:pt>
                <c:pt idx="3710">
                  <c:v>-3.9557300005981233E-2</c:v>
                </c:pt>
                <c:pt idx="3711">
                  <c:v>-3.3557300004758872E-2</c:v>
                </c:pt>
                <c:pt idx="3712">
                  <c:v>-3.3808799998951145E-2</c:v>
                </c:pt>
                <c:pt idx="3713">
                  <c:v>-3.2810000004246831E-2</c:v>
                </c:pt>
                <c:pt idx="3714">
                  <c:v>-2.7810000006866176E-2</c:v>
                </c:pt>
                <c:pt idx="3715">
                  <c:v>-3.6060300000826828E-2</c:v>
                </c:pt>
                <c:pt idx="3716">
                  <c:v>-3.9061500006937422E-2</c:v>
                </c:pt>
                <c:pt idx="3717">
                  <c:v>-3.7061500006529968E-2</c:v>
                </c:pt>
                <c:pt idx="3718">
                  <c:v>-3.2564500004809815E-2</c:v>
                </c:pt>
                <c:pt idx="3720">
                  <c:v>-2.1564500006206799E-2</c:v>
                </c:pt>
                <c:pt idx="3721">
                  <c:v>-2.9816000002028886E-2</c:v>
                </c:pt>
                <c:pt idx="3722">
                  <c:v>-2.7816000001621433E-2</c:v>
                </c:pt>
                <c:pt idx="3723">
                  <c:v>-2.9817200003890321E-2</c:v>
                </c:pt>
                <c:pt idx="3724">
                  <c:v>-3.2568100003118161E-2</c:v>
                </c:pt>
                <c:pt idx="3725">
                  <c:v>-3.8819599998532794E-2</c:v>
                </c:pt>
                <c:pt idx="3726">
                  <c:v>-3.182080000260612E-2</c:v>
                </c:pt>
                <c:pt idx="3727">
                  <c:v>-3.0323800005135126E-2</c:v>
                </c:pt>
                <c:pt idx="3728">
                  <c:v>-2.6578899996820837E-2</c:v>
                </c:pt>
                <c:pt idx="3730">
                  <c:v>-3.0081900004006457E-2</c:v>
                </c:pt>
                <c:pt idx="3731">
                  <c:v>-3.1586099998094141E-2</c:v>
                </c:pt>
                <c:pt idx="3732">
                  <c:v>-3.3836400005384348E-2</c:v>
                </c:pt>
                <c:pt idx="3733">
                  <c:v>-2.883760000258917E-2</c:v>
                </c:pt>
                <c:pt idx="3734">
                  <c:v>-3.2089100008306559E-2</c:v>
                </c:pt>
                <c:pt idx="3735">
                  <c:v>-3.1344200004241429E-2</c:v>
                </c:pt>
                <c:pt idx="3736">
                  <c:v>-3.334539999923436E-2</c:v>
                </c:pt>
                <c:pt idx="3737">
                  <c:v>-3.2345399995392654E-2</c:v>
                </c:pt>
                <c:pt idx="3738">
                  <c:v>-3.8596900005359203E-2</c:v>
                </c:pt>
                <c:pt idx="3739">
                  <c:v>-3.359690000070259E-2</c:v>
                </c:pt>
                <c:pt idx="3740">
                  <c:v>-3.8847200004965998E-2</c:v>
                </c:pt>
                <c:pt idx="3741">
                  <c:v>-3.0847200003336184E-2</c:v>
                </c:pt>
                <c:pt idx="3742">
                  <c:v>-3.8099900004453957E-2</c:v>
                </c:pt>
                <c:pt idx="3743">
                  <c:v>-4.5351399996434338E-2</c:v>
                </c:pt>
                <c:pt idx="3744">
                  <c:v>-3.6351399998238776E-2</c:v>
                </c:pt>
                <c:pt idx="3745">
                  <c:v>-3.3351400001265574E-2</c:v>
                </c:pt>
                <c:pt idx="3746">
                  <c:v>-3.0351399997016415E-2</c:v>
                </c:pt>
                <c:pt idx="3747">
                  <c:v>-2.6351399996201508E-2</c:v>
                </c:pt>
                <c:pt idx="3748">
                  <c:v>-4.0602900000521913E-2</c:v>
                </c:pt>
                <c:pt idx="3749">
                  <c:v>-3.460290000657551E-2</c:v>
                </c:pt>
                <c:pt idx="3750">
                  <c:v>-2.9361000008066185E-2</c:v>
                </c:pt>
                <c:pt idx="3751">
                  <c:v>-3.8362200000847224E-2</c:v>
                </c:pt>
                <c:pt idx="3756">
                  <c:v>-3.1132299998716917E-2</c:v>
                </c:pt>
                <c:pt idx="3757">
                  <c:v>-3.2383799996750895E-2</c:v>
                </c:pt>
                <c:pt idx="3758">
                  <c:v>-3.6634100004448555E-2</c:v>
                </c:pt>
                <c:pt idx="3759">
                  <c:v>-4.1389799996977672E-2</c:v>
                </c:pt>
                <c:pt idx="3760">
                  <c:v>-4.7640100005082786E-2</c:v>
                </c:pt>
                <c:pt idx="3761">
                  <c:v>-4.4640100008109584E-2</c:v>
                </c:pt>
                <c:pt idx="3762">
                  <c:v>-4.0640100007294677E-2</c:v>
                </c:pt>
                <c:pt idx="3763">
                  <c:v>-3.3640100009506568E-2</c:v>
                </c:pt>
                <c:pt idx="3764">
                  <c:v>-3.2640100005664863E-2</c:v>
                </c:pt>
                <c:pt idx="3765">
                  <c:v>-3.4643700004380662E-2</c:v>
                </c:pt>
                <c:pt idx="3766">
                  <c:v>-3.5646100004669279E-2</c:v>
                </c:pt>
                <c:pt idx="3767">
                  <c:v>-3.0897600001480896E-2</c:v>
                </c:pt>
                <c:pt idx="3768">
                  <c:v>-4.2147899999690708E-2</c:v>
                </c:pt>
                <c:pt idx="3769">
                  <c:v>-3.8903600005141925E-2</c:v>
                </c:pt>
                <c:pt idx="3770">
                  <c:v>-3.5903600000892766E-2</c:v>
                </c:pt>
                <c:pt idx="3771">
                  <c:v>-3.390360000776127E-2</c:v>
                </c:pt>
                <c:pt idx="3772">
                  <c:v>-2.8903600003104657E-2</c:v>
                </c:pt>
                <c:pt idx="3773">
                  <c:v>-2.6903600002697203E-2</c:v>
                </c:pt>
                <c:pt idx="3774">
                  <c:v>-2.3903600005724002E-2</c:v>
                </c:pt>
                <c:pt idx="3777">
                  <c:v>-3.4655700001167133E-2</c:v>
                </c:pt>
                <c:pt idx="3778">
                  <c:v>-3.2406600003014319E-2</c:v>
                </c:pt>
                <c:pt idx="3779">
                  <c:v>-3.1406600006448571E-2</c:v>
                </c:pt>
                <c:pt idx="3780">
                  <c:v>-3.4907200002635363E-2</c:v>
                </c:pt>
                <c:pt idx="3782">
                  <c:v>-3.3664100003079511E-2</c:v>
                </c:pt>
                <c:pt idx="3783">
                  <c:v>-2.9417400000966154E-2</c:v>
                </c:pt>
                <c:pt idx="3784">
                  <c:v>-2.141739999933634E-2</c:v>
                </c:pt>
                <c:pt idx="3785">
                  <c:v>-2.6667700003599748E-2</c:v>
                </c:pt>
                <c:pt idx="3786">
                  <c:v>-2.9171900008805096E-2</c:v>
                </c:pt>
                <c:pt idx="3787">
                  <c:v>-4.2176700000709388E-2</c:v>
                </c:pt>
                <c:pt idx="3788">
                  <c:v>-4.6428199995716568E-2</c:v>
                </c:pt>
                <c:pt idx="3789">
                  <c:v>-3.7428199997521006E-2</c:v>
                </c:pt>
                <c:pt idx="3790">
                  <c:v>-3.5428199997113552E-2</c:v>
                </c:pt>
                <c:pt idx="3791">
                  <c:v>-3.1428199996298645E-2</c:v>
                </c:pt>
                <c:pt idx="3792">
                  <c:v>-3.3931200006918516E-2</c:v>
                </c:pt>
                <c:pt idx="3793">
                  <c:v>-3.8683300001139287E-2</c:v>
                </c:pt>
                <c:pt idx="3794">
                  <c:v>-3.1683300003351178E-2</c:v>
                </c:pt>
                <c:pt idx="3795">
                  <c:v>-3.3935999999812339E-2</c:v>
                </c:pt>
                <c:pt idx="3796">
                  <c:v>-3.5187499997846317E-2</c:v>
                </c:pt>
                <c:pt idx="3797">
                  <c:v>-3.9942000003065914E-2</c:v>
                </c:pt>
                <c:pt idx="3798">
                  <c:v>-3.3942000001843553E-2</c:v>
                </c:pt>
                <c:pt idx="3799">
                  <c:v>-2.6942000004055444E-2</c:v>
                </c:pt>
                <c:pt idx="3800">
                  <c:v>-3.2695300003979355E-2</c:v>
                </c:pt>
                <c:pt idx="3801">
                  <c:v>-3.1701300002168864E-2</c:v>
                </c:pt>
                <c:pt idx="3802">
                  <c:v>-3.8716900002327748E-2</c:v>
                </c:pt>
                <c:pt idx="3803">
                  <c:v>-5.1219900000432972E-2</c:v>
                </c:pt>
                <c:pt idx="3805">
                  <c:v>-3.7722900007793214E-2</c:v>
                </c:pt>
                <c:pt idx="3806">
                  <c:v>-3.3722900006978307E-2</c:v>
                </c:pt>
                <c:pt idx="3807">
                  <c:v>-2.6722900009190198E-2</c:v>
                </c:pt>
                <c:pt idx="3808">
                  <c:v>-3.2477400003699586E-2</c:v>
                </c:pt>
                <c:pt idx="3809">
                  <c:v>-3.2727700003306381E-2</c:v>
                </c:pt>
                <c:pt idx="3810">
                  <c:v>-3.2979199997498654E-2</c:v>
                </c:pt>
                <c:pt idx="3811">
                  <c:v>-2.3979199999303091E-2</c:v>
                </c:pt>
                <c:pt idx="3812">
                  <c:v>-5.0230700006068218E-2</c:v>
                </c:pt>
                <c:pt idx="3813">
                  <c:v>-4.1230700000596698E-2</c:v>
                </c:pt>
                <c:pt idx="3814">
                  <c:v>-4.023070000403095E-2</c:v>
                </c:pt>
                <c:pt idx="3815">
                  <c:v>-3.9230700000189245E-2</c:v>
                </c:pt>
                <c:pt idx="3816">
                  <c:v>-3.8230700003623497E-2</c:v>
                </c:pt>
                <c:pt idx="3817">
                  <c:v>-3.3230700006242841E-2</c:v>
                </c:pt>
                <c:pt idx="3818">
                  <c:v>-3.1230700005835388E-2</c:v>
                </c:pt>
                <c:pt idx="3819">
                  <c:v>-4.2482199998630676E-2</c:v>
                </c:pt>
                <c:pt idx="3820">
                  <c:v>-3.7985199996910524E-2</c:v>
                </c:pt>
                <c:pt idx="3821">
                  <c:v>-3.3985200003371574E-2</c:v>
                </c:pt>
                <c:pt idx="3822">
                  <c:v>-4.0236700006062165E-2</c:v>
                </c:pt>
                <c:pt idx="3823">
                  <c:v>-3.3236700000998098E-2</c:v>
                </c:pt>
                <c:pt idx="3824">
                  <c:v>-3.7487000001419801E-2</c:v>
                </c:pt>
                <c:pt idx="3825">
                  <c:v>-3.7488200003281236E-2</c:v>
                </c:pt>
                <c:pt idx="3826">
                  <c:v>-3.3488200002466328E-2</c:v>
                </c:pt>
                <c:pt idx="3827">
                  <c:v>-3.5991199998534285E-2</c:v>
                </c:pt>
                <c:pt idx="3828">
                  <c:v>-3.4491799997340422E-2</c:v>
                </c:pt>
                <c:pt idx="3829">
                  <c:v>-4.549300000508083E-2</c:v>
                </c:pt>
                <c:pt idx="3830">
                  <c:v>-4.6499000003677793E-2</c:v>
                </c:pt>
                <c:pt idx="3831">
                  <c:v>-4.5499000007112045E-2</c:v>
                </c:pt>
                <c:pt idx="3832">
                  <c:v>-4.3499000006704591E-2</c:v>
                </c:pt>
                <c:pt idx="3833">
                  <c:v>-4.1499000006297138E-2</c:v>
                </c:pt>
                <c:pt idx="3834">
                  <c:v>-3.4499000008509029E-2</c:v>
                </c:pt>
                <c:pt idx="3835">
                  <c:v>-1.9499000001815148E-2</c:v>
                </c:pt>
                <c:pt idx="3836">
                  <c:v>-3.1502600002568215E-2</c:v>
                </c:pt>
                <c:pt idx="3840">
                  <c:v>-3.5009200000786223E-2</c:v>
                </c:pt>
                <c:pt idx="3841">
                  <c:v>-2.4259500001790002E-2</c:v>
                </c:pt>
                <c:pt idx="3844">
                  <c:v>-2.3760100004437845E-2</c:v>
                </c:pt>
                <c:pt idx="3845">
                  <c:v>-3.5264300000562798E-2</c:v>
                </c:pt>
                <c:pt idx="3846">
                  <c:v>-3.3264300000155345E-2</c:v>
                </c:pt>
                <c:pt idx="3847">
                  <c:v>-3.3514600007038098E-2</c:v>
                </c:pt>
                <c:pt idx="3848">
                  <c:v>-3.2514600003196392E-2</c:v>
                </c:pt>
                <c:pt idx="3849">
                  <c:v>-3.0514600002788939E-2</c:v>
                </c:pt>
                <c:pt idx="3850">
                  <c:v>-3.3515800001623575E-2</c:v>
                </c:pt>
                <c:pt idx="3852">
                  <c:v>-3.6520599998766556E-2</c:v>
                </c:pt>
                <c:pt idx="3853">
                  <c:v>-3.2525400005397387E-2</c:v>
                </c:pt>
                <c:pt idx="3854">
                  <c:v>-3.5281100004795007E-2</c:v>
                </c:pt>
                <c:pt idx="3855">
                  <c:v>-3.5536199997295626E-2</c:v>
                </c:pt>
                <c:pt idx="3856">
                  <c:v>-2.9296700005943421E-2</c:v>
                </c:pt>
                <c:pt idx="3857">
                  <c:v>-3.8810500002000481E-2</c:v>
                </c:pt>
                <c:pt idx="3858">
                  <c:v>-2.8810499999963213E-2</c:v>
                </c:pt>
                <c:pt idx="3859">
                  <c:v>-4.9066800005675759E-2</c:v>
                </c:pt>
                <c:pt idx="3860">
                  <c:v>-4.0066800000204239E-2</c:v>
                </c:pt>
                <c:pt idx="3861">
                  <c:v>-3.306680000241613E-2</c:v>
                </c:pt>
                <c:pt idx="3862">
                  <c:v>-4.9318299999868032E-2</c:v>
                </c:pt>
                <c:pt idx="3863">
                  <c:v>-4.0318300001672469E-2</c:v>
                </c:pt>
                <c:pt idx="3864">
                  <c:v>-3.3318299996608403E-2</c:v>
                </c:pt>
                <c:pt idx="3865">
                  <c:v>-3.0318299999635201E-2</c:v>
                </c:pt>
                <c:pt idx="3866">
                  <c:v>-3.8569800002733245E-2</c:v>
                </c:pt>
                <c:pt idx="3867">
                  <c:v>-3.2072800000605639E-2</c:v>
                </c:pt>
                <c:pt idx="3868">
                  <c:v>-3.0072800007474143E-2</c:v>
                </c:pt>
                <c:pt idx="3869">
                  <c:v>-3.9198549995489884E-2</c:v>
                </c:pt>
                <c:pt idx="3873">
                  <c:v>-3.7575800008198712E-2</c:v>
                </c:pt>
                <c:pt idx="3874">
                  <c:v>-3.4575800003949553E-2</c:v>
                </c:pt>
                <c:pt idx="3875">
                  <c:v>-3.2575800003542099E-2</c:v>
                </c:pt>
                <c:pt idx="3876">
                  <c:v>-3.1575800006976351E-2</c:v>
                </c:pt>
                <c:pt idx="3877">
                  <c:v>-2.4575800001912285E-2</c:v>
                </c:pt>
                <c:pt idx="3878">
                  <c:v>-3.782610000052955E-2</c:v>
                </c:pt>
                <c:pt idx="3879">
                  <c:v>-2.9826100006175693E-2</c:v>
                </c:pt>
                <c:pt idx="3880">
                  <c:v>-2.8826100002333988E-2</c:v>
                </c:pt>
                <c:pt idx="3882">
                  <c:v>-3.4581800005980767E-2</c:v>
                </c:pt>
                <c:pt idx="3883">
                  <c:v>-2.7581800008192658E-2</c:v>
                </c:pt>
                <c:pt idx="3884">
                  <c:v>-3.1083599998964928E-2</c:v>
                </c:pt>
                <c:pt idx="3891">
                  <c:v>-4.0106400003423914E-2</c:v>
                </c:pt>
                <c:pt idx="3892">
                  <c:v>-3.1106399997952394E-2</c:v>
                </c:pt>
                <c:pt idx="3893">
                  <c:v>-3.0106400001386646E-2</c:v>
                </c:pt>
                <c:pt idx="3894">
                  <c:v>-2.7106399997137487E-2</c:v>
                </c:pt>
                <c:pt idx="3895">
                  <c:v>-2.5106399996730033E-2</c:v>
                </c:pt>
                <c:pt idx="3898">
                  <c:v>-3.1357900006696582E-2</c:v>
                </c:pt>
                <c:pt idx="3899">
                  <c:v>-2.8357900002447423E-2</c:v>
                </c:pt>
                <c:pt idx="3900">
                  <c:v>-3.5111200006213039E-2</c:v>
                </c:pt>
                <c:pt idx="3901">
                  <c:v>-3.1111200005398132E-2</c:v>
                </c:pt>
                <c:pt idx="3902">
                  <c:v>-3.0111200001556426E-2</c:v>
                </c:pt>
                <c:pt idx="3903">
                  <c:v>-3.1361500005004928E-2</c:v>
                </c:pt>
                <c:pt idx="3904">
                  <c:v>-3.3862100004625972E-2</c:v>
                </c:pt>
                <c:pt idx="3905">
                  <c:v>-3.636269999697106E-2</c:v>
                </c:pt>
                <c:pt idx="3906">
                  <c:v>-3.3362699999997858E-2</c:v>
                </c:pt>
                <c:pt idx="3907">
                  <c:v>-4.1117200002190657E-2</c:v>
                </c:pt>
                <c:pt idx="3909">
                  <c:v>-3.1625000003259629E-2</c:v>
                </c:pt>
                <c:pt idx="3910">
                  <c:v>-3.0624999999417923E-2</c:v>
                </c:pt>
                <c:pt idx="3911">
                  <c:v>-2.8875299998617265E-2</c:v>
                </c:pt>
                <c:pt idx="3912">
                  <c:v>-2.7875300002051517E-2</c:v>
                </c:pt>
                <c:pt idx="3913">
                  <c:v>-3.0126800003927201E-2</c:v>
                </c:pt>
                <c:pt idx="3914">
                  <c:v>-2.9126800007361453E-2</c:v>
                </c:pt>
                <c:pt idx="3915">
                  <c:v>-2.963580000505317E-2</c:v>
                </c:pt>
                <c:pt idx="3916">
                  <c:v>-2.5635800004238263E-2</c:v>
                </c:pt>
                <c:pt idx="3917">
                  <c:v>-5.0887299999885727E-2</c:v>
                </c:pt>
                <c:pt idx="3918">
                  <c:v>-3.388730000006035E-2</c:v>
                </c:pt>
                <c:pt idx="3919">
                  <c:v>-3.0887300003087148E-2</c:v>
                </c:pt>
                <c:pt idx="3920">
                  <c:v>-3.0149600002914667E-2</c:v>
                </c:pt>
                <c:pt idx="3921">
                  <c:v>-3.4404699996230192E-2</c:v>
                </c:pt>
                <c:pt idx="3922">
                  <c:v>-5.265740000322694E-2</c:v>
                </c:pt>
                <c:pt idx="3923">
                  <c:v>-5.1657399999385234E-2</c:v>
                </c:pt>
                <c:pt idx="3924">
                  <c:v>-4.4657400001597125E-2</c:v>
                </c:pt>
                <c:pt idx="3925">
                  <c:v>-4.3657399997755419E-2</c:v>
                </c:pt>
                <c:pt idx="3926">
                  <c:v>-4.2657400001189671E-2</c:v>
                </c:pt>
                <c:pt idx="3927">
                  <c:v>-3.9657399996940512E-2</c:v>
                </c:pt>
                <c:pt idx="3928">
                  <c:v>-2.9908900003647432E-2</c:v>
                </c:pt>
                <c:pt idx="3929">
                  <c:v>-3.4160399998654611E-2</c:v>
                </c:pt>
                <c:pt idx="3930">
                  <c:v>-3.2160399998247158E-2</c:v>
                </c:pt>
                <c:pt idx="3931">
                  <c:v>-3.3411900003557093E-2</c:v>
                </c:pt>
                <c:pt idx="3932">
                  <c:v>-3.141190000314964E-2</c:v>
                </c:pt>
                <c:pt idx="3933">
                  <c:v>-3.0411900006583892E-2</c:v>
                </c:pt>
                <c:pt idx="3934">
                  <c:v>-3.5662200003571343E-2</c:v>
                </c:pt>
                <c:pt idx="3935">
                  <c:v>-3.5663399998156819E-2</c:v>
                </c:pt>
                <c:pt idx="3936">
                  <c:v>-3.0663400000776164E-2</c:v>
                </c:pt>
                <c:pt idx="3937">
                  <c:v>-2.7663400003802963E-2</c:v>
                </c:pt>
                <c:pt idx="3938">
                  <c:v>-2.6663399999961257E-2</c:v>
                </c:pt>
                <c:pt idx="3939">
                  <c:v>-2.5663400003395509E-2</c:v>
                </c:pt>
                <c:pt idx="3940">
                  <c:v>-2.0663399998738896E-2</c:v>
                </c:pt>
                <c:pt idx="3941">
                  <c:v>-1.8663399998331442E-2</c:v>
                </c:pt>
                <c:pt idx="3942">
                  <c:v>-1.4663400004792493E-2</c:v>
                </c:pt>
                <c:pt idx="3943">
                  <c:v>-1.1663400000543334E-2</c:v>
                </c:pt>
                <c:pt idx="3944">
                  <c:v>-2.4913699999160599E-2</c:v>
                </c:pt>
                <c:pt idx="3945">
                  <c:v>-3.2914900002651848E-2</c:v>
                </c:pt>
                <c:pt idx="3947">
                  <c:v>-3.1919699998979922E-2</c:v>
                </c:pt>
                <c:pt idx="3948">
                  <c:v>-3.667420000419952E-2</c:v>
                </c:pt>
                <c:pt idx="3949">
                  <c:v>-3.2674200003384613E-2</c:v>
                </c:pt>
                <c:pt idx="3950">
                  <c:v>-3.1676600003265776E-2</c:v>
                </c:pt>
                <c:pt idx="3951">
                  <c:v>-3.3427500005927868E-2</c:v>
                </c:pt>
                <c:pt idx="3952">
                  <c:v>-3.167780000512721E-2</c:v>
                </c:pt>
                <c:pt idx="3953">
                  <c:v>-2.9928100004326552E-2</c:v>
                </c:pt>
                <c:pt idx="3954">
                  <c:v>-2.8679000002739485E-2</c:v>
                </c:pt>
                <c:pt idx="3955">
                  <c:v>-4.4929299998329952E-2</c:v>
                </c:pt>
                <c:pt idx="3956">
                  <c:v>-3.1680200008850079E-2</c:v>
                </c:pt>
                <c:pt idx="3957">
                  <c:v>-3.0680200005008373E-2</c:v>
                </c:pt>
                <c:pt idx="3958">
                  <c:v>-2.6682600000640377E-2</c:v>
                </c:pt>
                <c:pt idx="3959">
                  <c:v>-3.7183200001891237E-2</c:v>
                </c:pt>
                <c:pt idx="3960">
                  <c:v>-2.5183199999446515E-2</c:v>
                </c:pt>
                <c:pt idx="3961">
                  <c:v>-3.3185600004799198E-2</c:v>
                </c:pt>
                <c:pt idx="3962">
                  <c:v>-3.3687400005874224E-2</c:v>
                </c:pt>
                <c:pt idx="3963">
                  <c:v>-3.0687400001625065E-2</c:v>
                </c:pt>
                <c:pt idx="3964">
                  <c:v>-3.0438300003879704E-2</c:v>
                </c:pt>
                <c:pt idx="3965">
                  <c:v>-4.3688600002496969E-2</c:v>
                </c:pt>
                <c:pt idx="3966">
                  <c:v>-2.9938899999251589E-2</c:v>
                </c:pt>
                <c:pt idx="3967">
                  <c:v>-3.7067050005134661E-2</c:v>
                </c:pt>
                <c:pt idx="3968">
                  <c:v>-3.3194000003277324E-2</c:v>
                </c:pt>
                <c:pt idx="3969">
                  <c:v>-3.6449100000027101E-2</c:v>
                </c:pt>
                <c:pt idx="3970">
                  <c:v>-3.9701800000329968E-2</c:v>
                </c:pt>
                <c:pt idx="3971">
                  <c:v>-3.7701799999922514E-2</c:v>
                </c:pt>
                <c:pt idx="3972">
                  <c:v>-3.9459900006477255E-2</c:v>
                </c:pt>
                <c:pt idx="3973">
                  <c:v>-2.0210800001223106E-2</c:v>
                </c:pt>
                <c:pt idx="3974">
                  <c:v>-2.221560000180034E-2</c:v>
                </c:pt>
                <c:pt idx="3976">
                  <c:v>-2.4723400005314033E-2</c:v>
                </c:pt>
                <c:pt idx="3977">
                  <c:v>-3.2985700003337115E-2</c:v>
                </c:pt>
                <c:pt idx="3978">
                  <c:v>-2.9737800003204029E-2</c:v>
                </c:pt>
                <c:pt idx="3979">
                  <c:v>-3.0499500004225411E-2</c:v>
                </c:pt>
                <c:pt idx="3980">
                  <c:v>-2.6751000004878733E-2</c:v>
                </c:pt>
                <c:pt idx="3981">
                  <c:v>-2.9760600002191495E-2</c:v>
                </c:pt>
                <c:pt idx="3982">
                  <c:v>-3.2012100004067179E-2</c:v>
                </c:pt>
                <c:pt idx="3983">
                  <c:v>-2.6024100006907247E-2</c:v>
                </c:pt>
                <c:pt idx="3984">
                  <c:v>-2.7533100001164712E-2</c:v>
                </c:pt>
                <c:pt idx="3985">
                  <c:v>-2.6534299999184441E-2</c:v>
                </c:pt>
                <c:pt idx="3986">
                  <c:v>-2.6286400003300514E-2</c:v>
                </c:pt>
                <c:pt idx="3988">
                  <c:v>-2.7791799999249633E-2</c:v>
                </c:pt>
                <c:pt idx="3989">
                  <c:v>-2.2542700004123617E-2</c:v>
                </c:pt>
                <c:pt idx="3991">
                  <c:v>-2.8796600003261119E-2</c:v>
                </c:pt>
                <c:pt idx="3992">
                  <c:v>-2.6297199998225551E-2</c:v>
                </c:pt>
                <c:pt idx="3993">
                  <c:v>-2.8548700007377192E-2</c:v>
                </c:pt>
                <c:pt idx="3994">
                  <c:v>-2.2805000007792842E-2</c:v>
                </c:pt>
                <c:pt idx="3995">
                  <c:v>-2.3806200006220024E-2</c:v>
                </c:pt>
                <c:pt idx="3996">
                  <c:v>-3.3057699998607859E-2</c:v>
                </c:pt>
                <c:pt idx="3997">
                  <c:v>-2.6061300006404053E-2</c:v>
                </c:pt>
                <c:pt idx="3998">
                  <c:v>-2.6068500003020745E-2</c:v>
                </c:pt>
                <c:pt idx="3999">
                  <c:v>-2.6087700003699865E-2</c:v>
                </c:pt>
                <c:pt idx="4001">
                  <c:v>-2.6341600001615006E-2</c:v>
                </c:pt>
                <c:pt idx="4003">
                  <c:v>-2.1094900002935901E-2</c:v>
                </c:pt>
                <c:pt idx="4006">
                  <c:v>-2.534880000166595E-2</c:v>
                </c:pt>
                <c:pt idx="4008">
                  <c:v>-2.7099700004328042E-2</c:v>
                </c:pt>
                <c:pt idx="4012">
                  <c:v>-2.7600300003541633E-2</c:v>
                </c:pt>
                <c:pt idx="4013">
                  <c:v>-2.2100900001532864E-2</c:v>
                </c:pt>
                <c:pt idx="4017">
                  <c:v>-2.4856600000930484E-2</c:v>
                </c:pt>
                <c:pt idx="4020">
                  <c:v>-2.5108100002398714E-2</c:v>
                </c:pt>
                <c:pt idx="4021">
                  <c:v>-2.6608699998178054E-2</c:v>
                </c:pt>
                <c:pt idx="4023">
                  <c:v>-2.2109300007286947E-2</c:v>
                </c:pt>
                <c:pt idx="4025">
                  <c:v>-2.5362000000313856E-2</c:v>
                </c:pt>
                <c:pt idx="4027">
                  <c:v>-2.3114100004022475E-2</c:v>
                </c:pt>
                <c:pt idx="4028">
                  <c:v>-2.1114100003615022E-2</c:v>
                </c:pt>
                <c:pt idx="4029">
                  <c:v>-2.4614699999801815E-2</c:v>
                </c:pt>
                <c:pt idx="4030">
                  <c:v>-2.3865000002842862E-2</c:v>
                </c:pt>
                <c:pt idx="4032">
                  <c:v>-3.0365600003278814E-2</c:v>
                </c:pt>
                <c:pt idx="4034">
                  <c:v>-2.6365600002463907E-2</c:v>
                </c:pt>
                <c:pt idx="4035">
                  <c:v>-2.1365600005083252E-2</c:v>
                </c:pt>
                <c:pt idx="4036">
                  <c:v>-2.6617100003932137E-2</c:v>
                </c:pt>
                <c:pt idx="4038">
                  <c:v>-2.261710000311723E-2</c:v>
                </c:pt>
                <c:pt idx="4039">
                  <c:v>-2.1617099999275524E-2</c:v>
                </c:pt>
                <c:pt idx="4040">
                  <c:v>-2.7867400000104681E-2</c:v>
                </c:pt>
                <c:pt idx="4041">
                  <c:v>-2.4867400003131479E-2</c:v>
                </c:pt>
                <c:pt idx="4042">
                  <c:v>-2.3867399999289773E-2</c:v>
                </c:pt>
                <c:pt idx="4043">
                  <c:v>-2.7117700003145728E-2</c:v>
                </c:pt>
                <c:pt idx="4045">
                  <c:v>-2.4117699998896569E-2</c:v>
                </c:pt>
                <c:pt idx="4046">
                  <c:v>-2.4367999998503365E-2</c:v>
                </c:pt>
                <c:pt idx="4047">
                  <c:v>-2.6118900008441415E-2</c:v>
                </c:pt>
                <c:pt idx="4049">
                  <c:v>-2.3118900004192255E-2</c:v>
                </c:pt>
                <c:pt idx="4051">
                  <c:v>-2.6619500007655006E-2</c:v>
                </c:pt>
                <c:pt idx="4052">
                  <c:v>-2.6494950005144347E-2</c:v>
                </c:pt>
                <c:pt idx="4054">
                  <c:v>-1.8370400001003873E-2</c:v>
                </c:pt>
                <c:pt idx="4055">
                  <c:v>-2.3870999997598119E-2</c:v>
                </c:pt>
                <c:pt idx="4056">
                  <c:v>-3.6872200005745981E-2</c:v>
                </c:pt>
                <c:pt idx="4057">
                  <c:v>-2.6873400005570147E-2</c:v>
                </c:pt>
                <c:pt idx="4058">
                  <c:v>-3.6123700003372505E-2</c:v>
                </c:pt>
                <c:pt idx="4059">
                  <c:v>-1.962430000276072E-2</c:v>
                </c:pt>
                <c:pt idx="4061">
                  <c:v>-2.7127300003485288E-2</c:v>
                </c:pt>
                <c:pt idx="4064">
                  <c:v>-2.3130900000978727E-2</c:v>
                </c:pt>
                <c:pt idx="4065">
                  <c:v>-2.4884200000087731E-2</c:v>
                </c:pt>
                <c:pt idx="4068">
                  <c:v>-2.1635100005369168E-2</c:v>
                </c:pt>
                <c:pt idx="4069">
                  <c:v>-1.9138100004056469E-2</c:v>
                </c:pt>
                <c:pt idx="4070">
                  <c:v>-2.0389600002090447E-2</c:v>
                </c:pt>
                <c:pt idx="4073">
                  <c:v>-2.3892600002000108E-2</c:v>
                </c:pt>
                <c:pt idx="4074">
                  <c:v>-2.2144100003060885E-2</c:v>
                </c:pt>
                <c:pt idx="4078">
                  <c:v>-3.0438800000410993E-2</c:v>
                </c:pt>
                <c:pt idx="4082">
                  <c:v>-2.0941800008586142E-2</c:v>
                </c:pt>
                <c:pt idx="4083">
                  <c:v>-2.4194500001613051E-2</c:v>
                </c:pt>
                <c:pt idx="4084">
                  <c:v>-2.2698700006003492E-2</c:v>
                </c:pt>
                <c:pt idx="4085">
                  <c:v>-2.3204099998110905E-2</c:v>
                </c:pt>
                <c:pt idx="4086">
                  <c:v>-2.1204099997703452E-2</c:v>
                </c:pt>
                <c:pt idx="4087">
                  <c:v>-2.3455600006855093E-2</c:v>
                </c:pt>
                <c:pt idx="4088">
                  <c:v>-2.295560000493424E-2</c:v>
                </c:pt>
                <c:pt idx="4089">
                  <c:v>-2.2455600003013387E-2</c:v>
                </c:pt>
                <c:pt idx="4090">
                  <c:v>-2.4708300006750505E-2</c:v>
                </c:pt>
                <c:pt idx="4092">
                  <c:v>-2.0210100003168918E-2</c:v>
                </c:pt>
                <c:pt idx="4093">
                  <c:v>-1.846040000236826E-2</c:v>
                </c:pt>
                <c:pt idx="4094">
                  <c:v>-1.871190000383649E-2</c:v>
                </c:pt>
                <c:pt idx="4095">
                  <c:v>-2.1715500006393995E-2</c:v>
                </c:pt>
                <c:pt idx="4096">
                  <c:v>-2.8466399999160785E-2</c:v>
                </c:pt>
                <c:pt idx="4097">
                  <c:v>-2.7717900004063267E-2</c:v>
                </c:pt>
                <c:pt idx="4098">
                  <c:v>-2.4717900007090066E-2</c:v>
                </c:pt>
                <c:pt idx="4100">
                  <c:v>-2.2969400000874884E-2</c:v>
                </c:pt>
                <c:pt idx="4101">
                  <c:v>-2.4721500005398411E-2</c:v>
                </c:pt>
                <c:pt idx="4102">
                  <c:v>-2.0972999998775776E-2</c:v>
                </c:pt>
                <c:pt idx="4103">
                  <c:v>-1.9225700001697987E-2</c:v>
                </c:pt>
                <c:pt idx="4104">
                  <c:v>-1.8477200006600469E-2</c:v>
                </c:pt>
                <c:pt idx="4105">
                  <c:v>-2.0728700001200195E-2</c:v>
                </c:pt>
                <c:pt idx="4106">
                  <c:v>-2.3980200006917585E-2</c:v>
                </c:pt>
                <c:pt idx="4107">
                  <c:v>-2.1980200006510131E-2</c:v>
                </c:pt>
                <c:pt idx="4108">
                  <c:v>-2.0980200002668425E-2</c:v>
                </c:pt>
                <c:pt idx="4109">
                  <c:v>-2.4231700001109857E-2</c:v>
                </c:pt>
                <c:pt idx="4111">
                  <c:v>-1.9483199997921474E-2</c:v>
                </c:pt>
                <c:pt idx="4112">
                  <c:v>-2.099100000486942E-2</c:v>
                </c:pt>
                <c:pt idx="4113">
                  <c:v>-2.2242500002903398E-2</c:v>
                </c:pt>
                <c:pt idx="4114">
                  <c:v>-2.0242500002495944E-2</c:v>
                </c:pt>
                <c:pt idx="4116">
                  <c:v>-2.1254500003124122E-2</c:v>
                </c:pt>
                <c:pt idx="4117">
                  <c:v>-1.9769500002439599E-2</c:v>
                </c:pt>
                <c:pt idx="4118">
                  <c:v>-2.1021000000473578E-2</c:v>
                </c:pt>
                <c:pt idx="4119">
                  <c:v>-2.0779100006620865E-2</c:v>
                </c:pt>
                <c:pt idx="4120">
                  <c:v>-1.3779100001556799E-2</c:v>
                </c:pt>
                <c:pt idx="4121">
                  <c:v>-2.1030600000813138E-2</c:v>
                </c:pt>
                <c:pt idx="4122">
                  <c:v>-1.4041400005226023E-2</c:v>
                </c:pt>
                <c:pt idx="4123">
                  <c:v>-1.9291700002213474E-2</c:v>
                </c:pt>
                <c:pt idx="4124">
                  <c:v>-2.0543200000247452E-2</c:v>
                </c:pt>
                <c:pt idx="4125">
                  <c:v>-1.97935000032885E-2</c:v>
                </c:pt>
                <c:pt idx="4126">
                  <c:v>-1.7794700004742481E-2</c:v>
                </c:pt>
                <c:pt idx="4127">
                  <c:v>-1.9297700004244689E-2</c:v>
                </c:pt>
                <c:pt idx="4129">
                  <c:v>-1.9554000005882699E-2</c:v>
                </c:pt>
                <c:pt idx="4131">
                  <c:v>-1.8064200005028397E-2</c:v>
                </c:pt>
                <c:pt idx="4135">
                  <c:v>-1.9822299997031223E-2</c:v>
                </c:pt>
                <c:pt idx="4136">
                  <c:v>-1.5822300003492273E-2</c:v>
                </c:pt>
                <c:pt idx="4137">
                  <c:v>-1.9577999999455642E-2</c:v>
                </c:pt>
                <c:pt idx="4139">
                  <c:v>-2.1078600002510939E-2</c:v>
                </c:pt>
                <c:pt idx="4142">
                  <c:v>-1.907980000396492E-2</c:v>
                </c:pt>
                <c:pt idx="4143">
                  <c:v>-2.0833100003073923E-2</c:v>
                </c:pt>
                <c:pt idx="4144">
                  <c:v>-2.0337300004030112E-2</c:v>
                </c:pt>
                <c:pt idx="4145">
                  <c:v>-1.8839100004697684E-2</c:v>
                </c:pt>
                <c:pt idx="4147">
                  <c:v>-2.5615200007450767E-2</c:v>
                </c:pt>
                <c:pt idx="4148">
                  <c:v>-1.8865500001993496E-2</c:v>
                </c:pt>
                <c:pt idx="4149">
                  <c:v>-1.811699999962002E-2</c:v>
                </c:pt>
                <c:pt idx="4150">
                  <c:v>-1.5867900001467206E-2</c:v>
                </c:pt>
                <c:pt idx="4153">
                  <c:v>-1.8379300003289245E-2</c:v>
                </c:pt>
                <c:pt idx="4154">
                  <c:v>-1.8379300003289245E-2</c:v>
                </c:pt>
                <c:pt idx="4155">
                  <c:v>-1.9131400003971066E-2</c:v>
                </c:pt>
                <c:pt idx="4157">
                  <c:v>-1.3131400002748705E-2</c:v>
                </c:pt>
                <c:pt idx="4158">
                  <c:v>-2.0631999999750406E-2</c:v>
                </c:pt>
                <c:pt idx="4159">
                  <c:v>-1.8631999999342952E-2</c:v>
                </c:pt>
                <c:pt idx="4160">
                  <c:v>-1.7882300002384E-2</c:v>
                </c:pt>
                <c:pt idx="4161">
                  <c:v>-1.6133800003444776E-2</c:v>
                </c:pt>
                <c:pt idx="4162">
                  <c:v>-1.9634400006907526E-2</c:v>
                </c:pt>
                <c:pt idx="4163">
                  <c:v>-1.9135000002279412E-2</c:v>
                </c:pt>
                <c:pt idx="4164">
                  <c:v>-2.0136200000706594E-2</c:v>
                </c:pt>
                <c:pt idx="4165">
                  <c:v>-1.9136199996864889E-2</c:v>
                </c:pt>
                <c:pt idx="4166">
                  <c:v>-1.6136199999891687E-2</c:v>
                </c:pt>
                <c:pt idx="4167">
                  <c:v>-1.213619999907678E-2</c:v>
                </c:pt>
                <c:pt idx="4168">
                  <c:v>-9.3901000072946772E-3</c:v>
                </c:pt>
                <c:pt idx="4170">
                  <c:v>-2.4393700005020946E-2</c:v>
                </c:pt>
                <c:pt idx="4172">
                  <c:v>-1.7393700007232837E-2</c:v>
                </c:pt>
                <c:pt idx="4174">
                  <c:v>-1.5393700006825384E-2</c:v>
                </c:pt>
                <c:pt idx="4176">
                  <c:v>-1.9644000007247087E-2</c:v>
                </c:pt>
                <c:pt idx="4177">
                  <c:v>-1.4144600005238317E-2</c:v>
                </c:pt>
                <c:pt idx="4179">
                  <c:v>-2.2645199998805765E-2</c:v>
                </c:pt>
                <c:pt idx="4181">
                  <c:v>-2.0645199998398311E-2</c:v>
                </c:pt>
                <c:pt idx="4182">
                  <c:v>-1.9645200001832563E-2</c:v>
                </c:pt>
                <c:pt idx="4183">
                  <c:v>-1.8645199997990858E-2</c:v>
                </c:pt>
                <c:pt idx="4184">
                  <c:v>-1.764520000142511E-2</c:v>
                </c:pt>
                <c:pt idx="4185">
                  <c:v>-1.6645199997583404E-2</c:v>
                </c:pt>
                <c:pt idx="4186">
                  <c:v>-1.1645200000202749E-2</c:v>
                </c:pt>
                <c:pt idx="4187">
                  <c:v>-2.3895500002254266E-2</c:v>
                </c:pt>
                <c:pt idx="4189">
                  <c:v>-1.6647600001306273E-2</c:v>
                </c:pt>
                <c:pt idx="4190">
                  <c:v>-1.3652400004502852E-2</c:v>
                </c:pt>
                <c:pt idx="4191">
                  <c:v>-1.052785000501899E-2</c:v>
                </c:pt>
                <c:pt idx="4193">
                  <c:v>-1.1653600005956832E-2</c:v>
                </c:pt>
                <c:pt idx="4194">
                  <c:v>-1.7903899999510031E-2</c:v>
                </c:pt>
                <c:pt idx="4195">
                  <c:v>-1.5654800001357216E-2</c:v>
                </c:pt>
                <c:pt idx="4196">
                  <c:v>-1.9905100001778919E-2</c:v>
                </c:pt>
                <c:pt idx="4197">
                  <c:v>-1.5905100000964012E-2</c:v>
                </c:pt>
                <c:pt idx="4198">
                  <c:v>-1.0155399999348447E-2</c:v>
                </c:pt>
                <c:pt idx="4199">
                  <c:v>-1.6406900002039038E-2</c:v>
                </c:pt>
                <c:pt idx="4200">
                  <c:v>-1.540690000547329E-2</c:v>
                </c:pt>
                <c:pt idx="4201">
                  <c:v>-2.5408100002096035E-2</c:v>
                </c:pt>
                <c:pt idx="4202">
                  <c:v>-1.8408100004307926E-2</c:v>
                </c:pt>
                <c:pt idx="4203">
                  <c:v>-1.7409300002327655E-2</c:v>
                </c:pt>
                <c:pt idx="4204">
                  <c:v>-1.9659600002341904E-2</c:v>
                </c:pt>
                <c:pt idx="4205">
                  <c:v>-1.6162600004463457E-2</c:v>
                </c:pt>
                <c:pt idx="4206">
                  <c:v>-1.9414100002904888E-2</c:v>
                </c:pt>
                <c:pt idx="4207">
                  <c:v>-1.7166200006613508E-2</c:v>
                </c:pt>
                <c:pt idx="4208">
                  <c:v>-1.9167400001606438E-2</c:v>
                </c:pt>
                <c:pt idx="4209">
                  <c:v>-1.9417700001213234E-2</c:v>
                </c:pt>
                <c:pt idx="4210">
                  <c:v>-1.9418900003074668E-2</c:v>
                </c:pt>
                <c:pt idx="4211">
                  <c:v>-1.817220000521047E-2</c:v>
                </c:pt>
                <c:pt idx="4212">
                  <c:v>-1.8173399999795947E-2</c:v>
                </c:pt>
                <c:pt idx="4214">
                  <c:v>-1.7424900004698429E-2</c:v>
                </c:pt>
                <c:pt idx="4215">
                  <c:v>-1.9675200004712678E-2</c:v>
                </c:pt>
                <c:pt idx="4216">
                  <c:v>-1.0676400001102593E-2</c:v>
                </c:pt>
                <c:pt idx="4217">
                  <c:v>-1.9178200003807433E-2</c:v>
                </c:pt>
                <c:pt idx="4218">
                  <c:v>-1.7932700000528712E-2</c:v>
                </c:pt>
                <c:pt idx="4219">
                  <c:v>-1.6435700003057718E-2</c:v>
                </c:pt>
                <c:pt idx="4220">
                  <c:v>-2.2702800000843126E-2</c:v>
                </c:pt>
                <c:pt idx="4223">
                  <c:v>-2.4710000005143229E-2</c:v>
                </c:pt>
                <c:pt idx="4225">
                  <c:v>-1.8212999995739665E-2</c:v>
                </c:pt>
                <c:pt idx="4227">
                  <c:v>-1.5464500000234693E-2</c:v>
                </c:pt>
                <c:pt idx="4228">
                  <c:v>-2.3215400004119147E-2</c:v>
                </c:pt>
                <c:pt idx="4229">
                  <c:v>-1.4215399998647626E-2</c:v>
                </c:pt>
                <c:pt idx="4230">
                  <c:v>-1.8216600008599926E-2</c:v>
                </c:pt>
                <c:pt idx="4231">
                  <c:v>-1.9719600008102134E-2</c:v>
                </c:pt>
                <c:pt idx="4232">
                  <c:v>-1.7969900007301476E-2</c:v>
                </c:pt>
                <c:pt idx="4233">
                  <c:v>-2.7720800004317425E-2</c:v>
                </c:pt>
                <c:pt idx="4234">
                  <c:v>-1.7971100001886953E-2</c:v>
                </c:pt>
                <c:pt idx="4235">
                  <c:v>-1.5221400004520547E-2</c:v>
                </c:pt>
                <c:pt idx="4236">
                  <c:v>-2.0222600003762636E-2</c:v>
                </c:pt>
                <c:pt idx="4237">
                  <c:v>-1.7474100000981707E-2</c:v>
                </c:pt>
                <c:pt idx="4239">
                  <c:v>-1.5977100003510714E-2</c:v>
                </c:pt>
                <c:pt idx="4240">
                  <c:v>-1.397710000310326E-2</c:v>
                </c:pt>
                <c:pt idx="4241">
                  <c:v>-1.0477700001501944E-2</c:v>
                </c:pt>
                <c:pt idx="4242">
                  <c:v>-1.7480100003012922E-2</c:v>
                </c:pt>
                <c:pt idx="4243">
                  <c:v>-2.3233400002936833E-2</c:v>
                </c:pt>
                <c:pt idx="4244">
                  <c:v>-2.0984300004784018E-2</c:v>
                </c:pt>
                <c:pt idx="4245">
                  <c:v>-1.4735200005816296E-2</c:v>
                </c:pt>
                <c:pt idx="4246">
                  <c:v>-1.0736400006862823E-2</c:v>
                </c:pt>
                <c:pt idx="4247">
                  <c:v>-1.398670000344282E-2</c:v>
                </c:pt>
                <c:pt idx="4248">
                  <c:v>-2.2238199999264907E-2</c:v>
                </c:pt>
                <c:pt idx="4249">
                  <c:v>-1.4239400006772485E-2</c:v>
                </c:pt>
                <c:pt idx="4250">
                  <c:v>-1.6741200000979006E-2</c:v>
                </c:pt>
                <c:pt idx="4251">
                  <c:v>-1.4742400002432987E-2</c:v>
                </c:pt>
                <c:pt idx="4252">
                  <c:v>-1.7992700006288942E-2</c:v>
                </c:pt>
                <c:pt idx="4253">
                  <c:v>-2.1246600001177285E-2</c:v>
                </c:pt>
                <c:pt idx="4254">
                  <c:v>-1.0997500001394656E-2</c:v>
                </c:pt>
                <c:pt idx="4255">
                  <c:v>-1.9748400009120815E-2</c:v>
                </c:pt>
                <c:pt idx="4256">
                  <c:v>-2.2249000001465902E-2</c:v>
                </c:pt>
                <c:pt idx="4257">
                  <c:v>-1.525019999826327E-2</c:v>
                </c:pt>
                <c:pt idx="4258">
                  <c:v>-7.2502000039094128E-3</c:v>
                </c:pt>
                <c:pt idx="4259">
                  <c:v>-1.4500500001304317E-2</c:v>
                </c:pt>
                <c:pt idx="4260">
                  <c:v>-1.6753200005041435E-2</c:v>
                </c:pt>
                <c:pt idx="4261">
                  <c:v>-1.7253800004255027E-2</c:v>
                </c:pt>
                <c:pt idx="4262">
                  <c:v>-2.4004700004297774E-2</c:v>
                </c:pt>
                <c:pt idx="4263">
                  <c:v>-1.5756799999508075E-2</c:v>
                </c:pt>
                <c:pt idx="4264">
                  <c:v>-9.0083000031881966E-3</c:v>
                </c:pt>
                <c:pt idx="4265">
                  <c:v>-2.0009500003652647E-2</c:v>
                </c:pt>
                <c:pt idx="4266">
                  <c:v>-1.7259799999010283E-2</c:v>
                </c:pt>
                <c:pt idx="4267">
                  <c:v>-1.8512500006181654E-2</c:v>
                </c:pt>
                <c:pt idx="4268">
                  <c:v>-1.7762800001946744E-2</c:v>
                </c:pt>
                <c:pt idx="4269">
                  <c:v>-1.8014300003414974E-2</c:v>
                </c:pt>
                <c:pt idx="4270">
                  <c:v>-1.8768800000543706E-2</c:v>
                </c:pt>
                <c:pt idx="4271">
                  <c:v>-1.8020300005446188E-2</c:v>
                </c:pt>
                <c:pt idx="4272">
                  <c:v>-1.8271800006914418E-2</c:v>
                </c:pt>
                <c:pt idx="4273">
                  <c:v>-1.7271800003072713E-2</c:v>
                </c:pt>
                <c:pt idx="4274">
                  <c:v>-2.3523299998487346E-2</c:v>
                </c:pt>
                <c:pt idx="4276">
                  <c:v>-1.7537700005050283E-2</c:v>
                </c:pt>
                <c:pt idx="4277">
                  <c:v>-1.6789200002676807E-2</c:v>
                </c:pt>
                <c:pt idx="4278">
                  <c:v>-7.7891999972052872E-3</c:v>
                </c:pt>
                <c:pt idx="4279">
                  <c:v>-2.5293400001828559E-2</c:v>
                </c:pt>
                <c:pt idx="4280">
                  <c:v>-1.780000000144355E-2</c:v>
                </c:pt>
                <c:pt idx="4281">
                  <c:v>-1.5800000001036096E-2</c:v>
                </c:pt>
                <c:pt idx="4282">
                  <c:v>-2.6555700009339489E-2</c:v>
                </c:pt>
                <c:pt idx="4285">
                  <c:v>-1.8058700006804429E-2</c:v>
                </c:pt>
                <c:pt idx="4286">
                  <c:v>-1.8310200000996701E-2</c:v>
                </c:pt>
                <c:pt idx="4288">
                  <c:v>-1.706469999771798E-2</c:v>
                </c:pt>
                <c:pt idx="4289">
                  <c:v>-1.8316200003027916E-2</c:v>
                </c:pt>
                <c:pt idx="4290">
                  <c:v>-1.832220000505913E-2</c:v>
                </c:pt>
                <c:pt idx="4291">
                  <c:v>-1.8822800004272722E-2</c:v>
                </c:pt>
                <c:pt idx="4292">
                  <c:v>-1.2823999997635838E-2</c:v>
                </c:pt>
                <c:pt idx="4293">
                  <c:v>-1.4074300001084339E-2</c:v>
                </c:pt>
                <c:pt idx="4294">
                  <c:v>-1.8075500003760681E-2</c:v>
                </c:pt>
                <c:pt idx="4295">
                  <c:v>-1.6337800007022452E-2</c:v>
                </c:pt>
                <c:pt idx="4296">
                  <c:v>-1.4339000001200475E-2</c:v>
                </c:pt>
                <c:pt idx="4297">
                  <c:v>-1.683960000082152E-2</c:v>
                </c:pt>
                <c:pt idx="4299">
                  <c:v>-1.5091100001882296E-2</c:v>
                </c:pt>
                <c:pt idx="4300">
                  <c:v>-1.6594100008660462E-2</c:v>
                </c:pt>
                <c:pt idx="4301">
                  <c:v>-1.7845599999418482E-2</c:v>
                </c:pt>
                <c:pt idx="4302">
                  <c:v>-9.0959000008297153E-3</c:v>
                </c:pt>
                <c:pt idx="4303">
                  <c:v>-1.734740000392776E-2</c:v>
                </c:pt>
                <c:pt idx="4304">
                  <c:v>-1.5347400003520306E-2</c:v>
                </c:pt>
                <c:pt idx="4305">
                  <c:v>-1.7098300006182399E-2</c:v>
                </c:pt>
                <c:pt idx="4306">
                  <c:v>-1.5348600005381741E-2</c:v>
                </c:pt>
                <c:pt idx="4307">
                  <c:v>-1.4856400004646275E-2</c:v>
                </c:pt>
                <c:pt idx="4308">
                  <c:v>-1.4609700003347825E-2</c:v>
                </c:pt>
                <c:pt idx="4309">
                  <c:v>-1.5610900001775008E-2</c:v>
                </c:pt>
                <c:pt idx="4310">
                  <c:v>-1.5861200001381803E-2</c:v>
                </c:pt>
                <c:pt idx="4311">
                  <c:v>-1.386120000097435E-2</c:v>
                </c:pt>
                <c:pt idx="4312">
                  <c:v>-1.4862399999401532E-2</c:v>
                </c:pt>
                <c:pt idx="4314">
                  <c:v>-1.4615699998103082E-2</c:v>
                </c:pt>
                <c:pt idx="4315">
                  <c:v>-1.3118700000632089E-2</c:v>
                </c:pt>
                <c:pt idx="4316">
                  <c:v>-1.8873200002417434E-2</c:v>
                </c:pt>
                <c:pt idx="4317">
                  <c:v>-2.3626500005775597E-2</c:v>
                </c:pt>
                <c:pt idx="4318">
                  <c:v>-1.3146299999789335E-2</c:v>
                </c:pt>
                <c:pt idx="4319">
                  <c:v>-2.9147499997634441E-2</c:v>
                </c:pt>
                <c:pt idx="4320">
                  <c:v>-1.5397800001665018E-2</c:v>
                </c:pt>
                <c:pt idx="4321">
                  <c:v>-1.6649300006974954E-2</c:v>
                </c:pt>
                <c:pt idx="4322">
                  <c:v>-1.7899600003147498E-2</c:v>
                </c:pt>
                <c:pt idx="4323">
                  <c:v>-1.614990000234684E-2</c:v>
                </c:pt>
                <c:pt idx="4324">
                  <c:v>-1.3900799996918067E-2</c:v>
                </c:pt>
                <c:pt idx="4326">
                  <c:v>-1.4654099999461323E-2</c:v>
                </c:pt>
                <c:pt idx="4327">
                  <c:v>-1.1408600003051106E-2</c:v>
                </c:pt>
                <c:pt idx="4328">
                  <c:v>-1.865890000044601E-2</c:v>
                </c:pt>
                <c:pt idx="4329">
                  <c:v>-1.6658900000038557E-2</c:v>
                </c:pt>
                <c:pt idx="4330">
                  <c:v>-1.0658900006092153E-2</c:v>
                </c:pt>
                <c:pt idx="4331">
                  <c:v>-1.8159500003093854E-2</c:v>
                </c:pt>
                <c:pt idx="4333">
                  <c:v>-8.1619000047794543E-3</c:v>
                </c:pt>
                <c:pt idx="4334">
                  <c:v>-1.4662500005215406E-2</c:v>
                </c:pt>
                <c:pt idx="4335">
                  <c:v>-1.2914000006276183E-2</c:v>
                </c:pt>
                <c:pt idx="4336">
                  <c:v>-1.2414600001648068E-2</c:v>
                </c:pt>
                <c:pt idx="4338">
                  <c:v>-1.2917600004584529E-2</c:v>
                </c:pt>
                <c:pt idx="4339">
                  <c:v>-1.0917600004177075E-2</c:v>
                </c:pt>
                <c:pt idx="4340">
                  <c:v>-8.9176000037696213E-3</c:v>
                </c:pt>
                <c:pt idx="4341">
                  <c:v>-1.2668500006839167E-2</c:v>
                </c:pt>
                <c:pt idx="4342">
                  <c:v>-1.217029999679653E-2</c:v>
                </c:pt>
                <c:pt idx="4343">
                  <c:v>-1.392120000673458E-2</c:v>
                </c:pt>
                <c:pt idx="4344">
                  <c:v>-5.9212000051047653E-3</c:v>
                </c:pt>
                <c:pt idx="4345">
                  <c:v>-1.3421800002106465E-2</c:v>
                </c:pt>
                <c:pt idx="4347">
                  <c:v>-1.0673299999325536E-2</c:v>
                </c:pt>
                <c:pt idx="4348">
                  <c:v>-6.6732999985106289E-3</c:v>
                </c:pt>
                <c:pt idx="4349">
                  <c:v>-1.2675700003455859E-2</c:v>
                </c:pt>
                <c:pt idx="4350">
                  <c:v>-1.317630000266945E-2</c:v>
                </c:pt>
                <c:pt idx="4351">
                  <c:v>-1.2928399999509566E-2</c:v>
                </c:pt>
                <c:pt idx="4352">
                  <c:v>-1.3178699999116361E-2</c:v>
                </c:pt>
                <c:pt idx="4353">
                  <c:v>-1.2178700002550613E-2</c:v>
                </c:pt>
                <c:pt idx="4354">
                  <c:v>-1.5682899997045752E-2</c:v>
                </c:pt>
                <c:pt idx="4355">
                  <c:v>-1.1184700000740122E-2</c:v>
                </c:pt>
                <c:pt idx="4356">
                  <c:v>-1.3686500009498559E-2</c:v>
                </c:pt>
                <c:pt idx="4357">
                  <c:v>-1.0437400007504039E-2</c:v>
                </c:pt>
                <c:pt idx="4358">
                  <c:v>-1.319070000317879E-2</c:v>
                </c:pt>
                <c:pt idx="4359">
                  <c:v>-1.2693700002273545E-2</c:v>
                </c:pt>
                <c:pt idx="4360">
                  <c:v>-1.3945200000307523E-2</c:v>
                </c:pt>
                <c:pt idx="4361">
                  <c:v>-1.2445800006389618E-2</c:v>
                </c:pt>
                <c:pt idx="4362">
                  <c:v>-1.0698500002035871E-2</c:v>
                </c:pt>
                <c:pt idx="4363">
                  <c:v>-1.0948800001642667E-2</c:v>
                </c:pt>
                <c:pt idx="4364">
                  <c:v>-1.1950000007345807E-2</c:v>
                </c:pt>
                <c:pt idx="4365">
                  <c:v>-8.201500000723172E-3</c:v>
                </c:pt>
                <c:pt idx="4366">
                  <c:v>-1.4704500004881993E-2</c:v>
                </c:pt>
                <c:pt idx="4367">
                  <c:v>-5.4673999984515831E-3</c:v>
                </c:pt>
                <c:pt idx="4369">
                  <c:v>-1.1982400006672833E-2</c:v>
                </c:pt>
                <c:pt idx="4370">
                  <c:v>-1.0982400002831127E-2</c:v>
                </c:pt>
                <c:pt idx="4371">
                  <c:v>-1.3986000005388632E-2</c:v>
                </c:pt>
                <c:pt idx="4372">
                  <c:v>-3.9860000033513643E-3</c:v>
                </c:pt>
                <c:pt idx="4373">
                  <c:v>-1.3239899999462068E-2</c:v>
                </c:pt>
                <c:pt idx="4376">
                  <c:v>-1.1492600002384279E-2</c:v>
                </c:pt>
                <c:pt idx="4377">
                  <c:v>-1.1492600002384279E-2</c:v>
                </c:pt>
                <c:pt idx="4378">
                  <c:v>-1.0492599998542573E-2</c:v>
                </c:pt>
                <c:pt idx="4379">
                  <c:v>-9.4926000019768253E-3</c:v>
                </c:pt>
                <c:pt idx="4380">
                  <c:v>-9.4926000019768253E-3</c:v>
                </c:pt>
                <c:pt idx="4381">
                  <c:v>-9.4926000019768253E-3</c:v>
                </c:pt>
                <c:pt idx="4382">
                  <c:v>-9.4926000019768253E-3</c:v>
                </c:pt>
                <c:pt idx="4383">
                  <c:v>-7.4926000015693717E-3</c:v>
                </c:pt>
                <c:pt idx="4384">
                  <c:v>-6.4926000050036237E-3</c:v>
                </c:pt>
                <c:pt idx="4385">
                  <c:v>-4.49260000459617E-3</c:v>
                </c:pt>
                <c:pt idx="4386">
                  <c:v>-1.7441000090911984E-3</c:v>
                </c:pt>
                <c:pt idx="4387">
                  <c:v>-1.0495000002265442E-2</c:v>
                </c:pt>
                <c:pt idx="4388">
                  <c:v>8.0043999987537973E-3</c:v>
                </c:pt>
                <c:pt idx="4389">
                  <c:v>-1.2496199997258373E-2</c:v>
                </c:pt>
                <c:pt idx="4390">
                  <c:v>-1.2496199997258373E-2</c:v>
                </c:pt>
                <c:pt idx="4393">
                  <c:v>-1.9250700002885424E-2</c:v>
                </c:pt>
                <c:pt idx="4394">
                  <c:v>-1.2250700005097315E-2</c:v>
                </c:pt>
                <c:pt idx="4396">
                  <c:v>-3.7525000007008202E-3</c:v>
                </c:pt>
                <c:pt idx="4397">
                  <c:v>-9.2530999972950667E-3</c:v>
                </c:pt>
                <c:pt idx="4398">
                  <c:v>-1.1503400004585274E-2</c:v>
                </c:pt>
                <c:pt idx="4399">
                  <c:v>-8.7537000072188675E-3</c:v>
                </c:pt>
                <c:pt idx="4400">
                  <c:v>-1.0005200005252846E-2</c:v>
                </c:pt>
                <c:pt idx="4401">
                  <c:v>-1.4505799998005386E-2</c:v>
                </c:pt>
                <c:pt idx="4402">
                  <c:v>-1.1257900005148258E-2</c:v>
                </c:pt>
                <c:pt idx="4403">
                  <c:v>-9.5082000043476E-3</c:v>
                </c:pt>
                <c:pt idx="4404">
                  <c:v>-1.4509399996313732E-2</c:v>
                </c:pt>
                <c:pt idx="4405">
                  <c:v>-1.3509399999747984E-2</c:v>
                </c:pt>
                <c:pt idx="4406">
                  <c:v>-1.2509400003182236E-2</c:v>
                </c:pt>
                <c:pt idx="4407">
                  <c:v>-1.0509400002774782E-2</c:v>
                </c:pt>
                <c:pt idx="4408">
                  <c:v>-9.5093999989330769E-3</c:v>
                </c:pt>
                <c:pt idx="4409">
                  <c:v>-9.5093999989330769E-3</c:v>
                </c:pt>
                <c:pt idx="4410">
                  <c:v>-4.5094000015524216E-3</c:v>
                </c:pt>
                <c:pt idx="4411">
                  <c:v>-1.3010000002395827E-2</c:v>
                </c:pt>
                <c:pt idx="4412">
                  <c:v>-1.2260300005436875E-2</c:v>
                </c:pt>
                <c:pt idx="4413">
                  <c:v>-1.3014800002565607E-2</c:v>
                </c:pt>
                <c:pt idx="4414">
                  <c:v>-1.001600000745384E-2</c:v>
                </c:pt>
                <c:pt idx="4415">
                  <c:v>-7.016000003204681E-3</c:v>
                </c:pt>
                <c:pt idx="4416">
                  <c:v>-8.2663000066531822E-3</c:v>
                </c:pt>
                <c:pt idx="4417">
                  <c:v>-9.2675000050803646E-3</c:v>
                </c:pt>
                <c:pt idx="4418">
                  <c:v>-9.2675000050803646E-3</c:v>
                </c:pt>
                <c:pt idx="4419">
                  <c:v>-2.326780000294093E-2</c:v>
                </c:pt>
                <c:pt idx="4420">
                  <c:v>-1.8407800002023578E-2</c:v>
                </c:pt>
                <c:pt idx="4421">
                  <c:v>-1.6317800000251736E-2</c:v>
                </c:pt>
                <c:pt idx="4422">
                  <c:v>-1.4237800001865253E-2</c:v>
                </c:pt>
                <c:pt idx="4423">
                  <c:v>-8.6878000001888722E-3</c:v>
                </c:pt>
                <c:pt idx="4424">
                  <c:v>-5.9178000010433607E-3</c:v>
                </c:pt>
                <c:pt idx="4425">
                  <c:v>-3.8277999992715195E-3</c:v>
                </c:pt>
                <c:pt idx="4426">
                  <c:v>2.3189999774331227E-4</c:v>
                </c:pt>
                <c:pt idx="4427">
                  <c:v>-8.2687000031000935E-3</c:v>
                </c:pt>
                <c:pt idx="4428">
                  <c:v>-8.2687000031000935E-3</c:v>
                </c:pt>
                <c:pt idx="4429">
                  <c:v>-7.2686999992583878E-3</c:v>
                </c:pt>
                <c:pt idx="4431">
                  <c:v>-7.7705000003334135E-3</c:v>
                </c:pt>
                <c:pt idx="4432">
                  <c:v>-9.0219999983673915E-3</c:v>
                </c:pt>
                <c:pt idx="4433">
                  <c:v>-6.2735000028624199E-3</c:v>
                </c:pt>
                <c:pt idx="4434">
                  <c:v>-7.7741000059177168E-3</c:v>
                </c:pt>
                <c:pt idx="4435">
                  <c:v>-9.0268000058131292E-3</c:v>
                </c:pt>
                <c:pt idx="4436">
                  <c:v>-9.0268000058131292E-3</c:v>
                </c:pt>
                <c:pt idx="4437">
                  <c:v>-1.2529800005722791E-2</c:v>
                </c:pt>
                <c:pt idx="4438">
                  <c:v>-1.2529800005722791E-2</c:v>
                </c:pt>
                <c:pt idx="4439">
                  <c:v>-8.5334000032162294E-3</c:v>
                </c:pt>
                <c:pt idx="4440">
                  <c:v>-8.7861000065458938E-3</c:v>
                </c:pt>
                <c:pt idx="4441">
                  <c:v>-1.3037600001553074E-2</c:v>
                </c:pt>
                <c:pt idx="4442">
                  <c:v>-8.7885000029928051E-3</c:v>
                </c:pt>
                <c:pt idx="4443">
                  <c:v>-5.8137000014539808E-3</c:v>
                </c:pt>
                <c:pt idx="4445">
                  <c:v>-3.443000023253262E-4</c:v>
                </c:pt>
                <c:pt idx="4446">
                  <c:v>-4.3539000034797937E-3</c:v>
                </c:pt>
                <c:pt idx="4447">
                  <c:v>-8.5570000373991206E-4</c:v>
                </c:pt>
                <c:pt idx="4448">
                  <c:v>-2.109600005496759E-3</c:v>
                </c:pt>
                <c:pt idx="4449">
                  <c:v>-1.3611000031232834E-3</c:v>
                </c:pt>
                <c:pt idx="4450">
                  <c:v>8.868000004440546E-4</c:v>
                </c:pt>
                <c:pt idx="4451">
                  <c:v>8.8559999858262017E-4</c:v>
                </c:pt>
                <c:pt idx="4452">
                  <c:v>-1.6246000086539425E-3</c:v>
                </c:pt>
                <c:pt idx="4453">
                  <c:v>-9.1252000056556426E-3</c:v>
                </c:pt>
                <c:pt idx="4454">
                  <c:v>-1.2759999663103372E-4</c:v>
                </c:pt>
                <c:pt idx="4455">
                  <c:v>-3.3875000081025064E-3</c:v>
                </c:pt>
                <c:pt idx="4456">
                  <c:v>-2.6618000047164969E-3</c:v>
                </c:pt>
                <c:pt idx="4457">
                  <c:v>-6.6180000430904329E-4</c:v>
                </c:pt>
                <c:pt idx="4458">
                  <c:v>-1.1175600004207809E-2</c:v>
                </c:pt>
                <c:pt idx="4459">
                  <c:v>-9.6774000048753805E-3</c:v>
                </c:pt>
                <c:pt idx="4460">
                  <c:v>-6.7739999940386042E-4</c:v>
                </c:pt>
                <c:pt idx="4461">
                  <c:v>2.3225999975693412E-3</c:v>
                </c:pt>
                <c:pt idx="4462">
                  <c:v>-1.7800000205170363E-4</c:v>
                </c:pt>
                <c:pt idx="4463">
                  <c:v>-1.6785999978310429E-3</c:v>
                </c:pt>
                <c:pt idx="4464">
                  <c:v>3.2140000257641077E-4</c:v>
                </c:pt>
                <c:pt idx="4465">
                  <c:v>3.3213999995496124E-3</c:v>
                </c:pt>
                <c:pt idx="4466">
                  <c:v>-1.1792000077548437E-3</c:v>
                </c:pt>
                <c:pt idx="4467">
                  <c:v>-2.9301000031409785E-3</c:v>
                </c:pt>
                <c:pt idx="4470">
                  <c:v>2.0578999974532053E-3</c:v>
                </c:pt>
                <c:pt idx="4471">
                  <c:v>3.3069999990402721E-3</c:v>
                </c:pt>
                <c:pt idx="4472">
                  <c:v>-2.4439000044367276E-3</c:v>
                </c:pt>
                <c:pt idx="4473">
                  <c:v>-6.9469000009121373E-3</c:v>
                </c:pt>
                <c:pt idx="4474">
                  <c:v>-3.4487000011722557E-3</c:v>
                </c:pt>
                <c:pt idx="4475">
                  <c:v>3.5512999966158532E-3</c:v>
                </c:pt>
                <c:pt idx="4476">
                  <c:v>7.5512999974307604E-3</c:v>
                </c:pt>
                <c:pt idx="4477">
                  <c:v>-4.7037999975145794E-3</c:v>
                </c:pt>
                <c:pt idx="4478">
                  <c:v>1.7908000008901581E-3</c:v>
                </c:pt>
                <c:pt idx="4479">
                  <c:v>1.7908000008901581E-3</c:v>
                </c:pt>
                <c:pt idx="4481">
                  <c:v>-5.9660999977495521E-3</c:v>
                </c:pt>
                <c:pt idx="4482">
                  <c:v>6.033899997419212E-3</c:v>
                </c:pt>
                <c:pt idx="4485">
                  <c:v>7.6439999975264072E-4</c:v>
                </c:pt>
                <c:pt idx="4486">
                  <c:v>2.9798999967169948E-3</c:v>
                </c:pt>
                <c:pt idx="4487">
                  <c:v>-2.25000039790757E-5</c:v>
                </c:pt>
                <c:pt idx="4488">
                  <c:v>2.2241999977268279E-3</c:v>
                </c:pt>
                <c:pt idx="4489">
                  <c:v>2.9738999946857803E-3</c:v>
                </c:pt>
                <c:pt idx="4490">
                  <c:v>2.2179999359650537E-4</c:v>
                </c:pt>
                <c:pt idx="4491">
                  <c:v>-2.0285000064177439E-3</c:v>
                </c:pt>
                <c:pt idx="4492">
                  <c:v>-1.0297000044374727E-3</c:v>
                </c:pt>
                <c:pt idx="4493">
                  <c:v>-1.0297000044374727E-3</c:v>
                </c:pt>
                <c:pt idx="4494">
                  <c:v>6.7199999975855462E-3</c:v>
                </c:pt>
                <c:pt idx="4495">
                  <c:v>4.7187999953166582E-3</c:v>
                </c:pt>
                <c:pt idx="4496">
                  <c:v>4.7187999953166582E-3</c:v>
                </c:pt>
                <c:pt idx="4497">
                  <c:v>-3.5315000059199519E-3</c:v>
                </c:pt>
                <c:pt idx="4498">
                  <c:v>-5.315000016707927E-4</c:v>
                </c:pt>
                <c:pt idx="4499">
                  <c:v>4.6849999489495531E-4</c:v>
                </c:pt>
                <c:pt idx="4500">
                  <c:v>-1.4532699999108445E-2</c:v>
                </c:pt>
                <c:pt idx="4501">
                  <c:v>-1.4532699999108445E-2</c:v>
                </c:pt>
                <c:pt idx="4502">
                  <c:v>-6.532700004754588E-3</c:v>
                </c:pt>
                <c:pt idx="4503">
                  <c:v>-1.5327000000979751E-3</c:v>
                </c:pt>
                <c:pt idx="4504">
                  <c:v>-1.5327000000979751E-3</c:v>
                </c:pt>
                <c:pt idx="4505">
                  <c:v>-5.3270000353222713E-4</c:v>
                </c:pt>
                <c:pt idx="4506">
                  <c:v>-2.0332999993115664E-3</c:v>
                </c:pt>
                <c:pt idx="4507">
                  <c:v>-1.0345000046072528E-3</c:v>
                </c:pt>
                <c:pt idx="4508">
                  <c:v>-6.8540000211214647E-4</c:v>
                </c:pt>
                <c:pt idx="4509">
                  <c:v>-3.2859999992069788E-3</c:v>
                </c:pt>
                <c:pt idx="4510">
                  <c:v>4.6249999286374077E-4</c:v>
                </c:pt>
                <c:pt idx="4511">
                  <c:v>3.4624999971129E-3</c:v>
                </c:pt>
                <c:pt idx="4512">
                  <c:v>1.3462499991874211E-2</c:v>
                </c:pt>
                <c:pt idx="4513">
                  <c:v>-3.543500009982381E-3</c:v>
                </c:pt>
                <c:pt idx="4514">
                  <c:v>7.0319999213097617E-4</c:v>
                </c:pt>
                <c:pt idx="4515">
                  <c:v>-3.0549000002793036E-3</c:v>
                </c:pt>
                <c:pt idx="4516">
                  <c:v>3.1941999986884184E-3</c:v>
                </c:pt>
                <c:pt idx="4517">
                  <c:v>-1.3064000086160377E-3</c:v>
                </c:pt>
                <c:pt idx="4518">
                  <c:v>-5.5790000624256209E-4</c:v>
                </c:pt>
                <c:pt idx="4519">
                  <c:v>-9.1000000247731805E-4</c:v>
                </c:pt>
                <c:pt idx="4520">
                  <c:v>-2.8130000064265914E-3</c:v>
                </c:pt>
                <c:pt idx="4521">
                  <c:v>-8.130000060191378E-4</c:v>
                </c:pt>
                <c:pt idx="4522">
                  <c:v>3.4312999996473081E-3</c:v>
                </c:pt>
                <c:pt idx="4523">
                  <c:v>-3.5320000461069867E-4</c:v>
                </c:pt>
                <c:pt idx="4524">
                  <c:v>-1.410530000430299E-2</c:v>
                </c:pt>
                <c:pt idx="4525">
                  <c:v>-1.2105300003895536E-2</c:v>
                </c:pt>
                <c:pt idx="4526">
                  <c:v>-6.1053000026731752E-3</c:v>
                </c:pt>
                <c:pt idx="4527">
                  <c:v>-4.1053000022657216E-3</c:v>
                </c:pt>
                <c:pt idx="4528">
                  <c:v>-3.1053000056999736E-3</c:v>
                </c:pt>
                <c:pt idx="4529">
                  <c:v>-1.1053000052925199E-3</c:v>
                </c:pt>
                <c:pt idx="4530">
                  <c:v>-1.0530000145081431E-4</c:v>
                </c:pt>
                <c:pt idx="4531">
                  <c:v>2.8946999955223873E-3</c:v>
                </c:pt>
                <c:pt idx="4533">
                  <c:v>5.1365999970585108E-3</c:v>
                </c:pt>
                <c:pt idx="4534">
                  <c:v>4.6359999905689619E-3</c:v>
                </c:pt>
                <c:pt idx="4535">
                  <c:v>-1.8646000025910325E-3</c:v>
                </c:pt>
                <c:pt idx="4536">
                  <c:v>1.880299998447299E-3</c:v>
                </c:pt>
                <c:pt idx="4537">
                  <c:v>-3.1221000026562251E-3</c:v>
                </c:pt>
                <c:pt idx="4538">
                  <c:v>-1.1221000022487715E-3</c:v>
                </c:pt>
                <c:pt idx="4539">
                  <c:v>2.8778999985661358E-3</c:v>
                </c:pt>
                <c:pt idx="4540">
                  <c:v>1.6263999932562001E-3</c:v>
                </c:pt>
                <c:pt idx="4541">
                  <c:v>-1.6251000051852316E-3</c:v>
                </c:pt>
                <c:pt idx="4542">
                  <c:v>3.7489999522222206E-4</c:v>
                </c:pt>
                <c:pt idx="4543">
                  <c:v>3.3748999994713813E-3</c:v>
                </c:pt>
                <c:pt idx="4544">
                  <c:v>4.3748999960371293E-3</c:v>
                </c:pt>
                <c:pt idx="4545">
                  <c:v>5.3748999998788349E-3</c:v>
                </c:pt>
                <c:pt idx="4546">
                  <c:v>1.9374899995455053E-2</c:v>
                </c:pt>
                <c:pt idx="4547">
                  <c:v>-2.1305000045686029E-3</c:v>
                </c:pt>
                <c:pt idx="4548">
                  <c:v>6.1319999804254621E-4</c:v>
                </c:pt>
                <c:pt idx="4549">
                  <c:v>-9.38299999688752E-4</c:v>
                </c:pt>
                <c:pt idx="4550">
                  <c:v>1.6071999925770797E-3</c:v>
                </c:pt>
                <c:pt idx="4551">
                  <c:v>5.10299999587005E-3</c:v>
                </c:pt>
                <c:pt idx="4552">
                  <c:v>-3.4072000053129159E-3</c:v>
                </c:pt>
                <c:pt idx="4553">
                  <c:v>6.092199997510761E-3</c:v>
                </c:pt>
                <c:pt idx="4554">
                  <c:v>-9.186000024783425E-4</c:v>
                </c:pt>
                <c:pt idx="4555">
                  <c:v>-1.769590000185417E-2</c:v>
                </c:pt>
                <c:pt idx="4556">
                  <c:v>-2.6959000024362467E-3</c:v>
                </c:pt>
                <c:pt idx="4557">
                  <c:v>-1.6958999985945411E-3</c:v>
                </c:pt>
                <c:pt idx="4558">
                  <c:v>-6.959000020287931E-4</c:v>
                </c:pt>
                <c:pt idx="4559">
                  <c:v>-6.959000020287931E-4</c:v>
                </c:pt>
                <c:pt idx="4560">
                  <c:v>3.0410000181291252E-4</c:v>
                </c:pt>
                <c:pt idx="4561">
                  <c:v>1.3040999983786605E-3</c:v>
                </c:pt>
                <c:pt idx="4562">
                  <c:v>1.3040999983786605E-3</c:v>
                </c:pt>
                <c:pt idx="4563">
                  <c:v>3.2944999984465539E-3</c:v>
                </c:pt>
                <c:pt idx="4564">
                  <c:v>-1.045640000666026E-2</c:v>
                </c:pt>
                <c:pt idx="4565">
                  <c:v>-8.4564000062528066E-3</c:v>
                </c:pt>
                <c:pt idx="4566">
                  <c:v>-7.4564000096870586E-3</c:v>
                </c:pt>
                <c:pt idx="4567">
                  <c:v>-4.706700005044695E-3</c:v>
                </c:pt>
                <c:pt idx="4568">
                  <c:v>-3.706700008478947E-3</c:v>
                </c:pt>
                <c:pt idx="4569">
                  <c:v>7.2932999974000268E-3</c:v>
                </c:pt>
                <c:pt idx="4570">
                  <c:v>1.1293299990938976E-2</c:v>
                </c:pt>
                <c:pt idx="4571">
                  <c:v>-4.9570000046514906E-3</c:v>
                </c:pt>
                <c:pt idx="4572">
                  <c:v>1.0369999945396557E-3</c:v>
                </c:pt>
                <c:pt idx="4573">
                  <c:v>-2.4636000016471371E-3</c:v>
                </c:pt>
                <c:pt idx="4574">
                  <c:v>-4.7295000040321611E-3</c:v>
                </c:pt>
                <c:pt idx="4575">
                  <c:v>-3.7295000074664131E-3</c:v>
                </c:pt>
                <c:pt idx="4576">
                  <c:v>1.2704999971901998E-3</c:v>
                </c:pt>
                <c:pt idx="4577">
                  <c:v>5.270499998005107E-3</c:v>
                </c:pt>
                <c:pt idx="4578">
                  <c:v>5.270499998005107E-3</c:v>
                </c:pt>
                <c:pt idx="4580">
                  <c:v>-1.5380000040750019E-3</c:v>
                </c:pt>
                <c:pt idx="4581">
                  <c:v>-5.380000002332963E-4</c:v>
                </c:pt>
                <c:pt idx="4582">
                  <c:v>-5.380000002332963E-4</c:v>
                </c:pt>
                <c:pt idx="4583">
                  <c:v>4.619999963324517E-4</c:v>
                </c:pt>
                <c:pt idx="4584">
                  <c:v>1.4620000001741573E-3</c:v>
                </c:pt>
                <c:pt idx="4586">
                  <c:v>-3.0458000037469901E-3</c:v>
                </c:pt>
                <c:pt idx="4587">
                  <c:v>-2.0458000071812421E-3</c:v>
                </c:pt>
                <c:pt idx="4588">
                  <c:v>-4.5800006773788482E-5</c:v>
                </c:pt>
                <c:pt idx="4589">
                  <c:v>3.9541999940411188E-3</c:v>
                </c:pt>
                <c:pt idx="4590">
                  <c:v>4.9541999906068668E-3</c:v>
                </c:pt>
                <c:pt idx="4591">
                  <c:v>5.9541999944485724E-3</c:v>
                </c:pt>
                <c:pt idx="4592">
                  <c:v>8.954199991421774E-3</c:v>
                </c:pt>
                <c:pt idx="4593">
                  <c:v>8.954199991421774E-3</c:v>
                </c:pt>
                <c:pt idx="4599">
                  <c:v>-2.5764000019989908E-3</c:v>
                </c:pt>
                <c:pt idx="4600">
                  <c:v>4.2359999497421086E-4</c:v>
                </c:pt>
                <c:pt idx="4601">
                  <c:v>2.4235999953816645E-3</c:v>
                </c:pt>
                <c:pt idx="4602">
                  <c:v>2.4235999953816645E-3</c:v>
                </c:pt>
                <c:pt idx="4603">
                  <c:v>3.4235999992233701E-3</c:v>
                </c:pt>
                <c:pt idx="4604">
                  <c:v>-2.8806999980588444E-3</c:v>
                </c:pt>
                <c:pt idx="4605">
                  <c:v>-2.1394000068539754E-3</c:v>
                </c:pt>
                <c:pt idx="4606">
                  <c:v>3.6091000001761131E-3</c:v>
                </c:pt>
                <c:pt idx="4608">
                  <c:v>-2.3957000012160279E-3</c:v>
                </c:pt>
                <c:pt idx="4609">
                  <c:v>6.0310000117169693E-4</c:v>
                </c:pt>
                <c:pt idx="4610">
                  <c:v>2.6031000015791506E-3</c:v>
                </c:pt>
                <c:pt idx="4611">
                  <c:v>3.352799998538103E-3</c:v>
                </c:pt>
                <c:pt idx="4613">
                  <c:v>4.8329999917768873E-3</c:v>
                </c:pt>
                <c:pt idx="4614">
                  <c:v>5.8329999956185929E-3</c:v>
                </c:pt>
                <c:pt idx="4615">
                  <c:v>6.832999992184341E-3</c:v>
                </c:pt>
                <c:pt idx="4616">
                  <c:v>7.8329999960260466E-3</c:v>
                </c:pt>
                <c:pt idx="4617">
                  <c:v>7.8499993833247572E-5</c:v>
                </c:pt>
                <c:pt idx="4621">
                  <c:v>1.0304999959771521E-3</c:v>
                </c:pt>
                <c:pt idx="4622">
                  <c:v>5.0304999967920594E-3</c:v>
                </c:pt>
                <c:pt idx="4623">
                  <c:v>-1.6221000005316455E-2</c:v>
                </c:pt>
                <c:pt idx="4624">
                  <c:v>-1.3221000008343253E-2</c:v>
                </c:pt>
                <c:pt idx="4625">
                  <c:v>-9.221000007528346E-3</c:v>
                </c:pt>
                <c:pt idx="4626">
                  <c:v>-7.2210000071208924E-3</c:v>
                </c:pt>
                <c:pt idx="4627">
                  <c:v>-4.2210000101476908E-3</c:v>
                </c:pt>
                <c:pt idx="4628">
                  <c:v>-4.2210000101476908E-3</c:v>
                </c:pt>
                <c:pt idx="4629">
                  <c:v>-3.2210000063059852E-3</c:v>
                </c:pt>
                <c:pt idx="4630">
                  <c:v>-3.2210000063059852E-3</c:v>
                </c:pt>
                <c:pt idx="4631">
                  <c:v>-2.2210000097402371E-3</c:v>
                </c:pt>
                <c:pt idx="4632">
                  <c:v>-2.2100000933278352E-4</c:v>
                </c:pt>
                <c:pt idx="4633">
                  <c:v>1.7789999910746701E-3</c:v>
                </c:pt>
                <c:pt idx="4634">
                  <c:v>1.6778999990492593E-2</c:v>
                </c:pt>
                <c:pt idx="4638">
                  <c:v>2.2531999929924496E-3</c:v>
                </c:pt>
                <c:pt idx="4639">
                  <c:v>-6.248600002436433E-3</c:v>
                </c:pt>
                <c:pt idx="4640">
                  <c:v>-2.2486000016215257E-3</c:v>
                </c:pt>
                <c:pt idx="4641">
                  <c:v>2.4998999942908995E-3</c:v>
                </c:pt>
                <c:pt idx="4642">
                  <c:v>4.4998999946983531E-3</c:v>
                </c:pt>
                <c:pt idx="4643">
                  <c:v>6.4998999951058067E-3</c:v>
                </c:pt>
                <c:pt idx="4644">
                  <c:v>1.2495999981183559E-3</c:v>
                </c:pt>
                <c:pt idx="4646">
                  <c:v>-5.510900002263952E-3</c:v>
                </c:pt>
                <c:pt idx="4647">
                  <c:v>-4.510900005698204E-3</c:v>
                </c:pt>
                <c:pt idx="4648">
                  <c:v>-4.510900005698204E-3</c:v>
                </c:pt>
                <c:pt idx="4649">
                  <c:v>-1.5109000014490448E-3</c:v>
                </c:pt>
                <c:pt idx="4650">
                  <c:v>8.4891000005882233E-3</c:v>
                </c:pt>
                <c:pt idx="4651">
                  <c:v>3.7369999918155372E-3</c:v>
                </c:pt>
                <c:pt idx="4655">
                  <c:v>2.4062999946181662E-3</c:v>
                </c:pt>
                <c:pt idx="4656">
                  <c:v>4.0389999776380137E-4</c:v>
                </c:pt>
                <c:pt idx="4657">
                  <c:v>-1.0107499998412095E-2</c:v>
                </c:pt>
                <c:pt idx="4658">
                  <c:v>-2.1075000040582381E-3</c:v>
                </c:pt>
                <c:pt idx="4659">
                  <c:v>-1.1075000002165325E-3</c:v>
                </c:pt>
                <c:pt idx="4660">
                  <c:v>1.8924999967566691E-3</c:v>
                </c:pt>
                <c:pt idx="4661">
                  <c:v>5.8924999975715764E-3</c:v>
                </c:pt>
                <c:pt idx="4662">
                  <c:v>5.8924999975715764E-3</c:v>
                </c:pt>
                <c:pt idx="4663">
                  <c:v>6.892500001413282E-3</c:v>
                </c:pt>
                <c:pt idx="4664">
                  <c:v>6.892500001413282E-3</c:v>
                </c:pt>
                <c:pt idx="4665">
                  <c:v>1.9892500000423752E-2</c:v>
                </c:pt>
                <c:pt idx="4667">
                  <c:v>-4.0700000681681558E-4</c:v>
                </c:pt>
                <c:pt idx="4668">
                  <c:v>3.5929999939980917E-3</c:v>
                </c:pt>
                <c:pt idx="4669">
                  <c:v>6.5929999982472509E-3</c:v>
                </c:pt>
                <c:pt idx="4670">
                  <c:v>6.5929999982472509E-3</c:v>
                </c:pt>
                <c:pt idx="4671">
                  <c:v>1.0592999999062158E-2</c:v>
                </c:pt>
                <c:pt idx="4672">
                  <c:v>1.359299999603536E-2</c:v>
                </c:pt>
                <c:pt idx="4673">
                  <c:v>1.4592999992601108E-2</c:v>
                </c:pt>
                <c:pt idx="4674">
                  <c:v>1.8592999993416015E-2</c:v>
                </c:pt>
                <c:pt idx="4675">
                  <c:v>2.5592999998480082E-2</c:v>
                </c:pt>
                <c:pt idx="4676">
                  <c:v>2.5592999998480082E-2</c:v>
                </c:pt>
                <c:pt idx="4677">
                  <c:v>-5.6584999983897433E-3</c:v>
                </c:pt>
                <c:pt idx="4678">
                  <c:v>-4.6585000018239953E-3</c:v>
                </c:pt>
                <c:pt idx="4679">
                  <c:v>-4.6585000018239953E-3</c:v>
                </c:pt>
                <c:pt idx="4680">
                  <c:v>-3.6584999979822896E-3</c:v>
                </c:pt>
                <c:pt idx="4681">
                  <c:v>-2.6585000014165416E-3</c:v>
                </c:pt>
                <c:pt idx="4682">
                  <c:v>-2.6585000014165416E-3</c:v>
                </c:pt>
                <c:pt idx="4683">
                  <c:v>-6.5850000100908801E-4</c:v>
                </c:pt>
                <c:pt idx="4684">
                  <c:v>1.3414999993983656E-3</c:v>
                </c:pt>
                <c:pt idx="4685">
                  <c:v>2.3414999959641136E-3</c:v>
                </c:pt>
                <c:pt idx="4686">
                  <c:v>5.3415000002132729E-3</c:v>
                </c:pt>
                <c:pt idx="4687">
                  <c:v>-1.759000078891404E-4</c:v>
                </c:pt>
                <c:pt idx="4688">
                  <c:v>5.3187000012258068E-3</c:v>
                </c:pt>
                <c:pt idx="4707">
                  <c:v>5.8103999253944494E-3</c:v>
                </c:pt>
                <c:pt idx="4708">
                  <c:v>5.8103999253944494E-3</c:v>
                </c:pt>
                <c:pt idx="4709">
                  <c:v>5.8103999981540255E-3</c:v>
                </c:pt>
                <c:pt idx="4713">
                  <c:v>1.0055899998405948E-2</c:v>
                </c:pt>
                <c:pt idx="4714">
                  <c:v>1.005590011482127E-2</c:v>
                </c:pt>
                <c:pt idx="4715">
                  <c:v>1.005590011482127E-2</c:v>
                </c:pt>
                <c:pt idx="4720">
                  <c:v>9.5528999954694882E-3</c:v>
                </c:pt>
                <c:pt idx="4721">
                  <c:v>9.5529001628165133E-3</c:v>
                </c:pt>
                <c:pt idx="4722">
                  <c:v>9.5529001628165133E-3</c:v>
                </c:pt>
                <c:pt idx="4723">
                  <c:v>5.0498999917181209E-3</c:v>
                </c:pt>
                <c:pt idx="4724">
                  <c:v>5.0499000208219513E-3</c:v>
                </c:pt>
                <c:pt idx="4725">
                  <c:v>5.0499000208219513E-3</c:v>
                </c:pt>
                <c:pt idx="4741">
                  <c:v>1.3049899935140274E-2</c:v>
                </c:pt>
                <c:pt idx="4742">
                  <c:v>1.3049899935140274E-2</c:v>
                </c:pt>
                <c:pt idx="4743">
                  <c:v>1.3049899993347935E-2</c:v>
                </c:pt>
                <c:pt idx="4750">
                  <c:v>1.2040299909131136E-2</c:v>
                </c:pt>
                <c:pt idx="4751">
                  <c:v>1.2040299909131136E-2</c:v>
                </c:pt>
                <c:pt idx="4752">
                  <c:v>1.2040299996442627E-2</c:v>
                </c:pt>
                <c:pt idx="4753">
                  <c:v>8.7875999961397611E-3</c:v>
                </c:pt>
                <c:pt idx="4754">
                  <c:v>8.7876000980031677E-3</c:v>
                </c:pt>
                <c:pt idx="4755">
                  <c:v>8.7876000980031677E-3</c:v>
                </c:pt>
                <c:pt idx="4766">
                  <c:v>1.7369299996062182E-2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62-4EC1-AD6A-E5E28657FD1E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Active!$J$21:$J$5139</c:f>
              <c:numCache>
                <c:formatCode>General</c:formatCode>
                <c:ptCount val="5119"/>
                <c:pt idx="150">
                  <c:v>-1.7762400002538925E-2</c:v>
                </c:pt>
                <c:pt idx="459">
                  <c:v>5.9007999952882528E-3</c:v>
                </c:pt>
                <c:pt idx="467">
                  <c:v>6.4623999933246523E-3</c:v>
                </c:pt>
                <c:pt idx="469">
                  <c:v>5.3060999998706393E-3</c:v>
                </c:pt>
                <c:pt idx="474">
                  <c:v>4.5863000050303526E-3</c:v>
                </c:pt>
                <c:pt idx="501">
                  <c:v>4.3717999942600727E-3</c:v>
                </c:pt>
                <c:pt idx="518">
                  <c:v>6.8170999948051758E-3</c:v>
                </c:pt>
                <c:pt idx="520">
                  <c:v>6.1003000009804964E-3</c:v>
                </c:pt>
                <c:pt idx="550">
                  <c:v>3.2282999964081682E-3</c:v>
                </c:pt>
                <c:pt idx="703">
                  <c:v>2.7194999711355194E-4</c:v>
                </c:pt>
                <c:pt idx="773">
                  <c:v>-6.0612000015680678E-3</c:v>
                </c:pt>
                <c:pt idx="779">
                  <c:v>-2.6120000256923959E-4</c:v>
                </c:pt>
                <c:pt idx="781">
                  <c:v>4.3880000157514587E-4</c:v>
                </c:pt>
                <c:pt idx="782">
                  <c:v>8.3879999874625355E-4</c:v>
                </c:pt>
                <c:pt idx="831">
                  <c:v>-5.3021000057924539E-3</c:v>
                </c:pt>
                <c:pt idx="832">
                  <c:v>-8.0039000022225082E-3</c:v>
                </c:pt>
                <c:pt idx="843">
                  <c:v>-8.4692000018549152E-3</c:v>
                </c:pt>
                <c:pt idx="907">
                  <c:v>-1.3805299997329712E-2</c:v>
                </c:pt>
                <c:pt idx="909">
                  <c:v>-1.4310100006696302E-2</c:v>
                </c:pt>
                <c:pt idx="911">
                  <c:v>-1.2814300003810786E-2</c:v>
                </c:pt>
                <c:pt idx="920">
                  <c:v>-1.5677800001867581E-2</c:v>
                </c:pt>
                <c:pt idx="954">
                  <c:v>-1.1934800000744872E-2</c:v>
                </c:pt>
                <c:pt idx="968">
                  <c:v>-1.368930000171531E-2</c:v>
                </c:pt>
                <c:pt idx="975">
                  <c:v>-1.4841399999568239E-2</c:v>
                </c:pt>
                <c:pt idx="984">
                  <c:v>-1.4644399998360313E-2</c:v>
                </c:pt>
                <c:pt idx="987">
                  <c:v>-1.2645600007090252E-2</c:v>
                </c:pt>
                <c:pt idx="988">
                  <c:v>-1.1445600008300971E-2</c:v>
                </c:pt>
                <c:pt idx="991">
                  <c:v>-1.4095899998210371E-2</c:v>
                </c:pt>
                <c:pt idx="992">
                  <c:v>-1.1697100002493244E-2</c:v>
                </c:pt>
                <c:pt idx="1002">
                  <c:v>-9.4078999973135069E-3</c:v>
                </c:pt>
                <c:pt idx="1009">
                  <c:v>-9.3139000018709339E-3</c:v>
                </c:pt>
                <c:pt idx="1011">
                  <c:v>-1.3964199999463744E-2</c:v>
                </c:pt>
                <c:pt idx="1017">
                  <c:v>-9.1217000008327886E-3</c:v>
                </c:pt>
                <c:pt idx="1064">
                  <c:v>-1.3927200001489837E-2</c:v>
                </c:pt>
                <c:pt idx="1073">
                  <c:v>-1.4736200006154831E-2</c:v>
                </c:pt>
                <c:pt idx="1101">
                  <c:v>-1.5854800003580749E-2</c:v>
                </c:pt>
                <c:pt idx="1108">
                  <c:v>-1.467160000174772E-2</c:v>
                </c:pt>
                <c:pt idx="1153">
                  <c:v>-1.7171100007544737E-2</c:v>
                </c:pt>
                <c:pt idx="1155">
                  <c:v>-1.4321399998152629E-2</c:v>
                </c:pt>
                <c:pt idx="1161">
                  <c:v>-1.4474099996732548E-2</c:v>
                </c:pt>
                <c:pt idx="1162">
                  <c:v>-1.5224400005536154E-2</c:v>
                </c:pt>
                <c:pt idx="1163">
                  <c:v>-1.6725600005884189E-2</c:v>
                </c:pt>
                <c:pt idx="1165">
                  <c:v>-1.0777100003906526E-2</c:v>
                </c:pt>
                <c:pt idx="1166">
                  <c:v>-1.862740000069607E-2</c:v>
                </c:pt>
                <c:pt idx="1191">
                  <c:v>-2.2050200008379761E-2</c:v>
                </c:pt>
                <c:pt idx="1196">
                  <c:v>-2.1103500002936926E-2</c:v>
                </c:pt>
                <c:pt idx="1233">
                  <c:v>-1.6105400005471893E-2</c:v>
                </c:pt>
                <c:pt idx="1234">
                  <c:v>-1.8608400001539849E-2</c:v>
                </c:pt>
                <c:pt idx="1238">
                  <c:v>-2.0859900003415532E-2</c:v>
                </c:pt>
                <c:pt idx="1258">
                  <c:v>-2.0768900001712609E-2</c:v>
                </c:pt>
                <c:pt idx="1262">
                  <c:v>-2.2622800002864096E-2</c:v>
                </c:pt>
                <c:pt idx="1263">
                  <c:v>-2.2224000000278465E-2</c:v>
                </c:pt>
                <c:pt idx="1271">
                  <c:v>-2.1778499998617917E-2</c:v>
                </c:pt>
                <c:pt idx="1278">
                  <c:v>-2.1486300007381942E-2</c:v>
                </c:pt>
                <c:pt idx="1293">
                  <c:v>-2.2507300003780983E-2</c:v>
                </c:pt>
                <c:pt idx="1322">
                  <c:v>-2.3052299999108072E-2</c:v>
                </c:pt>
                <c:pt idx="1325">
                  <c:v>-2.4556500007747672E-2</c:v>
                </c:pt>
                <c:pt idx="1332">
                  <c:v>-2.3261900008947123E-2</c:v>
                </c:pt>
                <c:pt idx="1337">
                  <c:v>-2.3313399993639905E-2</c:v>
                </c:pt>
                <c:pt idx="1342">
                  <c:v>-2.3414600000251085E-2</c:v>
                </c:pt>
                <c:pt idx="1343">
                  <c:v>-2.1915800003625918E-2</c:v>
                </c:pt>
                <c:pt idx="1346">
                  <c:v>-2.2767300004488789E-2</c:v>
                </c:pt>
                <c:pt idx="1399">
                  <c:v>-2.3945900007674936E-2</c:v>
                </c:pt>
                <c:pt idx="1427">
                  <c:v>-2.3817200009943917E-2</c:v>
                </c:pt>
                <c:pt idx="1433">
                  <c:v>-2.2979499997745734E-2</c:v>
                </c:pt>
                <c:pt idx="1459">
                  <c:v>-2.0835300005273893E-2</c:v>
                </c:pt>
                <c:pt idx="1463">
                  <c:v>-2.1538299995881971E-2</c:v>
                </c:pt>
                <c:pt idx="1539">
                  <c:v>-1.9064800006162841E-2</c:v>
                </c:pt>
                <c:pt idx="1545">
                  <c:v>-1.4922300004400313E-2</c:v>
                </c:pt>
                <c:pt idx="1546">
                  <c:v>-1.2222299999848474E-2</c:v>
                </c:pt>
                <c:pt idx="1547">
                  <c:v>-1.5872600000875536E-2</c:v>
                </c:pt>
                <c:pt idx="1548">
                  <c:v>-1.4572600004612468E-2</c:v>
                </c:pt>
                <c:pt idx="1550">
                  <c:v>-1.9075600001087878E-2</c:v>
                </c:pt>
                <c:pt idx="1558">
                  <c:v>-1.3481600006343797E-2</c:v>
                </c:pt>
                <c:pt idx="1560">
                  <c:v>-1.8933100000140257E-2</c:v>
                </c:pt>
                <c:pt idx="1565">
                  <c:v>-1.0836100002052262E-2</c:v>
                </c:pt>
                <c:pt idx="1568">
                  <c:v>-9.3390999973053113E-3</c:v>
                </c:pt>
                <c:pt idx="1576">
                  <c:v>-1.8350500002270564E-2</c:v>
                </c:pt>
                <c:pt idx="1578">
                  <c:v>-1.7802000002120622E-2</c:v>
                </c:pt>
                <c:pt idx="1581">
                  <c:v>-1.7653500006417744E-2</c:v>
                </c:pt>
                <c:pt idx="1594">
                  <c:v>-2.4420000001555309E-2</c:v>
                </c:pt>
                <c:pt idx="1643">
                  <c:v>-2.097400000639027E-2</c:v>
                </c:pt>
                <c:pt idx="1649">
                  <c:v>-2.1331500000087544E-2</c:v>
                </c:pt>
                <c:pt idx="1661">
                  <c:v>-2.3048899995046668E-2</c:v>
                </c:pt>
                <c:pt idx="1676">
                  <c:v>-2.5088499998673797E-2</c:v>
                </c:pt>
                <c:pt idx="1678">
                  <c:v>-2.5791500003833789E-2</c:v>
                </c:pt>
                <c:pt idx="1685">
                  <c:v>-2.5856800006295089E-2</c:v>
                </c:pt>
                <c:pt idx="1696">
                  <c:v>-2.658260000316659E-2</c:v>
                </c:pt>
                <c:pt idx="1701">
                  <c:v>-2.6687400000810158E-2</c:v>
                </c:pt>
                <c:pt idx="1702">
                  <c:v>-2.7538900001673028E-2</c:v>
                </c:pt>
                <c:pt idx="1749">
                  <c:v>-2.7352200006134808E-2</c:v>
                </c:pt>
                <c:pt idx="1787">
                  <c:v>-2.7985799999441952E-2</c:v>
                </c:pt>
                <c:pt idx="1829">
                  <c:v>-2.5380500002938788E-2</c:v>
                </c:pt>
                <c:pt idx="1848">
                  <c:v>-2.5294300008681603E-2</c:v>
                </c:pt>
                <c:pt idx="1855">
                  <c:v>-2.2997900006885175E-2</c:v>
                </c:pt>
                <c:pt idx="1856">
                  <c:v>-2.3648800000955816E-2</c:v>
                </c:pt>
                <c:pt idx="1914">
                  <c:v>-2.308600000833394E-2</c:v>
                </c:pt>
                <c:pt idx="1932">
                  <c:v>-2.1568100004515145E-2</c:v>
                </c:pt>
                <c:pt idx="1956">
                  <c:v>-2.278669999941485E-2</c:v>
                </c:pt>
                <c:pt idx="1964">
                  <c:v>-2.7741800004150718E-2</c:v>
                </c:pt>
                <c:pt idx="1965">
                  <c:v>-2.224180000484921E-2</c:v>
                </c:pt>
                <c:pt idx="1984">
                  <c:v>-2.2550800000317395E-2</c:v>
                </c:pt>
                <c:pt idx="2021">
                  <c:v>-2.2526900000229944E-2</c:v>
                </c:pt>
                <c:pt idx="2079">
                  <c:v>-2.3125800005800556E-2</c:v>
                </c:pt>
                <c:pt idx="2082">
                  <c:v>-2.3078500002156943E-2</c:v>
                </c:pt>
                <c:pt idx="2083">
                  <c:v>-2.2778500002459623E-2</c:v>
                </c:pt>
                <c:pt idx="2105">
                  <c:v>-2.253480000217678E-2</c:v>
                </c:pt>
                <c:pt idx="2106">
                  <c:v>-2.2185100002388936E-2</c:v>
                </c:pt>
                <c:pt idx="2109">
                  <c:v>-2.2135400002298411E-2</c:v>
                </c:pt>
                <c:pt idx="2117">
                  <c:v>-2.7938400009588804E-2</c:v>
                </c:pt>
                <c:pt idx="2118">
                  <c:v>-2.3238400004629511E-2</c:v>
                </c:pt>
                <c:pt idx="2199">
                  <c:v>-2.2967199998674914E-2</c:v>
                </c:pt>
                <c:pt idx="2283">
                  <c:v>-2.691219999542227E-2</c:v>
                </c:pt>
                <c:pt idx="2284">
                  <c:v>-2.4312199995620176E-2</c:v>
                </c:pt>
                <c:pt idx="2299">
                  <c:v>-2.3919999999634456E-2</c:v>
                </c:pt>
                <c:pt idx="2303">
                  <c:v>-2.737150000029942E-2</c:v>
                </c:pt>
                <c:pt idx="2304">
                  <c:v>-2.2471500000392552E-2</c:v>
                </c:pt>
                <c:pt idx="2406">
                  <c:v>-2.9969799994432833E-2</c:v>
                </c:pt>
                <c:pt idx="2411">
                  <c:v>-2.6821300001756754E-2</c:v>
                </c:pt>
                <c:pt idx="2412">
                  <c:v>-2.7871600002981722E-2</c:v>
                </c:pt>
                <c:pt idx="2428">
                  <c:v>-2.6530900002398994E-2</c:v>
                </c:pt>
                <c:pt idx="2507">
                  <c:v>-3.2816600003570784E-2</c:v>
                </c:pt>
                <c:pt idx="2508">
                  <c:v>-2.7616600003966596E-2</c:v>
                </c:pt>
                <c:pt idx="2514">
                  <c:v>-2.8523800006951205E-2</c:v>
                </c:pt>
                <c:pt idx="2534">
                  <c:v>-2.1079500002088025E-2</c:v>
                </c:pt>
                <c:pt idx="2549">
                  <c:v>-2.2882500001287553E-2</c:v>
                </c:pt>
                <c:pt idx="2563">
                  <c:v>-2.3688499997660983E-2</c:v>
                </c:pt>
                <c:pt idx="2573">
                  <c:v>-2.2039999996195547E-2</c:v>
                </c:pt>
                <c:pt idx="2577">
                  <c:v>-2.2641800002020318E-2</c:v>
                </c:pt>
                <c:pt idx="2606">
                  <c:v>-2.8354400004900526E-2</c:v>
                </c:pt>
                <c:pt idx="2615">
                  <c:v>-2.40131000027759E-2</c:v>
                </c:pt>
                <c:pt idx="2798">
                  <c:v>-3.0785800001467578E-2</c:v>
                </c:pt>
                <c:pt idx="2805">
                  <c:v>-3.0237300001317635E-2</c:v>
                </c:pt>
                <c:pt idx="2806">
                  <c:v>-2.9337300002225675E-2</c:v>
                </c:pt>
                <c:pt idx="2813">
                  <c:v>-2.9740300007688347E-2</c:v>
                </c:pt>
                <c:pt idx="2823">
                  <c:v>-2.9594799998449162E-2</c:v>
                </c:pt>
                <c:pt idx="2825">
                  <c:v>-2.8445100004319102E-2</c:v>
                </c:pt>
                <c:pt idx="2826">
                  <c:v>-2.969660000235308E-2</c:v>
                </c:pt>
                <c:pt idx="2831">
                  <c:v>-3.4948100001201965E-2</c:v>
                </c:pt>
                <c:pt idx="2832">
                  <c:v>-2.9648100004123989E-2</c:v>
                </c:pt>
                <c:pt idx="2843">
                  <c:v>-3.6402600002475083E-2</c:v>
                </c:pt>
                <c:pt idx="2844">
                  <c:v>-3.0102600008831359E-2</c:v>
                </c:pt>
                <c:pt idx="2848">
                  <c:v>-3.4254099999088794E-2</c:v>
                </c:pt>
                <c:pt idx="2849">
                  <c:v>-2.9654099998879246E-2</c:v>
                </c:pt>
                <c:pt idx="2850">
                  <c:v>-2.9354099999181926E-2</c:v>
                </c:pt>
                <c:pt idx="2851">
                  <c:v>-3.4155900008045137E-2</c:v>
                </c:pt>
                <c:pt idx="2852">
                  <c:v>-2.8955900008440949E-2</c:v>
                </c:pt>
                <c:pt idx="2870">
                  <c:v>-2.9163100000005215E-2</c:v>
                </c:pt>
                <c:pt idx="2874">
                  <c:v>-2.9666100002941675E-2</c:v>
                </c:pt>
                <c:pt idx="2877">
                  <c:v>-2.8670300001977012E-2</c:v>
                </c:pt>
                <c:pt idx="2879">
                  <c:v>-2.8673900000285357E-2</c:v>
                </c:pt>
                <c:pt idx="2911">
                  <c:v>-2.877940000325907E-2</c:v>
                </c:pt>
                <c:pt idx="2920">
                  <c:v>-3.3435699995607138E-2</c:v>
                </c:pt>
                <c:pt idx="2921">
                  <c:v>-2.943569999479223E-2</c:v>
                </c:pt>
                <c:pt idx="2922">
                  <c:v>-3.3787200001825113E-2</c:v>
                </c:pt>
                <c:pt idx="2924">
                  <c:v>-2.9187200001615565E-2</c:v>
                </c:pt>
                <c:pt idx="2938">
                  <c:v>-2.979320000304142E-2</c:v>
                </c:pt>
                <c:pt idx="2939">
                  <c:v>-2.9443500003253575E-2</c:v>
                </c:pt>
                <c:pt idx="2946">
                  <c:v>-2.9750699999567587E-2</c:v>
                </c:pt>
                <c:pt idx="2965">
                  <c:v>-3.0723800002306234E-2</c:v>
                </c:pt>
                <c:pt idx="2986">
                  <c:v>-3.2418499999039341E-2</c:v>
                </c:pt>
                <c:pt idx="3001">
                  <c:v>-3.1274800006940495E-2</c:v>
                </c:pt>
                <c:pt idx="3018">
                  <c:v>-3.2682600001862738E-2</c:v>
                </c:pt>
                <c:pt idx="3027">
                  <c:v>-3.3091600002080668E-2</c:v>
                </c:pt>
                <c:pt idx="3045">
                  <c:v>-3.3814400005212519E-2</c:v>
                </c:pt>
                <c:pt idx="3062">
                  <c:v>-3.4159400005592033E-2</c:v>
                </c:pt>
                <c:pt idx="3079">
                  <c:v>-3.4413900000799913E-2</c:v>
                </c:pt>
                <c:pt idx="3095">
                  <c:v>-3.1027099998027552E-2</c:v>
                </c:pt>
                <c:pt idx="3117">
                  <c:v>-3.346130000136327E-2</c:v>
                </c:pt>
                <c:pt idx="3127">
                  <c:v>-3.4087100008036941E-2</c:v>
                </c:pt>
                <c:pt idx="3145">
                  <c:v>-3.4207500000775326E-2</c:v>
                </c:pt>
                <c:pt idx="3150">
                  <c:v>-3.4360800003923941E-2</c:v>
                </c:pt>
                <c:pt idx="3253">
                  <c:v>-3.4425100006046705E-2</c:v>
                </c:pt>
                <c:pt idx="3260">
                  <c:v>-3.6875400001008529E-2</c:v>
                </c:pt>
                <c:pt idx="3326">
                  <c:v>-3.6764200005563907E-2</c:v>
                </c:pt>
                <c:pt idx="3339">
                  <c:v>-3.6375000003317837E-2</c:v>
                </c:pt>
                <c:pt idx="3501">
                  <c:v>-3.1098699997528456E-2</c:v>
                </c:pt>
                <c:pt idx="3560">
                  <c:v>-2.8737800006638281E-2</c:v>
                </c:pt>
                <c:pt idx="3563">
                  <c:v>-2.8343799996946473E-2</c:v>
                </c:pt>
                <c:pt idx="3585">
                  <c:v>-2.9351099998166319E-2</c:v>
                </c:pt>
                <c:pt idx="3586">
                  <c:v>-2.9302600007213186E-2</c:v>
                </c:pt>
                <c:pt idx="3587">
                  <c:v>-2.8654100002313498E-2</c:v>
                </c:pt>
                <c:pt idx="3606">
                  <c:v>-2.8557099998579361E-2</c:v>
                </c:pt>
                <c:pt idx="3626">
                  <c:v>-2.8925400001753587E-2</c:v>
                </c:pt>
                <c:pt idx="3658">
                  <c:v>-2.9847000005247537E-2</c:v>
                </c:pt>
                <c:pt idx="3662">
                  <c:v>-3.2650000001012813E-2</c:v>
                </c:pt>
                <c:pt idx="3673">
                  <c:v>-3.1060799999977462E-2</c:v>
                </c:pt>
                <c:pt idx="3675">
                  <c:v>-3.1212300003971905E-2</c:v>
                </c:pt>
                <c:pt idx="3681">
                  <c:v>-3.2338700002583209E-2</c:v>
                </c:pt>
                <c:pt idx="3719">
                  <c:v>-2.9964500005007721E-2</c:v>
                </c:pt>
                <c:pt idx="3729">
                  <c:v>-3.2979499999783002E-2</c:v>
                </c:pt>
                <c:pt idx="3752">
                  <c:v>-3.5380800007260405E-2</c:v>
                </c:pt>
                <c:pt idx="3753">
                  <c:v>-3.4280800005944911E-2</c:v>
                </c:pt>
                <c:pt idx="3754">
                  <c:v>-3.5132299999531824E-2</c:v>
                </c:pt>
                <c:pt idx="3755">
                  <c:v>-3.4132300002966076E-2</c:v>
                </c:pt>
                <c:pt idx="3775">
                  <c:v>-4.2379649996291846E-2</c:v>
                </c:pt>
                <c:pt idx="3776">
                  <c:v>-4.1779649996897206E-2</c:v>
                </c:pt>
                <c:pt idx="3781">
                  <c:v>-3.5962299996754155E-2</c:v>
                </c:pt>
                <c:pt idx="3837">
                  <c:v>-3.6005000001750886E-2</c:v>
                </c:pt>
                <c:pt idx="3838">
                  <c:v>-3.5706200003915001E-2</c:v>
                </c:pt>
                <c:pt idx="3839">
                  <c:v>-3.5608000005595386E-2</c:v>
                </c:pt>
                <c:pt idx="3842">
                  <c:v>-3.5209800000302494E-2</c:v>
                </c:pt>
                <c:pt idx="3843">
                  <c:v>-3.5560100004659034E-2</c:v>
                </c:pt>
                <c:pt idx="3851">
                  <c:v>-3.741759999684291E-2</c:v>
                </c:pt>
                <c:pt idx="3870">
                  <c:v>-3.0798549996688962E-2</c:v>
                </c:pt>
                <c:pt idx="3871">
                  <c:v>-3.4824299997126218E-2</c:v>
                </c:pt>
                <c:pt idx="3881">
                  <c:v>-3.3980599997448735E-2</c:v>
                </c:pt>
                <c:pt idx="3885">
                  <c:v>-3.3939300003112294E-2</c:v>
                </c:pt>
                <c:pt idx="3886">
                  <c:v>-3.3790800000133459E-2</c:v>
                </c:pt>
                <c:pt idx="3887">
                  <c:v>-3.3542300006956793E-2</c:v>
                </c:pt>
                <c:pt idx="3888">
                  <c:v>-3.4247099996719044E-2</c:v>
                </c:pt>
                <c:pt idx="3889">
                  <c:v>-3.3550100000866223E-2</c:v>
                </c:pt>
                <c:pt idx="3890">
                  <c:v>-3.4151300002122298E-2</c:v>
                </c:pt>
                <c:pt idx="3896">
                  <c:v>-3.3057300002838019E-2</c:v>
                </c:pt>
                <c:pt idx="3897">
                  <c:v>-3.2707600003050175E-2</c:v>
                </c:pt>
                <c:pt idx="3908">
                  <c:v>-3.3568099999683909E-2</c:v>
                </c:pt>
                <c:pt idx="3946">
                  <c:v>-3.1916699997964315E-2</c:v>
                </c:pt>
                <c:pt idx="3975">
                  <c:v>-4.0471900007105432E-2</c:v>
                </c:pt>
                <c:pt idx="3987">
                  <c:v>-2.8391799998644274E-2</c:v>
                </c:pt>
                <c:pt idx="4000">
                  <c:v>-2.4638599999889266E-2</c:v>
                </c:pt>
                <c:pt idx="4002">
                  <c:v>-3.2694900000933558E-2</c:v>
                </c:pt>
                <c:pt idx="4004">
                  <c:v>-4.4897899999341462E-2</c:v>
                </c:pt>
                <c:pt idx="4005">
                  <c:v>-3.1697900005383417E-2</c:v>
                </c:pt>
                <c:pt idx="4007">
                  <c:v>-4.3049399995652493E-2</c:v>
                </c:pt>
                <c:pt idx="4009">
                  <c:v>-2.7775150003435556E-2</c:v>
                </c:pt>
                <c:pt idx="4010">
                  <c:v>-2.6075150002725422E-2</c:v>
                </c:pt>
                <c:pt idx="4011">
                  <c:v>-2.4775149999186397E-2</c:v>
                </c:pt>
                <c:pt idx="4014">
                  <c:v>-3.5678150001331232E-2</c:v>
                </c:pt>
                <c:pt idx="4016">
                  <c:v>-2.6778150000609457E-2</c:v>
                </c:pt>
                <c:pt idx="4018">
                  <c:v>-2.6857200005906634E-2</c:v>
                </c:pt>
                <c:pt idx="4019">
                  <c:v>-2.6657200003683101E-2</c:v>
                </c:pt>
                <c:pt idx="4022">
                  <c:v>-2.5708699999086093E-2</c:v>
                </c:pt>
                <c:pt idx="4024">
                  <c:v>-2.5059600004169624E-2</c:v>
                </c:pt>
                <c:pt idx="4026">
                  <c:v>-2.6014100003521889E-2</c:v>
                </c:pt>
                <c:pt idx="4031">
                  <c:v>-2.6940449999528937E-2</c:v>
                </c:pt>
                <c:pt idx="4033">
                  <c:v>-2.6665600002161227E-2</c:v>
                </c:pt>
                <c:pt idx="4037">
                  <c:v>-2.5517100002616644E-2</c:v>
                </c:pt>
                <c:pt idx="4044">
                  <c:v>-2.6317700001527555E-2</c:v>
                </c:pt>
                <c:pt idx="4048">
                  <c:v>-2.4918900002376176E-2</c:v>
                </c:pt>
                <c:pt idx="4050">
                  <c:v>-2.666920000774553E-2</c:v>
                </c:pt>
                <c:pt idx="4053">
                  <c:v>-2.5270400001318194E-2</c:v>
                </c:pt>
                <c:pt idx="4060">
                  <c:v>-2.6426700002048165E-2</c:v>
                </c:pt>
                <c:pt idx="4062">
                  <c:v>-2.7179400000022724E-2</c:v>
                </c:pt>
                <c:pt idx="4063">
                  <c:v>-2.7330899996741209E-2</c:v>
                </c:pt>
                <c:pt idx="4066">
                  <c:v>-2.3484199999074917E-2</c:v>
                </c:pt>
                <c:pt idx="4067">
                  <c:v>-2.5734499999089167E-2</c:v>
                </c:pt>
                <c:pt idx="4071">
                  <c:v>-3.1214750008075498E-2</c:v>
                </c:pt>
                <c:pt idx="4072">
                  <c:v>-2.5340499996673316E-2</c:v>
                </c:pt>
                <c:pt idx="4075">
                  <c:v>-4.4396800003596582E-2</c:v>
                </c:pt>
                <c:pt idx="4076">
                  <c:v>-2.6096800000232179E-2</c:v>
                </c:pt>
                <c:pt idx="4077">
                  <c:v>-2.9023200004303362E-2</c:v>
                </c:pt>
                <c:pt idx="4079">
                  <c:v>-2.7740000004996546E-2</c:v>
                </c:pt>
                <c:pt idx="4080">
                  <c:v>-2.2840000005089678E-2</c:v>
                </c:pt>
                <c:pt idx="4081">
                  <c:v>-2.9991499999596272E-2</c:v>
                </c:pt>
                <c:pt idx="4091">
                  <c:v>-2.3308300005737692E-2</c:v>
                </c:pt>
                <c:pt idx="4099">
                  <c:v>-2.2317900002235547E-2</c:v>
                </c:pt>
                <c:pt idx="4110">
                  <c:v>-4.2232899999362417E-2</c:v>
                </c:pt>
                <c:pt idx="4115">
                  <c:v>-3.3454500000516418E-2</c:v>
                </c:pt>
                <c:pt idx="4128">
                  <c:v>-1.6750400005548727E-2</c:v>
                </c:pt>
                <c:pt idx="4132">
                  <c:v>-2.0215700002154335E-2</c:v>
                </c:pt>
                <c:pt idx="4133">
                  <c:v>-1.981569999770727E-2</c:v>
                </c:pt>
                <c:pt idx="4138">
                  <c:v>-1.8228300003102049E-2</c:v>
                </c:pt>
                <c:pt idx="4140">
                  <c:v>-2.447980000579264E-2</c:v>
                </c:pt>
                <c:pt idx="4141">
                  <c:v>-1.9279800006188452E-2</c:v>
                </c:pt>
                <c:pt idx="4146">
                  <c:v>-2.9529000021284446E-3</c:v>
                </c:pt>
                <c:pt idx="4151">
                  <c:v>-3.7323000004107598E-2</c:v>
                </c:pt>
                <c:pt idx="4152">
                  <c:v>-1.822600000014063E-2</c:v>
                </c:pt>
                <c:pt idx="4156">
                  <c:v>-1.5631400005077012E-2</c:v>
                </c:pt>
                <c:pt idx="4169">
                  <c:v>-2.4593700007244479E-2</c:v>
                </c:pt>
                <c:pt idx="4171">
                  <c:v>-1.9293700002890546E-2</c:v>
                </c:pt>
                <c:pt idx="4173">
                  <c:v>-1.6893700005311985E-2</c:v>
                </c:pt>
                <c:pt idx="4175">
                  <c:v>-1.3293700001668185E-2</c:v>
                </c:pt>
                <c:pt idx="4178">
                  <c:v>-3.4745199998724274E-2</c:v>
                </c:pt>
                <c:pt idx="4180">
                  <c:v>-2.0845200000621844E-2</c:v>
                </c:pt>
                <c:pt idx="4188">
                  <c:v>-1.8196099998021964E-2</c:v>
                </c:pt>
                <c:pt idx="4192">
                  <c:v>-1.8253600006573834E-2</c:v>
                </c:pt>
                <c:pt idx="4213">
                  <c:v>-2.0724900008644909E-2</c:v>
                </c:pt>
                <c:pt idx="4221">
                  <c:v>-1.8857300005038269E-2</c:v>
                </c:pt>
                <c:pt idx="4222">
                  <c:v>-1.7708799998217728E-2</c:v>
                </c:pt>
                <c:pt idx="4224">
                  <c:v>-2.3310000004130416E-2</c:v>
                </c:pt>
                <c:pt idx="4226">
                  <c:v>-2.3313600002438761E-2</c:v>
                </c:pt>
                <c:pt idx="4238">
                  <c:v>-1.7275900005188305E-2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62-4EC1-AD6A-E5E28657FD1E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Active!$F$21:$F$7139</c:f>
              <c:numCache>
                <c:formatCode>General</c:formatCode>
                <c:ptCount val="7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Active!$K$21:$K$7139</c:f>
              <c:numCache>
                <c:formatCode>General</c:formatCode>
                <c:ptCount val="7119"/>
                <c:pt idx="980">
                  <c:v>-1.374260000011418E-2</c:v>
                </c:pt>
                <c:pt idx="1328">
                  <c:v>-2.385830000275746E-2</c:v>
                </c:pt>
                <c:pt idx="1469">
                  <c:v>-2.4294600007124245E-2</c:v>
                </c:pt>
                <c:pt idx="1471">
                  <c:v>-2.1697000076528639E-2</c:v>
                </c:pt>
                <c:pt idx="1516">
                  <c:v>-1.7328200003248639E-2</c:v>
                </c:pt>
                <c:pt idx="1656">
                  <c:v>-2.2740500004147179E-2</c:v>
                </c:pt>
                <c:pt idx="1658">
                  <c:v>-2.234110000426881E-2</c:v>
                </c:pt>
                <c:pt idx="1724">
                  <c:v>-2.1609000003081746E-2</c:v>
                </c:pt>
                <c:pt idx="2039">
                  <c:v>-2.2904200006450992E-2</c:v>
                </c:pt>
                <c:pt idx="2156">
                  <c:v>-2.0204900007229298E-2</c:v>
                </c:pt>
                <c:pt idx="2462">
                  <c:v>-2.86028000045917E-2</c:v>
                </c:pt>
                <c:pt idx="2463">
                  <c:v>-2.8504600006272085E-2</c:v>
                </c:pt>
                <c:pt idx="2567">
                  <c:v>-2.8889100001833867E-2</c:v>
                </c:pt>
                <c:pt idx="2589">
                  <c:v>-4.1454000020166859E-3</c:v>
                </c:pt>
                <c:pt idx="2756">
                  <c:v>-2.349050000339048E-2</c:v>
                </c:pt>
                <c:pt idx="3804">
                  <c:v>-3.4219900000607595E-2</c:v>
                </c:pt>
                <c:pt idx="4015">
                  <c:v>-2.8978150003240444E-2</c:v>
                </c:pt>
                <c:pt idx="4130">
                  <c:v>-2.0278200005122926E-2</c:v>
                </c:pt>
                <c:pt idx="4134">
                  <c:v>-1.9499000001815148E-2</c:v>
                </c:pt>
                <c:pt idx="4275">
                  <c:v>-1.868560000002617E-2</c:v>
                </c:pt>
                <c:pt idx="4283">
                  <c:v>-1.5307200003007893E-2</c:v>
                </c:pt>
                <c:pt idx="4284">
                  <c:v>-1.8558700008725282E-2</c:v>
                </c:pt>
                <c:pt idx="4287">
                  <c:v>-1.7110200002207421E-2</c:v>
                </c:pt>
                <c:pt idx="4298">
                  <c:v>-1.4370800003234763E-2</c:v>
                </c:pt>
                <c:pt idx="4313">
                  <c:v>-5.1139000061084516E-3</c:v>
                </c:pt>
                <c:pt idx="4325">
                  <c:v>-1.6251100001682062E-2</c:v>
                </c:pt>
                <c:pt idx="4332">
                  <c:v>-1.3360099997953512E-2</c:v>
                </c:pt>
                <c:pt idx="4337">
                  <c:v>-7.8158000032999553E-3</c:v>
                </c:pt>
                <c:pt idx="4346">
                  <c:v>-1.2773299997206777E-2</c:v>
                </c:pt>
                <c:pt idx="4368">
                  <c:v>-1.7609400005312636E-2</c:v>
                </c:pt>
                <c:pt idx="4374">
                  <c:v>-1.1069899999711197E-2</c:v>
                </c:pt>
                <c:pt idx="4375">
                  <c:v>-1.749260000360664E-2</c:v>
                </c:pt>
                <c:pt idx="4391">
                  <c:v>-1.139800000237301E-2</c:v>
                </c:pt>
                <c:pt idx="4392">
                  <c:v>-1.1573450006835628E-2</c:v>
                </c:pt>
                <c:pt idx="4395">
                  <c:v>-1.1851900002511684E-2</c:v>
                </c:pt>
                <c:pt idx="4430">
                  <c:v>-8.7202000067918561E-3</c:v>
                </c:pt>
                <c:pt idx="4444">
                  <c:v>-1.029800005198922E-3</c:v>
                </c:pt>
                <c:pt idx="4468">
                  <c:v>1.5400000847876072E-5</c:v>
                </c:pt>
                <c:pt idx="4469">
                  <c:v>-1.8940000154543668E-4</c:v>
                </c:pt>
                <c:pt idx="4480">
                  <c:v>-3.1100000342121348E-4</c:v>
                </c:pt>
                <c:pt idx="4483">
                  <c:v>-3.2240000291494653E-4</c:v>
                </c:pt>
                <c:pt idx="4484">
                  <c:v>1.1218999934499152E-3</c:v>
                </c:pt>
                <c:pt idx="4532">
                  <c:v>-1.5124997808015905E-3</c:v>
                </c:pt>
                <c:pt idx="4579">
                  <c:v>-3.2141000046976842E-3</c:v>
                </c:pt>
                <c:pt idx="4585">
                  <c:v>-2.1901000072830357E-3</c:v>
                </c:pt>
                <c:pt idx="4594">
                  <c:v>-2.1972000031382777E-3</c:v>
                </c:pt>
                <c:pt idx="4595">
                  <c:v>-2.1572000041487627E-3</c:v>
                </c:pt>
                <c:pt idx="4596">
                  <c:v>-2.5087000030907802E-3</c:v>
                </c:pt>
                <c:pt idx="4597">
                  <c:v>-2.4613999994471669E-3</c:v>
                </c:pt>
                <c:pt idx="4598">
                  <c:v>-2.4613999994471669E-3</c:v>
                </c:pt>
                <c:pt idx="4607">
                  <c:v>-4.4480000360636041E-4</c:v>
                </c:pt>
                <c:pt idx="4612">
                  <c:v>-5.5600001360289752E-5</c:v>
                </c:pt>
                <c:pt idx="4618">
                  <c:v>-1.574800000526011E-3</c:v>
                </c:pt>
                <c:pt idx="4619">
                  <c:v>4.0900000021792948E-4</c:v>
                </c:pt>
                <c:pt idx="4620">
                  <c:v>-2.6649999927030876E-4</c:v>
                </c:pt>
                <c:pt idx="4635">
                  <c:v>3.0633999995188788E-3</c:v>
                </c:pt>
                <c:pt idx="4636">
                  <c:v>2.3574000006192364E-3</c:v>
                </c:pt>
                <c:pt idx="4637">
                  <c:v>1.2058999927830882E-3</c:v>
                </c:pt>
                <c:pt idx="4645">
                  <c:v>1.483999949414283E-4</c:v>
                </c:pt>
                <c:pt idx="4652">
                  <c:v>-2.6186999966739677E-3</c:v>
                </c:pt>
                <c:pt idx="4653">
                  <c:v>-2.6900000375462696E-4</c:v>
                </c:pt>
                <c:pt idx="4654">
                  <c:v>-6.5714000011212192E-3</c:v>
                </c:pt>
                <c:pt idx="4666">
                  <c:v>1.2229999992996454E-3</c:v>
                </c:pt>
                <c:pt idx="4689">
                  <c:v>1.5611999988323078E-3</c:v>
                </c:pt>
                <c:pt idx="4690">
                  <c:v>8.550999998988118E-3</c:v>
                </c:pt>
                <c:pt idx="4691">
                  <c:v>-4.0000000444706529E-4</c:v>
                </c:pt>
                <c:pt idx="4692">
                  <c:v>0</c:v>
                </c:pt>
                <c:pt idx="4693">
                  <c:v>-2.0120000044698827E-3</c:v>
                </c:pt>
                <c:pt idx="4694">
                  <c:v>1.5512999962083995E-3</c:v>
                </c:pt>
                <c:pt idx="4695">
                  <c:v>1.2998000020161271E-3</c:v>
                </c:pt>
                <c:pt idx="4696">
                  <c:v>1.2435000026016496E-3</c:v>
                </c:pt>
                <c:pt idx="4697">
                  <c:v>8.9319999824510887E-4</c:v>
                </c:pt>
                <c:pt idx="4698">
                  <c:v>8.9199999638367444E-4</c:v>
                </c:pt>
                <c:pt idx="4699">
                  <c:v>3.2919999939622357E-3</c:v>
                </c:pt>
                <c:pt idx="4700">
                  <c:v>2.8404999975464307E-3</c:v>
                </c:pt>
                <c:pt idx="4701">
                  <c:v>3.4889999951701611E-3</c:v>
                </c:pt>
                <c:pt idx="4702">
                  <c:v>2.8599999495781958E-4</c:v>
                </c:pt>
                <c:pt idx="4703">
                  <c:v>4.3842000013682991E-3</c:v>
                </c:pt>
                <c:pt idx="4704">
                  <c:v>2.9781999983242713E-3</c:v>
                </c:pt>
                <c:pt idx="4705">
                  <c:v>4.316499995184131E-3</c:v>
                </c:pt>
                <c:pt idx="4706">
                  <c:v>4.316499995184131E-3</c:v>
                </c:pt>
                <c:pt idx="4710">
                  <c:v>8.2104000030085444E-3</c:v>
                </c:pt>
                <c:pt idx="4711">
                  <c:v>8.2104000393883325E-3</c:v>
                </c:pt>
                <c:pt idx="4712">
                  <c:v>8.2104000393883325E-3</c:v>
                </c:pt>
                <c:pt idx="4716">
                  <c:v>6.7534999907366E-3</c:v>
                </c:pt>
                <c:pt idx="4717">
                  <c:v>8.0528999169473536E-3</c:v>
                </c:pt>
                <c:pt idx="4718">
                  <c:v>8.0528999169473536E-3</c:v>
                </c:pt>
                <c:pt idx="4719">
                  <c:v>8.0528999969828874E-3</c:v>
                </c:pt>
                <c:pt idx="4726">
                  <c:v>7.6498997950693592E-3</c:v>
                </c:pt>
                <c:pt idx="4727">
                  <c:v>7.6498997950693592E-3</c:v>
                </c:pt>
                <c:pt idx="4728">
                  <c:v>7.6498999915202148E-3</c:v>
                </c:pt>
                <c:pt idx="4729">
                  <c:v>7.8498999209841713E-3</c:v>
                </c:pt>
                <c:pt idx="4730">
                  <c:v>7.8498999209841713E-3</c:v>
                </c:pt>
                <c:pt idx="4731">
                  <c:v>7.8498999937437475E-3</c:v>
                </c:pt>
                <c:pt idx="4732">
                  <c:v>7.949899991217535E-3</c:v>
                </c:pt>
                <c:pt idx="4733">
                  <c:v>7.949900216772221E-3</c:v>
                </c:pt>
                <c:pt idx="4734">
                  <c:v>7.949900216772221E-3</c:v>
                </c:pt>
                <c:pt idx="4735">
                  <c:v>8.2498999981908128E-3</c:v>
                </c:pt>
                <c:pt idx="4736">
                  <c:v>8.2499001728137955E-3</c:v>
                </c:pt>
                <c:pt idx="4737">
                  <c:v>8.2499001728137955E-3</c:v>
                </c:pt>
                <c:pt idx="4738">
                  <c:v>8.7498997891088948E-3</c:v>
                </c:pt>
                <c:pt idx="4739">
                  <c:v>8.7498997891088948E-3</c:v>
                </c:pt>
                <c:pt idx="4740">
                  <c:v>8.749899992835708E-3</c:v>
                </c:pt>
                <c:pt idx="4744">
                  <c:v>8.6420999286929145E-3</c:v>
                </c:pt>
                <c:pt idx="4745">
                  <c:v>8.6420999286929145E-3</c:v>
                </c:pt>
                <c:pt idx="4746">
                  <c:v>8.6421000014524907E-3</c:v>
                </c:pt>
                <c:pt idx="4747">
                  <c:v>8.390599992708303E-3</c:v>
                </c:pt>
                <c:pt idx="4748">
                  <c:v>8.390600181883201E-3</c:v>
                </c:pt>
                <c:pt idx="4749">
                  <c:v>8.390600181883201E-3</c:v>
                </c:pt>
                <c:pt idx="4756">
                  <c:v>-6.7770000168820843E-4</c:v>
                </c:pt>
                <c:pt idx="4757">
                  <c:v>6.5120999934151769E-3</c:v>
                </c:pt>
                <c:pt idx="4758">
                  <c:v>9.197799998219125E-3</c:v>
                </c:pt>
                <c:pt idx="4759">
                  <c:v>8.7252000012085773E-3</c:v>
                </c:pt>
                <c:pt idx="4760">
                  <c:v>8.7628999972366728E-3</c:v>
                </c:pt>
                <c:pt idx="4761">
                  <c:v>1.0962899999867659E-2</c:v>
                </c:pt>
                <c:pt idx="4762">
                  <c:v>9.2113999999128282E-3</c:v>
                </c:pt>
                <c:pt idx="4763">
                  <c:v>8.6495999930775724E-3</c:v>
                </c:pt>
                <c:pt idx="4764">
                  <c:v>8.6950999975670129E-3</c:v>
                </c:pt>
                <c:pt idx="4765">
                  <c:v>9.0495999684208073E-3</c:v>
                </c:pt>
                <c:pt idx="4767">
                  <c:v>9.8153999933856539E-3</c:v>
                </c:pt>
                <c:pt idx="4768">
                  <c:v>9.6476999970036559E-3</c:v>
                </c:pt>
                <c:pt idx="4769">
                  <c:v>9.8451999947428703E-3</c:v>
                </c:pt>
                <c:pt idx="4770">
                  <c:v>9.5145999948726967E-3</c:v>
                </c:pt>
                <c:pt idx="4771">
                  <c:v>9.4575999974040315E-3</c:v>
                </c:pt>
                <c:pt idx="4772">
                  <c:v>1.1929399996006396E-2</c:v>
                </c:pt>
                <c:pt idx="4773">
                  <c:v>7.4239999958081171E-3</c:v>
                </c:pt>
                <c:pt idx="4774">
                  <c:v>9.4180000014603138E-3</c:v>
                </c:pt>
                <c:pt idx="4775">
                  <c:v>1.6689849995600525E-2</c:v>
                </c:pt>
                <c:pt idx="4776">
                  <c:v>4.4471999935922213E-3</c:v>
                </c:pt>
                <c:pt idx="4777">
                  <c:v>1.2347199990472291E-2</c:v>
                </c:pt>
                <c:pt idx="4778">
                  <c:v>9.0956999993068166E-3</c:v>
                </c:pt>
                <c:pt idx="4779">
                  <c:v>3.9878999959910288E-3</c:v>
                </c:pt>
                <c:pt idx="4780">
                  <c:v>5.0860999981523491E-3</c:v>
                </c:pt>
                <c:pt idx="4781">
                  <c:v>3.6848999952781014E-3</c:v>
                </c:pt>
                <c:pt idx="4782">
                  <c:v>3.8333999982569367E-3</c:v>
                </c:pt>
                <c:pt idx="4783">
                  <c:v>3.2740999959059991E-3</c:v>
                </c:pt>
                <c:pt idx="4784">
                  <c:v>2.5123997766058892E-3</c:v>
                </c:pt>
                <c:pt idx="4785">
                  <c:v>3.1709999166196212E-4</c:v>
                </c:pt>
                <c:pt idx="4786">
                  <c:v>-1.8890000501414761E-4</c:v>
                </c:pt>
                <c:pt idx="4787">
                  <c:v>-8.8900007540360093E-5</c:v>
                </c:pt>
                <c:pt idx="4788">
                  <c:v>4.5051000415696763E-3</c:v>
                </c:pt>
                <c:pt idx="4789">
                  <c:v>5.9913000513915904E-3</c:v>
                </c:pt>
                <c:pt idx="4790">
                  <c:v>-3.2830000054673292E-3</c:v>
                </c:pt>
                <c:pt idx="4791">
                  <c:v>-2.7765000049839728E-3</c:v>
                </c:pt>
                <c:pt idx="4792">
                  <c:v>2.6690001905080862E-3</c:v>
                </c:pt>
                <c:pt idx="4793">
                  <c:v>1.6599991067778319E-4</c:v>
                </c:pt>
                <c:pt idx="4794">
                  <c:v>-4.7848999747657217E-3</c:v>
                </c:pt>
                <c:pt idx="4795">
                  <c:v>-3.7352000072132796E-3</c:v>
                </c:pt>
                <c:pt idx="4796">
                  <c:v>-3.9423999260179698E-3</c:v>
                </c:pt>
                <c:pt idx="4797">
                  <c:v>-8.4240006981417537E-4</c:v>
                </c:pt>
                <c:pt idx="4798">
                  <c:v>-4.1525999986333773E-3</c:v>
                </c:pt>
                <c:pt idx="4799">
                  <c:v>-5.4538000040338375E-3</c:v>
                </c:pt>
                <c:pt idx="4800">
                  <c:v>-5.5221000002347864E-3</c:v>
                </c:pt>
                <c:pt idx="4801">
                  <c:v>-4.3970000042463653E-3</c:v>
                </c:pt>
                <c:pt idx="4803">
                  <c:v>-7.420400004775729E-3</c:v>
                </c:pt>
                <c:pt idx="4804">
                  <c:v>-7.4809000070672482E-3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62-4EC1-AD6A-E5E28657FD1E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Active!$L$21:$L$5139</c:f>
              <c:numCache>
                <c:formatCode>General</c:formatCode>
                <c:ptCount val="51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62-4EC1-AD6A-E5E28657FD1E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Active!$M$21:$M$5139</c:f>
              <c:numCache>
                <c:formatCode>General</c:formatCode>
                <c:ptCount val="51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62-4EC1-AD6A-E5E28657FD1E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Active!$N$21:$N$5139</c:f>
              <c:numCache>
                <c:formatCode>General</c:formatCode>
                <c:ptCount val="51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62-4EC1-AD6A-E5E28657FD1E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Active!$O$21:$O$5139</c:f>
              <c:numCache>
                <c:formatCode>General</c:formatCode>
                <c:ptCount val="5119"/>
                <c:pt idx="4571">
                  <c:v>-6.1822102224259705E-3</c:v>
                </c:pt>
                <c:pt idx="4572">
                  <c:v>-6.1020134546585711E-3</c:v>
                </c:pt>
                <c:pt idx="4573">
                  <c:v>-6.0939937778818308E-3</c:v>
                </c:pt>
                <c:pt idx="4574">
                  <c:v>-5.8814723432982219E-3</c:v>
                </c:pt>
                <c:pt idx="4575">
                  <c:v>-5.8814723432982219E-3</c:v>
                </c:pt>
                <c:pt idx="4576">
                  <c:v>-5.8814723432982219E-3</c:v>
                </c:pt>
                <c:pt idx="4577">
                  <c:v>-5.8814723432982219E-3</c:v>
                </c:pt>
                <c:pt idx="4578">
                  <c:v>-5.8814723432982219E-3</c:v>
                </c:pt>
                <c:pt idx="4579">
                  <c:v>-5.1516817566148853E-3</c:v>
                </c:pt>
                <c:pt idx="4580">
                  <c:v>-5.0995538575660752E-3</c:v>
                </c:pt>
                <c:pt idx="4581">
                  <c:v>-5.0995538575660752E-3</c:v>
                </c:pt>
                <c:pt idx="4582">
                  <c:v>-5.0995538575660752E-3</c:v>
                </c:pt>
                <c:pt idx="4583">
                  <c:v>-5.0995538575660752E-3</c:v>
                </c:pt>
                <c:pt idx="4584">
                  <c:v>-5.0995538575660752E-3</c:v>
                </c:pt>
                <c:pt idx="4585">
                  <c:v>-5.0714849888474859E-3</c:v>
                </c:pt>
                <c:pt idx="4586">
                  <c:v>-4.9952980594684558E-3</c:v>
                </c:pt>
                <c:pt idx="4587">
                  <c:v>-4.9952980594684558E-3</c:v>
                </c:pt>
                <c:pt idx="4588">
                  <c:v>-4.9952980594684558E-3</c:v>
                </c:pt>
                <c:pt idx="4589">
                  <c:v>-4.9952980594684558E-3</c:v>
                </c:pt>
                <c:pt idx="4590">
                  <c:v>-4.9952980594684558E-3</c:v>
                </c:pt>
                <c:pt idx="4591">
                  <c:v>-4.9952980594684558E-3</c:v>
                </c:pt>
                <c:pt idx="4592">
                  <c:v>-4.9952980594684558E-3</c:v>
                </c:pt>
                <c:pt idx="4593">
                  <c:v>-4.9952980594684558E-3</c:v>
                </c:pt>
                <c:pt idx="4594">
                  <c:v>-4.8429242007103964E-3</c:v>
                </c:pt>
                <c:pt idx="4595">
                  <c:v>-4.8429242007103964E-3</c:v>
                </c:pt>
                <c:pt idx="4596">
                  <c:v>-4.8228750087685466E-3</c:v>
                </c:pt>
                <c:pt idx="4597">
                  <c:v>-4.786786463273217E-3</c:v>
                </c:pt>
                <c:pt idx="4598">
                  <c:v>-4.786786463273217E-3</c:v>
                </c:pt>
                <c:pt idx="4599">
                  <c:v>-4.5862945438547176E-3</c:v>
                </c:pt>
                <c:pt idx="4600">
                  <c:v>-4.5862945438547176E-3</c:v>
                </c:pt>
                <c:pt idx="4601">
                  <c:v>-4.5862945438547176E-3</c:v>
                </c:pt>
                <c:pt idx="4602">
                  <c:v>-4.5862945438547176E-3</c:v>
                </c:pt>
                <c:pt idx="4603">
                  <c:v>-4.5862945438547176E-3</c:v>
                </c:pt>
                <c:pt idx="4604">
                  <c:v>-3.8605137955597512E-3</c:v>
                </c:pt>
                <c:pt idx="4605">
                  <c:v>-3.7442284822970214E-3</c:v>
                </c:pt>
                <c:pt idx="4606">
                  <c:v>-3.7241792903551715E-3</c:v>
                </c:pt>
                <c:pt idx="4607">
                  <c:v>-3.6720513913063614E-3</c:v>
                </c:pt>
                <c:pt idx="4608">
                  <c:v>-3.6600218761412518E-3</c:v>
                </c:pt>
                <c:pt idx="4609">
                  <c:v>-3.6439825225877721E-3</c:v>
                </c:pt>
                <c:pt idx="4610">
                  <c:v>-3.6439825225877721E-3</c:v>
                </c:pt>
                <c:pt idx="4611">
                  <c:v>-3.639972684199402E-3</c:v>
                </c:pt>
                <c:pt idx="4612">
                  <c:v>-3.5276972093250423E-3</c:v>
                </c:pt>
                <c:pt idx="4613">
                  <c:v>-3.3753233505669829E-3</c:v>
                </c:pt>
                <c:pt idx="4614">
                  <c:v>-3.3753233505669829E-3</c:v>
                </c:pt>
                <c:pt idx="4615">
                  <c:v>-3.3753233505669829E-3</c:v>
                </c:pt>
                <c:pt idx="4616">
                  <c:v>-3.3753233505669829E-3</c:v>
                </c:pt>
                <c:pt idx="4617">
                  <c:v>-3.3151757747414334E-3</c:v>
                </c:pt>
                <c:pt idx="4618">
                  <c:v>-3.2710675524693636E-3</c:v>
                </c:pt>
                <c:pt idx="4619">
                  <c:v>-3.0545362794973845E-3</c:v>
                </c:pt>
                <c:pt idx="4620">
                  <c:v>-2.7137000164859358E-3</c:v>
                </c:pt>
                <c:pt idx="4621">
                  <c:v>-2.6736016326022361E-3</c:v>
                </c:pt>
                <c:pt idx="4622">
                  <c:v>-2.6736016326022361E-3</c:v>
                </c:pt>
                <c:pt idx="4623">
                  <c:v>-2.6535524406603862E-3</c:v>
                </c:pt>
                <c:pt idx="4624">
                  <c:v>-2.6535524406603862E-3</c:v>
                </c:pt>
                <c:pt idx="4625">
                  <c:v>-2.6535524406603862E-3</c:v>
                </c:pt>
                <c:pt idx="4626">
                  <c:v>-2.6535524406603862E-3</c:v>
                </c:pt>
                <c:pt idx="4627">
                  <c:v>-2.6535524406603862E-3</c:v>
                </c:pt>
                <c:pt idx="4628">
                  <c:v>-2.6535524406603862E-3</c:v>
                </c:pt>
                <c:pt idx="4629">
                  <c:v>-2.6535524406603862E-3</c:v>
                </c:pt>
                <c:pt idx="4630">
                  <c:v>-2.6535524406603862E-3</c:v>
                </c:pt>
                <c:pt idx="4631">
                  <c:v>-2.6535524406603862E-3</c:v>
                </c:pt>
                <c:pt idx="4632">
                  <c:v>-2.6535524406603862E-3</c:v>
                </c:pt>
                <c:pt idx="4633">
                  <c:v>-2.6535524406603862E-3</c:v>
                </c:pt>
                <c:pt idx="4634">
                  <c:v>-2.6535524406603862E-3</c:v>
                </c:pt>
                <c:pt idx="4635">
                  <c:v>-2.445040844465147E-3</c:v>
                </c:pt>
                <c:pt idx="4636">
                  <c:v>-2.3648440766977476E-3</c:v>
                </c:pt>
                <c:pt idx="4637">
                  <c:v>-2.3447948847558973E-3</c:v>
                </c:pt>
                <c:pt idx="4638">
                  <c:v>-2.3087063392605678E-3</c:v>
                </c:pt>
                <c:pt idx="4639">
                  <c:v>-2.2846473089303478E-3</c:v>
                </c:pt>
                <c:pt idx="4640">
                  <c:v>-2.2846473089303478E-3</c:v>
                </c:pt>
                <c:pt idx="4641">
                  <c:v>-2.2645981169884979E-3</c:v>
                </c:pt>
                <c:pt idx="4642">
                  <c:v>-2.2645981169884979E-3</c:v>
                </c:pt>
                <c:pt idx="4643">
                  <c:v>-2.2645981169884979E-3</c:v>
                </c:pt>
                <c:pt idx="4644">
                  <c:v>-2.2605882786001278E-3</c:v>
                </c:pt>
                <c:pt idx="4645">
                  <c:v>-2.2445489250466481E-3</c:v>
                </c:pt>
                <c:pt idx="4646">
                  <c:v>-2.1202439350071784E-3</c:v>
                </c:pt>
                <c:pt idx="4647">
                  <c:v>-2.1202439350071784E-3</c:v>
                </c:pt>
                <c:pt idx="4648">
                  <c:v>-2.1202439350071784E-3</c:v>
                </c:pt>
                <c:pt idx="4649">
                  <c:v>-2.1202439350071784E-3</c:v>
                </c:pt>
                <c:pt idx="4650">
                  <c:v>-2.1202439350071784E-3</c:v>
                </c:pt>
                <c:pt idx="4651">
                  <c:v>-2.0921750662885887E-3</c:v>
                </c:pt>
                <c:pt idx="4652">
                  <c:v>-2.015988136909559E-3</c:v>
                </c:pt>
                <c:pt idx="4653">
                  <c:v>-2.0119782985211889E-3</c:v>
                </c:pt>
                <c:pt idx="4654">
                  <c:v>-1.979899591414229E-3</c:v>
                </c:pt>
                <c:pt idx="4655">
                  <c:v>-1.0135285398170635E-3</c:v>
                </c:pt>
                <c:pt idx="4656">
                  <c:v>-9.8144983271010369E-4</c:v>
                </c:pt>
                <c:pt idx="4657">
                  <c:v>-8.290759739520441E-4</c:v>
                </c:pt>
                <c:pt idx="4658">
                  <c:v>-8.290759739520441E-4</c:v>
                </c:pt>
                <c:pt idx="4659">
                  <c:v>-8.290759739520441E-4</c:v>
                </c:pt>
                <c:pt idx="4660">
                  <c:v>-8.290759739520441E-4</c:v>
                </c:pt>
                <c:pt idx="4661">
                  <c:v>-8.290759739520441E-4</c:v>
                </c:pt>
                <c:pt idx="4662">
                  <c:v>-8.290759739520441E-4</c:v>
                </c:pt>
                <c:pt idx="4663">
                  <c:v>-8.290759739520441E-4</c:v>
                </c:pt>
                <c:pt idx="4664">
                  <c:v>-8.290759739520441E-4</c:v>
                </c:pt>
                <c:pt idx="4665">
                  <c:v>-8.290759739520441E-4</c:v>
                </c:pt>
                <c:pt idx="4666">
                  <c:v>-5.6843647870799541E-4</c:v>
                </c:pt>
                <c:pt idx="4667">
                  <c:v>-1.6745263987099713E-4</c:v>
                </c:pt>
                <c:pt idx="4668">
                  <c:v>-1.6745263987099713E-4</c:v>
                </c:pt>
                <c:pt idx="4669">
                  <c:v>-1.6745263987099713E-4</c:v>
                </c:pt>
                <c:pt idx="4670">
                  <c:v>-1.6745263987099713E-4</c:v>
                </c:pt>
                <c:pt idx="4671">
                  <c:v>-1.6745263987099713E-4</c:v>
                </c:pt>
                <c:pt idx="4672">
                  <c:v>-1.6745263987099713E-4</c:v>
                </c:pt>
                <c:pt idx="4673">
                  <c:v>-1.6745263987099713E-4</c:v>
                </c:pt>
                <c:pt idx="4674">
                  <c:v>-1.6745263987099713E-4</c:v>
                </c:pt>
                <c:pt idx="4675">
                  <c:v>-1.6745263987099713E-4</c:v>
                </c:pt>
                <c:pt idx="4676">
                  <c:v>-1.6745263987099713E-4</c:v>
                </c:pt>
                <c:pt idx="4677">
                  <c:v>-1.4740344792914728E-4</c:v>
                </c:pt>
                <c:pt idx="4678">
                  <c:v>-1.4740344792914728E-4</c:v>
                </c:pt>
                <c:pt idx="4679">
                  <c:v>-1.4740344792914728E-4</c:v>
                </c:pt>
                <c:pt idx="4680">
                  <c:v>-1.4740344792914728E-4</c:v>
                </c:pt>
                <c:pt idx="4681">
                  <c:v>-1.4740344792914728E-4</c:v>
                </c:pt>
                <c:pt idx="4682">
                  <c:v>-1.4740344792914728E-4</c:v>
                </c:pt>
                <c:pt idx="4683">
                  <c:v>-1.4740344792914728E-4</c:v>
                </c:pt>
                <c:pt idx="4684">
                  <c:v>-1.4740344792914728E-4</c:v>
                </c:pt>
                <c:pt idx="4685">
                  <c:v>-1.4740344792914728E-4</c:v>
                </c:pt>
                <c:pt idx="4686">
                  <c:v>-1.4740344792914728E-4</c:v>
                </c:pt>
                <c:pt idx="4687">
                  <c:v>8.516717859631171E-5</c:v>
                </c:pt>
                <c:pt idx="4688">
                  <c:v>1.5734426958697147E-4</c:v>
                </c:pt>
                <c:pt idx="4689">
                  <c:v>2.5759022929622104E-4</c:v>
                </c:pt>
                <c:pt idx="4690">
                  <c:v>3.9392473450080038E-4</c:v>
                </c:pt>
                <c:pt idx="4691">
                  <c:v>1.0755972605236974E-3</c:v>
                </c:pt>
                <c:pt idx="4692">
                  <c:v>1.0755972605236974E-3</c:v>
                </c:pt>
                <c:pt idx="4693">
                  <c:v>1.2359907960584966E-3</c:v>
                </c:pt>
                <c:pt idx="4694">
                  <c:v>2.3948340902974216E-3</c:v>
                </c:pt>
                <c:pt idx="4695">
                  <c:v>2.4148832822392715E-3</c:v>
                </c:pt>
                <c:pt idx="4696">
                  <c:v>2.499089888395041E-3</c:v>
                </c:pt>
                <c:pt idx="4697">
                  <c:v>2.5030997267834112E-3</c:v>
                </c:pt>
                <c:pt idx="4698">
                  <c:v>2.5191390803368909E-3</c:v>
                </c:pt>
                <c:pt idx="4699">
                  <c:v>2.5191390803368909E-3</c:v>
                </c:pt>
                <c:pt idx="4700">
                  <c:v>2.5391882722787407E-3</c:v>
                </c:pt>
                <c:pt idx="4701">
                  <c:v>2.5592374642205906E-3</c:v>
                </c:pt>
                <c:pt idx="4702">
                  <c:v>2.5993358481042907E-3</c:v>
                </c:pt>
                <c:pt idx="4703">
                  <c:v>2.6233948784345107E-3</c:v>
                </c:pt>
                <c:pt idx="4704">
                  <c:v>2.7035916462019105E-3</c:v>
                </c:pt>
                <c:pt idx="4705">
                  <c:v>2.8599753433483396E-3</c:v>
                </c:pt>
                <c:pt idx="4706">
                  <c:v>2.8599753433483396E-3</c:v>
                </c:pt>
                <c:pt idx="4707">
                  <c:v>3.6098151219735261E-3</c:v>
                </c:pt>
                <c:pt idx="4708">
                  <c:v>3.6098151219735261E-3</c:v>
                </c:pt>
                <c:pt idx="4709">
                  <c:v>3.6098151219735261E-3</c:v>
                </c:pt>
                <c:pt idx="4710">
                  <c:v>3.6098151219735261E-3</c:v>
                </c:pt>
                <c:pt idx="4711">
                  <c:v>3.6098151219735261E-3</c:v>
                </c:pt>
                <c:pt idx="4712">
                  <c:v>3.6098151219735261E-3</c:v>
                </c:pt>
                <c:pt idx="4713">
                  <c:v>3.669962697799076E-3</c:v>
                </c:pt>
                <c:pt idx="4714">
                  <c:v>3.669962697799076E-3</c:v>
                </c:pt>
                <c:pt idx="4715">
                  <c:v>3.669962697799076E-3</c:v>
                </c:pt>
                <c:pt idx="4716">
                  <c:v>3.7020414049060359E-3</c:v>
                </c:pt>
                <c:pt idx="4717">
                  <c:v>3.7100610816827757E-3</c:v>
                </c:pt>
                <c:pt idx="4718">
                  <c:v>3.7100610816827757E-3</c:v>
                </c:pt>
                <c:pt idx="4719">
                  <c:v>3.7100610816827757E-3</c:v>
                </c:pt>
                <c:pt idx="4720">
                  <c:v>3.7100610816827757E-3</c:v>
                </c:pt>
                <c:pt idx="4721">
                  <c:v>3.7100610816827757E-3</c:v>
                </c:pt>
                <c:pt idx="4722">
                  <c:v>3.7100610816827757E-3</c:v>
                </c:pt>
                <c:pt idx="4723">
                  <c:v>3.7501594655664754E-3</c:v>
                </c:pt>
                <c:pt idx="4724">
                  <c:v>3.7501594655664754E-3</c:v>
                </c:pt>
                <c:pt idx="4725">
                  <c:v>3.7501594655664754E-3</c:v>
                </c:pt>
                <c:pt idx="4726">
                  <c:v>3.7501594655664754E-3</c:v>
                </c:pt>
                <c:pt idx="4727">
                  <c:v>3.7501594655664754E-3</c:v>
                </c:pt>
                <c:pt idx="4728">
                  <c:v>3.7501594655664754E-3</c:v>
                </c:pt>
                <c:pt idx="4729">
                  <c:v>3.7501594655664754E-3</c:v>
                </c:pt>
                <c:pt idx="4730">
                  <c:v>3.7501594655664754E-3</c:v>
                </c:pt>
                <c:pt idx="4731">
                  <c:v>3.7501594655664754E-3</c:v>
                </c:pt>
                <c:pt idx="4732">
                  <c:v>3.7501594655664754E-3</c:v>
                </c:pt>
                <c:pt idx="4733">
                  <c:v>3.7501594655664754E-3</c:v>
                </c:pt>
                <c:pt idx="4734">
                  <c:v>3.7501594655664754E-3</c:v>
                </c:pt>
                <c:pt idx="4735">
                  <c:v>3.7501594655664754E-3</c:v>
                </c:pt>
                <c:pt idx="4736">
                  <c:v>3.7501594655664754E-3</c:v>
                </c:pt>
                <c:pt idx="4737">
                  <c:v>3.7501594655664754E-3</c:v>
                </c:pt>
                <c:pt idx="4738">
                  <c:v>3.7501594655664754E-3</c:v>
                </c:pt>
                <c:pt idx="4739">
                  <c:v>3.7501594655664754E-3</c:v>
                </c:pt>
                <c:pt idx="4740">
                  <c:v>3.7501594655664754E-3</c:v>
                </c:pt>
                <c:pt idx="4741">
                  <c:v>3.7501594655664754E-3</c:v>
                </c:pt>
                <c:pt idx="4742">
                  <c:v>3.7501594655664754E-3</c:v>
                </c:pt>
                <c:pt idx="4743">
                  <c:v>3.7501594655664754E-3</c:v>
                </c:pt>
                <c:pt idx="4744">
                  <c:v>3.8544152636640953E-3</c:v>
                </c:pt>
                <c:pt idx="4745">
                  <c:v>3.8544152636640953E-3</c:v>
                </c:pt>
                <c:pt idx="4746">
                  <c:v>3.8544152636640953E-3</c:v>
                </c:pt>
                <c:pt idx="4747">
                  <c:v>3.8744644556059451E-3</c:v>
                </c:pt>
                <c:pt idx="4748">
                  <c:v>3.8744644556059451E-3</c:v>
                </c:pt>
                <c:pt idx="4749">
                  <c:v>3.8744644556059451E-3</c:v>
                </c:pt>
                <c:pt idx="4750">
                  <c:v>3.8784742939943152E-3</c:v>
                </c:pt>
                <c:pt idx="4751">
                  <c:v>3.8784742939943152E-3</c:v>
                </c:pt>
                <c:pt idx="4752">
                  <c:v>3.8784742939943152E-3</c:v>
                </c:pt>
                <c:pt idx="4753">
                  <c:v>3.9145628394896444E-3</c:v>
                </c:pt>
                <c:pt idx="4754">
                  <c:v>3.9145628394896444E-3</c:v>
                </c:pt>
                <c:pt idx="4755">
                  <c:v>3.9145628394896444E-3</c:v>
                </c:pt>
                <c:pt idx="4756">
                  <c:v>4.1190645972965139E-3</c:v>
                </c:pt>
                <c:pt idx="4757">
                  <c:v>4.2553991025010935E-3</c:v>
                </c:pt>
                <c:pt idx="4758">
                  <c:v>4.5801960119590621E-3</c:v>
                </c:pt>
                <c:pt idx="4759">
                  <c:v>4.7486092242706012E-3</c:v>
                </c:pt>
                <c:pt idx="4760">
                  <c:v>4.9130125981937701E-3</c:v>
                </c:pt>
                <c:pt idx="4761">
                  <c:v>4.9130125981937701E-3</c:v>
                </c:pt>
                <c:pt idx="4762">
                  <c:v>4.9330617901356209E-3</c:v>
                </c:pt>
                <c:pt idx="4763">
                  <c:v>5.7590884981398366E-3</c:v>
                </c:pt>
                <c:pt idx="4764">
                  <c:v>5.8192360739653861E-3</c:v>
                </c:pt>
                <c:pt idx="4765">
                  <c:v>6.1600723369768353E-3</c:v>
                </c:pt>
                <c:pt idx="4766">
                  <c:v>6.1640821753652054E-3</c:v>
                </c:pt>
                <c:pt idx="4767">
                  <c:v>6.2162100744140147E-3</c:v>
                </c:pt>
                <c:pt idx="4768">
                  <c:v>6.4527905393278436E-3</c:v>
                </c:pt>
                <c:pt idx="4769">
                  <c:v>7.1545122572925909E-3</c:v>
                </c:pt>
                <c:pt idx="4770">
                  <c:v>7.563515772906329E-3</c:v>
                </c:pt>
                <c:pt idx="4771">
                  <c:v>8.325385066696625E-3</c:v>
                </c:pt>
                <c:pt idx="4772">
                  <c:v>8.7023098752034046E-3</c:v>
                </c:pt>
                <c:pt idx="4773">
                  <c:v>8.7744869661940637E-3</c:v>
                </c:pt>
                <c:pt idx="4774">
                  <c:v>8.8546837339614631E-3</c:v>
                </c:pt>
                <c:pt idx="4775">
                  <c:v>8.8967870370393488E-3</c:v>
                </c:pt>
                <c:pt idx="4776">
                  <c:v>9.8010055936167788E-3</c:v>
                </c:pt>
                <c:pt idx="4777">
                  <c:v>9.8010055936167788E-3</c:v>
                </c:pt>
                <c:pt idx="4778">
                  <c:v>9.8210547855586295E-3</c:v>
                </c:pt>
                <c:pt idx="4779">
                  <c:v>9.925310583656248E-3</c:v>
                </c:pt>
                <c:pt idx="4780">
                  <c:v>9.9493696139864689E-3</c:v>
                </c:pt>
                <c:pt idx="4781">
                  <c:v>9.9654089675399477E-3</c:v>
                </c:pt>
                <c:pt idx="4782">
                  <c:v>9.9854581594817984E-3</c:v>
                </c:pt>
                <c:pt idx="4783">
                  <c:v>1.0109763149521268E-2</c:v>
                </c:pt>
                <c:pt idx="4784">
                  <c:v>1.0266146846667696E-2</c:v>
                </c:pt>
                <c:pt idx="4785">
                  <c:v>1.0871632443311564E-2</c:v>
                </c:pt>
                <c:pt idx="4786">
                  <c:v>1.0951829211078963E-2</c:v>
                </c:pt>
                <c:pt idx="4787">
                  <c:v>1.0951829211078963E-2</c:v>
                </c:pt>
                <c:pt idx="4788">
                  <c:v>1.1032025978846364E-2</c:v>
                </c:pt>
                <c:pt idx="4789">
                  <c:v>1.1216478544711382E-2</c:v>
                </c:pt>
                <c:pt idx="4790">
                  <c:v>1.1541275454169352E-2</c:v>
                </c:pt>
                <c:pt idx="4791">
                  <c:v>1.2122702020482998E-2</c:v>
                </c:pt>
                <c:pt idx="4792">
                  <c:v>1.2182849596308548E-2</c:v>
                </c:pt>
                <c:pt idx="4793">
                  <c:v>1.2222947980192248E-2</c:v>
                </c:pt>
                <c:pt idx="4794">
                  <c:v>1.2234977495357359E-2</c:v>
                </c:pt>
                <c:pt idx="4795">
                  <c:v>1.2238987333745729E-2</c:v>
                </c:pt>
                <c:pt idx="4796">
                  <c:v>1.2335223455066607E-2</c:v>
                </c:pt>
                <c:pt idx="4797">
                  <c:v>1.2335223455066607E-2</c:v>
                </c:pt>
                <c:pt idx="4798">
                  <c:v>1.2471557960271187E-2</c:v>
                </c:pt>
                <c:pt idx="4799">
                  <c:v>1.2487597313824667E-2</c:v>
                </c:pt>
                <c:pt idx="4800">
                  <c:v>1.2732197455515236E-2</c:v>
                </c:pt>
                <c:pt idx="4801">
                  <c:v>1.3065014041749945E-2</c:v>
                </c:pt>
                <c:pt idx="4802">
                  <c:v>1.3165260001459194E-2</c:v>
                </c:pt>
                <c:pt idx="4803">
                  <c:v>1.3377781436042803E-2</c:v>
                </c:pt>
                <c:pt idx="4804">
                  <c:v>1.3518125779635752E-2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62-4EC1-AD6A-E5E28657F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872080"/>
        <c:axId val="1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Active!$R$20</c15:sqref>
                        </c15:formulaRef>
                      </c:ext>
                    </c:extLst>
                    <c:strCache>
                      <c:ptCount val="1"/>
                      <c:pt idx="0">
                        <c:v>BAD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star"/>
                  <c:size val="5"/>
                  <c:spPr>
                    <a:solidFill>
                      <a:srgbClr val="69FFFF"/>
                    </a:solidFill>
                    <a:ln>
                      <a:solidFill>
                        <a:srgbClr val="000000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Active!$F$21:$F$5139</c15:sqref>
                        </c15:formulaRef>
                      </c:ext>
                    </c:extLst>
                    <c:numCache>
                      <c:formatCode>General</c:formatCode>
                      <c:ptCount val="5119"/>
                      <c:pt idx="0">
                        <c:v>-35677</c:v>
                      </c:pt>
                      <c:pt idx="1">
                        <c:v>-35457</c:v>
                      </c:pt>
                      <c:pt idx="2">
                        <c:v>-34182</c:v>
                      </c:pt>
                      <c:pt idx="3">
                        <c:v>-34126</c:v>
                      </c:pt>
                      <c:pt idx="4">
                        <c:v>-33905</c:v>
                      </c:pt>
                      <c:pt idx="5">
                        <c:v>-33864</c:v>
                      </c:pt>
                      <c:pt idx="6">
                        <c:v>-33798</c:v>
                      </c:pt>
                      <c:pt idx="7">
                        <c:v>-33768</c:v>
                      </c:pt>
                      <c:pt idx="8">
                        <c:v>-33768</c:v>
                      </c:pt>
                      <c:pt idx="9">
                        <c:v>-33758</c:v>
                      </c:pt>
                      <c:pt idx="10">
                        <c:v>-33727</c:v>
                      </c:pt>
                      <c:pt idx="11">
                        <c:v>-33722</c:v>
                      </c:pt>
                      <c:pt idx="12">
                        <c:v>-33603</c:v>
                      </c:pt>
                      <c:pt idx="13">
                        <c:v>-33557</c:v>
                      </c:pt>
                      <c:pt idx="14">
                        <c:v>-33517</c:v>
                      </c:pt>
                      <c:pt idx="15">
                        <c:v>-33511</c:v>
                      </c:pt>
                      <c:pt idx="16">
                        <c:v>-33501</c:v>
                      </c:pt>
                      <c:pt idx="17">
                        <c:v>-33492</c:v>
                      </c:pt>
                      <c:pt idx="18">
                        <c:v>-33471</c:v>
                      </c:pt>
                      <c:pt idx="19">
                        <c:v>-33321</c:v>
                      </c:pt>
                      <c:pt idx="20">
                        <c:v>-33265</c:v>
                      </c:pt>
                      <c:pt idx="21">
                        <c:v>-33245</c:v>
                      </c:pt>
                      <c:pt idx="22">
                        <c:v>-33219</c:v>
                      </c:pt>
                      <c:pt idx="23">
                        <c:v>-33209</c:v>
                      </c:pt>
                      <c:pt idx="24">
                        <c:v>-33194</c:v>
                      </c:pt>
                      <c:pt idx="25">
                        <c:v>-33194</c:v>
                      </c:pt>
                      <c:pt idx="26">
                        <c:v>-33123</c:v>
                      </c:pt>
                      <c:pt idx="27">
                        <c:v>-33034</c:v>
                      </c:pt>
                      <c:pt idx="28">
                        <c:v>-32775</c:v>
                      </c:pt>
                      <c:pt idx="29">
                        <c:v>-32767</c:v>
                      </c:pt>
                      <c:pt idx="30">
                        <c:v>-32765</c:v>
                      </c:pt>
                      <c:pt idx="31">
                        <c:v>-32764</c:v>
                      </c:pt>
                      <c:pt idx="32">
                        <c:v>-32760</c:v>
                      </c:pt>
                      <c:pt idx="33">
                        <c:v>-32729</c:v>
                      </c:pt>
                      <c:pt idx="34">
                        <c:v>-32723</c:v>
                      </c:pt>
                      <c:pt idx="35">
                        <c:v>-32713</c:v>
                      </c:pt>
                      <c:pt idx="36">
                        <c:v>-32708</c:v>
                      </c:pt>
                      <c:pt idx="37">
                        <c:v>-32706</c:v>
                      </c:pt>
                      <c:pt idx="38">
                        <c:v>-32703</c:v>
                      </c:pt>
                      <c:pt idx="39">
                        <c:v>-32693</c:v>
                      </c:pt>
                      <c:pt idx="40">
                        <c:v>-32693</c:v>
                      </c:pt>
                      <c:pt idx="41">
                        <c:v>-32692</c:v>
                      </c:pt>
                      <c:pt idx="42">
                        <c:v>-32688</c:v>
                      </c:pt>
                      <c:pt idx="43">
                        <c:v>-32672</c:v>
                      </c:pt>
                      <c:pt idx="44">
                        <c:v>-32671</c:v>
                      </c:pt>
                      <c:pt idx="45">
                        <c:v>-32658</c:v>
                      </c:pt>
                      <c:pt idx="46">
                        <c:v>-32652</c:v>
                      </c:pt>
                      <c:pt idx="47">
                        <c:v>-32600</c:v>
                      </c:pt>
                      <c:pt idx="48">
                        <c:v>-32585</c:v>
                      </c:pt>
                      <c:pt idx="49">
                        <c:v>-32581</c:v>
                      </c:pt>
                      <c:pt idx="50">
                        <c:v>-32571</c:v>
                      </c:pt>
                      <c:pt idx="51">
                        <c:v>-32545</c:v>
                      </c:pt>
                      <c:pt idx="52">
                        <c:v>-32545</c:v>
                      </c:pt>
                      <c:pt idx="53">
                        <c:v>-32529</c:v>
                      </c:pt>
                      <c:pt idx="54">
                        <c:v>-32514</c:v>
                      </c:pt>
                      <c:pt idx="55">
                        <c:v>-32499</c:v>
                      </c:pt>
                      <c:pt idx="56">
                        <c:v>-32472</c:v>
                      </c:pt>
                      <c:pt idx="57">
                        <c:v>-32451</c:v>
                      </c:pt>
                      <c:pt idx="58">
                        <c:v>-32427</c:v>
                      </c:pt>
                      <c:pt idx="59">
                        <c:v>-32426</c:v>
                      </c:pt>
                      <c:pt idx="60">
                        <c:v>-32422</c:v>
                      </c:pt>
                      <c:pt idx="61">
                        <c:v>-32421</c:v>
                      </c:pt>
                      <c:pt idx="62">
                        <c:v>-32410</c:v>
                      </c:pt>
                      <c:pt idx="63">
                        <c:v>-32390</c:v>
                      </c:pt>
                      <c:pt idx="64">
                        <c:v>-32386</c:v>
                      </c:pt>
                      <c:pt idx="65">
                        <c:v>-32376</c:v>
                      </c:pt>
                      <c:pt idx="66">
                        <c:v>-32371</c:v>
                      </c:pt>
                      <c:pt idx="67">
                        <c:v>-32370</c:v>
                      </c:pt>
                      <c:pt idx="68">
                        <c:v>-32369</c:v>
                      </c:pt>
                      <c:pt idx="69">
                        <c:v>-32350</c:v>
                      </c:pt>
                      <c:pt idx="70">
                        <c:v>-32349</c:v>
                      </c:pt>
                      <c:pt idx="71">
                        <c:v>-32344</c:v>
                      </c:pt>
                      <c:pt idx="72">
                        <c:v>-32284</c:v>
                      </c:pt>
                      <c:pt idx="73">
                        <c:v>-32227</c:v>
                      </c:pt>
                      <c:pt idx="74">
                        <c:v>-32226</c:v>
                      </c:pt>
                      <c:pt idx="75">
                        <c:v>-32217</c:v>
                      </c:pt>
                      <c:pt idx="76">
                        <c:v>-32206</c:v>
                      </c:pt>
                      <c:pt idx="77">
                        <c:v>-32201</c:v>
                      </c:pt>
                      <c:pt idx="78">
                        <c:v>-32196</c:v>
                      </c:pt>
                      <c:pt idx="79">
                        <c:v>-32195</c:v>
                      </c:pt>
                      <c:pt idx="80">
                        <c:v>-32191</c:v>
                      </c:pt>
                      <c:pt idx="81">
                        <c:v>-32160</c:v>
                      </c:pt>
                      <c:pt idx="82">
                        <c:v>-32114</c:v>
                      </c:pt>
                      <c:pt idx="83">
                        <c:v>-32104</c:v>
                      </c:pt>
                      <c:pt idx="84">
                        <c:v>-32083</c:v>
                      </c:pt>
                      <c:pt idx="85">
                        <c:v>-32062</c:v>
                      </c:pt>
                      <c:pt idx="86">
                        <c:v>-32048</c:v>
                      </c:pt>
                      <c:pt idx="87">
                        <c:v>-32037</c:v>
                      </c:pt>
                      <c:pt idx="88">
                        <c:v>-32032</c:v>
                      </c:pt>
                      <c:pt idx="89">
                        <c:v>-32017</c:v>
                      </c:pt>
                      <c:pt idx="90">
                        <c:v>-31995</c:v>
                      </c:pt>
                      <c:pt idx="91">
                        <c:v>-31956</c:v>
                      </c:pt>
                      <c:pt idx="92">
                        <c:v>-31946</c:v>
                      </c:pt>
                      <c:pt idx="93">
                        <c:v>-31935</c:v>
                      </c:pt>
                      <c:pt idx="94">
                        <c:v>-31914</c:v>
                      </c:pt>
                      <c:pt idx="95">
                        <c:v>-31909</c:v>
                      </c:pt>
                      <c:pt idx="96">
                        <c:v>-31883</c:v>
                      </c:pt>
                      <c:pt idx="97">
                        <c:v>-31833</c:v>
                      </c:pt>
                      <c:pt idx="98">
                        <c:v>-31828</c:v>
                      </c:pt>
                      <c:pt idx="99">
                        <c:v>-31822</c:v>
                      </c:pt>
                      <c:pt idx="100">
                        <c:v>-31811</c:v>
                      </c:pt>
                      <c:pt idx="101">
                        <c:v>-31787</c:v>
                      </c:pt>
                      <c:pt idx="102">
                        <c:v>-31782</c:v>
                      </c:pt>
                      <c:pt idx="103">
                        <c:v>-31777</c:v>
                      </c:pt>
                      <c:pt idx="104">
                        <c:v>-31756</c:v>
                      </c:pt>
                      <c:pt idx="105">
                        <c:v>-31741</c:v>
                      </c:pt>
                      <c:pt idx="106">
                        <c:v>-31740</c:v>
                      </c:pt>
                      <c:pt idx="107">
                        <c:v>-31731</c:v>
                      </c:pt>
                      <c:pt idx="108">
                        <c:v>-31632</c:v>
                      </c:pt>
                      <c:pt idx="109">
                        <c:v>-31622</c:v>
                      </c:pt>
                      <c:pt idx="110">
                        <c:v>-31597</c:v>
                      </c:pt>
                      <c:pt idx="111">
                        <c:v>-31596</c:v>
                      </c:pt>
                      <c:pt idx="112">
                        <c:v>-31586</c:v>
                      </c:pt>
                      <c:pt idx="113">
                        <c:v>-31464</c:v>
                      </c:pt>
                      <c:pt idx="114">
                        <c:v>-31443</c:v>
                      </c:pt>
                      <c:pt idx="115">
                        <c:v>-31419</c:v>
                      </c:pt>
                      <c:pt idx="116">
                        <c:v>-31413</c:v>
                      </c:pt>
                      <c:pt idx="117">
                        <c:v>-31341</c:v>
                      </c:pt>
                      <c:pt idx="118">
                        <c:v>-31341</c:v>
                      </c:pt>
                      <c:pt idx="119">
                        <c:v>-31326</c:v>
                      </c:pt>
                      <c:pt idx="120">
                        <c:v>-31320</c:v>
                      </c:pt>
                      <c:pt idx="121">
                        <c:v>-31290</c:v>
                      </c:pt>
                      <c:pt idx="122">
                        <c:v>-31254</c:v>
                      </c:pt>
                      <c:pt idx="123">
                        <c:v>-31218</c:v>
                      </c:pt>
                      <c:pt idx="124">
                        <c:v>-31182</c:v>
                      </c:pt>
                      <c:pt idx="125">
                        <c:v>-31177</c:v>
                      </c:pt>
                      <c:pt idx="126">
                        <c:v>-31172</c:v>
                      </c:pt>
                      <c:pt idx="127">
                        <c:v>-31126</c:v>
                      </c:pt>
                      <c:pt idx="128">
                        <c:v>-31124</c:v>
                      </c:pt>
                      <c:pt idx="129">
                        <c:v>-31080</c:v>
                      </c:pt>
                      <c:pt idx="130">
                        <c:v>-31044</c:v>
                      </c:pt>
                      <c:pt idx="131">
                        <c:v>-31029</c:v>
                      </c:pt>
                      <c:pt idx="132">
                        <c:v>-30987</c:v>
                      </c:pt>
                      <c:pt idx="133">
                        <c:v>-30952</c:v>
                      </c:pt>
                      <c:pt idx="134">
                        <c:v>-30946</c:v>
                      </c:pt>
                      <c:pt idx="135">
                        <c:v>-30926</c:v>
                      </c:pt>
                      <c:pt idx="136">
                        <c:v>-30890</c:v>
                      </c:pt>
                      <c:pt idx="137">
                        <c:v>-30870</c:v>
                      </c:pt>
                      <c:pt idx="138">
                        <c:v>-30870</c:v>
                      </c:pt>
                      <c:pt idx="139">
                        <c:v>-30865</c:v>
                      </c:pt>
                      <c:pt idx="140">
                        <c:v>-30860</c:v>
                      </c:pt>
                      <c:pt idx="141">
                        <c:v>-30855</c:v>
                      </c:pt>
                      <c:pt idx="142">
                        <c:v>-30844</c:v>
                      </c:pt>
                      <c:pt idx="143">
                        <c:v>-30834</c:v>
                      </c:pt>
                      <c:pt idx="144">
                        <c:v>-30834</c:v>
                      </c:pt>
                      <c:pt idx="145">
                        <c:v>-30829</c:v>
                      </c:pt>
                      <c:pt idx="146">
                        <c:v>-30829</c:v>
                      </c:pt>
                      <c:pt idx="147">
                        <c:v>-30824</c:v>
                      </c:pt>
                      <c:pt idx="148">
                        <c:v>-30824</c:v>
                      </c:pt>
                      <c:pt idx="149">
                        <c:v>-30793</c:v>
                      </c:pt>
                      <c:pt idx="150">
                        <c:v>-30792</c:v>
                      </c:pt>
                      <c:pt idx="151">
                        <c:v>-30783</c:v>
                      </c:pt>
                      <c:pt idx="152">
                        <c:v>-30783</c:v>
                      </c:pt>
                      <c:pt idx="153">
                        <c:v>-30778</c:v>
                      </c:pt>
                      <c:pt idx="154">
                        <c:v>-30773</c:v>
                      </c:pt>
                      <c:pt idx="155">
                        <c:v>-30752</c:v>
                      </c:pt>
                      <c:pt idx="156">
                        <c:v>-30748</c:v>
                      </c:pt>
                      <c:pt idx="157">
                        <c:v>-30732</c:v>
                      </c:pt>
                      <c:pt idx="158">
                        <c:v>-30711</c:v>
                      </c:pt>
                      <c:pt idx="159">
                        <c:v>-30678</c:v>
                      </c:pt>
                      <c:pt idx="160">
                        <c:v>-30547</c:v>
                      </c:pt>
                      <c:pt idx="161">
                        <c:v>-30547</c:v>
                      </c:pt>
                      <c:pt idx="162">
                        <c:v>-30542</c:v>
                      </c:pt>
                      <c:pt idx="163">
                        <c:v>-30532</c:v>
                      </c:pt>
                      <c:pt idx="164">
                        <c:v>-30530</c:v>
                      </c:pt>
                      <c:pt idx="165">
                        <c:v>-30527</c:v>
                      </c:pt>
                      <c:pt idx="166">
                        <c:v>-30517</c:v>
                      </c:pt>
                      <c:pt idx="167">
                        <c:v>-30507</c:v>
                      </c:pt>
                      <c:pt idx="168">
                        <c:v>-30183</c:v>
                      </c:pt>
                      <c:pt idx="169">
                        <c:v>-30137</c:v>
                      </c:pt>
                      <c:pt idx="170">
                        <c:v>-30121</c:v>
                      </c:pt>
                      <c:pt idx="171">
                        <c:v>-30096</c:v>
                      </c:pt>
                      <c:pt idx="172">
                        <c:v>-30075</c:v>
                      </c:pt>
                      <c:pt idx="173">
                        <c:v>-29916</c:v>
                      </c:pt>
                      <c:pt idx="174">
                        <c:v>-29911</c:v>
                      </c:pt>
                      <c:pt idx="175">
                        <c:v>-29905</c:v>
                      </c:pt>
                      <c:pt idx="176">
                        <c:v>-29768</c:v>
                      </c:pt>
                      <c:pt idx="177">
                        <c:v>-29615</c:v>
                      </c:pt>
                      <c:pt idx="178">
                        <c:v>-29526</c:v>
                      </c:pt>
                      <c:pt idx="179">
                        <c:v>-29183</c:v>
                      </c:pt>
                      <c:pt idx="180">
                        <c:v>-29057</c:v>
                      </c:pt>
                      <c:pt idx="181">
                        <c:v>-28963</c:v>
                      </c:pt>
                      <c:pt idx="182">
                        <c:v>-28936</c:v>
                      </c:pt>
                      <c:pt idx="183">
                        <c:v>-28647</c:v>
                      </c:pt>
                      <c:pt idx="184">
                        <c:v>-28544</c:v>
                      </c:pt>
                      <c:pt idx="185">
                        <c:v>-28330</c:v>
                      </c:pt>
                      <c:pt idx="186">
                        <c:v>-28319</c:v>
                      </c:pt>
                      <c:pt idx="187">
                        <c:v>-28258</c:v>
                      </c:pt>
                      <c:pt idx="188">
                        <c:v>-28094</c:v>
                      </c:pt>
                      <c:pt idx="189">
                        <c:v>-28079</c:v>
                      </c:pt>
                      <c:pt idx="190">
                        <c:v>-28064</c:v>
                      </c:pt>
                      <c:pt idx="191">
                        <c:v>-28054</c:v>
                      </c:pt>
                      <c:pt idx="192">
                        <c:v>-28051</c:v>
                      </c:pt>
                      <c:pt idx="193">
                        <c:v>-28022</c:v>
                      </c:pt>
                      <c:pt idx="194">
                        <c:v>-27992</c:v>
                      </c:pt>
                      <c:pt idx="195">
                        <c:v>-27968</c:v>
                      </c:pt>
                      <c:pt idx="196">
                        <c:v>-27925</c:v>
                      </c:pt>
                      <c:pt idx="197">
                        <c:v>-27853</c:v>
                      </c:pt>
                      <c:pt idx="198">
                        <c:v>-27848</c:v>
                      </c:pt>
                      <c:pt idx="199">
                        <c:v>-27749</c:v>
                      </c:pt>
                      <c:pt idx="200">
                        <c:v>-27715</c:v>
                      </c:pt>
                      <c:pt idx="201">
                        <c:v>-27688</c:v>
                      </c:pt>
                      <c:pt idx="202">
                        <c:v>-27659</c:v>
                      </c:pt>
                      <c:pt idx="203">
                        <c:v>-27633</c:v>
                      </c:pt>
                      <c:pt idx="204">
                        <c:v>-27618</c:v>
                      </c:pt>
                      <c:pt idx="205">
                        <c:v>-27592</c:v>
                      </c:pt>
                      <c:pt idx="206">
                        <c:v>-27376</c:v>
                      </c:pt>
                      <c:pt idx="207">
                        <c:v>-27371</c:v>
                      </c:pt>
                      <c:pt idx="208">
                        <c:v>-27344</c:v>
                      </c:pt>
                      <c:pt idx="209">
                        <c:v>-27285</c:v>
                      </c:pt>
                      <c:pt idx="210">
                        <c:v>-27264</c:v>
                      </c:pt>
                      <c:pt idx="211">
                        <c:v>-27208</c:v>
                      </c:pt>
                      <c:pt idx="212">
                        <c:v>-27147</c:v>
                      </c:pt>
                      <c:pt idx="213">
                        <c:v>-27060</c:v>
                      </c:pt>
                      <c:pt idx="214">
                        <c:v>-26972</c:v>
                      </c:pt>
                      <c:pt idx="215">
                        <c:v>-26921</c:v>
                      </c:pt>
                      <c:pt idx="216">
                        <c:v>-26906</c:v>
                      </c:pt>
                      <c:pt idx="217">
                        <c:v>-26874</c:v>
                      </c:pt>
                      <c:pt idx="218">
                        <c:v>-26854</c:v>
                      </c:pt>
                      <c:pt idx="219">
                        <c:v>-26819</c:v>
                      </c:pt>
                      <c:pt idx="220">
                        <c:v>-26804</c:v>
                      </c:pt>
                      <c:pt idx="221">
                        <c:v>-26768</c:v>
                      </c:pt>
                      <c:pt idx="222">
                        <c:v>-26762</c:v>
                      </c:pt>
                      <c:pt idx="223">
                        <c:v>-26706</c:v>
                      </c:pt>
                      <c:pt idx="224">
                        <c:v>-26604</c:v>
                      </c:pt>
                      <c:pt idx="225">
                        <c:v>-26542</c:v>
                      </c:pt>
                      <c:pt idx="226">
                        <c:v>-26535</c:v>
                      </c:pt>
                      <c:pt idx="227">
                        <c:v>-26399</c:v>
                      </c:pt>
                      <c:pt idx="228">
                        <c:v>-26399</c:v>
                      </c:pt>
                      <c:pt idx="229">
                        <c:v>-26378</c:v>
                      </c:pt>
                      <c:pt idx="230">
                        <c:v>-26292</c:v>
                      </c:pt>
                      <c:pt idx="231">
                        <c:v>-26286</c:v>
                      </c:pt>
                      <c:pt idx="232">
                        <c:v>-26281</c:v>
                      </c:pt>
                      <c:pt idx="233">
                        <c:v>-26256</c:v>
                      </c:pt>
                      <c:pt idx="234">
                        <c:v>-26251</c:v>
                      </c:pt>
                      <c:pt idx="235">
                        <c:v>-26133</c:v>
                      </c:pt>
                      <c:pt idx="236">
                        <c:v>-26123</c:v>
                      </c:pt>
                      <c:pt idx="237">
                        <c:v>-26066</c:v>
                      </c:pt>
                      <c:pt idx="238">
                        <c:v>-25998</c:v>
                      </c:pt>
                      <c:pt idx="239">
                        <c:v>-25996</c:v>
                      </c:pt>
                      <c:pt idx="240">
                        <c:v>-25984</c:v>
                      </c:pt>
                      <c:pt idx="241">
                        <c:v>-25949</c:v>
                      </c:pt>
                      <c:pt idx="242">
                        <c:v>-25890.5</c:v>
                      </c:pt>
                      <c:pt idx="243">
                        <c:v>-25876</c:v>
                      </c:pt>
                      <c:pt idx="244">
                        <c:v>-25728</c:v>
                      </c:pt>
                      <c:pt idx="245">
                        <c:v>-25714</c:v>
                      </c:pt>
                      <c:pt idx="246">
                        <c:v>-25687</c:v>
                      </c:pt>
                      <c:pt idx="247">
                        <c:v>-25682</c:v>
                      </c:pt>
                      <c:pt idx="248">
                        <c:v>-25677</c:v>
                      </c:pt>
                      <c:pt idx="249">
                        <c:v>-25677</c:v>
                      </c:pt>
                      <c:pt idx="250">
                        <c:v>-25674</c:v>
                      </c:pt>
                      <c:pt idx="251">
                        <c:v>-25672</c:v>
                      </c:pt>
                      <c:pt idx="252">
                        <c:v>-25661</c:v>
                      </c:pt>
                      <c:pt idx="253">
                        <c:v>-25655</c:v>
                      </c:pt>
                      <c:pt idx="254">
                        <c:v>-25640</c:v>
                      </c:pt>
                      <c:pt idx="255">
                        <c:v>-25580</c:v>
                      </c:pt>
                      <c:pt idx="256">
                        <c:v>-25580</c:v>
                      </c:pt>
                      <c:pt idx="257">
                        <c:v>-25561</c:v>
                      </c:pt>
                      <c:pt idx="258">
                        <c:v>-25559</c:v>
                      </c:pt>
                      <c:pt idx="259">
                        <c:v>-25539</c:v>
                      </c:pt>
                      <c:pt idx="260">
                        <c:v>-25536</c:v>
                      </c:pt>
                      <c:pt idx="261">
                        <c:v>-25528</c:v>
                      </c:pt>
                      <c:pt idx="262">
                        <c:v>-25518</c:v>
                      </c:pt>
                      <c:pt idx="263">
                        <c:v>-25513</c:v>
                      </c:pt>
                      <c:pt idx="264">
                        <c:v>-25513</c:v>
                      </c:pt>
                      <c:pt idx="265">
                        <c:v>-25513</c:v>
                      </c:pt>
                      <c:pt idx="266">
                        <c:v>-25410</c:v>
                      </c:pt>
                      <c:pt idx="267">
                        <c:v>-25364</c:v>
                      </c:pt>
                      <c:pt idx="268">
                        <c:v>-25359</c:v>
                      </c:pt>
                      <c:pt idx="269">
                        <c:v>-25359</c:v>
                      </c:pt>
                      <c:pt idx="270">
                        <c:v>-25072</c:v>
                      </c:pt>
                      <c:pt idx="271">
                        <c:v>-25062</c:v>
                      </c:pt>
                      <c:pt idx="272">
                        <c:v>-25042</c:v>
                      </c:pt>
                      <c:pt idx="273">
                        <c:v>-25041</c:v>
                      </c:pt>
                      <c:pt idx="274">
                        <c:v>-25006</c:v>
                      </c:pt>
                      <c:pt idx="275">
                        <c:v>-24919</c:v>
                      </c:pt>
                      <c:pt idx="276">
                        <c:v>-24902</c:v>
                      </c:pt>
                      <c:pt idx="277">
                        <c:v>-24888</c:v>
                      </c:pt>
                      <c:pt idx="278">
                        <c:v>-24844</c:v>
                      </c:pt>
                      <c:pt idx="279">
                        <c:v>-24816</c:v>
                      </c:pt>
                      <c:pt idx="280">
                        <c:v>-24801</c:v>
                      </c:pt>
                      <c:pt idx="281">
                        <c:v>-24795</c:v>
                      </c:pt>
                      <c:pt idx="282">
                        <c:v>-24790</c:v>
                      </c:pt>
                      <c:pt idx="283">
                        <c:v>-24785</c:v>
                      </c:pt>
                      <c:pt idx="284">
                        <c:v>-24780</c:v>
                      </c:pt>
                      <c:pt idx="285">
                        <c:v>-24775</c:v>
                      </c:pt>
                      <c:pt idx="286">
                        <c:v>-24765</c:v>
                      </c:pt>
                      <c:pt idx="287">
                        <c:v>-24765</c:v>
                      </c:pt>
                      <c:pt idx="288">
                        <c:v>-24764</c:v>
                      </c:pt>
                      <c:pt idx="289">
                        <c:v>-24750</c:v>
                      </c:pt>
                      <c:pt idx="290">
                        <c:v>-24749</c:v>
                      </c:pt>
                      <c:pt idx="291">
                        <c:v>-24744</c:v>
                      </c:pt>
                      <c:pt idx="292">
                        <c:v>-24744</c:v>
                      </c:pt>
                      <c:pt idx="293">
                        <c:v>-24744</c:v>
                      </c:pt>
                      <c:pt idx="294">
                        <c:v>-24739</c:v>
                      </c:pt>
                      <c:pt idx="295">
                        <c:v>-24739</c:v>
                      </c:pt>
                      <c:pt idx="296">
                        <c:v>-24739</c:v>
                      </c:pt>
                      <c:pt idx="297">
                        <c:v>-24734</c:v>
                      </c:pt>
                      <c:pt idx="298">
                        <c:v>-24729</c:v>
                      </c:pt>
                      <c:pt idx="299">
                        <c:v>-24729</c:v>
                      </c:pt>
                      <c:pt idx="300">
                        <c:v>-24718</c:v>
                      </c:pt>
                      <c:pt idx="301">
                        <c:v>-24718</c:v>
                      </c:pt>
                      <c:pt idx="302">
                        <c:v>-24672</c:v>
                      </c:pt>
                      <c:pt idx="303">
                        <c:v>-24606</c:v>
                      </c:pt>
                      <c:pt idx="304">
                        <c:v>-24581</c:v>
                      </c:pt>
                      <c:pt idx="305">
                        <c:v>-24575</c:v>
                      </c:pt>
                      <c:pt idx="306">
                        <c:v>-24519</c:v>
                      </c:pt>
                      <c:pt idx="307">
                        <c:v>-24442</c:v>
                      </c:pt>
                      <c:pt idx="308">
                        <c:v>-24437</c:v>
                      </c:pt>
                      <c:pt idx="309">
                        <c:v>-24427</c:v>
                      </c:pt>
                      <c:pt idx="310">
                        <c:v>-24417</c:v>
                      </c:pt>
                      <c:pt idx="311">
                        <c:v>-24366</c:v>
                      </c:pt>
                      <c:pt idx="312">
                        <c:v>-24320</c:v>
                      </c:pt>
                      <c:pt idx="313">
                        <c:v>-24307</c:v>
                      </c:pt>
                      <c:pt idx="314">
                        <c:v>-24201</c:v>
                      </c:pt>
                      <c:pt idx="315">
                        <c:v>-24186</c:v>
                      </c:pt>
                      <c:pt idx="316">
                        <c:v>-24125</c:v>
                      </c:pt>
                      <c:pt idx="317">
                        <c:v>-24104</c:v>
                      </c:pt>
                      <c:pt idx="318">
                        <c:v>-24027</c:v>
                      </c:pt>
                      <c:pt idx="319">
                        <c:v>-23976</c:v>
                      </c:pt>
                      <c:pt idx="320">
                        <c:v>-23976</c:v>
                      </c:pt>
                      <c:pt idx="321">
                        <c:v>-23971</c:v>
                      </c:pt>
                      <c:pt idx="322">
                        <c:v>-23731</c:v>
                      </c:pt>
                      <c:pt idx="323">
                        <c:v>-23620</c:v>
                      </c:pt>
                      <c:pt idx="324">
                        <c:v>-23556</c:v>
                      </c:pt>
                      <c:pt idx="325">
                        <c:v>-23505</c:v>
                      </c:pt>
                      <c:pt idx="326">
                        <c:v>-23479</c:v>
                      </c:pt>
                      <c:pt idx="327">
                        <c:v>-23470</c:v>
                      </c:pt>
                      <c:pt idx="328">
                        <c:v>-23465</c:v>
                      </c:pt>
                      <c:pt idx="329">
                        <c:v>-23464</c:v>
                      </c:pt>
                      <c:pt idx="330">
                        <c:v>-23440</c:v>
                      </c:pt>
                      <c:pt idx="331">
                        <c:v>-23439</c:v>
                      </c:pt>
                      <c:pt idx="332">
                        <c:v>-23408</c:v>
                      </c:pt>
                      <c:pt idx="333">
                        <c:v>-23387</c:v>
                      </c:pt>
                      <c:pt idx="334">
                        <c:v>-23362</c:v>
                      </c:pt>
                      <c:pt idx="335">
                        <c:v>-23362</c:v>
                      </c:pt>
                      <c:pt idx="336">
                        <c:v>-23350</c:v>
                      </c:pt>
                      <c:pt idx="337">
                        <c:v>-23331</c:v>
                      </c:pt>
                      <c:pt idx="338">
                        <c:v>-23320</c:v>
                      </c:pt>
                      <c:pt idx="339">
                        <c:v>-23315</c:v>
                      </c:pt>
                      <c:pt idx="340">
                        <c:v>-23310</c:v>
                      </c:pt>
                      <c:pt idx="341">
                        <c:v>-23233</c:v>
                      </c:pt>
                      <c:pt idx="342">
                        <c:v>-23214</c:v>
                      </c:pt>
                      <c:pt idx="343">
                        <c:v>-23213</c:v>
                      </c:pt>
                      <c:pt idx="344">
                        <c:v>-23208</c:v>
                      </c:pt>
                      <c:pt idx="345">
                        <c:v>-23173</c:v>
                      </c:pt>
                      <c:pt idx="346">
                        <c:v>-23168</c:v>
                      </c:pt>
                      <c:pt idx="347">
                        <c:v>-23167</c:v>
                      </c:pt>
                      <c:pt idx="348">
                        <c:v>-23137</c:v>
                      </c:pt>
                      <c:pt idx="349">
                        <c:v>-23123</c:v>
                      </c:pt>
                      <c:pt idx="350">
                        <c:v>-23111</c:v>
                      </c:pt>
                      <c:pt idx="351">
                        <c:v>-23091</c:v>
                      </c:pt>
                      <c:pt idx="352">
                        <c:v>-22967</c:v>
                      </c:pt>
                      <c:pt idx="353">
                        <c:v>-22952</c:v>
                      </c:pt>
                      <c:pt idx="354">
                        <c:v>-22937</c:v>
                      </c:pt>
                      <c:pt idx="355">
                        <c:v>-22932</c:v>
                      </c:pt>
                      <c:pt idx="356">
                        <c:v>-22922</c:v>
                      </c:pt>
                      <c:pt idx="357">
                        <c:v>-22911</c:v>
                      </c:pt>
                      <c:pt idx="358">
                        <c:v>-22896</c:v>
                      </c:pt>
                      <c:pt idx="359">
                        <c:v>-22890</c:v>
                      </c:pt>
                      <c:pt idx="360">
                        <c:v>-22814</c:v>
                      </c:pt>
                      <c:pt idx="361">
                        <c:v>-22742</c:v>
                      </c:pt>
                      <c:pt idx="362">
                        <c:v>-22736</c:v>
                      </c:pt>
                      <c:pt idx="363">
                        <c:v>-22716</c:v>
                      </c:pt>
                      <c:pt idx="364">
                        <c:v>-22697</c:v>
                      </c:pt>
                      <c:pt idx="365">
                        <c:v>-22696</c:v>
                      </c:pt>
                      <c:pt idx="366">
                        <c:v>-22670</c:v>
                      </c:pt>
                      <c:pt idx="367">
                        <c:v>-22300</c:v>
                      </c:pt>
                      <c:pt idx="368">
                        <c:v>-22299.5</c:v>
                      </c:pt>
                      <c:pt idx="369">
                        <c:v>-22172</c:v>
                      </c:pt>
                      <c:pt idx="370">
                        <c:v>-21979</c:v>
                      </c:pt>
                      <c:pt idx="371">
                        <c:v>-21974</c:v>
                      </c:pt>
                      <c:pt idx="372">
                        <c:v>-21974</c:v>
                      </c:pt>
                      <c:pt idx="373">
                        <c:v>-21948</c:v>
                      </c:pt>
                      <c:pt idx="374">
                        <c:v>-21926</c:v>
                      </c:pt>
                      <c:pt idx="375">
                        <c:v>-21923</c:v>
                      </c:pt>
                      <c:pt idx="376">
                        <c:v>-21779</c:v>
                      </c:pt>
                      <c:pt idx="377">
                        <c:v>-21760</c:v>
                      </c:pt>
                      <c:pt idx="378">
                        <c:v>-21677</c:v>
                      </c:pt>
                      <c:pt idx="379">
                        <c:v>-21662</c:v>
                      </c:pt>
                      <c:pt idx="380">
                        <c:v>-21641</c:v>
                      </c:pt>
                      <c:pt idx="381">
                        <c:v>-21564</c:v>
                      </c:pt>
                      <c:pt idx="382">
                        <c:v>-21554</c:v>
                      </c:pt>
                      <c:pt idx="383">
                        <c:v>-21528</c:v>
                      </c:pt>
                      <c:pt idx="384">
                        <c:v>-21502</c:v>
                      </c:pt>
                      <c:pt idx="385">
                        <c:v>-21502</c:v>
                      </c:pt>
                      <c:pt idx="386">
                        <c:v>-21477</c:v>
                      </c:pt>
                      <c:pt idx="387">
                        <c:v>-21476</c:v>
                      </c:pt>
                      <c:pt idx="388">
                        <c:v>-21471</c:v>
                      </c:pt>
                      <c:pt idx="389">
                        <c:v>-21436</c:v>
                      </c:pt>
                      <c:pt idx="390">
                        <c:v>-21415</c:v>
                      </c:pt>
                      <c:pt idx="391">
                        <c:v>-21410</c:v>
                      </c:pt>
                      <c:pt idx="392">
                        <c:v>-21409</c:v>
                      </c:pt>
                      <c:pt idx="393">
                        <c:v>-21394</c:v>
                      </c:pt>
                      <c:pt idx="394">
                        <c:v>-21359</c:v>
                      </c:pt>
                      <c:pt idx="395">
                        <c:v>-21349</c:v>
                      </c:pt>
                      <c:pt idx="396">
                        <c:v>-21344</c:v>
                      </c:pt>
                      <c:pt idx="397">
                        <c:v>-20451</c:v>
                      </c:pt>
                      <c:pt idx="398">
                        <c:v>-20426</c:v>
                      </c:pt>
                      <c:pt idx="399">
                        <c:v>-20395</c:v>
                      </c:pt>
                      <c:pt idx="400">
                        <c:v>-20273</c:v>
                      </c:pt>
                      <c:pt idx="401">
                        <c:v>-20217</c:v>
                      </c:pt>
                      <c:pt idx="402">
                        <c:v>-20144</c:v>
                      </c:pt>
                      <c:pt idx="403">
                        <c:v>-20141.5</c:v>
                      </c:pt>
                      <c:pt idx="404">
                        <c:v>-20130</c:v>
                      </c:pt>
                      <c:pt idx="405">
                        <c:v>-20125</c:v>
                      </c:pt>
                      <c:pt idx="406">
                        <c:v>-20052</c:v>
                      </c:pt>
                      <c:pt idx="407">
                        <c:v>-20007</c:v>
                      </c:pt>
                      <c:pt idx="408">
                        <c:v>-19986</c:v>
                      </c:pt>
                      <c:pt idx="409">
                        <c:v>-19955</c:v>
                      </c:pt>
                      <c:pt idx="410">
                        <c:v>-19951</c:v>
                      </c:pt>
                      <c:pt idx="411">
                        <c:v>-19950</c:v>
                      </c:pt>
                      <c:pt idx="412">
                        <c:v>-19884</c:v>
                      </c:pt>
                      <c:pt idx="413">
                        <c:v>-19878</c:v>
                      </c:pt>
                      <c:pt idx="414">
                        <c:v>-19869</c:v>
                      </c:pt>
                      <c:pt idx="415">
                        <c:v>-19858</c:v>
                      </c:pt>
                      <c:pt idx="416">
                        <c:v>-19858</c:v>
                      </c:pt>
                      <c:pt idx="417">
                        <c:v>-19858</c:v>
                      </c:pt>
                      <c:pt idx="418">
                        <c:v>-19848</c:v>
                      </c:pt>
                      <c:pt idx="419">
                        <c:v>-19848</c:v>
                      </c:pt>
                      <c:pt idx="420">
                        <c:v>-19836</c:v>
                      </c:pt>
                      <c:pt idx="421">
                        <c:v>-19801</c:v>
                      </c:pt>
                      <c:pt idx="422">
                        <c:v>-19801</c:v>
                      </c:pt>
                      <c:pt idx="423">
                        <c:v>-19796</c:v>
                      </c:pt>
                      <c:pt idx="424">
                        <c:v>-19770</c:v>
                      </c:pt>
                      <c:pt idx="425">
                        <c:v>-19736</c:v>
                      </c:pt>
                      <c:pt idx="426">
                        <c:v>-19735</c:v>
                      </c:pt>
                      <c:pt idx="427">
                        <c:v>-19731</c:v>
                      </c:pt>
                      <c:pt idx="428">
                        <c:v>-19689</c:v>
                      </c:pt>
                      <c:pt idx="429">
                        <c:v>-19684</c:v>
                      </c:pt>
                      <c:pt idx="430">
                        <c:v>-19684</c:v>
                      </c:pt>
                      <c:pt idx="431">
                        <c:v>-19664</c:v>
                      </c:pt>
                      <c:pt idx="432">
                        <c:v>-19663</c:v>
                      </c:pt>
                      <c:pt idx="433">
                        <c:v>-19653</c:v>
                      </c:pt>
                      <c:pt idx="434">
                        <c:v>-19556</c:v>
                      </c:pt>
                      <c:pt idx="435">
                        <c:v>-19556</c:v>
                      </c:pt>
                      <c:pt idx="436">
                        <c:v>-19556</c:v>
                      </c:pt>
                      <c:pt idx="437">
                        <c:v>-19554</c:v>
                      </c:pt>
                      <c:pt idx="438">
                        <c:v>-19544</c:v>
                      </c:pt>
                      <c:pt idx="439">
                        <c:v>-19531</c:v>
                      </c:pt>
                      <c:pt idx="440">
                        <c:v>-19531</c:v>
                      </c:pt>
                      <c:pt idx="441">
                        <c:v>-19531</c:v>
                      </c:pt>
                      <c:pt idx="442">
                        <c:v>-19531</c:v>
                      </c:pt>
                      <c:pt idx="443">
                        <c:v>-19526</c:v>
                      </c:pt>
                      <c:pt idx="444">
                        <c:v>-19521</c:v>
                      </c:pt>
                      <c:pt idx="445">
                        <c:v>-19510</c:v>
                      </c:pt>
                      <c:pt idx="446">
                        <c:v>-19490</c:v>
                      </c:pt>
                      <c:pt idx="447">
                        <c:v>-19490</c:v>
                      </c:pt>
                      <c:pt idx="448">
                        <c:v>-19483</c:v>
                      </c:pt>
                      <c:pt idx="449">
                        <c:v>-19480</c:v>
                      </c:pt>
                      <c:pt idx="450">
                        <c:v>-19464</c:v>
                      </c:pt>
                      <c:pt idx="451">
                        <c:v>-19464</c:v>
                      </c:pt>
                      <c:pt idx="452">
                        <c:v>-19429</c:v>
                      </c:pt>
                      <c:pt idx="453">
                        <c:v>-19408</c:v>
                      </c:pt>
                      <c:pt idx="454">
                        <c:v>-19387</c:v>
                      </c:pt>
                      <c:pt idx="455">
                        <c:v>-19387</c:v>
                      </c:pt>
                      <c:pt idx="456">
                        <c:v>-19377</c:v>
                      </c:pt>
                      <c:pt idx="457">
                        <c:v>-19352</c:v>
                      </c:pt>
                      <c:pt idx="458">
                        <c:v>-19341</c:v>
                      </c:pt>
                      <c:pt idx="459">
                        <c:v>-19336</c:v>
                      </c:pt>
                      <c:pt idx="460">
                        <c:v>-19336</c:v>
                      </c:pt>
                      <c:pt idx="461">
                        <c:v>-19326</c:v>
                      </c:pt>
                      <c:pt idx="462">
                        <c:v>-19305</c:v>
                      </c:pt>
                      <c:pt idx="463">
                        <c:v>-19305</c:v>
                      </c:pt>
                      <c:pt idx="464">
                        <c:v>-19285</c:v>
                      </c:pt>
                      <c:pt idx="465">
                        <c:v>-19275</c:v>
                      </c:pt>
                      <c:pt idx="466">
                        <c:v>-19254</c:v>
                      </c:pt>
                      <c:pt idx="467">
                        <c:v>-19208</c:v>
                      </c:pt>
                      <c:pt idx="468">
                        <c:v>-19208</c:v>
                      </c:pt>
                      <c:pt idx="469">
                        <c:v>-19187</c:v>
                      </c:pt>
                      <c:pt idx="470">
                        <c:v>-19187</c:v>
                      </c:pt>
                      <c:pt idx="471">
                        <c:v>-19187</c:v>
                      </c:pt>
                      <c:pt idx="472">
                        <c:v>-19167</c:v>
                      </c:pt>
                      <c:pt idx="473">
                        <c:v>-19127</c:v>
                      </c:pt>
                      <c:pt idx="474">
                        <c:v>-19121</c:v>
                      </c:pt>
                      <c:pt idx="475">
                        <c:v>-19118</c:v>
                      </c:pt>
                      <c:pt idx="476">
                        <c:v>-19116</c:v>
                      </c:pt>
                      <c:pt idx="477">
                        <c:v>-19115</c:v>
                      </c:pt>
                      <c:pt idx="478">
                        <c:v>-19090</c:v>
                      </c:pt>
                      <c:pt idx="479">
                        <c:v>-19090</c:v>
                      </c:pt>
                      <c:pt idx="480">
                        <c:v>-19090</c:v>
                      </c:pt>
                      <c:pt idx="481">
                        <c:v>-19085</c:v>
                      </c:pt>
                      <c:pt idx="482">
                        <c:v>-19074</c:v>
                      </c:pt>
                      <c:pt idx="483">
                        <c:v>-19074</c:v>
                      </c:pt>
                      <c:pt idx="484">
                        <c:v>-19069</c:v>
                      </c:pt>
                      <c:pt idx="485">
                        <c:v>-19069</c:v>
                      </c:pt>
                      <c:pt idx="486">
                        <c:v>-19069</c:v>
                      </c:pt>
                      <c:pt idx="487">
                        <c:v>-19065</c:v>
                      </c:pt>
                      <c:pt idx="488">
                        <c:v>-19060</c:v>
                      </c:pt>
                      <c:pt idx="489">
                        <c:v>-19049</c:v>
                      </c:pt>
                      <c:pt idx="490">
                        <c:v>-19049</c:v>
                      </c:pt>
                      <c:pt idx="491">
                        <c:v>-19023</c:v>
                      </c:pt>
                      <c:pt idx="492">
                        <c:v>-18967</c:v>
                      </c:pt>
                      <c:pt idx="493">
                        <c:v>-18962</c:v>
                      </c:pt>
                      <c:pt idx="494">
                        <c:v>-18957</c:v>
                      </c:pt>
                      <c:pt idx="495">
                        <c:v>-18957</c:v>
                      </c:pt>
                      <c:pt idx="496">
                        <c:v>-18947</c:v>
                      </c:pt>
                      <c:pt idx="497">
                        <c:v>-18942</c:v>
                      </c:pt>
                      <c:pt idx="498">
                        <c:v>-18942</c:v>
                      </c:pt>
                      <c:pt idx="499">
                        <c:v>-18941</c:v>
                      </c:pt>
                      <c:pt idx="500">
                        <c:v>-18936</c:v>
                      </c:pt>
                      <c:pt idx="501">
                        <c:v>-18906</c:v>
                      </c:pt>
                      <c:pt idx="502">
                        <c:v>-18891</c:v>
                      </c:pt>
                      <c:pt idx="503">
                        <c:v>-18845</c:v>
                      </c:pt>
                      <c:pt idx="504">
                        <c:v>-18783</c:v>
                      </c:pt>
                      <c:pt idx="505">
                        <c:v>-18773</c:v>
                      </c:pt>
                      <c:pt idx="506">
                        <c:v>-18762</c:v>
                      </c:pt>
                      <c:pt idx="507">
                        <c:v>-18762</c:v>
                      </c:pt>
                      <c:pt idx="508">
                        <c:v>-18736</c:v>
                      </c:pt>
                      <c:pt idx="509">
                        <c:v>-18701</c:v>
                      </c:pt>
                      <c:pt idx="510">
                        <c:v>-18690</c:v>
                      </c:pt>
                      <c:pt idx="511">
                        <c:v>-18665</c:v>
                      </c:pt>
                      <c:pt idx="512">
                        <c:v>-18659</c:v>
                      </c:pt>
                      <c:pt idx="513">
                        <c:v>-18657</c:v>
                      </c:pt>
                      <c:pt idx="514">
                        <c:v>-18649</c:v>
                      </c:pt>
                      <c:pt idx="515">
                        <c:v>-18624</c:v>
                      </c:pt>
                      <c:pt idx="516">
                        <c:v>-18599</c:v>
                      </c:pt>
                      <c:pt idx="517">
                        <c:v>-18563</c:v>
                      </c:pt>
                      <c:pt idx="518">
                        <c:v>-18557</c:v>
                      </c:pt>
                      <c:pt idx="519">
                        <c:v>-18522</c:v>
                      </c:pt>
                      <c:pt idx="520">
                        <c:v>-18501</c:v>
                      </c:pt>
                      <c:pt idx="521">
                        <c:v>-18481</c:v>
                      </c:pt>
                      <c:pt idx="522">
                        <c:v>-18481</c:v>
                      </c:pt>
                      <c:pt idx="523">
                        <c:v>-18476</c:v>
                      </c:pt>
                      <c:pt idx="524">
                        <c:v>-18476</c:v>
                      </c:pt>
                      <c:pt idx="525">
                        <c:v>-18471</c:v>
                      </c:pt>
                      <c:pt idx="526">
                        <c:v>-18471</c:v>
                      </c:pt>
                      <c:pt idx="527">
                        <c:v>-18466</c:v>
                      </c:pt>
                      <c:pt idx="528">
                        <c:v>-18455</c:v>
                      </c:pt>
                      <c:pt idx="529">
                        <c:v>-18439</c:v>
                      </c:pt>
                      <c:pt idx="530">
                        <c:v>-18439</c:v>
                      </c:pt>
                      <c:pt idx="531">
                        <c:v>-18414</c:v>
                      </c:pt>
                      <c:pt idx="532">
                        <c:v>-18414</c:v>
                      </c:pt>
                      <c:pt idx="533">
                        <c:v>-18399</c:v>
                      </c:pt>
                      <c:pt idx="534">
                        <c:v>-18368</c:v>
                      </c:pt>
                      <c:pt idx="535">
                        <c:v>-18363</c:v>
                      </c:pt>
                      <c:pt idx="536">
                        <c:v>-18358</c:v>
                      </c:pt>
                      <c:pt idx="537">
                        <c:v>-18342</c:v>
                      </c:pt>
                      <c:pt idx="538">
                        <c:v>-18342</c:v>
                      </c:pt>
                      <c:pt idx="539">
                        <c:v>-18326</c:v>
                      </c:pt>
                      <c:pt idx="540">
                        <c:v>-18322</c:v>
                      </c:pt>
                      <c:pt idx="541">
                        <c:v>-18321</c:v>
                      </c:pt>
                      <c:pt idx="542">
                        <c:v>-18317</c:v>
                      </c:pt>
                      <c:pt idx="543">
                        <c:v>-18307</c:v>
                      </c:pt>
                      <c:pt idx="544">
                        <c:v>-18296</c:v>
                      </c:pt>
                      <c:pt idx="545">
                        <c:v>-18296</c:v>
                      </c:pt>
                      <c:pt idx="546">
                        <c:v>-18290</c:v>
                      </c:pt>
                      <c:pt idx="547">
                        <c:v>-18281</c:v>
                      </c:pt>
                      <c:pt idx="548">
                        <c:v>-18276</c:v>
                      </c:pt>
                      <c:pt idx="549">
                        <c:v>-18265</c:v>
                      </c:pt>
                      <c:pt idx="550">
                        <c:v>-18261</c:v>
                      </c:pt>
                      <c:pt idx="551">
                        <c:v>-18251</c:v>
                      </c:pt>
                      <c:pt idx="552">
                        <c:v>-18250</c:v>
                      </c:pt>
                      <c:pt idx="553">
                        <c:v>-18133</c:v>
                      </c:pt>
                      <c:pt idx="554">
                        <c:v>-18086</c:v>
                      </c:pt>
                      <c:pt idx="555">
                        <c:v>-18081</c:v>
                      </c:pt>
                      <c:pt idx="556">
                        <c:v>-18050</c:v>
                      </c:pt>
                      <c:pt idx="557">
                        <c:v>-18046</c:v>
                      </c:pt>
                      <c:pt idx="558">
                        <c:v>-18045</c:v>
                      </c:pt>
                      <c:pt idx="559">
                        <c:v>-18045</c:v>
                      </c:pt>
                      <c:pt idx="560">
                        <c:v>-18030</c:v>
                      </c:pt>
                      <c:pt idx="561">
                        <c:v>-18030</c:v>
                      </c:pt>
                      <c:pt idx="562">
                        <c:v>-18020</c:v>
                      </c:pt>
                      <c:pt idx="563">
                        <c:v>-18020</c:v>
                      </c:pt>
                      <c:pt idx="564">
                        <c:v>-18020</c:v>
                      </c:pt>
                      <c:pt idx="565">
                        <c:v>-18020</c:v>
                      </c:pt>
                      <c:pt idx="566">
                        <c:v>-18020</c:v>
                      </c:pt>
                      <c:pt idx="567">
                        <c:v>-18015</c:v>
                      </c:pt>
                      <c:pt idx="568">
                        <c:v>-18015</c:v>
                      </c:pt>
                      <c:pt idx="569">
                        <c:v>-18015</c:v>
                      </c:pt>
                      <c:pt idx="570">
                        <c:v>-18015</c:v>
                      </c:pt>
                      <c:pt idx="571">
                        <c:v>-18005</c:v>
                      </c:pt>
                      <c:pt idx="572">
                        <c:v>-18004</c:v>
                      </c:pt>
                      <c:pt idx="573">
                        <c:v>-18004</c:v>
                      </c:pt>
                      <c:pt idx="574">
                        <c:v>-17989</c:v>
                      </c:pt>
                      <c:pt idx="575">
                        <c:v>-17979</c:v>
                      </c:pt>
                      <c:pt idx="576">
                        <c:v>-17969</c:v>
                      </c:pt>
                      <c:pt idx="577">
                        <c:v>-17953</c:v>
                      </c:pt>
                      <c:pt idx="578">
                        <c:v>-17923</c:v>
                      </c:pt>
                      <c:pt idx="579">
                        <c:v>-17906</c:v>
                      </c:pt>
                      <c:pt idx="580">
                        <c:v>-17897</c:v>
                      </c:pt>
                      <c:pt idx="581">
                        <c:v>-17877</c:v>
                      </c:pt>
                      <c:pt idx="582">
                        <c:v>-17872</c:v>
                      </c:pt>
                      <c:pt idx="583">
                        <c:v>-17872</c:v>
                      </c:pt>
                      <c:pt idx="584">
                        <c:v>-17861</c:v>
                      </c:pt>
                      <c:pt idx="585">
                        <c:v>-17856</c:v>
                      </c:pt>
                      <c:pt idx="586">
                        <c:v>-17825</c:v>
                      </c:pt>
                      <c:pt idx="587">
                        <c:v>-17810</c:v>
                      </c:pt>
                      <c:pt idx="588">
                        <c:v>-17805</c:v>
                      </c:pt>
                      <c:pt idx="589">
                        <c:v>-17758</c:v>
                      </c:pt>
                      <c:pt idx="590">
                        <c:v>-17758</c:v>
                      </c:pt>
                      <c:pt idx="591">
                        <c:v>-17753</c:v>
                      </c:pt>
                      <c:pt idx="592">
                        <c:v>-17753</c:v>
                      </c:pt>
                      <c:pt idx="593">
                        <c:v>-17753</c:v>
                      </c:pt>
                      <c:pt idx="594">
                        <c:v>-17733</c:v>
                      </c:pt>
                      <c:pt idx="595">
                        <c:v>-17732</c:v>
                      </c:pt>
                      <c:pt idx="596">
                        <c:v>-17728</c:v>
                      </c:pt>
                      <c:pt idx="597">
                        <c:v>-17727</c:v>
                      </c:pt>
                      <c:pt idx="598">
                        <c:v>-17723</c:v>
                      </c:pt>
                      <c:pt idx="599">
                        <c:v>-17723</c:v>
                      </c:pt>
                      <c:pt idx="600">
                        <c:v>-17723</c:v>
                      </c:pt>
                      <c:pt idx="601">
                        <c:v>-17713</c:v>
                      </c:pt>
                      <c:pt idx="602">
                        <c:v>-17713</c:v>
                      </c:pt>
                      <c:pt idx="603">
                        <c:v>-17713</c:v>
                      </c:pt>
                      <c:pt idx="604">
                        <c:v>-17713</c:v>
                      </c:pt>
                      <c:pt idx="605">
                        <c:v>-17712</c:v>
                      </c:pt>
                      <c:pt idx="606">
                        <c:v>-17708</c:v>
                      </c:pt>
                      <c:pt idx="607">
                        <c:v>-17703</c:v>
                      </c:pt>
                      <c:pt idx="608">
                        <c:v>-17703</c:v>
                      </c:pt>
                      <c:pt idx="609">
                        <c:v>-17702</c:v>
                      </c:pt>
                      <c:pt idx="610">
                        <c:v>-17698</c:v>
                      </c:pt>
                      <c:pt idx="611">
                        <c:v>-17692</c:v>
                      </c:pt>
                      <c:pt idx="612">
                        <c:v>-17687</c:v>
                      </c:pt>
                      <c:pt idx="613">
                        <c:v>-17687</c:v>
                      </c:pt>
                      <c:pt idx="614">
                        <c:v>-17686</c:v>
                      </c:pt>
                      <c:pt idx="615">
                        <c:v>-17677</c:v>
                      </c:pt>
                      <c:pt idx="616">
                        <c:v>-17677</c:v>
                      </c:pt>
                      <c:pt idx="617">
                        <c:v>-17677</c:v>
                      </c:pt>
                      <c:pt idx="618">
                        <c:v>-17667</c:v>
                      </c:pt>
                      <c:pt idx="619">
                        <c:v>-17667</c:v>
                      </c:pt>
                      <c:pt idx="620">
                        <c:v>-17666</c:v>
                      </c:pt>
                      <c:pt idx="621">
                        <c:v>-17652</c:v>
                      </c:pt>
                      <c:pt idx="622">
                        <c:v>-17651</c:v>
                      </c:pt>
                      <c:pt idx="623">
                        <c:v>-17636</c:v>
                      </c:pt>
                      <c:pt idx="624">
                        <c:v>-17626</c:v>
                      </c:pt>
                      <c:pt idx="625">
                        <c:v>-17590</c:v>
                      </c:pt>
                      <c:pt idx="626">
                        <c:v>-17585</c:v>
                      </c:pt>
                      <c:pt idx="627">
                        <c:v>-17569</c:v>
                      </c:pt>
                      <c:pt idx="628">
                        <c:v>-17564</c:v>
                      </c:pt>
                      <c:pt idx="629">
                        <c:v>-17549</c:v>
                      </c:pt>
                      <c:pt idx="630">
                        <c:v>-17544</c:v>
                      </c:pt>
                      <c:pt idx="631">
                        <c:v>-17544</c:v>
                      </c:pt>
                      <c:pt idx="632">
                        <c:v>-17539</c:v>
                      </c:pt>
                      <c:pt idx="633">
                        <c:v>-17538</c:v>
                      </c:pt>
                      <c:pt idx="634">
                        <c:v>-17534</c:v>
                      </c:pt>
                      <c:pt idx="635">
                        <c:v>-17533</c:v>
                      </c:pt>
                      <c:pt idx="636">
                        <c:v>-17517</c:v>
                      </c:pt>
                      <c:pt idx="637">
                        <c:v>-17507</c:v>
                      </c:pt>
                      <c:pt idx="638">
                        <c:v>-17503</c:v>
                      </c:pt>
                      <c:pt idx="639">
                        <c:v>-17492</c:v>
                      </c:pt>
                      <c:pt idx="640">
                        <c:v>-17477</c:v>
                      </c:pt>
                      <c:pt idx="641">
                        <c:v>-17467</c:v>
                      </c:pt>
                      <c:pt idx="642">
                        <c:v>-17455</c:v>
                      </c:pt>
                      <c:pt idx="643">
                        <c:v>-17450</c:v>
                      </c:pt>
                      <c:pt idx="644">
                        <c:v>-17441</c:v>
                      </c:pt>
                      <c:pt idx="645">
                        <c:v>-17441</c:v>
                      </c:pt>
                      <c:pt idx="646">
                        <c:v>-17436</c:v>
                      </c:pt>
                      <c:pt idx="647">
                        <c:v>-17436</c:v>
                      </c:pt>
                      <c:pt idx="648">
                        <c:v>-17436</c:v>
                      </c:pt>
                      <c:pt idx="649">
                        <c:v>-17431</c:v>
                      </c:pt>
                      <c:pt idx="650">
                        <c:v>-17431</c:v>
                      </c:pt>
                      <c:pt idx="651">
                        <c:v>-17426</c:v>
                      </c:pt>
                      <c:pt idx="652">
                        <c:v>-17426</c:v>
                      </c:pt>
                      <c:pt idx="653">
                        <c:v>-17415</c:v>
                      </c:pt>
                      <c:pt idx="654">
                        <c:v>-17415</c:v>
                      </c:pt>
                      <c:pt idx="655">
                        <c:v>-17411</c:v>
                      </c:pt>
                      <c:pt idx="656">
                        <c:v>-17411</c:v>
                      </c:pt>
                      <c:pt idx="657">
                        <c:v>-17410</c:v>
                      </c:pt>
                      <c:pt idx="658">
                        <c:v>-17405</c:v>
                      </c:pt>
                      <c:pt idx="659">
                        <c:v>-17405</c:v>
                      </c:pt>
                      <c:pt idx="660">
                        <c:v>-17405</c:v>
                      </c:pt>
                      <c:pt idx="661">
                        <c:v>-17400</c:v>
                      </c:pt>
                      <c:pt idx="662">
                        <c:v>-17395</c:v>
                      </c:pt>
                      <c:pt idx="663">
                        <c:v>-17390</c:v>
                      </c:pt>
                      <c:pt idx="664">
                        <c:v>-17390</c:v>
                      </c:pt>
                      <c:pt idx="665">
                        <c:v>-17385</c:v>
                      </c:pt>
                      <c:pt idx="666">
                        <c:v>-17380</c:v>
                      </c:pt>
                      <c:pt idx="667">
                        <c:v>-17375</c:v>
                      </c:pt>
                      <c:pt idx="668">
                        <c:v>-17375</c:v>
                      </c:pt>
                      <c:pt idx="669">
                        <c:v>-17375</c:v>
                      </c:pt>
                      <c:pt idx="670">
                        <c:v>-17375</c:v>
                      </c:pt>
                      <c:pt idx="671">
                        <c:v>-17375</c:v>
                      </c:pt>
                      <c:pt idx="672">
                        <c:v>-17364</c:v>
                      </c:pt>
                      <c:pt idx="673">
                        <c:v>-17360</c:v>
                      </c:pt>
                      <c:pt idx="674">
                        <c:v>-17359</c:v>
                      </c:pt>
                      <c:pt idx="675">
                        <c:v>-17314</c:v>
                      </c:pt>
                      <c:pt idx="676">
                        <c:v>-17303</c:v>
                      </c:pt>
                      <c:pt idx="677">
                        <c:v>-17303</c:v>
                      </c:pt>
                      <c:pt idx="678">
                        <c:v>-17293</c:v>
                      </c:pt>
                      <c:pt idx="679">
                        <c:v>-17293</c:v>
                      </c:pt>
                      <c:pt idx="680">
                        <c:v>-17293</c:v>
                      </c:pt>
                      <c:pt idx="681">
                        <c:v>-17277</c:v>
                      </c:pt>
                      <c:pt idx="682">
                        <c:v>-17257</c:v>
                      </c:pt>
                      <c:pt idx="683">
                        <c:v>-17257</c:v>
                      </c:pt>
                      <c:pt idx="684">
                        <c:v>-17257</c:v>
                      </c:pt>
                      <c:pt idx="685">
                        <c:v>-17256</c:v>
                      </c:pt>
                      <c:pt idx="686">
                        <c:v>-17252</c:v>
                      </c:pt>
                      <c:pt idx="687">
                        <c:v>-17252</c:v>
                      </c:pt>
                      <c:pt idx="688">
                        <c:v>-17247</c:v>
                      </c:pt>
                      <c:pt idx="689">
                        <c:v>-17247</c:v>
                      </c:pt>
                      <c:pt idx="690">
                        <c:v>-17247</c:v>
                      </c:pt>
                      <c:pt idx="691">
                        <c:v>-17231</c:v>
                      </c:pt>
                      <c:pt idx="692">
                        <c:v>-17231</c:v>
                      </c:pt>
                      <c:pt idx="693">
                        <c:v>-17231</c:v>
                      </c:pt>
                      <c:pt idx="694">
                        <c:v>-17231</c:v>
                      </c:pt>
                      <c:pt idx="695">
                        <c:v>-17231</c:v>
                      </c:pt>
                      <c:pt idx="696">
                        <c:v>-17215</c:v>
                      </c:pt>
                      <c:pt idx="697">
                        <c:v>-17215</c:v>
                      </c:pt>
                      <c:pt idx="698">
                        <c:v>-17215</c:v>
                      </c:pt>
                      <c:pt idx="699">
                        <c:v>-17210</c:v>
                      </c:pt>
                      <c:pt idx="700">
                        <c:v>-17210</c:v>
                      </c:pt>
                      <c:pt idx="701">
                        <c:v>-17190</c:v>
                      </c:pt>
                      <c:pt idx="702">
                        <c:v>-17190</c:v>
                      </c:pt>
                      <c:pt idx="703">
                        <c:v>-17156.5</c:v>
                      </c:pt>
                      <c:pt idx="704">
                        <c:v>-17154</c:v>
                      </c:pt>
                      <c:pt idx="705">
                        <c:v>-17154</c:v>
                      </c:pt>
                      <c:pt idx="706">
                        <c:v>-17134</c:v>
                      </c:pt>
                      <c:pt idx="707">
                        <c:v>-17134</c:v>
                      </c:pt>
                      <c:pt idx="708">
                        <c:v>-17134</c:v>
                      </c:pt>
                      <c:pt idx="709">
                        <c:v>-17128</c:v>
                      </c:pt>
                      <c:pt idx="710">
                        <c:v>-17128</c:v>
                      </c:pt>
                      <c:pt idx="711">
                        <c:v>-17123</c:v>
                      </c:pt>
                      <c:pt idx="712">
                        <c:v>-17119</c:v>
                      </c:pt>
                      <c:pt idx="713">
                        <c:v>-17118</c:v>
                      </c:pt>
                      <c:pt idx="714">
                        <c:v>-17118</c:v>
                      </c:pt>
                      <c:pt idx="715">
                        <c:v>-17118</c:v>
                      </c:pt>
                      <c:pt idx="716">
                        <c:v>-17113</c:v>
                      </c:pt>
                      <c:pt idx="717">
                        <c:v>-17113</c:v>
                      </c:pt>
                      <c:pt idx="718">
                        <c:v>-17113</c:v>
                      </c:pt>
                      <c:pt idx="719">
                        <c:v>-17113</c:v>
                      </c:pt>
                      <c:pt idx="720">
                        <c:v>-17113</c:v>
                      </c:pt>
                      <c:pt idx="721">
                        <c:v>-17113</c:v>
                      </c:pt>
                      <c:pt idx="722">
                        <c:v>-17113</c:v>
                      </c:pt>
                      <c:pt idx="723">
                        <c:v>-17108</c:v>
                      </c:pt>
                      <c:pt idx="724">
                        <c:v>-17108</c:v>
                      </c:pt>
                      <c:pt idx="725">
                        <c:v>-17108</c:v>
                      </c:pt>
                      <c:pt idx="726">
                        <c:v>-17107</c:v>
                      </c:pt>
                      <c:pt idx="727">
                        <c:v>-17103</c:v>
                      </c:pt>
                      <c:pt idx="728">
                        <c:v>-17103</c:v>
                      </c:pt>
                      <c:pt idx="729">
                        <c:v>-17098</c:v>
                      </c:pt>
                      <c:pt idx="730">
                        <c:v>-17098</c:v>
                      </c:pt>
                      <c:pt idx="731">
                        <c:v>-17093</c:v>
                      </c:pt>
                      <c:pt idx="732">
                        <c:v>-17093</c:v>
                      </c:pt>
                      <c:pt idx="733">
                        <c:v>-17088</c:v>
                      </c:pt>
                      <c:pt idx="734">
                        <c:v>-17087</c:v>
                      </c:pt>
                      <c:pt idx="735">
                        <c:v>-17087</c:v>
                      </c:pt>
                      <c:pt idx="736">
                        <c:v>-17083</c:v>
                      </c:pt>
                      <c:pt idx="737">
                        <c:v>-17083</c:v>
                      </c:pt>
                      <c:pt idx="738">
                        <c:v>-17082</c:v>
                      </c:pt>
                      <c:pt idx="739">
                        <c:v>-17078</c:v>
                      </c:pt>
                      <c:pt idx="740">
                        <c:v>-17077</c:v>
                      </c:pt>
                      <c:pt idx="741">
                        <c:v>-17068</c:v>
                      </c:pt>
                      <c:pt idx="742">
                        <c:v>-17068</c:v>
                      </c:pt>
                      <c:pt idx="743">
                        <c:v>-17063</c:v>
                      </c:pt>
                      <c:pt idx="744">
                        <c:v>-17057</c:v>
                      </c:pt>
                      <c:pt idx="745">
                        <c:v>-17046</c:v>
                      </c:pt>
                      <c:pt idx="746">
                        <c:v>-17037</c:v>
                      </c:pt>
                      <c:pt idx="747">
                        <c:v>-17037</c:v>
                      </c:pt>
                      <c:pt idx="748">
                        <c:v>-17037</c:v>
                      </c:pt>
                      <c:pt idx="749">
                        <c:v>-17031</c:v>
                      </c:pt>
                      <c:pt idx="750">
                        <c:v>-17031</c:v>
                      </c:pt>
                      <c:pt idx="751">
                        <c:v>-17012</c:v>
                      </c:pt>
                      <c:pt idx="752">
                        <c:v>-16985</c:v>
                      </c:pt>
                      <c:pt idx="753">
                        <c:v>-16985</c:v>
                      </c:pt>
                      <c:pt idx="754">
                        <c:v>-16985</c:v>
                      </c:pt>
                      <c:pt idx="755">
                        <c:v>-16974</c:v>
                      </c:pt>
                      <c:pt idx="756">
                        <c:v>-16969</c:v>
                      </c:pt>
                      <c:pt idx="757">
                        <c:v>-16919</c:v>
                      </c:pt>
                      <c:pt idx="758">
                        <c:v>-16918</c:v>
                      </c:pt>
                      <c:pt idx="759">
                        <c:v>-16888</c:v>
                      </c:pt>
                      <c:pt idx="760">
                        <c:v>-16867</c:v>
                      </c:pt>
                      <c:pt idx="761">
                        <c:v>-16867</c:v>
                      </c:pt>
                      <c:pt idx="762">
                        <c:v>-16867</c:v>
                      </c:pt>
                      <c:pt idx="763">
                        <c:v>-16842</c:v>
                      </c:pt>
                      <c:pt idx="764">
                        <c:v>-16826</c:v>
                      </c:pt>
                      <c:pt idx="765">
                        <c:v>-16826</c:v>
                      </c:pt>
                      <c:pt idx="766">
                        <c:v>-16821</c:v>
                      </c:pt>
                      <c:pt idx="767">
                        <c:v>-16821</c:v>
                      </c:pt>
                      <c:pt idx="768">
                        <c:v>-16816</c:v>
                      </c:pt>
                      <c:pt idx="769">
                        <c:v>-16816</c:v>
                      </c:pt>
                      <c:pt idx="770">
                        <c:v>-16813</c:v>
                      </c:pt>
                      <c:pt idx="771">
                        <c:v>-16811</c:v>
                      </c:pt>
                      <c:pt idx="772">
                        <c:v>-16811</c:v>
                      </c:pt>
                      <c:pt idx="773">
                        <c:v>-16796</c:v>
                      </c:pt>
                      <c:pt idx="774">
                        <c:v>-16796</c:v>
                      </c:pt>
                      <c:pt idx="775">
                        <c:v>-16796</c:v>
                      </c:pt>
                      <c:pt idx="776">
                        <c:v>-16796</c:v>
                      </c:pt>
                      <c:pt idx="777">
                        <c:v>-16796</c:v>
                      </c:pt>
                      <c:pt idx="778">
                        <c:v>-16796</c:v>
                      </c:pt>
                      <c:pt idx="779">
                        <c:v>-16796</c:v>
                      </c:pt>
                      <c:pt idx="780">
                        <c:v>-16796</c:v>
                      </c:pt>
                      <c:pt idx="781">
                        <c:v>-16796</c:v>
                      </c:pt>
                      <c:pt idx="782">
                        <c:v>-16796</c:v>
                      </c:pt>
                      <c:pt idx="783">
                        <c:v>-16796</c:v>
                      </c:pt>
                      <c:pt idx="784">
                        <c:v>-16795</c:v>
                      </c:pt>
                      <c:pt idx="785">
                        <c:v>-16791</c:v>
                      </c:pt>
                      <c:pt idx="786">
                        <c:v>-16791</c:v>
                      </c:pt>
                      <c:pt idx="787">
                        <c:v>-16791</c:v>
                      </c:pt>
                      <c:pt idx="788">
                        <c:v>-16791</c:v>
                      </c:pt>
                      <c:pt idx="789">
                        <c:v>-16791</c:v>
                      </c:pt>
                      <c:pt idx="790">
                        <c:v>-16786</c:v>
                      </c:pt>
                      <c:pt idx="791">
                        <c:v>-16786</c:v>
                      </c:pt>
                      <c:pt idx="792">
                        <c:v>-16776</c:v>
                      </c:pt>
                      <c:pt idx="793">
                        <c:v>-16771</c:v>
                      </c:pt>
                      <c:pt idx="794">
                        <c:v>-16771</c:v>
                      </c:pt>
                      <c:pt idx="795">
                        <c:v>-16766</c:v>
                      </c:pt>
                      <c:pt idx="796">
                        <c:v>-16766</c:v>
                      </c:pt>
                      <c:pt idx="797">
                        <c:v>-16766</c:v>
                      </c:pt>
                      <c:pt idx="798">
                        <c:v>-16755</c:v>
                      </c:pt>
                      <c:pt idx="799">
                        <c:v>-16734</c:v>
                      </c:pt>
                      <c:pt idx="800">
                        <c:v>-16724</c:v>
                      </c:pt>
                      <c:pt idx="801">
                        <c:v>-16720</c:v>
                      </c:pt>
                      <c:pt idx="802">
                        <c:v>-16706</c:v>
                      </c:pt>
                      <c:pt idx="803">
                        <c:v>-16694</c:v>
                      </c:pt>
                      <c:pt idx="804">
                        <c:v>-16688</c:v>
                      </c:pt>
                      <c:pt idx="805">
                        <c:v>-16684</c:v>
                      </c:pt>
                      <c:pt idx="806">
                        <c:v>-16683</c:v>
                      </c:pt>
                      <c:pt idx="807">
                        <c:v>-16668</c:v>
                      </c:pt>
                      <c:pt idx="808">
                        <c:v>-16653</c:v>
                      </c:pt>
                      <c:pt idx="809">
                        <c:v>-16642</c:v>
                      </c:pt>
                      <c:pt idx="810">
                        <c:v>-16617</c:v>
                      </c:pt>
                      <c:pt idx="811">
                        <c:v>-16616</c:v>
                      </c:pt>
                      <c:pt idx="812">
                        <c:v>-16596</c:v>
                      </c:pt>
                      <c:pt idx="813">
                        <c:v>-16580</c:v>
                      </c:pt>
                      <c:pt idx="814">
                        <c:v>-16580</c:v>
                      </c:pt>
                      <c:pt idx="815">
                        <c:v>-16540</c:v>
                      </c:pt>
                      <c:pt idx="816">
                        <c:v>-16540</c:v>
                      </c:pt>
                      <c:pt idx="817">
                        <c:v>-16539</c:v>
                      </c:pt>
                      <c:pt idx="818">
                        <c:v>-16539</c:v>
                      </c:pt>
                      <c:pt idx="819">
                        <c:v>-16529</c:v>
                      </c:pt>
                      <c:pt idx="820">
                        <c:v>-16524</c:v>
                      </c:pt>
                      <c:pt idx="821">
                        <c:v>-16524</c:v>
                      </c:pt>
                      <c:pt idx="822">
                        <c:v>-16514</c:v>
                      </c:pt>
                      <c:pt idx="823">
                        <c:v>-16499</c:v>
                      </c:pt>
                      <c:pt idx="824">
                        <c:v>-16499</c:v>
                      </c:pt>
                      <c:pt idx="825">
                        <c:v>-16499</c:v>
                      </c:pt>
                      <c:pt idx="826">
                        <c:v>-16499</c:v>
                      </c:pt>
                      <c:pt idx="827">
                        <c:v>-16498</c:v>
                      </c:pt>
                      <c:pt idx="828">
                        <c:v>-16494</c:v>
                      </c:pt>
                      <c:pt idx="829">
                        <c:v>-16494</c:v>
                      </c:pt>
                      <c:pt idx="830">
                        <c:v>-16494</c:v>
                      </c:pt>
                      <c:pt idx="831">
                        <c:v>-16493</c:v>
                      </c:pt>
                      <c:pt idx="832">
                        <c:v>-16487</c:v>
                      </c:pt>
                      <c:pt idx="833">
                        <c:v>-16484</c:v>
                      </c:pt>
                      <c:pt idx="834">
                        <c:v>-16484</c:v>
                      </c:pt>
                      <c:pt idx="835">
                        <c:v>-16483</c:v>
                      </c:pt>
                      <c:pt idx="836">
                        <c:v>-16479</c:v>
                      </c:pt>
                      <c:pt idx="837">
                        <c:v>-16479</c:v>
                      </c:pt>
                      <c:pt idx="838">
                        <c:v>-16478</c:v>
                      </c:pt>
                      <c:pt idx="839">
                        <c:v>-16453</c:v>
                      </c:pt>
                      <c:pt idx="840">
                        <c:v>-16453</c:v>
                      </c:pt>
                      <c:pt idx="841">
                        <c:v>-16448</c:v>
                      </c:pt>
                      <c:pt idx="842">
                        <c:v>-16447</c:v>
                      </c:pt>
                      <c:pt idx="843">
                        <c:v>-16436</c:v>
                      </c:pt>
                      <c:pt idx="844">
                        <c:v>-16428</c:v>
                      </c:pt>
                      <c:pt idx="845">
                        <c:v>-16428</c:v>
                      </c:pt>
                      <c:pt idx="846">
                        <c:v>-16428</c:v>
                      </c:pt>
                      <c:pt idx="847">
                        <c:v>-16427</c:v>
                      </c:pt>
                      <c:pt idx="848">
                        <c:v>-16423</c:v>
                      </c:pt>
                      <c:pt idx="849">
                        <c:v>-16422</c:v>
                      </c:pt>
                      <c:pt idx="850">
                        <c:v>-16422</c:v>
                      </c:pt>
                      <c:pt idx="851">
                        <c:v>-16367</c:v>
                      </c:pt>
                      <c:pt idx="852">
                        <c:v>-16345</c:v>
                      </c:pt>
                      <c:pt idx="853">
                        <c:v>-16340</c:v>
                      </c:pt>
                      <c:pt idx="854">
                        <c:v>-16339</c:v>
                      </c:pt>
                      <c:pt idx="855">
                        <c:v>-16335</c:v>
                      </c:pt>
                      <c:pt idx="856">
                        <c:v>-16335</c:v>
                      </c:pt>
                      <c:pt idx="857">
                        <c:v>-16334</c:v>
                      </c:pt>
                      <c:pt idx="858">
                        <c:v>-16330</c:v>
                      </c:pt>
                      <c:pt idx="859">
                        <c:v>-16325</c:v>
                      </c:pt>
                      <c:pt idx="860">
                        <c:v>-16325</c:v>
                      </c:pt>
                      <c:pt idx="861">
                        <c:v>-16324</c:v>
                      </c:pt>
                      <c:pt idx="862">
                        <c:v>-16324</c:v>
                      </c:pt>
                      <c:pt idx="863">
                        <c:v>-16320</c:v>
                      </c:pt>
                      <c:pt idx="864">
                        <c:v>-16319</c:v>
                      </c:pt>
                      <c:pt idx="865">
                        <c:v>-16319</c:v>
                      </c:pt>
                      <c:pt idx="866">
                        <c:v>-16299</c:v>
                      </c:pt>
                      <c:pt idx="867">
                        <c:v>-16273</c:v>
                      </c:pt>
                      <c:pt idx="868">
                        <c:v>-16227</c:v>
                      </c:pt>
                      <c:pt idx="869">
                        <c:v>-16222</c:v>
                      </c:pt>
                      <c:pt idx="870">
                        <c:v>-16221</c:v>
                      </c:pt>
                      <c:pt idx="871">
                        <c:v>-16217</c:v>
                      </c:pt>
                      <c:pt idx="872">
                        <c:v>-16216</c:v>
                      </c:pt>
                      <c:pt idx="873">
                        <c:v>-16212</c:v>
                      </c:pt>
                      <c:pt idx="874">
                        <c:v>-16207</c:v>
                      </c:pt>
                      <c:pt idx="875">
                        <c:v>-16207</c:v>
                      </c:pt>
                      <c:pt idx="876">
                        <c:v>-16207</c:v>
                      </c:pt>
                      <c:pt idx="877">
                        <c:v>-16202</c:v>
                      </c:pt>
                      <c:pt idx="878">
                        <c:v>-16202</c:v>
                      </c:pt>
                      <c:pt idx="879">
                        <c:v>-16202</c:v>
                      </c:pt>
                      <c:pt idx="880">
                        <c:v>-16201</c:v>
                      </c:pt>
                      <c:pt idx="881">
                        <c:v>-16201</c:v>
                      </c:pt>
                      <c:pt idx="882">
                        <c:v>-16197</c:v>
                      </c:pt>
                      <c:pt idx="883">
                        <c:v>-16197</c:v>
                      </c:pt>
                      <c:pt idx="884">
                        <c:v>-16196</c:v>
                      </c:pt>
                      <c:pt idx="885">
                        <c:v>-16196</c:v>
                      </c:pt>
                      <c:pt idx="886">
                        <c:v>-16196</c:v>
                      </c:pt>
                      <c:pt idx="887">
                        <c:v>-16196</c:v>
                      </c:pt>
                      <c:pt idx="888">
                        <c:v>-16195</c:v>
                      </c:pt>
                      <c:pt idx="889">
                        <c:v>-16192</c:v>
                      </c:pt>
                      <c:pt idx="890">
                        <c:v>-16192</c:v>
                      </c:pt>
                      <c:pt idx="891">
                        <c:v>-16192</c:v>
                      </c:pt>
                      <c:pt idx="892">
                        <c:v>-16181</c:v>
                      </c:pt>
                      <c:pt idx="893">
                        <c:v>-16181</c:v>
                      </c:pt>
                      <c:pt idx="894">
                        <c:v>-16181</c:v>
                      </c:pt>
                      <c:pt idx="895">
                        <c:v>-16180</c:v>
                      </c:pt>
                      <c:pt idx="896">
                        <c:v>-16176</c:v>
                      </c:pt>
                      <c:pt idx="897">
                        <c:v>-16176</c:v>
                      </c:pt>
                      <c:pt idx="898">
                        <c:v>-16176</c:v>
                      </c:pt>
                      <c:pt idx="899">
                        <c:v>-16175</c:v>
                      </c:pt>
                      <c:pt idx="900">
                        <c:v>-16171</c:v>
                      </c:pt>
                      <c:pt idx="901">
                        <c:v>-16171</c:v>
                      </c:pt>
                      <c:pt idx="902">
                        <c:v>-16170</c:v>
                      </c:pt>
                      <c:pt idx="903">
                        <c:v>-16170</c:v>
                      </c:pt>
                      <c:pt idx="904">
                        <c:v>-16156</c:v>
                      </c:pt>
                      <c:pt idx="905">
                        <c:v>-16155</c:v>
                      </c:pt>
                      <c:pt idx="906">
                        <c:v>-16155</c:v>
                      </c:pt>
                      <c:pt idx="907">
                        <c:v>-16149</c:v>
                      </c:pt>
                      <c:pt idx="908">
                        <c:v>-16147</c:v>
                      </c:pt>
                      <c:pt idx="909">
                        <c:v>-16133</c:v>
                      </c:pt>
                      <c:pt idx="910">
                        <c:v>-16131</c:v>
                      </c:pt>
                      <c:pt idx="911">
                        <c:v>-16119</c:v>
                      </c:pt>
                      <c:pt idx="912">
                        <c:v>-16117</c:v>
                      </c:pt>
                      <c:pt idx="913">
                        <c:v>-16110</c:v>
                      </c:pt>
                      <c:pt idx="914">
                        <c:v>-16110</c:v>
                      </c:pt>
                      <c:pt idx="915">
                        <c:v>-16108.5</c:v>
                      </c:pt>
                      <c:pt idx="916">
                        <c:v>-16093</c:v>
                      </c:pt>
                      <c:pt idx="917">
                        <c:v>-16083</c:v>
                      </c:pt>
                      <c:pt idx="918">
                        <c:v>-16079</c:v>
                      </c:pt>
                      <c:pt idx="919">
                        <c:v>-16078</c:v>
                      </c:pt>
                      <c:pt idx="920">
                        <c:v>-16074</c:v>
                      </c:pt>
                      <c:pt idx="921">
                        <c:v>-16074</c:v>
                      </c:pt>
                      <c:pt idx="922">
                        <c:v>-16074</c:v>
                      </c:pt>
                      <c:pt idx="923">
                        <c:v>-16074</c:v>
                      </c:pt>
                      <c:pt idx="924">
                        <c:v>-16074</c:v>
                      </c:pt>
                      <c:pt idx="925">
                        <c:v>-16074</c:v>
                      </c:pt>
                      <c:pt idx="926">
                        <c:v>-16072</c:v>
                      </c:pt>
                      <c:pt idx="927">
                        <c:v>-16062</c:v>
                      </c:pt>
                      <c:pt idx="928">
                        <c:v>-16057</c:v>
                      </c:pt>
                      <c:pt idx="929">
                        <c:v>-16052</c:v>
                      </c:pt>
                      <c:pt idx="930">
                        <c:v>-16041</c:v>
                      </c:pt>
                      <c:pt idx="931">
                        <c:v>-16023</c:v>
                      </c:pt>
                      <c:pt idx="932">
                        <c:v>-16021</c:v>
                      </c:pt>
                      <c:pt idx="933">
                        <c:v>-16021</c:v>
                      </c:pt>
                      <c:pt idx="934">
                        <c:v>-16007</c:v>
                      </c:pt>
                      <c:pt idx="935">
                        <c:v>-16002</c:v>
                      </c:pt>
                      <c:pt idx="936">
                        <c:v>-16001</c:v>
                      </c:pt>
                      <c:pt idx="937">
                        <c:v>-15920</c:v>
                      </c:pt>
                      <c:pt idx="938">
                        <c:v>-15915</c:v>
                      </c:pt>
                      <c:pt idx="939">
                        <c:v>-15913</c:v>
                      </c:pt>
                      <c:pt idx="940">
                        <c:v>-15910</c:v>
                      </c:pt>
                      <c:pt idx="941">
                        <c:v>-15908</c:v>
                      </c:pt>
                      <c:pt idx="942">
                        <c:v>-15905</c:v>
                      </c:pt>
                      <c:pt idx="943">
                        <c:v>-15900</c:v>
                      </c:pt>
                      <c:pt idx="944">
                        <c:v>-15899</c:v>
                      </c:pt>
                      <c:pt idx="945">
                        <c:v>-15899</c:v>
                      </c:pt>
                      <c:pt idx="946">
                        <c:v>-15899</c:v>
                      </c:pt>
                      <c:pt idx="947">
                        <c:v>-15899</c:v>
                      </c:pt>
                      <c:pt idx="948">
                        <c:v>-15899</c:v>
                      </c:pt>
                      <c:pt idx="949">
                        <c:v>-15899</c:v>
                      </c:pt>
                      <c:pt idx="950">
                        <c:v>-15893</c:v>
                      </c:pt>
                      <c:pt idx="951">
                        <c:v>-15889</c:v>
                      </c:pt>
                      <c:pt idx="952">
                        <c:v>-15884</c:v>
                      </c:pt>
                      <c:pt idx="953">
                        <c:v>-15884</c:v>
                      </c:pt>
                      <c:pt idx="954">
                        <c:v>-15884</c:v>
                      </c:pt>
                      <c:pt idx="955">
                        <c:v>-15884</c:v>
                      </c:pt>
                      <c:pt idx="956">
                        <c:v>-15884</c:v>
                      </c:pt>
                      <c:pt idx="957">
                        <c:v>-15884</c:v>
                      </c:pt>
                      <c:pt idx="958">
                        <c:v>-15883</c:v>
                      </c:pt>
                      <c:pt idx="959">
                        <c:v>-15882</c:v>
                      </c:pt>
                      <c:pt idx="960">
                        <c:v>-15879</c:v>
                      </c:pt>
                      <c:pt idx="961">
                        <c:v>-15877</c:v>
                      </c:pt>
                      <c:pt idx="962">
                        <c:v>-15874</c:v>
                      </c:pt>
                      <c:pt idx="963">
                        <c:v>-15874</c:v>
                      </c:pt>
                      <c:pt idx="964">
                        <c:v>-15874</c:v>
                      </c:pt>
                      <c:pt idx="965">
                        <c:v>-15874</c:v>
                      </c:pt>
                      <c:pt idx="966">
                        <c:v>-15872</c:v>
                      </c:pt>
                      <c:pt idx="967">
                        <c:v>-15872</c:v>
                      </c:pt>
                      <c:pt idx="968">
                        <c:v>-15869</c:v>
                      </c:pt>
                      <c:pt idx="969">
                        <c:v>-15869</c:v>
                      </c:pt>
                      <c:pt idx="970">
                        <c:v>-15869</c:v>
                      </c:pt>
                      <c:pt idx="971">
                        <c:v>-15869</c:v>
                      </c:pt>
                      <c:pt idx="972">
                        <c:v>-15868</c:v>
                      </c:pt>
                      <c:pt idx="973">
                        <c:v>-15868</c:v>
                      </c:pt>
                      <c:pt idx="974">
                        <c:v>-15863</c:v>
                      </c:pt>
                      <c:pt idx="975">
                        <c:v>-15862</c:v>
                      </c:pt>
                      <c:pt idx="976">
                        <c:v>-15862</c:v>
                      </c:pt>
                      <c:pt idx="977">
                        <c:v>-15859</c:v>
                      </c:pt>
                      <c:pt idx="978">
                        <c:v>-15859</c:v>
                      </c:pt>
                      <c:pt idx="979">
                        <c:v>-15858</c:v>
                      </c:pt>
                      <c:pt idx="980">
                        <c:v>-15858</c:v>
                      </c:pt>
                      <c:pt idx="981">
                        <c:v>-15858</c:v>
                      </c:pt>
                      <c:pt idx="982">
                        <c:v>-15858</c:v>
                      </c:pt>
                      <c:pt idx="983">
                        <c:v>-15855</c:v>
                      </c:pt>
                      <c:pt idx="984">
                        <c:v>-15852</c:v>
                      </c:pt>
                      <c:pt idx="985">
                        <c:v>-15852</c:v>
                      </c:pt>
                      <c:pt idx="986">
                        <c:v>-15852</c:v>
                      </c:pt>
                      <c:pt idx="987">
                        <c:v>-15848</c:v>
                      </c:pt>
                      <c:pt idx="988">
                        <c:v>-15848</c:v>
                      </c:pt>
                      <c:pt idx="989">
                        <c:v>-15848</c:v>
                      </c:pt>
                      <c:pt idx="990">
                        <c:v>-15848</c:v>
                      </c:pt>
                      <c:pt idx="991">
                        <c:v>-15847</c:v>
                      </c:pt>
                      <c:pt idx="992">
                        <c:v>-15843</c:v>
                      </c:pt>
                      <c:pt idx="993">
                        <c:v>-15831</c:v>
                      </c:pt>
                      <c:pt idx="994">
                        <c:v>-15821</c:v>
                      </c:pt>
                      <c:pt idx="995">
                        <c:v>-15818</c:v>
                      </c:pt>
                      <c:pt idx="996">
                        <c:v>-15818</c:v>
                      </c:pt>
                      <c:pt idx="997">
                        <c:v>-15818</c:v>
                      </c:pt>
                      <c:pt idx="998">
                        <c:v>-15818</c:v>
                      </c:pt>
                      <c:pt idx="999">
                        <c:v>-15818</c:v>
                      </c:pt>
                      <c:pt idx="1000">
                        <c:v>-15817</c:v>
                      </c:pt>
                      <c:pt idx="1001">
                        <c:v>-15807</c:v>
                      </c:pt>
                      <c:pt idx="1002">
                        <c:v>-15807</c:v>
                      </c:pt>
                      <c:pt idx="1003">
                        <c:v>-15802</c:v>
                      </c:pt>
                      <c:pt idx="1004">
                        <c:v>-15802</c:v>
                      </c:pt>
                      <c:pt idx="1005">
                        <c:v>-15797</c:v>
                      </c:pt>
                      <c:pt idx="1006">
                        <c:v>-15797</c:v>
                      </c:pt>
                      <c:pt idx="1007">
                        <c:v>-15787</c:v>
                      </c:pt>
                      <c:pt idx="1008">
                        <c:v>-15787</c:v>
                      </c:pt>
                      <c:pt idx="1009">
                        <c:v>-15787</c:v>
                      </c:pt>
                      <c:pt idx="1010">
                        <c:v>-15787</c:v>
                      </c:pt>
                      <c:pt idx="1011">
                        <c:v>-15786</c:v>
                      </c:pt>
                      <c:pt idx="1012">
                        <c:v>-15781</c:v>
                      </c:pt>
                      <c:pt idx="1013">
                        <c:v>-15781</c:v>
                      </c:pt>
                      <c:pt idx="1014">
                        <c:v>-15781</c:v>
                      </c:pt>
                      <c:pt idx="1015">
                        <c:v>-15781</c:v>
                      </c:pt>
                      <c:pt idx="1016">
                        <c:v>-15778</c:v>
                      </c:pt>
                      <c:pt idx="1017">
                        <c:v>-15761</c:v>
                      </c:pt>
                      <c:pt idx="1018">
                        <c:v>-15756</c:v>
                      </c:pt>
                      <c:pt idx="1019">
                        <c:v>-15715</c:v>
                      </c:pt>
                      <c:pt idx="1020">
                        <c:v>-15715</c:v>
                      </c:pt>
                      <c:pt idx="1021">
                        <c:v>-15689</c:v>
                      </c:pt>
                      <c:pt idx="1022">
                        <c:v>-15684</c:v>
                      </c:pt>
                      <c:pt idx="1023">
                        <c:v>-15684</c:v>
                      </c:pt>
                      <c:pt idx="1024">
                        <c:v>-15628</c:v>
                      </c:pt>
                      <c:pt idx="1025">
                        <c:v>-15607</c:v>
                      </c:pt>
                      <c:pt idx="1026">
                        <c:v>-15607</c:v>
                      </c:pt>
                      <c:pt idx="1027">
                        <c:v>-15607</c:v>
                      </c:pt>
                      <c:pt idx="1028">
                        <c:v>-15607</c:v>
                      </c:pt>
                      <c:pt idx="1029">
                        <c:v>-15607</c:v>
                      </c:pt>
                      <c:pt idx="1030">
                        <c:v>-15607</c:v>
                      </c:pt>
                      <c:pt idx="1031">
                        <c:v>-15607</c:v>
                      </c:pt>
                      <c:pt idx="1032">
                        <c:v>-15602</c:v>
                      </c:pt>
                      <c:pt idx="1033">
                        <c:v>-15602</c:v>
                      </c:pt>
                      <c:pt idx="1034">
                        <c:v>-15602</c:v>
                      </c:pt>
                      <c:pt idx="1035">
                        <c:v>-15602</c:v>
                      </c:pt>
                      <c:pt idx="1036">
                        <c:v>-15602</c:v>
                      </c:pt>
                      <c:pt idx="1037">
                        <c:v>-15602</c:v>
                      </c:pt>
                      <c:pt idx="1038">
                        <c:v>-15602</c:v>
                      </c:pt>
                      <c:pt idx="1039">
                        <c:v>-15602</c:v>
                      </c:pt>
                      <c:pt idx="1040">
                        <c:v>-15602</c:v>
                      </c:pt>
                      <c:pt idx="1041">
                        <c:v>-15602</c:v>
                      </c:pt>
                      <c:pt idx="1042">
                        <c:v>-15602</c:v>
                      </c:pt>
                      <c:pt idx="1043">
                        <c:v>-15602</c:v>
                      </c:pt>
                      <c:pt idx="1044">
                        <c:v>-15602</c:v>
                      </c:pt>
                      <c:pt idx="1045">
                        <c:v>-15602</c:v>
                      </c:pt>
                      <c:pt idx="1046">
                        <c:v>-15601</c:v>
                      </c:pt>
                      <c:pt idx="1047">
                        <c:v>-15597</c:v>
                      </c:pt>
                      <c:pt idx="1048">
                        <c:v>-15597</c:v>
                      </c:pt>
                      <c:pt idx="1049">
                        <c:v>-15587</c:v>
                      </c:pt>
                      <c:pt idx="1050">
                        <c:v>-15587</c:v>
                      </c:pt>
                      <c:pt idx="1051">
                        <c:v>-15587</c:v>
                      </c:pt>
                      <c:pt idx="1052">
                        <c:v>-15587</c:v>
                      </c:pt>
                      <c:pt idx="1053">
                        <c:v>-15587</c:v>
                      </c:pt>
                      <c:pt idx="1054">
                        <c:v>-15587</c:v>
                      </c:pt>
                      <c:pt idx="1055">
                        <c:v>-15587</c:v>
                      </c:pt>
                      <c:pt idx="1056">
                        <c:v>-15582</c:v>
                      </c:pt>
                      <c:pt idx="1057">
                        <c:v>-15582</c:v>
                      </c:pt>
                      <c:pt idx="1058">
                        <c:v>-15582</c:v>
                      </c:pt>
                      <c:pt idx="1059">
                        <c:v>-15582</c:v>
                      </c:pt>
                      <c:pt idx="1060">
                        <c:v>-15577</c:v>
                      </c:pt>
                      <c:pt idx="1061">
                        <c:v>-15577</c:v>
                      </c:pt>
                      <c:pt idx="1062">
                        <c:v>-15577</c:v>
                      </c:pt>
                      <c:pt idx="1063">
                        <c:v>-15577</c:v>
                      </c:pt>
                      <c:pt idx="1064">
                        <c:v>-15576</c:v>
                      </c:pt>
                      <c:pt idx="1065">
                        <c:v>-15572</c:v>
                      </c:pt>
                      <c:pt idx="1066">
                        <c:v>-15572</c:v>
                      </c:pt>
                      <c:pt idx="1067">
                        <c:v>-15570</c:v>
                      </c:pt>
                      <c:pt idx="1068">
                        <c:v>-15567</c:v>
                      </c:pt>
                      <c:pt idx="1069">
                        <c:v>-15566</c:v>
                      </c:pt>
                      <c:pt idx="1070">
                        <c:v>-15555</c:v>
                      </c:pt>
                      <c:pt idx="1071">
                        <c:v>-15551</c:v>
                      </c:pt>
                      <c:pt idx="1072">
                        <c:v>-15548</c:v>
                      </c:pt>
                      <c:pt idx="1073">
                        <c:v>-15546</c:v>
                      </c:pt>
                      <c:pt idx="1074">
                        <c:v>-15546</c:v>
                      </c:pt>
                      <c:pt idx="1075">
                        <c:v>-15541</c:v>
                      </c:pt>
                      <c:pt idx="1076">
                        <c:v>-15541</c:v>
                      </c:pt>
                      <c:pt idx="1077">
                        <c:v>-15541</c:v>
                      </c:pt>
                      <c:pt idx="1078">
                        <c:v>-15536</c:v>
                      </c:pt>
                      <c:pt idx="1079">
                        <c:v>-15536</c:v>
                      </c:pt>
                      <c:pt idx="1080">
                        <c:v>-15536</c:v>
                      </c:pt>
                      <c:pt idx="1081">
                        <c:v>-15536</c:v>
                      </c:pt>
                      <c:pt idx="1082">
                        <c:v>-15536</c:v>
                      </c:pt>
                      <c:pt idx="1083">
                        <c:v>-15536</c:v>
                      </c:pt>
                      <c:pt idx="1084">
                        <c:v>-15536</c:v>
                      </c:pt>
                      <c:pt idx="1085">
                        <c:v>-15536</c:v>
                      </c:pt>
                      <c:pt idx="1086">
                        <c:v>-15536</c:v>
                      </c:pt>
                      <c:pt idx="1087">
                        <c:v>-15536</c:v>
                      </c:pt>
                      <c:pt idx="1088">
                        <c:v>-15536</c:v>
                      </c:pt>
                      <c:pt idx="1089">
                        <c:v>-15529</c:v>
                      </c:pt>
                      <c:pt idx="1090">
                        <c:v>-15525</c:v>
                      </c:pt>
                      <c:pt idx="1091">
                        <c:v>-15521</c:v>
                      </c:pt>
                      <c:pt idx="1092">
                        <c:v>-15519</c:v>
                      </c:pt>
                      <c:pt idx="1093">
                        <c:v>-15500</c:v>
                      </c:pt>
                      <c:pt idx="1094">
                        <c:v>-15500</c:v>
                      </c:pt>
                      <c:pt idx="1095">
                        <c:v>-15500</c:v>
                      </c:pt>
                      <c:pt idx="1096">
                        <c:v>-15500</c:v>
                      </c:pt>
                      <c:pt idx="1097">
                        <c:v>-15485</c:v>
                      </c:pt>
                      <c:pt idx="1098">
                        <c:v>-15485</c:v>
                      </c:pt>
                      <c:pt idx="1099">
                        <c:v>-15485</c:v>
                      </c:pt>
                      <c:pt idx="1100">
                        <c:v>-15485</c:v>
                      </c:pt>
                      <c:pt idx="1101">
                        <c:v>-15484</c:v>
                      </c:pt>
                      <c:pt idx="1102">
                        <c:v>-15484</c:v>
                      </c:pt>
                      <c:pt idx="1103">
                        <c:v>-15470</c:v>
                      </c:pt>
                      <c:pt idx="1104">
                        <c:v>-15469</c:v>
                      </c:pt>
                      <c:pt idx="1105">
                        <c:v>-15464</c:v>
                      </c:pt>
                      <c:pt idx="1106">
                        <c:v>-15459</c:v>
                      </c:pt>
                      <c:pt idx="1107">
                        <c:v>-15428</c:v>
                      </c:pt>
                      <c:pt idx="1108">
                        <c:v>-15428</c:v>
                      </c:pt>
                      <c:pt idx="1109">
                        <c:v>-15428</c:v>
                      </c:pt>
                      <c:pt idx="1110">
                        <c:v>-15428</c:v>
                      </c:pt>
                      <c:pt idx="1111">
                        <c:v>-15428</c:v>
                      </c:pt>
                      <c:pt idx="1112">
                        <c:v>-15397</c:v>
                      </c:pt>
                      <c:pt idx="1113">
                        <c:v>-15382</c:v>
                      </c:pt>
                      <c:pt idx="1114">
                        <c:v>-15382</c:v>
                      </c:pt>
                      <c:pt idx="1115">
                        <c:v>-15377</c:v>
                      </c:pt>
                      <c:pt idx="1116">
                        <c:v>-15341</c:v>
                      </c:pt>
                      <c:pt idx="1117">
                        <c:v>-15336</c:v>
                      </c:pt>
                      <c:pt idx="1118">
                        <c:v>-15336</c:v>
                      </c:pt>
                      <c:pt idx="1119">
                        <c:v>-15320</c:v>
                      </c:pt>
                      <c:pt idx="1120">
                        <c:v>-15320</c:v>
                      </c:pt>
                      <c:pt idx="1121">
                        <c:v>-15320</c:v>
                      </c:pt>
                      <c:pt idx="1122">
                        <c:v>-15315</c:v>
                      </c:pt>
                      <c:pt idx="1123">
                        <c:v>-15315</c:v>
                      </c:pt>
                      <c:pt idx="1124">
                        <c:v>-15315</c:v>
                      </c:pt>
                      <c:pt idx="1125">
                        <c:v>-15315</c:v>
                      </c:pt>
                      <c:pt idx="1126">
                        <c:v>-15315</c:v>
                      </c:pt>
                      <c:pt idx="1127">
                        <c:v>-15305</c:v>
                      </c:pt>
                      <c:pt idx="1128">
                        <c:v>-15305</c:v>
                      </c:pt>
                      <c:pt idx="1129">
                        <c:v>-15305</c:v>
                      </c:pt>
                      <c:pt idx="1130">
                        <c:v>-15305</c:v>
                      </c:pt>
                      <c:pt idx="1131">
                        <c:v>-15305</c:v>
                      </c:pt>
                      <c:pt idx="1132">
                        <c:v>-15305</c:v>
                      </c:pt>
                      <c:pt idx="1133">
                        <c:v>-15305</c:v>
                      </c:pt>
                      <c:pt idx="1134">
                        <c:v>-15305</c:v>
                      </c:pt>
                      <c:pt idx="1135">
                        <c:v>-15305</c:v>
                      </c:pt>
                      <c:pt idx="1136">
                        <c:v>-15300</c:v>
                      </c:pt>
                      <c:pt idx="1137">
                        <c:v>-15295</c:v>
                      </c:pt>
                      <c:pt idx="1138">
                        <c:v>-15295</c:v>
                      </c:pt>
                      <c:pt idx="1139">
                        <c:v>-15295</c:v>
                      </c:pt>
                      <c:pt idx="1140">
                        <c:v>-15295</c:v>
                      </c:pt>
                      <c:pt idx="1141">
                        <c:v>-15295</c:v>
                      </c:pt>
                      <c:pt idx="1142">
                        <c:v>-15295</c:v>
                      </c:pt>
                      <c:pt idx="1143">
                        <c:v>-15285</c:v>
                      </c:pt>
                      <c:pt idx="1144">
                        <c:v>-15285</c:v>
                      </c:pt>
                      <c:pt idx="1145">
                        <c:v>-15278</c:v>
                      </c:pt>
                      <c:pt idx="1146">
                        <c:v>-15275</c:v>
                      </c:pt>
                      <c:pt idx="1147">
                        <c:v>-15274</c:v>
                      </c:pt>
                      <c:pt idx="1148">
                        <c:v>-15273</c:v>
                      </c:pt>
                      <c:pt idx="1149">
                        <c:v>-15273</c:v>
                      </c:pt>
                      <c:pt idx="1150">
                        <c:v>-15270</c:v>
                      </c:pt>
                      <c:pt idx="1151">
                        <c:v>-15268</c:v>
                      </c:pt>
                      <c:pt idx="1152">
                        <c:v>-15265</c:v>
                      </c:pt>
                      <c:pt idx="1153">
                        <c:v>-15263</c:v>
                      </c:pt>
                      <c:pt idx="1154">
                        <c:v>-15262</c:v>
                      </c:pt>
                      <c:pt idx="1155">
                        <c:v>-15262</c:v>
                      </c:pt>
                      <c:pt idx="1156">
                        <c:v>-15254</c:v>
                      </c:pt>
                      <c:pt idx="1157">
                        <c:v>-15253</c:v>
                      </c:pt>
                      <c:pt idx="1158">
                        <c:v>-15253</c:v>
                      </c:pt>
                      <c:pt idx="1159">
                        <c:v>-15253</c:v>
                      </c:pt>
                      <c:pt idx="1160">
                        <c:v>-15253</c:v>
                      </c:pt>
                      <c:pt idx="1161">
                        <c:v>-15253</c:v>
                      </c:pt>
                      <c:pt idx="1162">
                        <c:v>-15252</c:v>
                      </c:pt>
                      <c:pt idx="1163">
                        <c:v>-15248</c:v>
                      </c:pt>
                      <c:pt idx="1164">
                        <c:v>-15244</c:v>
                      </c:pt>
                      <c:pt idx="1165">
                        <c:v>-15243</c:v>
                      </c:pt>
                      <c:pt idx="1166">
                        <c:v>-15242</c:v>
                      </c:pt>
                      <c:pt idx="1167">
                        <c:v>-15242</c:v>
                      </c:pt>
                      <c:pt idx="1168">
                        <c:v>-15239</c:v>
                      </c:pt>
                      <c:pt idx="1169">
                        <c:v>-15239</c:v>
                      </c:pt>
                      <c:pt idx="1170">
                        <c:v>-15239</c:v>
                      </c:pt>
                      <c:pt idx="1171">
                        <c:v>-15239</c:v>
                      </c:pt>
                      <c:pt idx="1172">
                        <c:v>-15239</c:v>
                      </c:pt>
                      <c:pt idx="1173">
                        <c:v>-15237</c:v>
                      </c:pt>
                      <c:pt idx="1174">
                        <c:v>-15234</c:v>
                      </c:pt>
                      <c:pt idx="1175">
                        <c:v>-15233</c:v>
                      </c:pt>
                      <c:pt idx="1176">
                        <c:v>-15232</c:v>
                      </c:pt>
                      <c:pt idx="1177">
                        <c:v>-15232</c:v>
                      </c:pt>
                      <c:pt idx="1178">
                        <c:v>-15229</c:v>
                      </c:pt>
                      <c:pt idx="1179">
                        <c:v>-15227</c:v>
                      </c:pt>
                      <c:pt idx="1180">
                        <c:v>-15224</c:v>
                      </c:pt>
                      <c:pt idx="1181">
                        <c:v>-15223</c:v>
                      </c:pt>
                      <c:pt idx="1182">
                        <c:v>-15212</c:v>
                      </c:pt>
                      <c:pt idx="1183">
                        <c:v>-15212</c:v>
                      </c:pt>
                      <c:pt idx="1184">
                        <c:v>-15207</c:v>
                      </c:pt>
                      <c:pt idx="1185">
                        <c:v>-15203</c:v>
                      </c:pt>
                      <c:pt idx="1186">
                        <c:v>-15202</c:v>
                      </c:pt>
                      <c:pt idx="1187">
                        <c:v>-15186</c:v>
                      </c:pt>
                      <c:pt idx="1188">
                        <c:v>-15181</c:v>
                      </c:pt>
                      <c:pt idx="1189">
                        <c:v>-15181</c:v>
                      </c:pt>
                      <c:pt idx="1190">
                        <c:v>-15178</c:v>
                      </c:pt>
                      <c:pt idx="1191">
                        <c:v>-15166</c:v>
                      </c:pt>
                      <c:pt idx="1192">
                        <c:v>-15166</c:v>
                      </c:pt>
                      <c:pt idx="1193">
                        <c:v>-15157</c:v>
                      </c:pt>
                      <c:pt idx="1194">
                        <c:v>-15157</c:v>
                      </c:pt>
                      <c:pt idx="1195">
                        <c:v>-15157</c:v>
                      </c:pt>
                      <c:pt idx="1196">
                        <c:v>-15155</c:v>
                      </c:pt>
                      <c:pt idx="1197">
                        <c:v>-15155</c:v>
                      </c:pt>
                      <c:pt idx="1198">
                        <c:v>-15142</c:v>
                      </c:pt>
                      <c:pt idx="1199">
                        <c:v>-15142</c:v>
                      </c:pt>
                      <c:pt idx="1200">
                        <c:v>-15116</c:v>
                      </c:pt>
                      <c:pt idx="1201">
                        <c:v>-15116</c:v>
                      </c:pt>
                      <c:pt idx="1202">
                        <c:v>-15116</c:v>
                      </c:pt>
                      <c:pt idx="1203">
                        <c:v>-15111</c:v>
                      </c:pt>
                      <c:pt idx="1204">
                        <c:v>-15109</c:v>
                      </c:pt>
                      <c:pt idx="1205">
                        <c:v>-15106</c:v>
                      </c:pt>
                      <c:pt idx="1206">
                        <c:v>-15106</c:v>
                      </c:pt>
                      <c:pt idx="1207">
                        <c:v>-15106</c:v>
                      </c:pt>
                      <c:pt idx="1208">
                        <c:v>-15085</c:v>
                      </c:pt>
                      <c:pt idx="1209">
                        <c:v>-15085</c:v>
                      </c:pt>
                      <c:pt idx="1210">
                        <c:v>-15075</c:v>
                      </c:pt>
                      <c:pt idx="1211">
                        <c:v>-15075</c:v>
                      </c:pt>
                      <c:pt idx="1212">
                        <c:v>-15064</c:v>
                      </c:pt>
                      <c:pt idx="1213">
                        <c:v>-15044</c:v>
                      </c:pt>
                      <c:pt idx="1214">
                        <c:v>-15044</c:v>
                      </c:pt>
                      <c:pt idx="1215">
                        <c:v>-15039</c:v>
                      </c:pt>
                      <c:pt idx="1216">
                        <c:v>-15018</c:v>
                      </c:pt>
                      <c:pt idx="1217">
                        <c:v>-15018</c:v>
                      </c:pt>
                      <c:pt idx="1218">
                        <c:v>-15013</c:v>
                      </c:pt>
                      <c:pt idx="1219">
                        <c:v>-15013</c:v>
                      </c:pt>
                      <c:pt idx="1220">
                        <c:v>-15013</c:v>
                      </c:pt>
                      <c:pt idx="1221">
                        <c:v>-15013</c:v>
                      </c:pt>
                      <c:pt idx="1222">
                        <c:v>-15013</c:v>
                      </c:pt>
                      <c:pt idx="1223">
                        <c:v>-15013</c:v>
                      </c:pt>
                      <c:pt idx="1224">
                        <c:v>-15013</c:v>
                      </c:pt>
                      <c:pt idx="1225">
                        <c:v>-15008</c:v>
                      </c:pt>
                      <c:pt idx="1226">
                        <c:v>-15008</c:v>
                      </c:pt>
                      <c:pt idx="1227">
                        <c:v>-15008</c:v>
                      </c:pt>
                      <c:pt idx="1228">
                        <c:v>-15008</c:v>
                      </c:pt>
                      <c:pt idx="1229">
                        <c:v>-14988</c:v>
                      </c:pt>
                      <c:pt idx="1230">
                        <c:v>-14988</c:v>
                      </c:pt>
                      <c:pt idx="1231">
                        <c:v>-14982</c:v>
                      </c:pt>
                      <c:pt idx="1232">
                        <c:v>-14982</c:v>
                      </c:pt>
                      <c:pt idx="1233">
                        <c:v>-14982</c:v>
                      </c:pt>
                      <c:pt idx="1234">
                        <c:v>-14972</c:v>
                      </c:pt>
                      <c:pt idx="1235">
                        <c:v>-14972</c:v>
                      </c:pt>
                      <c:pt idx="1236">
                        <c:v>-14967</c:v>
                      </c:pt>
                      <c:pt idx="1237">
                        <c:v>-14967</c:v>
                      </c:pt>
                      <c:pt idx="1238">
                        <c:v>-14967</c:v>
                      </c:pt>
                      <c:pt idx="1239">
                        <c:v>-14967</c:v>
                      </c:pt>
                      <c:pt idx="1240">
                        <c:v>-14967</c:v>
                      </c:pt>
                      <c:pt idx="1241">
                        <c:v>-14967</c:v>
                      </c:pt>
                      <c:pt idx="1242">
                        <c:v>-14957</c:v>
                      </c:pt>
                      <c:pt idx="1243">
                        <c:v>-14957</c:v>
                      </c:pt>
                      <c:pt idx="1244">
                        <c:v>-14957</c:v>
                      </c:pt>
                      <c:pt idx="1245">
                        <c:v>-14957</c:v>
                      </c:pt>
                      <c:pt idx="1246">
                        <c:v>-14957</c:v>
                      </c:pt>
                      <c:pt idx="1247">
                        <c:v>-14947</c:v>
                      </c:pt>
                      <c:pt idx="1248">
                        <c:v>-14947</c:v>
                      </c:pt>
                      <c:pt idx="1249">
                        <c:v>-14946</c:v>
                      </c:pt>
                      <c:pt idx="1250">
                        <c:v>-14942</c:v>
                      </c:pt>
                      <c:pt idx="1251">
                        <c:v>-14942</c:v>
                      </c:pt>
                      <c:pt idx="1252">
                        <c:v>-14942</c:v>
                      </c:pt>
                      <c:pt idx="1253">
                        <c:v>-14942</c:v>
                      </c:pt>
                      <c:pt idx="1254">
                        <c:v>-14942</c:v>
                      </c:pt>
                      <c:pt idx="1255">
                        <c:v>-14942</c:v>
                      </c:pt>
                      <c:pt idx="1256">
                        <c:v>-14940</c:v>
                      </c:pt>
                      <c:pt idx="1257">
                        <c:v>-14940</c:v>
                      </c:pt>
                      <c:pt idx="1258">
                        <c:v>-14937</c:v>
                      </c:pt>
                      <c:pt idx="1259">
                        <c:v>-14937</c:v>
                      </c:pt>
                      <c:pt idx="1260">
                        <c:v>-14925</c:v>
                      </c:pt>
                      <c:pt idx="1261">
                        <c:v>-14925</c:v>
                      </c:pt>
                      <c:pt idx="1262">
                        <c:v>-14924</c:v>
                      </c:pt>
                      <c:pt idx="1263">
                        <c:v>-14920</c:v>
                      </c:pt>
                      <c:pt idx="1264">
                        <c:v>-14920</c:v>
                      </c:pt>
                      <c:pt idx="1265">
                        <c:v>-14915</c:v>
                      </c:pt>
                      <c:pt idx="1266">
                        <c:v>-14915</c:v>
                      </c:pt>
                      <c:pt idx="1267">
                        <c:v>-14915</c:v>
                      </c:pt>
                      <c:pt idx="1268">
                        <c:v>-14914</c:v>
                      </c:pt>
                      <c:pt idx="1269">
                        <c:v>-14911</c:v>
                      </c:pt>
                      <c:pt idx="1270">
                        <c:v>-14910</c:v>
                      </c:pt>
                      <c:pt idx="1271">
                        <c:v>-14905</c:v>
                      </c:pt>
                      <c:pt idx="1272">
                        <c:v>-14904</c:v>
                      </c:pt>
                      <c:pt idx="1273">
                        <c:v>-14896</c:v>
                      </c:pt>
                      <c:pt idx="1274">
                        <c:v>-14894</c:v>
                      </c:pt>
                      <c:pt idx="1275">
                        <c:v>-14889</c:v>
                      </c:pt>
                      <c:pt idx="1276">
                        <c:v>-14884</c:v>
                      </c:pt>
                      <c:pt idx="1277">
                        <c:v>-14884</c:v>
                      </c:pt>
                      <c:pt idx="1278">
                        <c:v>-14879</c:v>
                      </c:pt>
                      <c:pt idx="1279">
                        <c:v>-14874</c:v>
                      </c:pt>
                      <c:pt idx="1280">
                        <c:v>-14868</c:v>
                      </c:pt>
                      <c:pt idx="1281">
                        <c:v>-14858</c:v>
                      </c:pt>
                      <c:pt idx="1282">
                        <c:v>-14850</c:v>
                      </c:pt>
                      <c:pt idx="1283">
                        <c:v>-14850</c:v>
                      </c:pt>
                      <c:pt idx="1284">
                        <c:v>-14848</c:v>
                      </c:pt>
                      <c:pt idx="1285">
                        <c:v>-14843</c:v>
                      </c:pt>
                      <c:pt idx="1286">
                        <c:v>-14838</c:v>
                      </c:pt>
                      <c:pt idx="1287">
                        <c:v>-14838</c:v>
                      </c:pt>
                      <c:pt idx="1288">
                        <c:v>-14819</c:v>
                      </c:pt>
                      <c:pt idx="1289">
                        <c:v>-14819</c:v>
                      </c:pt>
                      <c:pt idx="1290">
                        <c:v>-14819</c:v>
                      </c:pt>
                      <c:pt idx="1291">
                        <c:v>-14819</c:v>
                      </c:pt>
                      <c:pt idx="1292">
                        <c:v>-14813</c:v>
                      </c:pt>
                      <c:pt idx="1293">
                        <c:v>-14809</c:v>
                      </c:pt>
                      <c:pt idx="1294">
                        <c:v>-14809</c:v>
                      </c:pt>
                      <c:pt idx="1295">
                        <c:v>-14809</c:v>
                      </c:pt>
                      <c:pt idx="1296">
                        <c:v>-14809</c:v>
                      </c:pt>
                      <c:pt idx="1297">
                        <c:v>-14807</c:v>
                      </c:pt>
                      <c:pt idx="1298">
                        <c:v>-14803</c:v>
                      </c:pt>
                      <c:pt idx="1299">
                        <c:v>-14798</c:v>
                      </c:pt>
                      <c:pt idx="1300">
                        <c:v>-14798</c:v>
                      </c:pt>
                      <c:pt idx="1301">
                        <c:v>-14788</c:v>
                      </c:pt>
                      <c:pt idx="1302">
                        <c:v>-14788</c:v>
                      </c:pt>
                      <c:pt idx="1303">
                        <c:v>-14788</c:v>
                      </c:pt>
                      <c:pt idx="1304">
                        <c:v>-14778</c:v>
                      </c:pt>
                      <c:pt idx="1305">
                        <c:v>-14747</c:v>
                      </c:pt>
                      <c:pt idx="1306">
                        <c:v>-14721</c:v>
                      </c:pt>
                      <c:pt idx="1307">
                        <c:v>-14716</c:v>
                      </c:pt>
                      <c:pt idx="1308">
                        <c:v>-14716</c:v>
                      </c:pt>
                      <c:pt idx="1309">
                        <c:v>-14699</c:v>
                      </c:pt>
                      <c:pt idx="1310">
                        <c:v>-14695</c:v>
                      </c:pt>
                      <c:pt idx="1311">
                        <c:v>-14694</c:v>
                      </c:pt>
                      <c:pt idx="1312">
                        <c:v>-14685</c:v>
                      </c:pt>
                      <c:pt idx="1313">
                        <c:v>-14685</c:v>
                      </c:pt>
                      <c:pt idx="1314">
                        <c:v>-14685</c:v>
                      </c:pt>
                      <c:pt idx="1315">
                        <c:v>-14685</c:v>
                      </c:pt>
                      <c:pt idx="1316">
                        <c:v>-14685</c:v>
                      </c:pt>
                      <c:pt idx="1317">
                        <c:v>-14685</c:v>
                      </c:pt>
                      <c:pt idx="1318">
                        <c:v>-14675</c:v>
                      </c:pt>
                      <c:pt idx="1319">
                        <c:v>-14675</c:v>
                      </c:pt>
                      <c:pt idx="1320">
                        <c:v>-14670</c:v>
                      </c:pt>
                      <c:pt idx="1321">
                        <c:v>-14660</c:v>
                      </c:pt>
                      <c:pt idx="1322">
                        <c:v>-14659</c:v>
                      </c:pt>
                      <c:pt idx="1323">
                        <c:v>-14650</c:v>
                      </c:pt>
                      <c:pt idx="1324">
                        <c:v>-14650</c:v>
                      </c:pt>
                      <c:pt idx="1325">
                        <c:v>-14645</c:v>
                      </c:pt>
                      <c:pt idx="1326">
                        <c:v>-14644</c:v>
                      </c:pt>
                      <c:pt idx="1327">
                        <c:v>-14643</c:v>
                      </c:pt>
                      <c:pt idx="1328">
                        <c:v>-14639</c:v>
                      </c:pt>
                      <c:pt idx="1329">
                        <c:v>-14638</c:v>
                      </c:pt>
                      <c:pt idx="1330">
                        <c:v>-14629</c:v>
                      </c:pt>
                      <c:pt idx="1331">
                        <c:v>-14628</c:v>
                      </c:pt>
                      <c:pt idx="1332">
                        <c:v>-14627</c:v>
                      </c:pt>
                      <c:pt idx="1333">
                        <c:v>-14624</c:v>
                      </c:pt>
                      <c:pt idx="1334">
                        <c:v>-14624</c:v>
                      </c:pt>
                      <c:pt idx="1335">
                        <c:v>-14624</c:v>
                      </c:pt>
                      <c:pt idx="1336">
                        <c:v>-14624</c:v>
                      </c:pt>
                      <c:pt idx="1337">
                        <c:v>-14622</c:v>
                      </c:pt>
                      <c:pt idx="1338">
                        <c:v>-14622</c:v>
                      </c:pt>
                      <c:pt idx="1339">
                        <c:v>-14619</c:v>
                      </c:pt>
                      <c:pt idx="1340">
                        <c:v>-14619</c:v>
                      </c:pt>
                      <c:pt idx="1341">
                        <c:v>-14619</c:v>
                      </c:pt>
                      <c:pt idx="1342">
                        <c:v>-14618</c:v>
                      </c:pt>
                      <c:pt idx="1343">
                        <c:v>-14614</c:v>
                      </c:pt>
                      <c:pt idx="1344">
                        <c:v>-14614</c:v>
                      </c:pt>
                      <c:pt idx="1345">
                        <c:v>-14609</c:v>
                      </c:pt>
                      <c:pt idx="1346">
                        <c:v>-14609</c:v>
                      </c:pt>
                      <c:pt idx="1347">
                        <c:v>-14607</c:v>
                      </c:pt>
                      <c:pt idx="1348">
                        <c:v>-14603</c:v>
                      </c:pt>
                      <c:pt idx="1349">
                        <c:v>-14587</c:v>
                      </c:pt>
                      <c:pt idx="1350">
                        <c:v>-14572</c:v>
                      </c:pt>
                      <c:pt idx="1351">
                        <c:v>-14557</c:v>
                      </c:pt>
                      <c:pt idx="1352">
                        <c:v>-14556</c:v>
                      </c:pt>
                      <c:pt idx="1353">
                        <c:v>-14553</c:v>
                      </c:pt>
                      <c:pt idx="1354">
                        <c:v>-14548</c:v>
                      </c:pt>
                      <c:pt idx="1355">
                        <c:v>-14548</c:v>
                      </c:pt>
                      <c:pt idx="1356">
                        <c:v>-14546</c:v>
                      </c:pt>
                      <c:pt idx="1357">
                        <c:v>-14537</c:v>
                      </c:pt>
                      <c:pt idx="1358">
                        <c:v>-14537</c:v>
                      </c:pt>
                      <c:pt idx="1359">
                        <c:v>-14537</c:v>
                      </c:pt>
                      <c:pt idx="1360">
                        <c:v>-14536</c:v>
                      </c:pt>
                      <c:pt idx="1361">
                        <c:v>-14515</c:v>
                      </c:pt>
                      <c:pt idx="1362">
                        <c:v>-14510</c:v>
                      </c:pt>
                      <c:pt idx="1363">
                        <c:v>-14506</c:v>
                      </c:pt>
                      <c:pt idx="1364">
                        <c:v>-14500</c:v>
                      </c:pt>
                      <c:pt idx="1365">
                        <c:v>-14500</c:v>
                      </c:pt>
                      <c:pt idx="1366">
                        <c:v>-14495</c:v>
                      </c:pt>
                      <c:pt idx="1367">
                        <c:v>-14481</c:v>
                      </c:pt>
                      <c:pt idx="1368">
                        <c:v>-14475</c:v>
                      </c:pt>
                      <c:pt idx="1369">
                        <c:v>-14460</c:v>
                      </c:pt>
                      <c:pt idx="1370">
                        <c:v>-14450</c:v>
                      </c:pt>
                      <c:pt idx="1371">
                        <c:v>-14450</c:v>
                      </c:pt>
                      <c:pt idx="1372">
                        <c:v>-14449</c:v>
                      </c:pt>
                      <c:pt idx="1373">
                        <c:v>-14434</c:v>
                      </c:pt>
                      <c:pt idx="1374">
                        <c:v>-14424</c:v>
                      </c:pt>
                      <c:pt idx="1375">
                        <c:v>-14402</c:v>
                      </c:pt>
                      <c:pt idx="1376">
                        <c:v>-14402</c:v>
                      </c:pt>
                      <c:pt idx="1377">
                        <c:v>-14397</c:v>
                      </c:pt>
                      <c:pt idx="1378">
                        <c:v>-14397</c:v>
                      </c:pt>
                      <c:pt idx="1379">
                        <c:v>-14392</c:v>
                      </c:pt>
                      <c:pt idx="1380">
                        <c:v>-14392</c:v>
                      </c:pt>
                      <c:pt idx="1381">
                        <c:v>-14392</c:v>
                      </c:pt>
                      <c:pt idx="1382">
                        <c:v>-14383</c:v>
                      </c:pt>
                      <c:pt idx="1383">
                        <c:v>-14383</c:v>
                      </c:pt>
                      <c:pt idx="1384">
                        <c:v>-14373</c:v>
                      </c:pt>
                      <c:pt idx="1385">
                        <c:v>-14373</c:v>
                      </c:pt>
                      <c:pt idx="1386">
                        <c:v>-14373</c:v>
                      </c:pt>
                      <c:pt idx="1387">
                        <c:v>-14373</c:v>
                      </c:pt>
                      <c:pt idx="1388">
                        <c:v>-14373</c:v>
                      </c:pt>
                      <c:pt idx="1389">
                        <c:v>-14368</c:v>
                      </c:pt>
                      <c:pt idx="1390">
                        <c:v>-14368</c:v>
                      </c:pt>
                      <c:pt idx="1391">
                        <c:v>-14363</c:v>
                      </c:pt>
                      <c:pt idx="1392">
                        <c:v>-14363</c:v>
                      </c:pt>
                      <c:pt idx="1393">
                        <c:v>-14361</c:v>
                      </c:pt>
                      <c:pt idx="1394">
                        <c:v>-14361</c:v>
                      </c:pt>
                      <c:pt idx="1395">
                        <c:v>-14352</c:v>
                      </c:pt>
                      <c:pt idx="1396">
                        <c:v>-14352</c:v>
                      </c:pt>
                      <c:pt idx="1397">
                        <c:v>-14348</c:v>
                      </c:pt>
                      <c:pt idx="1398">
                        <c:v>-14347</c:v>
                      </c:pt>
                      <c:pt idx="1399">
                        <c:v>-14347</c:v>
                      </c:pt>
                      <c:pt idx="1400">
                        <c:v>-14347</c:v>
                      </c:pt>
                      <c:pt idx="1401">
                        <c:v>-14347</c:v>
                      </c:pt>
                      <c:pt idx="1402">
                        <c:v>-14343.5</c:v>
                      </c:pt>
                      <c:pt idx="1403">
                        <c:v>-14337</c:v>
                      </c:pt>
                      <c:pt idx="1404">
                        <c:v>-14337</c:v>
                      </c:pt>
                      <c:pt idx="1405">
                        <c:v>-14337</c:v>
                      </c:pt>
                      <c:pt idx="1406">
                        <c:v>-14331</c:v>
                      </c:pt>
                      <c:pt idx="1407">
                        <c:v>-14327</c:v>
                      </c:pt>
                      <c:pt idx="1408">
                        <c:v>-14327</c:v>
                      </c:pt>
                      <c:pt idx="1409">
                        <c:v>-14327</c:v>
                      </c:pt>
                      <c:pt idx="1410">
                        <c:v>-14326</c:v>
                      </c:pt>
                      <c:pt idx="1411">
                        <c:v>-14326</c:v>
                      </c:pt>
                      <c:pt idx="1412">
                        <c:v>-14321</c:v>
                      </c:pt>
                      <c:pt idx="1413">
                        <c:v>-14317</c:v>
                      </c:pt>
                      <c:pt idx="1414">
                        <c:v>-14315</c:v>
                      </c:pt>
                      <c:pt idx="1415">
                        <c:v>-14310</c:v>
                      </c:pt>
                      <c:pt idx="1416">
                        <c:v>-14307</c:v>
                      </c:pt>
                      <c:pt idx="1417">
                        <c:v>-14305</c:v>
                      </c:pt>
                      <c:pt idx="1418">
                        <c:v>-14302</c:v>
                      </c:pt>
                      <c:pt idx="1419">
                        <c:v>-14301</c:v>
                      </c:pt>
                      <c:pt idx="1420">
                        <c:v>-14301</c:v>
                      </c:pt>
                      <c:pt idx="1421">
                        <c:v>-14300</c:v>
                      </c:pt>
                      <c:pt idx="1422">
                        <c:v>-14295</c:v>
                      </c:pt>
                      <c:pt idx="1423">
                        <c:v>-14295</c:v>
                      </c:pt>
                      <c:pt idx="1424">
                        <c:v>-14290</c:v>
                      </c:pt>
                      <c:pt idx="1425">
                        <c:v>-14284</c:v>
                      </c:pt>
                      <c:pt idx="1426">
                        <c:v>-14280</c:v>
                      </c:pt>
                      <c:pt idx="1427">
                        <c:v>-14276</c:v>
                      </c:pt>
                      <c:pt idx="1428">
                        <c:v>-14274</c:v>
                      </c:pt>
                      <c:pt idx="1429">
                        <c:v>-14274</c:v>
                      </c:pt>
                      <c:pt idx="1430">
                        <c:v>-14269</c:v>
                      </c:pt>
                      <c:pt idx="1431">
                        <c:v>-14254</c:v>
                      </c:pt>
                      <c:pt idx="1432">
                        <c:v>-14238</c:v>
                      </c:pt>
                      <c:pt idx="1433">
                        <c:v>-14235</c:v>
                      </c:pt>
                      <c:pt idx="1434">
                        <c:v>-14230</c:v>
                      </c:pt>
                      <c:pt idx="1435">
                        <c:v>-14229</c:v>
                      </c:pt>
                      <c:pt idx="1436">
                        <c:v>-14225</c:v>
                      </c:pt>
                      <c:pt idx="1437">
                        <c:v>-14223</c:v>
                      </c:pt>
                      <c:pt idx="1438">
                        <c:v>-14220</c:v>
                      </c:pt>
                      <c:pt idx="1439">
                        <c:v>-14198</c:v>
                      </c:pt>
                      <c:pt idx="1440">
                        <c:v>-14198</c:v>
                      </c:pt>
                      <c:pt idx="1441">
                        <c:v>-14198</c:v>
                      </c:pt>
                      <c:pt idx="1442">
                        <c:v>-14137</c:v>
                      </c:pt>
                      <c:pt idx="1443">
                        <c:v>-14086</c:v>
                      </c:pt>
                      <c:pt idx="1444">
                        <c:v>-14085</c:v>
                      </c:pt>
                      <c:pt idx="1445">
                        <c:v>-14084.5</c:v>
                      </c:pt>
                      <c:pt idx="1446">
                        <c:v>-14081</c:v>
                      </c:pt>
                      <c:pt idx="1447">
                        <c:v>-14079</c:v>
                      </c:pt>
                      <c:pt idx="1448">
                        <c:v>-14079</c:v>
                      </c:pt>
                      <c:pt idx="1449">
                        <c:v>-14076</c:v>
                      </c:pt>
                      <c:pt idx="1450">
                        <c:v>-14071</c:v>
                      </c:pt>
                      <c:pt idx="1451">
                        <c:v>-14070</c:v>
                      </c:pt>
                      <c:pt idx="1452">
                        <c:v>-14070</c:v>
                      </c:pt>
                      <c:pt idx="1453">
                        <c:v>-14070</c:v>
                      </c:pt>
                      <c:pt idx="1454">
                        <c:v>-14070</c:v>
                      </c:pt>
                      <c:pt idx="1455">
                        <c:v>-14066</c:v>
                      </c:pt>
                      <c:pt idx="1456">
                        <c:v>-14066</c:v>
                      </c:pt>
                      <c:pt idx="1457">
                        <c:v>-14065</c:v>
                      </c:pt>
                      <c:pt idx="1458">
                        <c:v>-14050</c:v>
                      </c:pt>
                      <c:pt idx="1459">
                        <c:v>-14049</c:v>
                      </c:pt>
                      <c:pt idx="1460">
                        <c:v>-14049</c:v>
                      </c:pt>
                      <c:pt idx="1461">
                        <c:v>-14040</c:v>
                      </c:pt>
                      <c:pt idx="1462">
                        <c:v>-14040</c:v>
                      </c:pt>
                      <c:pt idx="1463">
                        <c:v>-14039</c:v>
                      </c:pt>
                      <c:pt idx="1464">
                        <c:v>-14030</c:v>
                      </c:pt>
                      <c:pt idx="1465">
                        <c:v>-14029</c:v>
                      </c:pt>
                      <c:pt idx="1466">
                        <c:v>-14024</c:v>
                      </c:pt>
                      <c:pt idx="1467">
                        <c:v>-14024</c:v>
                      </c:pt>
                      <c:pt idx="1468">
                        <c:v>-14023</c:v>
                      </c:pt>
                      <c:pt idx="1469">
                        <c:v>-14018</c:v>
                      </c:pt>
                      <c:pt idx="1470">
                        <c:v>-14015</c:v>
                      </c:pt>
                      <c:pt idx="1471">
                        <c:v>-14010</c:v>
                      </c:pt>
                      <c:pt idx="1472">
                        <c:v>-14010</c:v>
                      </c:pt>
                      <c:pt idx="1473">
                        <c:v>-14009</c:v>
                      </c:pt>
                      <c:pt idx="1474">
                        <c:v>-14009</c:v>
                      </c:pt>
                      <c:pt idx="1475">
                        <c:v>-14008</c:v>
                      </c:pt>
                      <c:pt idx="1476">
                        <c:v>-14002</c:v>
                      </c:pt>
                      <c:pt idx="1477">
                        <c:v>-14000</c:v>
                      </c:pt>
                      <c:pt idx="1478">
                        <c:v>-13994</c:v>
                      </c:pt>
                      <c:pt idx="1479">
                        <c:v>-13994</c:v>
                      </c:pt>
                      <c:pt idx="1480">
                        <c:v>-13992</c:v>
                      </c:pt>
                      <c:pt idx="1481">
                        <c:v>-13989</c:v>
                      </c:pt>
                      <c:pt idx="1482">
                        <c:v>-13988</c:v>
                      </c:pt>
                      <c:pt idx="1483">
                        <c:v>-13982</c:v>
                      </c:pt>
                      <c:pt idx="1484">
                        <c:v>-13978</c:v>
                      </c:pt>
                      <c:pt idx="1485">
                        <c:v>-13978</c:v>
                      </c:pt>
                      <c:pt idx="1486">
                        <c:v>-13977</c:v>
                      </c:pt>
                      <c:pt idx="1487">
                        <c:v>-13974</c:v>
                      </c:pt>
                      <c:pt idx="1488">
                        <c:v>-13971</c:v>
                      </c:pt>
                      <c:pt idx="1489">
                        <c:v>-13967</c:v>
                      </c:pt>
                      <c:pt idx="1490">
                        <c:v>-13967</c:v>
                      </c:pt>
                      <c:pt idx="1491">
                        <c:v>-13962</c:v>
                      </c:pt>
                      <c:pt idx="1492">
                        <c:v>-13959</c:v>
                      </c:pt>
                      <c:pt idx="1493">
                        <c:v>-13959</c:v>
                      </c:pt>
                      <c:pt idx="1494">
                        <c:v>-13957</c:v>
                      </c:pt>
                      <c:pt idx="1495">
                        <c:v>-13953</c:v>
                      </c:pt>
                      <c:pt idx="1496">
                        <c:v>-13950</c:v>
                      </c:pt>
                      <c:pt idx="1497">
                        <c:v>-13947</c:v>
                      </c:pt>
                      <c:pt idx="1498">
                        <c:v>-13946</c:v>
                      </c:pt>
                      <c:pt idx="1499">
                        <c:v>-13946</c:v>
                      </c:pt>
                      <c:pt idx="1500">
                        <c:v>-13936</c:v>
                      </c:pt>
                      <c:pt idx="1501">
                        <c:v>-13936</c:v>
                      </c:pt>
                      <c:pt idx="1502">
                        <c:v>-13936</c:v>
                      </c:pt>
                      <c:pt idx="1503">
                        <c:v>-13932</c:v>
                      </c:pt>
                      <c:pt idx="1504">
                        <c:v>-13931</c:v>
                      </c:pt>
                      <c:pt idx="1505">
                        <c:v>-13928</c:v>
                      </c:pt>
                      <c:pt idx="1506">
                        <c:v>-13926</c:v>
                      </c:pt>
                      <c:pt idx="1507">
                        <c:v>-13926</c:v>
                      </c:pt>
                      <c:pt idx="1508">
                        <c:v>-13926</c:v>
                      </c:pt>
                      <c:pt idx="1509">
                        <c:v>-13923</c:v>
                      </c:pt>
                      <c:pt idx="1510">
                        <c:v>-13923</c:v>
                      </c:pt>
                      <c:pt idx="1511">
                        <c:v>-13921</c:v>
                      </c:pt>
                      <c:pt idx="1512">
                        <c:v>-13921</c:v>
                      </c:pt>
                      <c:pt idx="1513">
                        <c:v>-13916</c:v>
                      </c:pt>
                      <c:pt idx="1514">
                        <c:v>-13911</c:v>
                      </c:pt>
                      <c:pt idx="1515">
                        <c:v>-13906</c:v>
                      </c:pt>
                      <c:pt idx="1516">
                        <c:v>-13906</c:v>
                      </c:pt>
                      <c:pt idx="1517">
                        <c:v>-13904</c:v>
                      </c:pt>
                      <c:pt idx="1518">
                        <c:v>-13901</c:v>
                      </c:pt>
                      <c:pt idx="1519">
                        <c:v>-13900</c:v>
                      </c:pt>
                      <c:pt idx="1520">
                        <c:v>-13900</c:v>
                      </c:pt>
                      <c:pt idx="1521">
                        <c:v>-13897</c:v>
                      </c:pt>
                      <c:pt idx="1522">
                        <c:v>-13892</c:v>
                      </c:pt>
                      <c:pt idx="1523">
                        <c:v>-13875</c:v>
                      </c:pt>
                      <c:pt idx="1524">
                        <c:v>-13875</c:v>
                      </c:pt>
                      <c:pt idx="1525">
                        <c:v>-13866</c:v>
                      </c:pt>
                      <c:pt idx="1526">
                        <c:v>-13865</c:v>
                      </c:pt>
                      <c:pt idx="1527">
                        <c:v>-13862</c:v>
                      </c:pt>
                      <c:pt idx="1528">
                        <c:v>-13861</c:v>
                      </c:pt>
                      <c:pt idx="1529">
                        <c:v>-13861</c:v>
                      </c:pt>
                      <c:pt idx="1530">
                        <c:v>-13860</c:v>
                      </c:pt>
                      <c:pt idx="1531">
                        <c:v>-13857</c:v>
                      </c:pt>
                      <c:pt idx="1532">
                        <c:v>-13856</c:v>
                      </c:pt>
                      <c:pt idx="1533">
                        <c:v>-13840</c:v>
                      </c:pt>
                      <c:pt idx="1534">
                        <c:v>-13831</c:v>
                      </c:pt>
                      <c:pt idx="1535">
                        <c:v>-13829.5</c:v>
                      </c:pt>
                      <c:pt idx="1536">
                        <c:v>-13826</c:v>
                      </c:pt>
                      <c:pt idx="1537">
                        <c:v>-13804</c:v>
                      </c:pt>
                      <c:pt idx="1538">
                        <c:v>-13798</c:v>
                      </c:pt>
                      <c:pt idx="1539">
                        <c:v>-13784</c:v>
                      </c:pt>
                      <c:pt idx="1540">
                        <c:v>-13782</c:v>
                      </c:pt>
                      <c:pt idx="1541">
                        <c:v>-13779</c:v>
                      </c:pt>
                      <c:pt idx="1542">
                        <c:v>-13768</c:v>
                      </c:pt>
                      <c:pt idx="1543">
                        <c:v>-13768</c:v>
                      </c:pt>
                      <c:pt idx="1544">
                        <c:v>-13762</c:v>
                      </c:pt>
                      <c:pt idx="1545">
                        <c:v>-13759</c:v>
                      </c:pt>
                      <c:pt idx="1546">
                        <c:v>-13759</c:v>
                      </c:pt>
                      <c:pt idx="1547">
                        <c:v>-13758</c:v>
                      </c:pt>
                      <c:pt idx="1548">
                        <c:v>-13758</c:v>
                      </c:pt>
                      <c:pt idx="1549">
                        <c:v>-13748</c:v>
                      </c:pt>
                      <c:pt idx="1550">
                        <c:v>-13748</c:v>
                      </c:pt>
                      <c:pt idx="1551">
                        <c:v>-13747</c:v>
                      </c:pt>
                      <c:pt idx="1552">
                        <c:v>-13747</c:v>
                      </c:pt>
                      <c:pt idx="1553">
                        <c:v>-13747</c:v>
                      </c:pt>
                      <c:pt idx="1554">
                        <c:v>-13738</c:v>
                      </c:pt>
                      <c:pt idx="1555">
                        <c:v>-13738</c:v>
                      </c:pt>
                      <c:pt idx="1556">
                        <c:v>-13732</c:v>
                      </c:pt>
                      <c:pt idx="1557">
                        <c:v>-13731</c:v>
                      </c:pt>
                      <c:pt idx="1558">
                        <c:v>-13728</c:v>
                      </c:pt>
                      <c:pt idx="1559">
                        <c:v>-13723</c:v>
                      </c:pt>
                      <c:pt idx="1560">
                        <c:v>-13723</c:v>
                      </c:pt>
                      <c:pt idx="1561">
                        <c:v>-13723</c:v>
                      </c:pt>
                      <c:pt idx="1562">
                        <c:v>-13723</c:v>
                      </c:pt>
                      <c:pt idx="1563">
                        <c:v>-13721</c:v>
                      </c:pt>
                      <c:pt idx="1564">
                        <c:v>-13721</c:v>
                      </c:pt>
                      <c:pt idx="1565">
                        <c:v>-13713</c:v>
                      </c:pt>
                      <c:pt idx="1566">
                        <c:v>-13706</c:v>
                      </c:pt>
                      <c:pt idx="1567">
                        <c:v>-13706</c:v>
                      </c:pt>
                      <c:pt idx="1568">
                        <c:v>-13703</c:v>
                      </c:pt>
                      <c:pt idx="1569">
                        <c:v>-13694</c:v>
                      </c:pt>
                      <c:pt idx="1570">
                        <c:v>-13680</c:v>
                      </c:pt>
                      <c:pt idx="1571">
                        <c:v>-13680</c:v>
                      </c:pt>
                      <c:pt idx="1572">
                        <c:v>-13677</c:v>
                      </c:pt>
                      <c:pt idx="1573">
                        <c:v>-13675</c:v>
                      </c:pt>
                      <c:pt idx="1574">
                        <c:v>-13673</c:v>
                      </c:pt>
                      <c:pt idx="1575">
                        <c:v>-13671</c:v>
                      </c:pt>
                      <c:pt idx="1576">
                        <c:v>-13665</c:v>
                      </c:pt>
                      <c:pt idx="1577">
                        <c:v>-13665</c:v>
                      </c:pt>
                      <c:pt idx="1578">
                        <c:v>-13660</c:v>
                      </c:pt>
                      <c:pt idx="1579">
                        <c:v>-13657</c:v>
                      </c:pt>
                      <c:pt idx="1580">
                        <c:v>-13657</c:v>
                      </c:pt>
                      <c:pt idx="1581">
                        <c:v>-13655</c:v>
                      </c:pt>
                      <c:pt idx="1582">
                        <c:v>-13655</c:v>
                      </c:pt>
                      <c:pt idx="1583">
                        <c:v>-13645</c:v>
                      </c:pt>
                      <c:pt idx="1584">
                        <c:v>-13645</c:v>
                      </c:pt>
                      <c:pt idx="1585">
                        <c:v>-13643</c:v>
                      </c:pt>
                      <c:pt idx="1586">
                        <c:v>-13639</c:v>
                      </c:pt>
                      <c:pt idx="1587">
                        <c:v>-13634</c:v>
                      </c:pt>
                      <c:pt idx="1588">
                        <c:v>-13631</c:v>
                      </c:pt>
                      <c:pt idx="1589">
                        <c:v>-13624</c:v>
                      </c:pt>
                      <c:pt idx="1590">
                        <c:v>-13615</c:v>
                      </c:pt>
                      <c:pt idx="1591">
                        <c:v>-13615</c:v>
                      </c:pt>
                      <c:pt idx="1592">
                        <c:v>-13615</c:v>
                      </c:pt>
                      <c:pt idx="1593">
                        <c:v>-13603</c:v>
                      </c:pt>
                      <c:pt idx="1594">
                        <c:v>-13600</c:v>
                      </c:pt>
                      <c:pt idx="1595">
                        <c:v>-13600</c:v>
                      </c:pt>
                      <c:pt idx="1596">
                        <c:v>-13593</c:v>
                      </c:pt>
                      <c:pt idx="1597">
                        <c:v>-13590</c:v>
                      </c:pt>
                      <c:pt idx="1598">
                        <c:v>-13583</c:v>
                      </c:pt>
                      <c:pt idx="1599">
                        <c:v>-13564</c:v>
                      </c:pt>
                      <c:pt idx="1600">
                        <c:v>-13564</c:v>
                      </c:pt>
                      <c:pt idx="1601">
                        <c:v>-13564</c:v>
                      </c:pt>
                      <c:pt idx="1602">
                        <c:v>-13563</c:v>
                      </c:pt>
                      <c:pt idx="1603">
                        <c:v>-13553</c:v>
                      </c:pt>
                      <c:pt idx="1604">
                        <c:v>-13507</c:v>
                      </c:pt>
                      <c:pt idx="1605">
                        <c:v>-13503</c:v>
                      </c:pt>
                      <c:pt idx="1606">
                        <c:v>-13482</c:v>
                      </c:pt>
                      <c:pt idx="1607">
                        <c:v>-13482</c:v>
                      </c:pt>
                      <c:pt idx="1608">
                        <c:v>-13481</c:v>
                      </c:pt>
                      <c:pt idx="1609">
                        <c:v>-13471</c:v>
                      </c:pt>
                      <c:pt idx="1610">
                        <c:v>-13470</c:v>
                      </c:pt>
                      <c:pt idx="1611">
                        <c:v>-13470</c:v>
                      </c:pt>
                      <c:pt idx="1612">
                        <c:v>-13466</c:v>
                      </c:pt>
                      <c:pt idx="1613">
                        <c:v>-13466</c:v>
                      </c:pt>
                      <c:pt idx="1614">
                        <c:v>-13466</c:v>
                      </c:pt>
                      <c:pt idx="1615">
                        <c:v>-13464</c:v>
                      </c:pt>
                      <c:pt idx="1616">
                        <c:v>-13461</c:v>
                      </c:pt>
                      <c:pt idx="1617">
                        <c:v>-13461</c:v>
                      </c:pt>
                      <c:pt idx="1618">
                        <c:v>-13461</c:v>
                      </c:pt>
                      <c:pt idx="1619">
                        <c:v>-13459</c:v>
                      </c:pt>
                      <c:pt idx="1620">
                        <c:v>-13455</c:v>
                      </c:pt>
                      <c:pt idx="1621">
                        <c:v>-13450</c:v>
                      </c:pt>
                      <c:pt idx="1622">
                        <c:v>-13450</c:v>
                      </c:pt>
                      <c:pt idx="1623">
                        <c:v>-13450</c:v>
                      </c:pt>
                      <c:pt idx="1624">
                        <c:v>-13449</c:v>
                      </c:pt>
                      <c:pt idx="1625">
                        <c:v>-13449</c:v>
                      </c:pt>
                      <c:pt idx="1626">
                        <c:v>-13441</c:v>
                      </c:pt>
                      <c:pt idx="1627">
                        <c:v>-13439</c:v>
                      </c:pt>
                      <c:pt idx="1628">
                        <c:v>-13437</c:v>
                      </c:pt>
                      <c:pt idx="1629">
                        <c:v>-13436</c:v>
                      </c:pt>
                      <c:pt idx="1630">
                        <c:v>-13436</c:v>
                      </c:pt>
                      <c:pt idx="1631">
                        <c:v>-13436</c:v>
                      </c:pt>
                      <c:pt idx="1632">
                        <c:v>-13431</c:v>
                      </c:pt>
                      <c:pt idx="1633">
                        <c:v>-13431</c:v>
                      </c:pt>
                      <c:pt idx="1634">
                        <c:v>-13431</c:v>
                      </c:pt>
                      <c:pt idx="1635">
                        <c:v>-13430</c:v>
                      </c:pt>
                      <c:pt idx="1636">
                        <c:v>-13430</c:v>
                      </c:pt>
                      <c:pt idx="1637">
                        <c:v>-13430</c:v>
                      </c:pt>
                      <c:pt idx="1638">
                        <c:v>-13430</c:v>
                      </c:pt>
                      <c:pt idx="1639">
                        <c:v>-13426</c:v>
                      </c:pt>
                      <c:pt idx="1640">
                        <c:v>-13425</c:v>
                      </c:pt>
                      <c:pt idx="1641">
                        <c:v>-13421</c:v>
                      </c:pt>
                      <c:pt idx="1642">
                        <c:v>-13421</c:v>
                      </c:pt>
                      <c:pt idx="1643">
                        <c:v>-13420</c:v>
                      </c:pt>
                      <c:pt idx="1644">
                        <c:v>-13409</c:v>
                      </c:pt>
                      <c:pt idx="1645">
                        <c:v>-13405</c:v>
                      </c:pt>
                      <c:pt idx="1646">
                        <c:v>-13405</c:v>
                      </c:pt>
                      <c:pt idx="1647">
                        <c:v>-13405</c:v>
                      </c:pt>
                      <c:pt idx="1648">
                        <c:v>-13400</c:v>
                      </c:pt>
                      <c:pt idx="1649">
                        <c:v>-13395</c:v>
                      </c:pt>
                      <c:pt idx="1650">
                        <c:v>-13385</c:v>
                      </c:pt>
                      <c:pt idx="1651">
                        <c:v>-13383</c:v>
                      </c:pt>
                      <c:pt idx="1652">
                        <c:v>-13380</c:v>
                      </c:pt>
                      <c:pt idx="1653">
                        <c:v>-13378</c:v>
                      </c:pt>
                      <c:pt idx="1654">
                        <c:v>-13366</c:v>
                      </c:pt>
                      <c:pt idx="1655">
                        <c:v>-13365</c:v>
                      </c:pt>
                      <c:pt idx="1656">
                        <c:v>-13365</c:v>
                      </c:pt>
                      <c:pt idx="1657">
                        <c:v>-13365</c:v>
                      </c:pt>
                      <c:pt idx="1658">
                        <c:v>-13363</c:v>
                      </c:pt>
                      <c:pt idx="1659">
                        <c:v>-13363</c:v>
                      </c:pt>
                      <c:pt idx="1660">
                        <c:v>-13361</c:v>
                      </c:pt>
                      <c:pt idx="1661">
                        <c:v>-13337</c:v>
                      </c:pt>
                      <c:pt idx="1662">
                        <c:v>-13327</c:v>
                      </c:pt>
                      <c:pt idx="1663">
                        <c:v>-13327</c:v>
                      </c:pt>
                      <c:pt idx="1664">
                        <c:v>-13317</c:v>
                      </c:pt>
                      <c:pt idx="1665">
                        <c:v>-13312</c:v>
                      </c:pt>
                      <c:pt idx="1666">
                        <c:v>-13288</c:v>
                      </c:pt>
                      <c:pt idx="1667">
                        <c:v>-13281</c:v>
                      </c:pt>
                      <c:pt idx="1668">
                        <c:v>-13281</c:v>
                      </c:pt>
                      <c:pt idx="1669">
                        <c:v>-13267</c:v>
                      </c:pt>
                      <c:pt idx="1670">
                        <c:v>-13267</c:v>
                      </c:pt>
                      <c:pt idx="1671">
                        <c:v>-13267</c:v>
                      </c:pt>
                      <c:pt idx="1672">
                        <c:v>-13250</c:v>
                      </c:pt>
                      <c:pt idx="1673">
                        <c:v>-13231</c:v>
                      </c:pt>
                      <c:pt idx="1674">
                        <c:v>-13210</c:v>
                      </c:pt>
                      <c:pt idx="1675">
                        <c:v>-13205</c:v>
                      </c:pt>
                      <c:pt idx="1676">
                        <c:v>-13205</c:v>
                      </c:pt>
                      <c:pt idx="1677">
                        <c:v>-13205</c:v>
                      </c:pt>
                      <c:pt idx="1678">
                        <c:v>-13195</c:v>
                      </c:pt>
                      <c:pt idx="1679">
                        <c:v>-13169</c:v>
                      </c:pt>
                      <c:pt idx="1680">
                        <c:v>-13164</c:v>
                      </c:pt>
                      <c:pt idx="1681">
                        <c:v>-13164</c:v>
                      </c:pt>
                      <c:pt idx="1682">
                        <c:v>-13159</c:v>
                      </c:pt>
                      <c:pt idx="1683">
                        <c:v>-13159</c:v>
                      </c:pt>
                      <c:pt idx="1684">
                        <c:v>-13148</c:v>
                      </c:pt>
                      <c:pt idx="1685">
                        <c:v>-13144</c:v>
                      </c:pt>
                      <c:pt idx="1686">
                        <c:v>-13139</c:v>
                      </c:pt>
                      <c:pt idx="1687">
                        <c:v>-13137</c:v>
                      </c:pt>
                      <c:pt idx="1688">
                        <c:v>-13123</c:v>
                      </c:pt>
                      <c:pt idx="1689">
                        <c:v>-13118</c:v>
                      </c:pt>
                      <c:pt idx="1690">
                        <c:v>-13113</c:v>
                      </c:pt>
                      <c:pt idx="1691">
                        <c:v>-13101</c:v>
                      </c:pt>
                      <c:pt idx="1692">
                        <c:v>-13097</c:v>
                      </c:pt>
                      <c:pt idx="1693">
                        <c:v>-13093</c:v>
                      </c:pt>
                      <c:pt idx="1694">
                        <c:v>-13083</c:v>
                      </c:pt>
                      <c:pt idx="1695">
                        <c:v>-13066</c:v>
                      </c:pt>
                      <c:pt idx="1696">
                        <c:v>-13058</c:v>
                      </c:pt>
                      <c:pt idx="1697">
                        <c:v>-13056</c:v>
                      </c:pt>
                      <c:pt idx="1698">
                        <c:v>-13055</c:v>
                      </c:pt>
                      <c:pt idx="1699">
                        <c:v>-13051</c:v>
                      </c:pt>
                      <c:pt idx="1700">
                        <c:v>-13046</c:v>
                      </c:pt>
                      <c:pt idx="1701">
                        <c:v>-13042</c:v>
                      </c:pt>
                      <c:pt idx="1702">
                        <c:v>-13037</c:v>
                      </c:pt>
                      <c:pt idx="1703">
                        <c:v>-13036</c:v>
                      </c:pt>
                      <c:pt idx="1704">
                        <c:v>-13035</c:v>
                      </c:pt>
                      <c:pt idx="1705">
                        <c:v>-13035</c:v>
                      </c:pt>
                      <c:pt idx="1706">
                        <c:v>-13035</c:v>
                      </c:pt>
                      <c:pt idx="1707">
                        <c:v>-13032</c:v>
                      </c:pt>
                      <c:pt idx="1708">
                        <c:v>-13031</c:v>
                      </c:pt>
                      <c:pt idx="1709">
                        <c:v>-13027</c:v>
                      </c:pt>
                      <c:pt idx="1710">
                        <c:v>-13025</c:v>
                      </c:pt>
                      <c:pt idx="1711">
                        <c:v>-13025</c:v>
                      </c:pt>
                      <c:pt idx="1712">
                        <c:v>-13021</c:v>
                      </c:pt>
                      <c:pt idx="1713">
                        <c:v>-13021</c:v>
                      </c:pt>
                      <c:pt idx="1714">
                        <c:v>-13015</c:v>
                      </c:pt>
                      <c:pt idx="1715">
                        <c:v>-13013</c:v>
                      </c:pt>
                      <c:pt idx="1716">
                        <c:v>-13013</c:v>
                      </c:pt>
                      <c:pt idx="1717">
                        <c:v>-13010</c:v>
                      </c:pt>
                      <c:pt idx="1718">
                        <c:v>-13007</c:v>
                      </c:pt>
                      <c:pt idx="1719">
                        <c:v>-13005</c:v>
                      </c:pt>
                      <c:pt idx="1720">
                        <c:v>-12999.5</c:v>
                      </c:pt>
                      <c:pt idx="1721">
                        <c:v>-12994.5</c:v>
                      </c:pt>
                      <c:pt idx="1722">
                        <c:v>-12984</c:v>
                      </c:pt>
                      <c:pt idx="1723">
                        <c:v>-12980</c:v>
                      </c:pt>
                      <c:pt idx="1724">
                        <c:v>-12970</c:v>
                      </c:pt>
                      <c:pt idx="1725">
                        <c:v>-12948</c:v>
                      </c:pt>
                      <c:pt idx="1726">
                        <c:v>-12934</c:v>
                      </c:pt>
                      <c:pt idx="1727">
                        <c:v>-12923</c:v>
                      </c:pt>
                      <c:pt idx="1728">
                        <c:v>-12887</c:v>
                      </c:pt>
                      <c:pt idx="1729">
                        <c:v>-12877</c:v>
                      </c:pt>
                      <c:pt idx="1730">
                        <c:v>-12876</c:v>
                      </c:pt>
                      <c:pt idx="1731">
                        <c:v>-12872</c:v>
                      </c:pt>
                      <c:pt idx="1732">
                        <c:v>-12872</c:v>
                      </c:pt>
                      <c:pt idx="1733">
                        <c:v>-12871</c:v>
                      </c:pt>
                      <c:pt idx="1734">
                        <c:v>-12857</c:v>
                      </c:pt>
                      <c:pt idx="1735">
                        <c:v>-12857</c:v>
                      </c:pt>
                      <c:pt idx="1736">
                        <c:v>-12852</c:v>
                      </c:pt>
                      <c:pt idx="1737">
                        <c:v>-12852</c:v>
                      </c:pt>
                      <c:pt idx="1738">
                        <c:v>-12852</c:v>
                      </c:pt>
                      <c:pt idx="1739">
                        <c:v>-12852</c:v>
                      </c:pt>
                      <c:pt idx="1740">
                        <c:v>-12852</c:v>
                      </c:pt>
                      <c:pt idx="1741">
                        <c:v>-12852</c:v>
                      </c:pt>
                      <c:pt idx="1742">
                        <c:v>-12842</c:v>
                      </c:pt>
                      <c:pt idx="1743">
                        <c:v>-12841</c:v>
                      </c:pt>
                      <c:pt idx="1744">
                        <c:v>-12836</c:v>
                      </c:pt>
                      <c:pt idx="1745">
                        <c:v>-12831</c:v>
                      </c:pt>
                      <c:pt idx="1746">
                        <c:v>-12830</c:v>
                      </c:pt>
                      <c:pt idx="1747">
                        <c:v>-12826</c:v>
                      </c:pt>
                      <c:pt idx="1748">
                        <c:v>-12826</c:v>
                      </c:pt>
                      <c:pt idx="1749">
                        <c:v>-12826</c:v>
                      </c:pt>
                      <c:pt idx="1750">
                        <c:v>-12816</c:v>
                      </c:pt>
                      <c:pt idx="1751">
                        <c:v>-12801</c:v>
                      </c:pt>
                      <c:pt idx="1752">
                        <c:v>-12801</c:v>
                      </c:pt>
                      <c:pt idx="1753">
                        <c:v>-12796</c:v>
                      </c:pt>
                      <c:pt idx="1754">
                        <c:v>-12796</c:v>
                      </c:pt>
                      <c:pt idx="1755">
                        <c:v>-12796</c:v>
                      </c:pt>
                      <c:pt idx="1756">
                        <c:v>-12791</c:v>
                      </c:pt>
                      <c:pt idx="1757">
                        <c:v>-12791</c:v>
                      </c:pt>
                      <c:pt idx="1758">
                        <c:v>-12791</c:v>
                      </c:pt>
                      <c:pt idx="1759">
                        <c:v>-12791</c:v>
                      </c:pt>
                      <c:pt idx="1760">
                        <c:v>-12789</c:v>
                      </c:pt>
                      <c:pt idx="1761">
                        <c:v>-12786</c:v>
                      </c:pt>
                      <c:pt idx="1762">
                        <c:v>-12786</c:v>
                      </c:pt>
                      <c:pt idx="1763">
                        <c:v>-12785</c:v>
                      </c:pt>
                      <c:pt idx="1764">
                        <c:v>-12785</c:v>
                      </c:pt>
                      <c:pt idx="1765">
                        <c:v>-12784</c:v>
                      </c:pt>
                      <c:pt idx="1766">
                        <c:v>-12780</c:v>
                      </c:pt>
                      <c:pt idx="1767">
                        <c:v>-12779</c:v>
                      </c:pt>
                      <c:pt idx="1768">
                        <c:v>-12779</c:v>
                      </c:pt>
                      <c:pt idx="1769">
                        <c:v>-12775</c:v>
                      </c:pt>
                      <c:pt idx="1770">
                        <c:v>-12774</c:v>
                      </c:pt>
                      <c:pt idx="1771">
                        <c:v>-12774</c:v>
                      </c:pt>
                      <c:pt idx="1772">
                        <c:v>-12770</c:v>
                      </c:pt>
                      <c:pt idx="1773">
                        <c:v>-12770</c:v>
                      </c:pt>
                      <c:pt idx="1774">
                        <c:v>-12765</c:v>
                      </c:pt>
                      <c:pt idx="1775">
                        <c:v>-12750</c:v>
                      </c:pt>
                      <c:pt idx="1776">
                        <c:v>-12750</c:v>
                      </c:pt>
                      <c:pt idx="1777">
                        <c:v>-12741</c:v>
                      </c:pt>
                      <c:pt idx="1778">
                        <c:v>-12740</c:v>
                      </c:pt>
                      <c:pt idx="1779">
                        <c:v>-12740</c:v>
                      </c:pt>
                      <c:pt idx="1780">
                        <c:v>-12728</c:v>
                      </c:pt>
                      <c:pt idx="1781">
                        <c:v>-12726</c:v>
                      </c:pt>
                      <c:pt idx="1782">
                        <c:v>-12723</c:v>
                      </c:pt>
                      <c:pt idx="1783">
                        <c:v>-12723</c:v>
                      </c:pt>
                      <c:pt idx="1784">
                        <c:v>-12721</c:v>
                      </c:pt>
                      <c:pt idx="1785">
                        <c:v>-12718</c:v>
                      </c:pt>
                      <c:pt idx="1786">
                        <c:v>-12716</c:v>
                      </c:pt>
                      <c:pt idx="1787">
                        <c:v>-12714</c:v>
                      </c:pt>
                      <c:pt idx="1788">
                        <c:v>-12714</c:v>
                      </c:pt>
                      <c:pt idx="1789">
                        <c:v>-12714</c:v>
                      </c:pt>
                      <c:pt idx="1790">
                        <c:v>-12713.5</c:v>
                      </c:pt>
                      <c:pt idx="1791">
                        <c:v>-12710</c:v>
                      </c:pt>
                      <c:pt idx="1792">
                        <c:v>-12699</c:v>
                      </c:pt>
                      <c:pt idx="1793">
                        <c:v>-12699</c:v>
                      </c:pt>
                      <c:pt idx="1794">
                        <c:v>-12698</c:v>
                      </c:pt>
                      <c:pt idx="1795">
                        <c:v>-12698</c:v>
                      </c:pt>
                      <c:pt idx="1796">
                        <c:v>-12698</c:v>
                      </c:pt>
                      <c:pt idx="1797">
                        <c:v>-12697</c:v>
                      </c:pt>
                      <c:pt idx="1798">
                        <c:v>-12693</c:v>
                      </c:pt>
                      <c:pt idx="1799">
                        <c:v>-12693</c:v>
                      </c:pt>
                      <c:pt idx="1800">
                        <c:v>-12688</c:v>
                      </c:pt>
                      <c:pt idx="1801">
                        <c:v>-12688</c:v>
                      </c:pt>
                      <c:pt idx="1802">
                        <c:v>-12688</c:v>
                      </c:pt>
                      <c:pt idx="1803">
                        <c:v>-12685</c:v>
                      </c:pt>
                      <c:pt idx="1804">
                        <c:v>-12677</c:v>
                      </c:pt>
                      <c:pt idx="1805">
                        <c:v>-12673</c:v>
                      </c:pt>
                      <c:pt idx="1806">
                        <c:v>-12673</c:v>
                      </c:pt>
                      <c:pt idx="1807">
                        <c:v>-12668</c:v>
                      </c:pt>
                      <c:pt idx="1808">
                        <c:v>-12668</c:v>
                      </c:pt>
                      <c:pt idx="1809">
                        <c:v>-12667</c:v>
                      </c:pt>
                      <c:pt idx="1810">
                        <c:v>-12667</c:v>
                      </c:pt>
                      <c:pt idx="1811">
                        <c:v>-12663</c:v>
                      </c:pt>
                      <c:pt idx="1812">
                        <c:v>-12662</c:v>
                      </c:pt>
                      <c:pt idx="1813">
                        <c:v>-12662</c:v>
                      </c:pt>
                      <c:pt idx="1814">
                        <c:v>-12662</c:v>
                      </c:pt>
                      <c:pt idx="1815">
                        <c:v>-12657</c:v>
                      </c:pt>
                      <c:pt idx="1816">
                        <c:v>-12657</c:v>
                      </c:pt>
                      <c:pt idx="1817">
                        <c:v>-12657</c:v>
                      </c:pt>
                      <c:pt idx="1818">
                        <c:v>-12657</c:v>
                      </c:pt>
                      <c:pt idx="1819">
                        <c:v>-12652</c:v>
                      </c:pt>
                      <c:pt idx="1820">
                        <c:v>-12652</c:v>
                      </c:pt>
                      <c:pt idx="1821">
                        <c:v>-12642</c:v>
                      </c:pt>
                      <c:pt idx="1822">
                        <c:v>-12630</c:v>
                      </c:pt>
                      <c:pt idx="1823">
                        <c:v>-12611</c:v>
                      </c:pt>
                      <c:pt idx="1824">
                        <c:v>-12611</c:v>
                      </c:pt>
                      <c:pt idx="1825">
                        <c:v>-12590</c:v>
                      </c:pt>
                      <c:pt idx="1826">
                        <c:v>-12585</c:v>
                      </c:pt>
                      <c:pt idx="1827">
                        <c:v>-12585</c:v>
                      </c:pt>
                      <c:pt idx="1828">
                        <c:v>-12565</c:v>
                      </c:pt>
                      <c:pt idx="1829">
                        <c:v>-12565</c:v>
                      </c:pt>
                      <c:pt idx="1830">
                        <c:v>-12565</c:v>
                      </c:pt>
                      <c:pt idx="1831">
                        <c:v>-12544</c:v>
                      </c:pt>
                      <c:pt idx="1832">
                        <c:v>-12544</c:v>
                      </c:pt>
                      <c:pt idx="1833">
                        <c:v>-12544</c:v>
                      </c:pt>
                      <c:pt idx="1834">
                        <c:v>-12544</c:v>
                      </c:pt>
                      <c:pt idx="1835">
                        <c:v>-12544</c:v>
                      </c:pt>
                      <c:pt idx="1836">
                        <c:v>-12539</c:v>
                      </c:pt>
                      <c:pt idx="1837">
                        <c:v>-12539</c:v>
                      </c:pt>
                      <c:pt idx="1838">
                        <c:v>-12539</c:v>
                      </c:pt>
                      <c:pt idx="1839">
                        <c:v>-12534</c:v>
                      </c:pt>
                      <c:pt idx="1840">
                        <c:v>-12534</c:v>
                      </c:pt>
                      <c:pt idx="1841">
                        <c:v>-12529</c:v>
                      </c:pt>
                      <c:pt idx="1842">
                        <c:v>-12529</c:v>
                      </c:pt>
                      <c:pt idx="1843">
                        <c:v>-12524</c:v>
                      </c:pt>
                      <c:pt idx="1844">
                        <c:v>-12524</c:v>
                      </c:pt>
                      <c:pt idx="1845">
                        <c:v>-12524</c:v>
                      </c:pt>
                      <c:pt idx="1846">
                        <c:v>-12524</c:v>
                      </c:pt>
                      <c:pt idx="1847">
                        <c:v>-12523</c:v>
                      </c:pt>
                      <c:pt idx="1848">
                        <c:v>-12519</c:v>
                      </c:pt>
                      <c:pt idx="1849">
                        <c:v>-12519</c:v>
                      </c:pt>
                      <c:pt idx="1850">
                        <c:v>-12519</c:v>
                      </c:pt>
                      <c:pt idx="1851">
                        <c:v>-12518</c:v>
                      </c:pt>
                      <c:pt idx="1852">
                        <c:v>-12518</c:v>
                      </c:pt>
                      <c:pt idx="1853">
                        <c:v>-12514</c:v>
                      </c:pt>
                      <c:pt idx="1854">
                        <c:v>-12509</c:v>
                      </c:pt>
                      <c:pt idx="1855">
                        <c:v>-12507</c:v>
                      </c:pt>
                      <c:pt idx="1856">
                        <c:v>-12504</c:v>
                      </c:pt>
                      <c:pt idx="1857">
                        <c:v>-12504</c:v>
                      </c:pt>
                      <c:pt idx="1858">
                        <c:v>-12499</c:v>
                      </c:pt>
                      <c:pt idx="1859">
                        <c:v>-12499</c:v>
                      </c:pt>
                      <c:pt idx="1860">
                        <c:v>-12494</c:v>
                      </c:pt>
                      <c:pt idx="1861">
                        <c:v>-12494</c:v>
                      </c:pt>
                      <c:pt idx="1862">
                        <c:v>-12494</c:v>
                      </c:pt>
                      <c:pt idx="1863">
                        <c:v>-12493</c:v>
                      </c:pt>
                      <c:pt idx="1864">
                        <c:v>-12493</c:v>
                      </c:pt>
                      <c:pt idx="1865">
                        <c:v>-12492</c:v>
                      </c:pt>
                      <c:pt idx="1866">
                        <c:v>-12488</c:v>
                      </c:pt>
                      <c:pt idx="1867">
                        <c:v>-12488</c:v>
                      </c:pt>
                      <c:pt idx="1868">
                        <c:v>-12488</c:v>
                      </c:pt>
                      <c:pt idx="1869">
                        <c:v>-12487</c:v>
                      </c:pt>
                      <c:pt idx="1870">
                        <c:v>-12483</c:v>
                      </c:pt>
                      <c:pt idx="1871">
                        <c:v>-12483</c:v>
                      </c:pt>
                      <c:pt idx="1872">
                        <c:v>-12468</c:v>
                      </c:pt>
                      <c:pt idx="1873">
                        <c:v>-12468</c:v>
                      </c:pt>
                      <c:pt idx="1874">
                        <c:v>-12467</c:v>
                      </c:pt>
                      <c:pt idx="1875">
                        <c:v>-12467</c:v>
                      </c:pt>
                      <c:pt idx="1876">
                        <c:v>-12458</c:v>
                      </c:pt>
                      <c:pt idx="1877">
                        <c:v>-12458</c:v>
                      </c:pt>
                      <c:pt idx="1878">
                        <c:v>-12458</c:v>
                      </c:pt>
                      <c:pt idx="1879">
                        <c:v>-12453</c:v>
                      </c:pt>
                      <c:pt idx="1880">
                        <c:v>-12448</c:v>
                      </c:pt>
                      <c:pt idx="1881">
                        <c:v>-12447</c:v>
                      </c:pt>
                      <c:pt idx="1882">
                        <c:v>-12446</c:v>
                      </c:pt>
                      <c:pt idx="1883">
                        <c:v>-12446</c:v>
                      </c:pt>
                      <c:pt idx="1884">
                        <c:v>-12443</c:v>
                      </c:pt>
                      <c:pt idx="1885">
                        <c:v>-12443</c:v>
                      </c:pt>
                      <c:pt idx="1886">
                        <c:v>-12442</c:v>
                      </c:pt>
                      <c:pt idx="1887">
                        <c:v>-12441</c:v>
                      </c:pt>
                      <c:pt idx="1888">
                        <c:v>-12437</c:v>
                      </c:pt>
                      <c:pt idx="1889">
                        <c:v>-12427</c:v>
                      </c:pt>
                      <c:pt idx="1890">
                        <c:v>-12426</c:v>
                      </c:pt>
                      <c:pt idx="1891">
                        <c:v>-12422</c:v>
                      </c:pt>
                      <c:pt idx="1892">
                        <c:v>-12422</c:v>
                      </c:pt>
                      <c:pt idx="1893">
                        <c:v>-12422</c:v>
                      </c:pt>
                      <c:pt idx="1894">
                        <c:v>-12422</c:v>
                      </c:pt>
                      <c:pt idx="1895">
                        <c:v>-12422</c:v>
                      </c:pt>
                      <c:pt idx="1896">
                        <c:v>-12421</c:v>
                      </c:pt>
                      <c:pt idx="1897">
                        <c:v>-12421</c:v>
                      </c:pt>
                      <c:pt idx="1898">
                        <c:v>-12417</c:v>
                      </c:pt>
                      <c:pt idx="1899">
                        <c:v>-12416</c:v>
                      </c:pt>
                      <c:pt idx="1900">
                        <c:v>-12416</c:v>
                      </c:pt>
                      <c:pt idx="1901">
                        <c:v>-12412</c:v>
                      </c:pt>
                      <c:pt idx="1902">
                        <c:v>-12412</c:v>
                      </c:pt>
                      <c:pt idx="1903">
                        <c:v>-12412</c:v>
                      </c:pt>
                      <c:pt idx="1904">
                        <c:v>-12412</c:v>
                      </c:pt>
                      <c:pt idx="1905">
                        <c:v>-12410</c:v>
                      </c:pt>
                      <c:pt idx="1906">
                        <c:v>-12405</c:v>
                      </c:pt>
                      <c:pt idx="1907">
                        <c:v>-12402</c:v>
                      </c:pt>
                      <c:pt idx="1908">
                        <c:v>-12401</c:v>
                      </c:pt>
                      <c:pt idx="1909">
                        <c:v>-12400</c:v>
                      </c:pt>
                      <c:pt idx="1910">
                        <c:v>-12400</c:v>
                      </c:pt>
                      <c:pt idx="1911">
                        <c:v>-12400</c:v>
                      </c:pt>
                      <c:pt idx="1912">
                        <c:v>-12390</c:v>
                      </c:pt>
                      <c:pt idx="1913">
                        <c:v>-12385</c:v>
                      </c:pt>
                      <c:pt idx="1914">
                        <c:v>-12380</c:v>
                      </c:pt>
                      <c:pt idx="1915">
                        <c:v>-12377</c:v>
                      </c:pt>
                      <c:pt idx="1916">
                        <c:v>-12376</c:v>
                      </c:pt>
                      <c:pt idx="1917">
                        <c:v>-12371</c:v>
                      </c:pt>
                      <c:pt idx="1918">
                        <c:v>-12366</c:v>
                      </c:pt>
                      <c:pt idx="1919">
                        <c:v>-12355</c:v>
                      </c:pt>
                      <c:pt idx="1920">
                        <c:v>-12350</c:v>
                      </c:pt>
                      <c:pt idx="1921">
                        <c:v>-12349</c:v>
                      </c:pt>
                      <c:pt idx="1922">
                        <c:v>-12340</c:v>
                      </c:pt>
                      <c:pt idx="1923">
                        <c:v>-12335</c:v>
                      </c:pt>
                      <c:pt idx="1924">
                        <c:v>-12335</c:v>
                      </c:pt>
                      <c:pt idx="1925">
                        <c:v>-12334</c:v>
                      </c:pt>
                      <c:pt idx="1926">
                        <c:v>-12319</c:v>
                      </c:pt>
                      <c:pt idx="1927">
                        <c:v>-12303</c:v>
                      </c:pt>
                      <c:pt idx="1928">
                        <c:v>-12298</c:v>
                      </c:pt>
                      <c:pt idx="1929">
                        <c:v>-12283</c:v>
                      </c:pt>
                      <c:pt idx="1930">
                        <c:v>-12283</c:v>
                      </c:pt>
                      <c:pt idx="1931">
                        <c:v>-12273</c:v>
                      </c:pt>
                      <c:pt idx="1932">
                        <c:v>-12273</c:v>
                      </c:pt>
                      <c:pt idx="1933">
                        <c:v>-12266</c:v>
                      </c:pt>
                      <c:pt idx="1934">
                        <c:v>-12251</c:v>
                      </c:pt>
                      <c:pt idx="1935">
                        <c:v>-12247</c:v>
                      </c:pt>
                      <c:pt idx="1936">
                        <c:v>-12241</c:v>
                      </c:pt>
                      <c:pt idx="1937">
                        <c:v>-12237</c:v>
                      </c:pt>
                      <c:pt idx="1938">
                        <c:v>-12237</c:v>
                      </c:pt>
                      <c:pt idx="1939">
                        <c:v>-12235</c:v>
                      </c:pt>
                      <c:pt idx="1940">
                        <c:v>-12232</c:v>
                      </c:pt>
                      <c:pt idx="1941">
                        <c:v>-12231</c:v>
                      </c:pt>
                      <c:pt idx="1942">
                        <c:v>-12225</c:v>
                      </c:pt>
                      <c:pt idx="1943">
                        <c:v>-12222</c:v>
                      </c:pt>
                      <c:pt idx="1944">
                        <c:v>-12222</c:v>
                      </c:pt>
                      <c:pt idx="1945">
                        <c:v>-12222</c:v>
                      </c:pt>
                      <c:pt idx="1946">
                        <c:v>-12220</c:v>
                      </c:pt>
                      <c:pt idx="1947">
                        <c:v>-12219</c:v>
                      </c:pt>
                      <c:pt idx="1948">
                        <c:v>-12217</c:v>
                      </c:pt>
                      <c:pt idx="1949">
                        <c:v>-12217</c:v>
                      </c:pt>
                      <c:pt idx="1950">
                        <c:v>-12214</c:v>
                      </c:pt>
                      <c:pt idx="1951">
                        <c:v>-12213</c:v>
                      </c:pt>
                      <c:pt idx="1952">
                        <c:v>-12212</c:v>
                      </c:pt>
                      <c:pt idx="1953">
                        <c:v>-12212</c:v>
                      </c:pt>
                      <c:pt idx="1954">
                        <c:v>-12212</c:v>
                      </c:pt>
                      <c:pt idx="1955">
                        <c:v>-12211</c:v>
                      </c:pt>
                      <c:pt idx="1956">
                        <c:v>-12211</c:v>
                      </c:pt>
                      <c:pt idx="1957">
                        <c:v>-12210</c:v>
                      </c:pt>
                      <c:pt idx="1958">
                        <c:v>-12209</c:v>
                      </c:pt>
                      <c:pt idx="1959">
                        <c:v>-12207</c:v>
                      </c:pt>
                      <c:pt idx="1960">
                        <c:v>-12207</c:v>
                      </c:pt>
                      <c:pt idx="1961">
                        <c:v>-12206</c:v>
                      </c:pt>
                      <c:pt idx="1962">
                        <c:v>-12196</c:v>
                      </c:pt>
                      <c:pt idx="1963">
                        <c:v>-12195</c:v>
                      </c:pt>
                      <c:pt idx="1964">
                        <c:v>-12194</c:v>
                      </c:pt>
                      <c:pt idx="1965">
                        <c:v>-12194</c:v>
                      </c:pt>
                      <c:pt idx="1966">
                        <c:v>-12191</c:v>
                      </c:pt>
                      <c:pt idx="1967">
                        <c:v>-12189</c:v>
                      </c:pt>
                      <c:pt idx="1968">
                        <c:v>-12180</c:v>
                      </c:pt>
                      <c:pt idx="1969">
                        <c:v>-12180</c:v>
                      </c:pt>
                      <c:pt idx="1970">
                        <c:v>-12176</c:v>
                      </c:pt>
                      <c:pt idx="1971">
                        <c:v>-12176</c:v>
                      </c:pt>
                      <c:pt idx="1972">
                        <c:v>-12175</c:v>
                      </c:pt>
                      <c:pt idx="1973">
                        <c:v>-12171</c:v>
                      </c:pt>
                      <c:pt idx="1974">
                        <c:v>-12171</c:v>
                      </c:pt>
                      <c:pt idx="1975">
                        <c:v>-12171</c:v>
                      </c:pt>
                      <c:pt idx="1976">
                        <c:v>-12171</c:v>
                      </c:pt>
                      <c:pt idx="1977">
                        <c:v>-12171</c:v>
                      </c:pt>
                      <c:pt idx="1978">
                        <c:v>-12170</c:v>
                      </c:pt>
                      <c:pt idx="1979">
                        <c:v>-12170</c:v>
                      </c:pt>
                      <c:pt idx="1980">
                        <c:v>-12166</c:v>
                      </c:pt>
                      <c:pt idx="1981">
                        <c:v>-12166</c:v>
                      </c:pt>
                      <c:pt idx="1982">
                        <c:v>-12165</c:v>
                      </c:pt>
                      <c:pt idx="1983">
                        <c:v>-12165</c:v>
                      </c:pt>
                      <c:pt idx="1984">
                        <c:v>-12164</c:v>
                      </c:pt>
                      <c:pt idx="1985">
                        <c:v>-12161</c:v>
                      </c:pt>
                      <c:pt idx="1986">
                        <c:v>-12161</c:v>
                      </c:pt>
                      <c:pt idx="1987">
                        <c:v>-12157</c:v>
                      </c:pt>
                      <c:pt idx="1988">
                        <c:v>-12157</c:v>
                      </c:pt>
                      <c:pt idx="1989">
                        <c:v>-12151</c:v>
                      </c:pt>
                      <c:pt idx="1990">
                        <c:v>-12151</c:v>
                      </c:pt>
                      <c:pt idx="1991">
                        <c:v>-12151</c:v>
                      </c:pt>
                      <c:pt idx="1992">
                        <c:v>-12149</c:v>
                      </c:pt>
                      <c:pt idx="1993">
                        <c:v>-12144</c:v>
                      </c:pt>
                      <c:pt idx="1994">
                        <c:v>-12141</c:v>
                      </c:pt>
                      <c:pt idx="1995">
                        <c:v>-12139</c:v>
                      </c:pt>
                      <c:pt idx="1996">
                        <c:v>-12136</c:v>
                      </c:pt>
                      <c:pt idx="1997">
                        <c:v>-12135</c:v>
                      </c:pt>
                      <c:pt idx="1998">
                        <c:v>-12134</c:v>
                      </c:pt>
                      <c:pt idx="1999">
                        <c:v>-12130</c:v>
                      </c:pt>
                      <c:pt idx="2000">
                        <c:v>-12129</c:v>
                      </c:pt>
                      <c:pt idx="2001">
                        <c:v>-12124</c:v>
                      </c:pt>
                      <c:pt idx="2002">
                        <c:v>-12121</c:v>
                      </c:pt>
                      <c:pt idx="2003">
                        <c:v>-12119</c:v>
                      </c:pt>
                      <c:pt idx="2004">
                        <c:v>-12118</c:v>
                      </c:pt>
                      <c:pt idx="2005">
                        <c:v>-12118</c:v>
                      </c:pt>
                      <c:pt idx="2006">
                        <c:v>-12115</c:v>
                      </c:pt>
                      <c:pt idx="2007">
                        <c:v>-12115</c:v>
                      </c:pt>
                      <c:pt idx="2008">
                        <c:v>-12104</c:v>
                      </c:pt>
                      <c:pt idx="2009">
                        <c:v>-12099</c:v>
                      </c:pt>
                      <c:pt idx="2010">
                        <c:v>-12094</c:v>
                      </c:pt>
                      <c:pt idx="2011">
                        <c:v>-12094</c:v>
                      </c:pt>
                      <c:pt idx="2012">
                        <c:v>-12094</c:v>
                      </c:pt>
                      <c:pt idx="2013">
                        <c:v>-12094</c:v>
                      </c:pt>
                      <c:pt idx="2014">
                        <c:v>-12093</c:v>
                      </c:pt>
                      <c:pt idx="2015">
                        <c:v>-12093</c:v>
                      </c:pt>
                      <c:pt idx="2016">
                        <c:v>-12089</c:v>
                      </c:pt>
                      <c:pt idx="2017">
                        <c:v>-12088</c:v>
                      </c:pt>
                      <c:pt idx="2018">
                        <c:v>-12084</c:v>
                      </c:pt>
                      <c:pt idx="2019">
                        <c:v>-12083</c:v>
                      </c:pt>
                      <c:pt idx="2020">
                        <c:v>-12082</c:v>
                      </c:pt>
                      <c:pt idx="2021">
                        <c:v>-12077</c:v>
                      </c:pt>
                      <c:pt idx="2022">
                        <c:v>-12073</c:v>
                      </c:pt>
                      <c:pt idx="2023">
                        <c:v>-12068</c:v>
                      </c:pt>
                      <c:pt idx="2024">
                        <c:v>-12059</c:v>
                      </c:pt>
                      <c:pt idx="2025">
                        <c:v>-12048</c:v>
                      </c:pt>
                      <c:pt idx="2026">
                        <c:v>-12043</c:v>
                      </c:pt>
                      <c:pt idx="2027">
                        <c:v>-12038</c:v>
                      </c:pt>
                      <c:pt idx="2028">
                        <c:v>-12027</c:v>
                      </c:pt>
                      <c:pt idx="2029">
                        <c:v>-12022</c:v>
                      </c:pt>
                      <c:pt idx="2030">
                        <c:v>-12022</c:v>
                      </c:pt>
                      <c:pt idx="2031">
                        <c:v>-12020.5</c:v>
                      </c:pt>
                      <c:pt idx="2032">
                        <c:v>-12006</c:v>
                      </c:pt>
                      <c:pt idx="2033">
                        <c:v>-12001</c:v>
                      </c:pt>
                      <c:pt idx="2034">
                        <c:v>-12001</c:v>
                      </c:pt>
                      <c:pt idx="2035">
                        <c:v>-11997</c:v>
                      </c:pt>
                      <c:pt idx="2036">
                        <c:v>-11992</c:v>
                      </c:pt>
                      <c:pt idx="2037">
                        <c:v>-11991</c:v>
                      </c:pt>
                      <c:pt idx="2038">
                        <c:v>-11986</c:v>
                      </c:pt>
                      <c:pt idx="2039">
                        <c:v>-11986</c:v>
                      </c:pt>
                      <c:pt idx="2040">
                        <c:v>-11976</c:v>
                      </c:pt>
                      <c:pt idx="2041">
                        <c:v>-11960</c:v>
                      </c:pt>
                      <c:pt idx="2042">
                        <c:v>-11960</c:v>
                      </c:pt>
                      <c:pt idx="2043">
                        <c:v>-11959</c:v>
                      </c:pt>
                      <c:pt idx="2044">
                        <c:v>-11959</c:v>
                      </c:pt>
                      <c:pt idx="2045">
                        <c:v>-11955</c:v>
                      </c:pt>
                      <c:pt idx="2046">
                        <c:v>-11955</c:v>
                      </c:pt>
                      <c:pt idx="2047">
                        <c:v>-11954</c:v>
                      </c:pt>
                      <c:pt idx="2048">
                        <c:v>-11950</c:v>
                      </c:pt>
                      <c:pt idx="2049">
                        <c:v>-11950</c:v>
                      </c:pt>
                      <c:pt idx="2050">
                        <c:v>-11950</c:v>
                      </c:pt>
                      <c:pt idx="2051">
                        <c:v>-11950</c:v>
                      </c:pt>
                      <c:pt idx="2052">
                        <c:v>-11950</c:v>
                      </c:pt>
                      <c:pt idx="2053">
                        <c:v>-11945</c:v>
                      </c:pt>
                      <c:pt idx="2054">
                        <c:v>-11940</c:v>
                      </c:pt>
                      <c:pt idx="2055">
                        <c:v>-11940</c:v>
                      </c:pt>
                      <c:pt idx="2056">
                        <c:v>-11940</c:v>
                      </c:pt>
                      <c:pt idx="2057">
                        <c:v>-11940</c:v>
                      </c:pt>
                      <c:pt idx="2058">
                        <c:v>-11940</c:v>
                      </c:pt>
                      <c:pt idx="2059">
                        <c:v>-11935</c:v>
                      </c:pt>
                      <c:pt idx="2060">
                        <c:v>-11934</c:v>
                      </c:pt>
                      <c:pt idx="2061">
                        <c:v>-11934</c:v>
                      </c:pt>
                      <c:pt idx="2062">
                        <c:v>-11933</c:v>
                      </c:pt>
                      <c:pt idx="2063">
                        <c:v>-11930</c:v>
                      </c:pt>
                      <c:pt idx="2064">
                        <c:v>-11929</c:v>
                      </c:pt>
                      <c:pt idx="2065">
                        <c:v>-11925</c:v>
                      </c:pt>
                      <c:pt idx="2066">
                        <c:v>-11925</c:v>
                      </c:pt>
                      <c:pt idx="2067">
                        <c:v>-11925</c:v>
                      </c:pt>
                      <c:pt idx="2068">
                        <c:v>-11925</c:v>
                      </c:pt>
                      <c:pt idx="2069">
                        <c:v>-11925</c:v>
                      </c:pt>
                      <c:pt idx="2070">
                        <c:v>-11925</c:v>
                      </c:pt>
                      <c:pt idx="2071">
                        <c:v>-11925</c:v>
                      </c:pt>
                      <c:pt idx="2072">
                        <c:v>-11924</c:v>
                      </c:pt>
                      <c:pt idx="2073">
                        <c:v>-11924</c:v>
                      </c:pt>
                      <c:pt idx="2074">
                        <c:v>-11924</c:v>
                      </c:pt>
                      <c:pt idx="2075">
                        <c:v>-11924</c:v>
                      </c:pt>
                      <c:pt idx="2076">
                        <c:v>-11919</c:v>
                      </c:pt>
                      <c:pt idx="2077">
                        <c:v>-11919</c:v>
                      </c:pt>
                      <c:pt idx="2078">
                        <c:v>-11915</c:v>
                      </c:pt>
                      <c:pt idx="2079">
                        <c:v>-11914</c:v>
                      </c:pt>
                      <c:pt idx="2080">
                        <c:v>-11914</c:v>
                      </c:pt>
                      <c:pt idx="2081">
                        <c:v>-11913</c:v>
                      </c:pt>
                      <c:pt idx="2082">
                        <c:v>-11905</c:v>
                      </c:pt>
                      <c:pt idx="2083">
                        <c:v>-11905</c:v>
                      </c:pt>
                      <c:pt idx="2084">
                        <c:v>-11904</c:v>
                      </c:pt>
                      <c:pt idx="2085">
                        <c:v>-11904</c:v>
                      </c:pt>
                      <c:pt idx="2086">
                        <c:v>-11904</c:v>
                      </c:pt>
                      <c:pt idx="2087">
                        <c:v>-11903</c:v>
                      </c:pt>
                      <c:pt idx="2088">
                        <c:v>-11899</c:v>
                      </c:pt>
                      <c:pt idx="2089">
                        <c:v>-11899</c:v>
                      </c:pt>
                      <c:pt idx="2090">
                        <c:v>-11899</c:v>
                      </c:pt>
                      <c:pt idx="2091">
                        <c:v>-11899</c:v>
                      </c:pt>
                      <c:pt idx="2092">
                        <c:v>-11898</c:v>
                      </c:pt>
                      <c:pt idx="2093">
                        <c:v>-11898</c:v>
                      </c:pt>
                      <c:pt idx="2094">
                        <c:v>-11894</c:v>
                      </c:pt>
                      <c:pt idx="2095">
                        <c:v>-11894</c:v>
                      </c:pt>
                      <c:pt idx="2096">
                        <c:v>-11894</c:v>
                      </c:pt>
                      <c:pt idx="2097">
                        <c:v>-11894</c:v>
                      </c:pt>
                      <c:pt idx="2098">
                        <c:v>-11893</c:v>
                      </c:pt>
                      <c:pt idx="2099">
                        <c:v>-11893</c:v>
                      </c:pt>
                      <c:pt idx="2100">
                        <c:v>-11893</c:v>
                      </c:pt>
                      <c:pt idx="2101">
                        <c:v>-11889</c:v>
                      </c:pt>
                      <c:pt idx="2102">
                        <c:v>-11889</c:v>
                      </c:pt>
                      <c:pt idx="2103">
                        <c:v>-11889</c:v>
                      </c:pt>
                      <c:pt idx="2104">
                        <c:v>-11888</c:v>
                      </c:pt>
                      <c:pt idx="2105">
                        <c:v>-11884</c:v>
                      </c:pt>
                      <c:pt idx="2106">
                        <c:v>-11883</c:v>
                      </c:pt>
                      <c:pt idx="2107">
                        <c:v>-11883</c:v>
                      </c:pt>
                      <c:pt idx="2108">
                        <c:v>-11883</c:v>
                      </c:pt>
                      <c:pt idx="2109">
                        <c:v>-11882</c:v>
                      </c:pt>
                      <c:pt idx="2110">
                        <c:v>-11879</c:v>
                      </c:pt>
                      <c:pt idx="2111">
                        <c:v>-11879</c:v>
                      </c:pt>
                      <c:pt idx="2112">
                        <c:v>-11877</c:v>
                      </c:pt>
                      <c:pt idx="2113">
                        <c:v>-11877</c:v>
                      </c:pt>
                      <c:pt idx="2114">
                        <c:v>-11874</c:v>
                      </c:pt>
                      <c:pt idx="2115">
                        <c:v>-11874</c:v>
                      </c:pt>
                      <c:pt idx="2116">
                        <c:v>-11874</c:v>
                      </c:pt>
                      <c:pt idx="2117">
                        <c:v>-11872</c:v>
                      </c:pt>
                      <c:pt idx="2118">
                        <c:v>-11872</c:v>
                      </c:pt>
                      <c:pt idx="2119">
                        <c:v>-11872</c:v>
                      </c:pt>
                      <c:pt idx="2120">
                        <c:v>-11869</c:v>
                      </c:pt>
                      <c:pt idx="2121">
                        <c:v>-11869</c:v>
                      </c:pt>
                      <c:pt idx="2122">
                        <c:v>-11869</c:v>
                      </c:pt>
                      <c:pt idx="2123">
                        <c:v>-11869</c:v>
                      </c:pt>
                      <c:pt idx="2124">
                        <c:v>-11867</c:v>
                      </c:pt>
                      <c:pt idx="2125">
                        <c:v>-11862</c:v>
                      </c:pt>
                      <c:pt idx="2126">
                        <c:v>-11860</c:v>
                      </c:pt>
                      <c:pt idx="2127">
                        <c:v>-11860</c:v>
                      </c:pt>
                      <c:pt idx="2128">
                        <c:v>-11859</c:v>
                      </c:pt>
                      <c:pt idx="2129">
                        <c:v>-11857</c:v>
                      </c:pt>
                      <c:pt idx="2130">
                        <c:v>-11855</c:v>
                      </c:pt>
                      <c:pt idx="2131">
                        <c:v>-11854</c:v>
                      </c:pt>
                      <c:pt idx="2132">
                        <c:v>-11853</c:v>
                      </c:pt>
                      <c:pt idx="2133">
                        <c:v>-11853</c:v>
                      </c:pt>
                      <c:pt idx="2134">
                        <c:v>-11848</c:v>
                      </c:pt>
                      <c:pt idx="2135">
                        <c:v>-11848</c:v>
                      </c:pt>
                      <c:pt idx="2136">
                        <c:v>-11842</c:v>
                      </c:pt>
                      <c:pt idx="2137">
                        <c:v>-11841</c:v>
                      </c:pt>
                      <c:pt idx="2138">
                        <c:v>-11833</c:v>
                      </c:pt>
                      <c:pt idx="2139">
                        <c:v>-11832</c:v>
                      </c:pt>
                      <c:pt idx="2140">
                        <c:v>-11828</c:v>
                      </c:pt>
                      <c:pt idx="2141">
                        <c:v>-11823</c:v>
                      </c:pt>
                      <c:pt idx="2142">
                        <c:v>-11823</c:v>
                      </c:pt>
                      <c:pt idx="2143">
                        <c:v>-11823</c:v>
                      </c:pt>
                      <c:pt idx="2144">
                        <c:v>-11819</c:v>
                      </c:pt>
                      <c:pt idx="2145">
                        <c:v>-11818</c:v>
                      </c:pt>
                      <c:pt idx="2146">
                        <c:v>-11818</c:v>
                      </c:pt>
                      <c:pt idx="2147">
                        <c:v>-11818</c:v>
                      </c:pt>
                      <c:pt idx="2148">
                        <c:v>-11818</c:v>
                      </c:pt>
                      <c:pt idx="2149">
                        <c:v>-11818</c:v>
                      </c:pt>
                      <c:pt idx="2150">
                        <c:v>-11818</c:v>
                      </c:pt>
                      <c:pt idx="2151">
                        <c:v>-11818</c:v>
                      </c:pt>
                      <c:pt idx="2152">
                        <c:v>-11818</c:v>
                      </c:pt>
                      <c:pt idx="2153">
                        <c:v>-11818</c:v>
                      </c:pt>
                      <c:pt idx="2154">
                        <c:v>-11817</c:v>
                      </c:pt>
                      <c:pt idx="2155">
                        <c:v>-11817</c:v>
                      </c:pt>
                      <c:pt idx="2156">
                        <c:v>-11817</c:v>
                      </c:pt>
                      <c:pt idx="2157">
                        <c:v>-11817</c:v>
                      </c:pt>
                      <c:pt idx="2158">
                        <c:v>-11813</c:v>
                      </c:pt>
                      <c:pt idx="2159">
                        <c:v>-11812</c:v>
                      </c:pt>
                      <c:pt idx="2160">
                        <c:v>-11811</c:v>
                      </c:pt>
                      <c:pt idx="2161">
                        <c:v>-11811</c:v>
                      </c:pt>
                      <c:pt idx="2162">
                        <c:v>-11811</c:v>
                      </c:pt>
                      <c:pt idx="2163">
                        <c:v>-11808</c:v>
                      </c:pt>
                      <c:pt idx="2164">
                        <c:v>-11808</c:v>
                      </c:pt>
                      <c:pt idx="2165">
                        <c:v>-11807</c:v>
                      </c:pt>
                      <c:pt idx="2166">
                        <c:v>-11802</c:v>
                      </c:pt>
                      <c:pt idx="2167">
                        <c:v>-11802</c:v>
                      </c:pt>
                      <c:pt idx="2168">
                        <c:v>-11802</c:v>
                      </c:pt>
                      <c:pt idx="2169">
                        <c:v>-11802</c:v>
                      </c:pt>
                      <c:pt idx="2170">
                        <c:v>-11802</c:v>
                      </c:pt>
                      <c:pt idx="2171">
                        <c:v>-11801</c:v>
                      </c:pt>
                      <c:pt idx="2172">
                        <c:v>-11801</c:v>
                      </c:pt>
                      <c:pt idx="2173">
                        <c:v>-11801</c:v>
                      </c:pt>
                      <c:pt idx="2174">
                        <c:v>-11797</c:v>
                      </c:pt>
                      <c:pt idx="2175">
                        <c:v>-11796</c:v>
                      </c:pt>
                      <c:pt idx="2176">
                        <c:v>-11792</c:v>
                      </c:pt>
                      <c:pt idx="2177">
                        <c:v>-11792</c:v>
                      </c:pt>
                      <c:pt idx="2178">
                        <c:v>-11792</c:v>
                      </c:pt>
                      <c:pt idx="2179">
                        <c:v>-11791</c:v>
                      </c:pt>
                      <c:pt idx="2180">
                        <c:v>-11790</c:v>
                      </c:pt>
                      <c:pt idx="2181">
                        <c:v>-11788</c:v>
                      </c:pt>
                      <c:pt idx="2182">
                        <c:v>-11787</c:v>
                      </c:pt>
                      <c:pt idx="2183">
                        <c:v>-11787</c:v>
                      </c:pt>
                      <c:pt idx="2184">
                        <c:v>-11782</c:v>
                      </c:pt>
                      <c:pt idx="2185">
                        <c:v>-11782</c:v>
                      </c:pt>
                      <c:pt idx="2186">
                        <c:v>-11781</c:v>
                      </c:pt>
                      <c:pt idx="2187">
                        <c:v>-11781</c:v>
                      </c:pt>
                      <c:pt idx="2188">
                        <c:v>-11780</c:v>
                      </c:pt>
                      <c:pt idx="2189">
                        <c:v>-11778</c:v>
                      </c:pt>
                      <c:pt idx="2190">
                        <c:v>-11777</c:v>
                      </c:pt>
                      <c:pt idx="2191">
                        <c:v>-11777</c:v>
                      </c:pt>
                      <c:pt idx="2192">
                        <c:v>-11777</c:v>
                      </c:pt>
                      <c:pt idx="2193">
                        <c:v>-11777</c:v>
                      </c:pt>
                      <c:pt idx="2194">
                        <c:v>-11777</c:v>
                      </c:pt>
                      <c:pt idx="2195">
                        <c:v>-11777</c:v>
                      </c:pt>
                      <c:pt idx="2196">
                        <c:v>-11777</c:v>
                      </c:pt>
                      <c:pt idx="2197">
                        <c:v>-11777</c:v>
                      </c:pt>
                      <c:pt idx="2198">
                        <c:v>-11777</c:v>
                      </c:pt>
                      <c:pt idx="2199">
                        <c:v>-11776</c:v>
                      </c:pt>
                      <c:pt idx="2200">
                        <c:v>-11776</c:v>
                      </c:pt>
                      <c:pt idx="2201">
                        <c:v>-11776</c:v>
                      </c:pt>
                      <c:pt idx="2202">
                        <c:v>-11772</c:v>
                      </c:pt>
                      <c:pt idx="2203">
                        <c:v>-11772</c:v>
                      </c:pt>
                      <c:pt idx="2204">
                        <c:v>-11771</c:v>
                      </c:pt>
                      <c:pt idx="2205">
                        <c:v>-11771</c:v>
                      </c:pt>
                      <c:pt idx="2206">
                        <c:v>-11770</c:v>
                      </c:pt>
                      <c:pt idx="2207">
                        <c:v>-11766</c:v>
                      </c:pt>
                      <c:pt idx="2208">
                        <c:v>-11766</c:v>
                      </c:pt>
                      <c:pt idx="2209">
                        <c:v>-11766</c:v>
                      </c:pt>
                      <c:pt idx="2210">
                        <c:v>-11766</c:v>
                      </c:pt>
                      <c:pt idx="2211">
                        <c:v>-11766</c:v>
                      </c:pt>
                      <c:pt idx="2212">
                        <c:v>-11766</c:v>
                      </c:pt>
                      <c:pt idx="2213">
                        <c:v>-11761</c:v>
                      </c:pt>
                      <c:pt idx="2214">
                        <c:v>-11761</c:v>
                      </c:pt>
                      <c:pt idx="2215">
                        <c:v>-11760</c:v>
                      </c:pt>
                      <c:pt idx="2216">
                        <c:v>-11760</c:v>
                      </c:pt>
                      <c:pt idx="2217">
                        <c:v>-11760</c:v>
                      </c:pt>
                      <c:pt idx="2218">
                        <c:v>-11759</c:v>
                      </c:pt>
                      <c:pt idx="2219">
                        <c:v>-11756</c:v>
                      </c:pt>
                      <c:pt idx="2220">
                        <c:v>-11756</c:v>
                      </c:pt>
                      <c:pt idx="2221">
                        <c:v>-11756</c:v>
                      </c:pt>
                      <c:pt idx="2222">
                        <c:v>-11755</c:v>
                      </c:pt>
                      <c:pt idx="2223">
                        <c:v>-11754</c:v>
                      </c:pt>
                      <c:pt idx="2224">
                        <c:v>-11749</c:v>
                      </c:pt>
                      <c:pt idx="2225">
                        <c:v>-11749</c:v>
                      </c:pt>
                      <c:pt idx="2226">
                        <c:v>-11746</c:v>
                      </c:pt>
                      <c:pt idx="2227">
                        <c:v>-11745</c:v>
                      </c:pt>
                      <c:pt idx="2228">
                        <c:v>-11734</c:v>
                      </c:pt>
                      <c:pt idx="2229">
                        <c:v>-11729</c:v>
                      </c:pt>
                      <c:pt idx="2230">
                        <c:v>-11729</c:v>
                      </c:pt>
                      <c:pt idx="2231">
                        <c:v>-11729</c:v>
                      </c:pt>
                      <c:pt idx="2232">
                        <c:v>-11725</c:v>
                      </c:pt>
                      <c:pt idx="2233">
                        <c:v>-11724</c:v>
                      </c:pt>
                      <c:pt idx="2234">
                        <c:v>-11720</c:v>
                      </c:pt>
                      <c:pt idx="2235">
                        <c:v>-11714</c:v>
                      </c:pt>
                      <c:pt idx="2236">
                        <c:v>-11710</c:v>
                      </c:pt>
                      <c:pt idx="2237">
                        <c:v>-11704</c:v>
                      </c:pt>
                      <c:pt idx="2238">
                        <c:v>-11699</c:v>
                      </c:pt>
                      <c:pt idx="2239">
                        <c:v>-11684</c:v>
                      </c:pt>
                      <c:pt idx="2240">
                        <c:v>-11683</c:v>
                      </c:pt>
                      <c:pt idx="2241">
                        <c:v>-11679</c:v>
                      </c:pt>
                      <c:pt idx="2242">
                        <c:v>-11679</c:v>
                      </c:pt>
                      <c:pt idx="2243">
                        <c:v>-11679</c:v>
                      </c:pt>
                      <c:pt idx="2244">
                        <c:v>-11679</c:v>
                      </c:pt>
                      <c:pt idx="2245">
                        <c:v>-11679</c:v>
                      </c:pt>
                      <c:pt idx="2246">
                        <c:v>-11673</c:v>
                      </c:pt>
                      <c:pt idx="2247">
                        <c:v>-11668</c:v>
                      </c:pt>
                      <c:pt idx="2248">
                        <c:v>-11668</c:v>
                      </c:pt>
                      <c:pt idx="2249">
                        <c:v>-11663</c:v>
                      </c:pt>
                      <c:pt idx="2250">
                        <c:v>-11658</c:v>
                      </c:pt>
                      <c:pt idx="2251">
                        <c:v>-11654</c:v>
                      </c:pt>
                      <c:pt idx="2252">
                        <c:v>-11653</c:v>
                      </c:pt>
                      <c:pt idx="2253">
                        <c:v>-11653</c:v>
                      </c:pt>
                      <c:pt idx="2254">
                        <c:v>-11653</c:v>
                      </c:pt>
                      <c:pt idx="2255">
                        <c:v>-11653</c:v>
                      </c:pt>
                      <c:pt idx="2256">
                        <c:v>-11653</c:v>
                      </c:pt>
                      <c:pt idx="2257">
                        <c:v>-11653</c:v>
                      </c:pt>
                      <c:pt idx="2258">
                        <c:v>-11648</c:v>
                      </c:pt>
                      <c:pt idx="2259">
                        <c:v>-11648</c:v>
                      </c:pt>
                      <c:pt idx="2260">
                        <c:v>-11648</c:v>
                      </c:pt>
                      <c:pt idx="2261">
                        <c:v>-11648</c:v>
                      </c:pt>
                      <c:pt idx="2262">
                        <c:v>-11648</c:v>
                      </c:pt>
                      <c:pt idx="2263">
                        <c:v>-11643</c:v>
                      </c:pt>
                      <c:pt idx="2264">
                        <c:v>-11643</c:v>
                      </c:pt>
                      <c:pt idx="2265">
                        <c:v>-11643</c:v>
                      </c:pt>
                      <c:pt idx="2266">
                        <c:v>-11643</c:v>
                      </c:pt>
                      <c:pt idx="2267">
                        <c:v>-11643</c:v>
                      </c:pt>
                      <c:pt idx="2268">
                        <c:v>-11639</c:v>
                      </c:pt>
                      <c:pt idx="2269">
                        <c:v>-11638</c:v>
                      </c:pt>
                      <c:pt idx="2270">
                        <c:v>-11638</c:v>
                      </c:pt>
                      <c:pt idx="2271">
                        <c:v>-11637</c:v>
                      </c:pt>
                      <c:pt idx="2272">
                        <c:v>-11637</c:v>
                      </c:pt>
                      <c:pt idx="2273">
                        <c:v>-11633</c:v>
                      </c:pt>
                      <c:pt idx="2274">
                        <c:v>-11633</c:v>
                      </c:pt>
                      <c:pt idx="2275">
                        <c:v>-11631</c:v>
                      </c:pt>
                      <c:pt idx="2276">
                        <c:v>-11628</c:v>
                      </c:pt>
                      <c:pt idx="2277">
                        <c:v>-11628</c:v>
                      </c:pt>
                      <c:pt idx="2278">
                        <c:v>-11627</c:v>
                      </c:pt>
                      <c:pt idx="2279">
                        <c:v>-11627</c:v>
                      </c:pt>
                      <c:pt idx="2280">
                        <c:v>-11627</c:v>
                      </c:pt>
                      <c:pt idx="2281">
                        <c:v>-11627</c:v>
                      </c:pt>
                      <c:pt idx="2282">
                        <c:v>-11627</c:v>
                      </c:pt>
                      <c:pt idx="2283">
                        <c:v>-11626</c:v>
                      </c:pt>
                      <c:pt idx="2284">
                        <c:v>-11626</c:v>
                      </c:pt>
                      <c:pt idx="2285">
                        <c:v>-11626</c:v>
                      </c:pt>
                      <c:pt idx="2286">
                        <c:v>-11624</c:v>
                      </c:pt>
                      <c:pt idx="2287">
                        <c:v>-11623</c:v>
                      </c:pt>
                      <c:pt idx="2288">
                        <c:v>-11622</c:v>
                      </c:pt>
                      <c:pt idx="2289">
                        <c:v>-11622</c:v>
                      </c:pt>
                      <c:pt idx="2290">
                        <c:v>-11622</c:v>
                      </c:pt>
                      <c:pt idx="2291">
                        <c:v>-11622</c:v>
                      </c:pt>
                      <c:pt idx="2292">
                        <c:v>-11621</c:v>
                      </c:pt>
                      <c:pt idx="2293">
                        <c:v>-11619</c:v>
                      </c:pt>
                      <c:pt idx="2294">
                        <c:v>-11612</c:v>
                      </c:pt>
                      <c:pt idx="2295">
                        <c:v>-11602</c:v>
                      </c:pt>
                      <c:pt idx="2296">
                        <c:v>-11601</c:v>
                      </c:pt>
                      <c:pt idx="2297">
                        <c:v>-11601</c:v>
                      </c:pt>
                      <c:pt idx="2298">
                        <c:v>-11600</c:v>
                      </c:pt>
                      <c:pt idx="2299">
                        <c:v>-11600</c:v>
                      </c:pt>
                      <c:pt idx="2300">
                        <c:v>-11598</c:v>
                      </c:pt>
                      <c:pt idx="2301">
                        <c:v>-11597</c:v>
                      </c:pt>
                      <c:pt idx="2302">
                        <c:v>-11596</c:v>
                      </c:pt>
                      <c:pt idx="2303">
                        <c:v>-11595</c:v>
                      </c:pt>
                      <c:pt idx="2304">
                        <c:v>-11595</c:v>
                      </c:pt>
                      <c:pt idx="2305">
                        <c:v>-11592</c:v>
                      </c:pt>
                      <c:pt idx="2306">
                        <c:v>-11587</c:v>
                      </c:pt>
                      <c:pt idx="2307">
                        <c:v>-11587</c:v>
                      </c:pt>
                      <c:pt idx="2308">
                        <c:v>-11585</c:v>
                      </c:pt>
                      <c:pt idx="2309">
                        <c:v>-11582</c:v>
                      </c:pt>
                      <c:pt idx="2310">
                        <c:v>-11582</c:v>
                      </c:pt>
                      <c:pt idx="2311">
                        <c:v>-11582</c:v>
                      </c:pt>
                      <c:pt idx="2312">
                        <c:v>-11582</c:v>
                      </c:pt>
                      <c:pt idx="2313">
                        <c:v>-11580</c:v>
                      </c:pt>
                      <c:pt idx="2314">
                        <c:v>-11578</c:v>
                      </c:pt>
                      <c:pt idx="2315">
                        <c:v>-11577</c:v>
                      </c:pt>
                      <c:pt idx="2316">
                        <c:v>-11577</c:v>
                      </c:pt>
                      <c:pt idx="2317">
                        <c:v>-11573</c:v>
                      </c:pt>
                      <c:pt idx="2318">
                        <c:v>-11568</c:v>
                      </c:pt>
                      <c:pt idx="2319">
                        <c:v>-11567</c:v>
                      </c:pt>
                      <c:pt idx="2320">
                        <c:v>-11562</c:v>
                      </c:pt>
                      <c:pt idx="2321">
                        <c:v>-11562</c:v>
                      </c:pt>
                      <c:pt idx="2322">
                        <c:v>-11562</c:v>
                      </c:pt>
                      <c:pt idx="2323">
                        <c:v>-11562</c:v>
                      </c:pt>
                      <c:pt idx="2324">
                        <c:v>-11561</c:v>
                      </c:pt>
                      <c:pt idx="2325">
                        <c:v>-11560</c:v>
                      </c:pt>
                      <c:pt idx="2326">
                        <c:v>-11560</c:v>
                      </c:pt>
                      <c:pt idx="2327">
                        <c:v>-11557</c:v>
                      </c:pt>
                      <c:pt idx="2328">
                        <c:v>-11557</c:v>
                      </c:pt>
                      <c:pt idx="2329">
                        <c:v>-11556</c:v>
                      </c:pt>
                      <c:pt idx="2330">
                        <c:v>-11556</c:v>
                      </c:pt>
                      <c:pt idx="2331">
                        <c:v>-11556</c:v>
                      </c:pt>
                      <c:pt idx="2332">
                        <c:v>-11556</c:v>
                      </c:pt>
                      <c:pt idx="2333">
                        <c:v>-11555</c:v>
                      </c:pt>
                      <c:pt idx="2334">
                        <c:v>-11551</c:v>
                      </c:pt>
                      <c:pt idx="2335">
                        <c:v>-11546</c:v>
                      </c:pt>
                      <c:pt idx="2336">
                        <c:v>-11546</c:v>
                      </c:pt>
                      <c:pt idx="2337">
                        <c:v>-11546</c:v>
                      </c:pt>
                      <c:pt idx="2338">
                        <c:v>-11546</c:v>
                      </c:pt>
                      <c:pt idx="2339">
                        <c:v>-11546</c:v>
                      </c:pt>
                      <c:pt idx="2340">
                        <c:v>-11536</c:v>
                      </c:pt>
                      <c:pt idx="2341">
                        <c:v>-11536</c:v>
                      </c:pt>
                      <c:pt idx="2342">
                        <c:v>-11536</c:v>
                      </c:pt>
                      <c:pt idx="2343">
                        <c:v>-11536</c:v>
                      </c:pt>
                      <c:pt idx="2344">
                        <c:v>-11536</c:v>
                      </c:pt>
                      <c:pt idx="2345">
                        <c:v>-11536</c:v>
                      </c:pt>
                      <c:pt idx="2346">
                        <c:v>-11536</c:v>
                      </c:pt>
                      <c:pt idx="2347">
                        <c:v>-11531</c:v>
                      </c:pt>
                      <c:pt idx="2348">
                        <c:v>-11531</c:v>
                      </c:pt>
                      <c:pt idx="2349">
                        <c:v>-11526</c:v>
                      </c:pt>
                      <c:pt idx="2350">
                        <c:v>-11526</c:v>
                      </c:pt>
                      <c:pt idx="2351">
                        <c:v>-11525</c:v>
                      </c:pt>
                      <c:pt idx="2352">
                        <c:v>-11521</c:v>
                      </c:pt>
                      <c:pt idx="2353">
                        <c:v>-11520</c:v>
                      </c:pt>
                      <c:pt idx="2354">
                        <c:v>-11520</c:v>
                      </c:pt>
                      <c:pt idx="2355">
                        <c:v>-11520</c:v>
                      </c:pt>
                      <c:pt idx="2356">
                        <c:v>-11517</c:v>
                      </c:pt>
                      <c:pt idx="2357">
                        <c:v>-11516</c:v>
                      </c:pt>
                      <c:pt idx="2358">
                        <c:v>-11512</c:v>
                      </c:pt>
                      <c:pt idx="2359">
                        <c:v>-11507</c:v>
                      </c:pt>
                      <c:pt idx="2360">
                        <c:v>-11505</c:v>
                      </c:pt>
                      <c:pt idx="2361">
                        <c:v>-11500</c:v>
                      </c:pt>
                      <c:pt idx="2362">
                        <c:v>-11498</c:v>
                      </c:pt>
                      <c:pt idx="2363">
                        <c:v>-11498</c:v>
                      </c:pt>
                      <c:pt idx="2364">
                        <c:v>-11490</c:v>
                      </c:pt>
                      <c:pt idx="2365">
                        <c:v>-11490</c:v>
                      </c:pt>
                      <c:pt idx="2366">
                        <c:v>-11488</c:v>
                      </c:pt>
                      <c:pt idx="2367">
                        <c:v>-11485</c:v>
                      </c:pt>
                      <c:pt idx="2368">
                        <c:v>-11485</c:v>
                      </c:pt>
                      <c:pt idx="2369">
                        <c:v>-11485</c:v>
                      </c:pt>
                      <c:pt idx="2370">
                        <c:v>-11485</c:v>
                      </c:pt>
                      <c:pt idx="2371">
                        <c:v>-11485</c:v>
                      </c:pt>
                      <c:pt idx="2372">
                        <c:v>-11485</c:v>
                      </c:pt>
                      <c:pt idx="2373">
                        <c:v>-11485</c:v>
                      </c:pt>
                      <c:pt idx="2374">
                        <c:v>-11485</c:v>
                      </c:pt>
                      <c:pt idx="2375">
                        <c:v>-11484</c:v>
                      </c:pt>
                      <c:pt idx="2376">
                        <c:v>-11484</c:v>
                      </c:pt>
                      <c:pt idx="2377">
                        <c:v>-11484</c:v>
                      </c:pt>
                      <c:pt idx="2378">
                        <c:v>-11483</c:v>
                      </c:pt>
                      <c:pt idx="2379">
                        <c:v>-11481</c:v>
                      </c:pt>
                      <c:pt idx="2380">
                        <c:v>-11480</c:v>
                      </c:pt>
                      <c:pt idx="2381">
                        <c:v>-11480</c:v>
                      </c:pt>
                      <c:pt idx="2382">
                        <c:v>-11480</c:v>
                      </c:pt>
                      <c:pt idx="2383">
                        <c:v>-11479</c:v>
                      </c:pt>
                      <c:pt idx="2384">
                        <c:v>-11479</c:v>
                      </c:pt>
                      <c:pt idx="2385">
                        <c:v>-11476</c:v>
                      </c:pt>
                      <c:pt idx="2386">
                        <c:v>-11464</c:v>
                      </c:pt>
                      <c:pt idx="2387">
                        <c:v>-11464</c:v>
                      </c:pt>
                      <c:pt idx="2388">
                        <c:v>-11463</c:v>
                      </c:pt>
                      <c:pt idx="2389">
                        <c:v>-11459</c:v>
                      </c:pt>
                      <c:pt idx="2390">
                        <c:v>-11454</c:v>
                      </c:pt>
                      <c:pt idx="2391">
                        <c:v>-11454</c:v>
                      </c:pt>
                      <c:pt idx="2392">
                        <c:v>-11454</c:v>
                      </c:pt>
                      <c:pt idx="2393">
                        <c:v>-11454</c:v>
                      </c:pt>
                      <c:pt idx="2394">
                        <c:v>-11454</c:v>
                      </c:pt>
                      <c:pt idx="2395">
                        <c:v>-11454</c:v>
                      </c:pt>
                      <c:pt idx="2396">
                        <c:v>-11454</c:v>
                      </c:pt>
                      <c:pt idx="2397">
                        <c:v>-11449</c:v>
                      </c:pt>
                      <c:pt idx="2398">
                        <c:v>-11448</c:v>
                      </c:pt>
                      <c:pt idx="2399">
                        <c:v>-11445</c:v>
                      </c:pt>
                      <c:pt idx="2400">
                        <c:v>-11440</c:v>
                      </c:pt>
                      <c:pt idx="2401">
                        <c:v>-11438</c:v>
                      </c:pt>
                      <c:pt idx="2402">
                        <c:v>-11438</c:v>
                      </c:pt>
                      <c:pt idx="2403">
                        <c:v>-11438</c:v>
                      </c:pt>
                      <c:pt idx="2404">
                        <c:v>-11437</c:v>
                      </c:pt>
                      <c:pt idx="2405">
                        <c:v>-11436</c:v>
                      </c:pt>
                      <c:pt idx="2406">
                        <c:v>-11434</c:v>
                      </c:pt>
                      <c:pt idx="2407">
                        <c:v>-11433</c:v>
                      </c:pt>
                      <c:pt idx="2408">
                        <c:v>-11433</c:v>
                      </c:pt>
                      <c:pt idx="2409">
                        <c:v>-11432</c:v>
                      </c:pt>
                      <c:pt idx="2410">
                        <c:v>-11432</c:v>
                      </c:pt>
                      <c:pt idx="2411">
                        <c:v>-11429</c:v>
                      </c:pt>
                      <c:pt idx="2412">
                        <c:v>-11428</c:v>
                      </c:pt>
                      <c:pt idx="2413">
                        <c:v>-11428</c:v>
                      </c:pt>
                      <c:pt idx="2414">
                        <c:v>-11428</c:v>
                      </c:pt>
                      <c:pt idx="2415">
                        <c:v>-11428</c:v>
                      </c:pt>
                      <c:pt idx="2416">
                        <c:v>-11427</c:v>
                      </c:pt>
                      <c:pt idx="2417">
                        <c:v>-11427</c:v>
                      </c:pt>
                      <c:pt idx="2418">
                        <c:v>-11427</c:v>
                      </c:pt>
                      <c:pt idx="2419">
                        <c:v>-11423</c:v>
                      </c:pt>
                      <c:pt idx="2420">
                        <c:v>-11421</c:v>
                      </c:pt>
                      <c:pt idx="2421">
                        <c:v>-11421</c:v>
                      </c:pt>
                      <c:pt idx="2422">
                        <c:v>-11414</c:v>
                      </c:pt>
                      <c:pt idx="2423">
                        <c:v>-11413</c:v>
                      </c:pt>
                      <c:pt idx="2424">
                        <c:v>-11413</c:v>
                      </c:pt>
                      <c:pt idx="2425">
                        <c:v>-11408</c:v>
                      </c:pt>
                      <c:pt idx="2426">
                        <c:v>-11408</c:v>
                      </c:pt>
                      <c:pt idx="2427">
                        <c:v>-11397</c:v>
                      </c:pt>
                      <c:pt idx="2428">
                        <c:v>-11397</c:v>
                      </c:pt>
                      <c:pt idx="2429">
                        <c:v>-11397</c:v>
                      </c:pt>
                      <c:pt idx="2430">
                        <c:v>-11392</c:v>
                      </c:pt>
                      <c:pt idx="2431">
                        <c:v>-11392</c:v>
                      </c:pt>
                      <c:pt idx="2432">
                        <c:v>-11392</c:v>
                      </c:pt>
                      <c:pt idx="2433">
                        <c:v>-11366</c:v>
                      </c:pt>
                      <c:pt idx="2434">
                        <c:v>-11361</c:v>
                      </c:pt>
                      <c:pt idx="2435">
                        <c:v>-11361</c:v>
                      </c:pt>
                      <c:pt idx="2436">
                        <c:v>-11361</c:v>
                      </c:pt>
                      <c:pt idx="2437">
                        <c:v>-11356</c:v>
                      </c:pt>
                      <c:pt idx="2438">
                        <c:v>-11356</c:v>
                      </c:pt>
                      <c:pt idx="2439">
                        <c:v>-11356</c:v>
                      </c:pt>
                      <c:pt idx="2440">
                        <c:v>-11351</c:v>
                      </c:pt>
                      <c:pt idx="2441">
                        <c:v>-11351</c:v>
                      </c:pt>
                      <c:pt idx="2442">
                        <c:v>-11351</c:v>
                      </c:pt>
                      <c:pt idx="2443">
                        <c:v>-11351</c:v>
                      </c:pt>
                      <c:pt idx="2444">
                        <c:v>-11351</c:v>
                      </c:pt>
                      <c:pt idx="2445">
                        <c:v>-11351</c:v>
                      </c:pt>
                      <c:pt idx="2446">
                        <c:v>-11346</c:v>
                      </c:pt>
                      <c:pt idx="2447">
                        <c:v>-11346</c:v>
                      </c:pt>
                      <c:pt idx="2448">
                        <c:v>-11346</c:v>
                      </c:pt>
                      <c:pt idx="2449">
                        <c:v>-11341</c:v>
                      </c:pt>
                      <c:pt idx="2450">
                        <c:v>-11341</c:v>
                      </c:pt>
                      <c:pt idx="2451">
                        <c:v>-11340</c:v>
                      </c:pt>
                      <c:pt idx="2452">
                        <c:v>-11340</c:v>
                      </c:pt>
                      <c:pt idx="2453">
                        <c:v>-11339</c:v>
                      </c:pt>
                      <c:pt idx="2454">
                        <c:v>-11335</c:v>
                      </c:pt>
                      <c:pt idx="2455">
                        <c:v>-11330</c:v>
                      </c:pt>
                      <c:pt idx="2456">
                        <c:v>-11330</c:v>
                      </c:pt>
                      <c:pt idx="2457">
                        <c:v>-11325</c:v>
                      </c:pt>
                      <c:pt idx="2458">
                        <c:v>-11325</c:v>
                      </c:pt>
                      <c:pt idx="2459">
                        <c:v>-11325</c:v>
                      </c:pt>
                      <c:pt idx="2460">
                        <c:v>-11325</c:v>
                      </c:pt>
                      <c:pt idx="2461">
                        <c:v>-11324</c:v>
                      </c:pt>
                      <c:pt idx="2462">
                        <c:v>-11324</c:v>
                      </c:pt>
                      <c:pt idx="2463">
                        <c:v>-11318</c:v>
                      </c:pt>
                      <c:pt idx="2464">
                        <c:v>-11315</c:v>
                      </c:pt>
                      <c:pt idx="2465">
                        <c:v>-11315</c:v>
                      </c:pt>
                      <c:pt idx="2466">
                        <c:v>-11314</c:v>
                      </c:pt>
                      <c:pt idx="2467">
                        <c:v>-11314</c:v>
                      </c:pt>
                      <c:pt idx="2468">
                        <c:v>-11310</c:v>
                      </c:pt>
                      <c:pt idx="2469">
                        <c:v>-11310</c:v>
                      </c:pt>
                      <c:pt idx="2470">
                        <c:v>-11310</c:v>
                      </c:pt>
                      <c:pt idx="2471">
                        <c:v>-11310</c:v>
                      </c:pt>
                      <c:pt idx="2472">
                        <c:v>-11310</c:v>
                      </c:pt>
                      <c:pt idx="2473">
                        <c:v>-11310</c:v>
                      </c:pt>
                      <c:pt idx="2474">
                        <c:v>-11310</c:v>
                      </c:pt>
                      <c:pt idx="2475">
                        <c:v>-11310</c:v>
                      </c:pt>
                      <c:pt idx="2476">
                        <c:v>-11310</c:v>
                      </c:pt>
                      <c:pt idx="2477">
                        <c:v>-11306</c:v>
                      </c:pt>
                      <c:pt idx="2478">
                        <c:v>-11305</c:v>
                      </c:pt>
                      <c:pt idx="2479">
                        <c:v>-11305</c:v>
                      </c:pt>
                      <c:pt idx="2480">
                        <c:v>-11305</c:v>
                      </c:pt>
                      <c:pt idx="2481">
                        <c:v>-11305</c:v>
                      </c:pt>
                      <c:pt idx="2482">
                        <c:v>-11305</c:v>
                      </c:pt>
                      <c:pt idx="2483">
                        <c:v>-11305</c:v>
                      </c:pt>
                      <c:pt idx="2484">
                        <c:v>-11305</c:v>
                      </c:pt>
                      <c:pt idx="2485">
                        <c:v>-11305</c:v>
                      </c:pt>
                      <c:pt idx="2486">
                        <c:v>-11304</c:v>
                      </c:pt>
                      <c:pt idx="2487">
                        <c:v>-11304</c:v>
                      </c:pt>
                      <c:pt idx="2488">
                        <c:v>-11303</c:v>
                      </c:pt>
                      <c:pt idx="2489">
                        <c:v>-11303</c:v>
                      </c:pt>
                      <c:pt idx="2490">
                        <c:v>-11300</c:v>
                      </c:pt>
                      <c:pt idx="2491">
                        <c:v>-11300</c:v>
                      </c:pt>
                      <c:pt idx="2492">
                        <c:v>-11300</c:v>
                      </c:pt>
                      <c:pt idx="2493">
                        <c:v>-11296</c:v>
                      </c:pt>
                      <c:pt idx="2494">
                        <c:v>-11295</c:v>
                      </c:pt>
                      <c:pt idx="2495">
                        <c:v>-11286</c:v>
                      </c:pt>
                      <c:pt idx="2496">
                        <c:v>-11285</c:v>
                      </c:pt>
                      <c:pt idx="2497">
                        <c:v>-11285</c:v>
                      </c:pt>
                      <c:pt idx="2498">
                        <c:v>-11285</c:v>
                      </c:pt>
                      <c:pt idx="2499">
                        <c:v>-11285</c:v>
                      </c:pt>
                      <c:pt idx="2500">
                        <c:v>-11285</c:v>
                      </c:pt>
                      <c:pt idx="2501">
                        <c:v>-11285</c:v>
                      </c:pt>
                      <c:pt idx="2502">
                        <c:v>-11284</c:v>
                      </c:pt>
                      <c:pt idx="2503">
                        <c:v>-11283</c:v>
                      </c:pt>
                      <c:pt idx="2504">
                        <c:v>-11280</c:v>
                      </c:pt>
                      <c:pt idx="2505">
                        <c:v>-11280</c:v>
                      </c:pt>
                      <c:pt idx="2506">
                        <c:v>-11279</c:v>
                      </c:pt>
                      <c:pt idx="2507">
                        <c:v>-11278</c:v>
                      </c:pt>
                      <c:pt idx="2508">
                        <c:v>-11278</c:v>
                      </c:pt>
                      <c:pt idx="2509">
                        <c:v>-11273</c:v>
                      </c:pt>
                      <c:pt idx="2510">
                        <c:v>-11270</c:v>
                      </c:pt>
                      <c:pt idx="2511">
                        <c:v>-11259</c:v>
                      </c:pt>
                      <c:pt idx="2512">
                        <c:v>-11259</c:v>
                      </c:pt>
                      <c:pt idx="2513">
                        <c:v>-11258</c:v>
                      </c:pt>
                      <c:pt idx="2514">
                        <c:v>-11254</c:v>
                      </c:pt>
                      <c:pt idx="2515">
                        <c:v>-11254</c:v>
                      </c:pt>
                      <c:pt idx="2516">
                        <c:v>-11253</c:v>
                      </c:pt>
                      <c:pt idx="2517">
                        <c:v>-11252</c:v>
                      </c:pt>
                      <c:pt idx="2518">
                        <c:v>-11252</c:v>
                      </c:pt>
                      <c:pt idx="2519">
                        <c:v>-11249</c:v>
                      </c:pt>
                      <c:pt idx="2520">
                        <c:v>-11249</c:v>
                      </c:pt>
                      <c:pt idx="2521">
                        <c:v>-11244</c:v>
                      </c:pt>
                      <c:pt idx="2522">
                        <c:v>-11244</c:v>
                      </c:pt>
                      <c:pt idx="2523">
                        <c:v>-11244</c:v>
                      </c:pt>
                      <c:pt idx="2524">
                        <c:v>-11244</c:v>
                      </c:pt>
                      <c:pt idx="2525">
                        <c:v>-11239</c:v>
                      </c:pt>
                      <c:pt idx="2526">
                        <c:v>-11239</c:v>
                      </c:pt>
                      <c:pt idx="2527">
                        <c:v>-11239</c:v>
                      </c:pt>
                      <c:pt idx="2528">
                        <c:v>-11239</c:v>
                      </c:pt>
                      <c:pt idx="2529">
                        <c:v>-11239</c:v>
                      </c:pt>
                      <c:pt idx="2530">
                        <c:v>-11239</c:v>
                      </c:pt>
                      <c:pt idx="2531">
                        <c:v>-11239</c:v>
                      </c:pt>
                      <c:pt idx="2532">
                        <c:v>-11238</c:v>
                      </c:pt>
                      <c:pt idx="2533">
                        <c:v>-11237</c:v>
                      </c:pt>
                      <c:pt idx="2534">
                        <c:v>-11235</c:v>
                      </c:pt>
                      <c:pt idx="2535">
                        <c:v>-11235</c:v>
                      </c:pt>
                      <c:pt idx="2536">
                        <c:v>-11234</c:v>
                      </c:pt>
                      <c:pt idx="2537">
                        <c:v>-11234</c:v>
                      </c:pt>
                      <c:pt idx="2538">
                        <c:v>-11234</c:v>
                      </c:pt>
                      <c:pt idx="2539">
                        <c:v>-11233</c:v>
                      </c:pt>
                      <c:pt idx="2540">
                        <c:v>-11233</c:v>
                      </c:pt>
                      <c:pt idx="2541">
                        <c:v>-11233</c:v>
                      </c:pt>
                      <c:pt idx="2542">
                        <c:v>-11229</c:v>
                      </c:pt>
                      <c:pt idx="2543">
                        <c:v>-11229</c:v>
                      </c:pt>
                      <c:pt idx="2544">
                        <c:v>-11229</c:v>
                      </c:pt>
                      <c:pt idx="2545">
                        <c:v>-11229</c:v>
                      </c:pt>
                      <c:pt idx="2546">
                        <c:v>-11229</c:v>
                      </c:pt>
                      <c:pt idx="2547">
                        <c:v>-11228</c:v>
                      </c:pt>
                      <c:pt idx="2548">
                        <c:v>-11225</c:v>
                      </c:pt>
                      <c:pt idx="2549">
                        <c:v>-11225</c:v>
                      </c:pt>
                      <c:pt idx="2550">
                        <c:v>-11223</c:v>
                      </c:pt>
                      <c:pt idx="2551">
                        <c:v>-11218</c:v>
                      </c:pt>
                      <c:pt idx="2552">
                        <c:v>-11217</c:v>
                      </c:pt>
                      <c:pt idx="2553">
                        <c:v>-11216</c:v>
                      </c:pt>
                      <c:pt idx="2554">
                        <c:v>-11213</c:v>
                      </c:pt>
                      <c:pt idx="2555">
                        <c:v>-11213</c:v>
                      </c:pt>
                      <c:pt idx="2556">
                        <c:v>-11213</c:v>
                      </c:pt>
                      <c:pt idx="2557">
                        <c:v>-11212</c:v>
                      </c:pt>
                      <c:pt idx="2558">
                        <c:v>-11210</c:v>
                      </c:pt>
                      <c:pt idx="2559">
                        <c:v>-11208</c:v>
                      </c:pt>
                      <c:pt idx="2560">
                        <c:v>-11208</c:v>
                      </c:pt>
                      <c:pt idx="2561">
                        <c:v>-11208</c:v>
                      </c:pt>
                      <c:pt idx="2562">
                        <c:v>-11208</c:v>
                      </c:pt>
                      <c:pt idx="2563">
                        <c:v>-11205</c:v>
                      </c:pt>
                      <c:pt idx="2564">
                        <c:v>-11205</c:v>
                      </c:pt>
                      <c:pt idx="2565">
                        <c:v>-11203</c:v>
                      </c:pt>
                      <c:pt idx="2566">
                        <c:v>-11203</c:v>
                      </c:pt>
                      <c:pt idx="2567">
                        <c:v>-11203</c:v>
                      </c:pt>
                      <c:pt idx="2568">
                        <c:v>-11203</c:v>
                      </c:pt>
                      <c:pt idx="2569">
                        <c:v>-11203</c:v>
                      </c:pt>
                      <c:pt idx="2570">
                        <c:v>-11203</c:v>
                      </c:pt>
                      <c:pt idx="2571">
                        <c:v>-11203</c:v>
                      </c:pt>
                      <c:pt idx="2572">
                        <c:v>-11203</c:v>
                      </c:pt>
                      <c:pt idx="2573">
                        <c:v>-11200</c:v>
                      </c:pt>
                      <c:pt idx="2574">
                        <c:v>-11200</c:v>
                      </c:pt>
                      <c:pt idx="2575">
                        <c:v>-11198</c:v>
                      </c:pt>
                      <c:pt idx="2576">
                        <c:v>-11198</c:v>
                      </c:pt>
                      <c:pt idx="2577">
                        <c:v>-11194</c:v>
                      </c:pt>
                      <c:pt idx="2578">
                        <c:v>-11194</c:v>
                      </c:pt>
                      <c:pt idx="2579">
                        <c:v>-11193</c:v>
                      </c:pt>
                      <c:pt idx="2580">
                        <c:v>-11193</c:v>
                      </c:pt>
                      <c:pt idx="2581">
                        <c:v>-11193</c:v>
                      </c:pt>
                      <c:pt idx="2582">
                        <c:v>-11193</c:v>
                      </c:pt>
                      <c:pt idx="2583">
                        <c:v>-11188</c:v>
                      </c:pt>
                      <c:pt idx="2584">
                        <c:v>-11188</c:v>
                      </c:pt>
                      <c:pt idx="2585">
                        <c:v>-11188</c:v>
                      </c:pt>
                      <c:pt idx="2586">
                        <c:v>-11188</c:v>
                      </c:pt>
                      <c:pt idx="2587">
                        <c:v>-11182</c:v>
                      </c:pt>
                      <c:pt idx="2588">
                        <c:v>-11182</c:v>
                      </c:pt>
                      <c:pt idx="2589">
                        <c:v>-11182</c:v>
                      </c:pt>
                      <c:pt idx="2590">
                        <c:v>-11181</c:v>
                      </c:pt>
                      <c:pt idx="2591">
                        <c:v>-11172</c:v>
                      </c:pt>
                      <c:pt idx="2592">
                        <c:v>-11172</c:v>
                      </c:pt>
                      <c:pt idx="2593">
                        <c:v>-11167</c:v>
                      </c:pt>
                      <c:pt idx="2594">
                        <c:v>-11167</c:v>
                      </c:pt>
                      <c:pt idx="2595">
                        <c:v>-11167</c:v>
                      </c:pt>
                      <c:pt idx="2596">
                        <c:v>-11167</c:v>
                      </c:pt>
                      <c:pt idx="2597">
                        <c:v>-11162</c:v>
                      </c:pt>
                      <c:pt idx="2598">
                        <c:v>-11162</c:v>
                      </c:pt>
                      <c:pt idx="2599">
                        <c:v>-11162</c:v>
                      </c:pt>
                      <c:pt idx="2600">
                        <c:v>-11162</c:v>
                      </c:pt>
                      <c:pt idx="2601">
                        <c:v>-11162</c:v>
                      </c:pt>
                      <c:pt idx="2602">
                        <c:v>-11162</c:v>
                      </c:pt>
                      <c:pt idx="2603">
                        <c:v>-11158</c:v>
                      </c:pt>
                      <c:pt idx="2604">
                        <c:v>-11157</c:v>
                      </c:pt>
                      <c:pt idx="2605">
                        <c:v>-11152</c:v>
                      </c:pt>
                      <c:pt idx="2606">
                        <c:v>-11152</c:v>
                      </c:pt>
                      <c:pt idx="2607">
                        <c:v>-11152</c:v>
                      </c:pt>
                      <c:pt idx="2608">
                        <c:v>-11152</c:v>
                      </c:pt>
                      <c:pt idx="2609">
                        <c:v>-11152</c:v>
                      </c:pt>
                      <c:pt idx="2610">
                        <c:v>-11131</c:v>
                      </c:pt>
                      <c:pt idx="2611">
                        <c:v>-11131</c:v>
                      </c:pt>
                      <c:pt idx="2612">
                        <c:v>-11126</c:v>
                      </c:pt>
                      <c:pt idx="2613">
                        <c:v>-11126</c:v>
                      </c:pt>
                      <c:pt idx="2614">
                        <c:v>-11126</c:v>
                      </c:pt>
                      <c:pt idx="2615">
                        <c:v>-11123</c:v>
                      </c:pt>
                      <c:pt idx="2616">
                        <c:v>-11112</c:v>
                      </c:pt>
                      <c:pt idx="2617">
                        <c:v>-11111</c:v>
                      </c:pt>
                      <c:pt idx="2618">
                        <c:v>-11110</c:v>
                      </c:pt>
                      <c:pt idx="2619">
                        <c:v>-11110</c:v>
                      </c:pt>
                      <c:pt idx="2620">
                        <c:v>-11106</c:v>
                      </c:pt>
                      <c:pt idx="2621">
                        <c:v>-11101</c:v>
                      </c:pt>
                      <c:pt idx="2622">
                        <c:v>-11090</c:v>
                      </c:pt>
                      <c:pt idx="2623">
                        <c:v>-11081</c:v>
                      </c:pt>
                      <c:pt idx="2624">
                        <c:v>-11070</c:v>
                      </c:pt>
                      <c:pt idx="2625">
                        <c:v>-11059</c:v>
                      </c:pt>
                      <c:pt idx="2626">
                        <c:v>-11054</c:v>
                      </c:pt>
                      <c:pt idx="2627">
                        <c:v>-11043</c:v>
                      </c:pt>
                      <c:pt idx="2628">
                        <c:v>-11039</c:v>
                      </c:pt>
                      <c:pt idx="2629">
                        <c:v>-11038</c:v>
                      </c:pt>
                      <c:pt idx="2630">
                        <c:v>-11038</c:v>
                      </c:pt>
                      <c:pt idx="2631">
                        <c:v>-11038</c:v>
                      </c:pt>
                      <c:pt idx="2632">
                        <c:v>-11038</c:v>
                      </c:pt>
                      <c:pt idx="2633">
                        <c:v>-11037</c:v>
                      </c:pt>
                      <c:pt idx="2634">
                        <c:v>-11033</c:v>
                      </c:pt>
                      <c:pt idx="2635">
                        <c:v>-11033</c:v>
                      </c:pt>
                      <c:pt idx="2636">
                        <c:v>-11033</c:v>
                      </c:pt>
                      <c:pt idx="2637">
                        <c:v>-11029</c:v>
                      </c:pt>
                      <c:pt idx="2638">
                        <c:v>-11029</c:v>
                      </c:pt>
                      <c:pt idx="2639">
                        <c:v>-11028</c:v>
                      </c:pt>
                      <c:pt idx="2640">
                        <c:v>-11028</c:v>
                      </c:pt>
                      <c:pt idx="2641">
                        <c:v>-11028</c:v>
                      </c:pt>
                      <c:pt idx="2642">
                        <c:v>-11028</c:v>
                      </c:pt>
                      <c:pt idx="2643">
                        <c:v>-11018</c:v>
                      </c:pt>
                      <c:pt idx="2644">
                        <c:v>-11018</c:v>
                      </c:pt>
                      <c:pt idx="2645">
                        <c:v>-11013</c:v>
                      </c:pt>
                      <c:pt idx="2646">
                        <c:v>-11013</c:v>
                      </c:pt>
                      <c:pt idx="2647">
                        <c:v>-11013</c:v>
                      </c:pt>
                      <c:pt idx="2648">
                        <c:v>-11013</c:v>
                      </c:pt>
                      <c:pt idx="2649">
                        <c:v>-11013</c:v>
                      </c:pt>
                      <c:pt idx="2650">
                        <c:v>-11013</c:v>
                      </c:pt>
                      <c:pt idx="2651">
                        <c:v>-11013</c:v>
                      </c:pt>
                      <c:pt idx="2652">
                        <c:v>-11013</c:v>
                      </c:pt>
                      <c:pt idx="2653">
                        <c:v>-11011</c:v>
                      </c:pt>
                      <c:pt idx="2654">
                        <c:v>-11011</c:v>
                      </c:pt>
                      <c:pt idx="2655">
                        <c:v>-11008</c:v>
                      </c:pt>
                      <c:pt idx="2656">
                        <c:v>-11008</c:v>
                      </c:pt>
                      <c:pt idx="2657">
                        <c:v>-11008</c:v>
                      </c:pt>
                      <c:pt idx="2658">
                        <c:v>-11008</c:v>
                      </c:pt>
                      <c:pt idx="2659">
                        <c:v>-11008</c:v>
                      </c:pt>
                      <c:pt idx="2660">
                        <c:v>-10998</c:v>
                      </c:pt>
                      <c:pt idx="2661">
                        <c:v>-10997</c:v>
                      </c:pt>
                      <c:pt idx="2662">
                        <c:v>-10993</c:v>
                      </c:pt>
                      <c:pt idx="2663">
                        <c:v>-10993</c:v>
                      </c:pt>
                      <c:pt idx="2664">
                        <c:v>-10993</c:v>
                      </c:pt>
                      <c:pt idx="2665">
                        <c:v>-10993</c:v>
                      </c:pt>
                      <c:pt idx="2666">
                        <c:v>-10993</c:v>
                      </c:pt>
                      <c:pt idx="2667">
                        <c:v>-10993</c:v>
                      </c:pt>
                      <c:pt idx="2668">
                        <c:v>-10988</c:v>
                      </c:pt>
                      <c:pt idx="2669">
                        <c:v>-10988</c:v>
                      </c:pt>
                      <c:pt idx="2670">
                        <c:v>-10988</c:v>
                      </c:pt>
                      <c:pt idx="2671">
                        <c:v>-10988</c:v>
                      </c:pt>
                      <c:pt idx="2672">
                        <c:v>-10988</c:v>
                      </c:pt>
                      <c:pt idx="2673">
                        <c:v>-10988</c:v>
                      </c:pt>
                      <c:pt idx="2674">
                        <c:v>-10988</c:v>
                      </c:pt>
                      <c:pt idx="2675">
                        <c:v>-10988</c:v>
                      </c:pt>
                      <c:pt idx="2676">
                        <c:v>-10988</c:v>
                      </c:pt>
                      <c:pt idx="2677">
                        <c:v>-10987</c:v>
                      </c:pt>
                      <c:pt idx="2678">
                        <c:v>-10987</c:v>
                      </c:pt>
                      <c:pt idx="2679">
                        <c:v>-10983</c:v>
                      </c:pt>
                      <c:pt idx="2680">
                        <c:v>-10983</c:v>
                      </c:pt>
                      <c:pt idx="2681">
                        <c:v>-10983</c:v>
                      </c:pt>
                      <c:pt idx="2682">
                        <c:v>-10972</c:v>
                      </c:pt>
                      <c:pt idx="2683">
                        <c:v>-10972</c:v>
                      </c:pt>
                      <c:pt idx="2684">
                        <c:v>-10971</c:v>
                      </c:pt>
                      <c:pt idx="2685">
                        <c:v>-10967</c:v>
                      </c:pt>
                      <c:pt idx="2686">
                        <c:v>-10967</c:v>
                      </c:pt>
                      <c:pt idx="2687">
                        <c:v>-10962</c:v>
                      </c:pt>
                      <c:pt idx="2688">
                        <c:v>-10962</c:v>
                      </c:pt>
                      <c:pt idx="2689">
                        <c:v>-10961</c:v>
                      </c:pt>
                      <c:pt idx="2690">
                        <c:v>-10957</c:v>
                      </c:pt>
                      <c:pt idx="2691">
                        <c:v>-10957</c:v>
                      </c:pt>
                      <c:pt idx="2692">
                        <c:v>-10957</c:v>
                      </c:pt>
                      <c:pt idx="2693">
                        <c:v>-10957</c:v>
                      </c:pt>
                      <c:pt idx="2694">
                        <c:v>-10957</c:v>
                      </c:pt>
                      <c:pt idx="2695">
                        <c:v>-10952</c:v>
                      </c:pt>
                      <c:pt idx="2696">
                        <c:v>-10952</c:v>
                      </c:pt>
                      <c:pt idx="2697">
                        <c:v>-10952</c:v>
                      </c:pt>
                      <c:pt idx="2698">
                        <c:v>-10950</c:v>
                      </c:pt>
                      <c:pt idx="2699">
                        <c:v>-10947</c:v>
                      </c:pt>
                      <c:pt idx="2700">
                        <c:v>-10947</c:v>
                      </c:pt>
                      <c:pt idx="2701">
                        <c:v>-10942</c:v>
                      </c:pt>
                      <c:pt idx="2702">
                        <c:v>-10942</c:v>
                      </c:pt>
                      <c:pt idx="2703">
                        <c:v>-10942</c:v>
                      </c:pt>
                      <c:pt idx="2704">
                        <c:v>-10942</c:v>
                      </c:pt>
                      <c:pt idx="2705">
                        <c:v>-10942</c:v>
                      </c:pt>
                      <c:pt idx="2706">
                        <c:v>-10937</c:v>
                      </c:pt>
                      <c:pt idx="2707">
                        <c:v>-10937</c:v>
                      </c:pt>
                      <c:pt idx="2708">
                        <c:v>-10937</c:v>
                      </c:pt>
                      <c:pt idx="2709">
                        <c:v>-10937</c:v>
                      </c:pt>
                      <c:pt idx="2710">
                        <c:v>-10936</c:v>
                      </c:pt>
                      <c:pt idx="2711">
                        <c:v>-10936</c:v>
                      </c:pt>
                      <c:pt idx="2712">
                        <c:v>-10936</c:v>
                      </c:pt>
                      <c:pt idx="2713">
                        <c:v>-10935</c:v>
                      </c:pt>
                      <c:pt idx="2714">
                        <c:v>-10935</c:v>
                      </c:pt>
                      <c:pt idx="2715">
                        <c:v>-10932</c:v>
                      </c:pt>
                      <c:pt idx="2716">
                        <c:v>-10932</c:v>
                      </c:pt>
                      <c:pt idx="2717">
                        <c:v>-10932</c:v>
                      </c:pt>
                      <c:pt idx="2718">
                        <c:v>-10932</c:v>
                      </c:pt>
                      <c:pt idx="2719">
                        <c:v>-10931</c:v>
                      </c:pt>
                      <c:pt idx="2720">
                        <c:v>-10931</c:v>
                      </c:pt>
                      <c:pt idx="2721">
                        <c:v>-10931</c:v>
                      </c:pt>
                      <c:pt idx="2722">
                        <c:v>-10916</c:v>
                      </c:pt>
                      <c:pt idx="2723">
                        <c:v>-10916</c:v>
                      </c:pt>
                      <c:pt idx="2724">
                        <c:v>-10916</c:v>
                      </c:pt>
                      <c:pt idx="2725">
                        <c:v>-10916</c:v>
                      </c:pt>
                      <c:pt idx="2726">
                        <c:v>-10916</c:v>
                      </c:pt>
                      <c:pt idx="2727">
                        <c:v>-10916</c:v>
                      </c:pt>
                      <c:pt idx="2728">
                        <c:v>-10916</c:v>
                      </c:pt>
                      <c:pt idx="2729">
                        <c:v>-10915</c:v>
                      </c:pt>
                      <c:pt idx="2730">
                        <c:v>-10911</c:v>
                      </c:pt>
                      <c:pt idx="2731">
                        <c:v>-10911</c:v>
                      </c:pt>
                      <c:pt idx="2732">
                        <c:v>-10911</c:v>
                      </c:pt>
                      <c:pt idx="2733">
                        <c:v>-10906</c:v>
                      </c:pt>
                      <c:pt idx="2734">
                        <c:v>-10906</c:v>
                      </c:pt>
                      <c:pt idx="2735">
                        <c:v>-10906</c:v>
                      </c:pt>
                      <c:pt idx="2736">
                        <c:v>-10906</c:v>
                      </c:pt>
                      <c:pt idx="2737">
                        <c:v>-10906</c:v>
                      </c:pt>
                      <c:pt idx="2738">
                        <c:v>-10906</c:v>
                      </c:pt>
                      <c:pt idx="2739">
                        <c:v>-10906</c:v>
                      </c:pt>
                      <c:pt idx="2740">
                        <c:v>-10905</c:v>
                      </c:pt>
                      <c:pt idx="2741">
                        <c:v>-10905</c:v>
                      </c:pt>
                      <c:pt idx="2742">
                        <c:v>-10901</c:v>
                      </c:pt>
                      <c:pt idx="2743">
                        <c:v>-10896</c:v>
                      </c:pt>
                      <c:pt idx="2744">
                        <c:v>-10896</c:v>
                      </c:pt>
                      <c:pt idx="2745">
                        <c:v>-10891</c:v>
                      </c:pt>
                      <c:pt idx="2746">
                        <c:v>-10890</c:v>
                      </c:pt>
                      <c:pt idx="2747">
                        <c:v>-10890</c:v>
                      </c:pt>
                      <c:pt idx="2748">
                        <c:v>-10886</c:v>
                      </c:pt>
                      <c:pt idx="2749">
                        <c:v>-10882</c:v>
                      </c:pt>
                      <c:pt idx="2750">
                        <c:v>-10881</c:v>
                      </c:pt>
                      <c:pt idx="2751">
                        <c:v>-10880</c:v>
                      </c:pt>
                      <c:pt idx="2752">
                        <c:v>-10875</c:v>
                      </c:pt>
                      <c:pt idx="2753">
                        <c:v>-10875</c:v>
                      </c:pt>
                      <c:pt idx="2754">
                        <c:v>-10870</c:v>
                      </c:pt>
                      <c:pt idx="2755">
                        <c:v>-10869</c:v>
                      </c:pt>
                      <c:pt idx="2756">
                        <c:v>-10865</c:v>
                      </c:pt>
                      <c:pt idx="2757">
                        <c:v>-10860</c:v>
                      </c:pt>
                      <c:pt idx="2758">
                        <c:v>-10859</c:v>
                      </c:pt>
                      <c:pt idx="2759">
                        <c:v>-10855</c:v>
                      </c:pt>
                      <c:pt idx="2760">
                        <c:v>-10855</c:v>
                      </c:pt>
                      <c:pt idx="2761">
                        <c:v>-10844</c:v>
                      </c:pt>
                      <c:pt idx="2762">
                        <c:v>-10843</c:v>
                      </c:pt>
                      <c:pt idx="2763">
                        <c:v>-10839</c:v>
                      </c:pt>
                      <c:pt idx="2764">
                        <c:v>-10834</c:v>
                      </c:pt>
                      <c:pt idx="2765">
                        <c:v>-10833</c:v>
                      </c:pt>
                      <c:pt idx="2766">
                        <c:v>-10824</c:v>
                      </c:pt>
                      <c:pt idx="2767">
                        <c:v>-10824</c:v>
                      </c:pt>
                      <c:pt idx="2768">
                        <c:v>-10819</c:v>
                      </c:pt>
                      <c:pt idx="2769">
                        <c:v>-10813</c:v>
                      </c:pt>
                      <c:pt idx="2770">
                        <c:v>-10813</c:v>
                      </c:pt>
                      <c:pt idx="2771">
                        <c:v>-10808</c:v>
                      </c:pt>
                      <c:pt idx="2772">
                        <c:v>-10807</c:v>
                      </c:pt>
                      <c:pt idx="2773">
                        <c:v>-10804</c:v>
                      </c:pt>
                      <c:pt idx="2774">
                        <c:v>-10772</c:v>
                      </c:pt>
                      <c:pt idx="2775">
                        <c:v>-10772</c:v>
                      </c:pt>
                      <c:pt idx="2776">
                        <c:v>-10762</c:v>
                      </c:pt>
                      <c:pt idx="2777">
                        <c:v>-10757</c:v>
                      </c:pt>
                      <c:pt idx="2778">
                        <c:v>-10752</c:v>
                      </c:pt>
                      <c:pt idx="2779">
                        <c:v>-10747</c:v>
                      </c:pt>
                      <c:pt idx="2780">
                        <c:v>-10747</c:v>
                      </c:pt>
                      <c:pt idx="2781">
                        <c:v>-10746</c:v>
                      </c:pt>
                      <c:pt idx="2782">
                        <c:v>-10735</c:v>
                      </c:pt>
                      <c:pt idx="2783">
                        <c:v>-10731</c:v>
                      </c:pt>
                      <c:pt idx="2784">
                        <c:v>-10731</c:v>
                      </c:pt>
                      <c:pt idx="2785">
                        <c:v>-10731</c:v>
                      </c:pt>
                      <c:pt idx="2786">
                        <c:v>-10726</c:v>
                      </c:pt>
                      <c:pt idx="2787">
                        <c:v>-10721</c:v>
                      </c:pt>
                      <c:pt idx="2788">
                        <c:v>-10721</c:v>
                      </c:pt>
                      <c:pt idx="2789">
                        <c:v>-10721</c:v>
                      </c:pt>
                      <c:pt idx="2790">
                        <c:v>-10721</c:v>
                      </c:pt>
                      <c:pt idx="2791">
                        <c:v>-10721</c:v>
                      </c:pt>
                      <c:pt idx="2792">
                        <c:v>-10721</c:v>
                      </c:pt>
                      <c:pt idx="2793">
                        <c:v>-10716</c:v>
                      </c:pt>
                      <c:pt idx="2794">
                        <c:v>-10716</c:v>
                      </c:pt>
                      <c:pt idx="2795">
                        <c:v>-10716</c:v>
                      </c:pt>
                      <c:pt idx="2796">
                        <c:v>-10716</c:v>
                      </c:pt>
                      <c:pt idx="2797">
                        <c:v>-10716</c:v>
                      </c:pt>
                      <c:pt idx="2798">
                        <c:v>-10714</c:v>
                      </c:pt>
                      <c:pt idx="2799">
                        <c:v>-10714</c:v>
                      </c:pt>
                      <c:pt idx="2800">
                        <c:v>-10711</c:v>
                      </c:pt>
                      <c:pt idx="2801">
                        <c:v>-10711</c:v>
                      </c:pt>
                      <c:pt idx="2802">
                        <c:v>-10711</c:v>
                      </c:pt>
                      <c:pt idx="2803">
                        <c:v>-10711</c:v>
                      </c:pt>
                      <c:pt idx="2804">
                        <c:v>-10711</c:v>
                      </c:pt>
                      <c:pt idx="2805">
                        <c:v>-10709</c:v>
                      </c:pt>
                      <c:pt idx="2806">
                        <c:v>-10709</c:v>
                      </c:pt>
                      <c:pt idx="2807">
                        <c:v>-10706</c:v>
                      </c:pt>
                      <c:pt idx="2808">
                        <c:v>-10706</c:v>
                      </c:pt>
                      <c:pt idx="2809">
                        <c:v>-10701</c:v>
                      </c:pt>
                      <c:pt idx="2810">
                        <c:v>-10701</c:v>
                      </c:pt>
                      <c:pt idx="2811">
                        <c:v>-10701</c:v>
                      </c:pt>
                      <c:pt idx="2812">
                        <c:v>-10699</c:v>
                      </c:pt>
                      <c:pt idx="2813">
                        <c:v>-10699</c:v>
                      </c:pt>
                      <c:pt idx="2814">
                        <c:v>-10696</c:v>
                      </c:pt>
                      <c:pt idx="2815">
                        <c:v>-10696</c:v>
                      </c:pt>
                      <c:pt idx="2816">
                        <c:v>-10696</c:v>
                      </c:pt>
                      <c:pt idx="2817">
                        <c:v>-10695</c:v>
                      </c:pt>
                      <c:pt idx="2818">
                        <c:v>-10691</c:v>
                      </c:pt>
                      <c:pt idx="2819">
                        <c:v>-10691</c:v>
                      </c:pt>
                      <c:pt idx="2820">
                        <c:v>-10691</c:v>
                      </c:pt>
                      <c:pt idx="2821">
                        <c:v>-10690</c:v>
                      </c:pt>
                      <c:pt idx="2822">
                        <c:v>-10689</c:v>
                      </c:pt>
                      <c:pt idx="2823">
                        <c:v>-10684</c:v>
                      </c:pt>
                      <c:pt idx="2824">
                        <c:v>-10683</c:v>
                      </c:pt>
                      <c:pt idx="2825">
                        <c:v>-10683</c:v>
                      </c:pt>
                      <c:pt idx="2826">
                        <c:v>-10678</c:v>
                      </c:pt>
                      <c:pt idx="2827">
                        <c:v>-10675</c:v>
                      </c:pt>
                      <c:pt idx="2828">
                        <c:v>-10675</c:v>
                      </c:pt>
                      <c:pt idx="2829">
                        <c:v>-10675</c:v>
                      </c:pt>
                      <c:pt idx="2830">
                        <c:v>-10675</c:v>
                      </c:pt>
                      <c:pt idx="2831">
                        <c:v>-10673</c:v>
                      </c:pt>
                      <c:pt idx="2832">
                        <c:v>-10673</c:v>
                      </c:pt>
                      <c:pt idx="2833">
                        <c:v>-10670</c:v>
                      </c:pt>
                      <c:pt idx="2834">
                        <c:v>-10670</c:v>
                      </c:pt>
                      <c:pt idx="2835">
                        <c:v>-10670</c:v>
                      </c:pt>
                      <c:pt idx="2836">
                        <c:v>-10669</c:v>
                      </c:pt>
                      <c:pt idx="2837">
                        <c:v>-10665</c:v>
                      </c:pt>
                      <c:pt idx="2838">
                        <c:v>-10665</c:v>
                      </c:pt>
                      <c:pt idx="2839">
                        <c:v>-10663</c:v>
                      </c:pt>
                      <c:pt idx="2840">
                        <c:v>-10660</c:v>
                      </c:pt>
                      <c:pt idx="2841">
                        <c:v>-10660</c:v>
                      </c:pt>
                      <c:pt idx="2842">
                        <c:v>-10660</c:v>
                      </c:pt>
                      <c:pt idx="2843">
                        <c:v>-10658</c:v>
                      </c:pt>
                      <c:pt idx="2844">
                        <c:v>-10658</c:v>
                      </c:pt>
                      <c:pt idx="2845">
                        <c:v>-10655</c:v>
                      </c:pt>
                      <c:pt idx="2846">
                        <c:v>-10655</c:v>
                      </c:pt>
                      <c:pt idx="2847">
                        <c:v>-10655</c:v>
                      </c:pt>
                      <c:pt idx="2848">
                        <c:v>-10653</c:v>
                      </c:pt>
                      <c:pt idx="2849">
                        <c:v>-10653</c:v>
                      </c:pt>
                      <c:pt idx="2850">
                        <c:v>-10653</c:v>
                      </c:pt>
                      <c:pt idx="2851">
                        <c:v>-10647</c:v>
                      </c:pt>
                      <c:pt idx="2852">
                        <c:v>-10647</c:v>
                      </c:pt>
                      <c:pt idx="2853">
                        <c:v>-10645</c:v>
                      </c:pt>
                      <c:pt idx="2854">
                        <c:v>-10645</c:v>
                      </c:pt>
                      <c:pt idx="2855">
                        <c:v>-10645</c:v>
                      </c:pt>
                      <c:pt idx="2856">
                        <c:v>-10640</c:v>
                      </c:pt>
                      <c:pt idx="2857">
                        <c:v>-10640</c:v>
                      </c:pt>
                      <c:pt idx="2858">
                        <c:v>-10640</c:v>
                      </c:pt>
                      <c:pt idx="2859">
                        <c:v>-10640</c:v>
                      </c:pt>
                      <c:pt idx="2860">
                        <c:v>-10640</c:v>
                      </c:pt>
                      <c:pt idx="2861">
                        <c:v>-10635</c:v>
                      </c:pt>
                      <c:pt idx="2862">
                        <c:v>-10635</c:v>
                      </c:pt>
                      <c:pt idx="2863">
                        <c:v>-10634</c:v>
                      </c:pt>
                      <c:pt idx="2864">
                        <c:v>-10634</c:v>
                      </c:pt>
                      <c:pt idx="2865">
                        <c:v>-10630</c:v>
                      </c:pt>
                      <c:pt idx="2866">
                        <c:v>-10630</c:v>
                      </c:pt>
                      <c:pt idx="2867">
                        <c:v>-10630</c:v>
                      </c:pt>
                      <c:pt idx="2868">
                        <c:v>-10630</c:v>
                      </c:pt>
                      <c:pt idx="2869">
                        <c:v>-10624</c:v>
                      </c:pt>
                      <c:pt idx="2870">
                        <c:v>-10623</c:v>
                      </c:pt>
                      <c:pt idx="2871">
                        <c:v>-10619</c:v>
                      </c:pt>
                      <c:pt idx="2872">
                        <c:v>-10614</c:v>
                      </c:pt>
                      <c:pt idx="2873">
                        <c:v>-10614</c:v>
                      </c:pt>
                      <c:pt idx="2874">
                        <c:v>-10613</c:v>
                      </c:pt>
                      <c:pt idx="2875">
                        <c:v>-10609</c:v>
                      </c:pt>
                      <c:pt idx="2876">
                        <c:v>-10609</c:v>
                      </c:pt>
                      <c:pt idx="2877">
                        <c:v>-10599</c:v>
                      </c:pt>
                      <c:pt idx="2878">
                        <c:v>-10599</c:v>
                      </c:pt>
                      <c:pt idx="2879">
                        <c:v>-10587</c:v>
                      </c:pt>
                      <c:pt idx="2880">
                        <c:v>-10583</c:v>
                      </c:pt>
                      <c:pt idx="2881">
                        <c:v>-10583</c:v>
                      </c:pt>
                      <c:pt idx="2882">
                        <c:v>-10583</c:v>
                      </c:pt>
                      <c:pt idx="2883">
                        <c:v>-10583</c:v>
                      </c:pt>
                      <c:pt idx="2884">
                        <c:v>-10583</c:v>
                      </c:pt>
                      <c:pt idx="2885">
                        <c:v>-10578</c:v>
                      </c:pt>
                      <c:pt idx="2886">
                        <c:v>-10578</c:v>
                      </c:pt>
                      <c:pt idx="2887">
                        <c:v>-10573</c:v>
                      </c:pt>
                      <c:pt idx="2888">
                        <c:v>-10573</c:v>
                      </c:pt>
                      <c:pt idx="2889">
                        <c:v>-10562</c:v>
                      </c:pt>
                      <c:pt idx="2890">
                        <c:v>-10532</c:v>
                      </c:pt>
                      <c:pt idx="2891">
                        <c:v>-10532</c:v>
                      </c:pt>
                      <c:pt idx="2892">
                        <c:v>-10532</c:v>
                      </c:pt>
                      <c:pt idx="2893">
                        <c:v>-10532</c:v>
                      </c:pt>
                      <c:pt idx="2894">
                        <c:v>-10521</c:v>
                      </c:pt>
                      <c:pt idx="2895">
                        <c:v>-10501</c:v>
                      </c:pt>
                      <c:pt idx="2896">
                        <c:v>-10491</c:v>
                      </c:pt>
                      <c:pt idx="2897">
                        <c:v>-10486</c:v>
                      </c:pt>
                      <c:pt idx="2898">
                        <c:v>-10455</c:v>
                      </c:pt>
                      <c:pt idx="2899">
                        <c:v>-10450</c:v>
                      </c:pt>
                      <c:pt idx="2900">
                        <c:v>-10448</c:v>
                      </c:pt>
                      <c:pt idx="2901">
                        <c:v>-10419</c:v>
                      </c:pt>
                      <c:pt idx="2902">
                        <c:v>-10419</c:v>
                      </c:pt>
                      <c:pt idx="2903">
                        <c:v>-10419</c:v>
                      </c:pt>
                      <c:pt idx="2904">
                        <c:v>-10414</c:v>
                      </c:pt>
                      <c:pt idx="2905">
                        <c:v>-10414</c:v>
                      </c:pt>
                      <c:pt idx="2906">
                        <c:v>-10409</c:v>
                      </c:pt>
                      <c:pt idx="2907">
                        <c:v>-10409</c:v>
                      </c:pt>
                      <c:pt idx="2908">
                        <c:v>-10409</c:v>
                      </c:pt>
                      <c:pt idx="2909">
                        <c:v>-10408</c:v>
                      </c:pt>
                      <c:pt idx="2910">
                        <c:v>-10402</c:v>
                      </c:pt>
                      <c:pt idx="2911">
                        <c:v>-10402</c:v>
                      </c:pt>
                      <c:pt idx="2912">
                        <c:v>-10399</c:v>
                      </c:pt>
                      <c:pt idx="2913">
                        <c:v>-10399</c:v>
                      </c:pt>
                      <c:pt idx="2914">
                        <c:v>-10399</c:v>
                      </c:pt>
                      <c:pt idx="2915">
                        <c:v>-10399</c:v>
                      </c:pt>
                      <c:pt idx="2916">
                        <c:v>-10398</c:v>
                      </c:pt>
                      <c:pt idx="2917">
                        <c:v>-10398</c:v>
                      </c:pt>
                      <c:pt idx="2918">
                        <c:v>-10398</c:v>
                      </c:pt>
                      <c:pt idx="2919">
                        <c:v>-10394</c:v>
                      </c:pt>
                      <c:pt idx="2920">
                        <c:v>-10381</c:v>
                      </c:pt>
                      <c:pt idx="2921">
                        <c:v>-10381</c:v>
                      </c:pt>
                      <c:pt idx="2922">
                        <c:v>-10376</c:v>
                      </c:pt>
                      <c:pt idx="2923">
                        <c:v>-10376</c:v>
                      </c:pt>
                      <c:pt idx="2924">
                        <c:v>-10376</c:v>
                      </c:pt>
                      <c:pt idx="2925">
                        <c:v>-10371</c:v>
                      </c:pt>
                      <c:pt idx="2926">
                        <c:v>-10368</c:v>
                      </c:pt>
                      <c:pt idx="2927">
                        <c:v>-10368</c:v>
                      </c:pt>
                      <c:pt idx="2928">
                        <c:v>-10368</c:v>
                      </c:pt>
                      <c:pt idx="2929">
                        <c:v>-10363</c:v>
                      </c:pt>
                      <c:pt idx="2930">
                        <c:v>-10363</c:v>
                      </c:pt>
                      <c:pt idx="2931">
                        <c:v>-10363</c:v>
                      </c:pt>
                      <c:pt idx="2932">
                        <c:v>-10363</c:v>
                      </c:pt>
                      <c:pt idx="2933">
                        <c:v>-10363</c:v>
                      </c:pt>
                      <c:pt idx="2934">
                        <c:v>-10363</c:v>
                      </c:pt>
                      <c:pt idx="2935">
                        <c:v>-10362</c:v>
                      </c:pt>
                      <c:pt idx="2936">
                        <c:v>-10358</c:v>
                      </c:pt>
                      <c:pt idx="2937">
                        <c:v>-10358</c:v>
                      </c:pt>
                      <c:pt idx="2938">
                        <c:v>-10356</c:v>
                      </c:pt>
                      <c:pt idx="2939">
                        <c:v>-10355</c:v>
                      </c:pt>
                      <c:pt idx="2940">
                        <c:v>-10353</c:v>
                      </c:pt>
                      <c:pt idx="2941">
                        <c:v>-10343</c:v>
                      </c:pt>
                      <c:pt idx="2942">
                        <c:v>-10343</c:v>
                      </c:pt>
                      <c:pt idx="2943">
                        <c:v>-10338</c:v>
                      </c:pt>
                      <c:pt idx="2944">
                        <c:v>-10338</c:v>
                      </c:pt>
                      <c:pt idx="2945">
                        <c:v>-10336</c:v>
                      </c:pt>
                      <c:pt idx="2946">
                        <c:v>-10331</c:v>
                      </c:pt>
                      <c:pt idx="2947">
                        <c:v>-10317</c:v>
                      </c:pt>
                      <c:pt idx="2948">
                        <c:v>-10317</c:v>
                      </c:pt>
                      <c:pt idx="2949">
                        <c:v>-10307</c:v>
                      </c:pt>
                      <c:pt idx="2950">
                        <c:v>-10307</c:v>
                      </c:pt>
                      <c:pt idx="2951">
                        <c:v>-10297</c:v>
                      </c:pt>
                      <c:pt idx="2952">
                        <c:v>-10286</c:v>
                      </c:pt>
                      <c:pt idx="2953">
                        <c:v>-10286</c:v>
                      </c:pt>
                      <c:pt idx="2954">
                        <c:v>-10281</c:v>
                      </c:pt>
                      <c:pt idx="2955">
                        <c:v>-10281</c:v>
                      </c:pt>
                      <c:pt idx="2956">
                        <c:v>-10279</c:v>
                      </c:pt>
                      <c:pt idx="2957">
                        <c:v>-10276</c:v>
                      </c:pt>
                      <c:pt idx="2958">
                        <c:v>-10276</c:v>
                      </c:pt>
                      <c:pt idx="2959">
                        <c:v>-10271</c:v>
                      </c:pt>
                      <c:pt idx="2960">
                        <c:v>-10266</c:v>
                      </c:pt>
                      <c:pt idx="2961">
                        <c:v>-10266</c:v>
                      </c:pt>
                      <c:pt idx="2962">
                        <c:v>-10266</c:v>
                      </c:pt>
                      <c:pt idx="2963">
                        <c:v>-10266</c:v>
                      </c:pt>
                      <c:pt idx="2964">
                        <c:v>-10256</c:v>
                      </c:pt>
                      <c:pt idx="2965">
                        <c:v>-10254</c:v>
                      </c:pt>
                      <c:pt idx="2966">
                        <c:v>-10250</c:v>
                      </c:pt>
                      <c:pt idx="2967">
                        <c:v>-10249</c:v>
                      </c:pt>
                      <c:pt idx="2968">
                        <c:v>-10245</c:v>
                      </c:pt>
                      <c:pt idx="2969">
                        <c:v>-10243</c:v>
                      </c:pt>
                      <c:pt idx="2970">
                        <c:v>-10240</c:v>
                      </c:pt>
                      <c:pt idx="2971">
                        <c:v>-10240</c:v>
                      </c:pt>
                      <c:pt idx="2972">
                        <c:v>-10215</c:v>
                      </c:pt>
                      <c:pt idx="2973">
                        <c:v>-10214</c:v>
                      </c:pt>
                      <c:pt idx="2974">
                        <c:v>-10214</c:v>
                      </c:pt>
                      <c:pt idx="2975">
                        <c:v>-10199</c:v>
                      </c:pt>
                      <c:pt idx="2976">
                        <c:v>-10194</c:v>
                      </c:pt>
                      <c:pt idx="2977">
                        <c:v>-10173</c:v>
                      </c:pt>
                      <c:pt idx="2978">
                        <c:v>-10137</c:v>
                      </c:pt>
                      <c:pt idx="2979">
                        <c:v>-10137</c:v>
                      </c:pt>
                      <c:pt idx="2980">
                        <c:v>-10117</c:v>
                      </c:pt>
                      <c:pt idx="2981">
                        <c:v>-10112</c:v>
                      </c:pt>
                      <c:pt idx="2982">
                        <c:v>-10112</c:v>
                      </c:pt>
                      <c:pt idx="2983">
                        <c:v>-10112</c:v>
                      </c:pt>
                      <c:pt idx="2984">
                        <c:v>-10112</c:v>
                      </c:pt>
                      <c:pt idx="2985">
                        <c:v>-10111</c:v>
                      </c:pt>
                      <c:pt idx="2986">
                        <c:v>-10105</c:v>
                      </c:pt>
                      <c:pt idx="2987">
                        <c:v>-10101</c:v>
                      </c:pt>
                      <c:pt idx="2988">
                        <c:v>-10096</c:v>
                      </c:pt>
                      <c:pt idx="2989">
                        <c:v>-10096</c:v>
                      </c:pt>
                      <c:pt idx="2990">
                        <c:v>-10096</c:v>
                      </c:pt>
                      <c:pt idx="2991">
                        <c:v>-10096</c:v>
                      </c:pt>
                      <c:pt idx="2992">
                        <c:v>-10096</c:v>
                      </c:pt>
                      <c:pt idx="2993">
                        <c:v>-10096</c:v>
                      </c:pt>
                      <c:pt idx="2994">
                        <c:v>-10096</c:v>
                      </c:pt>
                      <c:pt idx="2995">
                        <c:v>-10095</c:v>
                      </c:pt>
                      <c:pt idx="2996">
                        <c:v>-10091</c:v>
                      </c:pt>
                      <c:pt idx="2997">
                        <c:v>-10091</c:v>
                      </c:pt>
                      <c:pt idx="2998">
                        <c:v>-10091</c:v>
                      </c:pt>
                      <c:pt idx="2999">
                        <c:v>-10089</c:v>
                      </c:pt>
                      <c:pt idx="3000">
                        <c:v>-10086</c:v>
                      </c:pt>
                      <c:pt idx="3001">
                        <c:v>-10084</c:v>
                      </c:pt>
                      <c:pt idx="3002">
                        <c:v>-10081</c:v>
                      </c:pt>
                      <c:pt idx="3003">
                        <c:v>-10081</c:v>
                      </c:pt>
                      <c:pt idx="3004">
                        <c:v>-10076</c:v>
                      </c:pt>
                      <c:pt idx="3005">
                        <c:v>-10076</c:v>
                      </c:pt>
                      <c:pt idx="3006">
                        <c:v>-10076</c:v>
                      </c:pt>
                      <c:pt idx="3007">
                        <c:v>-10076</c:v>
                      </c:pt>
                      <c:pt idx="3008">
                        <c:v>-10076</c:v>
                      </c:pt>
                      <c:pt idx="3009">
                        <c:v>-10076</c:v>
                      </c:pt>
                      <c:pt idx="3010">
                        <c:v>-10076</c:v>
                      </c:pt>
                      <c:pt idx="3011">
                        <c:v>-10076</c:v>
                      </c:pt>
                      <c:pt idx="3012">
                        <c:v>-10075</c:v>
                      </c:pt>
                      <c:pt idx="3013">
                        <c:v>-10069</c:v>
                      </c:pt>
                      <c:pt idx="3014">
                        <c:v>-10066</c:v>
                      </c:pt>
                      <c:pt idx="3015">
                        <c:v>-10066</c:v>
                      </c:pt>
                      <c:pt idx="3016">
                        <c:v>-10066</c:v>
                      </c:pt>
                      <c:pt idx="3017">
                        <c:v>-10066</c:v>
                      </c:pt>
                      <c:pt idx="3018">
                        <c:v>-10058</c:v>
                      </c:pt>
                      <c:pt idx="3019">
                        <c:v>-10056</c:v>
                      </c:pt>
                      <c:pt idx="3020">
                        <c:v>-10050</c:v>
                      </c:pt>
                      <c:pt idx="3021">
                        <c:v>-10050</c:v>
                      </c:pt>
                      <c:pt idx="3022">
                        <c:v>-10050</c:v>
                      </c:pt>
                      <c:pt idx="3023">
                        <c:v>-10049</c:v>
                      </c:pt>
                      <c:pt idx="3024">
                        <c:v>-10039</c:v>
                      </c:pt>
                      <c:pt idx="3025">
                        <c:v>-10030</c:v>
                      </c:pt>
                      <c:pt idx="3026">
                        <c:v>-10030</c:v>
                      </c:pt>
                      <c:pt idx="3027">
                        <c:v>-10028</c:v>
                      </c:pt>
                      <c:pt idx="3028">
                        <c:v>-10025</c:v>
                      </c:pt>
                      <c:pt idx="3029">
                        <c:v>-10025</c:v>
                      </c:pt>
                      <c:pt idx="3030">
                        <c:v>-10020</c:v>
                      </c:pt>
                      <c:pt idx="3031">
                        <c:v>-10015</c:v>
                      </c:pt>
                      <c:pt idx="3032">
                        <c:v>-10010</c:v>
                      </c:pt>
                      <c:pt idx="3033">
                        <c:v>-10010</c:v>
                      </c:pt>
                      <c:pt idx="3034">
                        <c:v>-9989</c:v>
                      </c:pt>
                      <c:pt idx="3035">
                        <c:v>-9989</c:v>
                      </c:pt>
                      <c:pt idx="3036">
                        <c:v>-9988</c:v>
                      </c:pt>
                      <c:pt idx="3037">
                        <c:v>-9979</c:v>
                      </c:pt>
                      <c:pt idx="3038">
                        <c:v>-9979</c:v>
                      </c:pt>
                      <c:pt idx="3039">
                        <c:v>-9979</c:v>
                      </c:pt>
                      <c:pt idx="3040">
                        <c:v>-9979</c:v>
                      </c:pt>
                      <c:pt idx="3041">
                        <c:v>-9974</c:v>
                      </c:pt>
                      <c:pt idx="3042">
                        <c:v>-9967</c:v>
                      </c:pt>
                      <c:pt idx="3043">
                        <c:v>-9967</c:v>
                      </c:pt>
                      <c:pt idx="3044">
                        <c:v>-9953</c:v>
                      </c:pt>
                      <c:pt idx="3045">
                        <c:v>-9952</c:v>
                      </c:pt>
                      <c:pt idx="3046">
                        <c:v>-9943</c:v>
                      </c:pt>
                      <c:pt idx="3047">
                        <c:v>-9938</c:v>
                      </c:pt>
                      <c:pt idx="3048">
                        <c:v>-9938</c:v>
                      </c:pt>
                      <c:pt idx="3049">
                        <c:v>-9938</c:v>
                      </c:pt>
                      <c:pt idx="3050">
                        <c:v>-9928</c:v>
                      </c:pt>
                      <c:pt idx="3051">
                        <c:v>-9902</c:v>
                      </c:pt>
                      <c:pt idx="3052">
                        <c:v>-9892</c:v>
                      </c:pt>
                      <c:pt idx="3053">
                        <c:v>-9892</c:v>
                      </c:pt>
                      <c:pt idx="3054">
                        <c:v>-9887</c:v>
                      </c:pt>
                      <c:pt idx="3055">
                        <c:v>-9835</c:v>
                      </c:pt>
                      <c:pt idx="3056">
                        <c:v>-9825</c:v>
                      </c:pt>
                      <c:pt idx="3057">
                        <c:v>-9804</c:v>
                      </c:pt>
                      <c:pt idx="3058">
                        <c:v>-9804</c:v>
                      </c:pt>
                      <c:pt idx="3059">
                        <c:v>-9804</c:v>
                      </c:pt>
                      <c:pt idx="3060">
                        <c:v>-9804</c:v>
                      </c:pt>
                      <c:pt idx="3061">
                        <c:v>-9802</c:v>
                      </c:pt>
                      <c:pt idx="3062">
                        <c:v>-9802</c:v>
                      </c:pt>
                      <c:pt idx="3063">
                        <c:v>-9799</c:v>
                      </c:pt>
                      <c:pt idx="3064">
                        <c:v>-9799</c:v>
                      </c:pt>
                      <c:pt idx="3065">
                        <c:v>-9799</c:v>
                      </c:pt>
                      <c:pt idx="3066">
                        <c:v>-9794</c:v>
                      </c:pt>
                      <c:pt idx="3067">
                        <c:v>-9794</c:v>
                      </c:pt>
                      <c:pt idx="3068">
                        <c:v>-9794</c:v>
                      </c:pt>
                      <c:pt idx="3069">
                        <c:v>-9794</c:v>
                      </c:pt>
                      <c:pt idx="3070">
                        <c:v>-9794</c:v>
                      </c:pt>
                      <c:pt idx="3071">
                        <c:v>-9794</c:v>
                      </c:pt>
                      <c:pt idx="3072">
                        <c:v>-9794</c:v>
                      </c:pt>
                      <c:pt idx="3073">
                        <c:v>-9794</c:v>
                      </c:pt>
                      <c:pt idx="3074">
                        <c:v>-9789</c:v>
                      </c:pt>
                      <c:pt idx="3075">
                        <c:v>-9789</c:v>
                      </c:pt>
                      <c:pt idx="3076">
                        <c:v>-9789</c:v>
                      </c:pt>
                      <c:pt idx="3077">
                        <c:v>-9789</c:v>
                      </c:pt>
                      <c:pt idx="3078">
                        <c:v>-9789</c:v>
                      </c:pt>
                      <c:pt idx="3079">
                        <c:v>-9787</c:v>
                      </c:pt>
                      <c:pt idx="3080">
                        <c:v>-9784</c:v>
                      </c:pt>
                      <c:pt idx="3081">
                        <c:v>-9784</c:v>
                      </c:pt>
                      <c:pt idx="3082">
                        <c:v>-9784</c:v>
                      </c:pt>
                      <c:pt idx="3083">
                        <c:v>-9784</c:v>
                      </c:pt>
                      <c:pt idx="3084">
                        <c:v>-9774</c:v>
                      </c:pt>
                      <c:pt idx="3085">
                        <c:v>-9774</c:v>
                      </c:pt>
                      <c:pt idx="3086">
                        <c:v>-9769</c:v>
                      </c:pt>
                      <c:pt idx="3087">
                        <c:v>-9769</c:v>
                      </c:pt>
                      <c:pt idx="3088">
                        <c:v>-9769</c:v>
                      </c:pt>
                      <c:pt idx="3089">
                        <c:v>-9769</c:v>
                      </c:pt>
                      <c:pt idx="3090">
                        <c:v>-9769</c:v>
                      </c:pt>
                      <c:pt idx="3091">
                        <c:v>-9768</c:v>
                      </c:pt>
                      <c:pt idx="3092">
                        <c:v>-9767</c:v>
                      </c:pt>
                      <c:pt idx="3093">
                        <c:v>-9753</c:v>
                      </c:pt>
                      <c:pt idx="3094">
                        <c:v>-9748</c:v>
                      </c:pt>
                      <c:pt idx="3095">
                        <c:v>-9743</c:v>
                      </c:pt>
                      <c:pt idx="3096">
                        <c:v>-9738</c:v>
                      </c:pt>
                      <c:pt idx="3097">
                        <c:v>-9728</c:v>
                      </c:pt>
                      <c:pt idx="3098">
                        <c:v>-9718</c:v>
                      </c:pt>
                      <c:pt idx="3099">
                        <c:v>-9711</c:v>
                      </c:pt>
                      <c:pt idx="3100">
                        <c:v>-9702</c:v>
                      </c:pt>
                      <c:pt idx="3101">
                        <c:v>-9685</c:v>
                      </c:pt>
                      <c:pt idx="3102">
                        <c:v>-9671</c:v>
                      </c:pt>
                      <c:pt idx="3103">
                        <c:v>-9661</c:v>
                      </c:pt>
                      <c:pt idx="3104">
                        <c:v>-9656</c:v>
                      </c:pt>
                      <c:pt idx="3105">
                        <c:v>-9656</c:v>
                      </c:pt>
                      <c:pt idx="3106">
                        <c:v>-9656</c:v>
                      </c:pt>
                      <c:pt idx="3107">
                        <c:v>-9655</c:v>
                      </c:pt>
                      <c:pt idx="3108">
                        <c:v>-9651</c:v>
                      </c:pt>
                      <c:pt idx="3109">
                        <c:v>-9651</c:v>
                      </c:pt>
                      <c:pt idx="3110">
                        <c:v>-9646</c:v>
                      </c:pt>
                      <c:pt idx="3111">
                        <c:v>-9641</c:v>
                      </c:pt>
                      <c:pt idx="3112">
                        <c:v>-9640</c:v>
                      </c:pt>
                      <c:pt idx="3113">
                        <c:v>-9636</c:v>
                      </c:pt>
                      <c:pt idx="3114">
                        <c:v>-9635</c:v>
                      </c:pt>
                      <c:pt idx="3115">
                        <c:v>-9635</c:v>
                      </c:pt>
                      <c:pt idx="3116">
                        <c:v>-9635</c:v>
                      </c:pt>
                      <c:pt idx="3117">
                        <c:v>-9629</c:v>
                      </c:pt>
                      <c:pt idx="3118">
                        <c:v>-9615</c:v>
                      </c:pt>
                      <c:pt idx="3119">
                        <c:v>-9605</c:v>
                      </c:pt>
                      <c:pt idx="3120">
                        <c:v>-9600</c:v>
                      </c:pt>
                      <c:pt idx="3121">
                        <c:v>-9600</c:v>
                      </c:pt>
                      <c:pt idx="3122">
                        <c:v>-9600</c:v>
                      </c:pt>
                      <c:pt idx="3123">
                        <c:v>-9595</c:v>
                      </c:pt>
                      <c:pt idx="3124">
                        <c:v>-9584</c:v>
                      </c:pt>
                      <c:pt idx="3125">
                        <c:v>-9569</c:v>
                      </c:pt>
                      <c:pt idx="3126">
                        <c:v>-9559</c:v>
                      </c:pt>
                      <c:pt idx="3127">
                        <c:v>-9543</c:v>
                      </c:pt>
                      <c:pt idx="3128">
                        <c:v>-9538</c:v>
                      </c:pt>
                      <c:pt idx="3129">
                        <c:v>-9517</c:v>
                      </c:pt>
                      <c:pt idx="3130">
                        <c:v>-9517</c:v>
                      </c:pt>
                      <c:pt idx="3131">
                        <c:v>-9512</c:v>
                      </c:pt>
                      <c:pt idx="3132">
                        <c:v>-9512</c:v>
                      </c:pt>
                      <c:pt idx="3133">
                        <c:v>-9507</c:v>
                      </c:pt>
                      <c:pt idx="3134">
                        <c:v>-9502</c:v>
                      </c:pt>
                      <c:pt idx="3135">
                        <c:v>-9497</c:v>
                      </c:pt>
                      <c:pt idx="3136">
                        <c:v>-9497</c:v>
                      </c:pt>
                      <c:pt idx="3137">
                        <c:v>-9482</c:v>
                      </c:pt>
                      <c:pt idx="3138">
                        <c:v>-9482</c:v>
                      </c:pt>
                      <c:pt idx="3139">
                        <c:v>-9482</c:v>
                      </c:pt>
                      <c:pt idx="3140">
                        <c:v>-9482</c:v>
                      </c:pt>
                      <c:pt idx="3141">
                        <c:v>-9482</c:v>
                      </c:pt>
                      <c:pt idx="3142">
                        <c:v>-9481</c:v>
                      </c:pt>
                      <c:pt idx="3143">
                        <c:v>-9481</c:v>
                      </c:pt>
                      <c:pt idx="3144">
                        <c:v>-9478</c:v>
                      </c:pt>
                      <c:pt idx="3145">
                        <c:v>-9475</c:v>
                      </c:pt>
                      <c:pt idx="3146">
                        <c:v>-9472</c:v>
                      </c:pt>
                      <c:pt idx="3147">
                        <c:v>-9467</c:v>
                      </c:pt>
                      <c:pt idx="3148">
                        <c:v>-9466</c:v>
                      </c:pt>
                      <c:pt idx="3149">
                        <c:v>-9465</c:v>
                      </c:pt>
                      <c:pt idx="3150">
                        <c:v>-9464</c:v>
                      </c:pt>
                      <c:pt idx="3151">
                        <c:v>-9462</c:v>
                      </c:pt>
                      <c:pt idx="3152">
                        <c:v>-9456</c:v>
                      </c:pt>
                      <c:pt idx="3153">
                        <c:v>-9452</c:v>
                      </c:pt>
                      <c:pt idx="3154">
                        <c:v>-9451</c:v>
                      </c:pt>
                      <c:pt idx="3155">
                        <c:v>-9449</c:v>
                      </c:pt>
                      <c:pt idx="3156">
                        <c:v>-9446</c:v>
                      </c:pt>
                      <c:pt idx="3157">
                        <c:v>-9436</c:v>
                      </c:pt>
                      <c:pt idx="3158">
                        <c:v>-9431</c:v>
                      </c:pt>
                      <c:pt idx="3159">
                        <c:v>-9430</c:v>
                      </c:pt>
                      <c:pt idx="3160">
                        <c:v>-9426</c:v>
                      </c:pt>
                      <c:pt idx="3161">
                        <c:v>-9425</c:v>
                      </c:pt>
                      <c:pt idx="3162">
                        <c:v>-9420</c:v>
                      </c:pt>
                      <c:pt idx="3163">
                        <c:v>-9420</c:v>
                      </c:pt>
                      <c:pt idx="3164">
                        <c:v>-9411</c:v>
                      </c:pt>
                      <c:pt idx="3165">
                        <c:v>-9411</c:v>
                      </c:pt>
                      <c:pt idx="3166">
                        <c:v>-9410</c:v>
                      </c:pt>
                      <c:pt idx="3167">
                        <c:v>-9410</c:v>
                      </c:pt>
                      <c:pt idx="3168">
                        <c:v>-9406</c:v>
                      </c:pt>
                      <c:pt idx="3169">
                        <c:v>-9400</c:v>
                      </c:pt>
                      <c:pt idx="3170">
                        <c:v>-9400</c:v>
                      </c:pt>
                      <c:pt idx="3171">
                        <c:v>-9400</c:v>
                      </c:pt>
                      <c:pt idx="3172">
                        <c:v>-9399</c:v>
                      </c:pt>
                      <c:pt idx="3173">
                        <c:v>-9385</c:v>
                      </c:pt>
                      <c:pt idx="3174">
                        <c:v>-9384</c:v>
                      </c:pt>
                      <c:pt idx="3175">
                        <c:v>-9380</c:v>
                      </c:pt>
                      <c:pt idx="3176">
                        <c:v>-9367</c:v>
                      </c:pt>
                      <c:pt idx="3177">
                        <c:v>-9364</c:v>
                      </c:pt>
                      <c:pt idx="3178">
                        <c:v>-9363</c:v>
                      </c:pt>
                      <c:pt idx="3179">
                        <c:v>-9363</c:v>
                      </c:pt>
                      <c:pt idx="3180">
                        <c:v>-9359</c:v>
                      </c:pt>
                      <c:pt idx="3181">
                        <c:v>-9349</c:v>
                      </c:pt>
                      <c:pt idx="3182">
                        <c:v>-9349</c:v>
                      </c:pt>
                      <c:pt idx="3183">
                        <c:v>-9347</c:v>
                      </c:pt>
                      <c:pt idx="3184">
                        <c:v>-9337</c:v>
                      </c:pt>
                      <c:pt idx="3185">
                        <c:v>-9308</c:v>
                      </c:pt>
                      <c:pt idx="3186">
                        <c:v>-9303</c:v>
                      </c:pt>
                      <c:pt idx="3187">
                        <c:v>-9302</c:v>
                      </c:pt>
                      <c:pt idx="3188">
                        <c:v>-9298</c:v>
                      </c:pt>
                      <c:pt idx="3189">
                        <c:v>-9277</c:v>
                      </c:pt>
                      <c:pt idx="3190">
                        <c:v>-9262</c:v>
                      </c:pt>
                      <c:pt idx="3191">
                        <c:v>-9225</c:v>
                      </c:pt>
                      <c:pt idx="3192">
                        <c:v>-9220</c:v>
                      </c:pt>
                      <c:pt idx="3193">
                        <c:v>-9205</c:v>
                      </c:pt>
                      <c:pt idx="3194">
                        <c:v>-9205</c:v>
                      </c:pt>
                      <c:pt idx="3195">
                        <c:v>-9184</c:v>
                      </c:pt>
                      <c:pt idx="3196">
                        <c:v>-9183</c:v>
                      </c:pt>
                      <c:pt idx="3197">
                        <c:v>-9180</c:v>
                      </c:pt>
                      <c:pt idx="3198">
                        <c:v>-9180</c:v>
                      </c:pt>
                      <c:pt idx="3199">
                        <c:v>-9180</c:v>
                      </c:pt>
                      <c:pt idx="3200">
                        <c:v>-9180</c:v>
                      </c:pt>
                      <c:pt idx="3201">
                        <c:v>-9180</c:v>
                      </c:pt>
                      <c:pt idx="3202">
                        <c:v>-9179</c:v>
                      </c:pt>
                      <c:pt idx="3203">
                        <c:v>-9179</c:v>
                      </c:pt>
                      <c:pt idx="3204">
                        <c:v>-9179</c:v>
                      </c:pt>
                      <c:pt idx="3205">
                        <c:v>-9174</c:v>
                      </c:pt>
                      <c:pt idx="3206">
                        <c:v>-9169</c:v>
                      </c:pt>
                      <c:pt idx="3207">
                        <c:v>-9168</c:v>
                      </c:pt>
                      <c:pt idx="3208">
                        <c:v>-9166</c:v>
                      </c:pt>
                      <c:pt idx="3209">
                        <c:v>-9165</c:v>
                      </c:pt>
                      <c:pt idx="3210">
                        <c:v>-9164</c:v>
                      </c:pt>
                      <c:pt idx="3211">
                        <c:v>-9164</c:v>
                      </c:pt>
                      <c:pt idx="3212">
                        <c:v>-9164</c:v>
                      </c:pt>
                      <c:pt idx="3213">
                        <c:v>-9163</c:v>
                      </c:pt>
                      <c:pt idx="3214">
                        <c:v>-9159</c:v>
                      </c:pt>
                      <c:pt idx="3215">
                        <c:v>-9159</c:v>
                      </c:pt>
                      <c:pt idx="3216">
                        <c:v>-9159</c:v>
                      </c:pt>
                      <c:pt idx="3217">
                        <c:v>-9154</c:v>
                      </c:pt>
                      <c:pt idx="3218">
                        <c:v>-9154</c:v>
                      </c:pt>
                      <c:pt idx="3219">
                        <c:v>-9154</c:v>
                      </c:pt>
                      <c:pt idx="3220">
                        <c:v>-9154</c:v>
                      </c:pt>
                      <c:pt idx="3221">
                        <c:v>-9154</c:v>
                      </c:pt>
                      <c:pt idx="3222">
                        <c:v>-9148</c:v>
                      </c:pt>
                      <c:pt idx="3223">
                        <c:v>-9144</c:v>
                      </c:pt>
                      <c:pt idx="3224">
                        <c:v>-9139</c:v>
                      </c:pt>
                      <c:pt idx="3225">
                        <c:v>-9139</c:v>
                      </c:pt>
                      <c:pt idx="3226">
                        <c:v>-9139</c:v>
                      </c:pt>
                      <c:pt idx="3227">
                        <c:v>-9138</c:v>
                      </c:pt>
                      <c:pt idx="3228">
                        <c:v>-9137</c:v>
                      </c:pt>
                      <c:pt idx="3229">
                        <c:v>-9134</c:v>
                      </c:pt>
                      <c:pt idx="3230">
                        <c:v>-9134</c:v>
                      </c:pt>
                      <c:pt idx="3231">
                        <c:v>-9134</c:v>
                      </c:pt>
                      <c:pt idx="3232">
                        <c:v>-9134</c:v>
                      </c:pt>
                      <c:pt idx="3233">
                        <c:v>-9129</c:v>
                      </c:pt>
                      <c:pt idx="3234">
                        <c:v>-9129</c:v>
                      </c:pt>
                      <c:pt idx="3235">
                        <c:v>-9129</c:v>
                      </c:pt>
                      <c:pt idx="3236">
                        <c:v>-9124</c:v>
                      </c:pt>
                      <c:pt idx="3237">
                        <c:v>-9124</c:v>
                      </c:pt>
                      <c:pt idx="3238">
                        <c:v>-9124</c:v>
                      </c:pt>
                      <c:pt idx="3239">
                        <c:v>-9113</c:v>
                      </c:pt>
                      <c:pt idx="3240">
                        <c:v>-9112</c:v>
                      </c:pt>
                      <c:pt idx="3241">
                        <c:v>-9110</c:v>
                      </c:pt>
                      <c:pt idx="3242">
                        <c:v>-9108</c:v>
                      </c:pt>
                      <c:pt idx="3243">
                        <c:v>-9108</c:v>
                      </c:pt>
                      <c:pt idx="3244">
                        <c:v>-9108</c:v>
                      </c:pt>
                      <c:pt idx="3245">
                        <c:v>-9107</c:v>
                      </c:pt>
                      <c:pt idx="3246">
                        <c:v>-9103</c:v>
                      </c:pt>
                      <c:pt idx="3247">
                        <c:v>-9103</c:v>
                      </c:pt>
                      <c:pt idx="3248">
                        <c:v>-9100</c:v>
                      </c:pt>
                      <c:pt idx="3249">
                        <c:v>-9093</c:v>
                      </c:pt>
                      <c:pt idx="3250">
                        <c:v>-9093</c:v>
                      </c:pt>
                      <c:pt idx="3251">
                        <c:v>-9091</c:v>
                      </c:pt>
                      <c:pt idx="3252">
                        <c:v>-9083</c:v>
                      </c:pt>
                      <c:pt idx="3253">
                        <c:v>-9083</c:v>
                      </c:pt>
                      <c:pt idx="3254">
                        <c:v>-9083</c:v>
                      </c:pt>
                      <c:pt idx="3255">
                        <c:v>-9083</c:v>
                      </c:pt>
                      <c:pt idx="3256">
                        <c:v>-9083</c:v>
                      </c:pt>
                      <c:pt idx="3257">
                        <c:v>-9083</c:v>
                      </c:pt>
                      <c:pt idx="3258">
                        <c:v>-9083</c:v>
                      </c:pt>
                      <c:pt idx="3259">
                        <c:v>-9082</c:v>
                      </c:pt>
                      <c:pt idx="3260">
                        <c:v>-9082</c:v>
                      </c:pt>
                      <c:pt idx="3261">
                        <c:v>-9078</c:v>
                      </c:pt>
                      <c:pt idx="3262">
                        <c:v>-9062</c:v>
                      </c:pt>
                      <c:pt idx="3263">
                        <c:v>-9062</c:v>
                      </c:pt>
                      <c:pt idx="3264">
                        <c:v>-9062</c:v>
                      </c:pt>
                      <c:pt idx="3265">
                        <c:v>-9062</c:v>
                      </c:pt>
                      <c:pt idx="3266">
                        <c:v>-9057</c:v>
                      </c:pt>
                      <c:pt idx="3267">
                        <c:v>-9052</c:v>
                      </c:pt>
                      <c:pt idx="3268">
                        <c:v>-9052</c:v>
                      </c:pt>
                      <c:pt idx="3269">
                        <c:v>-9052</c:v>
                      </c:pt>
                      <c:pt idx="3270">
                        <c:v>-9038</c:v>
                      </c:pt>
                      <c:pt idx="3271">
                        <c:v>-9038</c:v>
                      </c:pt>
                      <c:pt idx="3272">
                        <c:v>-9037</c:v>
                      </c:pt>
                      <c:pt idx="3273">
                        <c:v>-9036</c:v>
                      </c:pt>
                      <c:pt idx="3274">
                        <c:v>-9031</c:v>
                      </c:pt>
                      <c:pt idx="3275">
                        <c:v>-9026</c:v>
                      </c:pt>
                      <c:pt idx="3276">
                        <c:v>-9018</c:v>
                      </c:pt>
                      <c:pt idx="3277">
                        <c:v>-9015</c:v>
                      </c:pt>
                      <c:pt idx="3278">
                        <c:v>-8990</c:v>
                      </c:pt>
                      <c:pt idx="3279">
                        <c:v>-8989</c:v>
                      </c:pt>
                      <c:pt idx="3280">
                        <c:v>-8974</c:v>
                      </c:pt>
                      <c:pt idx="3281">
                        <c:v>-8964</c:v>
                      </c:pt>
                      <c:pt idx="3282">
                        <c:v>-8964</c:v>
                      </c:pt>
                      <c:pt idx="3283">
                        <c:v>-8959</c:v>
                      </c:pt>
                      <c:pt idx="3284">
                        <c:v>-8934</c:v>
                      </c:pt>
                      <c:pt idx="3285">
                        <c:v>-8918</c:v>
                      </c:pt>
                      <c:pt idx="3286">
                        <c:v>-8908</c:v>
                      </c:pt>
                      <c:pt idx="3287">
                        <c:v>-8908</c:v>
                      </c:pt>
                      <c:pt idx="3288">
                        <c:v>-8903</c:v>
                      </c:pt>
                      <c:pt idx="3289">
                        <c:v>-8903</c:v>
                      </c:pt>
                      <c:pt idx="3290">
                        <c:v>-8903</c:v>
                      </c:pt>
                      <c:pt idx="3291">
                        <c:v>-8887</c:v>
                      </c:pt>
                      <c:pt idx="3292">
                        <c:v>-8882</c:v>
                      </c:pt>
                      <c:pt idx="3293">
                        <c:v>-8882</c:v>
                      </c:pt>
                      <c:pt idx="3294">
                        <c:v>-8882</c:v>
                      </c:pt>
                      <c:pt idx="3295">
                        <c:v>-8882</c:v>
                      </c:pt>
                      <c:pt idx="3296">
                        <c:v>-8877</c:v>
                      </c:pt>
                      <c:pt idx="3297">
                        <c:v>-8877</c:v>
                      </c:pt>
                      <c:pt idx="3298">
                        <c:v>-8872</c:v>
                      </c:pt>
                      <c:pt idx="3299">
                        <c:v>-8867</c:v>
                      </c:pt>
                      <c:pt idx="3300">
                        <c:v>-8867</c:v>
                      </c:pt>
                      <c:pt idx="3301">
                        <c:v>-8863</c:v>
                      </c:pt>
                      <c:pt idx="3302">
                        <c:v>-8862</c:v>
                      </c:pt>
                      <c:pt idx="3303">
                        <c:v>-8861</c:v>
                      </c:pt>
                      <c:pt idx="3304">
                        <c:v>-8857</c:v>
                      </c:pt>
                      <c:pt idx="3305">
                        <c:v>-8857</c:v>
                      </c:pt>
                      <c:pt idx="3306">
                        <c:v>-8857</c:v>
                      </c:pt>
                      <c:pt idx="3307">
                        <c:v>-8856</c:v>
                      </c:pt>
                      <c:pt idx="3308">
                        <c:v>-8855</c:v>
                      </c:pt>
                      <c:pt idx="3309">
                        <c:v>-8841</c:v>
                      </c:pt>
                      <c:pt idx="3310">
                        <c:v>-8821</c:v>
                      </c:pt>
                      <c:pt idx="3311">
                        <c:v>-8816</c:v>
                      </c:pt>
                      <c:pt idx="3312">
                        <c:v>-8815</c:v>
                      </c:pt>
                      <c:pt idx="3313">
                        <c:v>-8811</c:v>
                      </c:pt>
                      <c:pt idx="3314">
                        <c:v>-8809</c:v>
                      </c:pt>
                      <c:pt idx="3315">
                        <c:v>-8806</c:v>
                      </c:pt>
                      <c:pt idx="3316">
                        <c:v>-8806</c:v>
                      </c:pt>
                      <c:pt idx="3317">
                        <c:v>-8806</c:v>
                      </c:pt>
                      <c:pt idx="3318">
                        <c:v>-8805</c:v>
                      </c:pt>
                      <c:pt idx="3319">
                        <c:v>-8805</c:v>
                      </c:pt>
                      <c:pt idx="3320">
                        <c:v>-8796</c:v>
                      </c:pt>
                      <c:pt idx="3321">
                        <c:v>-8796</c:v>
                      </c:pt>
                      <c:pt idx="3322">
                        <c:v>-8790</c:v>
                      </c:pt>
                      <c:pt idx="3323">
                        <c:v>-8789</c:v>
                      </c:pt>
                      <c:pt idx="3324">
                        <c:v>-8789</c:v>
                      </c:pt>
                      <c:pt idx="3325">
                        <c:v>-8787</c:v>
                      </c:pt>
                      <c:pt idx="3326">
                        <c:v>-8786</c:v>
                      </c:pt>
                      <c:pt idx="3327">
                        <c:v>-8786</c:v>
                      </c:pt>
                      <c:pt idx="3328">
                        <c:v>-8786</c:v>
                      </c:pt>
                      <c:pt idx="3329">
                        <c:v>-8785</c:v>
                      </c:pt>
                      <c:pt idx="3330">
                        <c:v>-8782</c:v>
                      </c:pt>
                      <c:pt idx="3331">
                        <c:v>-8781</c:v>
                      </c:pt>
                      <c:pt idx="3332">
                        <c:v>-8781</c:v>
                      </c:pt>
                      <c:pt idx="3333">
                        <c:v>-8780</c:v>
                      </c:pt>
                      <c:pt idx="3334">
                        <c:v>-8780</c:v>
                      </c:pt>
                      <c:pt idx="3335">
                        <c:v>-8780</c:v>
                      </c:pt>
                      <c:pt idx="3336">
                        <c:v>-8779</c:v>
                      </c:pt>
                      <c:pt idx="3337">
                        <c:v>-8770</c:v>
                      </c:pt>
                      <c:pt idx="3338">
                        <c:v>-8769</c:v>
                      </c:pt>
                      <c:pt idx="3339">
                        <c:v>-8750</c:v>
                      </c:pt>
                      <c:pt idx="3340">
                        <c:v>-8745</c:v>
                      </c:pt>
                      <c:pt idx="3341">
                        <c:v>-8745</c:v>
                      </c:pt>
                      <c:pt idx="3342">
                        <c:v>-8743</c:v>
                      </c:pt>
                      <c:pt idx="3343">
                        <c:v>-8743</c:v>
                      </c:pt>
                      <c:pt idx="3344">
                        <c:v>-8734</c:v>
                      </c:pt>
                      <c:pt idx="3345">
                        <c:v>-8733</c:v>
                      </c:pt>
                      <c:pt idx="3346">
                        <c:v>-8733</c:v>
                      </c:pt>
                      <c:pt idx="3347">
                        <c:v>-8724</c:v>
                      </c:pt>
                      <c:pt idx="3348">
                        <c:v>-8719</c:v>
                      </c:pt>
                      <c:pt idx="3349">
                        <c:v>-8719</c:v>
                      </c:pt>
                      <c:pt idx="3350">
                        <c:v>-8719</c:v>
                      </c:pt>
                      <c:pt idx="3351">
                        <c:v>-8719</c:v>
                      </c:pt>
                      <c:pt idx="3352">
                        <c:v>-8719</c:v>
                      </c:pt>
                      <c:pt idx="3353">
                        <c:v>-8714</c:v>
                      </c:pt>
                      <c:pt idx="3354">
                        <c:v>-8714</c:v>
                      </c:pt>
                      <c:pt idx="3355">
                        <c:v>-8714</c:v>
                      </c:pt>
                      <c:pt idx="3356">
                        <c:v>-8709</c:v>
                      </c:pt>
                      <c:pt idx="3357">
                        <c:v>-8708</c:v>
                      </c:pt>
                      <c:pt idx="3358">
                        <c:v>-8708</c:v>
                      </c:pt>
                      <c:pt idx="3359">
                        <c:v>-8708</c:v>
                      </c:pt>
                      <c:pt idx="3360">
                        <c:v>-8708</c:v>
                      </c:pt>
                      <c:pt idx="3361">
                        <c:v>-8697</c:v>
                      </c:pt>
                      <c:pt idx="3362">
                        <c:v>-8693</c:v>
                      </c:pt>
                      <c:pt idx="3363">
                        <c:v>-8693</c:v>
                      </c:pt>
                      <c:pt idx="3364">
                        <c:v>-8688</c:v>
                      </c:pt>
                      <c:pt idx="3365">
                        <c:v>-8683</c:v>
                      </c:pt>
                      <c:pt idx="3366">
                        <c:v>-8673</c:v>
                      </c:pt>
                      <c:pt idx="3367">
                        <c:v>-8667</c:v>
                      </c:pt>
                      <c:pt idx="3368">
                        <c:v>-8662</c:v>
                      </c:pt>
                      <c:pt idx="3369">
                        <c:v>-8662</c:v>
                      </c:pt>
                      <c:pt idx="3370">
                        <c:v>-8642</c:v>
                      </c:pt>
                      <c:pt idx="3371">
                        <c:v>-8609</c:v>
                      </c:pt>
                      <c:pt idx="3372">
                        <c:v>-8593</c:v>
                      </c:pt>
                      <c:pt idx="3373">
                        <c:v>-8589</c:v>
                      </c:pt>
                      <c:pt idx="3374">
                        <c:v>-8585</c:v>
                      </c:pt>
                      <c:pt idx="3375">
                        <c:v>-8585</c:v>
                      </c:pt>
                      <c:pt idx="3376">
                        <c:v>-8585</c:v>
                      </c:pt>
                      <c:pt idx="3377">
                        <c:v>-8585</c:v>
                      </c:pt>
                      <c:pt idx="3378">
                        <c:v>-8585</c:v>
                      </c:pt>
                      <c:pt idx="3379">
                        <c:v>-8580</c:v>
                      </c:pt>
                      <c:pt idx="3380">
                        <c:v>-8580</c:v>
                      </c:pt>
                      <c:pt idx="3381">
                        <c:v>-8579</c:v>
                      </c:pt>
                      <c:pt idx="3382">
                        <c:v>-8579</c:v>
                      </c:pt>
                      <c:pt idx="3383">
                        <c:v>-8575</c:v>
                      </c:pt>
                      <c:pt idx="3384">
                        <c:v>-8575</c:v>
                      </c:pt>
                      <c:pt idx="3385">
                        <c:v>-8570</c:v>
                      </c:pt>
                      <c:pt idx="3386">
                        <c:v>-8570</c:v>
                      </c:pt>
                      <c:pt idx="3387">
                        <c:v>-8565</c:v>
                      </c:pt>
                      <c:pt idx="3388">
                        <c:v>-8565</c:v>
                      </c:pt>
                      <c:pt idx="3389">
                        <c:v>-8565</c:v>
                      </c:pt>
                      <c:pt idx="3390">
                        <c:v>-8565</c:v>
                      </c:pt>
                      <c:pt idx="3391">
                        <c:v>-8565</c:v>
                      </c:pt>
                      <c:pt idx="3392">
                        <c:v>-8565</c:v>
                      </c:pt>
                      <c:pt idx="3393">
                        <c:v>-8565</c:v>
                      </c:pt>
                      <c:pt idx="3394">
                        <c:v>-8565</c:v>
                      </c:pt>
                      <c:pt idx="3395">
                        <c:v>-8565</c:v>
                      </c:pt>
                      <c:pt idx="3396">
                        <c:v>-8565</c:v>
                      </c:pt>
                      <c:pt idx="3397">
                        <c:v>-8565</c:v>
                      </c:pt>
                      <c:pt idx="3398">
                        <c:v>-8565</c:v>
                      </c:pt>
                      <c:pt idx="3399">
                        <c:v>-8565</c:v>
                      </c:pt>
                      <c:pt idx="3400">
                        <c:v>-8565</c:v>
                      </c:pt>
                      <c:pt idx="3401">
                        <c:v>-8565</c:v>
                      </c:pt>
                      <c:pt idx="3402">
                        <c:v>-8564</c:v>
                      </c:pt>
                      <c:pt idx="3403">
                        <c:v>-8564</c:v>
                      </c:pt>
                      <c:pt idx="3404">
                        <c:v>-8561</c:v>
                      </c:pt>
                      <c:pt idx="3405">
                        <c:v>-8560</c:v>
                      </c:pt>
                      <c:pt idx="3406">
                        <c:v>-8560</c:v>
                      </c:pt>
                      <c:pt idx="3407">
                        <c:v>-8560</c:v>
                      </c:pt>
                      <c:pt idx="3408">
                        <c:v>-8555</c:v>
                      </c:pt>
                      <c:pt idx="3409">
                        <c:v>-8545</c:v>
                      </c:pt>
                      <c:pt idx="3410">
                        <c:v>-8537</c:v>
                      </c:pt>
                      <c:pt idx="3411">
                        <c:v>-8535</c:v>
                      </c:pt>
                      <c:pt idx="3412">
                        <c:v>-8534</c:v>
                      </c:pt>
                      <c:pt idx="3413">
                        <c:v>-8534</c:v>
                      </c:pt>
                      <c:pt idx="3414">
                        <c:v>-8529</c:v>
                      </c:pt>
                      <c:pt idx="3415">
                        <c:v>-8524</c:v>
                      </c:pt>
                      <c:pt idx="3416">
                        <c:v>-8513</c:v>
                      </c:pt>
                      <c:pt idx="3417">
                        <c:v>-8513</c:v>
                      </c:pt>
                      <c:pt idx="3418">
                        <c:v>-8509</c:v>
                      </c:pt>
                      <c:pt idx="3419">
                        <c:v>-8509</c:v>
                      </c:pt>
                      <c:pt idx="3420">
                        <c:v>-8476</c:v>
                      </c:pt>
                      <c:pt idx="3421">
                        <c:v>-8448</c:v>
                      </c:pt>
                      <c:pt idx="3422">
                        <c:v>-8441</c:v>
                      </c:pt>
                      <c:pt idx="3423">
                        <c:v>-8441</c:v>
                      </c:pt>
                      <c:pt idx="3424">
                        <c:v>-8436</c:v>
                      </c:pt>
                      <c:pt idx="3425">
                        <c:v>-8427</c:v>
                      </c:pt>
                      <c:pt idx="3426">
                        <c:v>-8427</c:v>
                      </c:pt>
                      <c:pt idx="3427">
                        <c:v>-8417</c:v>
                      </c:pt>
                      <c:pt idx="3428">
                        <c:v>-8417</c:v>
                      </c:pt>
                      <c:pt idx="3429">
                        <c:v>-8415</c:v>
                      </c:pt>
                      <c:pt idx="3430">
                        <c:v>-8412</c:v>
                      </c:pt>
                      <c:pt idx="3431">
                        <c:v>-8412</c:v>
                      </c:pt>
                      <c:pt idx="3432">
                        <c:v>-8401</c:v>
                      </c:pt>
                      <c:pt idx="3433">
                        <c:v>-8401</c:v>
                      </c:pt>
                      <c:pt idx="3434">
                        <c:v>-8391</c:v>
                      </c:pt>
                      <c:pt idx="3435">
                        <c:v>-8386</c:v>
                      </c:pt>
                      <c:pt idx="3436">
                        <c:v>-8386</c:v>
                      </c:pt>
                      <c:pt idx="3437">
                        <c:v>-8382</c:v>
                      </c:pt>
                      <c:pt idx="3438">
                        <c:v>-8381</c:v>
                      </c:pt>
                      <c:pt idx="3439">
                        <c:v>-8380</c:v>
                      </c:pt>
                      <c:pt idx="3440">
                        <c:v>-8376</c:v>
                      </c:pt>
                      <c:pt idx="3441">
                        <c:v>-8376</c:v>
                      </c:pt>
                      <c:pt idx="3442">
                        <c:v>-8376</c:v>
                      </c:pt>
                      <c:pt idx="3443">
                        <c:v>-8370</c:v>
                      </c:pt>
                      <c:pt idx="3444">
                        <c:v>-8355</c:v>
                      </c:pt>
                      <c:pt idx="3445">
                        <c:v>-8293</c:v>
                      </c:pt>
                      <c:pt idx="3446">
                        <c:v>-8283</c:v>
                      </c:pt>
                      <c:pt idx="3447">
                        <c:v>-8273</c:v>
                      </c:pt>
                      <c:pt idx="3448">
                        <c:v>-8273</c:v>
                      </c:pt>
                      <c:pt idx="3449">
                        <c:v>-8273</c:v>
                      </c:pt>
                      <c:pt idx="3450">
                        <c:v>-8273</c:v>
                      </c:pt>
                      <c:pt idx="3451">
                        <c:v>-8268</c:v>
                      </c:pt>
                      <c:pt idx="3452">
                        <c:v>-8268</c:v>
                      </c:pt>
                      <c:pt idx="3453">
                        <c:v>-8268</c:v>
                      </c:pt>
                      <c:pt idx="3454">
                        <c:v>-8268</c:v>
                      </c:pt>
                      <c:pt idx="3455">
                        <c:v>-8268</c:v>
                      </c:pt>
                      <c:pt idx="3456">
                        <c:v>-8268</c:v>
                      </c:pt>
                      <c:pt idx="3457">
                        <c:v>-8268</c:v>
                      </c:pt>
                      <c:pt idx="3458">
                        <c:v>-8267</c:v>
                      </c:pt>
                      <c:pt idx="3459">
                        <c:v>-8263</c:v>
                      </c:pt>
                      <c:pt idx="3460">
                        <c:v>-8263</c:v>
                      </c:pt>
                      <c:pt idx="3461">
                        <c:v>-8258</c:v>
                      </c:pt>
                      <c:pt idx="3462">
                        <c:v>-8257</c:v>
                      </c:pt>
                      <c:pt idx="3463">
                        <c:v>-8242</c:v>
                      </c:pt>
                      <c:pt idx="3464">
                        <c:v>-8242</c:v>
                      </c:pt>
                      <c:pt idx="3465">
                        <c:v>-8241</c:v>
                      </c:pt>
                      <c:pt idx="3466">
                        <c:v>-8241</c:v>
                      </c:pt>
                      <c:pt idx="3467">
                        <c:v>-8232</c:v>
                      </c:pt>
                      <c:pt idx="3468">
                        <c:v>-8227</c:v>
                      </c:pt>
                      <c:pt idx="3469">
                        <c:v>-8227</c:v>
                      </c:pt>
                      <c:pt idx="3470">
                        <c:v>-8223</c:v>
                      </c:pt>
                      <c:pt idx="3471">
                        <c:v>-8222</c:v>
                      </c:pt>
                      <c:pt idx="3472">
                        <c:v>-8217</c:v>
                      </c:pt>
                      <c:pt idx="3473">
                        <c:v>-8217</c:v>
                      </c:pt>
                      <c:pt idx="3474">
                        <c:v>-8217</c:v>
                      </c:pt>
                      <c:pt idx="3475">
                        <c:v>-8217</c:v>
                      </c:pt>
                      <c:pt idx="3476">
                        <c:v>-8216</c:v>
                      </c:pt>
                      <c:pt idx="3477">
                        <c:v>-8216</c:v>
                      </c:pt>
                      <c:pt idx="3478">
                        <c:v>-8215</c:v>
                      </c:pt>
                      <c:pt idx="3479">
                        <c:v>-8214</c:v>
                      </c:pt>
                      <c:pt idx="3480">
                        <c:v>-8212</c:v>
                      </c:pt>
                      <c:pt idx="3481">
                        <c:v>-8212</c:v>
                      </c:pt>
                      <c:pt idx="3482">
                        <c:v>-8212</c:v>
                      </c:pt>
                      <c:pt idx="3483">
                        <c:v>-8207</c:v>
                      </c:pt>
                      <c:pt idx="3484">
                        <c:v>-8200</c:v>
                      </c:pt>
                      <c:pt idx="3485">
                        <c:v>-8196</c:v>
                      </c:pt>
                      <c:pt idx="3486">
                        <c:v>-8196</c:v>
                      </c:pt>
                      <c:pt idx="3487">
                        <c:v>-8196</c:v>
                      </c:pt>
                      <c:pt idx="3488">
                        <c:v>-8195</c:v>
                      </c:pt>
                      <c:pt idx="3489">
                        <c:v>-8193</c:v>
                      </c:pt>
                      <c:pt idx="3490">
                        <c:v>-8192</c:v>
                      </c:pt>
                      <c:pt idx="3491">
                        <c:v>-8192</c:v>
                      </c:pt>
                      <c:pt idx="3492">
                        <c:v>-8186</c:v>
                      </c:pt>
                      <c:pt idx="3493">
                        <c:v>-8181</c:v>
                      </c:pt>
                      <c:pt idx="3494">
                        <c:v>-8181</c:v>
                      </c:pt>
                      <c:pt idx="3495">
                        <c:v>-8181</c:v>
                      </c:pt>
                      <c:pt idx="3496">
                        <c:v>-8171</c:v>
                      </c:pt>
                      <c:pt idx="3497">
                        <c:v>-8171</c:v>
                      </c:pt>
                      <c:pt idx="3498">
                        <c:v>-8171</c:v>
                      </c:pt>
                      <c:pt idx="3499">
                        <c:v>-8171</c:v>
                      </c:pt>
                      <c:pt idx="3500">
                        <c:v>-8171</c:v>
                      </c:pt>
                      <c:pt idx="3501">
                        <c:v>-8171</c:v>
                      </c:pt>
                      <c:pt idx="3502">
                        <c:v>-8171</c:v>
                      </c:pt>
                      <c:pt idx="3503">
                        <c:v>-8171</c:v>
                      </c:pt>
                      <c:pt idx="3504">
                        <c:v>-8171</c:v>
                      </c:pt>
                      <c:pt idx="3505">
                        <c:v>-8166</c:v>
                      </c:pt>
                      <c:pt idx="3506">
                        <c:v>-8140</c:v>
                      </c:pt>
                      <c:pt idx="3507">
                        <c:v>-8137</c:v>
                      </c:pt>
                      <c:pt idx="3508">
                        <c:v>-8123</c:v>
                      </c:pt>
                      <c:pt idx="3509">
                        <c:v>-8120</c:v>
                      </c:pt>
                      <c:pt idx="3510">
                        <c:v>-8120</c:v>
                      </c:pt>
                      <c:pt idx="3511">
                        <c:v>-8119</c:v>
                      </c:pt>
                      <c:pt idx="3512">
                        <c:v>-8119</c:v>
                      </c:pt>
                      <c:pt idx="3513">
                        <c:v>-8119</c:v>
                      </c:pt>
                      <c:pt idx="3514">
                        <c:v>-8119</c:v>
                      </c:pt>
                      <c:pt idx="3515">
                        <c:v>-8115</c:v>
                      </c:pt>
                      <c:pt idx="3516">
                        <c:v>-8109</c:v>
                      </c:pt>
                      <c:pt idx="3517">
                        <c:v>-8108</c:v>
                      </c:pt>
                      <c:pt idx="3518">
                        <c:v>-8089</c:v>
                      </c:pt>
                      <c:pt idx="3519">
                        <c:v>-8089</c:v>
                      </c:pt>
                      <c:pt idx="3520">
                        <c:v>-8089</c:v>
                      </c:pt>
                      <c:pt idx="3521">
                        <c:v>-8084</c:v>
                      </c:pt>
                      <c:pt idx="3522">
                        <c:v>-8084</c:v>
                      </c:pt>
                      <c:pt idx="3523">
                        <c:v>-8077</c:v>
                      </c:pt>
                      <c:pt idx="3524">
                        <c:v>-8054</c:v>
                      </c:pt>
                      <c:pt idx="3525">
                        <c:v>-8053</c:v>
                      </c:pt>
                      <c:pt idx="3526">
                        <c:v>-8048</c:v>
                      </c:pt>
                      <c:pt idx="3527">
                        <c:v>-8036</c:v>
                      </c:pt>
                      <c:pt idx="3528">
                        <c:v>-8022</c:v>
                      </c:pt>
                      <c:pt idx="3529">
                        <c:v>-7995</c:v>
                      </c:pt>
                      <c:pt idx="3530">
                        <c:v>-7991</c:v>
                      </c:pt>
                      <c:pt idx="3531">
                        <c:v>-7986</c:v>
                      </c:pt>
                      <c:pt idx="3532">
                        <c:v>-7981</c:v>
                      </c:pt>
                      <c:pt idx="3533">
                        <c:v>-7981</c:v>
                      </c:pt>
                      <c:pt idx="3534">
                        <c:v>-7976</c:v>
                      </c:pt>
                      <c:pt idx="3535">
                        <c:v>-7950</c:v>
                      </c:pt>
                      <c:pt idx="3536">
                        <c:v>-7950</c:v>
                      </c:pt>
                      <c:pt idx="3537">
                        <c:v>-7945</c:v>
                      </c:pt>
                      <c:pt idx="3538">
                        <c:v>-7945</c:v>
                      </c:pt>
                      <c:pt idx="3539">
                        <c:v>-7945</c:v>
                      </c:pt>
                      <c:pt idx="3540">
                        <c:v>-7945</c:v>
                      </c:pt>
                      <c:pt idx="3541">
                        <c:v>-7945</c:v>
                      </c:pt>
                      <c:pt idx="3542">
                        <c:v>-7945</c:v>
                      </c:pt>
                      <c:pt idx="3543">
                        <c:v>-7945</c:v>
                      </c:pt>
                      <c:pt idx="3544">
                        <c:v>-7940</c:v>
                      </c:pt>
                      <c:pt idx="3545">
                        <c:v>-7940</c:v>
                      </c:pt>
                      <c:pt idx="3546">
                        <c:v>-7940</c:v>
                      </c:pt>
                      <c:pt idx="3547">
                        <c:v>-7940</c:v>
                      </c:pt>
                      <c:pt idx="3548">
                        <c:v>-7940</c:v>
                      </c:pt>
                      <c:pt idx="3549">
                        <c:v>-7939</c:v>
                      </c:pt>
                      <c:pt idx="3550">
                        <c:v>-7930</c:v>
                      </c:pt>
                      <c:pt idx="3551">
                        <c:v>-7920</c:v>
                      </c:pt>
                      <c:pt idx="3552">
                        <c:v>-7915</c:v>
                      </c:pt>
                      <c:pt idx="3553">
                        <c:v>-7915</c:v>
                      </c:pt>
                      <c:pt idx="3554">
                        <c:v>-7914</c:v>
                      </c:pt>
                      <c:pt idx="3555">
                        <c:v>-7903</c:v>
                      </c:pt>
                      <c:pt idx="3556">
                        <c:v>-7889</c:v>
                      </c:pt>
                      <c:pt idx="3557">
                        <c:v>-7889</c:v>
                      </c:pt>
                      <c:pt idx="3558">
                        <c:v>-7879</c:v>
                      </c:pt>
                      <c:pt idx="3559">
                        <c:v>-7875</c:v>
                      </c:pt>
                      <c:pt idx="3560">
                        <c:v>-7874</c:v>
                      </c:pt>
                      <c:pt idx="3561">
                        <c:v>-7858</c:v>
                      </c:pt>
                      <c:pt idx="3562">
                        <c:v>-7854</c:v>
                      </c:pt>
                      <c:pt idx="3563">
                        <c:v>-7854</c:v>
                      </c:pt>
                      <c:pt idx="3564">
                        <c:v>-7854</c:v>
                      </c:pt>
                      <c:pt idx="3565">
                        <c:v>-7848</c:v>
                      </c:pt>
                      <c:pt idx="3566">
                        <c:v>-7848</c:v>
                      </c:pt>
                      <c:pt idx="3567">
                        <c:v>-7823</c:v>
                      </c:pt>
                      <c:pt idx="3568">
                        <c:v>-7802</c:v>
                      </c:pt>
                      <c:pt idx="3569">
                        <c:v>-7802</c:v>
                      </c:pt>
                      <c:pt idx="3570">
                        <c:v>-7801</c:v>
                      </c:pt>
                      <c:pt idx="3571">
                        <c:v>-7795</c:v>
                      </c:pt>
                      <c:pt idx="3572">
                        <c:v>-7761</c:v>
                      </c:pt>
                      <c:pt idx="3573">
                        <c:v>-7725.5</c:v>
                      </c:pt>
                      <c:pt idx="3574">
                        <c:v>-7708</c:v>
                      </c:pt>
                      <c:pt idx="3575">
                        <c:v>-7699</c:v>
                      </c:pt>
                      <c:pt idx="3576">
                        <c:v>-7699</c:v>
                      </c:pt>
                      <c:pt idx="3577">
                        <c:v>-7684</c:v>
                      </c:pt>
                      <c:pt idx="3578">
                        <c:v>-7684</c:v>
                      </c:pt>
                      <c:pt idx="3579">
                        <c:v>-7684</c:v>
                      </c:pt>
                      <c:pt idx="3580">
                        <c:v>-7678</c:v>
                      </c:pt>
                      <c:pt idx="3581">
                        <c:v>-7674</c:v>
                      </c:pt>
                      <c:pt idx="3582">
                        <c:v>-7674</c:v>
                      </c:pt>
                      <c:pt idx="3583">
                        <c:v>-7674</c:v>
                      </c:pt>
                      <c:pt idx="3584">
                        <c:v>-7664</c:v>
                      </c:pt>
                      <c:pt idx="3585">
                        <c:v>-7663</c:v>
                      </c:pt>
                      <c:pt idx="3586">
                        <c:v>-7658</c:v>
                      </c:pt>
                      <c:pt idx="3587">
                        <c:v>-7653</c:v>
                      </c:pt>
                      <c:pt idx="3588">
                        <c:v>-7653</c:v>
                      </c:pt>
                      <c:pt idx="3589">
                        <c:v>-7648</c:v>
                      </c:pt>
                      <c:pt idx="3590">
                        <c:v>-7648</c:v>
                      </c:pt>
                      <c:pt idx="3591">
                        <c:v>-7648</c:v>
                      </c:pt>
                      <c:pt idx="3592">
                        <c:v>-7648</c:v>
                      </c:pt>
                      <c:pt idx="3593">
                        <c:v>-7648</c:v>
                      </c:pt>
                      <c:pt idx="3594">
                        <c:v>-7648</c:v>
                      </c:pt>
                      <c:pt idx="3595">
                        <c:v>-7648</c:v>
                      </c:pt>
                      <c:pt idx="3596">
                        <c:v>-7648</c:v>
                      </c:pt>
                      <c:pt idx="3597">
                        <c:v>-7648</c:v>
                      </c:pt>
                      <c:pt idx="3598">
                        <c:v>-7648</c:v>
                      </c:pt>
                      <c:pt idx="3599">
                        <c:v>-7648</c:v>
                      </c:pt>
                      <c:pt idx="3600">
                        <c:v>-7648</c:v>
                      </c:pt>
                      <c:pt idx="3601">
                        <c:v>-7648</c:v>
                      </c:pt>
                      <c:pt idx="3602">
                        <c:v>-7648</c:v>
                      </c:pt>
                      <c:pt idx="3603">
                        <c:v>-7648</c:v>
                      </c:pt>
                      <c:pt idx="3604">
                        <c:v>-7643</c:v>
                      </c:pt>
                      <c:pt idx="3605">
                        <c:v>-7643</c:v>
                      </c:pt>
                      <c:pt idx="3606">
                        <c:v>-7643</c:v>
                      </c:pt>
                      <c:pt idx="3607">
                        <c:v>-7638</c:v>
                      </c:pt>
                      <c:pt idx="3608">
                        <c:v>-7632</c:v>
                      </c:pt>
                      <c:pt idx="3609">
                        <c:v>-7628</c:v>
                      </c:pt>
                      <c:pt idx="3610">
                        <c:v>-7623</c:v>
                      </c:pt>
                      <c:pt idx="3611">
                        <c:v>-7621</c:v>
                      </c:pt>
                      <c:pt idx="3612">
                        <c:v>-7611</c:v>
                      </c:pt>
                      <c:pt idx="3613">
                        <c:v>-7608</c:v>
                      </c:pt>
                      <c:pt idx="3614">
                        <c:v>-7608</c:v>
                      </c:pt>
                      <c:pt idx="3615">
                        <c:v>-7607</c:v>
                      </c:pt>
                      <c:pt idx="3616">
                        <c:v>-7602</c:v>
                      </c:pt>
                      <c:pt idx="3617">
                        <c:v>-7601</c:v>
                      </c:pt>
                      <c:pt idx="3618">
                        <c:v>-7597</c:v>
                      </c:pt>
                      <c:pt idx="3619">
                        <c:v>-7597</c:v>
                      </c:pt>
                      <c:pt idx="3620">
                        <c:v>-7597</c:v>
                      </c:pt>
                      <c:pt idx="3621">
                        <c:v>-7597</c:v>
                      </c:pt>
                      <c:pt idx="3622">
                        <c:v>-7597</c:v>
                      </c:pt>
                      <c:pt idx="3623">
                        <c:v>-7582</c:v>
                      </c:pt>
                      <c:pt idx="3624">
                        <c:v>-7582</c:v>
                      </c:pt>
                      <c:pt idx="3625">
                        <c:v>-7582</c:v>
                      </c:pt>
                      <c:pt idx="3626">
                        <c:v>-7582</c:v>
                      </c:pt>
                      <c:pt idx="3627">
                        <c:v>-7582</c:v>
                      </c:pt>
                      <c:pt idx="3628">
                        <c:v>-7582</c:v>
                      </c:pt>
                      <c:pt idx="3629">
                        <c:v>-7577</c:v>
                      </c:pt>
                      <c:pt idx="3630">
                        <c:v>-7577</c:v>
                      </c:pt>
                      <c:pt idx="3631">
                        <c:v>-7577</c:v>
                      </c:pt>
                      <c:pt idx="3632">
                        <c:v>-7573</c:v>
                      </c:pt>
                      <c:pt idx="3633">
                        <c:v>-7571</c:v>
                      </c:pt>
                      <c:pt idx="3634">
                        <c:v>-7571</c:v>
                      </c:pt>
                      <c:pt idx="3635">
                        <c:v>-7570</c:v>
                      </c:pt>
                      <c:pt idx="3636">
                        <c:v>-7566</c:v>
                      </c:pt>
                      <c:pt idx="3637">
                        <c:v>-7562</c:v>
                      </c:pt>
                      <c:pt idx="3638">
                        <c:v>-7561</c:v>
                      </c:pt>
                      <c:pt idx="3639">
                        <c:v>-7560</c:v>
                      </c:pt>
                      <c:pt idx="3640">
                        <c:v>-7560</c:v>
                      </c:pt>
                      <c:pt idx="3641">
                        <c:v>-7551</c:v>
                      </c:pt>
                      <c:pt idx="3642">
                        <c:v>-7541</c:v>
                      </c:pt>
                      <c:pt idx="3643">
                        <c:v>-7536</c:v>
                      </c:pt>
                      <c:pt idx="3644">
                        <c:v>-7535</c:v>
                      </c:pt>
                      <c:pt idx="3645">
                        <c:v>-7535</c:v>
                      </c:pt>
                      <c:pt idx="3646">
                        <c:v>-7535</c:v>
                      </c:pt>
                      <c:pt idx="3647">
                        <c:v>-7531</c:v>
                      </c:pt>
                      <c:pt idx="3648">
                        <c:v>-7530</c:v>
                      </c:pt>
                      <c:pt idx="3649">
                        <c:v>-7530</c:v>
                      </c:pt>
                      <c:pt idx="3650">
                        <c:v>-7529</c:v>
                      </c:pt>
                      <c:pt idx="3651">
                        <c:v>-7524</c:v>
                      </c:pt>
                      <c:pt idx="3652">
                        <c:v>-7519</c:v>
                      </c:pt>
                      <c:pt idx="3653">
                        <c:v>-7516</c:v>
                      </c:pt>
                      <c:pt idx="3654">
                        <c:v>-7515</c:v>
                      </c:pt>
                      <c:pt idx="3655">
                        <c:v>-7510</c:v>
                      </c:pt>
                      <c:pt idx="3656">
                        <c:v>-7510</c:v>
                      </c:pt>
                      <c:pt idx="3657">
                        <c:v>-7510</c:v>
                      </c:pt>
                      <c:pt idx="3658">
                        <c:v>-7510</c:v>
                      </c:pt>
                      <c:pt idx="3659">
                        <c:v>-7509</c:v>
                      </c:pt>
                      <c:pt idx="3660">
                        <c:v>-7505</c:v>
                      </c:pt>
                      <c:pt idx="3661">
                        <c:v>-7500</c:v>
                      </c:pt>
                      <c:pt idx="3662">
                        <c:v>-7500</c:v>
                      </c:pt>
                      <c:pt idx="3663">
                        <c:v>-7500</c:v>
                      </c:pt>
                      <c:pt idx="3664">
                        <c:v>-7500</c:v>
                      </c:pt>
                      <c:pt idx="3665">
                        <c:v>-7499</c:v>
                      </c:pt>
                      <c:pt idx="3666">
                        <c:v>-7499</c:v>
                      </c:pt>
                      <c:pt idx="3667">
                        <c:v>-7498</c:v>
                      </c:pt>
                      <c:pt idx="3668">
                        <c:v>-7495</c:v>
                      </c:pt>
                      <c:pt idx="3669">
                        <c:v>-7495</c:v>
                      </c:pt>
                      <c:pt idx="3670">
                        <c:v>-7489</c:v>
                      </c:pt>
                      <c:pt idx="3671">
                        <c:v>-7478</c:v>
                      </c:pt>
                      <c:pt idx="3672">
                        <c:v>-7464</c:v>
                      </c:pt>
                      <c:pt idx="3673">
                        <c:v>-7464</c:v>
                      </c:pt>
                      <c:pt idx="3674">
                        <c:v>-7459</c:v>
                      </c:pt>
                      <c:pt idx="3675">
                        <c:v>-7459</c:v>
                      </c:pt>
                      <c:pt idx="3676">
                        <c:v>-7459</c:v>
                      </c:pt>
                      <c:pt idx="3677">
                        <c:v>-7433</c:v>
                      </c:pt>
                      <c:pt idx="3678">
                        <c:v>-7433</c:v>
                      </c:pt>
                      <c:pt idx="3679">
                        <c:v>-7428</c:v>
                      </c:pt>
                      <c:pt idx="3680">
                        <c:v>-7423</c:v>
                      </c:pt>
                      <c:pt idx="3681">
                        <c:v>-7371</c:v>
                      </c:pt>
                      <c:pt idx="3682">
                        <c:v>-7356</c:v>
                      </c:pt>
                      <c:pt idx="3683">
                        <c:v>-7356</c:v>
                      </c:pt>
                      <c:pt idx="3684">
                        <c:v>-7356</c:v>
                      </c:pt>
                      <c:pt idx="3685">
                        <c:v>-7356</c:v>
                      </c:pt>
                      <c:pt idx="3686">
                        <c:v>-7356</c:v>
                      </c:pt>
                      <c:pt idx="3687">
                        <c:v>-7356</c:v>
                      </c:pt>
                      <c:pt idx="3688">
                        <c:v>-7356</c:v>
                      </c:pt>
                      <c:pt idx="3689">
                        <c:v>-7356</c:v>
                      </c:pt>
                      <c:pt idx="3690">
                        <c:v>-7356</c:v>
                      </c:pt>
                      <c:pt idx="3691">
                        <c:v>-7356</c:v>
                      </c:pt>
                      <c:pt idx="3692">
                        <c:v>-7351</c:v>
                      </c:pt>
                      <c:pt idx="3693">
                        <c:v>-7351</c:v>
                      </c:pt>
                      <c:pt idx="3694">
                        <c:v>-7346</c:v>
                      </c:pt>
                      <c:pt idx="3695">
                        <c:v>-7346</c:v>
                      </c:pt>
                      <c:pt idx="3696">
                        <c:v>-7346</c:v>
                      </c:pt>
                      <c:pt idx="3697">
                        <c:v>-7346</c:v>
                      </c:pt>
                      <c:pt idx="3698">
                        <c:v>-7346</c:v>
                      </c:pt>
                      <c:pt idx="3699">
                        <c:v>-7346</c:v>
                      </c:pt>
                      <c:pt idx="3700">
                        <c:v>-7336</c:v>
                      </c:pt>
                      <c:pt idx="3701">
                        <c:v>-7331</c:v>
                      </c:pt>
                      <c:pt idx="3702">
                        <c:v>-7331</c:v>
                      </c:pt>
                      <c:pt idx="3703">
                        <c:v>-7330</c:v>
                      </c:pt>
                      <c:pt idx="3704">
                        <c:v>-7330</c:v>
                      </c:pt>
                      <c:pt idx="3705">
                        <c:v>-7330</c:v>
                      </c:pt>
                      <c:pt idx="3706">
                        <c:v>-7310</c:v>
                      </c:pt>
                      <c:pt idx="3707">
                        <c:v>-7310</c:v>
                      </c:pt>
                      <c:pt idx="3708">
                        <c:v>-7310</c:v>
                      </c:pt>
                      <c:pt idx="3709">
                        <c:v>-7310</c:v>
                      </c:pt>
                      <c:pt idx="3710">
                        <c:v>-7309</c:v>
                      </c:pt>
                      <c:pt idx="3711">
                        <c:v>-7309</c:v>
                      </c:pt>
                      <c:pt idx="3712">
                        <c:v>-7304</c:v>
                      </c:pt>
                      <c:pt idx="3713">
                        <c:v>-7300</c:v>
                      </c:pt>
                      <c:pt idx="3714">
                        <c:v>-7300</c:v>
                      </c:pt>
                      <c:pt idx="3715">
                        <c:v>-7299</c:v>
                      </c:pt>
                      <c:pt idx="3716">
                        <c:v>-7295</c:v>
                      </c:pt>
                      <c:pt idx="3717">
                        <c:v>-7295</c:v>
                      </c:pt>
                      <c:pt idx="3718">
                        <c:v>-7285</c:v>
                      </c:pt>
                      <c:pt idx="3719">
                        <c:v>-7285</c:v>
                      </c:pt>
                      <c:pt idx="3720">
                        <c:v>-7285</c:v>
                      </c:pt>
                      <c:pt idx="3721">
                        <c:v>-7280</c:v>
                      </c:pt>
                      <c:pt idx="3722">
                        <c:v>-7280</c:v>
                      </c:pt>
                      <c:pt idx="3723">
                        <c:v>-7276</c:v>
                      </c:pt>
                      <c:pt idx="3724">
                        <c:v>-7273</c:v>
                      </c:pt>
                      <c:pt idx="3725">
                        <c:v>-7268</c:v>
                      </c:pt>
                      <c:pt idx="3726">
                        <c:v>-7264</c:v>
                      </c:pt>
                      <c:pt idx="3727">
                        <c:v>-7254</c:v>
                      </c:pt>
                      <c:pt idx="3728">
                        <c:v>-7237</c:v>
                      </c:pt>
                      <c:pt idx="3729">
                        <c:v>-7235</c:v>
                      </c:pt>
                      <c:pt idx="3730">
                        <c:v>-7227</c:v>
                      </c:pt>
                      <c:pt idx="3731">
                        <c:v>-7213</c:v>
                      </c:pt>
                      <c:pt idx="3732">
                        <c:v>-7212</c:v>
                      </c:pt>
                      <c:pt idx="3733">
                        <c:v>-7208</c:v>
                      </c:pt>
                      <c:pt idx="3734">
                        <c:v>-7203</c:v>
                      </c:pt>
                      <c:pt idx="3735">
                        <c:v>-7186</c:v>
                      </c:pt>
                      <c:pt idx="3736">
                        <c:v>-7182</c:v>
                      </c:pt>
                      <c:pt idx="3737">
                        <c:v>-7182</c:v>
                      </c:pt>
                      <c:pt idx="3738">
                        <c:v>-7177</c:v>
                      </c:pt>
                      <c:pt idx="3739">
                        <c:v>-7177</c:v>
                      </c:pt>
                      <c:pt idx="3740">
                        <c:v>-7176</c:v>
                      </c:pt>
                      <c:pt idx="3741">
                        <c:v>-7176</c:v>
                      </c:pt>
                      <c:pt idx="3742">
                        <c:v>-7167</c:v>
                      </c:pt>
                      <c:pt idx="3743">
                        <c:v>-7162</c:v>
                      </c:pt>
                      <c:pt idx="3744">
                        <c:v>-7162</c:v>
                      </c:pt>
                      <c:pt idx="3745">
                        <c:v>-7162</c:v>
                      </c:pt>
                      <c:pt idx="3746">
                        <c:v>-7162</c:v>
                      </c:pt>
                      <c:pt idx="3747">
                        <c:v>-7162</c:v>
                      </c:pt>
                      <c:pt idx="3748">
                        <c:v>-7157</c:v>
                      </c:pt>
                      <c:pt idx="3749">
                        <c:v>-7157</c:v>
                      </c:pt>
                      <c:pt idx="3750">
                        <c:v>-7130</c:v>
                      </c:pt>
                      <c:pt idx="3751">
                        <c:v>-7126</c:v>
                      </c:pt>
                      <c:pt idx="3752">
                        <c:v>-7064</c:v>
                      </c:pt>
                      <c:pt idx="3753">
                        <c:v>-7064</c:v>
                      </c:pt>
                      <c:pt idx="3754">
                        <c:v>-7059</c:v>
                      </c:pt>
                      <c:pt idx="3755">
                        <c:v>-7059</c:v>
                      </c:pt>
                      <c:pt idx="3756">
                        <c:v>-7059</c:v>
                      </c:pt>
                      <c:pt idx="3757">
                        <c:v>-7054</c:v>
                      </c:pt>
                      <c:pt idx="3758">
                        <c:v>-7053</c:v>
                      </c:pt>
                      <c:pt idx="3759">
                        <c:v>-7034</c:v>
                      </c:pt>
                      <c:pt idx="3760">
                        <c:v>-7033</c:v>
                      </c:pt>
                      <c:pt idx="3761">
                        <c:v>-7033</c:v>
                      </c:pt>
                      <c:pt idx="3762">
                        <c:v>-7033</c:v>
                      </c:pt>
                      <c:pt idx="3763">
                        <c:v>-7033</c:v>
                      </c:pt>
                      <c:pt idx="3764">
                        <c:v>-7033</c:v>
                      </c:pt>
                      <c:pt idx="3765">
                        <c:v>-7021</c:v>
                      </c:pt>
                      <c:pt idx="3766">
                        <c:v>-7013</c:v>
                      </c:pt>
                      <c:pt idx="3767">
                        <c:v>-7008</c:v>
                      </c:pt>
                      <c:pt idx="3768">
                        <c:v>-7007</c:v>
                      </c:pt>
                      <c:pt idx="3769">
                        <c:v>-6988</c:v>
                      </c:pt>
                      <c:pt idx="3770">
                        <c:v>-6988</c:v>
                      </c:pt>
                      <c:pt idx="3771">
                        <c:v>-6988</c:v>
                      </c:pt>
                      <c:pt idx="3772">
                        <c:v>-6988</c:v>
                      </c:pt>
                      <c:pt idx="3773">
                        <c:v>-6988</c:v>
                      </c:pt>
                      <c:pt idx="3774">
                        <c:v>-6988</c:v>
                      </c:pt>
                      <c:pt idx="3775">
                        <c:v>-6984.5</c:v>
                      </c:pt>
                      <c:pt idx="3776">
                        <c:v>-6984.5</c:v>
                      </c:pt>
                      <c:pt idx="3777">
                        <c:v>-6981</c:v>
                      </c:pt>
                      <c:pt idx="3778">
                        <c:v>-6978</c:v>
                      </c:pt>
                      <c:pt idx="3779">
                        <c:v>-6978</c:v>
                      </c:pt>
                      <c:pt idx="3780">
                        <c:v>-6976</c:v>
                      </c:pt>
                      <c:pt idx="3781">
                        <c:v>-6959</c:v>
                      </c:pt>
                      <c:pt idx="3782">
                        <c:v>-6953</c:v>
                      </c:pt>
                      <c:pt idx="3783">
                        <c:v>-6942</c:v>
                      </c:pt>
                      <c:pt idx="3784">
                        <c:v>-6942</c:v>
                      </c:pt>
                      <c:pt idx="3785">
                        <c:v>-6941</c:v>
                      </c:pt>
                      <c:pt idx="3786">
                        <c:v>-6927</c:v>
                      </c:pt>
                      <c:pt idx="3787">
                        <c:v>-6911</c:v>
                      </c:pt>
                      <c:pt idx="3788">
                        <c:v>-6906</c:v>
                      </c:pt>
                      <c:pt idx="3789">
                        <c:v>-6906</c:v>
                      </c:pt>
                      <c:pt idx="3790">
                        <c:v>-6906</c:v>
                      </c:pt>
                      <c:pt idx="3791">
                        <c:v>-6906</c:v>
                      </c:pt>
                      <c:pt idx="3792">
                        <c:v>-6896</c:v>
                      </c:pt>
                      <c:pt idx="3793">
                        <c:v>-6889</c:v>
                      </c:pt>
                      <c:pt idx="3794">
                        <c:v>-6889</c:v>
                      </c:pt>
                      <c:pt idx="3795">
                        <c:v>-6880</c:v>
                      </c:pt>
                      <c:pt idx="3796">
                        <c:v>-6875</c:v>
                      </c:pt>
                      <c:pt idx="3797">
                        <c:v>-6860</c:v>
                      </c:pt>
                      <c:pt idx="3798">
                        <c:v>-6860</c:v>
                      </c:pt>
                      <c:pt idx="3799">
                        <c:v>-6860</c:v>
                      </c:pt>
                      <c:pt idx="3800">
                        <c:v>-6849</c:v>
                      </c:pt>
                      <c:pt idx="3801">
                        <c:v>-6829</c:v>
                      </c:pt>
                      <c:pt idx="3802">
                        <c:v>-6777</c:v>
                      </c:pt>
                      <c:pt idx="3803">
                        <c:v>-6767</c:v>
                      </c:pt>
                      <c:pt idx="3804">
                        <c:v>-6767</c:v>
                      </c:pt>
                      <c:pt idx="3805">
                        <c:v>-6757</c:v>
                      </c:pt>
                      <c:pt idx="3806">
                        <c:v>-6757</c:v>
                      </c:pt>
                      <c:pt idx="3807">
                        <c:v>-6757</c:v>
                      </c:pt>
                      <c:pt idx="3808">
                        <c:v>-6742</c:v>
                      </c:pt>
                      <c:pt idx="3809">
                        <c:v>-6741</c:v>
                      </c:pt>
                      <c:pt idx="3810">
                        <c:v>-6736</c:v>
                      </c:pt>
                      <c:pt idx="3811">
                        <c:v>-6736</c:v>
                      </c:pt>
                      <c:pt idx="3812">
                        <c:v>-6731</c:v>
                      </c:pt>
                      <c:pt idx="3813">
                        <c:v>-6731</c:v>
                      </c:pt>
                      <c:pt idx="3814">
                        <c:v>-6731</c:v>
                      </c:pt>
                      <c:pt idx="3815">
                        <c:v>-6731</c:v>
                      </c:pt>
                      <c:pt idx="3816">
                        <c:v>-6731</c:v>
                      </c:pt>
                      <c:pt idx="3817">
                        <c:v>-6731</c:v>
                      </c:pt>
                      <c:pt idx="3818">
                        <c:v>-6731</c:v>
                      </c:pt>
                      <c:pt idx="3819">
                        <c:v>-6726</c:v>
                      </c:pt>
                      <c:pt idx="3820">
                        <c:v>-6716</c:v>
                      </c:pt>
                      <c:pt idx="3821">
                        <c:v>-6716</c:v>
                      </c:pt>
                      <c:pt idx="3822">
                        <c:v>-6711</c:v>
                      </c:pt>
                      <c:pt idx="3823">
                        <c:v>-6711</c:v>
                      </c:pt>
                      <c:pt idx="3824">
                        <c:v>-6710</c:v>
                      </c:pt>
                      <c:pt idx="3825">
                        <c:v>-6706</c:v>
                      </c:pt>
                      <c:pt idx="3826">
                        <c:v>-6706</c:v>
                      </c:pt>
                      <c:pt idx="3827">
                        <c:v>-6696</c:v>
                      </c:pt>
                      <c:pt idx="3828">
                        <c:v>-6694</c:v>
                      </c:pt>
                      <c:pt idx="3829">
                        <c:v>-6690</c:v>
                      </c:pt>
                      <c:pt idx="3830">
                        <c:v>-6670</c:v>
                      </c:pt>
                      <c:pt idx="3831">
                        <c:v>-6670</c:v>
                      </c:pt>
                      <c:pt idx="3832">
                        <c:v>-6670</c:v>
                      </c:pt>
                      <c:pt idx="3833">
                        <c:v>-6670</c:v>
                      </c:pt>
                      <c:pt idx="3834">
                        <c:v>-6670</c:v>
                      </c:pt>
                      <c:pt idx="3835">
                        <c:v>-6670</c:v>
                      </c:pt>
                      <c:pt idx="3836">
                        <c:v>-6658</c:v>
                      </c:pt>
                      <c:pt idx="3837">
                        <c:v>-6650</c:v>
                      </c:pt>
                      <c:pt idx="3838">
                        <c:v>-6646</c:v>
                      </c:pt>
                      <c:pt idx="3839">
                        <c:v>-6640</c:v>
                      </c:pt>
                      <c:pt idx="3840">
                        <c:v>-6636</c:v>
                      </c:pt>
                      <c:pt idx="3841">
                        <c:v>-6635</c:v>
                      </c:pt>
                      <c:pt idx="3842">
                        <c:v>-6634</c:v>
                      </c:pt>
                      <c:pt idx="3843">
                        <c:v>-6633</c:v>
                      </c:pt>
                      <c:pt idx="3844">
                        <c:v>-6633</c:v>
                      </c:pt>
                      <c:pt idx="3845">
                        <c:v>-6619</c:v>
                      </c:pt>
                      <c:pt idx="3846">
                        <c:v>-6619</c:v>
                      </c:pt>
                      <c:pt idx="3847">
                        <c:v>-6618</c:v>
                      </c:pt>
                      <c:pt idx="3848">
                        <c:v>-6618</c:v>
                      </c:pt>
                      <c:pt idx="3849">
                        <c:v>-6618</c:v>
                      </c:pt>
                      <c:pt idx="3850">
                        <c:v>-6614</c:v>
                      </c:pt>
                      <c:pt idx="3851">
                        <c:v>-6608</c:v>
                      </c:pt>
                      <c:pt idx="3852">
                        <c:v>-6598</c:v>
                      </c:pt>
                      <c:pt idx="3853">
                        <c:v>-6582</c:v>
                      </c:pt>
                      <c:pt idx="3854">
                        <c:v>-6563</c:v>
                      </c:pt>
                      <c:pt idx="3855">
                        <c:v>-6546</c:v>
                      </c:pt>
                      <c:pt idx="3856">
                        <c:v>-6511</c:v>
                      </c:pt>
                      <c:pt idx="3857">
                        <c:v>-6465</c:v>
                      </c:pt>
                      <c:pt idx="3858">
                        <c:v>-6465</c:v>
                      </c:pt>
                      <c:pt idx="3859">
                        <c:v>-6444</c:v>
                      </c:pt>
                      <c:pt idx="3860">
                        <c:v>-6444</c:v>
                      </c:pt>
                      <c:pt idx="3861">
                        <c:v>-6444</c:v>
                      </c:pt>
                      <c:pt idx="3862">
                        <c:v>-6439</c:v>
                      </c:pt>
                      <c:pt idx="3863">
                        <c:v>-6439</c:v>
                      </c:pt>
                      <c:pt idx="3864">
                        <c:v>-6439</c:v>
                      </c:pt>
                      <c:pt idx="3865">
                        <c:v>-6439</c:v>
                      </c:pt>
                      <c:pt idx="3866">
                        <c:v>-6434</c:v>
                      </c:pt>
                      <c:pt idx="3867">
                        <c:v>-6424</c:v>
                      </c:pt>
                      <c:pt idx="3868">
                        <c:v>-6424</c:v>
                      </c:pt>
                      <c:pt idx="3869">
                        <c:v>-6421.5</c:v>
                      </c:pt>
                      <c:pt idx="3870">
                        <c:v>-6421.5</c:v>
                      </c:pt>
                      <c:pt idx="3871">
                        <c:v>-6419</c:v>
                      </c:pt>
                      <c:pt idx="3872">
                        <c:v>-6415.5</c:v>
                      </c:pt>
                      <c:pt idx="3873">
                        <c:v>-6414</c:v>
                      </c:pt>
                      <c:pt idx="3874">
                        <c:v>-6414</c:v>
                      </c:pt>
                      <c:pt idx="3875">
                        <c:v>-6414</c:v>
                      </c:pt>
                      <c:pt idx="3876">
                        <c:v>-6414</c:v>
                      </c:pt>
                      <c:pt idx="3877">
                        <c:v>-6414</c:v>
                      </c:pt>
                      <c:pt idx="3878">
                        <c:v>-6413</c:v>
                      </c:pt>
                      <c:pt idx="3879">
                        <c:v>-6413</c:v>
                      </c:pt>
                      <c:pt idx="3880">
                        <c:v>-6413</c:v>
                      </c:pt>
                      <c:pt idx="3881">
                        <c:v>-6398</c:v>
                      </c:pt>
                      <c:pt idx="3882">
                        <c:v>-6394</c:v>
                      </c:pt>
                      <c:pt idx="3883">
                        <c:v>-6394</c:v>
                      </c:pt>
                      <c:pt idx="3884">
                        <c:v>-6388</c:v>
                      </c:pt>
                      <c:pt idx="3885">
                        <c:v>-6369</c:v>
                      </c:pt>
                      <c:pt idx="3886">
                        <c:v>-6364</c:v>
                      </c:pt>
                      <c:pt idx="3887">
                        <c:v>-6359</c:v>
                      </c:pt>
                      <c:pt idx="3888">
                        <c:v>-6343</c:v>
                      </c:pt>
                      <c:pt idx="3889">
                        <c:v>-6333</c:v>
                      </c:pt>
                      <c:pt idx="3890">
                        <c:v>-6329</c:v>
                      </c:pt>
                      <c:pt idx="3891">
                        <c:v>-6312</c:v>
                      </c:pt>
                      <c:pt idx="3892">
                        <c:v>-6312</c:v>
                      </c:pt>
                      <c:pt idx="3893">
                        <c:v>-6312</c:v>
                      </c:pt>
                      <c:pt idx="3894">
                        <c:v>-6312</c:v>
                      </c:pt>
                      <c:pt idx="3895">
                        <c:v>-6312</c:v>
                      </c:pt>
                      <c:pt idx="3896">
                        <c:v>-6309</c:v>
                      </c:pt>
                      <c:pt idx="3897">
                        <c:v>-6308</c:v>
                      </c:pt>
                      <c:pt idx="3898">
                        <c:v>-6307</c:v>
                      </c:pt>
                      <c:pt idx="3899">
                        <c:v>-6307</c:v>
                      </c:pt>
                      <c:pt idx="3900">
                        <c:v>-6296</c:v>
                      </c:pt>
                      <c:pt idx="3901">
                        <c:v>-6296</c:v>
                      </c:pt>
                      <c:pt idx="3902">
                        <c:v>-6296</c:v>
                      </c:pt>
                      <c:pt idx="3903">
                        <c:v>-6295</c:v>
                      </c:pt>
                      <c:pt idx="3904">
                        <c:v>-6293</c:v>
                      </c:pt>
                      <c:pt idx="3905">
                        <c:v>-6291</c:v>
                      </c:pt>
                      <c:pt idx="3906">
                        <c:v>-6291</c:v>
                      </c:pt>
                      <c:pt idx="3907">
                        <c:v>-6276</c:v>
                      </c:pt>
                      <c:pt idx="3908">
                        <c:v>-6273</c:v>
                      </c:pt>
                      <c:pt idx="3909">
                        <c:v>-6250</c:v>
                      </c:pt>
                      <c:pt idx="3910">
                        <c:v>-6250</c:v>
                      </c:pt>
                      <c:pt idx="3911">
                        <c:v>-6249</c:v>
                      </c:pt>
                      <c:pt idx="3912">
                        <c:v>-6249</c:v>
                      </c:pt>
                      <c:pt idx="3913">
                        <c:v>-6244</c:v>
                      </c:pt>
                      <c:pt idx="3914">
                        <c:v>-6244</c:v>
                      </c:pt>
                      <c:pt idx="3915">
                        <c:v>-6214</c:v>
                      </c:pt>
                      <c:pt idx="3916">
                        <c:v>-6214</c:v>
                      </c:pt>
                      <c:pt idx="3917">
                        <c:v>-6209</c:v>
                      </c:pt>
                      <c:pt idx="3918">
                        <c:v>-6209</c:v>
                      </c:pt>
                      <c:pt idx="3919">
                        <c:v>-6209</c:v>
                      </c:pt>
                      <c:pt idx="3920">
                        <c:v>-6168</c:v>
                      </c:pt>
                      <c:pt idx="3921">
                        <c:v>-6151</c:v>
                      </c:pt>
                      <c:pt idx="3922">
                        <c:v>-6142</c:v>
                      </c:pt>
                      <c:pt idx="3923">
                        <c:v>-6142</c:v>
                      </c:pt>
                      <c:pt idx="3924">
                        <c:v>-6142</c:v>
                      </c:pt>
                      <c:pt idx="3925">
                        <c:v>-6142</c:v>
                      </c:pt>
                      <c:pt idx="3926">
                        <c:v>-6142</c:v>
                      </c:pt>
                      <c:pt idx="3927">
                        <c:v>-6142</c:v>
                      </c:pt>
                      <c:pt idx="3928">
                        <c:v>-6137</c:v>
                      </c:pt>
                      <c:pt idx="3929">
                        <c:v>-6132</c:v>
                      </c:pt>
                      <c:pt idx="3930">
                        <c:v>-6132</c:v>
                      </c:pt>
                      <c:pt idx="3931">
                        <c:v>-6127</c:v>
                      </c:pt>
                      <c:pt idx="3932">
                        <c:v>-6127</c:v>
                      </c:pt>
                      <c:pt idx="3933">
                        <c:v>-6127</c:v>
                      </c:pt>
                      <c:pt idx="3934">
                        <c:v>-6126</c:v>
                      </c:pt>
                      <c:pt idx="3935">
                        <c:v>-6122</c:v>
                      </c:pt>
                      <c:pt idx="3936">
                        <c:v>-6122</c:v>
                      </c:pt>
                      <c:pt idx="3937">
                        <c:v>-6122</c:v>
                      </c:pt>
                      <c:pt idx="3938">
                        <c:v>-6122</c:v>
                      </c:pt>
                      <c:pt idx="3939">
                        <c:v>-6122</c:v>
                      </c:pt>
                      <c:pt idx="3940">
                        <c:v>-6122</c:v>
                      </c:pt>
                      <c:pt idx="3941">
                        <c:v>-6122</c:v>
                      </c:pt>
                      <c:pt idx="3942">
                        <c:v>-6122</c:v>
                      </c:pt>
                      <c:pt idx="3943">
                        <c:v>-6122</c:v>
                      </c:pt>
                      <c:pt idx="3944">
                        <c:v>-6121</c:v>
                      </c:pt>
                      <c:pt idx="3945">
                        <c:v>-6117</c:v>
                      </c:pt>
                      <c:pt idx="3946">
                        <c:v>-6111</c:v>
                      </c:pt>
                      <c:pt idx="3947">
                        <c:v>-6101</c:v>
                      </c:pt>
                      <c:pt idx="3948">
                        <c:v>-6086</c:v>
                      </c:pt>
                      <c:pt idx="3949">
                        <c:v>-6086</c:v>
                      </c:pt>
                      <c:pt idx="3950">
                        <c:v>-6078</c:v>
                      </c:pt>
                      <c:pt idx="3951">
                        <c:v>-6075</c:v>
                      </c:pt>
                      <c:pt idx="3952">
                        <c:v>-6074</c:v>
                      </c:pt>
                      <c:pt idx="3953">
                        <c:v>-6073</c:v>
                      </c:pt>
                      <c:pt idx="3954">
                        <c:v>-6070</c:v>
                      </c:pt>
                      <c:pt idx="3955">
                        <c:v>-6069</c:v>
                      </c:pt>
                      <c:pt idx="3956">
                        <c:v>-6066</c:v>
                      </c:pt>
                      <c:pt idx="3957">
                        <c:v>-6066</c:v>
                      </c:pt>
                      <c:pt idx="3958">
                        <c:v>-6058</c:v>
                      </c:pt>
                      <c:pt idx="3959">
                        <c:v>-6056</c:v>
                      </c:pt>
                      <c:pt idx="3960">
                        <c:v>-6056</c:v>
                      </c:pt>
                      <c:pt idx="3961">
                        <c:v>-6048</c:v>
                      </c:pt>
                      <c:pt idx="3962">
                        <c:v>-6042</c:v>
                      </c:pt>
                      <c:pt idx="3963">
                        <c:v>-6042</c:v>
                      </c:pt>
                      <c:pt idx="3964">
                        <c:v>-6039</c:v>
                      </c:pt>
                      <c:pt idx="3965">
                        <c:v>-6038</c:v>
                      </c:pt>
                      <c:pt idx="3966">
                        <c:v>-6037</c:v>
                      </c:pt>
                      <c:pt idx="3967">
                        <c:v>-6026.5</c:v>
                      </c:pt>
                      <c:pt idx="3968">
                        <c:v>-6020</c:v>
                      </c:pt>
                      <c:pt idx="3969">
                        <c:v>-6003</c:v>
                      </c:pt>
                      <c:pt idx="3970">
                        <c:v>-5994</c:v>
                      </c:pt>
                      <c:pt idx="3971">
                        <c:v>-5994</c:v>
                      </c:pt>
                      <c:pt idx="3972">
                        <c:v>-5967</c:v>
                      </c:pt>
                      <c:pt idx="3973">
                        <c:v>-5964</c:v>
                      </c:pt>
                      <c:pt idx="3974">
                        <c:v>-5948</c:v>
                      </c:pt>
                      <c:pt idx="3975">
                        <c:v>-5927</c:v>
                      </c:pt>
                      <c:pt idx="3976">
                        <c:v>-5922</c:v>
                      </c:pt>
                      <c:pt idx="3977">
                        <c:v>-5881</c:v>
                      </c:pt>
                      <c:pt idx="3978">
                        <c:v>-5874</c:v>
                      </c:pt>
                      <c:pt idx="3979">
                        <c:v>-5835</c:v>
                      </c:pt>
                      <c:pt idx="3980">
                        <c:v>-5830</c:v>
                      </c:pt>
                      <c:pt idx="3981">
                        <c:v>-5798</c:v>
                      </c:pt>
                      <c:pt idx="3982">
                        <c:v>-5793</c:v>
                      </c:pt>
                      <c:pt idx="3983">
                        <c:v>-5753</c:v>
                      </c:pt>
                      <c:pt idx="3984">
                        <c:v>-5723</c:v>
                      </c:pt>
                      <c:pt idx="3985">
                        <c:v>-5719</c:v>
                      </c:pt>
                      <c:pt idx="3986">
                        <c:v>-5712</c:v>
                      </c:pt>
                      <c:pt idx="3987">
                        <c:v>-5694</c:v>
                      </c:pt>
                      <c:pt idx="3988">
                        <c:v>-5694</c:v>
                      </c:pt>
                      <c:pt idx="3989">
                        <c:v>-5691</c:v>
                      </c:pt>
                      <c:pt idx="3990">
                        <c:v>-5686.5</c:v>
                      </c:pt>
                      <c:pt idx="3991">
                        <c:v>-5678</c:v>
                      </c:pt>
                      <c:pt idx="3992">
                        <c:v>-5676</c:v>
                      </c:pt>
                      <c:pt idx="3993">
                        <c:v>-5671</c:v>
                      </c:pt>
                      <c:pt idx="3994">
                        <c:v>-5650</c:v>
                      </c:pt>
                      <c:pt idx="3995">
                        <c:v>-5646</c:v>
                      </c:pt>
                      <c:pt idx="3996">
                        <c:v>-5641</c:v>
                      </c:pt>
                      <c:pt idx="3997">
                        <c:v>-5629</c:v>
                      </c:pt>
                      <c:pt idx="3998">
                        <c:v>-5605</c:v>
                      </c:pt>
                      <c:pt idx="3999">
                        <c:v>-5541</c:v>
                      </c:pt>
                      <c:pt idx="4000">
                        <c:v>-5538</c:v>
                      </c:pt>
                      <c:pt idx="4001">
                        <c:v>-5528</c:v>
                      </c:pt>
                      <c:pt idx="4002">
                        <c:v>-5517</c:v>
                      </c:pt>
                      <c:pt idx="4003">
                        <c:v>-5517</c:v>
                      </c:pt>
                      <c:pt idx="4004">
                        <c:v>-5507</c:v>
                      </c:pt>
                      <c:pt idx="4005">
                        <c:v>-5507</c:v>
                      </c:pt>
                      <c:pt idx="4006">
                        <c:v>-5504</c:v>
                      </c:pt>
                      <c:pt idx="4007">
                        <c:v>-5502</c:v>
                      </c:pt>
                      <c:pt idx="4008">
                        <c:v>-5501</c:v>
                      </c:pt>
                      <c:pt idx="4009">
                        <c:v>-5499.5</c:v>
                      </c:pt>
                      <c:pt idx="4010">
                        <c:v>-5499.5</c:v>
                      </c:pt>
                      <c:pt idx="4011">
                        <c:v>-5499.5</c:v>
                      </c:pt>
                      <c:pt idx="4012">
                        <c:v>-5499</c:v>
                      </c:pt>
                      <c:pt idx="4013">
                        <c:v>-5497</c:v>
                      </c:pt>
                      <c:pt idx="4014">
                        <c:v>-5489.5</c:v>
                      </c:pt>
                      <c:pt idx="4015">
                        <c:v>-5489.5</c:v>
                      </c:pt>
                      <c:pt idx="4016">
                        <c:v>-5489.5</c:v>
                      </c:pt>
                      <c:pt idx="4017">
                        <c:v>-5478</c:v>
                      </c:pt>
                      <c:pt idx="4018">
                        <c:v>-5476</c:v>
                      </c:pt>
                      <c:pt idx="4019">
                        <c:v>-5476</c:v>
                      </c:pt>
                      <c:pt idx="4020">
                        <c:v>-5473</c:v>
                      </c:pt>
                      <c:pt idx="4021">
                        <c:v>-5471</c:v>
                      </c:pt>
                      <c:pt idx="4022">
                        <c:v>-5471</c:v>
                      </c:pt>
                      <c:pt idx="4023">
                        <c:v>-5469</c:v>
                      </c:pt>
                      <c:pt idx="4024">
                        <c:v>-5468</c:v>
                      </c:pt>
                      <c:pt idx="4025">
                        <c:v>-5460</c:v>
                      </c:pt>
                      <c:pt idx="4026">
                        <c:v>-5453</c:v>
                      </c:pt>
                      <c:pt idx="4027">
                        <c:v>-5453</c:v>
                      </c:pt>
                      <c:pt idx="4028">
                        <c:v>-5453</c:v>
                      </c:pt>
                      <c:pt idx="4029">
                        <c:v>-5451</c:v>
                      </c:pt>
                      <c:pt idx="4030">
                        <c:v>-5450</c:v>
                      </c:pt>
                      <c:pt idx="4031">
                        <c:v>-5448.5</c:v>
                      </c:pt>
                      <c:pt idx="4032">
                        <c:v>-5448</c:v>
                      </c:pt>
                      <c:pt idx="4033">
                        <c:v>-5448</c:v>
                      </c:pt>
                      <c:pt idx="4034">
                        <c:v>-5448</c:v>
                      </c:pt>
                      <c:pt idx="4035">
                        <c:v>-5448</c:v>
                      </c:pt>
                      <c:pt idx="4036">
                        <c:v>-5443</c:v>
                      </c:pt>
                      <c:pt idx="4037">
                        <c:v>-5443</c:v>
                      </c:pt>
                      <c:pt idx="4038">
                        <c:v>-5443</c:v>
                      </c:pt>
                      <c:pt idx="4039">
                        <c:v>-5443</c:v>
                      </c:pt>
                      <c:pt idx="4040">
                        <c:v>-5442</c:v>
                      </c:pt>
                      <c:pt idx="4041">
                        <c:v>-5442</c:v>
                      </c:pt>
                      <c:pt idx="4042">
                        <c:v>-5442</c:v>
                      </c:pt>
                      <c:pt idx="4043">
                        <c:v>-5441</c:v>
                      </c:pt>
                      <c:pt idx="4044">
                        <c:v>-5441</c:v>
                      </c:pt>
                      <c:pt idx="4045">
                        <c:v>-5441</c:v>
                      </c:pt>
                      <c:pt idx="4046">
                        <c:v>-5440</c:v>
                      </c:pt>
                      <c:pt idx="4047">
                        <c:v>-5437</c:v>
                      </c:pt>
                      <c:pt idx="4048">
                        <c:v>-5437</c:v>
                      </c:pt>
                      <c:pt idx="4049">
                        <c:v>-5437</c:v>
                      </c:pt>
                      <c:pt idx="4050">
                        <c:v>-5436</c:v>
                      </c:pt>
                      <c:pt idx="4051">
                        <c:v>-5435</c:v>
                      </c:pt>
                      <c:pt idx="4052">
                        <c:v>-5433.5</c:v>
                      </c:pt>
                      <c:pt idx="4053">
                        <c:v>-5432</c:v>
                      </c:pt>
                      <c:pt idx="4054">
                        <c:v>-5432</c:v>
                      </c:pt>
                      <c:pt idx="4055">
                        <c:v>-5430</c:v>
                      </c:pt>
                      <c:pt idx="4056">
                        <c:v>-5426</c:v>
                      </c:pt>
                      <c:pt idx="4057">
                        <c:v>-5422</c:v>
                      </c:pt>
                      <c:pt idx="4058">
                        <c:v>-5421</c:v>
                      </c:pt>
                      <c:pt idx="4059">
                        <c:v>-5419</c:v>
                      </c:pt>
                      <c:pt idx="4060">
                        <c:v>-5411</c:v>
                      </c:pt>
                      <c:pt idx="4061">
                        <c:v>-5409</c:v>
                      </c:pt>
                      <c:pt idx="4062">
                        <c:v>-5402</c:v>
                      </c:pt>
                      <c:pt idx="4063">
                        <c:v>-5397</c:v>
                      </c:pt>
                      <c:pt idx="4064">
                        <c:v>-5397</c:v>
                      </c:pt>
                      <c:pt idx="4065">
                        <c:v>-5386</c:v>
                      </c:pt>
                      <c:pt idx="4066">
                        <c:v>-5386</c:v>
                      </c:pt>
                      <c:pt idx="4067">
                        <c:v>-5385</c:v>
                      </c:pt>
                      <c:pt idx="4068">
                        <c:v>-5383</c:v>
                      </c:pt>
                      <c:pt idx="4069">
                        <c:v>-5373</c:v>
                      </c:pt>
                      <c:pt idx="4070">
                        <c:v>-5368</c:v>
                      </c:pt>
                      <c:pt idx="4071">
                        <c:v>-5367.5</c:v>
                      </c:pt>
                      <c:pt idx="4072">
                        <c:v>-5365</c:v>
                      </c:pt>
                      <c:pt idx="4073">
                        <c:v>-5358</c:v>
                      </c:pt>
                      <c:pt idx="4074">
                        <c:v>-5353</c:v>
                      </c:pt>
                      <c:pt idx="4075">
                        <c:v>-5344</c:v>
                      </c:pt>
                      <c:pt idx="4076">
                        <c:v>-5344</c:v>
                      </c:pt>
                      <c:pt idx="4077">
                        <c:v>-5256</c:v>
                      </c:pt>
                      <c:pt idx="4078">
                        <c:v>-5204</c:v>
                      </c:pt>
                      <c:pt idx="4079">
                        <c:v>-5200</c:v>
                      </c:pt>
                      <c:pt idx="4080">
                        <c:v>-5200</c:v>
                      </c:pt>
                      <c:pt idx="4081">
                        <c:v>-5195</c:v>
                      </c:pt>
                      <c:pt idx="4082">
                        <c:v>-5194</c:v>
                      </c:pt>
                      <c:pt idx="4083">
                        <c:v>-5185</c:v>
                      </c:pt>
                      <c:pt idx="4084">
                        <c:v>-5171</c:v>
                      </c:pt>
                      <c:pt idx="4085">
                        <c:v>-5153</c:v>
                      </c:pt>
                      <c:pt idx="4086">
                        <c:v>-5153</c:v>
                      </c:pt>
                      <c:pt idx="4087">
                        <c:v>-5148</c:v>
                      </c:pt>
                      <c:pt idx="4088">
                        <c:v>-5148</c:v>
                      </c:pt>
                      <c:pt idx="4089">
                        <c:v>-5148</c:v>
                      </c:pt>
                      <c:pt idx="4090">
                        <c:v>-5139</c:v>
                      </c:pt>
                      <c:pt idx="4091">
                        <c:v>-5139</c:v>
                      </c:pt>
                      <c:pt idx="4092">
                        <c:v>-5133</c:v>
                      </c:pt>
                      <c:pt idx="4093">
                        <c:v>-5132</c:v>
                      </c:pt>
                      <c:pt idx="4094">
                        <c:v>-5127</c:v>
                      </c:pt>
                      <c:pt idx="4095">
                        <c:v>-5115</c:v>
                      </c:pt>
                      <c:pt idx="4096">
                        <c:v>-5112</c:v>
                      </c:pt>
                      <c:pt idx="4097">
                        <c:v>-5107</c:v>
                      </c:pt>
                      <c:pt idx="4098">
                        <c:v>-5107</c:v>
                      </c:pt>
                      <c:pt idx="4099">
                        <c:v>-5107</c:v>
                      </c:pt>
                      <c:pt idx="4100">
                        <c:v>-5102</c:v>
                      </c:pt>
                      <c:pt idx="4101">
                        <c:v>-5095</c:v>
                      </c:pt>
                      <c:pt idx="4102">
                        <c:v>-5090</c:v>
                      </c:pt>
                      <c:pt idx="4103">
                        <c:v>-5081</c:v>
                      </c:pt>
                      <c:pt idx="4104">
                        <c:v>-5076</c:v>
                      </c:pt>
                      <c:pt idx="4105">
                        <c:v>-5071</c:v>
                      </c:pt>
                      <c:pt idx="4106">
                        <c:v>-5066</c:v>
                      </c:pt>
                      <c:pt idx="4107">
                        <c:v>-5066</c:v>
                      </c:pt>
                      <c:pt idx="4108">
                        <c:v>-5066</c:v>
                      </c:pt>
                      <c:pt idx="4109">
                        <c:v>-5061</c:v>
                      </c:pt>
                      <c:pt idx="4110">
                        <c:v>-5057</c:v>
                      </c:pt>
                      <c:pt idx="4111">
                        <c:v>-5056</c:v>
                      </c:pt>
                      <c:pt idx="4112">
                        <c:v>-5030</c:v>
                      </c:pt>
                      <c:pt idx="4113">
                        <c:v>-5025</c:v>
                      </c:pt>
                      <c:pt idx="4114">
                        <c:v>-5025</c:v>
                      </c:pt>
                      <c:pt idx="4115">
                        <c:v>-4985</c:v>
                      </c:pt>
                      <c:pt idx="4116">
                        <c:v>-4985</c:v>
                      </c:pt>
                      <c:pt idx="4117">
                        <c:v>-4935</c:v>
                      </c:pt>
                      <c:pt idx="4118">
                        <c:v>-4930</c:v>
                      </c:pt>
                      <c:pt idx="4119">
                        <c:v>-4903</c:v>
                      </c:pt>
                      <c:pt idx="4120">
                        <c:v>-4903</c:v>
                      </c:pt>
                      <c:pt idx="4121">
                        <c:v>-4898</c:v>
                      </c:pt>
                      <c:pt idx="4122">
                        <c:v>-4862</c:v>
                      </c:pt>
                      <c:pt idx="4123">
                        <c:v>-4861</c:v>
                      </c:pt>
                      <c:pt idx="4124">
                        <c:v>-4856</c:v>
                      </c:pt>
                      <c:pt idx="4125">
                        <c:v>-4855</c:v>
                      </c:pt>
                      <c:pt idx="4126">
                        <c:v>-4851</c:v>
                      </c:pt>
                      <c:pt idx="4127">
                        <c:v>-4841</c:v>
                      </c:pt>
                      <c:pt idx="4128">
                        <c:v>-4832</c:v>
                      </c:pt>
                      <c:pt idx="4129">
                        <c:v>-4820</c:v>
                      </c:pt>
                      <c:pt idx="4130">
                        <c:v>-4806</c:v>
                      </c:pt>
                      <c:pt idx="4131">
                        <c:v>-4786</c:v>
                      </c:pt>
                      <c:pt idx="4132">
                        <c:v>-4781</c:v>
                      </c:pt>
                      <c:pt idx="4133">
                        <c:v>-4781</c:v>
                      </c:pt>
                      <c:pt idx="4134">
                        <c:v>-4770</c:v>
                      </c:pt>
                      <c:pt idx="4135">
                        <c:v>-4759</c:v>
                      </c:pt>
                      <c:pt idx="4136">
                        <c:v>-4759</c:v>
                      </c:pt>
                      <c:pt idx="4137">
                        <c:v>-4740</c:v>
                      </c:pt>
                      <c:pt idx="4138">
                        <c:v>-4739</c:v>
                      </c:pt>
                      <c:pt idx="4139">
                        <c:v>-4738</c:v>
                      </c:pt>
                      <c:pt idx="4140">
                        <c:v>-4734</c:v>
                      </c:pt>
                      <c:pt idx="4141">
                        <c:v>-4734</c:v>
                      </c:pt>
                      <c:pt idx="4142">
                        <c:v>-4734</c:v>
                      </c:pt>
                      <c:pt idx="4143">
                        <c:v>-4723</c:v>
                      </c:pt>
                      <c:pt idx="4144">
                        <c:v>-4709</c:v>
                      </c:pt>
                      <c:pt idx="4145">
                        <c:v>-4703</c:v>
                      </c:pt>
                      <c:pt idx="4146">
                        <c:v>-4657</c:v>
                      </c:pt>
                      <c:pt idx="4147">
                        <c:v>-4616</c:v>
                      </c:pt>
                      <c:pt idx="4148">
                        <c:v>-4615</c:v>
                      </c:pt>
                      <c:pt idx="4149">
                        <c:v>-4610</c:v>
                      </c:pt>
                      <c:pt idx="4150">
                        <c:v>-4607</c:v>
                      </c:pt>
                      <c:pt idx="4151">
                        <c:v>-4590</c:v>
                      </c:pt>
                      <c:pt idx="4152">
                        <c:v>-4580</c:v>
                      </c:pt>
                      <c:pt idx="4153">
                        <c:v>-4569</c:v>
                      </c:pt>
                      <c:pt idx="4154">
                        <c:v>-4569</c:v>
                      </c:pt>
                      <c:pt idx="4155">
                        <c:v>-4562</c:v>
                      </c:pt>
                      <c:pt idx="4156">
                        <c:v>-4562</c:v>
                      </c:pt>
                      <c:pt idx="4157">
                        <c:v>-4562</c:v>
                      </c:pt>
                      <c:pt idx="4158">
                        <c:v>-4560</c:v>
                      </c:pt>
                      <c:pt idx="4159">
                        <c:v>-4560</c:v>
                      </c:pt>
                      <c:pt idx="4160">
                        <c:v>-4559</c:v>
                      </c:pt>
                      <c:pt idx="4161">
                        <c:v>-4554</c:v>
                      </c:pt>
                      <c:pt idx="4162">
                        <c:v>-4552</c:v>
                      </c:pt>
                      <c:pt idx="4163">
                        <c:v>-4550</c:v>
                      </c:pt>
                      <c:pt idx="4164">
                        <c:v>-4546</c:v>
                      </c:pt>
                      <c:pt idx="4165">
                        <c:v>-4546</c:v>
                      </c:pt>
                      <c:pt idx="4166">
                        <c:v>-4546</c:v>
                      </c:pt>
                      <c:pt idx="4167">
                        <c:v>-4546</c:v>
                      </c:pt>
                      <c:pt idx="4168">
                        <c:v>-4533</c:v>
                      </c:pt>
                      <c:pt idx="4169">
                        <c:v>-4521</c:v>
                      </c:pt>
                      <c:pt idx="4170">
                        <c:v>-4521</c:v>
                      </c:pt>
                      <c:pt idx="4171">
                        <c:v>-4521</c:v>
                      </c:pt>
                      <c:pt idx="4172">
                        <c:v>-4521</c:v>
                      </c:pt>
                      <c:pt idx="4173">
                        <c:v>-4521</c:v>
                      </c:pt>
                      <c:pt idx="4174">
                        <c:v>-4521</c:v>
                      </c:pt>
                      <c:pt idx="4175">
                        <c:v>-4521</c:v>
                      </c:pt>
                      <c:pt idx="4176">
                        <c:v>-4520</c:v>
                      </c:pt>
                      <c:pt idx="4177">
                        <c:v>-4518</c:v>
                      </c:pt>
                      <c:pt idx="4178">
                        <c:v>-4516</c:v>
                      </c:pt>
                      <c:pt idx="4179">
                        <c:v>-4516</c:v>
                      </c:pt>
                      <c:pt idx="4180">
                        <c:v>-4516</c:v>
                      </c:pt>
                      <c:pt idx="4181">
                        <c:v>-4516</c:v>
                      </c:pt>
                      <c:pt idx="4182">
                        <c:v>-4516</c:v>
                      </c:pt>
                      <c:pt idx="4183">
                        <c:v>-4516</c:v>
                      </c:pt>
                      <c:pt idx="4184">
                        <c:v>-4516</c:v>
                      </c:pt>
                      <c:pt idx="4185">
                        <c:v>-4516</c:v>
                      </c:pt>
                      <c:pt idx="4186">
                        <c:v>-4516</c:v>
                      </c:pt>
                      <c:pt idx="4187">
                        <c:v>-4515</c:v>
                      </c:pt>
                      <c:pt idx="4188">
                        <c:v>-4513</c:v>
                      </c:pt>
                      <c:pt idx="4189">
                        <c:v>-4508</c:v>
                      </c:pt>
                      <c:pt idx="4190">
                        <c:v>-4492</c:v>
                      </c:pt>
                      <c:pt idx="4191">
                        <c:v>-4490.5</c:v>
                      </c:pt>
                      <c:pt idx="4192">
                        <c:v>-4488</c:v>
                      </c:pt>
                      <c:pt idx="4193">
                        <c:v>-4488</c:v>
                      </c:pt>
                      <c:pt idx="4194">
                        <c:v>-4487</c:v>
                      </c:pt>
                      <c:pt idx="4195">
                        <c:v>-4484</c:v>
                      </c:pt>
                      <c:pt idx="4196">
                        <c:v>-4483</c:v>
                      </c:pt>
                      <c:pt idx="4197">
                        <c:v>-4483</c:v>
                      </c:pt>
                      <c:pt idx="4198">
                        <c:v>-4482</c:v>
                      </c:pt>
                      <c:pt idx="4199">
                        <c:v>-4477</c:v>
                      </c:pt>
                      <c:pt idx="4200">
                        <c:v>-4477</c:v>
                      </c:pt>
                      <c:pt idx="4201">
                        <c:v>-4473</c:v>
                      </c:pt>
                      <c:pt idx="4202">
                        <c:v>-4473</c:v>
                      </c:pt>
                      <c:pt idx="4203">
                        <c:v>-4469</c:v>
                      </c:pt>
                      <c:pt idx="4204">
                        <c:v>-4468</c:v>
                      </c:pt>
                      <c:pt idx="4205">
                        <c:v>-4458</c:v>
                      </c:pt>
                      <c:pt idx="4206">
                        <c:v>-4453</c:v>
                      </c:pt>
                      <c:pt idx="4207">
                        <c:v>-4446</c:v>
                      </c:pt>
                      <c:pt idx="4208">
                        <c:v>-4442</c:v>
                      </c:pt>
                      <c:pt idx="4209">
                        <c:v>-4441</c:v>
                      </c:pt>
                      <c:pt idx="4210">
                        <c:v>-4437</c:v>
                      </c:pt>
                      <c:pt idx="4211">
                        <c:v>-4426</c:v>
                      </c:pt>
                      <c:pt idx="4212">
                        <c:v>-4422</c:v>
                      </c:pt>
                      <c:pt idx="4213">
                        <c:v>-4417</c:v>
                      </c:pt>
                      <c:pt idx="4214">
                        <c:v>-4417</c:v>
                      </c:pt>
                      <c:pt idx="4215">
                        <c:v>-4416</c:v>
                      </c:pt>
                      <c:pt idx="4216">
                        <c:v>-4412</c:v>
                      </c:pt>
                      <c:pt idx="4217">
                        <c:v>-4406</c:v>
                      </c:pt>
                      <c:pt idx="4218">
                        <c:v>-4391</c:v>
                      </c:pt>
                      <c:pt idx="4219">
                        <c:v>-4381</c:v>
                      </c:pt>
                      <c:pt idx="4220">
                        <c:v>-4324</c:v>
                      </c:pt>
                      <c:pt idx="4221">
                        <c:v>-4309</c:v>
                      </c:pt>
                      <c:pt idx="4222">
                        <c:v>-4304</c:v>
                      </c:pt>
                      <c:pt idx="4223">
                        <c:v>-4300</c:v>
                      </c:pt>
                      <c:pt idx="4224">
                        <c:v>-4300</c:v>
                      </c:pt>
                      <c:pt idx="4225">
                        <c:v>-4290</c:v>
                      </c:pt>
                      <c:pt idx="4226">
                        <c:v>-4288</c:v>
                      </c:pt>
                      <c:pt idx="4227">
                        <c:v>-4285</c:v>
                      </c:pt>
                      <c:pt idx="4228">
                        <c:v>-4282</c:v>
                      </c:pt>
                      <c:pt idx="4229">
                        <c:v>-4282</c:v>
                      </c:pt>
                      <c:pt idx="4230">
                        <c:v>-4278</c:v>
                      </c:pt>
                      <c:pt idx="4231">
                        <c:v>-4268</c:v>
                      </c:pt>
                      <c:pt idx="4232">
                        <c:v>-4267</c:v>
                      </c:pt>
                      <c:pt idx="4233">
                        <c:v>-4264</c:v>
                      </c:pt>
                      <c:pt idx="4234">
                        <c:v>-4263</c:v>
                      </c:pt>
                      <c:pt idx="4235">
                        <c:v>-4262</c:v>
                      </c:pt>
                      <c:pt idx="4236">
                        <c:v>-4258</c:v>
                      </c:pt>
                      <c:pt idx="4237">
                        <c:v>-4253</c:v>
                      </c:pt>
                      <c:pt idx="4238">
                        <c:v>-4247</c:v>
                      </c:pt>
                      <c:pt idx="4239">
                        <c:v>-4243</c:v>
                      </c:pt>
                      <c:pt idx="4240">
                        <c:v>-4243</c:v>
                      </c:pt>
                      <c:pt idx="4241">
                        <c:v>-4241</c:v>
                      </c:pt>
                      <c:pt idx="4242">
                        <c:v>-4233</c:v>
                      </c:pt>
                      <c:pt idx="4243">
                        <c:v>-4222</c:v>
                      </c:pt>
                      <c:pt idx="4244">
                        <c:v>-4219</c:v>
                      </c:pt>
                      <c:pt idx="4245">
                        <c:v>-4216</c:v>
                      </c:pt>
                      <c:pt idx="4246">
                        <c:v>-4212</c:v>
                      </c:pt>
                      <c:pt idx="4247">
                        <c:v>-4211</c:v>
                      </c:pt>
                      <c:pt idx="4248">
                        <c:v>-4206</c:v>
                      </c:pt>
                      <c:pt idx="4249">
                        <c:v>-4202</c:v>
                      </c:pt>
                      <c:pt idx="4250">
                        <c:v>-4196</c:v>
                      </c:pt>
                      <c:pt idx="4251">
                        <c:v>-4192</c:v>
                      </c:pt>
                      <c:pt idx="4252">
                        <c:v>-4191</c:v>
                      </c:pt>
                      <c:pt idx="4253">
                        <c:v>-4178</c:v>
                      </c:pt>
                      <c:pt idx="4254">
                        <c:v>-4175</c:v>
                      </c:pt>
                      <c:pt idx="4255">
                        <c:v>-4172</c:v>
                      </c:pt>
                      <c:pt idx="4256">
                        <c:v>-4170</c:v>
                      </c:pt>
                      <c:pt idx="4257">
                        <c:v>-4166</c:v>
                      </c:pt>
                      <c:pt idx="4258">
                        <c:v>-4166</c:v>
                      </c:pt>
                      <c:pt idx="4259">
                        <c:v>-4165</c:v>
                      </c:pt>
                      <c:pt idx="4260">
                        <c:v>-4156</c:v>
                      </c:pt>
                      <c:pt idx="4261">
                        <c:v>-4154</c:v>
                      </c:pt>
                      <c:pt idx="4262">
                        <c:v>-4151</c:v>
                      </c:pt>
                      <c:pt idx="4263">
                        <c:v>-4144</c:v>
                      </c:pt>
                      <c:pt idx="4264">
                        <c:v>-4139</c:v>
                      </c:pt>
                      <c:pt idx="4265">
                        <c:v>-4135</c:v>
                      </c:pt>
                      <c:pt idx="4266">
                        <c:v>-4134</c:v>
                      </c:pt>
                      <c:pt idx="4267">
                        <c:v>-4125</c:v>
                      </c:pt>
                      <c:pt idx="4268">
                        <c:v>-4124</c:v>
                      </c:pt>
                      <c:pt idx="4269">
                        <c:v>-4119</c:v>
                      </c:pt>
                      <c:pt idx="4270">
                        <c:v>-4104</c:v>
                      </c:pt>
                      <c:pt idx="4271">
                        <c:v>-4099</c:v>
                      </c:pt>
                      <c:pt idx="4272">
                        <c:v>-4094</c:v>
                      </c:pt>
                      <c:pt idx="4273">
                        <c:v>-4094</c:v>
                      </c:pt>
                      <c:pt idx="4274">
                        <c:v>-4089</c:v>
                      </c:pt>
                      <c:pt idx="4275">
                        <c:v>-4048</c:v>
                      </c:pt>
                      <c:pt idx="4276">
                        <c:v>-4041</c:v>
                      </c:pt>
                      <c:pt idx="4277">
                        <c:v>-4036</c:v>
                      </c:pt>
                      <c:pt idx="4278">
                        <c:v>-4036</c:v>
                      </c:pt>
                      <c:pt idx="4279">
                        <c:v>-4022</c:v>
                      </c:pt>
                      <c:pt idx="4280">
                        <c:v>-4000</c:v>
                      </c:pt>
                      <c:pt idx="4281">
                        <c:v>-4000</c:v>
                      </c:pt>
                      <c:pt idx="4282">
                        <c:v>-3981</c:v>
                      </c:pt>
                      <c:pt idx="4283">
                        <c:v>-3976</c:v>
                      </c:pt>
                      <c:pt idx="4284">
                        <c:v>-3971</c:v>
                      </c:pt>
                      <c:pt idx="4285">
                        <c:v>-3971</c:v>
                      </c:pt>
                      <c:pt idx="4286">
                        <c:v>-3966</c:v>
                      </c:pt>
                      <c:pt idx="4287">
                        <c:v>-3966</c:v>
                      </c:pt>
                      <c:pt idx="4288">
                        <c:v>-3951</c:v>
                      </c:pt>
                      <c:pt idx="4289">
                        <c:v>-3946</c:v>
                      </c:pt>
                      <c:pt idx="4290">
                        <c:v>-3926</c:v>
                      </c:pt>
                      <c:pt idx="4291">
                        <c:v>-3924</c:v>
                      </c:pt>
                      <c:pt idx="4292">
                        <c:v>-3920</c:v>
                      </c:pt>
                      <c:pt idx="4293">
                        <c:v>-3919</c:v>
                      </c:pt>
                      <c:pt idx="4294">
                        <c:v>-3915</c:v>
                      </c:pt>
                      <c:pt idx="4295">
                        <c:v>-3874</c:v>
                      </c:pt>
                      <c:pt idx="4296">
                        <c:v>-3870</c:v>
                      </c:pt>
                      <c:pt idx="4297">
                        <c:v>-3868</c:v>
                      </c:pt>
                      <c:pt idx="4298">
                        <c:v>-3864</c:v>
                      </c:pt>
                      <c:pt idx="4299">
                        <c:v>-3863</c:v>
                      </c:pt>
                      <c:pt idx="4300">
                        <c:v>-3853</c:v>
                      </c:pt>
                      <c:pt idx="4301">
                        <c:v>-3848</c:v>
                      </c:pt>
                      <c:pt idx="4302">
                        <c:v>-3847</c:v>
                      </c:pt>
                      <c:pt idx="4303">
                        <c:v>-3842</c:v>
                      </c:pt>
                      <c:pt idx="4304">
                        <c:v>-3842</c:v>
                      </c:pt>
                      <c:pt idx="4305">
                        <c:v>-3839</c:v>
                      </c:pt>
                      <c:pt idx="4306">
                        <c:v>-3838</c:v>
                      </c:pt>
                      <c:pt idx="4307">
                        <c:v>-3812</c:v>
                      </c:pt>
                      <c:pt idx="4308">
                        <c:v>-3801</c:v>
                      </c:pt>
                      <c:pt idx="4309">
                        <c:v>-3797</c:v>
                      </c:pt>
                      <c:pt idx="4310">
                        <c:v>-3796</c:v>
                      </c:pt>
                      <c:pt idx="4311">
                        <c:v>-3796</c:v>
                      </c:pt>
                      <c:pt idx="4312">
                        <c:v>-3792</c:v>
                      </c:pt>
                      <c:pt idx="4313">
                        <c:v>-3787</c:v>
                      </c:pt>
                      <c:pt idx="4314">
                        <c:v>-3781</c:v>
                      </c:pt>
                      <c:pt idx="4315">
                        <c:v>-3771</c:v>
                      </c:pt>
                      <c:pt idx="4316">
                        <c:v>-3756</c:v>
                      </c:pt>
                      <c:pt idx="4317">
                        <c:v>-3745</c:v>
                      </c:pt>
                      <c:pt idx="4318">
                        <c:v>-3679</c:v>
                      </c:pt>
                      <c:pt idx="4319">
                        <c:v>-3675</c:v>
                      </c:pt>
                      <c:pt idx="4320">
                        <c:v>-3674</c:v>
                      </c:pt>
                      <c:pt idx="4321">
                        <c:v>-3669</c:v>
                      </c:pt>
                      <c:pt idx="4322">
                        <c:v>-3668</c:v>
                      </c:pt>
                      <c:pt idx="4323">
                        <c:v>-3667</c:v>
                      </c:pt>
                      <c:pt idx="4324">
                        <c:v>-3664</c:v>
                      </c:pt>
                      <c:pt idx="4325">
                        <c:v>-3663</c:v>
                      </c:pt>
                      <c:pt idx="4326">
                        <c:v>-3653</c:v>
                      </c:pt>
                      <c:pt idx="4327">
                        <c:v>-3638</c:v>
                      </c:pt>
                      <c:pt idx="4328">
                        <c:v>-3637</c:v>
                      </c:pt>
                      <c:pt idx="4329">
                        <c:v>-3637</c:v>
                      </c:pt>
                      <c:pt idx="4330">
                        <c:v>-3637</c:v>
                      </c:pt>
                      <c:pt idx="4331">
                        <c:v>-3635</c:v>
                      </c:pt>
                      <c:pt idx="4332">
                        <c:v>-3633</c:v>
                      </c:pt>
                      <c:pt idx="4333">
                        <c:v>-3627</c:v>
                      </c:pt>
                      <c:pt idx="4334">
                        <c:v>-3625</c:v>
                      </c:pt>
                      <c:pt idx="4335">
                        <c:v>-3620</c:v>
                      </c:pt>
                      <c:pt idx="4336">
                        <c:v>-3618</c:v>
                      </c:pt>
                      <c:pt idx="4337">
                        <c:v>-3614</c:v>
                      </c:pt>
                      <c:pt idx="4338">
                        <c:v>-3608</c:v>
                      </c:pt>
                      <c:pt idx="4339">
                        <c:v>-3608</c:v>
                      </c:pt>
                      <c:pt idx="4340">
                        <c:v>-3608</c:v>
                      </c:pt>
                      <c:pt idx="4341">
                        <c:v>-3605</c:v>
                      </c:pt>
                      <c:pt idx="4342">
                        <c:v>-3599</c:v>
                      </c:pt>
                      <c:pt idx="4343">
                        <c:v>-3596</c:v>
                      </c:pt>
                      <c:pt idx="4344">
                        <c:v>-3596</c:v>
                      </c:pt>
                      <c:pt idx="4345">
                        <c:v>-3594</c:v>
                      </c:pt>
                      <c:pt idx="4346">
                        <c:v>-3589</c:v>
                      </c:pt>
                      <c:pt idx="4347">
                        <c:v>-3589</c:v>
                      </c:pt>
                      <c:pt idx="4348">
                        <c:v>-3589</c:v>
                      </c:pt>
                      <c:pt idx="4349">
                        <c:v>-3581</c:v>
                      </c:pt>
                      <c:pt idx="4350">
                        <c:v>-3579</c:v>
                      </c:pt>
                      <c:pt idx="4351">
                        <c:v>-3572</c:v>
                      </c:pt>
                      <c:pt idx="4352">
                        <c:v>-3571</c:v>
                      </c:pt>
                      <c:pt idx="4353">
                        <c:v>-3571</c:v>
                      </c:pt>
                      <c:pt idx="4354">
                        <c:v>-3557</c:v>
                      </c:pt>
                      <c:pt idx="4355">
                        <c:v>-3551</c:v>
                      </c:pt>
                      <c:pt idx="4356">
                        <c:v>-3545</c:v>
                      </c:pt>
                      <c:pt idx="4357">
                        <c:v>-3542</c:v>
                      </c:pt>
                      <c:pt idx="4358">
                        <c:v>-3531</c:v>
                      </c:pt>
                      <c:pt idx="4359">
                        <c:v>-3521</c:v>
                      </c:pt>
                      <c:pt idx="4360">
                        <c:v>-3516</c:v>
                      </c:pt>
                      <c:pt idx="4361">
                        <c:v>-3514</c:v>
                      </c:pt>
                      <c:pt idx="4362">
                        <c:v>-3505</c:v>
                      </c:pt>
                      <c:pt idx="4363">
                        <c:v>-3504</c:v>
                      </c:pt>
                      <c:pt idx="4364">
                        <c:v>-3500</c:v>
                      </c:pt>
                      <c:pt idx="4365">
                        <c:v>-3495</c:v>
                      </c:pt>
                      <c:pt idx="4366">
                        <c:v>-3485</c:v>
                      </c:pt>
                      <c:pt idx="4367">
                        <c:v>-3442</c:v>
                      </c:pt>
                      <c:pt idx="4368">
                        <c:v>-3402</c:v>
                      </c:pt>
                      <c:pt idx="4369">
                        <c:v>-3392</c:v>
                      </c:pt>
                      <c:pt idx="4370">
                        <c:v>-3392</c:v>
                      </c:pt>
                      <c:pt idx="4371">
                        <c:v>-3380</c:v>
                      </c:pt>
                      <c:pt idx="4372">
                        <c:v>-3380</c:v>
                      </c:pt>
                      <c:pt idx="4373">
                        <c:v>-3367</c:v>
                      </c:pt>
                      <c:pt idx="4374">
                        <c:v>-3367</c:v>
                      </c:pt>
                      <c:pt idx="4375">
                        <c:v>-3358</c:v>
                      </c:pt>
                      <c:pt idx="4376">
                        <c:v>-3358</c:v>
                      </c:pt>
                      <c:pt idx="4377">
                        <c:v>-3358</c:v>
                      </c:pt>
                      <c:pt idx="4378">
                        <c:v>-3358</c:v>
                      </c:pt>
                      <c:pt idx="4379">
                        <c:v>-3358</c:v>
                      </c:pt>
                      <c:pt idx="4380">
                        <c:v>-3358</c:v>
                      </c:pt>
                      <c:pt idx="4381">
                        <c:v>-3358</c:v>
                      </c:pt>
                      <c:pt idx="4382">
                        <c:v>-3358</c:v>
                      </c:pt>
                      <c:pt idx="4383">
                        <c:v>-3358</c:v>
                      </c:pt>
                      <c:pt idx="4384">
                        <c:v>-3358</c:v>
                      </c:pt>
                      <c:pt idx="4385">
                        <c:v>-3358</c:v>
                      </c:pt>
                      <c:pt idx="4386">
                        <c:v>-3353</c:v>
                      </c:pt>
                      <c:pt idx="4387">
                        <c:v>-3350</c:v>
                      </c:pt>
                      <c:pt idx="4388">
                        <c:v>-3348</c:v>
                      </c:pt>
                      <c:pt idx="4389">
                        <c:v>-3346</c:v>
                      </c:pt>
                      <c:pt idx="4390">
                        <c:v>-3346</c:v>
                      </c:pt>
                      <c:pt idx="4391">
                        <c:v>-3340</c:v>
                      </c:pt>
                      <c:pt idx="4392">
                        <c:v>-3338.5</c:v>
                      </c:pt>
                      <c:pt idx="4393">
                        <c:v>-3331</c:v>
                      </c:pt>
                      <c:pt idx="4394">
                        <c:v>-3331</c:v>
                      </c:pt>
                      <c:pt idx="4395">
                        <c:v>-3327</c:v>
                      </c:pt>
                      <c:pt idx="4396">
                        <c:v>-3325</c:v>
                      </c:pt>
                      <c:pt idx="4397">
                        <c:v>-3323</c:v>
                      </c:pt>
                      <c:pt idx="4398">
                        <c:v>-3322</c:v>
                      </c:pt>
                      <c:pt idx="4399">
                        <c:v>-3321</c:v>
                      </c:pt>
                      <c:pt idx="4400">
                        <c:v>-3316</c:v>
                      </c:pt>
                      <c:pt idx="4401">
                        <c:v>-3314</c:v>
                      </c:pt>
                      <c:pt idx="4402">
                        <c:v>-3307</c:v>
                      </c:pt>
                      <c:pt idx="4403">
                        <c:v>-3306</c:v>
                      </c:pt>
                      <c:pt idx="4404">
                        <c:v>-3302</c:v>
                      </c:pt>
                      <c:pt idx="4405">
                        <c:v>-3302</c:v>
                      </c:pt>
                      <c:pt idx="4406">
                        <c:v>-3302</c:v>
                      </c:pt>
                      <c:pt idx="4407">
                        <c:v>-3302</c:v>
                      </c:pt>
                      <c:pt idx="4408">
                        <c:v>-3302</c:v>
                      </c:pt>
                      <c:pt idx="4409">
                        <c:v>-3302</c:v>
                      </c:pt>
                      <c:pt idx="4410">
                        <c:v>-3302</c:v>
                      </c:pt>
                      <c:pt idx="4411">
                        <c:v>-3300</c:v>
                      </c:pt>
                      <c:pt idx="4412">
                        <c:v>-3299</c:v>
                      </c:pt>
                      <c:pt idx="4413">
                        <c:v>-3284</c:v>
                      </c:pt>
                      <c:pt idx="4414">
                        <c:v>-3280</c:v>
                      </c:pt>
                      <c:pt idx="4415">
                        <c:v>-3280</c:v>
                      </c:pt>
                      <c:pt idx="4416">
                        <c:v>-3279</c:v>
                      </c:pt>
                      <c:pt idx="4417">
                        <c:v>-3275</c:v>
                      </c:pt>
                      <c:pt idx="4418">
                        <c:v>-3275</c:v>
                      </c:pt>
                      <c:pt idx="4419">
                        <c:v>-3274</c:v>
                      </c:pt>
                      <c:pt idx="4420">
                        <c:v>-3274</c:v>
                      </c:pt>
                      <c:pt idx="4421">
                        <c:v>-3274</c:v>
                      </c:pt>
                      <c:pt idx="4422">
                        <c:v>-3274</c:v>
                      </c:pt>
                      <c:pt idx="4423">
                        <c:v>-3274</c:v>
                      </c:pt>
                      <c:pt idx="4424">
                        <c:v>-3274</c:v>
                      </c:pt>
                      <c:pt idx="4425">
                        <c:v>-3274</c:v>
                      </c:pt>
                      <c:pt idx="4426">
                        <c:v>-3273</c:v>
                      </c:pt>
                      <c:pt idx="4427">
                        <c:v>-3271</c:v>
                      </c:pt>
                      <c:pt idx="4428">
                        <c:v>-3271</c:v>
                      </c:pt>
                      <c:pt idx="4429">
                        <c:v>-3271</c:v>
                      </c:pt>
                      <c:pt idx="4430">
                        <c:v>-3266</c:v>
                      </c:pt>
                      <c:pt idx="4431">
                        <c:v>-3265</c:v>
                      </c:pt>
                      <c:pt idx="4432">
                        <c:v>-3260</c:v>
                      </c:pt>
                      <c:pt idx="4433">
                        <c:v>-3255</c:v>
                      </c:pt>
                      <c:pt idx="4434">
                        <c:v>-3253</c:v>
                      </c:pt>
                      <c:pt idx="4435">
                        <c:v>-3244</c:v>
                      </c:pt>
                      <c:pt idx="4436">
                        <c:v>-3244</c:v>
                      </c:pt>
                      <c:pt idx="4437">
                        <c:v>-3234</c:v>
                      </c:pt>
                      <c:pt idx="4438">
                        <c:v>-3234</c:v>
                      </c:pt>
                      <c:pt idx="4439">
                        <c:v>-3222</c:v>
                      </c:pt>
                      <c:pt idx="4440">
                        <c:v>-3213</c:v>
                      </c:pt>
                      <c:pt idx="4441">
                        <c:v>-3208</c:v>
                      </c:pt>
                      <c:pt idx="4442">
                        <c:v>-3205</c:v>
                      </c:pt>
                      <c:pt idx="4443">
                        <c:v>-3121</c:v>
                      </c:pt>
                      <c:pt idx="4444">
                        <c:v>-3034</c:v>
                      </c:pt>
                      <c:pt idx="4445">
                        <c:v>-3019</c:v>
                      </c:pt>
                      <c:pt idx="4446">
                        <c:v>-2987</c:v>
                      </c:pt>
                      <c:pt idx="4447">
                        <c:v>-2981</c:v>
                      </c:pt>
                      <c:pt idx="4448">
                        <c:v>-2968</c:v>
                      </c:pt>
                      <c:pt idx="4449">
                        <c:v>-2963</c:v>
                      </c:pt>
                      <c:pt idx="4450">
                        <c:v>-2956</c:v>
                      </c:pt>
                      <c:pt idx="4451">
                        <c:v>-2952</c:v>
                      </c:pt>
                      <c:pt idx="4452">
                        <c:v>-2918</c:v>
                      </c:pt>
                      <c:pt idx="4453">
                        <c:v>-2916</c:v>
                      </c:pt>
                      <c:pt idx="4454">
                        <c:v>-2908</c:v>
                      </c:pt>
                      <c:pt idx="4455">
                        <c:v>-2875</c:v>
                      </c:pt>
                      <c:pt idx="4456">
                        <c:v>-2794</c:v>
                      </c:pt>
                      <c:pt idx="4457">
                        <c:v>-2794</c:v>
                      </c:pt>
                      <c:pt idx="4458">
                        <c:v>-2748</c:v>
                      </c:pt>
                      <c:pt idx="4459">
                        <c:v>-2742</c:v>
                      </c:pt>
                      <c:pt idx="4460">
                        <c:v>-2742</c:v>
                      </c:pt>
                      <c:pt idx="4461">
                        <c:v>-2742</c:v>
                      </c:pt>
                      <c:pt idx="4462">
                        <c:v>-2740</c:v>
                      </c:pt>
                      <c:pt idx="4463">
                        <c:v>-2738</c:v>
                      </c:pt>
                      <c:pt idx="4464">
                        <c:v>-2738</c:v>
                      </c:pt>
                      <c:pt idx="4465">
                        <c:v>-2738</c:v>
                      </c:pt>
                      <c:pt idx="4466">
                        <c:v>-2736</c:v>
                      </c:pt>
                      <c:pt idx="4467">
                        <c:v>-2733</c:v>
                      </c:pt>
                      <c:pt idx="4468">
                        <c:v>-2718</c:v>
                      </c:pt>
                      <c:pt idx="4469">
                        <c:v>-2702</c:v>
                      </c:pt>
                      <c:pt idx="4470">
                        <c:v>-2693</c:v>
                      </c:pt>
                      <c:pt idx="4471">
                        <c:v>-2690</c:v>
                      </c:pt>
                      <c:pt idx="4472">
                        <c:v>-2687</c:v>
                      </c:pt>
                      <c:pt idx="4473">
                        <c:v>-2677</c:v>
                      </c:pt>
                      <c:pt idx="4474">
                        <c:v>-2671</c:v>
                      </c:pt>
                      <c:pt idx="4475">
                        <c:v>-2671</c:v>
                      </c:pt>
                      <c:pt idx="4476">
                        <c:v>-2671</c:v>
                      </c:pt>
                      <c:pt idx="4477">
                        <c:v>-2654</c:v>
                      </c:pt>
                      <c:pt idx="4478">
                        <c:v>-2636</c:v>
                      </c:pt>
                      <c:pt idx="4479">
                        <c:v>-2636</c:v>
                      </c:pt>
                      <c:pt idx="4480">
                        <c:v>-2630</c:v>
                      </c:pt>
                      <c:pt idx="4481">
                        <c:v>-2613</c:v>
                      </c:pt>
                      <c:pt idx="4482">
                        <c:v>-2613</c:v>
                      </c:pt>
                      <c:pt idx="4483">
                        <c:v>-2592</c:v>
                      </c:pt>
                      <c:pt idx="4484">
                        <c:v>-2573</c:v>
                      </c:pt>
                      <c:pt idx="4485">
                        <c:v>-2548</c:v>
                      </c:pt>
                      <c:pt idx="4486">
                        <c:v>-2433</c:v>
                      </c:pt>
                      <c:pt idx="4487">
                        <c:v>-2425</c:v>
                      </c:pt>
                      <c:pt idx="4488">
                        <c:v>-2414</c:v>
                      </c:pt>
                      <c:pt idx="4489">
                        <c:v>-2413</c:v>
                      </c:pt>
                      <c:pt idx="4490">
                        <c:v>-2406</c:v>
                      </c:pt>
                      <c:pt idx="4491">
                        <c:v>-2405</c:v>
                      </c:pt>
                      <c:pt idx="4492">
                        <c:v>-2401</c:v>
                      </c:pt>
                      <c:pt idx="4493">
                        <c:v>-2401</c:v>
                      </c:pt>
                      <c:pt idx="4494">
                        <c:v>-2400</c:v>
                      </c:pt>
                      <c:pt idx="4495">
                        <c:v>-2396</c:v>
                      </c:pt>
                      <c:pt idx="4496">
                        <c:v>-2396</c:v>
                      </c:pt>
                      <c:pt idx="4497">
                        <c:v>-2395</c:v>
                      </c:pt>
                      <c:pt idx="4498">
                        <c:v>-2395</c:v>
                      </c:pt>
                      <c:pt idx="4499">
                        <c:v>-2395</c:v>
                      </c:pt>
                      <c:pt idx="4500">
                        <c:v>-2391</c:v>
                      </c:pt>
                      <c:pt idx="4501">
                        <c:v>-2391</c:v>
                      </c:pt>
                      <c:pt idx="4502">
                        <c:v>-2391</c:v>
                      </c:pt>
                      <c:pt idx="4503">
                        <c:v>-2391</c:v>
                      </c:pt>
                      <c:pt idx="4504">
                        <c:v>-2391</c:v>
                      </c:pt>
                      <c:pt idx="4505">
                        <c:v>-2391</c:v>
                      </c:pt>
                      <c:pt idx="4506">
                        <c:v>-2389</c:v>
                      </c:pt>
                      <c:pt idx="4507">
                        <c:v>-2385</c:v>
                      </c:pt>
                      <c:pt idx="4508">
                        <c:v>-2382</c:v>
                      </c:pt>
                      <c:pt idx="4509">
                        <c:v>-2380</c:v>
                      </c:pt>
                      <c:pt idx="4510">
                        <c:v>-2375</c:v>
                      </c:pt>
                      <c:pt idx="4511">
                        <c:v>-2375</c:v>
                      </c:pt>
                      <c:pt idx="4512">
                        <c:v>-2375</c:v>
                      </c:pt>
                      <c:pt idx="4513">
                        <c:v>-2355</c:v>
                      </c:pt>
                      <c:pt idx="4514">
                        <c:v>-2344</c:v>
                      </c:pt>
                      <c:pt idx="4515">
                        <c:v>-2317</c:v>
                      </c:pt>
                      <c:pt idx="4516">
                        <c:v>-2314</c:v>
                      </c:pt>
                      <c:pt idx="4517">
                        <c:v>-2312</c:v>
                      </c:pt>
                      <c:pt idx="4518">
                        <c:v>-2307</c:v>
                      </c:pt>
                      <c:pt idx="4519">
                        <c:v>-2300</c:v>
                      </c:pt>
                      <c:pt idx="4520">
                        <c:v>-2290</c:v>
                      </c:pt>
                      <c:pt idx="4521">
                        <c:v>-2290</c:v>
                      </c:pt>
                      <c:pt idx="4522">
                        <c:v>-2271</c:v>
                      </c:pt>
                      <c:pt idx="4523">
                        <c:v>-2156</c:v>
                      </c:pt>
                      <c:pt idx="4524">
                        <c:v>-2149</c:v>
                      </c:pt>
                      <c:pt idx="4525">
                        <c:v>-2149</c:v>
                      </c:pt>
                      <c:pt idx="4526">
                        <c:v>-2149</c:v>
                      </c:pt>
                      <c:pt idx="4527">
                        <c:v>-2149</c:v>
                      </c:pt>
                      <c:pt idx="4528">
                        <c:v>-2149</c:v>
                      </c:pt>
                      <c:pt idx="4529">
                        <c:v>-2149</c:v>
                      </c:pt>
                      <c:pt idx="4530">
                        <c:v>-2149</c:v>
                      </c:pt>
                      <c:pt idx="4531">
                        <c:v>-2149</c:v>
                      </c:pt>
                      <c:pt idx="4532">
                        <c:v>-2125</c:v>
                      </c:pt>
                      <c:pt idx="4533">
                        <c:v>-2122</c:v>
                      </c:pt>
                      <c:pt idx="4534">
                        <c:v>-2120</c:v>
                      </c:pt>
                      <c:pt idx="4535">
                        <c:v>-2118</c:v>
                      </c:pt>
                      <c:pt idx="4536">
                        <c:v>-2101</c:v>
                      </c:pt>
                      <c:pt idx="4537">
                        <c:v>-2093</c:v>
                      </c:pt>
                      <c:pt idx="4538">
                        <c:v>-2093</c:v>
                      </c:pt>
                      <c:pt idx="4539">
                        <c:v>-2093</c:v>
                      </c:pt>
                      <c:pt idx="4540">
                        <c:v>-2088</c:v>
                      </c:pt>
                      <c:pt idx="4541">
                        <c:v>-2083</c:v>
                      </c:pt>
                      <c:pt idx="4542">
                        <c:v>-2083</c:v>
                      </c:pt>
                      <c:pt idx="4543">
                        <c:v>-2083</c:v>
                      </c:pt>
                      <c:pt idx="4544">
                        <c:v>-2083</c:v>
                      </c:pt>
                      <c:pt idx="4545">
                        <c:v>-2083</c:v>
                      </c:pt>
                      <c:pt idx="4546">
                        <c:v>-2083</c:v>
                      </c:pt>
                      <c:pt idx="4547">
                        <c:v>-2065</c:v>
                      </c:pt>
                      <c:pt idx="4548">
                        <c:v>-2044</c:v>
                      </c:pt>
                      <c:pt idx="4549">
                        <c:v>-2039</c:v>
                      </c:pt>
                      <c:pt idx="4550">
                        <c:v>-2024</c:v>
                      </c:pt>
                      <c:pt idx="4551">
                        <c:v>-2010</c:v>
                      </c:pt>
                      <c:pt idx="4552">
                        <c:v>-1976</c:v>
                      </c:pt>
                      <c:pt idx="4553">
                        <c:v>-1974</c:v>
                      </c:pt>
                      <c:pt idx="4554">
                        <c:v>-1938</c:v>
                      </c:pt>
                      <c:pt idx="4555">
                        <c:v>-1847</c:v>
                      </c:pt>
                      <c:pt idx="4556">
                        <c:v>-1847</c:v>
                      </c:pt>
                      <c:pt idx="4557">
                        <c:v>-1847</c:v>
                      </c:pt>
                      <c:pt idx="4558">
                        <c:v>-1847</c:v>
                      </c:pt>
                      <c:pt idx="4559">
                        <c:v>-1847</c:v>
                      </c:pt>
                      <c:pt idx="4560">
                        <c:v>-1847</c:v>
                      </c:pt>
                      <c:pt idx="4561">
                        <c:v>-1847</c:v>
                      </c:pt>
                      <c:pt idx="4562">
                        <c:v>-1847</c:v>
                      </c:pt>
                      <c:pt idx="4563">
                        <c:v>-1815</c:v>
                      </c:pt>
                      <c:pt idx="4564">
                        <c:v>-1812</c:v>
                      </c:pt>
                      <c:pt idx="4565">
                        <c:v>-1812</c:v>
                      </c:pt>
                      <c:pt idx="4566">
                        <c:v>-1812</c:v>
                      </c:pt>
                      <c:pt idx="4567">
                        <c:v>-1811</c:v>
                      </c:pt>
                      <c:pt idx="4568">
                        <c:v>-1811</c:v>
                      </c:pt>
                      <c:pt idx="4569">
                        <c:v>-1811</c:v>
                      </c:pt>
                      <c:pt idx="4570">
                        <c:v>-1811</c:v>
                      </c:pt>
                      <c:pt idx="4571">
                        <c:v>-1810</c:v>
                      </c:pt>
                      <c:pt idx="4572">
                        <c:v>-1790</c:v>
                      </c:pt>
                      <c:pt idx="4573">
                        <c:v>-1788</c:v>
                      </c:pt>
                      <c:pt idx="4574">
                        <c:v>-1735</c:v>
                      </c:pt>
                      <c:pt idx="4575">
                        <c:v>-1735</c:v>
                      </c:pt>
                      <c:pt idx="4576">
                        <c:v>-1735</c:v>
                      </c:pt>
                      <c:pt idx="4577">
                        <c:v>-1735</c:v>
                      </c:pt>
                      <c:pt idx="4578">
                        <c:v>-1735</c:v>
                      </c:pt>
                      <c:pt idx="4579">
                        <c:v>-1553</c:v>
                      </c:pt>
                      <c:pt idx="4580">
                        <c:v>-1540</c:v>
                      </c:pt>
                      <c:pt idx="4581">
                        <c:v>-1540</c:v>
                      </c:pt>
                      <c:pt idx="4582">
                        <c:v>-1540</c:v>
                      </c:pt>
                      <c:pt idx="4583">
                        <c:v>-1540</c:v>
                      </c:pt>
                      <c:pt idx="4584">
                        <c:v>-1540</c:v>
                      </c:pt>
                      <c:pt idx="4585">
                        <c:v>-1533</c:v>
                      </c:pt>
                      <c:pt idx="4586">
                        <c:v>-1514</c:v>
                      </c:pt>
                      <c:pt idx="4587">
                        <c:v>-1514</c:v>
                      </c:pt>
                      <c:pt idx="4588">
                        <c:v>-1514</c:v>
                      </c:pt>
                      <c:pt idx="4589">
                        <c:v>-1514</c:v>
                      </c:pt>
                      <c:pt idx="4590">
                        <c:v>-1514</c:v>
                      </c:pt>
                      <c:pt idx="4591">
                        <c:v>-1514</c:v>
                      </c:pt>
                      <c:pt idx="4592">
                        <c:v>-1514</c:v>
                      </c:pt>
                      <c:pt idx="4593">
                        <c:v>-1514</c:v>
                      </c:pt>
                      <c:pt idx="4594">
                        <c:v>-1476</c:v>
                      </c:pt>
                      <c:pt idx="4595">
                        <c:v>-1476</c:v>
                      </c:pt>
                      <c:pt idx="4596">
                        <c:v>-1471</c:v>
                      </c:pt>
                      <c:pt idx="4597">
                        <c:v>-1462</c:v>
                      </c:pt>
                      <c:pt idx="4598">
                        <c:v>-1462</c:v>
                      </c:pt>
                      <c:pt idx="4599">
                        <c:v>-1412</c:v>
                      </c:pt>
                      <c:pt idx="4600">
                        <c:v>-1412</c:v>
                      </c:pt>
                      <c:pt idx="4601">
                        <c:v>-1412</c:v>
                      </c:pt>
                      <c:pt idx="4602">
                        <c:v>-1412</c:v>
                      </c:pt>
                      <c:pt idx="4603">
                        <c:v>-1412</c:v>
                      </c:pt>
                      <c:pt idx="4604">
                        <c:v>-1231</c:v>
                      </c:pt>
                      <c:pt idx="4605">
                        <c:v>-1202</c:v>
                      </c:pt>
                      <c:pt idx="4606">
                        <c:v>-1197</c:v>
                      </c:pt>
                      <c:pt idx="4607">
                        <c:v>-1184</c:v>
                      </c:pt>
                      <c:pt idx="4608">
                        <c:v>-1181</c:v>
                      </c:pt>
                      <c:pt idx="4609">
                        <c:v>-1177</c:v>
                      </c:pt>
                      <c:pt idx="4610">
                        <c:v>-1177</c:v>
                      </c:pt>
                      <c:pt idx="4611">
                        <c:v>-1176</c:v>
                      </c:pt>
                      <c:pt idx="4612">
                        <c:v>-1148</c:v>
                      </c:pt>
                      <c:pt idx="4613">
                        <c:v>-1110</c:v>
                      </c:pt>
                      <c:pt idx="4614">
                        <c:v>-1110</c:v>
                      </c:pt>
                      <c:pt idx="4615">
                        <c:v>-1110</c:v>
                      </c:pt>
                      <c:pt idx="4616">
                        <c:v>-1110</c:v>
                      </c:pt>
                      <c:pt idx="4617">
                        <c:v>-1095</c:v>
                      </c:pt>
                      <c:pt idx="4618">
                        <c:v>-1084</c:v>
                      </c:pt>
                      <c:pt idx="4619">
                        <c:v>-1030</c:v>
                      </c:pt>
                      <c:pt idx="4620">
                        <c:v>-945</c:v>
                      </c:pt>
                      <c:pt idx="4621">
                        <c:v>-935</c:v>
                      </c:pt>
                      <c:pt idx="4622">
                        <c:v>-935</c:v>
                      </c:pt>
                      <c:pt idx="4623">
                        <c:v>-930</c:v>
                      </c:pt>
                      <c:pt idx="4624">
                        <c:v>-930</c:v>
                      </c:pt>
                      <c:pt idx="4625">
                        <c:v>-930</c:v>
                      </c:pt>
                      <c:pt idx="4626">
                        <c:v>-930</c:v>
                      </c:pt>
                      <c:pt idx="4627">
                        <c:v>-930</c:v>
                      </c:pt>
                      <c:pt idx="4628">
                        <c:v>-930</c:v>
                      </c:pt>
                      <c:pt idx="4629">
                        <c:v>-930</c:v>
                      </c:pt>
                      <c:pt idx="4630">
                        <c:v>-930</c:v>
                      </c:pt>
                      <c:pt idx="4631">
                        <c:v>-930</c:v>
                      </c:pt>
                      <c:pt idx="4632">
                        <c:v>-930</c:v>
                      </c:pt>
                      <c:pt idx="4633">
                        <c:v>-930</c:v>
                      </c:pt>
                      <c:pt idx="4634">
                        <c:v>-930</c:v>
                      </c:pt>
                      <c:pt idx="4635">
                        <c:v>-878</c:v>
                      </c:pt>
                      <c:pt idx="4636">
                        <c:v>-858</c:v>
                      </c:pt>
                      <c:pt idx="4637">
                        <c:v>-853</c:v>
                      </c:pt>
                      <c:pt idx="4638">
                        <c:v>-844</c:v>
                      </c:pt>
                      <c:pt idx="4639">
                        <c:v>-838</c:v>
                      </c:pt>
                      <c:pt idx="4640">
                        <c:v>-838</c:v>
                      </c:pt>
                      <c:pt idx="4641">
                        <c:v>-833</c:v>
                      </c:pt>
                      <c:pt idx="4642">
                        <c:v>-833</c:v>
                      </c:pt>
                      <c:pt idx="4643">
                        <c:v>-833</c:v>
                      </c:pt>
                      <c:pt idx="4644">
                        <c:v>-832</c:v>
                      </c:pt>
                      <c:pt idx="4645">
                        <c:v>-828</c:v>
                      </c:pt>
                      <c:pt idx="4646">
                        <c:v>-797</c:v>
                      </c:pt>
                      <c:pt idx="4647">
                        <c:v>-797</c:v>
                      </c:pt>
                      <c:pt idx="4648">
                        <c:v>-797</c:v>
                      </c:pt>
                      <c:pt idx="4649">
                        <c:v>-797</c:v>
                      </c:pt>
                      <c:pt idx="4650">
                        <c:v>-797</c:v>
                      </c:pt>
                      <c:pt idx="4651">
                        <c:v>-790</c:v>
                      </c:pt>
                      <c:pt idx="4652">
                        <c:v>-771</c:v>
                      </c:pt>
                      <c:pt idx="4653">
                        <c:v>-770</c:v>
                      </c:pt>
                      <c:pt idx="4654">
                        <c:v>-762</c:v>
                      </c:pt>
                      <c:pt idx="4655">
                        <c:v>-521</c:v>
                      </c:pt>
                      <c:pt idx="4656">
                        <c:v>-513</c:v>
                      </c:pt>
                      <c:pt idx="4657">
                        <c:v>-475</c:v>
                      </c:pt>
                      <c:pt idx="4658">
                        <c:v>-475</c:v>
                      </c:pt>
                      <c:pt idx="4659">
                        <c:v>-475</c:v>
                      </c:pt>
                      <c:pt idx="4660">
                        <c:v>-475</c:v>
                      </c:pt>
                      <c:pt idx="4661">
                        <c:v>-475</c:v>
                      </c:pt>
                      <c:pt idx="4662">
                        <c:v>-475</c:v>
                      </c:pt>
                      <c:pt idx="4663">
                        <c:v>-475</c:v>
                      </c:pt>
                      <c:pt idx="4664">
                        <c:v>-475</c:v>
                      </c:pt>
                      <c:pt idx="4665">
                        <c:v>-475</c:v>
                      </c:pt>
                      <c:pt idx="4666">
                        <c:v>-410</c:v>
                      </c:pt>
                      <c:pt idx="4667">
                        <c:v>-310</c:v>
                      </c:pt>
                      <c:pt idx="4668">
                        <c:v>-310</c:v>
                      </c:pt>
                      <c:pt idx="4669">
                        <c:v>-310</c:v>
                      </c:pt>
                      <c:pt idx="4670">
                        <c:v>-310</c:v>
                      </c:pt>
                      <c:pt idx="4671">
                        <c:v>-310</c:v>
                      </c:pt>
                      <c:pt idx="4672">
                        <c:v>-310</c:v>
                      </c:pt>
                      <c:pt idx="4673">
                        <c:v>-310</c:v>
                      </c:pt>
                      <c:pt idx="4674">
                        <c:v>-310</c:v>
                      </c:pt>
                      <c:pt idx="4675">
                        <c:v>-310</c:v>
                      </c:pt>
                      <c:pt idx="4676">
                        <c:v>-310</c:v>
                      </c:pt>
                      <c:pt idx="4677">
                        <c:v>-305</c:v>
                      </c:pt>
                      <c:pt idx="4678">
                        <c:v>-305</c:v>
                      </c:pt>
                      <c:pt idx="4679">
                        <c:v>-305</c:v>
                      </c:pt>
                      <c:pt idx="4680">
                        <c:v>-305</c:v>
                      </c:pt>
                      <c:pt idx="4681">
                        <c:v>-305</c:v>
                      </c:pt>
                      <c:pt idx="4682">
                        <c:v>-305</c:v>
                      </c:pt>
                      <c:pt idx="4683">
                        <c:v>-305</c:v>
                      </c:pt>
                      <c:pt idx="4684">
                        <c:v>-305</c:v>
                      </c:pt>
                      <c:pt idx="4685">
                        <c:v>-305</c:v>
                      </c:pt>
                      <c:pt idx="4686">
                        <c:v>-305</c:v>
                      </c:pt>
                      <c:pt idx="4687">
                        <c:v>-247</c:v>
                      </c:pt>
                      <c:pt idx="4688">
                        <c:v>-229</c:v>
                      </c:pt>
                      <c:pt idx="4689">
                        <c:v>-204</c:v>
                      </c:pt>
                      <c:pt idx="4690">
                        <c:v>-170</c:v>
                      </c:pt>
                      <c:pt idx="4691">
                        <c:v>0</c:v>
                      </c:pt>
                      <c:pt idx="4692">
                        <c:v>0</c:v>
                      </c:pt>
                      <c:pt idx="4693">
                        <c:v>40</c:v>
                      </c:pt>
                      <c:pt idx="4694">
                        <c:v>329</c:v>
                      </c:pt>
                      <c:pt idx="4695">
                        <c:v>334</c:v>
                      </c:pt>
                      <c:pt idx="4696">
                        <c:v>355</c:v>
                      </c:pt>
                      <c:pt idx="4697">
                        <c:v>356</c:v>
                      </c:pt>
                      <c:pt idx="4698">
                        <c:v>360</c:v>
                      </c:pt>
                      <c:pt idx="4699">
                        <c:v>360</c:v>
                      </c:pt>
                      <c:pt idx="4700">
                        <c:v>365</c:v>
                      </c:pt>
                      <c:pt idx="4701">
                        <c:v>370</c:v>
                      </c:pt>
                      <c:pt idx="4702">
                        <c:v>380</c:v>
                      </c:pt>
                      <c:pt idx="4703">
                        <c:v>386</c:v>
                      </c:pt>
                      <c:pt idx="4704">
                        <c:v>406</c:v>
                      </c:pt>
                      <c:pt idx="4705">
                        <c:v>445</c:v>
                      </c:pt>
                      <c:pt idx="4706">
                        <c:v>445</c:v>
                      </c:pt>
                      <c:pt idx="4707">
                        <c:v>632</c:v>
                      </c:pt>
                      <c:pt idx="4708">
                        <c:v>632</c:v>
                      </c:pt>
                      <c:pt idx="4709">
                        <c:v>632</c:v>
                      </c:pt>
                      <c:pt idx="4710">
                        <c:v>632</c:v>
                      </c:pt>
                      <c:pt idx="4711">
                        <c:v>632</c:v>
                      </c:pt>
                      <c:pt idx="4712">
                        <c:v>632</c:v>
                      </c:pt>
                      <c:pt idx="4713">
                        <c:v>647</c:v>
                      </c:pt>
                      <c:pt idx="4714">
                        <c:v>647</c:v>
                      </c:pt>
                      <c:pt idx="4715">
                        <c:v>647</c:v>
                      </c:pt>
                      <c:pt idx="4716">
                        <c:v>655</c:v>
                      </c:pt>
                      <c:pt idx="4717">
                        <c:v>657</c:v>
                      </c:pt>
                      <c:pt idx="4718">
                        <c:v>657</c:v>
                      </c:pt>
                      <c:pt idx="4719">
                        <c:v>657</c:v>
                      </c:pt>
                      <c:pt idx="4720">
                        <c:v>657</c:v>
                      </c:pt>
                      <c:pt idx="4721">
                        <c:v>657</c:v>
                      </c:pt>
                      <c:pt idx="4722">
                        <c:v>657</c:v>
                      </c:pt>
                      <c:pt idx="4723">
                        <c:v>667</c:v>
                      </c:pt>
                      <c:pt idx="4724">
                        <c:v>667</c:v>
                      </c:pt>
                      <c:pt idx="4725">
                        <c:v>667</c:v>
                      </c:pt>
                      <c:pt idx="4726">
                        <c:v>667</c:v>
                      </c:pt>
                      <c:pt idx="4727">
                        <c:v>667</c:v>
                      </c:pt>
                      <c:pt idx="4728">
                        <c:v>667</c:v>
                      </c:pt>
                      <c:pt idx="4729">
                        <c:v>667</c:v>
                      </c:pt>
                      <c:pt idx="4730">
                        <c:v>667</c:v>
                      </c:pt>
                      <c:pt idx="4731">
                        <c:v>667</c:v>
                      </c:pt>
                      <c:pt idx="4732">
                        <c:v>667</c:v>
                      </c:pt>
                      <c:pt idx="4733">
                        <c:v>667</c:v>
                      </c:pt>
                      <c:pt idx="4734">
                        <c:v>667</c:v>
                      </c:pt>
                      <c:pt idx="4735">
                        <c:v>667</c:v>
                      </c:pt>
                      <c:pt idx="4736">
                        <c:v>667</c:v>
                      </c:pt>
                      <c:pt idx="4737">
                        <c:v>667</c:v>
                      </c:pt>
                      <c:pt idx="4738">
                        <c:v>667</c:v>
                      </c:pt>
                      <c:pt idx="4739">
                        <c:v>667</c:v>
                      </c:pt>
                      <c:pt idx="4740">
                        <c:v>667</c:v>
                      </c:pt>
                      <c:pt idx="4741">
                        <c:v>667</c:v>
                      </c:pt>
                      <c:pt idx="4742">
                        <c:v>667</c:v>
                      </c:pt>
                      <c:pt idx="4743">
                        <c:v>667</c:v>
                      </c:pt>
                      <c:pt idx="4744">
                        <c:v>693</c:v>
                      </c:pt>
                      <c:pt idx="4745">
                        <c:v>693</c:v>
                      </c:pt>
                      <c:pt idx="4746">
                        <c:v>693</c:v>
                      </c:pt>
                      <c:pt idx="4747">
                        <c:v>698</c:v>
                      </c:pt>
                      <c:pt idx="4748">
                        <c:v>698</c:v>
                      </c:pt>
                      <c:pt idx="4749">
                        <c:v>698</c:v>
                      </c:pt>
                      <c:pt idx="4750">
                        <c:v>699</c:v>
                      </c:pt>
                      <c:pt idx="4751">
                        <c:v>699</c:v>
                      </c:pt>
                      <c:pt idx="4752">
                        <c:v>699</c:v>
                      </c:pt>
                      <c:pt idx="4753">
                        <c:v>708</c:v>
                      </c:pt>
                      <c:pt idx="4754">
                        <c:v>708</c:v>
                      </c:pt>
                      <c:pt idx="4755">
                        <c:v>708</c:v>
                      </c:pt>
                      <c:pt idx="4756">
                        <c:v>759</c:v>
                      </c:pt>
                      <c:pt idx="4757">
                        <c:v>793</c:v>
                      </c:pt>
                      <c:pt idx="4758">
                        <c:v>874</c:v>
                      </c:pt>
                      <c:pt idx="4759">
                        <c:v>916</c:v>
                      </c:pt>
                      <c:pt idx="4760">
                        <c:v>957</c:v>
                      </c:pt>
                      <c:pt idx="4761">
                        <c:v>957</c:v>
                      </c:pt>
                      <c:pt idx="4762">
                        <c:v>962</c:v>
                      </c:pt>
                      <c:pt idx="4763">
                        <c:v>1168</c:v>
                      </c:pt>
                      <c:pt idx="4764">
                        <c:v>1183</c:v>
                      </c:pt>
                      <c:pt idx="4765">
                        <c:v>1268</c:v>
                      </c:pt>
                      <c:pt idx="4766">
                        <c:v>1269</c:v>
                      </c:pt>
                      <c:pt idx="4767">
                        <c:v>1282</c:v>
                      </c:pt>
                      <c:pt idx="4768">
                        <c:v>1341</c:v>
                      </c:pt>
                      <c:pt idx="4769">
                        <c:v>1516</c:v>
                      </c:pt>
                      <c:pt idx="4770">
                        <c:v>1618</c:v>
                      </c:pt>
                      <c:pt idx="4771">
                        <c:v>1808</c:v>
                      </c:pt>
                      <c:pt idx="4772">
                        <c:v>1902</c:v>
                      </c:pt>
                      <c:pt idx="4773">
                        <c:v>1920</c:v>
                      </c:pt>
                      <c:pt idx="4774">
                        <c:v>1940</c:v>
                      </c:pt>
                      <c:pt idx="4775">
                        <c:v>1950.5</c:v>
                      </c:pt>
                      <c:pt idx="4776">
                        <c:v>2176</c:v>
                      </c:pt>
                      <c:pt idx="4777">
                        <c:v>2176</c:v>
                      </c:pt>
                      <c:pt idx="4778">
                        <c:v>2181</c:v>
                      </c:pt>
                      <c:pt idx="4779">
                        <c:v>2207</c:v>
                      </c:pt>
                      <c:pt idx="4780">
                        <c:v>2213</c:v>
                      </c:pt>
                      <c:pt idx="4781">
                        <c:v>2217</c:v>
                      </c:pt>
                      <c:pt idx="4782">
                        <c:v>2222</c:v>
                      </c:pt>
                      <c:pt idx="4783">
                        <c:v>2253</c:v>
                      </c:pt>
                      <c:pt idx="4784">
                        <c:v>2292</c:v>
                      </c:pt>
                      <c:pt idx="4785">
                        <c:v>2443</c:v>
                      </c:pt>
                      <c:pt idx="4786">
                        <c:v>2463</c:v>
                      </c:pt>
                      <c:pt idx="4787">
                        <c:v>2463</c:v>
                      </c:pt>
                      <c:pt idx="4788">
                        <c:v>2483</c:v>
                      </c:pt>
                      <c:pt idx="4789">
                        <c:v>2529</c:v>
                      </c:pt>
                      <c:pt idx="4790">
                        <c:v>2610</c:v>
                      </c:pt>
                      <c:pt idx="4791">
                        <c:v>2755</c:v>
                      </c:pt>
                      <c:pt idx="4792">
                        <c:v>2770</c:v>
                      </c:pt>
                      <c:pt idx="4793">
                        <c:v>2780</c:v>
                      </c:pt>
                      <c:pt idx="4794">
                        <c:v>2783</c:v>
                      </c:pt>
                      <c:pt idx="4795">
                        <c:v>2784</c:v>
                      </c:pt>
                      <c:pt idx="4796">
                        <c:v>2808</c:v>
                      </c:pt>
                      <c:pt idx="4797">
                        <c:v>2808</c:v>
                      </c:pt>
                      <c:pt idx="4798">
                        <c:v>2842</c:v>
                      </c:pt>
                      <c:pt idx="4799">
                        <c:v>2846</c:v>
                      </c:pt>
                      <c:pt idx="4800">
                        <c:v>2907</c:v>
                      </c:pt>
                      <c:pt idx="4801">
                        <c:v>2990</c:v>
                      </c:pt>
                      <c:pt idx="4802">
                        <c:v>3015</c:v>
                      </c:pt>
                      <c:pt idx="4803">
                        <c:v>3068</c:v>
                      </c:pt>
                      <c:pt idx="4804">
                        <c:v>3103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Active!$R$21:$R$5139</c15:sqref>
                        </c15:formulaRef>
                      </c:ext>
                    </c:extLst>
                    <c:numCache>
                      <c:formatCode>General</c:formatCode>
                      <c:ptCount val="5119"/>
                      <c:pt idx="142">
                        <c:v>7.0953200000076322E-2</c:v>
                      </c:pt>
                      <c:pt idx="242">
                        <c:v>-0.20510785000078613</c:v>
                      </c:pt>
                      <c:pt idx="368">
                        <c:v>4.2064850000315346E-2</c:v>
                      </c:pt>
                      <c:pt idx="377">
                        <c:v>0.206876000003831</c:v>
                      </c:pt>
                      <c:pt idx="403">
                        <c:v>-0.15658255000016652</c:v>
                      </c:pt>
                      <c:pt idx="1445">
                        <c:v>0.20552750000206288</c:v>
                      </c:pt>
                      <c:pt idx="2031">
                        <c:v>0.14623114999994868</c:v>
                      </c:pt>
                      <c:pt idx="2366">
                        <c:v>-0.23630799999955343</c:v>
                      </c:pt>
                      <c:pt idx="2722">
                        <c:v>-7.9591999994590878E-2</c:v>
                      </c:pt>
                      <c:pt idx="2765">
                        <c:v>-0.23750010000367183</c:v>
                      </c:pt>
                      <c:pt idx="2979">
                        <c:v>7.399499999883119E-2</c:v>
                      </c:pt>
                      <c:pt idx="3074">
                        <c:v>-6.0813299998699222E-2</c:v>
                      </c:pt>
                      <c:pt idx="3360">
                        <c:v>-3.3876000015879981E-3</c:v>
                      </c:pt>
                      <c:pt idx="3573">
                        <c:v>0.21819264999794541</c:v>
                      </c:pt>
                      <c:pt idx="3872">
                        <c:v>-0.23970035000093048</c:v>
                      </c:pt>
                      <c:pt idx="3990">
                        <c:v>6.4830949995666742E-2</c:v>
                      </c:pt>
                      <c:pt idx="4802">
                        <c:v>-1.5654500006348826E-2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C262-4EC1-AD6A-E5E28657FD1E}"/>
                  </c:ext>
                </c:extLst>
              </c15:ser>
            </c15:filteredScatterSeries>
          </c:ext>
        </c:extLst>
      </c:scatterChart>
      <c:valAx>
        <c:axId val="882872080"/>
        <c:scaling>
          <c:orientation val="minMax"/>
          <c:max val="5000"/>
          <c:min val="-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73989120925102"/>
              <c:y val="0.86930091185410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5.000000000000001E-2"/>
          <c:min val="-5.0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860182370820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8720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434813039674388"/>
          <c:y val="0.92097264437689974"/>
          <c:w val="0.67101540568298534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RZ Cas - O-C Diagr.</a:t>
            </a:r>
          </a:p>
        </c:rich>
      </c:tx>
      <c:layout>
        <c:manualLayout>
          <c:xMode val="edge"/>
          <c:yMode val="edge"/>
          <c:x val="0.38985568108334284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29002531989544"/>
          <c:y val="0.1458966565349544"/>
          <c:w val="0.83188523534481906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Active!$F$21:$F$4956</c:f>
              <c:numCache>
                <c:formatCode>General</c:formatCode>
                <c:ptCount val="4936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Active!$H$21:$H$4956</c:f>
              <c:numCache>
                <c:formatCode>General</c:formatCode>
                <c:ptCount val="4936"/>
                <c:pt idx="0">
                  <c:v>-1.9046899997192668E-2</c:v>
                </c:pt>
                <c:pt idx="1">
                  <c:v>-1.3112899998304783E-2</c:v>
                </c:pt>
                <c:pt idx="2">
                  <c:v>-9.2454000005091075E-3</c:v>
                </c:pt>
                <c:pt idx="3">
                  <c:v>-1.9262199997683638E-2</c:v>
                </c:pt>
                <c:pt idx="4">
                  <c:v>-1.4578499998606276E-2</c:v>
                </c:pt>
                <c:pt idx="5">
                  <c:v>-2.2840800000267336E-2</c:v>
                </c:pt>
                <c:pt idx="6">
                  <c:v>-2.3360599998341058E-2</c:v>
                </c:pt>
                <c:pt idx="7">
                  <c:v>-2.5869600000078208E-2</c:v>
                </c:pt>
                <c:pt idx="8">
                  <c:v>-1.6869600000063656E-2</c:v>
                </c:pt>
                <c:pt idx="9">
                  <c:v>-2.3372600000584498E-2</c:v>
                </c:pt>
                <c:pt idx="10">
                  <c:v>-2.5131900001724716E-2</c:v>
                </c:pt>
                <c:pt idx="11">
                  <c:v>-2.9383399998550885E-2</c:v>
                </c:pt>
                <c:pt idx="12">
                  <c:v>-2.8169099996375735E-2</c:v>
                </c:pt>
                <c:pt idx="13">
                  <c:v>-1.9682900001498638E-2</c:v>
                </c:pt>
                <c:pt idx="14">
                  <c:v>-2.4694900002941722E-2</c:v>
                </c:pt>
                <c:pt idx="15">
                  <c:v>-1.6196699998545228E-2</c:v>
                </c:pt>
                <c:pt idx="16">
                  <c:v>-2.0699699998658616E-2</c:v>
                </c:pt>
                <c:pt idx="17">
                  <c:v>-1.1952400000154739E-2</c:v>
                </c:pt>
                <c:pt idx="18">
                  <c:v>-1.6208700002607657E-2</c:v>
                </c:pt>
                <c:pt idx="19">
                  <c:v>-2.175369999895338E-2</c:v>
                </c:pt>
                <c:pt idx="20">
                  <c:v>-3.2770499998150626E-2</c:v>
                </c:pt>
                <c:pt idx="21">
                  <c:v>-2.0776499997737119E-2</c:v>
                </c:pt>
                <c:pt idx="22">
                  <c:v>-1.428430000305525E-2</c:v>
                </c:pt>
                <c:pt idx="23">
                  <c:v>-1.9787300003372366E-2</c:v>
                </c:pt>
                <c:pt idx="24">
                  <c:v>-2.6541800001723459E-2</c:v>
                </c:pt>
                <c:pt idx="25">
                  <c:v>-2.1541800000704825E-2</c:v>
                </c:pt>
                <c:pt idx="26">
                  <c:v>-9.3131000030552968E-3</c:v>
                </c:pt>
                <c:pt idx="27">
                  <c:v>-2.1589799998764647E-2</c:v>
                </c:pt>
                <c:pt idx="28">
                  <c:v>-1.1417499998060521E-2</c:v>
                </c:pt>
                <c:pt idx="30">
                  <c:v>-2.192049999939627E-2</c:v>
                </c:pt>
                <c:pt idx="31">
                  <c:v>-1.3170799997169524E-2</c:v>
                </c:pt>
                <c:pt idx="32">
                  <c:v>-1.3172000002668938E-2</c:v>
                </c:pt>
                <c:pt idx="33">
                  <c:v>-1.5931300004012883E-2</c:v>
                </c:pt>
                <c:pt idx="34">
                  <c:v>-1.7433099998015678E-2</c:v>
                </c:pt>
                <c:pt idx="35">
                  <c:v>-1.5936100000544684E-2</c:v>
                </c:pt>
                <c:pt idx="36">
                  <c:v>-1.7187600002216641E-2</c:v>
                </c:pt>
                <c:pt idx="37">
                  <c:v>-1.3688200000615325E-2</c:v>
                </c:pt>
                <c:pt idx="38">
                  <c:v>-1.2439099999028258E-2</c:v>
                </c:pt>
                <c:pt idx="39">
                  <c:v>-1.6942099999141647E-2</c:v>
                </c:pt>
                <c:pt idx="40">
                  <c:v>-1.594209999893792E-2</c:v>
                </c:pt>
                <c:pt idx="41">
                  <c:v>-1.3192399997933535E-2</c:v>
                </c:pt>
                <c:pt idx="42">
                  <c:v>-1.8193600004451582E-2</c:v>
                </c:pt>
                <c:pt idx="43">
                  <c:v>-2.0198400001390837E-2</c:v>
                </c:pt>
                <c:pt idx="44">
                  <c:v>-8.448699998552911E-3</c:v>
                </c:pt>
                <c:pt idx="45">
                  <c:v>-1.270259999728296E-2</c:v>
                </c:pt>
                <c:pt idx="46">
                  <c:v>-2.0204399999784073E-2</c:v>
                </c:pt>
                <c:pt idx="47">
                  <c:v>-1.9220000001951121E-2</c:v>
                </c:pt>
                <c:pt idx="48">
                  <c:v>-1.6974499998468673E-2</c:v>
                </c:pt>
                <c:pt idx="49">
                  <c:v>-1.2975700003153179E-2</c:v>
                </c:pt>
                <c:pt idx="50">
                  <c:v>-6.4787000046635512E-3</c:v>
                </c:pt>
                <c:pt idx="51">
                  <c:v>-1.0986500001308741E-2</c:v>
                </c:pt>
                <c:pt idx="52">
                  <c:v>-9.9865000011050142E-3</c:v>
                </c:pt>
                <c:pt idx="53">
                  <c:v>-1.8991299995832378E-2</c:v>
                </c:pt>
                <c:pt idx="54">
                  <c:v>-1.0745800002041506E-2</c:v>
                </c:pt>
                <c:pt idx="55">
                  <c:v>-1.9500299997162074E-2</c:v>
                </c:pt>
                <c:pt idx="58">
                  <c:v>-9.521899999526795E-3</c:v>
                </c:pt>
                <c:pt idx="59">
                  <c:v>-1.8772199997329153E-2</c:v>
                </c:pt>
                <c:pt idx="60">
                  <c:v>-1.3773400001809932E-2</c:v>
                </c:pt>
                <c:pt idx="61">
                  <c:v>-1.6023700001824182E-2</c:v>
                </c:pt>
                <c:pt idx="62">
                  <c:v>-7.7770000025338959E-3</c:v>
                </c:pt>
                <c:pt idx="63">
                  <c:v>-5.7830000041576568E-3</c:v>
                </c:pt>
                <c:pt idx="65">
                  <c:v>-9.2872000022907741E-3</c:v>
                </c:pt>
                <c:pt idx="66">
                  <c:v>-1.3538699997297954E-2</c:v>
                </c:pt>
                <c:pt idx="67">
                  <c:v>-7.7889999956823885E-3</c:v>
                </c:pt>
                <c:pt idx="68">
                  <c:v>-1.2039300003380049E-2</c:v>
                </c:pt>
                <c:pt idx="69">
                  <c:v>-1.9794999996520346E-2</c:v>
                </c:pt>
                <c:pt idx="72">
                  <c:v>-1.4314800002466654E-2</c:v>
                </c:pt>
                <c:pt idx="73">
                  <c:v>-6.5819000010378659E-3</c:v>
                </c:pt>
                <c:pt idx="75">
                  <c:v>-7.0849000003363471E-3</c:v>
                </c:pt>
                <c:pt idx="78">
                  <c:v>-1.3341200003196718E-2</c:v>
                </c:pt>
                <c:pt idx="79">
                  <c:v>-1.159150000239606E-2</c:v>
                </c:pt>
                <c:pt idx="80">
                  <c:v>-1.6592699998000171E-2</c:v>
                </c:pt>
                <c:pt idx="81">
                  <c:v>-1.0351999997510575E-2</c:v>
                </c:pt>
                <c:pt idx="82">
                  <c:v>-9.8658000024443027E-3</c:v>
                </c:pt>
                <c:pt idx="83">
                  <c:v>6.3120000413618982E-4</c:v>
                </c:pt>
                <c:pt idx="84">
                  <c:v>-1.4625099996919744E-2</c:v>
                </c:pt>
                <c:pt idx="86">
                  <c:v>-1.0385600002337014E-2</c:v>
                </c:pt>
                <c:pt idx="88">
                  <c:v>-1.8390399996860651E-2</c:v>
                </c:pt>
                <c:pt idx="89">
                  <c:v>-1.2144900003477233E-2</c:v>
                </c:pt>
                <c:pt idx="91">
                  <c:v>-1.1413199998060009E-2</c:v>
                </c:pt>
                <c:pt idx="92">
                  <c:v>-6.9161999963398557E-3</c:v>
                </c:pt>
                <c:pt idx="93">
                  <c:v>-8.6694999990868382E-3</c:v>
                </c:pt>
                <c:pt idx="107">
                  <c:v>-3.7307000020518899E-3</c:v>
                </c:pt>
                <c:pt idx="109">
                  <c:v>-1.0013400002208073E-2</c:v>
                </c:pt>
                <c:pt idx="110">
                  <c:v>-6.2708999976166524E-3</c:v>
                </c:pt>
                <c:pt idx="113">
                  <c:v>-9.5608000010543037E-3</c:v>
                </c:pt>
                <c:pt idx="114">
                  <c:v>-5.8171000018774066E-3</c:v>
                </c:pt>
                <c:pt idx="116">
                  <c:v>-3.3260999953199644E-3</c:v>
                </c:pt>
                <c:pt idx="117">
                  <c:v>-1.8347699999139877E-2</c:v>
                </c:pt>
                <c:pt idx="118">
                  <c:v>-1.8347699999139877E-2</c:v>
                </c:pt>
                <c:pt idx="119">
                  <c:v>-6.1022000045340974E-3</c:v>
                </c:pt>
                <c:pt idx="120">
                  <c:v>-1.2603999999555526E-2</c:v>
                </c:pt>
                <c:pt idx="121">
                  <c:v>-9.1130000000703149E-3</c:v>
                </c:pt>
                <c:pt idx="122">
                  <c:v>-8.1237999984296039E-3</c:v>
                </c:pt>
                <c:pt idx="123">
                  <c:v>-1.1134600001241779E-2</c:v>
                </c:pt>
                <c:pt idx="124">
                  <c:v>-1.4145400000415975E-2</c:v>
                </c:pt>
                <c:pt idx="125">
                  <c:v>-1.3396900001680478E-2</c:v>
                </c:pt>
                <c:pt idx="126">
                  <c:v>-1.0648399998899549E-2</c:v>
                </c:pt>
                <c:pt idx="127">
                  <c:v>-6.5621999965514988E-3</c:v>
                </c:pt>
                <c:pt idx="129">
                  <c:v>-8.1760000030044466E-3</c:v>
                </c:pt>
                <c:pt idx="130">
                  <c:v>-1.1486799998237984E-2</c:v>
                </c:pt>
                <c:pt idx="131">
                  <c:v>-1.2441300004866207E-2</c:v>
                </c:pt>
                <c:pt idx="133">
                  <c:v>-3.7144000016269274E-3</c:v>
                </c:pt>
                <c:pt idx="134">
                  <c:v>-1.4216199997463264E-2</c:v>
                </c:pt>
                <c:pt idx="135">
                  <c:v>-1.0222199998679571E-2</c:v>
                </c:pt>
                <c:pt idx="136">
                  <c:v>-1.553300000159652E-2</c:v>
                </c:pt>
                <c:pt idx="137">
                  <c:v>-2.2239000005356502E-2</c:v>
                </c:pt>
                <c:pt idx="138">
                  <c:v>-1.7739000002620742E-2</c:v>
                </c:pt>
                <c:pt idx="139">
                  <c:v>-3.4904999993159436E-3</c:v>
                </c:pt>
                <c:pt idx="140">
                  <c:v>-1.2741999995341757E-2</c:v>
                </c:pt>
                <c:pt idx="141">
                  <c:v>-6.9934999992256053E-3</c:v>
                </c:pt>
                <c:pt idx="143">
                  <c:v>-2.1249800000077812E-2</c:v>
                </c:pt>
                <c:pt idx="144">
                  <c:v>-1.1949800002184929E-2</c:v>
                </c:pt>
                <c:pt idx="145">
                  <c:v>-1.7501299997093156E-2</c:v>
                </c:pt>
                <c:pt idx="146">
                  <c:v>-1.4501299996481976E-2</c:v>
                </c:pt>
                <c:pt idx="147">
                  <c:v>-1.3752800001384458E-2</c:v>
                </c:pt>
                <c:pt idx="148">
                  <c:v>-1.0752800000773277E-2</c:v>
                </c:pt>
                <c:pt idx="149">
                  <c:v>-2.3512100000516511E-2</c:v>
                </c:pt>
                <c:pt idx="151">
                  <c:v>-1.6015100001823157E-2</c:v>
                </c:pt>
                <c:pt idx="152">
                  <c:v>-7.0151000036275946E-3</c:v>
                </c:pt>
                <c:pt idx="153">
                  <c:v>-1.2266599998838501E-2</c:v>
                </c:pt>
                <c:pt idx="154">
                  <c:v>-1.251810000394471E-2</c:v>
                </c:pt>
                <c:pt idx="155">
                  <c:v>-1.6774400002759648E-2</c:v>
                </c:pt>
                <c:pt idx="156">
                  <c:v>-2.1775600002001738E-2</c:v>
                </c:pt>
                <c:pt idx="157">
                  <c:v>-1.1780399996496271E-2</c:v>
                </c:pt>
                <c:pt idx="158">
                  <c:v>-1.5236699997331016E-2</c:v>
                </c:pt>
                <c:pt idx="160">
                  <c:v>-1.6885900000488618E-2</c:v>
                </c:pt>
                <c:pt idx="161">
                  <c:v>-1.6085900002508424E-2</c:v>
                </c:pt>
                <c:pt idx="162">
                  <c:v>-1.9337399997311877E-2</c:v>
                </c:pt>
                <c:pt idx="163">
                  <c:v>-1.5740399998321664E-2</c:v>
                </c:pt>
                <c:pt idx="165">
                  <c:v>-1.4091900000494206E-2</c:v>
                </c:pt>
                <c:pt idx="166">
                  <c:v>-1.2594900003023213E-2</c:v>
                </c:pt>
                <c:pt idx="167">
                  <c:v>-1.4097900002525421E-2</c:v>
                </c:pt>
                <c:pt idx="168">
                  <c:v>-2.2195099998498335E-2</c:v>
                </c:pt>
                <c:pt idx="169">
                  <c:v>-1.7708899995341199E-2</c:v>
                </c:pt>
                <c:pt idx="170">
                  <c:v>-1.8713699999352684E-2</c:v>
                </c:pt>
                <c:pt idx="171">
                  <c:v>-1.7971199999010423E-2</c:v>
                </c:pt>
                <c:pt idx="173">
                  <c:v>-1.6025199998694006E-2</c:v>
                </c:pt>
                <c:pt idx="174">
                  <c:v>-1.5476700002182042E-2</c:v>
                </c:pt>
                <c:pt idx="175">
                  <c:v>-1.4678499999718042E-2</c:v>
                </c:pt>
                <c:pt idx="176">
                  <c:v>-1.706959999864921E-2</c:v>
                </c:pt>
                <c:pt idx="181">
                  <c:v>-1.2561100000311853E-2</c:v>
                </c:pt>
                <c:pt idx="183">
                  <c:v>-1.2655900001846021E-2</c:v>
                </c:pt>
                <c:pt idx="184">
                  <c:v>-1.0636799997882918E-2</c:v>
                </c:pt>
                <c:pt idx="185">
                  <c:v>-6.0009999979229178E-3</c:v>
                </c:pt>
                <c:pt idx="187">
                  <c:v>-7.0225999988906551E-3</c:v>
                </c:pt>
                <c:pt idx="188">
                  <c:v>-7.0718000024498906E-3</c:v>
                </c:pt>
                <c:pt idx="189">
                  <c:v>-1.5826300001208438E-2</c:v>
                </c:pt>
                <c:pt idx="190">
                  <c:v>-1.0580799997114809E-2</c:v>
                </c:pt>
                <c:pt idx="191">
                  <c:v>-1.2083799996617017E-2</c:v>
                </c:pt>
                <c:pt idx="192">
                  <c:v>-2.8347000043140724E-3</c:v>
                </c:pt>
                <c:pt idx="193">
                  <c:v>-1.1093399996752851E-2</c:v>
                </c:pt>
                <c:pt idx="194">
                  <c:v>-9.6023999976750929E-3</c:v>
                </c:pt>
                <c:pt idx="195">
                  <c:v>-1.060959999813349E-2</c:v>
                </c:pt>
                <c:pt idx="196">
                  <c:v>-6.3725000036356505E-3</c:v>
                </c:pt>
                <c:pt idx="197">
                  <c:v>-7.3940999973274302E-3</c:v>
                </c:pt>
                <c:pt idx="198">
                  <c:v>-8.445600004051812E-3</c:v>
                </c:pt>
                <c:pt idx="199">
                  <c:v>-4.4253000014577992E-3</c:v>
                </c:pt>
                <c:pt idx="200">
                  <c:v>-3.935499997169245E-3</c:v>
                </c:pt>
                <c:pt idx="201">
                  <c:v>-6.9936000036250334E-3</c:v>
                </c:pt>
                <c:pt idx="202">
                  <c:v>-5.3523000024142675E-3</c:v>
                </c:pt>
                <c:pt idx="203">
                  <c:v>-6.7601000009744894E-3</c:v>
                </c:pt>
                <c:pt idx="205">
                  <c:v>-3.7224000006972346E-3</c:v>
                </c:pt>
                <c:pt idx="206">
                  <c:v>-3.0871999988448806E-3</c:v>
                </c:pt>
                <c:pt idx="207">
                  <c:v>4.961300001014024E-3</c:v>
                </c:pt>
                <c:pt idx="210">
                  <c:v>-2.0799998310394585E-5</c:v>
                </c:pt>
                <c:pt idx="211">
                  <c:v>-5.837600001541432E-3</c:v>
                </c:pt>
                <c:pt idx="212">
                  <c:v>-5.058999995526392E-4</c:v>
                </c:pt>
                <c:pt idx="213">
                  <c:v>7.1179999977175612E-3</c:v>
                </c:pt>
                <c:pt idx="214">
                  <c:v>4.2916000020341016E-3</c:v>
                </c:pt>
                <c:pt idx="215">
                  <c:v>5.2262999997765291E-3</c:v>
                </c:pt>
                <c:pt idx="217">
                  <c:v>1.8621999988681637E-3</c:v>
                </c:pt>
                <c:pt idx="218">
                  <c:v>2.2562000012840144E-3</c:v>
                </c:pt>
                <c:pt idx="219">
                  <c:v>1.2956999999005347E-3</c:v>
                </c:pt>
                <c:pt idx="220">
                  <c:v>2.9412000003503636E-3</c:v>
                </c:pt>
                <c:pt idx="222">
                  <c:v>-1.1471400001028087E-2</c:v>
                </c:pt>
                <c:pt idx="223">
                  <c:v>1.5118000010261312E-3</c:v>
                </c:pt>
                <c:pt idx="224">
                  <c:v>1.9811999991361517E-3</c:v>
                </c:pt>
                <c:pt idx="226">
                  <c:v>-1.2894999999844003E-3</c:v>
                </c:pt>
                <c:pt idx="227">
                  <c:v>-3.3030000122380443E-4</c:v>
                </c:pt>
                <c:pt idx="229">
                  <c:v>-2.0866000013484154E-3</c:v>
                </c:pt>
                <c:pt idx="231">
                  <c:v>-6.1419999838108197E-4</c:v>
                </c:pt>
                <c:pt idx="232">
                  <c:v>1.1343000005581416E-3</c:v>
                </c:pt>
                <c:pt idx="234">
                  <c:v>6.2529999922844581E-4</c:v>
                </c:pt>
                <c:pt idx="236">
                  <c:v>7.5868999992962927E-3</c:v>
                </c:pt>
                <c:pt idx="238">
                  <c:v>1.2993999989703298E-3</c:v>
                </c:pt>
                <c:pt idx="239">
                  <c:v>1.4988000002631452E-3</c:v>
                </c:pt>
                <c:pt idx="243">
                  <c:v>1.7628000023250934E-3</c:v>
                </c:pt>
                <c:pt idx="244">
                  <c:v>4.4183999998494983E-3</c:v>
                </c:pt>
                <c:pt idx="245">
                  <c:v>7.5141999986954033E-3</c:v>
                </c:pt>
                <c:pt idx="248">
                  <c:v>3.9531000002170913E-3</c:v>
                </c:pt>
                <c:pt idx="250">
                  <c:v>3.4021999999822583E-3</c:v>
                </c:pt>
                <c:pt idx="252">
                  <c:v>2.9482999998435844E-3</c:v>
                </c:pt>
                <c:pt idx="253">
                  <c:v>2.4464999987685587E-3</c:v>
                </c:pt>
                <c:pt idx="254">
                  <c:v>3.5919999972975347E-3</c:v>
                </c:pt>
                <c:pt idx="255">
                  <c:v>1.3739999994868413E-3</c:v>
                </c:pt>
                <c:pt idx="256">
                  <c:v>1.6739999991841614E-3</c:v>
                </c:pt>
                <c:pt idx="258">
                  <c:v>2.8176999985589646E-3</c:v>
                </c:pt>
                <c:pt idx="259">
                  <c:v>-5.8830000125453807E-4</c:v>
                </c:pt>
                <c:pt idx="261">
                  <c:v>3.7583999983326066E-3</c:v>
                </c:pt>
                <c:pt idx="262">
                  <c:v>3.6553999998432118E-3</c:v>
                </c:pt>
                <c:pt idx="266">
                  <c:v>3.1229999985953327E-3</c:v>
                </c:pt>
                <c:pt idx="267">
                  <c:v>2.6091999970958568E-3</c:v>
                </c:pt>
                <c:pt idx="268">
                  <c:v>2.3576999992656056E-3</c:v>
                </c:pt>
                <c:pt idx="270">
                  <c:v>-4.7840000115684234E-4</c:v>
                </c:pt>
                <c:pt idx="273">
                  <c:v>7.6229999831411988E-4</c:v>
                </c:pt>
                <c:pt idx="274">
                  <c:v>2.0180000137770548E-4</c:v>
                </c:pt>
                <c:pt idx="275">
                  <c:v>8.25700000859797E-4</c:v>
                </c:pt>
                <c:pt idx="276">
                  <c:v>-2.9400001949397847E-5</c:v>
                </c:pt>
                <c:pt idx="277">
                  <c:v>4.6640000073239207E-4</c:v>
                </c:pt>
                <c:pt idx="279">
                  <c:v>1.4448000001721084E-3</c:v>
                </c:pt>
                <c:pt idx="280">
                  <c:v>6.902999994053971E-4</c:v>
                </c:pt>
                <c:pt idx="281">
                  <c:v>-8.1150000187335536E-4</c:v>
                </c:pt>
                <c:pt idx="282">
                  <c:v>-6.3000003137858585E-5</c:v>
                </c:pt>
                <c:pt idx="283">
                  <c:v>1.8549999731476419E-4</c:v>
                </c:pt>
                <c:pt idx="284">
                  <c:v>4.3399999776738696E-4</c:v>
                </c:pt>
                <c:pt idx="286">
                  <c:v>-9.2049999875598587E-4</c:v>
                </c:pt>
                <c:pt idx="287">
                  <c:v>1.6795000010461081E-3</c:v>
                </c:pt>
                <c:pt idx="288">
                  <c:v>2.4291999980050605E-3</c:v>
                </c:pt>
                <c:pt idx="289">
                  <c:v>2.2499999977299012E-4</c:v>
                </c:pt>
                <c:pt idx="290">
                  <c:v>-3.2529999953112565E-4</c:v>
                </c:pt>
                <c:pt idx="291">
                  <c:v>-5.7680000099935569E-4</c:v>
                </c:pt>
                <c:pt idx="292">
                  <c:v>2.2320000061881728E-4</c:v>
                </c:pt>
                <c:pt idx="293">
                  <c:v>2.4231999996118248E-3</c:v>
                </c:pt>
                <c:pt idx="294">
                  <c:v>1.7170000137411989E-4</c:v>
                </c:pt>
                <c:pt idx="295">
                  <c:v>1.7170000137411989E-4</c:v>
                </c:pt>
                <c:pt idx="296">
                  <c:v>1.1717000015778467E-3</c:v>
                </c:pt>
                <c:pt idx="297">
                  <c:v>1.9202000003133435E-3</c:v>
                </c:pt>
                <c:pt idx="298">
                  <c:v>-2.331299998331815E-3</c:v>
                </c:pt>
                <c:pt idx="299">
                  <c:v>-3.3130000156234019E-4</c:v>
                </c:pt>
                <c:pt idx="300">
                  <c:v>-3.0846000008750707E-3</c:v>
                </c:pt>
                <c:pt idx="301">
                  <c:v>-1.0846000004676171E-3</c:v>
                </c:pt>
                <c:pt idx="302">
                  <c:v>-1.598400001967093E-3</c:v>
                </c:pt>
                <c:pt idx="303">
                  <c:v>8.8179999875137582E-4</c:v>
                </c:pt>
                <c:pt idx="305">
                  <c:v>6.2249999973573722E-4</c:v>
                </c:pt>
                <c:pt idx="306">
                  <c:v>-2.8943000033905264E-3</c:v>
                </c:pt>
                <c:pt idx="307">
                  <c:v>8.3259999883011915E-4</c:v>
                </c:pt>
                <c:pt idx="308">
                  <c:v>-4.188999992038589E-4</c:v>
                </c:pt>
                <c:pt idx="309">
                  <c:v>-1.9219000023440458E-3</c:v>
                </c:pt>
                <c:pt idx="310">
                  <c:v>-3.4249000018462539E-3</c:v>
                </c:pt>
                <c:pt idx="312">
                  <c:v>-2.7039999986300245E-3</c:v>
                </c:pt>
                <c:pt idx="314">
                  <c:v>-6.4897000011114869E-3</c:v>
                </c:pt>
                <c:pt idx="315">
                  <c:v>-4.2442000012670178E-3</c:v>
                </c:pt>
                <c:pt idx="316">
                  <c:v>-3.5125000031257514E-3</c:v>
                </c:pt>
                <c:pt idx="317">
                  <c:v>-1.7688000007183291E-3</c:v>
                </c:pt>
                <c:pt idx="318">
                  <c:v>-6.0419000001274981E-3</c:v>
                </c:pt>
                <c:pt idx="319">
                  <c:v>-7.807199999660952E-3</c:v>
                </c:pt>
                <c:pt idx="320">
                  <c:v>-5.6072000006679446E-3</c:v>
                </c:pt>
                <c:pt idx="321">
                  <c:v>-5.8700003137346357E-5</c:v>
                </c:pt>
                <c:pt idx="322">
                  <c:v>8.6929999815765768E-4</c:v>
                </c:pt>
                <c:pt idx="324">
                  <c:v>-1.9332000010763295E-3</c:v>
                </c:pt>
                <c:pt idx="325">
                  <c:v>1.3015000004088506E-3</c:v>
                </c:pt>
                <c:pt idx="326">
                  <c:v>3.7937000015517697E-3</c:v>
                </c:pt>
                <c:pt idx="327">
                  <c:v>-4.5899999895482324E-4</c:v>
                </c:pt>
                <c:pt idx="328">
                  <c:v>2.8949999978067353E-4</c:v>
                </c:pt>
                <c:pt idx="329">
                  <c:v>1.0392000003776047E-3</c:v>
                </c:pt>
                <c:pt idx="330">
                  <c:v>1.0319999964849558E-3</c:v>
                </c:pt>
                <c:pt idx="331">
                  <c:v>-2.1829999968758784E-4</c:v>
                </c:pt>
                <c:pt idx="332">
                  <c:v>-9.7760000062407926E-4</c:v>
                </c:pt>
                <c:pt idx="333">
                  <c:v>-2.2339000024658162E-3</c:v>
                </c:pt>
                <c:pt idx="334">
                  <c:v>-2.6491399999940768E-2</c:v>
                </c:pt>
                <c:pt idx="335">
                  <c:v>-3.49139999889303E-3</c:v>
                </c:pt>
                <c:pt idx="337">
                  <c:v>-3.2506999996257946E-3</c:v>
                </c:pt>
                <c:pt idx="338">
                  <c:v>-3.0039999983273447E-3</c:v>
                </c:pt>
                <c:pt idx="339">
                  <c:v>-3.2554999997955747E-3</c:v>
                </c:pt>
                <c:pt idx="340">
                  <c:v>-4.5070000014675315E-3</c:v>
                </c:pt>
                <c:pt idx="341">
                  <c:v>-5.7801000039034989E-3</c:v>
                </c:pt>
                <c:pt idx="342">
                  <c:v>-6.535799999255687E-3</c:v>
                </c:pt>
                <c:pt idx="343">
                  <c:v>-8.7860999992699362E-3</c:v>
                </c:pt>
                <c:pt idx="344">
                  <c:v>-5.037599999923259E-3</c:v>
                </c:pt>
                <c:pt idx="345">
                  <c:v>-8.7980999996943865E-3</c:v>
                </c:pt>
                <c:pt idx="346">
                  <c:v>-8.0496000009588897E-3</c:v>
                </c:pt>
                <c:pt idx="347">
                  <c:v>-7.2999000003619585E-3</c:v>
                </c:pt>
                <c:pt idx="348">
                  <c:v>-9.808900002099108E-3</c:v>
                </c:pt>
                <c:pt idx="350">
                  <c:v>-1.2316700001974823E-2</c:v>
                </c:pt>
                <c:pt idx="351">
                  <c:v>-1.4322700000775512E-2</c:v>
                </c:pt>
                <c:pt idx="352">
                  <c:v>-5.3599000020767562E-3</c:v>
                </c:pt>
                <c:pt idx="353">
                  <c:v>-4.1143999987980351E-3</c:v>
                </c:pt>
                <c:pt idx="354">
                  <c:v>-1.868899998953566E-3</c:v>
                </c:pt>
                <c:pt idx="356">
                  <c:v>-3.6233999999240041E-3</c:v>
                </c:pt>
                <c:pt idx="357">
                  <c:v>-1.3767000018560793E-3</c:v>
                </c:pt>
                <c:pt idx="358">
                  <c:v>-1.3120000221533701E-4</c:v>
                </c:pt>
                <c:pt idx="359">
                  <c:v>3.6700000055134296E-4</c:v>
                </c:pt>
                <c:pt idx="360">
                  <c:v>1.3442000017676037E-3</c:v>
                </c:pt>
                <c:pt idx="361">
                  <c:v>-3.6774000000150409E-3</c:v>
                </c:pt>
                <c:pt idx="362">
                  <c:v>2.8208000003360212E-3</c:v>
                </c:pt>
                <c:pt idx="363">
                  <c:v>-1.8520000230637379E-4</c:v>
                </c:pt>
                <c:pt idx="364">
                  <c:v>-1.9408999978622887E-3</c:v>
                </c:pt>
                <c:pt idx="365">
                  <c:v>1.8087999960698653E-3</c:v>
                </c:pt>
                <c:pt idx="366">
                  <c:v>3.0099999639787711E-4</c:v>
                </c:pt>
                <c:pt idx="367">
                  <c:v>5.8900000003632158E-3</c:v>
                </c:pt>
                <c:pt idx="369">
                  <c:v>4.8515999988012481E-3</c:v>
                </c:pt>
                <c:pt idx="370">
                  <c:v>8.3436999957484659E-3</c:v>
                </c:pt>
                <c:pt idx="371">
                  <c:v>4.9921999998332467E-3</c:v>
                </c:pt>
                <c:pt idx="372">
                  <c:v>8.0922000015561935E-3</c:v>
                </c:pt>
                <c:pt idx="373">
                  <c:v>3.5844000012730248E-3</c:v>
                </c:pt>
                <c:pt idx="374">
                  <c:v>4.5778000021527987E-3</c:v>
                </c:pt>
                <c:pt idx="375">
                  <c:v>2.3268999975698534E-3</c:v>
                </c:pt>
                <c:pt idx="376">
                  <c:v>6.2837000004947186E-3</c:v>
                </c:pt>
                <c:pt idx="378">
                  <c:v>1.7531000012240838E-3</c:v>
                </c:pt>
                <c:pt idx="379">
                  <c:v>4.998599997634301E-3</c:v>
                </c:pt>
                <c:pt idx="380">
                  <c:v>-2.5770000138436444E-4</c:v>
                </c:pt>
                <c:pt idx="381">
                  <c:v>1.4691999967908487E-3</c:v>
                </c:pt>
                <c:pt idx="382">
                  <c:v>-6.0338000002957415E-3</c:v>
                </c:pt>
                <c:pt idx="383">
                  <c:v>-3.5415999991528224E-3</c:v>
                </c:pt>
                <c:pt idx="384">
                  <c:v>-2.049400001851609E-3</c:v>
                </c:pt>
                <c:pt idx="385">
                  <c:v>-2.049400001851609E-3</c:v>
                </c:pt>
                <c:pt idx="386">
                  <c:v>1.6930999991018325E-3</c:v>
                </c:pt>
                <c:pt idx="387">
                  <c:v>-6.5572000021347776E-3</c:v>
                </c:pt>
                <c:pt idx="388">
                  <c:v>-3.8086999993538484E-3</c:v>
                </c:pt>
                <c:pt idx="389">
                  <c:v>-5.6920000133686699E-4</c:v>
                </c:pt>
                <c:pt idx="390">
                  <c:v>-8.2550000297487713E-4</c:v>
                </c:pt>
                <c:pt idx="391">
                  <c:v>-3.077000001212582E-3</c:v>
                </c:pt>
                <c:pt idx="392">
                  <c:v>-2.3273000006156508E-3</c:v>
                </c:pt>
                <c:pt idx="393">
                  <c:v>-4.0818000015860889E-3</c:v>
                </c:pt>
                <c:pt idx="394">
                  <c:v>-1.8423000001348555E-3</c:v>
                </c:pt>
                <c:pt idx="395">
                  <c:v>1.6546999977435917E-3</c:v>
                </c:pt>
                <c:pt idx="396">
                  <c:v>1.4031999999133404E-3</c:v>
                </c:pt>
                <c:pt idx="397">
                  <c:v>-1.0147000029974151E-3</c:v>
                </c:pt>
                <c:pt idx="398">
                  <c:v>-6.7220000346424058E-4</c:v>
                </c:pt>
                <c:pt idx="399">
                  <c:v>-3.3149999944726005E-4</c:v>
                </c:pt>
                <c:pt idx="400">
                  <c:v>3.331899999466259E-3</c:v>
                </c:pt>
                <c:pt idx="401">
                  <c:v>6.3150999994832091E-3</c:v>
                </c:pt>
                <c:pt idx="402">
                  <c:v>2.0431999982974958E-3</c:v>
                </c:pt>
                <c:pt idx="404">
                  <c:v>9.5389999987673946E-3</c:v>
                </c:pt>
                <c:pt idx="405">
                  <c:v>9.2875000009371433E-3</c:v>
                </c:pt>
                <c:pt idx="406">
                  <c:v>6.0155999999551568E-3</c:v>
                </c:pt>
                <c:pt idx="407">
                  <c:v>1.5752100000099745E-2</c:v>
                </c:pt>
                <c:pt idx="408">
                  <c:v>7.4958000004698988E-3</c:v>
                </c:pt>
                <c:pt idx="409">
                  <c:v>2.7364999987185001E-3</c:v>
                </c:pt>
                <c:pt idx="410">
                  <c:v>4.6352999997907318E-3</c:v>
                </c:pt>
                <c:pt idx="411">
                  <c:v>8.484999998472631E-3</c:v>
                </c:pt>
                <c:pt idx="412">
                  <c:v>9.965199998987373E-3</c:v>
                </c:pt>
                <c:pt idx="413">
                  <c:v>1.4634000035584904E-3</c:v>
                </c:pt>
                <c:pt idx="414">
                  <c:v>2.1070000366307795E-4</c:v>
                </c:pt>
                <c:pt idx="415">
                  <c:v>3.4574000019347295E-3</c:v>
                </c:pt>
                <c:pt idx="416">
                  <c:v>4.2574000035529025E-3</c:v>
                </c:pt>
                <c:pt idx="417">
                  <c:v>4.4573999985004775E-3</c:v>
                </c:pt>
                <c:pt idx="419">
                  <c:v>3.054399996472057E-3</c:v>
                </c:pt>
                <c:pt idx="420">
                  <c:v>4.2508000042289495E-3</c:v>
                </c:pt>
                <c:pt idx="421">
                  <c:v>4.0903000044636428E-3</c:v>
                </c:pt>
                <c:pt idx="422">
                  <c:v>1.0190300003159791E-2</c:v>
                </c:pt>
                <c:pt idx="423">
                  <c:v>7.9388000012841076E-3</c:v>
                </c:pt>
                <c:pt idx="424">
                  <c:v>9.4310000058612786E-3</c:v>
                </c:pt>
                <c:pt idx="425">
                  <c:v>8.9207999990321696E-3</c:v>
                </c:pt>
                <c:pt idx="426">
                  <c:v>7.6704999955836684E-3</c:v>
                </c:pt>
                <c:pt idx="427">
                  <c:v>4.6692999967490323E-3</c:v>
                </c:pt>
                <c:pt idx="428">
                  <c:v>7.1566999977221712E-3</c:v>
                </c:pt>
                <c:pt idx="429">
                  <c:v>4.9052000031224452E-3</c:v>
                </c:pt>
                <c:pt idx="430">
                  <c:v>5.9051999996881932E-3</c:v>
                </c:pt>
                <c:pt idx="431">
                  <c:v>7.8992000053403899E-3</c:v>
                </c:pt>
                <c:pt idx="432">
                  <c:v>8.6488999950233847E-3</c:v>
                </c:pt>
                <c:pt idx="433">
                  <c:v>6.1458999989554286E-3</c:v>
                </c:pt>
                <c:pt idx="434">
                  <c:v>-1.1331999994581565E-3</c:v>
                </c:pt>
                <c:pt idx="435">
                  <c:v>3.8668000051984563E-3</c:v>
                </c:pt>
                <c:pt idx="436">
                  <c:v>8.1668000057106838E-3</c:v>
                </c:pt>
                <c:pt idx="437">
                  <c:v>5.5661999940639362E-3</c:v>
                </c:pt>
                <c:pt idx="438">
                  <c:v>6.3631999946665019E-3</c:v>
                </c:pt>
                <c:pt idx="439">
                  <c:v>4.2093000010936521E-3</c:v>
                </c:pt>
                <c:pt idx="440">
                  <c:v>7.6092999952379614E-3</c:v>
                </c:pt>
                <c:pt idx="441">
                  <c:v>7.6092999952379614E-3</c:v>
                </c:pt>
                <c:pt idx="442">
                  <c:v>9.609299995645415E-3</c:v>
                </c:pt>
                <c:pt idx="445">
                  <c:v>5.1529999982449226E-3</c:v>
                </c:pt>
                <c:pt idx="446">
                  <c:v>-6.5300000278512016E-4</c:v>
                </c:pt>
                <c:pt idx="447">
                  <c:v>8.3469999954104424E-3</c:v>
                </c:pt>
                <c:pt idx="448">
                  <c:v>5.6948999990709126E-3</c:v>
                </c:pt>
                <c:pt idx="450">
                  <c:v>4.8391999953310005E-3</c:v>
                </c:pt>
                <c:pt idx="451">
                  <c:v>7.8391999923042022E-3</c:v>
                </c:pt>
                <c:pt idx="453">
                  <c:v>7.8224000026239082E-3</c:v>
                </c:pt>
                <c:pt idx="455">
                  <c:v>7.5660999937099405E-3</c:v>
                </c:pt>
                <c:pt idx="457">
                  <c:v>1.1805599999206606E-2</c:v>
                </c:pt>
                <c:pt idx="458">
                  <c:v>8.052299999690149E-3</c:v>
                </c:pt>
                <c:pt idx="460">
                  <c:v>7.8007999909459613E-3</c:v>
                </c:pt>
                <c:pt idx="462">
                  <c:v>7.0414999936474487E-3</c:v>
                </c:pt>
                <c:pt idx="468">
                  <c:v>7.7623999968636781E-3</c:v>
                </c:pt>
                <c:pt idx="470">
                  <c:v>5.5061000020941719E-3</c:v>
                </c:pt>
                <c:pt idx="471">
                  <c:v>8.5060999990673736E-3</c:v>
                </c:pt>
                <c:pt idx="476">
                  <c:v>8.7348000015481375E-3</c:v>
                </c:pt>
                <c:pt idx="490">
                  <c:v>1.0964699991745874E-2</c:v>
                </c:pt>
                <c:pt idx="491">
                  <c:v>7.4568999989423901E-3</c:v>
                </c:pt>
                <c:pt idx="492">
                  <c:v>6.4400999981444329E-3</c:v>
                </c:pt>
                <c:pt idx="494">
                  <c:v>-6.289999873843044E-5</c:v>
                </c:pt>
                <c:pt idx="495">
                  <c:v>1.1937099996430334E-2</c:v>
                </c:pt>
                <c:pt idx="497">
                  <c:v>7.1825999984866939E-3</c:v>
                </c:pt>
                <c:pt idx="499">
                  <c:v>1.0932299992418848E-2</c:v>
                </c:pt>
                <c:pt idx="500">
                  <c:v>-3.3192000046255998E-3</c:v>
                </c:pt>
                <c:pt idx="502">
                  <c:v>1.4417300000786781E-2</c:v>
                </c:pt>
                <c:pt idx="509">
                  <c:v>1.8602999989525415E-3</c:v>
                </c:pt>
                <c:pt idx="510">
                  <c:v>1.0107000001880806E-2</c:v>
                </c:pt>
                <c:pt idx="511">
                  <c:v>7.8494999979739077E-3</c:v>
                </c:pt>
                <c:pt idx="514">
                  <c:v>4.844700000830926E-3</c:v>
                </c:pt>
                <c:pt idx="516">
                  <c:v>8.3296999946469441E-3</c:v>
                </c:pt>
                <c:pt idx="517">
                  <c:v>1.3189000019337982E-3</c:v>
                </c:pt>
                <c:pt idx="521">
                  <c:v>7.7942999996594153E-3</c:v>
                </c:pt>
                <c:pt idx="525">
                  <c:v>8.2912999932887033E-3</c:v>
                </c:pt>
                <c:pt idx="527">
                  <c:v>8.0397999990964308E-3</c:v>
                </c:pt>
                <c:pt idx="528">
                  <c:v>3.2865000030142255E-3</c:v>
                </c:pt>
                <c:pt idx="529">
                  <c:v>2.8170000587124377E-4</c:v>
                </c:pt>
                <c:pt idx="530">
                  <c:v>7.2817000036593527E-3</c:v>
                </c:pt>
                <c:pt idx="532">
                  <c:v>4.0241999959107488E-3</c:v>
                </c:pt>
                <c:pt idx="533">
                  <c:v>6.2697000030311756E-3</c:v>
                </c:pt>
                <c:pt idx="534">
                  <c:v>6.510400002298411E-3</c:v>
                </c:pt>
                <c:pt idx="535">
                  <c:v>3.2588999965810217E-3</c:v>
                </c:pt>
                <c:pt idx="536">
                  <c:v>-9.926000057021156E-4</c:v>
                </c:pt>
                <c:pt idx="537">
                  <c:v>4.0025999987847172E-3</c:v>
                </c:pt>
                <c:pt idx="538">
                  <c:v>6.0025999991921708E-3</c:v>
                </c:pt>
                <c:pt idx="543">
                  <c:v>2.421000026515685E-4</c:v>
                </c:pt>
                <c:pt idx="544">
                  <c:v>4.8879999667406082E-4</c:v>
                </c:pt>
                <c:pt idx="545">
                  <c:v>4.4887999974889681E-3</c:v>
                </c:pt>
                <c:pt idx="547">
                  <c:v>-3.2657000047038309E-3</c:v>
                </c:pt>
                <c:pt idx="548">
                  <c:v>-2.5172000023303553E-3</c:v>
                </c:pt>
                <c:pt idx="549">
                  <c:v>-1.2705000044661574E-3</c:v>
                </c:pt>
                <c:pt idx="551">
                  <c:v>6.2252999996417202E-3</c:v>
                </c:pt>
                <c:pt idx="552">
                  <c:v>1.9749999919440597E-3</c:v>
                </c:pt>
                <c:pt idx="553">
                  <c:v>-1.3101000076858327E-3</c:v>
                </c:pt>
                <c:pt idx="555">
                  <c:v>4.6742999984417111E-3</c:v>
                </c:pt>
                <c:pt idx="558">
                  <c:v>2.6634999958332628E-3</c:v>
                </c:pt>
                <c:pt idx="559">
                  <c:v>2.6634999958332628E-3</c:v>
                </c:pt>
                <c:pt idx="560">
                  <c:v>-9.1000001702923328E-5</c:v>
                </c:pt>
                <c:pt idx="561">
                  <c:v>5.9089999995194376E-3</c:v>
                </c:pt>
                <c:pt idx="562">
                  <c:v>3.4059999961755238E-3</c:v>
                </c:pt>
                <c:pt idx="564">
                  <c:v>4.4060000000172295E-3</c:v>
                </c:pt>
                <c:pt idx="565">
                  <c:v>6.4060000004246831E-3</c:v>
                </c:pt>
                <c:pt idx="566">
                  <c:v>7.4059999969904311E-3</c:v>
                </c:pt>
                <c:pt idx="567">
                  <c:v>2.1545000054175034E-3</c:v>
                </c:pt>
                <c:pt idx="568">
                  <c:v>3.1545000019832514E-3</c:v>
                </c:pt>
                <c:pt idx="569">
                  <c:v>4.154500005824957E-3</c:v>
                </c:pt>
                <c:pt idx="570">
                  <c:v>4.154500005824957E-3</c:v>
                </c:pt>
                <c:pt idx="571">
                  <c:v>6.651499992585741E-3</c:v>
                </c:pt>
                <c:pt idx="572">
                  <c:v>-5.987999975332059E-4</c:v>
                </c:pt>
                <c:pt idx="573">
                  <c:v>1.4012000028742477E-3</c:v>
                </c:pt>
                <c:pt idx="575">
                  <c:v>2.1436999959405512E-3</c:v>
                </c:pt>
                <c:pt idx="577">
                  <c:v>2.6359000039519742E-3</c:v>
                </c:pt>
                <c:pt idx="579">
                  <c:v>2.8717999957734719E-3</c:v>
                </c:pt>
                <c:pt idx="580">
                  <c:v>8.6190999936661683E-3</c:v>
                </c:pt>
                <c:pt idx="581">
                  <c:v>6.1309999728109688E-4</c:v>
                </c:pt>
                <c:pt idx="582">
                  <c:v>3.6159999581286684E-4</c:v>
                </c:pt>
                <c:pt idx="583">
                  <c:v>4.3615999966277741E-3</c:v>
                </c:pt>
                <c:pt idx="584">
                  <c:v>6.0829999711131677E-4</c:v>
                </c:pt>
                <c:pt idx="586">
                  <c:v>4.597500003001187E-3</c:v>
                </c:pt>
                <c:pt idx="587">
                  <c:v>-2.157000002625864E-3</c:v>
                </c:pt>
                <c:pt idx="588">
                  <c:v>5.9150000015506521E-4</c:v>
                </c:pt>
                <c:pt idx="594">
                  <c:v>3.5699000000022352E-3</c:v>
                </c:pt>
                <c:pt idx="596">
                  <c:v>3.184000015608035E-4</c:v>
                </c:pt>
                <c:pt idx="597">
                  <c:v>1.0680999985197559E-3</c:v>
                </c:pt>
                <c:pt idx="598">
                  <c:v>1.0668999966583215E-3</c:v>
                </c:pt>
                <c:pt idx="599">
                  <c:v>2.0669000005000271E-3</c:v>
                </c:pt>
                <c:pt idx="600">
                  <c:v>6.0669000013149343E-3</c:v>
                </c:pt>
                <c:pt idx="601">
                  <c:v>4.5639000018127263E-3</c:v>
                </c:pt>
                <c:pt idx="602">
                  <c:v>5.5638999983784743E-3</c:v>
                </c:pt>
                <c:pt idx="603">
                  <c:v>7.5638999987859279E-3</c:v>
                </c:pt>
                <c:pt idx="604">
                  <c:v>7.5638999987859279E-3</c:v>
                </c:pt>
                <c:pt idx="605">
                  <c:v>-2.6864000028581358E-3</c:v>
                </c:pt>
                <c:pt idx="606">
                  <c:v>-6.8759999703615904E-4</c:v>
                </c:pt>
                <c:pt idx="607">
                  <c:v>-3.9391000027535483E-3</c:v>
                </c:pt>
                <c:pt idx="608">
                  <c:v>-9.3909999850438908E-4</c:v>
                </c:pt>
                <c:pt idx="610">
                  <c:v>4.8093999939737841E-3</c:v>
                </c:pt>
                <c:pt idx="611">
                  <c:v>-6.9240000448189676E-4</c:v>
                </c:pt>
                <c:pt idx="615">
                  <c:v>-4.4689999776892364E-4</c:v>
                </c:pt>
                <c:pt idx="616">
                  <c:v>4.5530999996117316E-3</c:v>
                </c:pt>
                <c:pt idx="617">
                  <c:v>8.5531000004266389E-3</c:v>
                </c:pt>
                <c:pt idx="618">
                  <c:v>-9.4990000798134133E-4</c:v>
                </c:pt>
                <c:pt idx="619">
                  <c:v>2.0500999962678179E-3</c:v>
                </c:pt>
                <c:pt idx="620">
                  <c:v>1.2799800002539996E-2</c:v>
                </c:pt>
                <c:pt idx="621">
                  <c:v>8.2955999969271943E-3</c:v>
                </c:pt>
                <c:pt idx="622">
                  <c:v>-5.5470000370405614E-4</c:v>
                </c:pt>
                <c:pt idx="623">
                  <c:v>2.2908000028110109E-3</c:v>
                </c:pt>
                <c:pt idx="624">
                  <c:v>5.7878000006894581E-3</c:v>
                </c:pt>
                <c:pt idx="626">
                  <c:v>7.525499997427687E-3</c:v>
                </c:pt>
                <c:pt idx="630">
                  <c:v>1.2631999998120591E-3</c:v>
                </c:pt>
                <c:pt idx="632">
                  <c:v>-3.9883000063127838E-3</c:v>
                </c:pt>
                <c:pt idx="633">
                  <c:v>-6.2385999990510754E-3</c:v>
                </c:pt>
                <c:pt idx="634">
                  <c:v>7.6019999687559903E-4</c:v>
                </c:pt>
                <c:pt idx="635">
                  <c:v>-1.449010000214912E-2</c:v>
                </c:pt>
                <c:pt idx="636">
                  <c:v>1.5050999936647713E-3</c:v>
                </c:pt>
                <c:pt idx="637">
                  <c:v>-2.9978999955346808E-3</c:v>
                </c:pt>
                <c:pt idx="638">
                  <c:v>1.1000899998180103E-2</c:v>
                </c:pt>
                <c:pt idx="639">
                  <c:v>-7.5240000296616927E-4</c:v>
                </c:pt>
                <c:pt idx="640">
                  <c:v>4.4931000011274591E-3</c:v>
                </c:pt>
                <c:pt idx="641">
                  <c:v>9.9900999994133599E-3</c:v>
                </c:pt>
                <c:pt idx="644">
                  <c:v>-5.1769999845419079E-4</c:v>
                </c:pt>
                <c:pt idx="645">
                  <c:v>4.8230000538751483E-4</c:v>
                </c:pt>
                <c:pt idx="646">
                  <c:v>-3.7692000041715801E-3</c:v>
                </c:pt>
                <c:pt idx="647">
                  <c:v>-7.6919999992242083E-4</c:v>
                </c:pt>
                <c:pt idx="648">
                  <c:v>3.2308000008924864E-3</c:v>
                </c:pt>
                <c:pt idx="649">
                  <c:v>-1.0207000013906509E-3</c:v>
                </c:pt>
                <c:pt idx="650">
                  <c:v>2.9792999921482988E-3</c:v>
                </c:pt>
                <c:pt idx="651">
                  <c:v>1.7278000013902783E-3</c:v>
                </c:pt>
                <c:pt idx="652">
                  <c:v>5.727799994929228E-3</c:v>
                </c:pt>
                <c:pt idx="653">
                  <c:v>9.7449999884702265E-4</c:v>
                </c:pt>
                <c:pt idx="654">
                  <c:v>3.9744999958202243E-3</c:v>
                </c:pt>
                <c:pt idx="655">
                  <c:v>-1.0267000034218654E-3</c:v>
                </c:pt>
                <c:pt idx="656">
                  <c:v>1.9732999935513362E-3</c:v>
                </c:pt>
                <c:pt idx="657">
                  <c:v>4.7230000054696575E-3</c:v>
                </c:pt>
                <c:pt idx="658">
                  <c:v>-2.5285000010626391E-3</c:v>
                </c:pt>
                <c:pt idx="659">
                  <c:v>-1.5285000044968911E-3</c:v>
                </c:pt>
                <c:pt idx="660">
                  <c:v>-5.2850000065518543E-4</c:v>
                </c:pt>
                <c:pt idx="661">
                  <c:v>3.2199999914155342E-3</c:v>
                </c:pt>
                <c:pt idx="662">
                  <c:v>3.9685000010649674E-3</c:v>
                </c:pt>
                <c:pt idx="663">
                  <c:v>-3.2829999981913716E-3</c:v>
                </c:pt>
                <c:pt idx="664">
                  <c:v>7.1700000262353569E-4</c:v>
                </c:pt>
                <c:pt idx="665">
                  <c:v>-5.3450000268639997E-4</c:v>
                </c:pt>
                <c:pt idx="666">
                  <c:v>-1.7860000079963356E-3</c:v>
                </c:pt>
                <c:pt idx="667">
                  <c:v>-1.03750000562286E-3</c:v>
                </c:pt>
                <c:pt idx="668">
                  <c:v>-3.7500001781154424E-5</c:v>
                </c:pt>
                <c:pt idx="669">
                  <c:v>1.9624999986262992E-3</c:v>
                </c:pt>
                <c:pt idx="670">
                  <c:v>5.9624999994412065E-3</c:v>
                </c:pt>
                <c:pt idx="671">
                  <c:v>2.4962499999674037E-2</c:v>
                </c:pt>
                <c:pt idx="672">
                  <c:v>9.1999972937628627E-6</c:v>
                </c:pt>
                <c:pt idx="673">
                  <c:v>2.0799999765586108E-4</c:v>
                </c:pt>
                <c:pt idx="674">
                  <c:v>9.5770000189077109E-4</c:v>
                </c:pt>
                <c:pt idx="675">
                  <c:v>1.69419999292586E-3</c:v>
                </c:pt>
                <c:pt idx="676">
                  <c:v>1.9408999942243099E-3</c:v>
                </c:pt>
                <c:pt idx="679">
                  <c:v>-5.6209999456768855E-4</c:v>
                </c:pt>
                <c:pt idx="680">
                  <c:v>6.4379000032204203E-3</c:v>
                </c:pt>
                <c:pt idx="682">
                  <c:v>-5.7290000404464081E-4</c:v>
                </c:pt>
                <c:pt idx="683">
                  <c:v>5.4270999971777201E-3</c:v>
                </c:pt>
                <c:pt idx="684">
                  <c:v>8.4270999941509217E-3</c:v>
                </c:pt>
                <c:pt idx="685">
                  <c:v>-8.2320000365143642E-4</c:v>
                </c:pt>
                <c:pt idx="686">
                  <c:v>4.1755999918677844E-3</c:v>
                </c:pt>
                <c:pt idx="687">
                  <c:v>6.175599992275238E-3</c:v>
                </c:pt>
                <c:pt idx="688">
                  <c:v>-1.0758999997051433E-3</c:v>
                </c:pt>
                <c:pt idx="689">
                  <c:v>9.2410000070231035E-4</c:v>
                </c:pt>
                <c:pt idx="690">
                  <c:v>6.8240999971749261E-3</c:v>
                </c:pt>
                <c:pt idx="691">
                  <c:v>-5.0807000006898306E-3</c:v>
                </c:pt>
                <c:pt idx="693">
                  <c:v>1.6192999974009581E-3</c:v>
                </c:pt>
                <c:pt idx="694">
                  <c:v>1.9193000043742359E-3</c:v>
                </c:pt>
                <c:pt idx="695">
                  <c:v>2.9193000009399839E-3</c:v>
                </c:pt>
                <c:pt idx="705">
                  <c:v>1.6462000057799742E-3</c:v>
                </c:pt>
                <c:pt idx="706">
                  <c:v>-4.8597999993944541E-3</c:v>
                </c:pt>
                <c:pt idx="707">
                  <c:v>-3.3598000009078532E-3</c:v>
                </c:pt>
                <c:pt idx="708">
                  <c:v>-3.59799996658694E-4</c:v>
                </c:pt>
                <c:pt idx="709">
                  <c:v>-1.8616000015754253E-3</c:v>
                </c:pt>
                <c:pt idx="710">
                  <c:v>5.1383999962126836E-3</c:v>
                </c:pt>
                <c:pt idx="711">
                  <c:v>1.5869000053498894E-3</c:v>
                </c:pt>
                <c:pt idx="712">
                  <c:v>3.856999974232167E-4</c:v>
                </c:pt>
                <c:pt idx="713">
                  <c:v>-1.1645999984466471E-3</c:v>
                </c:pt>
                <c:pt idx="714">
                  <c:v>6.6354000009596348E-3</c:v>
                </c:pt>
                <c:pt idx="715">
                  <c:v>9.6353999979328364E-3</c:v>
                </c:pt>
                <c:pt idx="716">
                  <c:v>-3.6161000025458634E-3</c:v>
                </c:pt>
                <c:pt idx="717">
                  <c:v>-9.1610000526998192E-4</c:v>
                </c:pt>
                <c:pt idx="722">
                  <c:v>4.3838999918079935E-3</c:v>
                </c:pt>
                <c:pt idx="723">
                  <c:v>2.1323999972082675E-3</c:v>
                </c:pt>
                <c:pt idx="724">
                  <c:v>3.1324000010499731E-3</c:v>
                </c:pt>
                <c:pt idx="725">
                  <c:v>5.1323999941814691E-3</c:v>
                </c:pt>
                <c:pt idx="727">
                  <c:v>-1.190999973914586E-4</c:v>
                </c:pt>
                <c:pt idx="728">
                  <c:v>8.8089999917428941E-4</c:v>
                </c:pt>
                <c:pt idx="729">
                  <c:v>2.2940000053495169E-4</c:v>
                </c:pt>
                <c:pt idx="730">
                  <c:v>6.2939999770605937E-4</c:v>
                </c:pt>
                <c:pt idx="731">
                  <c:v>5.3778999936184846E-3</c:v>
                </c:pt>
                <c:pt idx="732">
                  <c:v>1.3177899993024766E-2</c:v>
                </c:pt>
                <c:pt idx="733">
                  <c:v>-4.873600002611056E-3</c:v>
                </c:pt>
                <c:pt idx="736">
                  <c:v>-3.7251000030664727E-3</c:v>
                </c:pt>
                <c:pt idx="737">
                  <c:v>-1.2509999942267314E-4</c:v>
                </c:pt>
                <c:pt idx="738">
                  <c:v>1.062459999229759E-2</c:v>
                </c:pt>
                <c:pt idx="739">
                  <c:v>-1.676600004429929E-3</c:v>
                </c:pt>
                <c:pt idx="740">
                  <c:v>-6.2690000049769878E-4</c:v>
                </c:pt>
                <c:pt idx="741">
                  <c:v>-4.7795999998925254E-3</c:v>
                </c:pt>
                <c:pt idx="742">
                  <c:v>4.1204000008292496E-3</c:v>
                </c:pt>
                <c:pt idx="743">
                  <c:v>1.068899997335393E-3</c:v>
                </c:pt>
                <c:pt idx="744">
                  <c:v>6.6671000022324733E-3</c:v>
                </c:pt>
                <c:pt idx="751">
                  <c:v>-5.8964000054402277E-3</c:v>
                </c:pt>
                <c:pt idx="757">
                  <c:v>-3.1743000072310679E-3</c:v>
                </c:pt>
                <c:pt idx="759">
                  <c:v>-2.9336000079638325E-3</c:v>
                </c:pt>
                <c:pt idx="760">
                  <c:v>-5.189899995457381E-3</c:v>
                </c:pt>
                <c:pt idx="763">
                  <c:v>-4.4474000023910776E-3</c:v>
                </c:pt>
                <c:pt idx="764">
                  <c:v>-5.4522000064025633E-3</c:v>
                </c:pt>
                <c:pt idx="765">
                  <c:v>-1.5220000932458788E-4</c:v>
                </c:pt>
                <c:pt idx="766">
                  <c:v>-1.0703700005251449E-2</c:v>
                </c:pt>
                <c:pt idx="767">
                  <c:v>2.2963000010349788E-3</c:v>
                </c:pt>
                <c:pt idx="768">
                  <c:v>-9.9551999956020154E-3</c:v>
                </c:pt>
                <c:pt idx="769">
                  <c:v>-4.0551999991293997E-3</c:v>
                </c:pt>
                <c:pt idx="771">
                  <c:v>-1.0206700004346203E-2</c:v>
                </c:pt>
                <c:pt idx="772">
                  <c:v>5.9329999930923805E-4</c:v>
                </c:pt>
                <c:pt idx="774">
                  <c:v>-5.9611999968183227E-3</c:v>
                </c:pt>
                <c:pt idx="775">
                  <c:v>-5.9611999968183227E-3</c:v>
                </c:pt>
                <c:pt idx="776">
                  <c:v>-4.9612000002525747E-3</c:v>
                </c:pt>
                <c:pt idx="777">
                  <c:v>-4.9612000002525747E-3</c:v>
                </c:pt>
                <c:pt idx="778">
                  <c:v>-1.961200003279373E-3</c:v>
                </c:pt>
                <c:pt idx="780">
                  <c:v>3.8799997128080577E-5</c:v>
                </c:pt>
                <c:pt idx="783">
                  <c:v>1.9388000000617467E-3</c:v>
                </c:pt>
                <c:pt idx="784">
                  <c:v>-1.1211500008357689E-2</c:v>
                </c:pt>
                <c:pt idx="785">
                  <c:v>-9.212700002535712E-3</c:v>
                </c:pt>
                <c:pt idx="786">
                  <c:v>-8.212700005969964E-3</c:v>
                </c:pt>
                <c:pt idx="787">
                  <c:v>-6.2127000055625103E-3</c:v>
                </c:pt>
                <c:pt idx="788">
                  <c:v>-5.2127000017208047E-3</c:v>
                </c:pt>
                <c:pt idx="789">
                  <c:v>1.1787299998104572E-2</c:v>
                </c:pt>
                <c:pt idx="790">
                  <c:v>-6.4641999997547828E-3</c:v>
                </c:pt>
                <c:pt idx="791">
                  <c:v>-5.4642000031890348E-3</c:v>
                </c:pt>
                <c:pt idx="792">
                  <c:v>-9.9671999996644445E-3</c:v>
                </c:pt>
                <c:pt idx="793">
                  <c:v>-8.2187000080011785E-3</c:v>
                </c:pt>
                <c:pt idx="794">
                  <c:v>-2.18700006371364E-4</c:v>
                </c:pt>
                <c:pt idx="795">
                  <c:v>-8.4702000021934509E-3</c:v>
                </c:pt>
                <c:pt idx="796">
                  <c:v>-6.4702000017859973E-3</c:v>
                </c:pt>
                <c:pt idx="797">
                  <c:v>-5.4701999979442917E-3</c:v>
                </c:pt>
                <c:pt idx="798">
                  <c:v>7.7649999730056152E-4</c:v>
                </c:pt>
                <c:pt idx="799">
                  <c:v>-1.2479800003347918E-2</c:v>
                </c:pt>
                <c:pt idx="800">
                  <c:v>-9.9828000020352192E-3</c:v>
                </c:pt>
                <c:pt idx="801">
                  <c:v>-9.8400000570109114E-4</c:v>
                </c:pt>
                <c:pt idx="803">
                  <c:v>5.0819999887607992E-4</c:v>
                </c:pt>
                <c:pt idx="804">
                  <c:v>-6.9935999999870546E-3</c:v>
                </c:pt>
                <c:pt idx="805">
                  <c:v>-9.9948000060976483E-3</c:v>
                </c:pt>
                <c:pt idx="806">
                  <c:v>-9.2451000018627383E-3</c:v>
                </c:pt>
                <c:pt idx="807">
                  <c:v>-5.9995999981765635E-3</c:v>
                </c:pt>
                <c:pt idx="808">
                  <c:v>-7.7540999991470017E-3</c:v>
                </c:pt>
                <c:pt idx="809">
                  <c:v>-3.5073999970336445E-3</c:v>
                </c:pt>
                <c:pt idx="810">
                  <c:v>-6.7648999975062907E-3</c:v>
                </c:pt>
                <c:pt idx="811">
                  <c:v>-7.4152000015601516E-3</c:v>
                </c:pt>
                <c:pt idx="812">
                  <c:v>-9.0211999995517544E-3</c:v>
                </c:pt>
                <c:pt idx="815">
                  <c:v>-1.2038000000757165E-2</c:v>
                </c:pt>
                <c:pt idx="816">
                  <c:v>-1.0038000000349712E-2</c:v>
                </c:pt>
                <c:pt idx="817">
                  <c:v>-1.528830000461312E-2</c:v>
                </c:pt>
                <c:pt idx="818">
                  <c:v>-9.2883000033907592E-3</c:v>
                </c:pt>
                <c:pt idx="819">
                  <c:v>-4.7913000016706064E-3</c:v>
                </c:pt>
                <c:pt idx="820">
                  <c:v>-1.5042800005176105E-2</c:v>
                </c:pt>
                <c:pt idx="821">
                  <c:v>-9.5428000058745965E-3</c:v>
                </c:pt>
                <c:pt idx="822">
                  <c:v>-1.6545800004678313E-2</c:v>
                </c:pt>
                <c:pt idx="823">
                  <c:v>-9.7002999973483384E-3</c:v>
                </c:pt>
                <c:pt idx="824">
                  <c:v>-8.3003000036114827E-3</c:v>
                </c:pt>
                <c:pt idx="825">
                  <c:v>-8.3003000036114827E-3</c:v>
                </c:pt>
                <c:pt idx="826">
                  <c:v>-2.3003000023891218E-3</c:v>
                </c:pt>
                <c:pt idx="827">
                  <c:v>-1.2550599996757228E-2</c:v>
                </c:pt>
                <c:pt idx="828">
                  <c:v>-9.5517999943695031E-3</c:v>
                </c:pt>
                <c:pt idx="829">
                  <c:v>-4.5517999969888479E-3</c:v>
                </c:pt>
                <c:pt idx="830">
                  <c:v>4.4820000039180741E-4</c:v>
                </c:pt>
                <c:pt idx="833">
                  <c:v>-1.1054800001147669E-2</c:v>
                </c:pt>
                <c:pt idx="835">
                  <c:v>-8.3050999965053052E-3</c:v>
                </c:pt>
                <c:pt idx="836">
                  <c:v>-1.730630000383826E-2</c:v>
                </c:pt>
                <c:pt idx="837">
                  <c:v>-8.9062999977613799E-3</c:v>
                </c:pt>
                <c:pt idx="838">
                  <c:v>-1.1556600002222694E-2</c:v>
                </c:pt>
                <c:pt idx="840">
                  <c:v>-7.314100002986379E-3</c:v>
                </c:pt>
                <c:pt idx="841">
                  <c:v>-5.3656000018236227E-3</c:v>
                </c:pt>
                <c:pt idx="842">
                  <c:v>1.9840999957523309E-3</c:v>
                </c:pt>
                <c:pt idx="845">
                  <c:v>-8.9716000002226792E-3</c:v>
                </c:pt>
                <c:pt idx="846">
                  <c:v>-8.5716000030515715E-3</c:v>
                </c:pt>
                <c:pt idx="847">
                  <c:v>-7.8218999988166615E-3</c:v>
                </c:pt>
                <c:pt idx="848">
                  <c:v>-4.5230999967316166E-3</c:v>
                </c:pt>
                <c:pt idx="850">
                  <c:v>-4.1734000042197295E-3</c:v>
                </c:pt>
                <c:pt idx="851">
                  <c:v>-7.3399000029894523E-3</c:v>
                </c:pt>
                <c:pt idx="853">
                  <c:v>-1.0097999998833984E-2</c:v>
                </c:pt>
                <c:pt idx="856">
                  <c:v>-7.3494999960530549E-3</c:v>
                </c:pt>
                <c:pt idx="858">
                  <c:v>-7.600999997521285E-3</c:v>
                </c:pt>
                <c:pt idx="860">
                  <c:v>-8.8525000028312206E-3</c:v>
                </c:pt>
                <c:pt idx="862">
                  <c:v>-9.1027999951620586E-3</c:v>
                </c:pt>
                <c:pt idx="871">
                  <c:v>-9.8849000059999526E-3</c:v>
                </c:pt>
                <c:pt idx="875">
                  <c:v>-6.3878999935695902E-3</c:v>
                </c:pt>
                <c:pt idx="878">
                  <c:v>-1.7639400000916794E-2</c:v>
                </c:pt>
                <c:pt idx="889">
                  <c:v>-1.8142400003853254E-2</c:v>
                </c:pt>
                <c:pt idx="894">
                  <c:v>-9.4957000037538819E-3</c:v>
                </c:pt>
                <c:pt idx="897">
                  <c:v>-5.1471999977366067E-3</c:v>
                </c:pt>
                <c:pt idx="900">
                  <c:v>-1.0098700004164129E-2</c:v>
                </c:pt>
                <c:pt idx="901">
                  <c:v>6.1013000013190322E-3</c:v>
                </c:pt>
                <c:pt idx="931">
                  <c:v>-7.2431000007782131E-3</c:v>
                </c:pt>
                <c:pt idx="936">
                  <c:v>-3.9497000034316443E-3</c:v>
                </c:pt>
                <c:pt idx="940">
                  <c:v>-1.0727000008046161E-2</c:v>
                </c:pt>
                <c:pt idx="942">
                  <c:v>-1.3978499999211635E-2</c:v>
                </c:pt>
                <c:pt idx="943">
                  <c:v>-1.0229999999864958E-2</c:v>
                </c:pt>
                <c:pt idx="944">
                  <c:v>-1.748030000453582E-2</c:v>
                </c:pt>
                <c:pt idx="945">
                  <c:v>-1.6480300007970072E-2</c:v>
                </c:pt>
                <c:pt idx="946">
                  <c:v>-1.6480300007970072E-2</c:v>
                </c:pt>
                <c:pt idx="947">
                  <c:v>-1.1480300003313459E-2</c:v>
                </c:pt>
                <c:pt idx="948">
                  <c:v>-1.1480300003313459E-2</c:v>
                </c:pt>
                <c:pt idx="949">
                  <c:v>-1.0480300006747711E-2</c:v>
                </c:pt>
                <c:pt idx="955">
                  <c:v>-1.1234800003876444E-2</c:v>
                </c:pt>
                <c:pt idx="957">
                  <c:v>-1.2348000018391758E-3</c:v>
                </c:pt>
                <c:pt idx="962">
                  <c:v>-1.1737799999536946E-2</c:v>
                </c:pt>
                <c:pt idx="963">
                  <c:v>-8.7378000025637448E-3</c:v>
                </c:pt>
                <c:pt idx="964">
                  <c:v>-8.7378000025637448E-3</c:v>
                </c:pt>
                <c:pt idx="965">
                  <c:v>-7.7377999987220392E-3</c:v>
                </c:pt>
                <c:pt idx="1047">
                  <c:v>-1.7070900001272094E-2</c:v>
                </c:pt>
                <c:pt idx="1048">
                  <c:v>-3.0708999984199181E-3</c:v>
                </c:pt>
                <c:pt idx="1049">
                  <c:v>-1.6573900000366848E-2</c:v>
                </c:pt>
                <c:pt idx="1050">
                  <c:v>-1.4573899999959394E-2</c:v>
                </c:pt>
                <c:pt idx="1053">
                  <c:v>-5.5739000017638318E-3</c:v>
                </c:pt>
                <c:pt idx="1054">
                  <c:v>-4.5739000051980838E-3</c:v>
                </c:pt>
                <c:pt idx="1056">
                  <c:v>-1.7825399998400826E-2</c:v>
                </c:pt>
                <c:pt idx="1058">
                  <c:v>-1.2825400001020171E-2</c:v>
                </c:pt>
                <c:pt idx="1060">
                  <c:v>-1.6076899999461602E-2</c:v>
                </c:pt>
                <c:pt idx="1065">
                  <c:v>-1.7328400004771538E-2</c:v>
                </c:pt>
                <c:pt idx="1068">
                  <c:v>-1.6579900002398062E-2</c:v>
                </c:pt>
                <c:pt idx="1075">
                  <c:v>-1.7087700005504303E-2</c:v>
                </c:pt>
                <c:pt idx="1078">
                  <c:v>-2.0339200003945734E-2</c:v>
                </c:pt>
                <c:pt idx="1137">
                  <c:v>-1.3661500001035165E-2</c:v>
                </c:pt>
                <c:pt idx="1139">
                  <c:v>-9.6615000002202578E-3</c:v>
                </c:pt>
                <c:pt idx="1228">
                  <c:v>-6.4975999994203448E-3</c:v>
                </c:pt>
                <c:pt idx="1253">
                  <c:v>-1.6017399997508619E-2</c:v>
                </c:pt>
                <c:pt idx="1299">
                  <c:v>-2.3060600004100706E-2</c:v>
                </c:pt>
                <c:pt idx="1306">
                  <c:v>-1.9333700001880061E-2</c:v>
                </c:pt>
                <c:pt idx="1316">
                  <c:v>-2.3344500004895963E-2</c:v>
                </c:pt>
                <c:pt idx="1317">
                  <c:v>-2.2344500001054257E-2</c:v>
                </c:pt>
                <c:pt idx="1319">
                  <c:v>-1.7847499999334104E-2</c:v>
                </c:pt>
                <c:pt idx="1320">
                  <c:v>-1.6099000000394881E-2</c:v>
                </c:pt>
                <c:pt idx="1386">
                  <c:v>-2.1438100004161242E-2</c:v>
                </c:pt>
                <c:pt idx="1388">
                  <c:v>-1.643809999950463E-2</c:v>
                </c:pt>
                <c:pt idx="1390">
                  <c:v>-1.668960000097286E-2</c:v>
                </c:pt>
                <c:pt idx="1400">
                  <c:v>-1.8945900003018323E-2</c:v>
                </c:pt>
                <c:pt idx="1401">
                  <c:v>-1.9459000031929463E-3</c:v>
                </c:pt>
                <c:pt idx="1411">
                  <c:v>-2.4502199994458351E-2</c:v>
                </c:pt>
                <c:pt idx="1450">
                  <c:v>-1.902870000776602E-2</c:v>
                </c:pt>
                <c:pt idx="1451">
                  <c:v>-2.6278999997884966E-2</c:v>
                </c:pt>
                <c:pt idx="1452">
                  <c:v>-2.2278999997070059E-2</c:v>
                </c:pt>
                <c:pt idx="1453">
                  <c:v>-2.0278999996662606E-2</c:v>
                </c:pt>
                <c:pt idx="1454">
                  <c:v>-1.8278999996255152E-2</c:v>
                </c:pt>
                <c:pt idx="1455">
                  <c:v>-1.628020000498509E-2</c:v>
                </c:pt>
                <c:pt idx="1456">
                  <c:v>-1.5280200001143385E-2</c:v>
                </c:pt>
                <c:pt idx="1461">
                  <c:v>-1.9788000005064532E-2</c:v>
                </c:pt>
                <c:pt idx="1462">
                  <c:v>-1.7788000004657079E-2</c:v>
                </c:pt>
                <c:pt idx="1541">
                  <c:v>-1.2116300000343472E-2</c:v>
                </c:pt>
                <c:pt idx="1572">
                  <c:v>-1.8746899993857369E-2</c:v>
                </c:pt>
                <c:pt idx="1575">
                  <c:v>-1.9048699999984819E-2</c:v>
                </c:pt>
                <c:pt idx="1585">
                  <c:v>-1.8157100006646942E-2</c:v>
                </c:pt>
                <c:pt idx="1727">
                  <c:v>-2.7073100005509332E-2</c:v>
                </c:pt>
                <c:pt idx="1732">
                  <c:v>-2.8138399997260422E-2</c:v>
                </c:pt>
                <c:pt idx="1743">
                  <c:v>-2.7197700001124758E-2</c:v>
                </c:pt>
                <c:pt idx="1850">
                  <c:v>-2.3394300005747937E-2</c:v>
                </c:pt>
                <c:pt idx="1870">
                  <c:v>-2.3605100002896506E-2</c:v>
                </c:pt>
                <c:pt idx="2356">
                  <c:v>-1.7294900004344527E-2</c:v>
                </c:pt>
                <c:pt idx="2359">
                  <c:v>-1.979790000768844E-2</c:v>
                </c:pt>
                <c:pt idx="2379">
                  <c:v>-1.8305700003111269E-2</c:v>
                </c:pt>
                <c:pt idx="2385">
                  <c:v>-2.4557199998525903E-2</c:v>
                </c:pt>
                <c:pt idx="2637">
                  <c:v>-2.5441300007514656E-2</c:v>
                </c:pt>
                <c:pt idx="2773">
                  <c:v>-3.2758800000010524E-2</c:v>
                </c:pt>
                <c:pt idx="3104">
                  <c:v>-3.4803200003807433E-2</c:v>
                </c:pt>
                <c:pt idx="3110">
                  <c:v>-3.450620000512572E-2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83-4B3A-AB1A-CC42B2A57A22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Active!$I$21:$I$5139</c:f>
              <c:numCache>
                <c:formatCode>General</c:formatCode>
                <c:ptCount val="5119"/>
                <c:pt idx="29">
                  <c:v>-1.6419899999164045E-2</c:v>
                </c:pt>
                <c:pt idx="56">
                  <c:v>-1.4258400002290728E-2</c:v>
                </c:pt>
                <c:pt idx="57">
                  <c:v>-1.5514700000494486E-2</c:v>
                </c:pt>
                <c:pt idx="64">
                  <c:v>-1.2784200000169221E-2</c:v>
                </c:pt>
                <c:pt idx="70">
                  <c:v>-1.404529999854276E-2</c:v>
                </c:pt>
                <c:pt idx="71">
                  <c:v>-1.3296799999807263E-2</c:v>
                </c:pt>
                <c:pt idx="74">
                  <c:v>-1.383219999843277E-2</c:v>
                </c:pt>
                <c:pt idx="76">
                  <c:v>-8.8381999994453508E-3</c:v>
                </c:pt>
                <c:pt idx="77">
                  <c:v>-9.0896999972756021E-3</c:v>
                </c:pt>
                <c:pt idx="85">
                  <c:v>-7.8813999971316662E-3</c:v>
                </c:pt>
                <c:pt idx="87">
                  <c:v>-1.2138900001446018E-2</c:v>
                </c:pt>
                <c:pt idx="90">
                  <c:v>-9.651500000472879E-3</c:v>
                </c:pt>
                <c:pt idx="94">
                  <c:v>-1.0925799997494323E-2</c:v>
                </c:pt>
                <c:pt idx="95">
                  <c:v>-8.1773000019893516E-3</c:v>
                </c:pt>
                <c:pt idx="96">
                  <c:v>-1.5685099999245722E-2</c:v>
                </c:pt>
                <c:pt idx="97">
                  <c:v>-7.2001000007730909E-3</c:v>
                </c:pt>
                <c:pt idx="98">
                  <c:v>-9.4515999953728169E-3</c:v>
                </c:pt>
                <c:pt idx="99">
                  <c:v>-8.9533999998820946E-3</c:v>
                </c:pt>
                <c:pt idx="100">
                  <c:v>-1.3706699999602279E-2</c:v>
                </c:pt>
                <c:pt idx="101">
                  <c:v>-9.7138999990420416E-3</c:v>
                </c:pt>
                <c:pt idx="102">
                  <c:v>-1.2965400001121452E-2</c:v>
                </c:pt>
                <c:pt idx="103">
                  <c:v>-6.2168999975256156E-3</c:v>
                </c:pt>
                <c:pt idx="104">
                  <c:v>-1.2473200000385987E-2</c:v>
                </c:pt>
                <c:pt idx="105">
                  <c:v>-6.2277000033645891E-3</c:v>
                </c:pt>
                <c:pt idx="106">
                  <c:v>-8.4780000033788383E-3</c:v>
                </c:pt>
                <c:pt idx="108">
                  <c:v>-1.1510399999679066E-2</c:v>
                </c:pt>
                <c:pt idx="111">
                  <c:v>-1.3521199998649536E-2</c:v>
                </c:pt>
                <c:pt idx="112">
                  <c:v>-9.0242000005673617E-3</c:v>
                </c:pt>
                <c:pt idx="115">
                  <c:v>-1.2824299999920186E-2</c:v>
                </c:pt>
                <c:pt idx="128">
                  <c:v>-1.6662800004269229E-2</c:v>
                </c:pt>
                <c:pt idx="132">
                  <c:v>-1.3953900004707975E-2</c:v>
                </c:pt>
                <c:pt idx="159">
                  <c:v>-1.429660000212607E-2</c:v>
                </c:pt>
                <c:pt idx="164">
                  <c:v>-2.2340999996231403E-2</c:v>
                </c:pt>
                <c:pt idx="172">
                  <c:v>-1.3227499999629799E-2</c:v>
                </c:pt>
                <c:pt idx="177">
                  <c:v>-6.365500004903879E-3</c:v>
                </c:pt>
                <c:pt idx="178">
                  <c:v>-1.5642200000002049E-2</c:v>
                </c:pt>
                <c:pt idx="179">
                  <c:v>-1.449510000020382E-2</c:v>
                </c:pt>
                <c:pt idx="180">
                  <c:v>-1.6032899999117944E-2</c:v>
                </c:pt>
                <c:pt idx="182">
                  <c:v>-1.031919999877573E-2</c:v>
                </c:pt>
                <c:pt idx="186">
                  <c:v>-9.7542999974393751E-3</c:v>
                </c:pt>
                <c:pt idx="204">
                  <c:v>-4.2145999977947213E-3</c:v>
                </c:pt>
                <c:pt idx="208">
                  <c:v>-3.7967999996908475E-3</c:v>
                </c:pt>
                <c:pt idx="209">
                  <c:v>1.4355000021168962E-3</c:v>
                </c:pt>
                <c:pt idx="216">
                  <c:v>-4.4282000017119572E-3</c:v>
                </c:pt>
                <c:pt idx="221">
                  <c:v>-1.9696000017574988E-3</c:v>
                </c:pt>
                <c:pt idx="225">
                  <c:v>4.6260000090114772E-4</c:v>
                </c:pt>
                <c:pt idx="228">
                  <c:v>2.669699999387376E-3</c:v>
                </c:pt>
                <c:pt idx="230">
                  <c:v>2.8875999996671453E-3</c:v>
                </c:pt>
                <c:pt idx="233">
                  <c:v>-6.1232000007294118E-3</c:v>
                </c:pt>
                <c:pt idx="235">
                  <c:v>2.0899000010103919E-3</c:v>
                </c:pt>
                <c:pt idx="237">
                  <c:v>6.3197999988915399E-3</c:v>
                </c:pt>
                <c:pt idx="240">
                  <c:v>2.7951999982178677E-3</c:v>
                </c:pt>
                <c:pt idx="241">
                  <c:v>2.0346999990579206E-3</c:v>
                </c:pt>
                <c:pt idx="246">
                  <c:v>6.4560999999230262E-3</c:v>
                </c:pt>
                <c:pt idx="247">
                  <c:v>-7.9539999933331273E-4</c:v>
                </c:pt>
                <c:pt idx="249">
                  <c:v>4.9531000004208181E-3</c:v>
                </c:pt>
                <c:pt idx="251">
                  <c:v>4.7015999989525881E-3</c:v>
                </c:pt>
                <c:pt idx="257">
                  <c:v>4.9182999973709229E-3</c:v>
                </c:pt>
                <c:pt idx="260">
                  <c:v>4.660800001147436E-3</c:v>
                </c:pt>
                <c:pt idx="263">
                  <c:v>-2.0961000009265263E-3</c:v>
                </c:pt>
                <c:pt idx="264">
                  <c:v>3.9038999966578558E-3</c:v>
                </c:pt>
                <c:pt idx="265">
                  <c:v>3.9038999966578558E-3</c:v>
                </c:pt>
                <c:pt idx="269">
                  <c:v>4.3576999996730592E-3</c:v>
                </c:pt>
                <c:pt idx="271">
                  <c:v>4.0185999969253317E-3</c:v>
                </c:pt>
                <c:pt idx="272">
                  <c:v>2.0126000017626211E-3</c:v>
                </c:pt>
                <c:pt idx="278">
                  <c:v>4.4531999992614146E-3</c:v>
                </c:pt>
                <c:pt idx="285">
                  <c:v>1.8249999629915692E-4</c:v>
                </c:pt>
                <c:pt idx="304">
                  <c:v>6.2429999888991006E-4</c:v>
                </c:pt>
                <c:pt idx="311">
                  <c:v>-1.1902000042027794E-3</c:v>
                </c:pt>
                <c:pt idx="313">
                  <c:v>1.0420999969937839E-3</c:v>
                </c:pt>
                <c:pt idx="323">
                  <c:v>-3.9140000008046627E-3</c:v>
                </c:pt>
                <c:pt idx="336">
                  <c:v>-3.4950000008393545E-3</c:v>
                </c:pt>
                <c:pt idx="349">
                  <c:v>-1.0313099999621045E-2</c:v>
                </c:pt>
                <c:pt idx="355">
                  <c:v>-1.1204000002180692E-3</c:v>
                </c:pt>
                <c:pt idx="418">
                  <c:v>-4.5599997974932194E-5</c:v>
                </c:pt>
                <c:pt idx="443">
                  <c:v>4.3577999967965297E-3</c:v>
                </c:pt>
                <c:pt idx="444">
                  <c:v>5.1062999991700053E-3</c:v>
                </c:pt>
                <c:pt idx="449">
                  <c:v>1.843999998527579E-3</c:v>
                </c:pt>
                <c:pt idx="452">
                  <c:v>6.0786999965785071E-3</c:v>
                </c:pt>
                <c:pt idx="454">
                  <c:v>3.5660999928950332E-3</c:v>
                </c:pt>
                <c:pt idx="456">
                  <c:v>1.0063100002298597E-2</c:v>
                </c:pt>
                <c:pt idx="461">
                  <c:v>9.2978000029688701E-3</c:v>
                </c:pt>
                <c:pt idx="463">
                  <c:v>9.0414999940549023E-3</c:v>
                </c:pt>
                <c:pt idx="464">
                  <c:v>8.0355000027338974E-3</c:v>
                </c:pt>
                <c:pt idx="465">
                  <c:v>-4.6750000183237717E-4</c:v>
                </c:pt>
                <c:pt idx="466">
                  <c:v>4.2762000011862256E-3</c:v>
                </c:pt>
                <c:pt idx="472">
                  <c:v>2.5001000030897558E-3</c:v>
                </c:pt>
                <c:pt idx="473">
                  <c:v>7.488099996407982E-3</c:v>
                </c:pt>
                <c:pt idx="475">
                  <c:v>1.1235400001169182E-2</c:v>
                </c:pt>
                <c:pt idx="477">
                  <c:v>6.4845000015338883E-3</c:v>
                </c:pt>
                <c:pt idx="478">
                  <c:v>3.2270000010612421E-3</c:v>
                </c:pt>
                <c:pt idx="479">
                  <c:v>6.2270000053104013E-3</c:v>
                </c:pt>
                <c:pt idx="480">
                  <c:v>6.2270000053104013E-3</c:v>
                </c:pt>
                <c:pt idx="481">
                  <c:v>8.9755000008153729E-3</c:v>
                </c:pt>
                <c:pt idx="482">
                  <c:v>5.2222000012989156E-3</c:v>
                </c:pt>
                <c:pt idx="483">
                  <c:v>1.2222199999087024E-2</c:v>
                </c:pt>
                <c:pt idx="484">
                  <c:v>2.9706999921472743E-3</c:v>
                </c:pt>
                <c:pt idx="485">
                  <c:v>4.9706999925547279E-3</c:v>
                </c:pt>
                <c:pt idx="486">
                  <c:v>8.9706999933696352E-3</c:v>
                </c:pt>
                <c:pt idx="487">
                  <c:v>6.9694999983767048E-3</c:v>
                </c:pt>
                <c:pt idx="488">
                  <c:v>3.7179999926593155E-3</c:v>
                </c:pt>
                <c:pt idx="489">
                  <c:v>3.9646999939577654E-3</c:v>
                </c:pt>
                <c:pt idx="493">
                  <c:v>1.0188600004767068E-2</c:v>
                </c:pt>
                <c:pt idx="496">
                  <c:v>5.4340999995474704E-3</c:v>
                </c:pt>
                <c:pt idx="498">
                  <c:v>7.1825999984866939E-3</c:v>
                </c:pt>
                <c:pt idx="503">
                  <c:v>6.9035000051371753E-3</c:v>
                </c:pt>
                <c:pt idx="504">
                  <c:v>4.3848999994224869E-3</c:v>
                </c:pt>
                <c:pt idx="505">
                  <c:v>6.8818999934592284E-3</c:v>
                </c:pt>
                <c:pt idx="506">
                  <c:v>-8.7140000687213615E-4</c:v>
                </c:pt>
                <c:pt idx="507">
                  <c:v>3.1285999939427711E-3</c:v>
                </c:pt>
                <c:pt idx="508">
                  <c:v>1.6207999942707829E-3</c:v>
                </c:pt>
                <c:pt idx="512">
                  <c:v>9.3476999973063357E-3</c:v>
                </c:pt>
                <c:pt idx="513">
                  <c:v>1.8471000003046356E-3</c:v>
                </c:pt>
                <c:pt idx="515">
                  <c:v>5.8720000379253179E-4</c:v>
                </c:pt>
                <c:pt idx="519">
                  <c:v>6.0565999956452288E-3</c:v>
                </c:pt>
                <c:pt idx="522">
                  <c:v>1.2794299997040071E-2</c:v>
                </c:pt>
                <c:pt idx="523">
                  <c:v>1.5427999969688244E-3</c:v>
                </c:pt>
                <c:pt idx="524">
                  <c:v>5.5427999977837317E-3</c:v>
                </c:pt>
                <c:pt idx="526">
                  <c:v>9.2912999971304089E-3</c:v>
                </c:pt>
                <c:pt idx="531">
                  <c:v>-9.7580000146990642E-4</c:v>
                </c:pt>
                <c:pt idx="539">
                  <c:v>4.9978000024566427E-3</c:v>
                </c:pt>
                <c:pt idx="540">
                  <c:v>3.9966000040294603E-3</c:v>
                </c:pt>
                <c:pt idx="541">
                  <c:v>7.463000001735054E-4</c:v>
                </c:pt>
                <c:pt idx="542">
                  <c:v>1.2745100000756793E-2</c:v>
                </c:pt>
                <c:pt idx="546">
                  <c:v>3.9869999964139424E-3</c:v>
                </c:pt>
                <c:pt idx="554">
                  <c:v>-4.074200005561579E-3</c:v>
                </c:pt>
                <c:pt idx="556">
                  <c:v>-8.4999999671708792E-5</c:v>
                </c:pt>
                <c:pt idx="557">
                  <c:v>9.138000023085624E-4</c:v>
                </c:pt>
                <c:pt idx="563">
                  <c:v>3.4059999961755238E-3</c:v>
                </c:pt>
                <c:pt idx="574">
                  <c:v>6.4669999846955761E-4</c:v>
                </c:pt>
                <c:pt idx="576">
                  <c:v>-3.5930000012740493E-4</c:v>
                </c:pt>
                <c:pt idx="578">
                  <c:v>1.2689999857684597E-4</c:v>
                </c:pt>
                <c:pt idx="585">
                  <c:v>7.3568000007071532E-3</c:v>
                </c:pt>
                <c:pt idx="589">
                  <c:v>-5.1726000019698404E-3</c:v>
                </c:pt>
                <c:pt idx="590">
                  <c:v>-3.1726000015623868E-3</c:v>
                </c:pt>
                <c:pt idx="591">
                  <c:v>-2.4240999991889112E-3</c:v>
                </c:pt>
                <c:pt idx="592">
                  <c:v>1.5759000016259961E-3</c:v>
                </c:pt>
                <c:pt idx="593">
                  <c:v>2.5758999981917441E-3</c:v>
                </c:pt>
                <c:pt idx="595">
                  <c:v>1.3195999999879859E-3</c:v>
                </c:pt>
                <c:pt idx="609">
                  <c:v>3.8105999992694706E-3</c:v>
                </c:pt>
                <c:pt idx="612">
                  <c:v>-3.9439000029233284E-3</c:v>
                </c:pt>
                <c:pt idx="613">
                  <c:v>5.6099997891578823E-5</c:v>
                </c:pt>
                <c:pt idx="614">
                  <c:v>-1.1941999982809648E-3</c:v>
                </c:pt>
                <c:pt idx="625">
                  <c:v>-1.223000006575603E-3</c:v>
                </c:pt>
                <c:pt idx="627">
                  <c:v>-1.4793000009376556E-3</c:v>
                </c:pt>
                <c:pt idx="628">
                  <c:v>-3.7308000028133392E-3</c:v>
                </c:pt>
                <c:pt idx="629">
                  <c:v>5.1470000471454114E-4</c:v>
                </c:pt>
                <c:pt idx="631">
                  <c:v>2.2631999963778071E-3</c:v>
                </c:pt>
                <c:pt idx="642">
                  <c:v>3.9864999926066957E-3</c:v>
                </c:pt>
                <c:pt idx="643">
                  <c:v>-2.2649999955319799E-3</c:v>
                </c:pt>
                <c:pt idx="677">
                  <c:v>1.9408999942243099E-3</c:v>
                </c:pt>
                <c:pt idx="678">
                  <c:v>-2.5620999949751422E-3</c:v>
                </c:pt>
                <c:pt idx="681">
                  <c:v>4.3310000182827935E-4</c:v>
                </c:pt>
                <c:pt idx="692">
                  <c:v>9.1930000053253025E-4</c:v>
                </c:pt>
                <c:pt idx="696">
                  <c:v>-4.0855000042938627E-3</c:v>
                </c:pt>
                <c:pt idx="697">
                  <c:v>-3.0855000004521571E-3</c:v>
                </c:pt>
                <c:pt idx="698">
                  <c:v>-2.0855000038864091E-3</c:v>
                </c:pt>
                <c:pt idx="699">
                  <c:v>-1.3370000087888911E-3</c:v>
                </c:pt>
                <c:pt idx="700">
                  <c:v>-3.3700000494718552E-4</c:v>
                </c:pt>
                <c:pt idx="701">
                  <c:v>1.6570000007050112E-3</c:v>
                </c:pt>
                <c:pt idx="702">
                  <c:v>3.6570000011124648E-3</c:v>
                </c:pt>
                <c:pt idx="704">
                  <c:v>-2.3537999950349331E-3</c:v>
                </c:pt>
                <c:pt idx="718">
                  <c:v>-6.1610000557266176E-4</c:v>
                </c:pt>
                <c:pt idx="719">
                  <c:v>1.3838999948347919E-3</c:v>
                </c:pt>
                <c:pt idx="720">
                  <c:v>2.3838999914005399E-3</c:v>
                </c:pt>
                <c:pt idx="721">
                  <c:v>3.3838999952422455E-3</c:v>
                </c:pt>
                <c:pt idx="726">
                  <c:v>8.8210000103572384E-4</c:v>
                </c:pt>
                <c:pt idx="734">
                  <c:v>-1.2390000483719632E-4</c:v>
                </c:pt>
                <c:pt idx="735">
                  <c:v>-1.2390000483719632E-4</c:v>
                </c:pt>
                <c:pt idx="745">
                  <c:v>-3.386199998203665E-3</c:v>
                </c:pt>
                <c:pt idx="746">
                  <c:v>-5.6388999946648255E-3</c:v>
                </c:pt>
                <c:pt idx="747">
                  <c:v>-3.6388999942573719E-3</c:v>
                </c:pt>
                <c:pt idx="748">
                  <c:v>-3.6388999942573719E-3</c:v>
                </c:pt>
                <c:pt idx="749">
                  <c:v>-1.4070000179344788E-4</c:v>
                </c:pt>
                <c:pt idx="750">
                  <c:v>8.5930000204825774E-4</c:v>
                </c:pt>
                <c:pt idx="752">
                  <c:v>-6.545000069309026E-4</c:v>
                </c:pt>
                <c:pt idx="753">
                  <c:v>3.4549999691080302E-4</c:v>
                </c:pt>
                <c:pt idx="754">
                  <c:v>5.3454999942914583E-3</c:v>
                </c:pt>
                <c:pt idx="755">
                  <c:v>-2.4078000060399063E-3</c:v>
                </c:pt>
                <c:pt idx="756">
                  <c:v>1.3407000005827285E-3</c:v>
                </c:pt>
                <c:pt idx="758">
                  <c:v>-4.2460000258870423E-4</c:v>
                </c:pt>
                <c:pt idx="761">
                  <c:v>-1.8989999807672575E-4</c:v>
                </c:pt>
                <c:pt idx="762">
                  <c:v>8.1010000576497987E-4</c:v>
                </c:pt>
                <c:pt idx="770">
                  <c:v>1.2938999934704043E-3</c:v>
                </c:pt>
                <c:pt idx="802">
                  <c:v>5.1180000446038321E-4</c:v>
                </c:pt>
                <c:pt idx="813">
                  <c:v>9.7400000231573358E-4</c:v>
                </c:pt>
                <c:pt idx="814">
                  <c:v>5.9739999996963888E-3</c:v>
                </c:pt>
                <c:pt idx="834">
                  <c:v>-8.0548000041744672E-3</c:v>
                </c:pt>
                <c:pt idx="839">
                  <c:v>-1.4814100002695341E-2</c:v>
                </c:pt>
                <c:pt idx="844">
                  <c:v>-1.5071600006194785E-2</c:v>
                </c:pt>
                <c:pt idx="849">
                  <c:v>-1.1573400006454904E-2</c:v>
                </c:pt>
                <c:pt idx="852">
                  <c:v>-4.8465000072610565E-3</c:v>
                </c:pt>
                <c:pt idx="854">
                  <c:v>-6.3482999976258725E-3</c:v>
                </c:pt>
                <c:pt idx="855">
                  <c:v>-1.3349499997275416E-2</c:v>
                </c:pt>
                <c:pt idx="857">
                  <c:v>-8.5998000067775138E-3</c:v>
                </c:pt>
                <c:pt idx="859">
                  <c:v>-1.2852500003646128E-2</c:v>
                </c:pt>
                <c:pt idx="861">
                  <c:v>-1.0102799999003764E-2</c:v>
                </c:pt>
                <c:pt idx="863">
                  <c:v>-1.4104000001680106E-2</c:v>
                </c:pt>
                <c:pt idx="864">
                  <c:v>-1.13543000043137E-2</c:v>
                </c:pt>
                <c:pt idx="865">
                  <c:v>-9.3543000039062463E-3</c:v>
                </c:pt>
                <c:pt idx="866">
                  <c:v>-6.3603000016883016E-3</c:v>
                </c:pt>
                <c:pt idx="867">
                  <c:v>-7.8681000013602898E-3</c:v>
                </c:pt>
                <c:pt idx="868">
                  <c:v>-2.1381900005508214E-2</c:v>
                </c:pt>
                <c:pt idx="869">
                  <c:v>-2.363340000010794E-2</c:v>
                </c:pt>
                <c:pt idx="870">
                  <c:v>-2.0883700010017492E-2</c:v>
                </c:pt>
                <c:pt idx="872">
                  <c:v>-1.8135199999960605E-2</c:v>
                </c:pt>
                <c:pt idx="873">
                  <c:v>-1.9136399998387787E-2</c:v>
                </c:pt>
                <c:pt idx="874">
                  <c:v>-1.2387899994791951E-2</c:v>
                </c:pt>
                <c:pt idx="876">
                  <c:v>-5.3878999970038421E-3</c:v>
                </c:pt>
                <c:pt idx="877">
                  <c:v>-1.8639399997482542E-2</c:v>
                </c:pt>
                <c:pt idx="879">
                  <c:v>1.3605999993160367E-3</c:v>
                </c:pt>
                <c:pt idx="880">
                  <c:v>-1.1889699999301229E-2</c:v>
                </c:pt>
                <c:pt idx="881">
                  <c:v>-9.889699998893775E-3</c:v>
                </c:pt>
                <c:pt idx="882">
                  <c:v>-1.2890900005004369E-2</c:v>
                </c:pt>
                <c:pt idx="883">
                  <c:v>-7.8909000076237135E-3</c:v>
                </c:pt>
                <c:pt idx="884">
                  <c:v>-1.514119999774266E-2</c:v>
                </c:pt>
                <c:pt idx="885">
                  <c:v>-1.514119999774266E-2</c:v>
                </c:pt>
                <c:pt idx="886">
                  <c:v>-1.2141199993493501E-2</c:v>
                </c:pt>
                <c:pt idx="887">
                  <c:v>-8.1411999999545515E-3</c:v>
                </c:pt>
                <c:pt idx="888">
                  <c:v>-1.7391500005032867E-2</c:v>
                </c:pt>
                <c:pt idx="890">
                  <c:v>-1.4142400003038347E-2</c:v>
                </c:pt>
                <c:pt idx="891">
                  <c:v>2.8575999967870302E-3</c:v>
                </c:pt>
                <c:pt idx="892">
                  <c:v>-1.2895699997898191E-2</c:v>
                </c:pt>
                <c:pt idx="893">
                  <c:v>-1.1895700001332443E-2</c:v>
                </c:pt>
                <c:pt idx="895">
                  <c:v>-1.514599999791244E-2</c:v>
                </c:pt>
                <c:pt idx="896">
                  <c:v>-1.2147199995524716E-2</c:v>
                </c:pt>
                <c:pt idx="898">
                  <c:v>-2.1472000007634051E-3</c:v>
                </c:pt>
                <c:pt idx="899">
                  <c:v>-1.0397500002000015E-2</c:v>
                </c:pt>
                <c:pt idx="902">
                  <c:v>-1.6648999997414649E-2</c:v>
                </c:pt>
                <c:pt idx="903">
                  <c:v>-1.4649000004283153E-2</c:v>
                </c:pt>
                <c:pt idx="904">
                  <c:v>-1.4153199997963384E-2</c:v>
                </c:pt>
                <c:pt idx="905">
                  <c:v>-1.2403500004438683E-2</c:v>
                </c:pt>
                <c:pt idx="906">
                  <c:v>-1.1403500007872935E-2</c:v>
                </c:pt>
                <c:pt idx="908">
                  <c:v>-1.3405899997451343E-2</c:v>
                </c:pt>
                <c:pt idx="910">
                  <c:v>-5.4107000032672659E-3</c:v>
                </c:pt>
                <c:pt idx="912">
                  <c:v>-9.91490000160411E-3</c:v>
                </c:pt>
                <c:pt idx="913">
                  <c:v>-1.4667000003100839E-2</c:v>
                </c:pt>
                <c:pt idx="914">
                  <c:v>-1.1667000006127637E-2</c:v>
                </c:pt>
                <c:pt idx="915">
                  <c:v>-2.5542449999193195E-2</c:v>
                </c:pt>
                <c:pt idx="916">
                  <c:v>-1.6922100003284868E-2</c:v>
                </c:pt>
                <c:pt idx="917">
                  <c:v>-9.4250999973155558E-3</c:v>
                </c:pt>
                <c:pt idx="918">
                  <c:v>-1.1426299999584444E-2</c:v>
                </c:pt>
                <c:pt idx="919">
                  <c:v>-1.3676600006874651E-2</c:v>
                </c:pt>
                <c:pt idx="921">
                  <c:v>-1.4677799998025876E-2</c:v>
                </c:pt>
                <c:pt idx="922">
                  <c:v>-1.3677800001460128E-2</c:v>
                </c:pt>
                <c:pt idx="923">
                  <c:v>-9.6778000006452203E-3</c:v>
                </c:pt>
                <c:pt idx="924">
                  <c:v>-9.6778000006452203E-3</c:v>
                </c:pt>
                <c:pt idx="925">
                  <c:v>-8.6778000040794723E-3</c:v>
                </c:pt>
                <c:pt idx="926">
                  <c:v>-1.4178400000673719E-2</c:v>
                </c:pt>
                <c:pt idx="927">
                  <c:v>-6.6814000092563219E-3</c:v>
                </c:pt>
                <c:pt idx="928">
                  <c:v>-9.932900000421796E-3</c:v>
                </c:pt>
                <c:pt idx="929">
                  <c:v>8.1559999671299011E-4</c:v>
                </c:pt>
                <c:pt idx="930">
                  <c:v>-1.193770000099903E-2</c:v>
                </c:pt>
                <c:pt idx="932">
                  <c:v>-2.0943700001225807E-2</c:v>
                </c:pt>
                <c:pt idx="933">
                  <c:v>-6.9436999983736314E-3</c:v>
                </c:pt>
                <c:pt idx="934">
                  <c:v>-1.6447900008643046E-2</c:v>
                </c:pt>
                <c:pt idx="935">
                  <c:v>-8.6994000012055039E-3</c:v>
                </c:pt>
                <c:pt idx="937">
                  <c:v>-1.3223999994806945E-2</c:v>
                </c:pt>
                <c:pt idx="938">
                  <c:v>-9.4755000027362257E-3</c:v>
                </c:pt>
                <c:pt idx="939">
                  <c:v>-1.3976100002764724E-2</c:v>
                </c:pt>
                <c:pt idx="941">
                  <c:v>-1.5227600000798702E-2</c:v>
                </c:pt>
                <c:pt idx="950">
                  <c:v>-1.3982099997519981E-2</c:v>
                </c:pt>
                <c:pt idx="951">
                  <c:v>-7.9832999981590547E-3</c:v>
                </c:pt>
                <c:pt idx="952">
                  <c:v>-1.8234800001664553E-2</c:v>
                </c:pt>
                <c:pt idx="953">
                  <c:v>-1.3234800004283898E-2</c:v>
                </c:pt>
                <c:pt idx="956">
                  <c:v>-4.2347999988123775E-3</c:v>
                </c:pt>
                <c:pt idx="958">
                  <c:v>-6.4850999988266267E-3</c:v>
                </c:pt>
                <c:pt idx="959">
                  <c:v>-1.5735399996628985E-2</c:v>
                </c:pt>
                <c:pt idx="960">
                  <c:v>-1.4486300002317876E-2</c:v>
                </c:pt>
                <c:pt idx="961">
                  <c:v>-1.2986900001124013E-2</c:v>
                </c:pt>
                <c:pt idx="966">
                  <c:v>-1.4238399999157991E-2</c:v>
                </c:pt>
                <c:pt idx="967">
                  <c:v>-1.3238400002592243E-2</c:v>
                </c:pt>
                <c:pt idx="969">
                  <c:v>-1.2989299997570924E-2</c:v>
                </c:pt>
                <c:pt idx="970">
                  <c:v>-1.9892999989679083E-3</c:v>
                </c:pt>
                <c:pt idx="971">
                  <c:v>3.0106999984127469E-3</c:v>
                </c:pt>
                <c:pt idx="972">
                  <c:v>-6.2396000066655688E-3</c:v>
                </c:pt>
                <c:pt idx="973">
                  <c:v>9.7603999965940602E-3</c:v>
                </c:pt>
                <c:pt idx="974">
                  <c:v>-9.4911000051070005E-3</c:v>
                </c:pt>
                <c:pt idx="976">
                  <c:v>-1.4741400002094451E-2</c:v>
                </c:pt>
                <c:pt idx="977">
                  <c:v>-1.5492300008190796E-2</c:v>
                </c:pt>
                <c:pt idx="978">
                  <c:v>-1.0492300003534183E-2</c:v>
                </c:pt>
                <c:pt idx="979">
                  <c:v>-1.6742599997087382E-2</c:v>
                </c:pt>
                <c:pt idx="981">
                  <c:v>-7.7425999988918193E-3</c:v>
                </c:pt>
                <c:pt idx="982">
                  <c:v>-5.7425999984843656E-3</c:v>
                </c:pt>
                <c:pt idx="983">
                  <c:v>-1.3493500002368819E-2</c:v>
                </c:pt>
                <c:pt idx="985">
                  <c:v>-1.0244400000374299E-2</c:v>
                </c:pt>
                <c:pt idx="986">
                  <c:v>-7.2444000034010969E-3</c:v>
                </c:pt>
                <c:pt idx="989">
                  <c:v>-9.245600005669985E-3</c:v>
                </c:pt>
                <c:pt idx="990">
                  <c:v>-8.245600009104237E-3</c:v>
                </c:pt>
                <c:pt idx="993">
                  <c:v>-1.4500700002827216E-2</c:v>
                </c:pt>
                <c:pt idx="994">
                  <c:v>-1.400370000192197E-2</c:v>
                </c:pt>
                <c:pt idx="995">
                  <c:v>-1.1754599996493198E-2</c:v>
                </c:pt>
                <c:pt idx="996">
                  <c:v>-1.1754599996493198E-2</c:v>
                </c:pt>
                <c:pt idx="997">
                  <c:v>-9.754600003361702E-3</c:v>
                </c:pt>
                <c:pt idx="998">
                  <c:v>-7.7546000029542483E-3</c:v>
                </c:pt>
                <c:pt idx="999">
                  <c:v>-3.7546000021393411E-3</c:v>
                </c:pt>
                <c:pt idx="1000">
                  <c:v>-9.0049000064027496E-3</c:v>
                </c:pt>
                <c:pt idx="1001">
                  <c:v>-1.3507900002878159E-2</c:v>
                </c:pt>
                <c:pt idx="1003">
                  <c:v>-1.8759400001727045E-2</c:v>
                </c:pt>
                <c:pt idx="1004">
                  <c:v>-1.8759400001727045E-2</c:v>
                </c:pt>
                <c:pt idx="1005">
                  <c:v>-1.4010899998538662E-2</c:v>
                </c:pt>
                <c:pt idx="1006">
                  <c:v>-1.4010899998538662E-2</c:v>
                </c:pt>
                <c:pt idx="1007">
                  <c:v>-1.1513899997225963E-2</c:v>
                </c:pt>
                <c:pt idx="1008">
                  <c:v>-1.1513899997225963E-2</c:v>
                </c:pt>
                <c:pt idx="1010">
                  <c:v>4.8609999794280156E-4</c:v>
                </c:pt>
                <c:pt idx="1012">
                  <c:v>-1.9015699996089097E-2</c:v>
                </c:pt>
                <c:pt idx="1013">
                  <c:v>-1.1015699994459283E-2</c:v>
                </c:pt>
                <c:pt idx="1014">
                  <c:v>-7.0156999936443754E-3</c:v>
                </c:pt>
                <c:pt idx="1015">
                  <c:v>-3.0157000001054257E-3</c:v>
                </c:pt>
                <c:pt idx="1016">
                  <c:v>-1.2766600004397333E-2</c:v>
                </c:pt>
                <c:pt idx="1018">
                  <c:v>-1.7273199999181088E-2</c:v>
                </c:pt>
                <c:pt idx="1019">
                  <c:v>-1.1535500001627952E-2</c:v>
                </c:pt>
                <c:pt idx="1020">
                  <c:v>-9.5355000012204982E-3</c:v>
                </c:pt>
                <c:pt idx="1021">
                  <c:v>-1.6043300005549099E-2</c:v>
                </c:pt>
                <c:pt idx="1022">
                  <c:v>-1.0294800005794968E-2</c:v>
                </c:pt>
                <c:pt idx="1023">
                  <c:v>-5.2948000011383556E-3</c:v>
                </c:pt>
                <c:pt idx="1024">
                  <c:v>-1.5311600000131875E-2</c:v>
                </c:pt>
                <c:pt idx="1025">
                  <c:v>-1.5567900001769885E-2</c:v>
                </c:pt>
                <c:pt idx="1026">
                  <c:v>-1.3567900001362432E-2</c:v>
                </c:pt>
                <c:pt idx="1027">
                  <c:v>-1.2567899997520726E-2</c:v>
                </c:pt>
                <c:pt idx="1028">
                  <c:v>-1.056790000438923E-2</c:v>
                </c:pt>
                <c:pt idx="1029">
                  <c:v>-6.5679000035743229E-3</c:v>
                </c:pt>
                <c:pt idx="1030">
                  <c:v>-5.5678999997326173E-3</c:v>
                </c:pt>
                <c:pt idx="1031">
                  <c:v>-5.6790000235196203E-4</c:v>
                </c:pt>
                <c:pt idx="1032">
                  <c:v>-1.5819399995962158E-2</c:v>
                </c:pt>
                <c:pt idx="1033">
                  <c:v>-1.0819399998581503E-2</c:v>
                </c:pt>
                <c:pt idx="1034">
                  <c:v>-9.819399994739797E-3</c:v>
                </c:pt>
                <c:pt idx="1035">
                  <c:v>-8.819399998174049E-3</c:v>
                </c:pt>
                <c:pt idx="1036">
                  <c:v>-6.8193999977665953E-3</c:v>
                </c:pt>
                <c:pt idx="1037">
                  <c:v>-5.8194000012008473E-3</c:v>
                </c:pt>
                <c:pt idx="1038">
                  <c:v>-4.8193999973591417E-3</c:v>
                </c:pt>
                <c:pt idx="1039">
                  <c:v>-3.8194000007933937E-3</c:v>
                </c:pt>
                <c:pt idx="1040">
                  <c:v>-2.8193999969516881E-3</c:v>
                </c:pt>
                <c:pt idx="1041">
                  <c:v>-1.8194000003859401E-3</c:v>
                </c:pt>
                <c:pt idx="1042">
                  <c:v>-8.1939999654423445E-4</c:v>
                </c:pt>
                <c:pt idx="1043">
                  <c:v>1.8060000002151355E-4</c:v>
                </c:pt>
                <c:pt idx="1044">
                  <c:v>1.1806000038632192E-3</c:v>
                </c:pt>
                <c:pt idx="1045">
                  <c:v>2.1806000004289672E-3</c:v>
                </c:pt>
                <c:pt idx="1046">
                  <c:v>-1.5069700006279163E-2</c:v>
                </c:pt>
                <c:pt idx="1051">
                  <c:v>-1.3573900003393646E-2</c:v>
                </c:pt>
                <c:pt idx="1052">
                  <c:v>-1.2573899999551941E-2</c:v>
                </c:pt>
                <c:pt idx="1055">
                  <c:v>1.0426100001495797E-2</c:v>
                </c:pt>
                <c:pt idx="1057">
                  <c:v>-1.5825399997993372E-2</c:v>
                </c:pt>
                <c:pt idx="1059">
                  <c:v>-9.8253999967710115E-3</c:v>
                </c:pt>
                <c:pt idx="1061">
                  <c:v>-7.0769000012660399E-3</c:v>
                </c:pt>
                <c:pt idx="1062">
                  <c:v>-5.0769000008585863E-3</c:v>
                </c:pt>
                <c:pt idx="1063">
                  <c:v>1.1923099998966791E-2</c:v>
                </c:pt>
                <c:pt idx="1066">
                  <c:v>-1.2328400007390883E-2</c:v>
                </c:pt>
                <c:pt idx="1067">
                  <c:v>-1.5829000003577676E-2</c:v>
                </c:pt>
                <c:pt idx="1069">
                  <c:v>-1.2830200001189951E-2</c:v>
                </c:pt>
                <c:pt idx="1070">
                  <c:v>-1.2583499999891501E-2</c:v>
                </c:pt>
                <c:pt idx="1071">
                  <c:v>-9.5846999975037761E-3</c:v>
                </c:pt>
                <c:pt idx="1072">
                  <c:v>-1.7335600001388229E-2</c:v>
                </c:pt>
                <c:pt idx="1074">
                  <c:v>-5.8362000054330565E-3</c:v>
                </c:pt>
                <c:pt idx="1076">
                  <c:v>-1.0087700007716194E-2</c:v>
                </c:pt>
                <c:pt idx="1077">
                  <c:v>-7.0877000034670345E-3</c:v>
                </c:pt>
                <c:pt idx="1079">
                  <c:v>-1.5339200006565079E-2</c:v>
                </c:pt>
                <c:pt idx="1080">
                  <c:v>-1.3339200006157625E-2</c:v>
                </c:pt>
                <c:pt idx="1081">
                  <c:v>-1.233920000231592E-2</c:v>
                </c:pt>
                <c:pt idx="1082">
                  <c:v>-1.1339200005750172E-2</c:v>
                </c:pt>
                <c:pt idx="1083">
                  <c:v>-1.0339200001908466E-2</c:v>
                </c:pt>
                <c:pt idx="1084">
                  <c:v>-7.3392000049352646E-3</c:v>
                </c:pt>
                <c:pt idx="1085">
                  <c:v>-6.339200001093559E-3</c:v>
                </c:pt>
                <c:pt idx="1086">
                  <c:v>-3.3392000041203573E-3</c:v>
                </c:pt>
                <c:pt idx="1087">
                  <c:v>1.6607999932602979E-3</c:v>
                </c:pt>
                <c:pt idx="1088">
                  <c:v>2.6607999971020035E-3</c:v>
                </c:pt>
                <c:pt idx="1089">
                  <c:v>-1.3091299995721783E-2</c:v>
                </c:pt>
                <c:pt idx="1090">
                  <c:v>-1.7092500005674083E-2</c:v>
                </c:pt>
                <c:pt idx="1091">
                  <c:v>-1.9093700000667013E-2</c:v>
                </c:pt>
                <c:pt idx="1092">
                  <c:v>-1.5594300006341655E-2</c:v>
                </c:pt>
                <c:pt idx="1093">
                  <c:v>-1.3350000001082662E-2</c:v>
                </c:pt>
                <c:pt idx="1094">
                  <c:v>-1.1350000000675209E-2</c:v>
                </c:pt>
                <c:pt idx="1095">
                  <c:v>-8.3500000037020072E-3</c:v>
                </c:pt>
                <c:pt idx="1096">
                  <c:v>-7.3499999998603016E-3</c:v>
                </c:pt>
                <c:pt idx="1097">
                  <c:v>-1.910449999559205E-2</c:v>
                </c:pt>
                <c:pt idx="1098">
                  <c:v>-1.6104499998618849E-2</c:v>
                </c:pt>
                <c:pt idx="1099">
                  <c:v>-1.2104499997803941E-2</c:v>
                </c:pt>
                <c:pt idx="1100">
                  <c:v>-1.1104500001238193E-2</c:v>
                </c:pt>
                <c:pt idx="1102">
                  <c:v>-1.2354800004686695E-2</c:v>
                </c:pt>
                <c:pt idx="1103">
                  <c:v>-1.3858999998774379E-2</c:v>
                </c:pt>
                <c:pt idx="1104">
                  <c:v>-1.3109300001815427E-2</c:v>
                </c:pt>
                <c:pt idx="1105">
                  <c:v>-1.2360800006717909E-2</c:v>
                </c:pt>
                <c:pt idx="1106">
                  <c:v>-1.8612300002132542E-2</c:v>
                </c:pt>
                <c:pt idx="1107">
                  <c:v>-1.7371600006299559E-2</c:v>
                </c:pt>
                <c:pt idx="1109">
                  <c:v>-1.3371600005484652E-2</c:v>
                </c:pt>
                <c:pt idx="1110">
                  <c:v>-6.3716000004205853E-3</c:v>
                </c:pt>
                <c:pt idx="1111">
                  <c:v>-4.3716000000131316E-3</c:v>
                </c:pt>
                <c:pt idx="1112">
                  <c:v>-2.1309000003384426E-3</c:v>
                </c:pt>
                <c:pt idx="1113">
                  <c:v>-9.8854000025312416E-3</c:v>
                </c:pt>
                <c:pt idx="1114">
                  <c:v>6.1146000007283874E-3</c:v>
                </c:pt>
                <c:pt idx="1115">
                  <c:v>-1.8136899998353329E-2</c:v>
                </c:pt>
                <c:pt idx="1116">
                  <c:v>8.5229999967850745E-4</c:v>
                </c:pt>
                <c:pt idx="1117">
                  <c:v>-2.239920000283746E-2</c:v>
                </c:pt>
                <c:pt idx="1118">
                  <c:v>-1.3399200004641898E-2</c:v>
                </c:pt>
                <c:pt idx="1119">
                  <c:v>-2.8404000004229601E-2</c:v>
                </c:pt>
                <c:pt idx="1120">
                  <c:v>-2.4404000003414694E-2</c:v>
                </c:pt>
                <c:pt idx="1121">
                  <c:v>-1.9403999998758081E-2</c:v>
                </c:pt>
                <c:pt idx="1122">
                  <c:v>-2.5655499994172715E-2</c:v>
                </c:pt>
                <c:pt idx="1123">
                  <c:v>-1.9655500000226311E-2</c:v>
                </c:pt>
                <c:pt idx="1124">
                  <c:v>-1.6655499995977152E-2</c:v>
                </c:pt>
                <c:pt idx="1125">
                  <c:v>-6.5549999999348074E-4</c:v>
                </c:pt>
                <c:pt idx="1126">
                  <c:v>2.3445000042556785E-3</c:v>
                </c:pt>
                <c:pt idx="1127">
                  <c:v>-1.6158500002347864E-2</c:v>
                </c:pt>
                <c:pt idx="1128">
                  <c:v>-1.3158500005374663E-2</c:v>
                </c:pt>
                <c:pt idx="1129">
                  <c:v>-1.0158500008401461E-2</c:v>
                </c:pt>
                <c:pt idx="1130">
                  <c:v>-7.1585000041523017E-3</c:v>
                </c:pt>
                <c:pt idx="1131">
                  <c:v>-6.1585000075865537E-3</c:v>
                </c:pt>
                <c:pt idx="1132">
                  <c:v>-4.1585000071791001E-3</c:v>
                </c:pt>
                <c:pt idx="1133">
                  <c:v>-1.5850000636419281E-4</c:v>
                </c:pt>
                <c:pt idx="1134">
                  <c:v>8.4149999747751281E-4</c:v>
                </c:pt>
                <c:pt idx="1135">
                  <c:v>4.8414999910164624E-3</c:v>
                </c:pt>
                <c:pt idx="1136">
                  <c:v>-1.7410000000381842E-2</c:v>
                </c:pt>
                <c:pt idx="1138">
                  <c:v>-1.0661499996786006E-2</c:v>
                </c:pt>
                <c:pt idx="1140">
                  <c:v>-8.6614999963785522E-3</c:v>
                </c:pt>
                <c:pt idx="1141">
                  <c:v>-6.6150000202469528E-4</c:v>
                </c:pt>
                <c:pt idx="1142">
                  <c:v>1.3384999983827583E-3</c:v>
                </c:pt>
                <c:pt idx="1143">
                  <c:v>-2.3164500009443145E-2</c:v>
                </c:pt>
                <c:pt idx="1144">
                  <c:v>-1.1164500006998423E-2</c:v>
                </c:pt>
                <c:pt idx="1145">
                  <c:v>-1.8916599998192396E-2</c:v>
                </c:pt>
                <c:pt idx="1146">
                  <c:v>-7.6675000018440187E-3</c:v>
                </c:pt>
                <c:pt idx="1147">
                  <c:v>-2.0917800007737242E-2</c:v>
                </c:pt>
                <c:pt idx="1148">
                  <c:v>-2.0168099996226374E-2</c:v>
                </c:pt>
                <c:pt idx="1149">
                  <c:v>-1.5168099998845719E-2</c:v>
                </c:pt>
                <c:pt idx="1150">
                  <c:v>-6.9190000067465007E-3</c:v>
                </c:pt>
                <c:pt idx="1151">
                  <c:v>-1.8419600004563108E-2</c:v>
                </c:pt>
                <c:pt idx="1152">
                  <c:v>-1.0170499997911975E-2</c:v>
                </c:pt>
                <c:pt idx="1154">
                  <c:v>-1.5921400001388974E-2</c:v>
                </c:pt>
                <c:pt idx="1156">
                  <c:v>8.0761999925016426E-3</c:v>
                </c:pt>
                <c:pt idx="1157">
                  <c:v>-2.3174100002506748E-2</c:v>
                </c:pt>
                <c:pt idx="1158">
                  <c:v>-2.2174099998665042E-2</c:v>
                </c:pt>
                <c:pt idx="1159">
                  <c:v>-1.9174100001691841E-2</c:v>
                </c:pt>
                <c:pt idx="1160">
                  <c:v>-1.6174099997442681E-2</c:v>
                </c:pt>
                <c:pt idx="1164">
                  <c:v>-7.4268000025767833E-3</c:v>
                </c:pt>
                <c:pt idx="1167">
                  <c:v>-1.5927399996144231E-2</c:v>
                </c:pt>
                <c:pt idx="1168">
                  <c:v>-2.0678300003055483E-2</c:v>
                </c:pt>
                <c:pt idx="1169">
                  <c:v>-1.7678300006082281E-2</c:v>
                </c:pt>
                <c:pt idx="1170">
                  <c:v>-1.2678300001425669E-2</c:v>
                </c:pt>
                <c:pt idx="1171">
                  <c:v>-7.6783000040450133E-3</c:v>
                </c:pt>
                <c:pt idx="1172">
                  <c:v>-1.6783000028226525E-3</c:v>
                </c:pt>
                <c:pt idx="1173">
                  <c:v>-1.9178900001861621E-2</c:v>
                </c:pt>
                <c:pt idx="1174">
                  <c:v>4.0701999969314784E-3</c:v>
                </c:pt>
                <c:pt idx="1175">
                  <c:v>-2.1180099996854551E-2</c:v>
                </c:pt>
                <c:pt idx="1176">
                  <c:v>-2.5430400004552212E-2</c:v>
                </c:pt>
                <c:pt idx="1177">
                  <c:v>-1.5430400009790901E-2</c:v>
                </c:pt>
                <c:pt idx="1178">
                  <c:v>-2.2181299995281734E-2</c:v>
                </c:pt>
                <c:pt idx="1179">
                  <c:v>-1.5681900003983174E-2</c:v>
                </c:pt>
                <c:pt idx="1180">
                  <c:v>-2.0432800003618468E-2</c:v>
                </c:pt>
                <c:pt idx="1181">
                  <c:v>-7.6830999969388358E-3</c:v>
                </c:pt>
                <c:pt idx="1182">
                  <c:v>-1.6436400001111906E-2</c:v>
                </c:pt>
                <c:pt idx="1183">
                  <c:v>-1.54363999972702E-2</c:v>
                </c:pt>
                <c:pt idx="1184">
                  <c:v>-9.6878999975160696E-3</c:v>
                </c:pt>
                <c:pt idx="1185">
                  <c:v>-8.689100002811756E-3</c:v>
                </c:pt>
                <c:pt idx="1186">
                  <c:v>-1.0939400002826005E-2</c:v>
                </c:pt>
                <c:pt idx="1187">
                  <c:v>-1.5944200007652398E-2</c:v>
                </c:pt>
                <c:pt idx="1188">
                  <c:v>-1.9195699998817872E-2</c:v>
                </c:pt>
                <c:pt idx="1189">
                  <c:v>-1.6195700001844671E-2</c:v>
                </c:pt>
                <c:pt idx="1190">
                  <c:v>-8.9465999990352429E-3</c:v>
                </c:pt>
                <c:pt idx="1192">
                  <c:v>-1.3950200002000201E-2</c:v>
                </c:pt>
                <c:pt idx="1193">
                  <c:v>-1.0202900004514959E-2</c:v>
                </c:pt>
                <c:pt idx="1194">
                  <c:v>-2.2029000028851442E-3</c:v>
                </c:pt>
                <c:pt idx="1195">
                  <c:v>-1.2029000063193962E-3</c:v>
                </c:pt>
                <c:pt idx="1197">
                  <c:v>-1.5703500001109205E-2</c:v>
                </c:pt>
                <c:pt idx="1198">
                  <c:v>-2.1957400000246707E-2</c:v>
                </c:pt>
                <c:pt idx="1199">
                  <c:v>-1.5957400006300304E-2</c:v>
                </c:pt>
                <c:pt idx="1200">
                  <c:v>-1.5465199998288881E-2</c:v>
                </c:pt>
                <c:pt idx="1201">
                  <c:v>-1.0465200000908226E-2</c:v>
                </c:pt>
                <c:pt idx="1202">
                  <c:v>-8.4652000005007721E-3</c:v>
                </c:pt>
                <c:pt idx="1203">
                  <c:v>-1.9716700000572018E-2</c:v>
                </c:pt>
                <c:pt idx="1204">
                  <c:v>-2.1217300003627315E-2</c:v>
                </c:pt>
                <c:pt idx="1205">
                  <c:v>-1.6968199997791089E-2</c:v>
                </c:pt>
                <c:pt idx="1206">
                  <c:v>-1.1968200000410434E-2</c:v>
                </c:pt>
                <c:pt idx="1207">
                  <c:v>4.0318000028491952E-3</c:v>
                </c:pt>
                <c:pt idx="1208">
                  <c:v>-2.0224500003678259E-2</c:v>
                </c:pt>
                <c:pt idx="1209">
                  <c:v>-1.2224500002048444E-2</c:v>
                </c:pt>
                <c:pt idx="1210">
                  <c:v>-1.7727500002365559E-2</c:v>
                </c:pt>
                <c:pt idx="1211">
                  <c:v>-1.1727500001143198E-2</c:v>
                </c:pt>
                <c:pt idx="1212">
                  <c:v>-1.4480800004093908E-2</c:v>
                </c:pt>
                <c:pt idx="1213">
                  <c:v>-1.4486799998849165E-2</c:v>
                </c:pt>
                <c:pt idx="1214">
                  <c:v>-1.2486799998441711E-2</c:v>
                </c:pt>
                <c:pt idx="1215">
                  <c:v>-2.738299997872673E-3</c:v>
                </c:pt>
                <c:pt idx="1216">
                  <c:v>-1.3994600005389657E-2</c:v>
                </c:pt>
                <c:pt idx="1217">
                  <c:v>-8.9946000080090016E-3</c:v>
                </c:pt>
                <c:pt idx="1218">
                  <c:v>-2.5246100005460903E-2</c:v>
                </c:pt>
                <c:pt idx="1219">
                  <c:v>-2.3246100005053449E-2</c:v>
                </c:pt>
                <c:pt idx="1220">
                  <c:v>-1.0246099998767022E-2</c:v>
                </c:pt>
                <c:pt idx="1221">
                  <c:v>-8.246100005635526E-3</c:v>
                </c:pt>
                <c:pt idx="1222">
                  <c:v>-7.2461000017938204E-3</c:v>
                </c:pt>
                <c:pt idx="1223">
                  <c:v>-6.2461000052280724E-3</c:v>
                </c:pt>
                <c:pt idx="1224">
                  <c:v>-5.2461000013863668E-3</c:v>
                </c:pt>
                <c:pt idx="1225">
                  <c:v>-1.4497600001050159E-2</c:v>
                </c:pt>
                <c:pt idx="1226">
                  <c:v>-1.0497600000235252E-2</c:v>
                </c:pt>
                <c:pt idx="1227">
                  <c:v>-9.4975999963935465E-3</c:v>
                </c:pt>
                <c:pt idx="1229">
                  <c:v>-6.5036000014515594E-3</c:v>
                </c:pt>
                <c:pt idx="1230">
                  <c:v>4.4963999971514568E-3</c:v>
                </c:pt>
                <c:pt idx="1231">
                  <c:v>-2.2005400001944508E-2</c:v>
                </c:pt>
                <c:pt idx="1232">
                  <c:v>-1.8005400001129601E-2</c:v>
                </c:pt>
                <c:pt idx="1235">
                  <c:v>-1.6508400003658608E-2</c:v>
                </c:pt>
                <c:pt idx="1236">
                  <c:v>-2.4759900006756652E-2</c:v>
                </c:pt>
                <c:pt idx="1237">
                  <c:v>-2.1759900009783451E-2</c:v>
                </c:pt>
                <c:pt idx="1239">
                  <c:v>-1.7759900008968543E-2</c:v>
                </c:pt>
                <c:pt idx="1240">
                  <c:v>-1.6759900005126838E-2</c:v>
                </c:pt>
                <c:pt idx="1241">
                  <c:v>-1.3759900008153636E-2</c:v>
                </c:pt>
                <c:pt idx="1242">
                  <c:v>-2.1262900001602247E-2</c:v>
                </c:pt>
                <c:pt idx="1243">
                  <c:v>-2.0262899997760542E-2</c:v>
                </c:pt>
                <c:pt idx="1244">
                  <c:v>-1.8262899997353088E-2</c:v>
                </c:pt>
                <c:pt idx="1245">
                  <c:v>-1.726290000078734E-2</c:v>
                </c:pt>
                <c:pt idx="1246">
                  <c:v>-1.6262899996945634E-2</c:v>
                </c:pt>
                <c:pt idx="1247">
                  <c:v>-2.3765899997670203E-2</c:v>
                </c:pt>
                <c:pt idx="1248">
                  <c:v>-2.176589999726275E-2</c:v>
                </c:pt>
                <c:pt idx="1249">
                  <c:v>-2.1016200000303797E-2</c:v>
                </c:pt>
                <c:pt idx="1250">
                  <c:v>-2.201739999873098E-2</c:v>
                </c:pt>
                <c:pt idx="1251">
                  <c:v>-2.1017399994889274E-2</c:v>
                </c:pt>
                <c:pt idx="1252">
                  <c:v>-1.8017399997916073E-2</c:v>
                </c:pt>
                <c:pt idx="1254">
                  <c:v>-3.0173999984981492E-3</c:v>
                </c:pt>
                <c:pt idx="1255">
                  <c:v>-1.0173999980906956E-3</c:v>
                </c:pt>
                <c:pt idx="1256">
                  <c:v>-1.8518000004405621E-2</c:v>
                </c:pt>
                <c:pt idx="1257">
                  <c:v>-1.7518000000563916E-2</c:v>
                </c:pt>
                <c:pt idx="1259">
                  <c:v>-2.0268899999791756E-2</c:v>
                </c:pt>
                <c:pt idx="1260">
                  <c:v>-1.9272500001534354E-2</c:v>
                </c:pt>
                <c:pt idx="1261">
                  <c:v>-1.6272499997285195E-2</c:v>
                </c:pt>
                <c:pt idx="1264">
                  <c:v>-1.8523999999160878E-2</c:v>
                </c:pt>
                <c:pt idx="1265">
                  <c:v>-1.8775500000629108E-2</c:v>
                </c:pt>
                <c:pt idx="1266">
                  <c:v>-1.777550000406336E-2</c:v>
                </c:pt>
                <c:pt idx="1267">
                  <c:v>-1.4775499999814201E-2</c:v>
                </c:pt>
                <c:pt idx="1268">
                  <c:v>-1.602580001053866E-2</c:v>
                </c:pt>
                <c:pt idx="1269">
                  <c:v>-1.8776699995214585E-2</c:v>
                </c:pt>
                <c:pt idx="1270">
                  <c:v>-1.6027000005124137E-2</c:v>
                </c:pt>
                <c:pt idx="1272">
                  <c:v>-2.3528799996711314E-2</c:v>
                </c:pt>
                <c:pt idx="1273">
                  <c:v>-2.4531200004275888E-2</c:v>
                </c:pt>
                <c:pt idx="1274">
                  <c:v>-2.0031799998832867E-2</c:v>
                </c:pt>
                <c:pt idx="1275">
                  <c:v>-1.7283299996051937E-2</c:v>
                </c:pt>
                <c:pt idx="1276">
                  <c:v>-2.5534799999149982E-2</c:v>
                </c:pt>
                <c:pt idx="1277">
                  <c:v>-1.7534800004796125E-2</c:v>
                </c:pt>
                <c:pt idx="1279">
                  <c:v>-1.7037800003890879E-2</c:v>
                </c:pt>
                <c:pt idx="1280">
                  <c:v>1.4460399994277395E-2</c:v>
                </c:pt>
                <c:pt idx="1281">
                  <c:v>-1.6042600000218954E-2</c:v>
                </c:pt>
                <c:pt idx="1282">
                  <c:v>-1.7045000007783528E-2</c:v>
                </c:pt>
                <c:pt idx="1283">
                  <c:v>-8.0450000095879659E-3</c:v>
                </c:pt>
                <c:pt idx="1284">
                  <c:v>-2.0545600003970321E-2</c:v>
                </c:pt>
                <c:pt idx="1285">
                  <c:v>-2.0797100005438551E-2</c:v>
                </c:pt>
                <c:pt idx="1286">
                  <c:v>-1.7048599998815916E-2</c:v>
                </c:pt>
                <c:pt idx="1287">
                  <c:v>-1.6048600002250168E-2</c:v>
                </c:pt>
                <c:pt idx="1288">
                  <c:v>-1.580429999739863E-2</c:v>
                </c:pt>
                <c:pt idx="1289">
                  <c:v>-1.4804300000832882E-2</c:v>
                </c:pt>
                <c:pt idx="1290">
                  <c:v>-1.3804299996991176E-2</c:v>
                </c:pt>
                <c:pt idx="1291">
                  <c:v>-1.180430000385968E-2</c:v>
                </c:pt>
                <c:pt idx="1292">
                  <c:v>-2.1306100003130268E-2</c:v>
                </c:pt>
                <c:pt idx="1294">
                  <c:v>-2.2307300001557451E-2</c:v>
                </c:pt>
                <c:pt idx="1295">
                  <c:v>-2.1307299997715745E-2</c:v>
                </c:pt>
                <c:pt idx="1296">
                  <c:v>-1.3307300003361888E-2</c:v>
                </c:pt>
                <c:pt idx="1297">
                  <c:v>-2.6807900001585949E-2</c:v>
                </c:pt>
                <c:pt idx="1298">
                  <c:v>-2.2809099995356519E-2</c:v>
                </c:pt>
                <c:pt idx="1300">
                  <c:v>-1.8060599999444094E-2</c:v>
                </c:pt>
                <c:pt idx="1301">
                  <c:v>-1.7563599998538848E-2</c:v>
                </c:pt>
                <c:pt idx="1302">
                  <c:v>-1.65636000019731E-2</c:v>
                </c:pt>
                <c:pt idx="1303">
                  <c:v>-1.4563600001565646E-2</c:v>
                </c:pt>
                <c:pt idx="1304">
                  <c:v>-2.106659999844851E-2</c:v>
                </c:pt>
                <c:pt idx="1305">
                  <c:v>-1.9825900002615526E-2</c:v>
                </c:pt>
                <c:pt idx="1307">
                  <c:v>-2.1585200003755745E-2</c:v>
                </c:pt>
                <c:pt idx="1308">
                  <c:v>-2.0585199999914039E-2</c:v>
                </c:pt>
                <c:pt idx="1309">
                  <c:v>-2.3840299996663816E-2</c:v>
                </c:pt>
                <c:pt idx="1310">
                  <c:v>-1.5841500004171394E-2</c:v>
                </c:pt>
                <c:pt idx="1311">
                  <c:v>-1.8091800004185643E-2</c:v>
                </c:pt>
                <c:pt idx="1312">
                  <c:v>-3.6344500003906433E-2</c:v>
                </c:pt>
                <c:pt idx="1313">
                  <c:v>-2.6344500001869164E-2</c:v>
                </c:pt>
                <c:pt idx="1314">
                  <c:v>-2.5344500005303416E-2</c:v>
                </c:pt>
                <c:pt idx="1315">
                  <c:v>-2.4344500001461711E-2</c:v>
                </c:pt>
                <c:pt idx="1318">
                  <c:v>-2.4847499997122213E-2</c:v>
                </c:pt>
                <c:pt idx="1321">
                  <c:v>-2.360200000111945E-2</c:v>
                </c:pt>
                <c:pt idx="1323">
                  <c:v>-1.9104999999399297E-2</c:v>
                </c:pt>
                <c:pt idx="1324">
                  <c:v>-1.8105000002833549E-2</c:v>
                </c:pt>
                <c:pt idx="1326">
                  <c:v>-2.3606799994013272E-2</c:v>
                </c:pt>
                <c:pt idx="1327">
                  <c:v>-2.0857100003922824E-2</c:v>
                </c:pt>
                <c:pt idx="1329">
                  <c:v>-1.9108599997707643E-2</c:v>
                </c:pt>
                <c:pt idx="1330">
                  <c:v>-2.0361300004879013E-2</c:v>
                </c:pt>
                <c:pt idx="1331">
                  <c:v>-2.0611599997209851E-2</c:v>
                </c:pt>
                <c:pt idx="1333">
                  <c:v>-2.4612799999886192E-2</c:v>
                </c:pt>
                <c:pt idx="1334">
                  <c:v>-1.961279999522958E-2</c:v>
                </c:pt>
                <c:pt idx="1335">
                  <c:v>-1.6612799998256378E-2</c:v>
                </c:pt>
                <c:pt idx="1336">
                  <c:v>-7.6128000000608154E-3</c:v>
                </c:pt>
                <c:pt idx="1338">
                  <c:v>-2.1113399998284876E-2</c:v>
                </c:pt>
                <c:pt idx="1339">
                  <c:v>-2.4864300001354422E-2</c:v>
                </c:pt>
                <c:pt idx="1340">
                  <c:v>-2.2864300000946969E-2</c:v>
                </c:pt>
                <c:pt idx="1341">
                  <c:v>-2.0864300000539515E-2</c:v>
                </c:pt>
                <c:pt idx="1344">
                  <c:v>-2.1115800002007745E-2</c:v>
                </c:pt>
                <c:pt idx="1345">
                  <c:v>-2.6367300000856631E-2</c:v>
                </c:pt>
                <c:pt idx="1347">
                  <c:v>-2.2867899999255314E-2</c:v>
                </c:pt>
                <c:pt idx="1348">
                  <c:v>-2.486910000880016E-2</c:v>
                </c:pt>
                <c:pt idx="1349">
                  <c:v>-2.2873900001286529E-2</c:v>
                </c:pt>
                <c:pt idx="1350">
                  <c:v>-2.1628400005283765E-2</c:v>
                </c:pt>
                <c:pt idx="1351">
                  <c:v>-2.9382900000200607E-2</c:v>
                </c:pt>
                <c:pt idx="1352">
                  <c:v>-2.6633200002834201E-2</c:v>
                </c:pt>
                <c:pt idx="1353">
                  <c:v>-2.338410000083968E-2</c:v>
                </c:pt>
                <c:pt idx="1354">
                  <c:v>-2.4635600006149616E-2</c:v>
                </c:pt>
                <c:pt idx="1355">
                  <c:v>-1.9635600001493003E-2</c:v>
                </c:pt>
                <c:pt idx="1356">
                  <c:v>-2.4136200001521502E-2</c:v>
                </c:pt>
                <c:pt idx="1357">
                  <c:v>-2.2388900004443713E-2</c:v>
                </c:pt>
                <c:pt idx="1358">
                  <c:v>-1.9388900007470511E-2</c:v>
                </c:pt>
                <c:pt idx="1359">
                  <c:v>-1.4388900002813898E-2</c:v>
                </c:pt>
                <c:pt idx="1360">
                  <c:v>-2.3639200000616256E-2</c:v>
                </c:pt>
                <c:pt idx="1361">
                  <c:v>-3.1895500003884081E-2</c:v>
                </c:pt>
                <c:pt idx="1362">
                  <c:v>-2.8147000004537404E-2</c:v>
                </c:pt>
                <c:pt idx="1363">
                  <c:v>-1.9148200000927318E-2</c:v>
                </c:pt>
                <c:pt idx="1364">
                  <c:v>-2.7650000003632158E-2</c:v>
                </c:pt>
                <c:pt idx="1365">
                  <c:v>-2.2649999998975545E-2</c:v>
                </c:pt>
                <c:pt idx="1366">
                  <c:v>-2.0901500007312279E-2</c:v>
                </c:pt>
                <c:pt idx="1367">
                  <c:v>-2.4405700001807418E-2</c:v>
                </c:pt>
                <c:pt idx="1368">
                  <c:v>-2.8907500003697351E-2</c:v>
                </c:pt>
                <c:pt idx="1369">
                  <c:v>-2.6662000003852881E-2</c:v>
                </c:pt>
                <c:pt idx="1370">
                  <c:v>-3.2165000004169997E-2</c:v>
                </c:pt>
                <c:pt idx="1371">
                  <c:v>-2.3165000005974434E-2</c:v>
                </c:pt>
                <c:pt idx="1372">
                  <c:v>-2.741529999912018E-2</c:v>
                </c:pt>
                <c:pt idx="1373">
                  <c:v>-2.516979999927571E-2</c:v>
                </c:pt>
                <c:pt idx="1374">
                  <c:v>-2.3672800009080674E-2</c:v>
                </c:pt>
                <c:pt idx="1375">
                  <c:v>-2.3179400006483775E-2</c:v>
                </c:pt>
                <c:pt idx="1376">
                  <c:v>-2.1179400006076321E-2</c:v>
                </c:pt>
                <c:pt idx="1377">
                  <c:v>-2.5430900001083501E-2</c:v>
                </c:pt>
                <c:pt idx="1378">
                  <c:v>-2.1430900000268593E-2</c:v>
                </c:pt>
                <c:pt idx="1379">
                  <c:v>-2.8682399999524932E-2</c:v>
                </c:pt>
                <c:pt idx="1380">
                  <c:v>-2.6682399999117479E-2</c:v>
                </c:pt>
                <c:pt idx="1381">
                  <c:v>-2.4682399998710025E-2</c:v>
                </c:pt>
                <c:pt idx="1382">
                  <c:v>-3.2935100003669504E-2</c:v>
                </c:pt>
                <c:pt idx="1383">
                  <c:v>-2.9935099999420345E-2</c:v>
                </c:pt>
                <c:pt idx="1384">
                  <c:v>-2.3438099997292738E-2</c:v>
                </c:pt>
                <c:pt idx="1385">
                  <c:v>-2.243810000072699E-2</c:v>
                </c:pt>
                <c:pt idx="1387">
                  <c:v>-1.9438100003753789E-2</c:v>
                </c:pt>
                <c:pt idx="1389">
                  <c:v>-1.8689599994104356E-2</c:v>
                </c:pt>
                <c:pt idx="1391">
                  <c:v>-2.1941099999821745E-2</c:v>
                </c:pt>
                <c:pt idx="1392">
                  <c:v>-1.7941099999006838E-2</c:v>
                </c:pt>
                <c:pt idx="1393">
                  <c:v>-2.0441699998627882E-2</c:v>
                </c:pt>
                <c:pt idx="1394">
                  <c:v>-1.9441700002062134E-2</c:v>
                </c:pt>
                <c:pt idx="1395">
                  <c:v>-2.8694400003587361E-2</c:v>
                </c:pt>
                <c:pt idx="1396">
                  <c:v>-2.5694399999338202E-2</c:v>
                </c:pt>
                <c:pt idx="1397">
                  <c:v>-1.3695599998754915E-2</c:v>
                </c:pt>
                <c:pt idx="1398">
                  <c:v>-2.594590000808239E-2</c:v>
                </c:pt>
                <c:pt idx="1402">
                  <c:v>-1.6321950010024011E-2</c:v>
                </c:pt>
                <c:pt idx="1403">
                  <c:v>-2.6448899996466935E-2</c:v>
                </c:pt>
                <c:pt idx="1404">
                  <c:v>-2.4448899996059481E-2</c:v>
                </c:pt>
                <c:pt idx="1405">
                  <c:v>-2.2448899995652027E-2</c:v>
                </c:pt>
                <c:pt idx="1406">
                  <c:v>-2.4950700004410464E-2</c:v>
                </c:pt>
                <c:pt idx="1407">
                  <c:v>-3.7951900005282369E-2</c:v>
                </c:pt>
                <c:pt idx="1408">
                  <c:v>-3.095190000749426E-2</c:v>
                </c:pt>
                <c:pt idx="1409">
                  <c:v>-2.2951900005864445E-2</c:v>
                </c:pt>
                <c:pt idx="1410">
                  <c:v>-2.6202199995168485E-2</c:v>
                </c:pt>
                <c:pt idx="1412">
                  <c:v>-1.5453699998033699E-2</c:v>
                </c:pt>
                <c:pt idx="1413">
                  <c:v>-2.2454899997683242E-2</c:v>
                </c:pt>
                <c:pt idx="1414">
                  <c:v>-2.4955499997304287E-2</c:v>
                </c:pt>
                <c:pt idx="1415">
                  <c:v>-2.120699999795761E-2</c:v>
                </c:pt>
                <c:pt idx="1416">
                  <c:v>-1.6957900006673299E-2</c:v>
                </c:pt>
                <c:pt idx="1417">
                  <c:v>-2.2458500003267545E-2</c:v>
                </c:pt>
                <c:pt idx="1418">
                  <c:v>-1.420940000389237E-2</c:v>
                </c:pt>
                <c:pt idx="1419">
                  <c:v>-1.945970000087982E-2</c:v>
                </c:pt>
                <c:pt idx="1420">
                  <c:v>-1.8459700004314072E-2</c:v>
                </c:pt>
                <c:pt idx="1421">
                  <c:v>-2.4710000005143229E-2</c:v>
                </c:pt>
                <c:pt idx="1422">
                  <c:v>-1.9961500001954846E-2</c:v>
                </c:pt>
                <c:pt idx="1423">
                  <c:v>-1.6961499997705687E-2</c:v>
                </c:pt>
                <c:pt idx="1424">
                  <c:v>-2.1212999999988824E-2</c:v>
                </c:pt>
                <c:pt idx="1425">
                  <c:v>-3.171479999582516E-2</c:v>
                </c:pt>
                <c:pt idx="1426">
                  <c:v>-1.371600000129547E-2</c:v>
                </c:pt>
                <c:pt idx="1428">
                  <c:v>-2.5217800008249469E-2</c:v>
                </c:pt>
                <c:pt idx="1429">
                  <c:v>-1.8217800003185403E-2</c:v>
                </c:pt>
                <c:pt idx="1430">
                  <c:v>-1.9469300001219381E-2</c:v>
                </c:pt>
                <c:pt idx="1431">
                  <c:v>-2.1223800009465776E-2</c:v>
                </c:pt>
                <c:pt idx="1432">
                  <c:v>-2.3228600002767053E-2</c:v>
                </c:pt>
                <c:pt idx="1434">
                  <c:v>-2.1231000006082468E-2</c:v>
                </c:pt>
                <c:pt idx="1435">
                  <c:v>-2.2481299994979054E-2</c:v>
                </c:pt>
                <c:pt idx="1436">
                  <c:v>-2.148250000027474E-2</c:v>
                </c:pt>
                <c:pt idx="1437">
                  <c:v>-1.8983100009791087E-2</c:v>
                </c:pt>
                <c:pt idx="1438">
                  <c:v>-2.0733999997901265E-2</c:v>
                </c:pt>
                <c:pt idx="1439">
                  <c:v>-2.8240599996934179E-2</c:v>
                </c:pt>
                <c:pt idx="1440">
                  <c:v>-2.4240599996119272E-2</c:v>
                </c:pt>
                <c:pt idx="1441">
                  <c:v>-2.2240599995711818E-2</c:v>
                </c:pt>
                <c:pt idx="1442">
                  <c:v>-2.6508900009503122E-2</c:v>
                </c:pt>
                <c:pt idx="1443">
                  <c:v>-2.0274200003768783E-2</c:v>
                </c:pt>
                <c:pt idx="1444">
                  <c:v>-1.9524499999533873E-2</c:v>
                </c:pt>
                <c:pt idx="1446">
                  <c:v>-2.2525699998368509E-2</c:v>
                </c:pt>
                <c:pt idx="1447">
                  <c:v>-2.7026300005672965E-2</c:v>
                </c:pt>
                <c:pt idx="1448">
                  <c:v>-2.4026300001423806E-2</c:v>
                </c:pt>
                <c:pt idx="1449">
                  <c:v>-8.7772000042605214E-3</c:v>
                </c:pt>
                <c:pt idx="1457">
                  <c:v>-2.1530500001972541E-2</c:v>
                </c:pt>
                <c:pt idx="1458">
                  <c:v>-2.028499999869382E-2</c:v>
                </c:pt>
                <c:pt idx="1460">
                  <c:v>-1.9535300001734868E-2</c:v>
                </c:pt>
                <c:pt idx="1464">
                  <c:v>-1.1291000002529472E-2</c:v>
                </c:pt>
                <c:pt idx="1465">
                  <c:v>-2.7541300005395897E-2</c:v>
                </c:pt>
                <c:pt idx="1466">
                  <c:v>-2.079280000180006E-2</c:v>
                </c:pt>
                <c:pt idx="1467">
                  <c:v>-1.5792800004419405E-2</c:v>
                </c:pt>
                <c:pt idx="1468">
                  <c:v>-1.9043100000999402E-2</c:v>
                </c:pt>
                <c:pt idx="1470">
                  <c:v>-3.7045500001113396E-2</c:v>
                </c:pt>
                <c:pt idx="1472">
                  <c:v>-2.1296999999321997E-2</c:v>
                </c:pt>
                <c:pt idx="1473">
                  <c:v>-2.3547300006612204E-2</c:v>
                </c:pt>
                <c:pt idx="1474">
                  <c:v>-2.1147300009033643E-2</c:v>
                </c:pt>
                <c:pt idx="1475">
                  <c:v>-1.9797599998128135E-2</c:v>
                </c:pt>
                <c:pt idx="1476">
                  <c:v>-2.2299399999610614E-2</c:v>
                </c:pt>
                <c:pt idx="1477">
                  <c:v>-1.4799999997194391E-2</c:v>
                </c:pt>
                <c:pt idx="1478">
                  <c:v>-2.0301800002926029E-2</c:v>
                </c:pt>
                <c:pt idx="1479">
                  <c:v>-1.6301800002111122E-2</c:v>
                </c:pt>
                <c:pt idx="1480">
                  <c:v>-1.5802400004758965E-2</c:v>
                </c:pt>
                <c:pt idx="1481">
                  <c:v>-1.8553300003986806E-2</c:v>
                </c:pt>
                <c:pt idx="1482">
                  <c:v>-1.7803599999751896E-2</c:v>
                </c:pt>
                <c:pt idx="1483">
                  <c:v>-2.6305400002456736E-2</c:v>
                </c:pt>
                <c:pt idx="1484">
                  <c:v>-3.3306600009382237E-2</c:v>
                </c:pt>
                <c:pt idx="1485">
                  <c:v>-1.2306600008741952E-2</c:v>
                </c:pt>
                <c:pt idx="1486">
                  <c:v>-2.4556899996241555E-2</c:v>
                </c:pt>
                <c:pt idx="1487">
                  <c:v>-2.3307800001930445E-2</c:v>
                </c:pt>
                <c:pt idx="1488">
                  <c:v>-3.2058700002380647E-2</c:v>
                </c:pt>
                <c:pt idx="1489">
                  <c:v>-3.2059900004242081E-2</c:v>
                </c:pt>
                <c:pt idx="1490">
                  <c:v>-1.9059900005231611E-2</c:v>
                </c:pt>
                <c:pt idx="1491">
                  <c:v>-2.2311400003673043E-2</c:v>
                </c:pt>
                <c:pt idx="1492">
                  <c:v>-2.306230000249343E-2</c:v>
                </c:pt>
                <c:pt idx="1493">
                  <c:v>-2.0062299998244271E-2</c:v>
                </c:pt>
                <c:pt idx="1494">
                  <c:v>-1.756290000048466E-2</c:v>
                </c:pt>
                <c:pt idx="1495">
                  <c:v>-2.256409999972675E-2</c:v>
                </c:pt>
                <c:pt idx="1496">
                  <c:v>-1.9315000005008187E-2</c:v>
                </c:pt>
                <c:pt idx="1497">
                  <c:v>-1.9065899999986868E-2</c:v>
                </c:pt>
                <c:pt idx="1498">
                  <c:v>-2.9316200001630932E-2</c:v>
                </c:pt>
                <c:pt idx="1499">
                  <c:v>-2.1316200000001118E-2</c:v>
                </c:pt>
                <c:pt idx="1500">
                  <c:v>-4.7819200000958517E-2</c:v>
                </c:pt>
                <c:pt idx="1501">
                  <c:v>-2.7819199996883981E-2</c:v>
                </c:pt>
                <c:pt idx="1502">
                  <c:v>-1.781920000212267E-2</c:v>
                </c:pt>
                <c:pt idx="1503">
                  <c:v>-2.4820400001772214E-2</c:v>
                </c:pt>
                <c:pt idx="1504">
                  <c:v>-2.207069999712985E-2</c:v>
                </c:pt>
                <c:pt idx="1505">
                  <c:v>-2.0821600002818741E-2</c:v>
                </c:pt>
                <c:pt idx="1506">
                  <c:v>-2.5322200002847239E-2</c:v>
                </c:pt>
                <c:pt idx="1507">
                  <c:v>-2.1322200002032332E-2</c:v>
                </c:pt>
                <c:pt idx="1508">
                  <c:v>-1.8322199997783173E-2</c:v>
                </c:pt>
                <c:pt idx="1509">
                  <c:v>-1.8073100007313769E-2</c:v>
                </c:pt>
                <c:pt idx="1510">
                  <c:v>-1.507310000306461E-2</c:v>
                </c:pt>
                <c:pt idx="1511">
                  <c:v>-2.1573700003500562E-2</c:v>
                </c:pt>
                <c:pt idx="1512">
                  <c:v>-1.7573700002685655E-2</c:v>
                </c:pt>
                <c:pt idx="1513">
                  <c:v>-1.5825200003746431E-2</c:v>
                </c:pt>
                <c:pt idx="1514">
                  <c:v>-3.4076699994329829E-2</c:v>
                </c:pt>
                <c:pt idx="1515">
                  <c:v>-3.0328200002259109E-2</c:v>
                </c:pt>
                <c:pt idx="1517">
                  <c:v>-2.1828800003277138E-2</c:v>
                </c:pt>
                <c:pt idx="1518">
                  <c:v>-1.8579700008558575E-2</c:v>
                </c:pt>
                <c:pt idx="1519">
                  <c:v>-3.1829999999899883E-2</c:v>
                </c:pt>
                <c:pt idx="1520">
                  <c:v>-2.0829999994020909E-2</c:v>
                </c:pt>
                <c:pt idx="1521">
                  <c:v>-1.3580900005763397E-2</c:v>
                </c:pt>
                <c:pt idx="1522">
                  <c:v>-2.2832400005427189E-2</c:v>
                </c:pt>
                <c:pt idx="1523">
                  <c:v>-2.6087500002176967E-2</c:v>
                </c:pt>
                <c:pt idx="1524">
                  <c:v>-2.2087500001362059E-2</c:v>
                </c:pt>
                <c:pt idx="1525">
                  <c:v>-1.5340199999627657E-2</c:v>
                </c:pt>
                <c:pt idx="1526">
                  <c:v>-3.8590500000282191E-2</c:v>
                </c:pt>
                <c:pt idx="1527">
                  <c:v>-1.5341400001489092E-2</c:v>
                </c:pt>
                <c:pt idx="1528">
                  <c:v>-2.05917000057525E-2</c:v>
                </c:pt>
                <c:pt idx="1529">
                  <c:v>-1.2591700004122686E-2</c:v>
                </c:pt>
                <c:pt idx="1530">
                  <c:v>-1.984200000151759E-2</c:v>
                </c:pt>
                <c:pt idx="1531">
                  <c:v>-1.5592900002957322E-2</c:v>
                </c:pt>
                <c:pt idx="1532">
                  <c:v>-1.5843200002564117E-2</c:v>
                </c:pt>
                <c:pt idx="1533">
                  <c:v>-1.6847999999299645E-2</c:v>
                </c:pt>
                <c:pt idx="1534">
                  <c:v>-1.6100699998787604E-2</c:v>
                </c:pt>
                <c:pt idx="1535">
                  <c:v>-5.197615000361111E-2</c:v>
                </c:pt>
                <c:pt idx="1536">
                  <c:v>-1.9352200004504994E-2</c:v>
                </c:pt>
                <c:pt idx="1537">
                  <c:v>-2.2858800002723001E-2</c:v>
                </c:pt>
                <c:pt idx="1538">
                  <c:v>-2.0360599999548867E-2</c:v>
                </c:pt>
                <c:pt idx="1540">
                  <c:v>-1.9365400003152899E-2</c:v>
                </c:pt>
                <c:pt idx="1542">
                  <c:v>-1.7869600000267383E-2</c:v>
                </c:pt>
                <c:pt idx="1543">
                  <c:v>-1.2869600002886727E-2</c:v>
                </c:pt>
                <c:pt idx="1544">
                  <c:v>-2.4371400002564769E-2</c:v>
                </c:pt>
                <c:pt idx="1549">
                  <c:v>-2.1875600003113504E-2</c:v>
                </c:pt>
                <c:pt idx="1551">
                  <c:v>-2.1125899998878594E-2</c:v>
                </c:pt>
                <c:pt idx="1552">
                  <c:v>-1.9125899998471141E-2</c:v>
                </c:pt>
                <c:pt idx="1553">
                  <c:v>-1.1125900004117284E-2</c:v>
                </c:pt>
                <c:pt idx="1554">
                  <c:v>-2.3378600002615713E-2</c:v>
                </c:pt>
                <c:pt idx="1555">
                  <c:v>-1.3378600000578444E-2</c:v>
                </c:pt>
                <c:pt idx="1556">
                  <c:v>-1.388040000165347E-2</c:v>
                </c:pt>
                <c:pt idx="1557">
                  <c:v>-2.0130700002482627E-2</c:v>
                </c:pt>
                <c:pt idx="1559">
                  <c:v>-2.6133100000151899E-2</c:v>
                </c:pt>
                <c:pt idx="1561">
                  <c:v>-1.4133099997707177E-2</c:v>
                </c:pt>
                <c:pt idx="1562">
                  <c:v>-1.2133099997299723E-2</c:v>
                </c:pt>
                <c:pt idx="1563">
                  <c:v>-2.1633700001984835E-2</c:v>
                </c:pt>
                <c:pt idx="1564">
                  <c:v>-1.6633699997328222E-2</c:v>
                </c:pt>
                <c:pt idx="1566">
                  <c:v>-1.8388200005574618E-2</c:v>
                </c:pt>
                <c:pt idx="1567">
                  <c:v>-1.6388200005167164E-2</c:v>
                </c:pt>
                <c:pt idx="1569">
                  <c:v>-1.5391799999633804E-2</c:v>
                </c:pt>
                <c:pt idx="1570">
                  <c:v>-2.1895999998378102E-2</c:v>
                </c:pt>
                <c:pt idx="1571">
                  <c:v>-1.9895999997970648E-2</c:v>
                </c:pt>
                <c:pt idx="1573">
                  <c:v>-1.914750000287313E-2</c:v>
                </c:pt>
                <c:pt idx="1574">
                  <c:v>-1.8648100005520973E-2</c:v>
                </c:pt>
                <c:pt idx="1577">
                  <c:v>-1.6650500001560431E-2</c:v>
                </c:pt>
                <c:pt idx="1579">
                  <c:v>-2.1652899995387997E-2</c:v>
                </c:pt>
                <c:pt idx="1580">
                  <c:v>-1.1652900000626687E-2</c:v>
                </c:pt>
                <c:pt idx="1582">
                  <c:v>-1.4153500007523689E-2</c:v>
                </c:pt>
                <c:pt idx="1583">
                  <c:v>-2.5656500001787208E-2</c:v>
                </c:pt>
                <c:pt idx="1584">
                  <c:v>-1.8656500003999099E-2</c:v>
                </c:pt>
                <c:pt idx="1586">
                  <c:v>-1.515829999698326E-2</c:v>
                </c:pt>
                <c:pt idx="1587">
                  <c:v>-1.140980000491254E-2</c:v>
                </c:pt>
                <c:pt idx="1588">
                  <c:v>-1.9160700001521036E-2</c:v>
                </c:pt>
                <c:pt idx="1589">
                  <c:v>-1.7912799994519446E-2</c:v>
                </c:pt>
                <c:pt idx="1590">
                  <c:v>-2.6165499999478925E-2</c:v>
                </c:pt>
                <c:pt idx="1591">
                  <c:v>-1.6165499997441657E-2</c:v>
                </c:pt>
                <c:pt idx="1592">
                  <c:v>-1.5165500000875909E-2</c:v>
                </c:pt>
                <c:pt idx="1593">
                  <c:v>-1.616910000302596E-2</c:v>
                </c:pt>
                <c:pt idx="1595">
                  <c:v>-1.4920000001438893E-2</c:v>
                </c:pt>
                <c:pt idx="1596">
                  <c:v>-1.8672099999093916E-2</c:v>
                </c:pt>
                <c:pt idx="1597">
                  <c:v>-1.8423000001348555E-2</c:v>
                </c:pt>
                <c:pt idx="1598">
                  <c:v>-1.717510000889888E-2</c:v>
                </c:pt>
                <c:pt idx="1599">
                  <c:v>-4.1930799998226576E-2</c:v>
                </c:pt>
                <c:pt idx="1600">
                  <c:v>-1.6930799996771384E-2</c:v>
                </c:pt>
                <c:pt idx="1601">
                  <c:v>-9.9307999989832751E-3</c:v>
                </c:pt>
                <c:pt idx="1602">
                  <c:v>-1.8181100000219885E-2</c:v>
                </c:pt>
                <c:pt idx="1603">
                  <c:v>-2.2684099996695295E-2</c:v>
                </c:pt>
                <c:pt idx="1604">
                  <c:v>-1.8197899997176137E-2</c:v>
                </c:pt>
                <c:pt idx="1605">
                  <c:v>-2.119910000328673E-2</c:v>
                </c:pt>
                <c:pt idx="1606">
                  <c:v>-2.3455400005332194E-2</c:v>
                </c:pt>
                <c:pt idx="1607">
                  <c:v>-1.4455399999860674E-2</c:v>
                </c:pt>
                <c:pt idx="1608">
                  <c:v>-2.1705700004531536E-2</c:v>
                </c:pt>
                <c:pt idx="1609">
                  <c:v>-1.6208699998969678E-2</c:v>
                </c:pt>
                <c:pt idx="1610">
                  <c:v>-3.7458999999216758E-2</c:v>
                </c:pt>
                <c:pt idx="1611">
                  <c:v>-2.2458999999798834E-2</c:v>
                </c:pt>
                <c:pt idx="1612">
                  <c:v>-1.6460200007713865E-2</c:v>
                </c:pt>
                <c:pt idx="1613">
                  <c:v>-1.2460200006898958E-2</c:v>
                </c:pt>
                <c:pt idx="1614">
                  <c:v>-1.1460200003057253E-2</c:v>
                </c:pt>
                <c:pt idx="1615">
                  <c:v>-1.896080000733491E-2</c:v>
                </c:pt>
                <c:pt idx="1616">
                  <c:v>-2.4711700003535952E-2</c:v>
                </c:pt>
                <c:pt idx="1617">
                  <c:v>-1.8711700002313592E-2</c:v>
                </c:pt>
                <c:pt idx="1618">
                  <c:v>-1.6711700001906138E-2</c:v>
                </c:pt>
                <c:pt idx="1619">
                  <c:v>-1.8212299997685477E-2</c:v>
                </c:pt>
                <c:pt idx="1620">
                  <c:v>-2.3213500004203524E-2</c:v>
                </c:pt>
                <c:pt idx="1621">
                  <c:v>-2.546499999880325E-2</c:v>
                </c:pt>
                <c:pt idx="1622">
                  <c:v>-2.0465000001422595E-2</c:v>
                </c:pt>
                <c:pt idx="1623">
                  <c:v>-1.6465000000607688E-2</c:v>
                </c:pt>
                <c:pt idx="1624">
                  <c:v>-2.4715300001844298E-2</c:v>
                </c:pt>
                <c:pt idx="1625">
                  <c:v>-2.2715300001436844E-2</c:v>
                </c:pt>
                <c:pt idx="1626">
                  <c:v>-2.2717700005159713E-2</c:v>
                </c:pt>
                <c:pt idx="1627">
                  <c:v>-2.1218300003965851E-2</c:v>
                </c:pt>
                <c:pt idx="1628">
                  <c:v>-1.3718900001549628E-2</c:v>
                </c:pt>
                <c:pt idx="1629">
                  <c:v>-2.7969199996732641E-2</c:v>
                </c:pt>
                <c:pt idx="1630">
                  <c:v>-2.3969200003193691E-2</c:v>
                </c:pt>
                <c:pt idx="1631">
                  <c:v>-2.0969199998944532E-2</c:v>
                </c:pt>
                <c:pt idx="1632">
                  <c:v>-1.9220700007281266E-2</c:v>
                </c:pt>
                <c:pt idx="1633">
                  <c:v>-1.7220700006873813E-2</c:v>
                </c:pt>
                <c:pt idx="1634">
                  <c:v>-1.6220700003032107E-2</c:v>
                </c:pt>
                <c:pt idx="1635">
                  <c:v>-2.2471000003861263E-2</c:v>
                </c:pt>
                <c:pt idx="1636">
                  <c:v>-2.1471000000019558E-2</c:v>
                </c:pt>
                <c:pt idx="1637">
                  <c:v>-1.7471000006480608E-2</c:v>
                </c:pt>
                <c:pt idx="1638">
                  <c:v>-1.4471000002231449E-2</c:v>
                </c:pt>
                <c:pt idx="1639">
                  <c:v>-1.5472200000658631E-2</c:v>
                </c:pt>
                <c:pt idx="1640">
                  <c:v>-2.0722499997646082E-2</c:v>
                </c:pt>
                <c:pt idx="1641">
                  <c:v>-2.0723700006783474E-2</c:v>
                </c:pt>
                <c:pt idx="1642">
                  <c:v>-1.6723700005968567E-2</c:v>
                </c:pt>
                <c:pt idx="1644">
                  <c:v>-1.9727300001250114E-2</c:v>
                </c:pt>
                <c:pt idx="1645">
                  <c:v>-2.3728500003926456E-2</c:v>
                </c:pt>
                <c:pt idx="1646">
                  <c:v>-1.9728500003111549E-2</c:v>
                </c:pt>
                <c:pt idx="1647">
                  <c:v>-1.8728499999269843E-2</c:v>
                </c:pt>
                <c:pt idx="1648">
                  <c:v>-1.7980000004172325E-2</c:v>
                </c:pt>
                <c:pt idx="1650">
                  <c:v>-1.2734500000078697E-2</c:v>
                </c:pt>
                <c:pt idx="1651">
                  <c:v>-1.8235099996672943E-2</c:v>
                </c:pt>
                <c:pt idx="1652">
                  <c:v>-4.8986000008881092E-2</c:v>
                </c:pt>
                <c:pt idx="1653">
                  <c:v>-2.0486600005824585E-2</c:v>
                </c:pt>
                <c:pt idx="1654">
                  <c:v>-1.8490200003725477E-2</c:v>
                </c:pt>
                <c:pt idx="1655">
                  <c:v>-2.4740500004554633E-2</c:v>
                </c:pt>
                <c:pt idx="1657">
                  <c:v>-1.974049999989802E-2</c:v>
                </c:pt>
                <c:pt idx="1659">
                  <c:v>-2.1241100002953317E-2</c:v>
                </c:pt>
                <c:pt idx="1660">
                  <c:v>-2.0741699998325203E-2</c:v>
                </c:pt>
                <c:pt idx="1662">
                  <c:v>-2.2251900008996017E-2</c:v>
                </c:pt>
                <c:pt idx="1663">
                  <c:v>-1.3251900003524497E-2</c:v>
                </c:pt>
                <c:pt idx="1664">
                  <c:v>-1.8754899996565655E-2</c:v>
                </c:pt>
                <c:pt idx="1665">
                  <c:v>-1.8006400001468137E-2</c:v>
                </c:pt>
                <c:pt idx="1666">
                  <c:v>-2.3013600002741441E-2</c:v>
                </c:pt>
                <c:pt idx="1667">
                  <c:v>-2.5765700003830716E-2</c:v>
                </c:pt>
                <c:pt idx="1668">
                  <c:v>-1.7765700002200902E-2</c:v>
                </c:pt>
                <c:pt idx="1669">
                  <c:v>-2.6269900001352653E-2</c:v>
                </c:pt>
                <c:pt idx="1670">
                  <c:v>-2.5269899997510947E-2</c:v>
                </c:pt>
                <c:pt idx="1671">
                  <c:v>-2.3269899997103494E-2</c:v>
                </c:pt>
                <c:pt idx="1672">
                  <c:v>-3.1525000005785841E-2</c:v>
                </c:pt>
                <c:pt idx="1673">
                  <c:v>-2.2280699995462783E-2</c:v>
                </c:pt>
                <c:pt idx="1674">
                  <c:v>-3.3537000002979767E-2</c:v>
                </c:pt>
                <c:pt idx="1675">
                  <c:v>-3.0788500000198837E-2</c:v>
                </c:pt>
                <c:pt idx="1677">
                  <c:v>-2.2788499998569023E-2</c:v>
                </c:pt>
                <c:pt idx="1679">
                  <c:v>-2.4799300001177471E-2</c:v>
                </c:pt>
                <c:pt idx="1680">
                  <c:v>-2.6050800006487407E-2</c:v>
                </c:pt>
                <c:pt idx="1681">
                  <c:v>-2.4050800006079953E-2</c:v>
                </c:pt>
                <c:pt idx="1682">
                  <c:v>-2.6302300000679679E-2</c:v>
                </c:pt>
                <c:pt idx="1683">
                  <c:v>-2.330229999643052E-2</c:v>
                </c:pt>
                <c:pt idx="1684">
                  <c:v>-2.3055600002408028E-2</c:v>
                </c:pt>
                <c:pt idx="1686">
                  <c:v>-1.9308299997646827E-2</c:v>
                </c:pt>
                <c:pt idx="1687">
                  <c:v>-1.7808900003728922E-2</c:v>
                </c:pt>
                <c:pt idx="1688">
                  <c:v>-2.6313100002880674E-2</c:v>
                </c:pt>
                <c:pt idx="1689">
                  <c:v>-2.7564600000914652E-2</c:v>
                </c:pt>
                <c:pt idx="1690">
                  <c:v>-2.5816100001975428E-2</c:v>
                </c:pt>
                <c:pt idx="1691">
                  <c:v>-1.9819700006337371E-2</c:v>
                </c:pt>
                <c:pt idx="1692">
                  <c:v>-3.3820900003775023E-2</c:v>
                </c:pt>
                <c:pt idx="1693">
                  <c:v>-2.8822100008255802E-2</c:v>
                </c:pt>
                <c:pt idx="1694">
                  <c:v>-2.6325099999667145E-2</c:v>
                </c:pt>
                <c:pt idx="1695">
                  <c:v>-2.8580199999851175E-2</c:v>
                </c:pt>
                <c:pt idx="1697">
                  <c:v>-2.7083200002380181E-2</c:v>
                </c:pt>
                <c:pt idx="1698">
                  <c:v>-2.8333499998552725E-2</c:v>
                </c:pt>
                <c:pt idx="1699">
                  <c:v>-2.7334700003848411E-2</c:v>
                </c:pt>
                <c:pt idx="1700">
                  <c:v>-2.6586200001474936E-2</c:v>
                </c:pt>
                <c:pt idx="1703">
                  <c:v>-2.8089200000977144E-2</c:v>
                </c:pt>
                <c:pt idx="1704">
                  <c:v>-2.7339500004018191E-2</c:v>
                </c:pt>
                <c:pt idx="1705">
                  <c:v>-2.4339499999769032E-2</c:v>
                </c:pt>
                <c:pt idx="1706">
                  <c:v>-2.3339500003203284E-2</c:v>
                </c:pt>
                <c:pt idx="1707">
                  <c:v>-2.4090400002023671E-2</c:v>
                </c:pt>
                <c:pt idx="1708">
                  <c:v>-2.3340699997788761E-2</c:v>
                </c:pt>
                <c:pt idx="1709">
                  <c:v>-1.6341900001862086E-2</c:v>
                </c:pt>
                <c:pt idx="1710">
                  <c:v>-2.9842500000086147E-2</c:v>
                </c:pt>
                <c:pt idx="1711">
                  <c:v>-2.4842500002705492E-2</c:v>
                </c:pt>
                <c:pt idx="1712">
                  <c:v>-2.4843699997290969E-2</c:v>
                </c:pt>
                <c:pt idx="1713">
                  <c:v>-2.1843700000317767E-2</c:v>
                </c:pt>
                <c:pt idx="1714">
                  <c:v>-2.2345500001392793E-2</c:v>
                </c:pt>
                <c:pt idx="1715">
                  <c:v>-2.0846100000198931E-2</c:v>
                </c:pt>
                <c:pt idx="1716">
                  <c:v>-1.8846099999791477E-2</c:v>
                </c:pt>
                <c:pt idx="1717">
                  <c:v>-2.5596999999834225E-2</c:v>
                </c:pt>
                <c:pt idx="1718">
                  <c:v>-3.1347900003311224E-2</c:v>
                </c:pt>
                <c:pt idx="1719">
                  <c:v>-3.3848500002932269E-2</c:v>
                </c:pt>
                <c:pt idx="1720">
                  <c:v>-3.7725150003097951E-2</c:v>
                </c:pt>
                <c:pt idx="1721">
                  <c:v>-5.6976649997523054E-2</c:v>
                </c:pt>
                <c:pt idx="1722">
                  <c:v>-2.8104800003347918E-2</c:v>
                </c:pt>
                <c:pt idx="1723">
                  <c:v>-2.2106000003986992E-2</c:v>
                </c:pt>
                <c:pt idx="1725">
                  <c:v>-3.8115600000310224E-2</c:v>
                </c:pt>
                <c:pt idx="1726">
                  <c:v>-2.5619800006097648E-2</c:v>
                </c:pt>
                <c:pt idx="1728">
                  <c:v>-2.6383900003565941E-2</c:v>
                </c:pt>
                <c:pt idx="1729">
                  <c:v>-2.2886900005687494E-2</c:v>
                </c:pt>
                <c:pt idx="1730">
                  <c:v>-3.4137200003897306E-2</c:v>
                </c:pt>
                <c:pt idx="1731">
                  <c:v>-3.0138399997667875E-2</c:v>
                </c:pt>
                <c:pt idx="1733">
                  <c:v>-2.438869999605231E-2</c:v>
                </c:pt>
                <c:pt idx="1734">
                  <c:v>-2.6892900001257658E-2</c:v>
                </c:pt>
                <c:pt idx="1735">
                  <c:v>-2.1892900003877003E-2</c:v>
                </c:pt>
                <c:pt idx="1736">
                  <c:v>-3.3144400003948249E-2</c:v>
                </c:pt>
                <c:pt idx="1737">
                  <c:v>-2.9144400003133342E-2</c:v>
                </c:pt>
                <c:pt idx="1738">
                  <c:v>-2.5144400002318434E-2</c:v>
                </c:pt>
                <c:pt idx="1739">
                  <c:v>-2.4144399998476729E-2</c:v>
                </c:pt>
                <c:pt idx="1740">
                  <c:v>-2.0144399997661822E-2</c:v>
                </c:pt>
                <c:pt idx="1741">
                  <c:v>-1.5144400000281166E-2</c:v>
                </c:pt>
                <c:pt idx="1742">
                  <c:v>-2.1647400004439987E-2</c:v>
                </c:pt>
                <c:pt idx="1744">
                  <c:v>-2.7149200002895668E-2</c:v>
                </c:pt>
                <c:pt idx="1745">
                  <c:v>-2.5400700003956445E-2</c:v>
                </c:pt>
                <c:pt idx="1746">
                  <c:v>-3.3650999997917097E-2</c:v>
                </c:pt>
                <c:pt idx="1747">
                  <c:v>-3.5652200007461943E-2</c:v>
                </c:pt>
                <c:pt idx="1748">
                  <c:v>-3.065220000280533E-2</c:v>
                </c:pt>
                <c:pt idx="1750">
                  <c:v>-2.215520000027027E-2</c:v>
                </c:pt>
                <c:pt idx="1751">
                  <c:v>-3.0909699999028817E-2</c:v>
                </c:pt>
                <c:pt idx="1752">
                  <c:v>-2.4909700005082414E-2</c:v>
                </c:pt>
                <c:pt idx="1753">
                  <c:v>-3.31612000009045E-2</c:v>
                </c:pt>
                <c:pt idx="1754">
                  <c:v>-2.9161200000089593E-2</c:v>
                </c:pt>
                <c:pt idx="1755">
                  <c:v>-2.6161199995840434E-2</c:v>
                </c:pt>
                <c:pt idx="1756">
                  <c:v>-2.741270000115037E-2</c:v>
                </c:pt>
                <c:pt idx="1757">
                  <c:v>-2.2412700003769714E-2</c:v>
                </c:pt>
                <c:pt idx="1758">
                  <c:v>-2.1412699999928009E-2</c:v>
                </c:pt>
                <c:pt idx="1759">
                  <c:v>-1.9412699999520555E-2</c:v>
                </c:pt>
                <c:pt idx="1760">
                  <c:v>-2.5913299999956507E-2</c:v>
                </c:pt>
                <c:pt idx="1761">
                  <c:v>-2.9664200003026053E-2</c:v>
                </c:pt>
                <c:pt idx="1762">
                  <c:v>-1.6664200004015584E-2</c:v>
                </c:pt>
                <c:pt idx="1763">
                  <c:v>-3.0914499999198597E-2</c:v>
                </c:pt>
                <c:pt idx="1764">
                  <c:v>-2.691449999838369E-2</c:v>
                </c:pt>
                <c:pt idx="1765">
                  <c:v>-2.8164800001832191E-2</c:v>
                </c:pt>
                <c:pt idx="1766">
                  <c:v>-1.1660000018309802E-3</c:v>
                </c:pt>
                <c:pt idx="1767">
                  <c:v>-2.4416300002485514E-2</c:v>
                </c:pt>
                <c:pt idx="1768">
                  <c:v>-2.3416299998643808E-2</c:v>
                </c:pt>
                <c:pt idx="1769">
                  <c:v>-2.34175000077812E-2</c:v>
                </c:pt>
                <c:pt idx="1770">
                  <c:v>-2.5667800000519492E-2</c:v>
                </c:pt>
                <c:pt idx="1771">
                  <c:v>-2.4667799996677786E-2</c:v>
                </c:pt>
                <c:pt idx="1772">
                  <c:v>-2.4669000005815178E-2</c:v>
                </c:pt>
                <c:pt idx="1773">
                  <c:v>-2.2669000005407725E-2</c:v>
                </c:pt>
                <c:pt idx="1774">
                  <c:v>-1.4920499997970182E-2</c:v>
                </c:pt>
                <c:pt idx="1775">
                  <c:v>-2.7675000004819594E-2</c:v>
                </c:pt>
                <c:pt idx="1776">
                  <c:v>-2.4675000000570435E-2</c:v>
                </c:pt>
                <c:pt idx="1777">
                  <c:v>-2.1927700006926898E-2</c:v>
                </c:pt>
                <c:pt idx="1778">
                  <c:v>-2.6178000007348601E-2</c:v>
                </c:pt>
                <c:pt idx="1779">
                  <c:v>-2.3178000003099442E-2</c:v>
                </c:pt>
                <c:pt idx="1780">
                  <c:v>-2.81816000060644E-2</c:v>
                </c:pt>
                <c:pt idx="1781">
                  <c:v>-2.7682200001436286E-2</c:v>
                </c:pt>
                <c:pt idx="1782">
                  <c:v>-2.3433100002876017E-2</c:v>
                </c:pt>
                <c:pt idx="1783">
                  <c:v>-2.1433100002468564E-2</c:v>
                </c:pt>
                <c:pt idx="1784">
                  <c:v>-4.0933699994639028E-2</c:v>
                </c:pt>
                <c:pt idx="1785">
                  <c:v>-2.3684600004344247E-2</c:v>
                </c:pt>
                <c:pt idx="1786">
                  <c:v>-2.718520000053104E-2</c:v>
                </c:pt>
                <c:pt idx="1788">
                  <c:v>-2.6685800003178883E-2</c:v>
                </c:pt>
                <c:pt idx="1789">
                  <c:v>-2.2685800002363976E-2</c:v>
                </c:pt>
                <c:pt idx="1790">
                  <c:v>-1.5310950002458412E-2</c:v>
                </c:pt>
                <c:pt idx="1791">
                  <c:v>-3.3686999995552469E-2</c:v>
                </c:pt>
                <c:pt idx="1792">
                  <c:v>-2.4440299996058457E-2</c:v>
                </c:pt>
                <c:pt idx="1793">
                  <c:v>-2.1440299999085255E-2</c:v>
                </c:pt>
                <c:pt idx="1794">
                  <c:v>-2.6690600003348663E-2</c:v>
                </c:pt>
                <c:pt idx="1795">
                  <c:v>-2.469060000294121E-2</c:v>
                </c:pt>
                <c:pt idx="1796">
                  <c:v>-2.1690600005968008E-2</c:v>
                </c:pt>
                <c:pt idx="1797">
                  <c:v>-2.7940900006797165E-2</c:v>
                </c:pt>
                <c:pt idx="1798">
                  <c:v>-2.5942100000975188E-2</c:v>
                </c:pt>
                <c:pt idx="1799">
                  <c:v>-2.2942100004001986E-2</c:v>
                </c:pt>
                <c:pt idx="1800">
                  <c:v>-3.0193600003258325E-2</c:v>
                </c:pt>
                <c:pt idx="1801">
                  <c:v>-2.2193600001628511E-2</c:v>
                </c:pt>
                <c:pt idx="1802">
                  <c:v>-1.6193600007682107E-2</c:v>
                </c:pt>
                <c:pt idx="1803">
                  <c:v>-3.3944499999051914E-2</c:v>
                </c:pt>
                <c:pt idx="1804">
                  <c:v>-2.2946900004171766E-2</c:v>
                </c:pt>
                <c:pt idx="1805">
                  <c:v>-2.2948099998757243E-2</c:v>
                </c:pt>
                <c:pt idx="1806">
                  <c:v>-2.094809999834979E-2</c:v>
                </c:pt>
                <c:pt idx="1807">
                  <c:v>-3.0199599998013582E-2</c:v>
                </c:pt>
                <c:pt idx="1808">
                  <c:v>-2.3199600000225473E-2</c:v>
                </c:pt>
                <c:pt idx="1809">
                  <c:v>-3.5449900002276991E-2</c:v>
                </c:pt>
                <c:pt idx="1810">
                  <c:v>-2.8449900004488882E-2</c:v>
                </c:pt>
                <c:pt idx="1811">
                  <c:v>-3.2451099999889266E-2</c:v>
                </c:pt>
                <c:pt idx="1812">
                  <c:v>-2.5701400001707952E-2</c:v>
                </c:pt>
                <c:pt idx="1813">
                  <c:v>-2.3701400001300499E-2</c:v>
                </c:pt>
                <c:pt idx="1814">
                  <c:v>-2.2701400004734751E-2</c:v>
                </c:pt>
                <c:pt idx="1815">
                  <c:v>-2.9952899996715132E-2</c:v>
                </c:pt>
                <c:pt idx="1816">
                  <c:v>-2.3952899995492771E-2</c:v>
                </c:pt>
                <c:pt idx="1817">
                  <c:v>-2.2952899998927023E-2</c:v>
                </c:pt>
                <c:pt idx="1818">
                  <c:v>-2.1952899995085318E-2</c:v>
                </c:pt>
                <c:pt idx="1819">
                  <c:v>-2.7204400001210161E-2</c:v>
                </c:pt>
                <c:pt idx="1820">
                  <c:v>-2.5204400000802707E-2</c:v>
                </c:pt>
                <c:pt idx="1821">
                  <c:v>-3.5707400005776435E-2</c:v>
                </c:pt>
                <c:pt idx="1822">
                  <c:v>-2.5711000002047513E-2</c:v>
                </c:pt>
                <c:pt idx="1823">
                  <c:v>-3.4466700002667494E-2</c:v>
                </c:pt>
                <c:pt idx="1824">
                  <c:v>-3.0466700001852587E-2</c:v>
                </c:pt>
                <c:pt idx="1825">
                  <c:v>-2.3723000005702488E-2</c:v>
                </c:pt>
                <c:pt idx="1826">
                  <c:v>-2.3974499999894761E-2</c:v>
                </c:pt>
                <c:pt idx="1827">
                  <c:v>-2.2974500003329013E-2</c:v>
                </c:pt>
                <c:pt idx="1828">
                  <c:v>-2.9980500003148336E-2</c:v>
                </c:pt>
                <c:pt idx="1830">
                  <c:v>-1.3980499999888707E-2</c:v>
                </c:pt>
                <c:pt idx="1831">
                  <c:v>-3.7236800002574455E-2</c:v>
                </c:pt>
                <c:pt idx="1832">
                  <c:v>-2.8236800004378892E-2</c:v>
                </c:pt>
                <c:pt idx="1833">
                  <c:v>-2.6236800003971439E-2</c:v>
                </c:pt>
                <c:pt idx="1834">
                  <c:v>-2.4236800003563985E-2</c:v>
                </c:pt>
                <c:pt idx="1835">
                  <c:v>-2.2236800003156532E-2</c:v>
                </c:pt>
                <c:pt idx="1836">
                  <c:v>-2.4488300005032215E-2</c:v>
                </c:pt>
                <c:pt idx="1837">
                  <c:v>-2.2488300004624762E-2</c:v>
                </c:pt>
                <c:pt idx="1838">
                  <c:v>-1.7488300007244106E-2</c:v>
                </c:pt>
                <c:pt idx="1839">
                  <c:v>-2.4739799999224488E-2</c:v>
                </c:pt>
                <c:pt idx="1840">
                  <c:v>-1.6739799997594673E-2</c:v>
                </c:pt>
                <c:pt idx="1841">
                  <c:v>-2.3991299996851012E-2</c:v>
                </c:pt>
                <c:pt idx="1842">
                  <c:v>-2.2991300000285264E-2</c:v>
                </c:pt>
                <c:pt idx="1843">
                  <c:v>-2.7242800002568401E-2</c:v>
                </c:pt>
                <c:pt idx="1844">
                  <c:v>-1.8242800004372839E-2</c:v>
                </c:pt>
                <c:pt idx="1845">
                  <c:v>-1.4242800003557932E-2</c:v>
                </c:pt>
                <c:pt idx="1846">
                  <c:v>-1.3242799999716226E-2</c:v>
                </c:pt>
                <c:pt idx="1847">
                  <c:v>-1.9493100000545382E-2</c:v>
                </c:pt>
                <c:pt idx="1849">
                  <c:v>-2.449430000706343E-2</c:v>
                </c:pt>
                <c:pt idx="1851">
                  <c:v>-2.3744599995552562E-2</c:v>
                </c:pt>
                <c:pt idx="1852">
                  <c:v>-2.2744599998986814E-2</c:v>
                </c:pt>
                <c:pt idx="1853">
                  <c:v>-1.8745800000033341E-2</c:v>
                </c:pt>
                <c:pt idx="1854">
                  <c:v>-2.1997299998474773E-2</c:v>
                </c:pt>
                <c:pt idx="1857">
                  <c:v>-2.2248799999943003E-2</c:v>
                </c:pt>
                <c:pt idx="1858">
                  <c:v>-2.6500300009502098E-2</c:v>
                </c:pt>
                <c:pt idx="1859">
                  <c:v>-2.3500300005252939E-2</c:v>
                </c:pt>
                <c:pt idx="1860">
                  <c:v>-2.5751799999852665E-2</c:v>
                </c:pt>
                <c:pt idx="1861">
                  <c:v>-2.3751799999445211E-2</c:v>
                </c:pt>
                <c:pt idx="1862">
                  <c:v>-2.2751800002879463E-2</c:v>
                </c:pt>
                <c:pt idx="1863">
                  <c:v>-2.5002100002893712E-2</c:v>
                </c:pt>
                <c:pt idx="1864">
                  <c:v>-2.3002100002486259E-2</c:v>
                </c:pt>
                <c:pt idx="1865">
                  <c:v>-2.4252399998658802E-2</c:v>
                </c:pt>
                <c:pt idx="1866">
                  <c:v>-2.6253600008203648E-2</c:v>
                </c:pt>
                <c:pt idx="1867">
                  <c:v>-2.0253600006981287E-2</c:v>
                </c:pt>
                <c:pt idx="1868">
                  <c:v>-1.8253600006573834E-2</c:v>
                </c:pt>
                <c:pt idx="1869">
                  <c:v>-2.3503899996285327E-2</c:v>
                </c:pt>
                <c:pt idx="1871">
                  <c:v>-2.1505100005015265E-2</c:v>
                </c:pt>
                <c:pt idx="1872">
                  <c:v>-2.7259599999524653E-2</c:v>
                </c:pt>
                <c:pt idx="1873">
                  <c:v>-2.0259600001736544E-2</c:v>
                </c:pt>
                <c:pt idx="1874">
                  <c:v>-2.050990000134334E-2</c:v>
                </c:pt>
                <c:pt idx="1875">
                  <c:v>-5.5099000019254163E-3</c:v>
                </c:pt>
                <c:pt idx="1876">
                  <c:v>-2.27625999978045E-2</c:v>
                </c:pt>
                <c:pt idx="1877">
                  <c:v>-1.9762600000831299E-2</c:v>
                </c:pt>
                <c:pt idx="1878">
                  <c:v>-1.7762600000423845E-2</c:v>
                </c:pt>
                <c:pt idx="1879">
                  <c:v>-3.3014100001309998E-2</c:v>
                </c:pt>
                <c:pt idx="1880">
                  <c:v>-2.4265599997306708E-2</c:v>
                </c:pt>
                <c:pt idx="1881">
                  <c:v>-2.1515899999940302E-2</c:v>
                </c:pt>
                <c:pt idx="1882">
                  <c:v>-2.976620000845287E-2</c:v>
                </c:pt>
                <c:pt idx="1883">
                  <c:v>-2.1766200006823055E-2</c:v>
                </c:pt>
                <c:pt idx="1884">
                  <c:v>-2.0517100005235989E-2</c:v>
                </c:pt>
                <c:pt idx="1885">
                  <c:v>-1.2517100003606174E-2</c:v>
                </c:pt>
                <c:pt idx="1886">
                  <c:v>-1.5767400000186171E-2</c:v>
                </c:pt>
                <c:pt idx="1887">
                  <c:v>-2.101770000444958E-2</c:v>
                </c:pt>
                <c:pt idx="1888">
                  <c:v>-2.9018900000664871E-2</c:v>
                </c:pt>
                <c:pt idx="1889">
                  <c:v>-1.752190000115661E-2</c:v>
                </c:pt>
                <c:pt idx="1890">
                  <c:v>-2.1772200001578312E-2</c:v>
                </c:pt>
                <c:pt idx="1891">
                  <c:v>-3.4773400002450217E-2</c:v>
                </c:pt>
                <c:pt idx="1892">
                  <c:v>-2.4773400007688906E-2</c:v>
                </c:pt>
                <c:pt idx="1893">
                  <c:v>-1.9773400003032293E-2</c:v>
                </c:pt>
                <c:pt idx="1894">
                  <c:v>-1.777340000262484E-2</c:v>
                </c:pt>
                <c:pt idx="1895">
                  <c:v>-1.1773400001402479E-2</c:v>
                </c:pt>
                <c:pt idx="1896">
                  <c:v>-2.5023700007295702E-2</c:v>
                </c:pt>
                <c:pt idx="1897">
                  <c:v>-2.2023700003046542E-2</c:v>
                </c:pt>
                <c:pt idx="1898">
                  <c:v>-1.9024900000658818E-2</c:v>
                </c:pt>
                <c:pt idx="1899">
                  <c:v>-3.4275199999683537E-2</c:v>
                </c:pt>
                <c:pt idx="1900">
                  <c:v>-1.8275200003699865E-2</c:v>
                </c:pt>
                <c:pt idx="1901">
                  <c:v>-2.827640000032261E-2</c:v>
                </c:pt>
                <c:pt idx="1902">
                  <c:v>-2.6276399999915157E-2</c:v>
                </c:pt>
                <c:pt idx="1903">
                  <c:v>-2.5276399996073451E-2</c:v>
                </c:pt>
                <c:pt idx="1904">
                  <c:v>-2.1276399995258544E-2</c:v>
                </c:pt>
                <c:pt idx="1905">
                  <c:v>-2.3777000002155546E-2</c:v>
                </c:pt>
                <c:pt idx="1906">
                  <c:v>-2.0028500002808869E-2</c:v>
                </c:pt>
                <c:pt idx="1907">
                  <c:v>-2.3779400005878415E-2</c:v>
                </c:pt>
                <c:pt idx="1908">
                  <c:v>-2.3029699994367547E-2</c:v>
                </c:pt>
                <c:pt idx="1909">
                  <c:v>-2.3280000001250301E-2</c:v>
                </c:pt>
                <c:pt idx="1910">
                  <c:v>-2.2280000004684553E-2</c:v>
                </c:pt>
                <c:pt idx="1911">
                  <c:v>-1.9280000007711351E-2</c:v>
                </c:pt>
                <c:pt idx="1912">
                  <c:v>-2.5783000004594214E-2</c:v>
                </c:pt>
                <c:pt idx="1913">
                  <c:v>-2.3034500001813285E-2</c:v>
                </c:pt>
                <c:pt idx="1915">
                  <c:v>-2.10369000051287E-2</c:v>
                </c:pt>
                <c:pt idx="1916">
                  <c:v>-1.6287200000078883E-2</c:v>
                </c:pt>
                <c:pt idx="1917">
                  <c:v>-1.9538700005796272E-2</c:v>
                </c:pt>
                <c:pt idx="1918">
                  <c:v>-1.7790199999581091E-2</c:v>
                </c:pt>
                <c:pt idx="1919">
                  <c:v>-2.4543500003346708E-2</c:v>
                </c:pt>
                <c:pt idx="1920">
                  <c:v>-2.0794999996724073E-2</c:v>
                </c:pt>
                <c:pt idx="1921">
                  <c:v>-2.4045300007855985E-2</c:v>
                </c:pt>
                <c:pt idx="1922">
                  <c:v>-2.3298000000067987E-2</c:v>
                </c:pt>
                <c:pt idx="1923">
                  <c:v>-3.2549499999731779E-2</c:v>
                </c:pt>
                <c:pt idx="1924">
                  <c:v>-2.2549500004970469E-2</c:v>
                </c:pt>
                <c:pt idx="1925">
                  <c:v>-2.2799800004577264E-2</c:v>
                </c:pt>
                <c:pt idx="1926">
                  <c:v>-2.3554300001705997E-2</c:v>
                </c:pt>
                <c:pt idx="1927">
                  <c:v>-2.4559100005717482E-2</c:v>
                </c:pt>
                <c:pt idx="1928">
                  <c:v>-2.1810600002936553E-2</c:v>
                </c:pt>
                <c:pt idx="1929">
                  <c:v>-2.8565100001287647E-2</c:v>
                </c:pt>
                <c:pt idx="1930">
                  <c:v>-2.3565100003906991E-2</c:v>
                </c:pt>
                <c:pt idx="1931">
                  <c:v>-2.4068100006843451E-2</c:v>
                </c:pt>
                <c:pt idx="1933">
                  <c:v>-2.2820199999841861E-2</c:v>
                </c:pt>
                <c:pt idx="1934">
                  <c:v>-2.057470000727335E-2</c:v>
                </c:pt>
                <c:pt idx="1935">
                  <c:v>-1.8575900001451373E-2</c:v>
                </c:pt>
                <c:pt idx="1936">
                  <c:v>-2.1077700002933852E-2</c:v>
                </c:pt>
                <c:pt idx="1937">
                  <c:v>-2.707889999874169E-2</c:v>
                </c:pt>
                <c:pt idx="1938">
                  <c:v>-2.4078900001768488E-2</c:v>
                </c:pt>
                <c:pt idx="1939">
                  <c:v>-2.3579499997140374E-2</c:v>
                </c:pt>
                <c:pt idx="1940">
                  <c:v>-2.333040000667097E-2</c:v>
                </c:pt>
                <c:pt idx="1941">
                  <c:v>-2.7580699999816716E-2</c:v>
                </c:pt>
                <c:pt idx="1942">
                  <c:v>-2.6082500000484288E-2</c:v>
                </c:pt>
                <c:pt idx="1943">
                  <c:v>-2.9833399996277876E-2</c:v>
                </c:pt>
                <c:pt idx="1944">
                  <c:v>-2.2833399998489767E-2</c:v>
                </c:pt>
                <c:pt idx="1945">
                  <c:v>-2.0833399998082314E-2</c:v>
                </c:pt>
                <c:pt idx="1946">
                  <c:v>-2.6334000001952518E-2</c:v>
                </c:pt>
                <c:pt idx="1947">
                  <c:v>-2.0584300000336953E-2</c:v>
                </c:pt>
                <c:pt idx="1948">
                  <c:v>-2.3084899999957997E-2</c:v>
                </c:pt>
                <c:pt idx="1949">
                  <c:v>-2.1084899999550544E-2</c:v>
                </c:pt>
                <c:pt idx="1950">
                  <c:v>-2.1835799998370931E-2</c:v>
                </c:pt>
                <c:pt idx="1951">
                  <c:v>-1.6086099996755365E-2</c:v>
                </c:pt>
                <c:pt idx="1952">
                  <c:v>-2.4336400005267933E-2</c:v>
                </c:pt>
                <c:pt idx="1953">
                  <c:v>-2.3336400008702185E-2</c:v>
                </c:pt>
                <c:pt idx="1954">
                  <c:v>-1.6336400003638119E-2</c:v>
                </c:pt>
                <c:pt idx="1955">
                  <c:v>-2.4586699997598771E-2</c:v>
                </c:pt>
                <c:pt idx="1957">
                  <c:v>-2.2837000004074071E-2</c:v>
                </c:pt>
                <c:pt idx="1958">
                  <c:v>-2.508730000408832E-2</c:v>
                </c:pt>
                <c:pt idx="1959">
                  <c:v>-3.6587900001904927E-2</c:v>
                </c:pt>
                <c:pt idx="1960">
                  <c:v>-2.0587900005921256E-2</c:v>
                </c:pt>
                <c:pt idx="1961">
                  <c:v>-2.0838200005528051E-2</c:v>
                </c:pt>
                <c:pt idx="1962">
                  <c:v>-2.7341200002410915E-2</c:v>
                </c:pt>
                <c:pt idx="1963">
                  <c:v>-2.4591500005044509E-2</c:v>
                </c:pt>
                <c:pt idx="1966">
                  <c:v>-2.5592699996195734E-2</c:v>
                </c:pt>
                <c:pt idx="1967">
                  <c:v>-1.8093300001055468E-2</c:v>
                </c:pt>
                <c:pt idx="1968">
                  <c:v>-2.1346000001358334E-2</c:v>
                </c:pt>
                <c:pt idx="1969">
                  <c:v>-1.8345999997109175E-2</c:v>
                </c:pt>
                <c:pt idx="1970">
                  <c:v>-2.8347200001007877E-2</c:v>
                </c:pt>
                <c:pt idx="1971">
                  <c:v>-2.2347200007061474E-2</c:v>
                </c:pt>
                <c:pt idx="1972">
                  <c:v>-2.2597499999392312E-2</c:v>
                </c:pt>
                <c:pt idx="1973">
                  <c:v>-2.8598700002476107E-2</c:v>
                </c:pt>
                <c:pt idx="1974">
                  <c:v>-2.5598699998226948E-2</c:v>
                </c:pt>
                <c:pt idx="1975">
                  <c:v>-2.2598700001253746E-2</c:v>
                </c:pt>
                <c:pt idx="1976">
                  <c:v>-2.0598700000846293E-2</c:v>
                </c:pt>
                <c:pt idx="1977">
                  <c:v>-1.3598700003058184E-2</c:v>
                </c:pt>
                <c:pt idx="1978">
                  <c:v>-2.7848999998241197E-2</c:v>
                </c:pt>
                <c:pt idx="1979">
                  <c:v>-2.1848999997018836E-2</c:v>
                </c:pt>
                <c:pt idx="1980">
                  <c:v>-2.0850200002314523E-2</c:v>
                </c:pt>
                <c:pt idx="1981">
                  <c:v>-1.7850200005341321E-2</c:v>
                </c:pt>
                <c:pt idx="1982">
                  <c:v>-2.5100500002736226E-2</c:v>
                </c:pt>
                <c:pt idx="1983">
                  <c:v>-2.2100500005763024E-2</c:v>
                </c:pt>
                <c:pt idx="1985">
                  <c:v>-2.3101700004190207E-2</c:v>
                </c:pt>
                <c:pt idx="1986">
                  <c:v>-1.9101700003375299E-2</c:v>
                </c:pt>
                <c:pt idx="1987">
                  <c:v>-2.5102900006459095E-2</c:v>
                </c:pt>
                <c:pt idx="1988">
                  <c:v>-2.4102900002617389E-2</c:v>
                </c:pt>
                <c:pt idx="1989">
                  <c:v>-2.5604700000258163E-2</c:v>
                </c:pt>
                <c:pt idx="1990">
                  <c:v>-2.1604699999443255E-2</c:v>
                </c:pt>
                <c:pt idx="1991">
                  <c:v>-6.604700000025332E-3</c:v>
                </c:pt>
                <c:pt idx="1992">
                  <c:v>-2.1105300002091099E-2</c:v>
                </c:pt>
                <c:pt idx="1993">
                  <c:v>-2.435680000053253E-2</c:v>
                </c:pt>
                <c:pt idx="1994">
                  <c:v>-2.110769999853801E-2</c:v>
                </c:pt>
                <c:pt idx="1995">
                  <c:v>-1.9608299997344147E-2</c:v>
                </c:pt>
                <c:pt idx="1996">
                  <c:v>-2.3359200000413693E-2</c:v>
                </c:pt>
                <c:pt idx="1997">
                  <c:v>-1.4609500001824927E-2</c:v>
                </c:pt>
                <c:pt idx="1998">
                  <c:v>-3.0859800004691351E-2</c:v>
                </c:pt>
                <c:pt idx="1999">
                  <c:v>-2.0861000004515518E-2</c:v>
                </c:pt>
                <c:pt idx="2000">
                  <c:v>-1.8111299999873154E-2</c:v>
                </c:pt>
                <c:pt idx="2001">
                  <c:v>-1.936280000518309E-2</c:v>
                </c:pt>
                <c:pt idx="2002">
                  <c:v>-2.3113700000976678E-2</c:v>
                </c:pt>
                <c:pt idx="2003">
                  <c:v>-2.2614300003624521E-2</c:v>
                </c:pt>
                <c:pt idx="2004">
                  <c:v>-2.6864599996770266E-2</c:v>
                </c:pt>
                <c:pt idx="2005">
                  <c:v>-2.3864599999797065E-2</c:v>
                </c:pt>
                <c:pt idx="2006">
                  <c:v>-1.9615500008512754E-2</c:v>
                </c:pt>
                <c:pt idx="2007">
                  <c:v>-1.76155000081053E-2</c:v>
                </c:pt>
                <c:pt idx="2008">
                  <c:v>-2.1368800007621758E-2</c:v>
                </c:pt>
                <c:pt idx="2009">
                  <c:v>-2.0620300005248282E-2</c:v>
                </c:pt>
                <c:pt idx="2010">
                  <c:v>-2.3871799996413756E-2</c:v>
                </c:pt>
                <c:pt idx="2011">
                  <c:v>-2.0871799999440555E-2</c:v>
                </c:pt>
                <c:pt idx="2012">
                  <c:v>-1.9871799995598849E-2</c:v>
                </c:pt>
                <c:pt idx="2013">
                  <c:v>-1.8871799999033101E-2</c:v>
                </c:pt>
                <c:pt idx="2014">
                  <c:v>-2.6122100003703963E-2</c:v>
                </c:pt>
                <c:pt idx="2015">
                  <c:v>-2.5122100007138215E-2</c:v>
                </c:pt>
                <c:pt idx="2016">
                  <c:v>-5.9123300001374446E-2</c:v>
                </c:pt>
                <c:pt idx="2017">
                  <c:v>-1.9373600000108127E-2</c:v>
                </c:pt>
                <c:pt idx="2018">
                  <c:v>-3.2374800008255988E-2</c:v>
                </c:pt>
                <c:pt idx="2019">
                  <c:v>-2.4625099998957012E-2</c:v>
                </c:pt>
                <c:pt idx="2020">
                  <c:v>-2.987540000322042E-2</c:v>
                </c:pt>
                <c:pt idx="2022">
                  <c:v>-2.4128100005327724E-2</c:v>
                </c:pt>
                <c:pt idx="2023">
                  <c:v>-2.5379600003361702E-2</c:v>
                </c:pt>
                <c:pt idx="2024">
                  <c:v>-2.0632300002034754E-2</c:v>
                </c:pt>
                <c:pt idx="2025">
                  <c:v>-2.0385600000736304E-2</c:v>
                </c:pt>
                <c:pt idx="2026">
                  <c:v>-1.7637099997955374E-2</c:v>
                </c:pt>
                <c:pt idx="2027">
                  <c:v>-1.5888600006292108E-2</c:v>
                </c:pt>
                <c:pt idx="2028">
                  <c:v>-2.3641900006623473E-2</c:v>
                </c:pt>
                <c:pt idx="2029">
                  <c:v>-2.6893399997788947E-2</c:v>
                </c:pt>
                <c:pt idx="2030">
                  <c:v>-2.4893399997381493E-2</c:v>
                </c:pt>
                <c:pt idx="2032">
                  <c:v>-2.4898200004827231E-2</c:v>
                </c:pt>
                <c:pt idx="2033">
                  <c:v>-2.314969999861205E-2</c:v>
                </c:pt>
                <c:pt idx="2034">
                  <c:v>-1.9149699997797143E-2</c:v>
                </c:pt>
                <c:pt idx="2035">
                  <c:v>-2.3150900000473484E-2</c:v>
                </c:pt>
                <c:pt idx="2036">
                  <c:v>-2.3402400001941714E-2</c:v>
                </c:pt>
                <c:pt idx="2037">
                  <c:v>-2.365270000154851E-2</c:v>
                </c:pt>
                <c:pt idx="2038">
                  <c:v>-2.9904200004239101E-2</c:v>
                </c:pt>
                <c:pt idx="2040">
                  <c:v>-2.2407200005545747E-2</c:v>
                </c:pt>
                <c:pt idx="2041">
                  <c:v>-1.9412000001466367E-2</c:v>
                </c:pt>
                <c:pt idx="2042">
                  <c:v>-1.8412000004900619E-2</c:v>
                </c:pt>
                <c:pt idx="2043">
                  <c:v>-2.9662300003110431E-2</c:v>
                </c:pt>
                <c:pt idx="2044">
                  <c:v>-2.4662299998453818E-2</c:v>
                </c:pt>
                <c:pt idx="2045">
                  <c:v>-2.0663499999500345E-2</c:v>
                </c:pt>
                <c:pt idx="2046">
                  <c:v>-1.966349999565864E-2</c:v>
                </c:pt>
                <c:pt idx="2047">
                  <c:v>-1.9913800002541393E-2</c:v>
                </c:pt>
                <c:pt idx="2048">
                  <c:v>-3.0915000003005844E-2</c:v>
                </c:pt>
                <c:pt idx="2049">
                  <c:v>-2.4915000001783483E-2</c:v>
                </c:pt>
                <c:pt idx="2050">
                  <c:v>-2.0915000000968575E-2</c:v>
                </c:pt>
                <c:pt idx="2051">
                  <c:v>-1.7915000003995374E-2</c:v>
                </c:pt>
                <c:pt idx="2052">
                  <c:v>-1.591500000358792E-2</c:v>
                </c:pt>
                <c:pt idx="2053">
                  <c:v>-1.3166500008082949E-2</c:v>
                </c:pt>
                <c:pt idx="2054">
                  <c:v>-2.4418000000878237E-2</c:v>
                </c:pt>
                <c:pt idx="2055">
                  <c:v>-2.3418000004312489E-2</c:v>
                </c:pt>
                <c:pt idx="2056">
                  <c:v>-2.2418000000470784E-2</c:v>
                </c:pt>
                <c:pt idx="2057">
                  <c:v>-2.1418000003905036E-2</c:v>
                </c:pt>
                <c:pt idx="2058">
                  <c:v>-1.9418000003497582E-2</c:v>
                </c:pt>
                <c:pt idx="2059">
                  <c:v>-1.9669499997689854E-2</c:v>
                </c:pt>
                <c:pt idx="2060">
                  <c:v>-2.2919800008821767E-2</c:v>
                </c:pt>
                <c:pt idx="2061">
                  <c:v>-1.891980000800686E-2</c:v>
                </c:pt>
                <c:pt idx="2062">
                  <c:v>-2.2170100004586857E-2</c:v>
                </c:pt>
                <c:pt idx="2063">
                  <c:v>-1.4921000001777429E-2</c:v>
                </c:pt>
                <c:pt idx="2064">
                  <c:v>-1.8171299998357426E-2</c:v>
                </c:pt>
                <c:pt idx="2065">
                  <c:v>-3.1172500006505288E-2</c:v>
                </c:pt>
                <c:pt idx="2066">
                  <c:v>-2.3172500004875474E-2</c:v>
                </c:pt>
                <c:pt idx="2067">
                  <c:v>-2.2172500008309726E-2</c:v>
                </c:pt>
                <c:pt idx="2068">
                  <c:v>-2.117250000446802E-2</c:v>
                </c:pt>
                <c:pt idx="2069">
                  <c:v>-1.8172500007494818E-2</c:v>
                </c:pt>
                <c:pt idx="2070">
                  <c:v>-1.5172500003245659E-2</c:v>
                </c:pt>
                <c:pt idx="2071">
                  <c:v>-1.4172500006679911E-2</c:v>
                </c:pt>
                <c:pt idx="2072">
                  <c:v>-2.5422799997613765E-2</c:v>
                </c:pt>
                <c:pt idx="2073">
                  <c:v>-2.2422800000640564E-2</c:v>
                </c:pt>
                <c:pt idx="2074">
                  <c:v>-2.042280000023311E-2</c:v>
                </c:pt>
                <c:pt idx="2075">
                  <c:v>-1.4422799999010749E-2</c:v>
                </c:pt>
                <c:pt idx="2076">
                  <c:v>-2.7674299999489449E-2</c:v>
                </c:pt>
                <c:pt idx="2077">
                  <c:v>-2.5674299999081995E-2</c:v>
                </c:pt>
                <c:pt idx="2078">
                  <c:v>-2.7675500001350883E-2</c:v>
                </c:pt>
                <c:pt idx="2080">
                  <c:v>-1.9925800006603822E-2</c:v>
                </c:pt>
                <c:pt idx="2081">
                  <c:v>-2.2176099999342114E-2</c:v>
                </c:pt>
                <c:pt idx="2084">
                  <c:v>-1.7428799998015165E-2</c:v>
                </c:pt>
                <c:pt idx="2085">
                  <c:v>-1.6428800001449417E-2</c:v>
                </c:pt>
                <c:pt idx="2086">
                  <c:v>-1.242880000063451E-2</c:v>
                </c:pt>
                <c:pt idx="2087">
                  <c:v>-2.0679100009147078E-2</c:v>
                </c:pt>
                <c:pt idx="2088">
                  <c:v>-2.7680300001520663E-2</c:v>
                </c:pt>
                <c:pt idx="2089">
                  <c:v>-2.2680300004140008E-2</c:v>
                </c:pt>
                <c:pt idx="2090">
                  <c:v>-1.9680299999890849E-2</c:v>
                </c:pt>
                <c:pt idx="2091">
                  <c:v>-1.6680300002917647E-2</c:v>
                </c:pt>
                <c:pt idx="2092">
                  <c:v>-2.5930600000720005E-2</c:v>
                </c:pt>
                <c:pt idx="2093">
                  <c:v>-2.2930600003746804E-2</c:v>
                </c:pt>
                <c:pt idx="2094">
                  <c:v>-2.6931799999147188E-2</c:v>
                </c:pt>
                <c:pt idx="2095">
                  <c:v>-1.5931800000544172E-2</c:v>
                </c:pt>
                <c:pt idx="2096">
                  <c:v>-1.4931799996702466E-2</c:v>
                </c:pt>
                <c:pt idx="2097">
                  <c:v>-1.2931799996295013E-2</c:v>
                </c:pt>
                <c:pt idx="2098">
                  <c:v>-2.3182099997939076E-2</c:v>
                </c:pt>
                <c:pt idx="2099">
                  <c:v>-2.0182100000965875E-2</c:v>
                </c:pt>
                <c:pt idx="2100">
                  <c:v>-1.9182099997124169E-2</c:v>
                </c:pt>
                <c:pt idx="2101">
                  <c:v>-2.2183300003234763E-2</c:v>
                </c:pt>
                <c:pt idx="2102">
                  <c:v>-1.9183300006261561E-2</c:v>
                </c:pt>
                <c:pt idx="2103">
                  <c:v>-1.6183300002012402E-2</c:v>
                </c:pt>
                <c:pt idx="2104">
                  <c:v>-2.2433600002841558E-2</c:v>
                </c:pt>
                <c:pt idx="2107">
                  <c:v>-2.0685099996626377E-2</c:v>
                </c:pt>
                <c:pt idx="2108">
                  <c:v>-1.8685099996218923E-2</c:v>
                </c:pt>
                <c:pt idx="2110">
                  <c:v>-4.3686300006811507E-2</c:v>
                </c:pt>
                <c:pt idx="2111">
                  <c:v>-1.9686300001922064E-2</c:v>
                </c:pt>
                <c:pt idx="2112">
                  <c:v>-2.118690000497736E-2</c:v>
                </c:pt>
                <c:pt idx="2113">
                  <c:v>-2.0186900001135655E-2</c:v>
                </c:pt>
                <c:pt idx="2114">
                  <c:v>-2.8937800001585856E-2</c:v>
                </c:pt>
                <c:pt idx="2115">
                  <c:v>-2.3937800004205201E-2</c:v>
                </c:pt>
                <c:pt idx="2116">
                  <c:v>-2.2937800000363495E-2</c:v>
                </c:pt>
                <c:pt idx="2119">
                  <c:v>-2.143840000644559E-2</c:v>
                </c:pt>
                <c:pt idx="2120">
                  <c:v>-2.9189300003054086E-2</c:v>
                </c:pt>
                <c:pt idx="2121">
                  <c:v>-2.4189300005673431E-2</c:v>
                </c:pt>
                <c:pt idx="2122">
                  <c:v>-2.2189300005265977E-2</c:v>
                </c:pt>
                <c:pt idx="2123">
                  <c:v>-1.818930000445107E-2</c:v>
                </c:pt>
                <c:pt idx="2124">
                  <c:v>-2.1689900000637863E-2</c:v>
                </c:pt>
                <c:pt idx="2125">
                  <c:v>-3.0941400000301655E-2</c:v>
                </c:pt>
                <c:pt idx="2126">
                  <c:v>-2.7441999998700339E-2</c:v>
                </c:pt>
                <c:pt idx="2127">
                  <c:v>-2.2442000001319684E-2</c:v>
                </c:pt>
                <c:pt idx="2128">
                  <c:v>-2.0692300007794984E-2</c:v>
                </c:pt>
                <c:pt idx="2129">
                  <c:v>-2.0192900003166869E-2</c:v>
                </c:pt>
                <c:pt idx="2130">
                  <c:v>-2.3693499999353662E-2</c:v>
                </c:pt>
                <c:pt idx="2131">
                  <c:v>-1.2943800000357442E-2</c:v>
                </c:pt>
                <c:pt idx="2132">
                  <c:v>-2.4194099998567253E-2</c:v>
                </c:pt>
                <c:pt idx="2133">
                  <c:v>-2.21940999981598E-2</c:v>
                </c:pt>
                <c:pt idx="2134">
                  <c:v>-1.9445600002654828E-2</c:v>
                </c:pt>
                <c:pt idx="2135">
                  <c:v>-1.6445600005681626E-2</c:v>
                </c:pt>
                <c:pt idx="2136">
                  <c:v>-1.9947400003729854E-2</c:v>
                </c:pt>
                <c:pt idx="2137">
                  <c:v>-2.4197699996875599E-2</c:v>
                </c:pt>
                <c:pt idx="2138">
                  <c:v>-2.320010000403272E-2</c:v>
                </c:pt>
                <c:pt idx="2139">
                  <c:v>-1.9450400002824608E-2</c:v>
                </c:pt>
                <c:pt idx="2140">
                  <c:v>-2.7451600006315857E-2</c:v>
                </c:pt>
                <c:pt idx="2141">
                  <c:v>-2.8703100004349835E-2</c:v>
                </c:pt>
                <c:pt idx="2142">
                  <c:v>-2.2703100003127474E-2</c:v>
                </c:pt>
                <c:pt idx="2143">
                  <c:v>-1.5703100005339365E-2</c:v>
                </c:pt>
                <c:pt idx="2144">
                  <c:v>-2.4704299998120405E-2</c:v>
                </c:pt>
                <c:pt idx="2145">
                  <c:v>-2.795460000197636E-2</c:v>
                </c:pt>
                <c:pt idx="2146">
                  <c:v>-2.6954599998134654E-2</c:v>
                </c:pt>
                <c:pt idx="2147">
                  <c:v>-2.5954600001568906E-2</c:v>
                </c:pt>
                <c:pt idx="2148">
                  <c:v>-2.1954600000753999E-2</c:v>
                </c:pt>
                <c:pt idx="2149">
                  <c:v>-2.0954599996912293E-2</c:v>
                </c:pt>
                <c:pt idx="2150">
                  <c:v>-1.895459999650484E-2</c:v>
                </c:pt>
                <c:pt idx="2151">
                  <c:v>-1.7954599999939092E-2</c:v>
                </c:pt>
                <c:pt idx="2152">
                  <c:v>-1.5954599999531638E-2</c:v>
                </c:pt>
                <c:pt idx="2153">
                  <c:v>-1.0954600002150983E-2</c:v>
                </c:pt>
                <c:pt idx="2154">
                  <c:v>-2.5204900004609954E-2</c:v>
                </c:pt>
                <c:pt idx="2155">
                  <c:v>-2.1204900003795046E-2</c:v>
                </c:pt>
                <c:pt idx="2157">
                  <c:v>-1.9204900003387593E-2</c:v>
                </c:pt>
                <c:pt idx="2158">
                  <c:v>-1.8206100001407322E-2</c:v>
                </c:pt>
                <c:pt idx="2159">
                  <c:v>-2.745639999920968E-2</c:v>
                </c:pt>
                <c:pt idx="2160">
                  <c:v>-2.0706700001028366E-2</c:v>
                </c:pt>
                <c:pt idx="2161">
                  <c:v>-1.9706700004462618E-2</c:v>
                </c:pt>
                <c:pt idx="2162">
                  <c:v>-1.4706699999806006E-2</c:v>
                </c:pt>
                <c:pt idx="2163">
                  <c:v>-1.7457600006309804E-2</c:v>
                </c:pt>
                <c:pt idx="2164">
                  <c:v>-1.6457600009744056E-2</c:v>
                </c:pt>
                <c:pt idx="2165">
                  <c:v>-2.1707899999455549E-2</c:v>
                </c:pt>
                <c:pt idx="2166">
                  <c:v>-2.6959400005580392E-2</c:v>
                </c:pt>
                <c:pt idx="2167">
                  <c:v>-2.3959400001331232E-2</c:v>
                </c:pt>
                <c:pt idx="2168">
                  <c:v>-2.0959400004358031E-2</c:v>
                </c:pt>
                <c:pt idx="2169">
                  <c:v>-1.9959400000516325E-2</c:v>
                </c:pt>
                <c:pt idx="2170">
                  <c:v>-1.8959400003950577E-2</c:v>
                </c:pt>
                <c:pt idx="2171">
                  <c:v>-2.320970000437228E-2</c:v>
                </c:pt>
                <c:pt idx="2172">
                  <c:v>-1.9209700003557373E-2</c:v>
                </c:pt>
                <c:pt idx="2173">
                  <c:v>-1.8209699999715667E-2</c:v>
                </c:pt>
                <c:pt idx="2174">
                  <c:v>-3.8210900005651638E-2</c:v>
                </c:pt>
                <c:pt idx="2175">
                  <c:v>-1.5461199996934738E-2</c:v>
                </c:pt>
                <c:pt idx="2176">
                  <c:v>-2.3462400000425987E-2</c:v>
                </c:pt>
                <c:pt idx="2177">
                  <c:v>-2.2462400003860239E-2</c:v>
                </c:pt>
                <c:pt idx="2178">
                  <c:v>-1.546240000607213E-2</c:v>
                </c:pt>
                <c:pt idx="2179">
                  <c:v>-2.2712700003467035E-2</c:v>
                </c:pt>
                <c:pt idx="2180">
                  <c:v>-1.9962999998824671E-2</c:v>
                </c:pt>
                <c:pt idx="2181">
                  <c:v>-1.9463600001472514E-2</c:v>
                </c:pt>
                <c:pt idx="2182">
                  <c:v>-2.1713900001486763E-2</c:v>
                </c:pt>
                <c:pt idx="2183">
                  <c:v>-1.3713899999856949E-2</c:v>
                </c:pt>
                <c:pt idx="2184">
                  <c:v>-2.5965400003769901E-2</c:v>
                </c:pt>
                <c:pt idx="2185">
                  <c:v>-1.5965400001732633E-2</c:v>
                </c:pt>
                <c:pt idx="2186">
                  <c:v>-2.4215700002969243E-2</c:v>
                </c:pt>
                <c:pt idx="2187">
                  <c:v>-2.1215700005996041E-2</c:v>
                </c:pt>
                <c:pt idx="2188">
                  <c:v>-2.1465999998326879E-2</c:v>
                </c:pt>
                <c:pt idx="2189">
                  <c:v>-2.5966599998355377E-2</c:v>
                </c:pt>
                <c:pt idx="2190">
                  <c:v>-3.1216900002618786E-2</c:v>
                </c:pt>
                <c:pt idx="2191">
                  <c:v>-2.9216900002211332E-2</c:v>
                </c:pt>
                <c:pt idx="2192">
                  <c:v>-2.7216900001803879E-2</c:v>
                </c:pt>
                <c:pt idx="2193">
                  <c:v>-2.6216899997962173E-2</c:v>
                </c:pt>
                <c:pt idx="2194">
                  <c:v>-2.4216899997554719E-2</c:v>
                </c:pt>
                <c:pt idx="2195">
                  <c:v>-1.9216900000174064E-2</c:v>
                </c:pt>
                <c:pt idx="2196">
                  <c:v>-1.5216899999359157E-2</c:v>
                </c:pt>
                <c:pt idx="2197">
                  <c:v>-1.2216900002385955E-2</c:v>
                </c:pt>
                <c:pt idx="2198">
                  <c:v>-1.0216900001978502E-2</c:v>
                </c:pt>
                <c:pt idx="2200">
                  <c:v>-2.0467199996346608E-2</c:v>
                </c:pt>
                <c:pt idx="2201">
                  <c:v>-1.7467199999373406E-2</c:v>
                </c:pt>
                <c:pt idx="2202">
                  <c:v>-2.1468400002049748E-2</c:v>
                </c:pt>
                <c:pt idx="2203">
                  <c:v>-1.7468400001234841E-2</c:v>
                </c:pt>
                <c:pt idx="2204">
                  <c:v>-2.7718700002878904E-2</c:v>
                </c:pt>
                <c:pt idx="2205">
                  <c:v>-1.5718700000434183E-2</c:v>
                </c:pt>
                <c:pt idx="2206">
                  <c:v>-1.6969000003882684E-2</c:v>
                </c:pt>
                <c:pt idx="2207">
                  <c:v>-2.8970200000912882E-2</c:v>
                </c:pt>
                <c:pt idx="2208">
                  <c:v>-2.5970199996663723E-2</c:v>
                </c:pt>
                <c:pt idx="2209">
                  <c:v>-2.4970200000097975E-2</c:v>
                </c:pt>
                <c:pt idx="2210">
                  <c:v>-2.1970200003124774E-2</c:v>
                </c:pt>
                <c:pt idx="2211">
                  <c:v>-2.0970199999283068E-2</c:v>
                </c:pt>
                <c:pt idx="2212">
                  <c:v>-1.7970200002309866E-2</c:v>
                </c:pt>
                <c:pt idx="2213">
                  <c:v>-2.4221700005000457E-2</c:v>
                </c:pt>
                <c:pt idx="2214">
                  <c:v>-1.9221700000343844E-2</c:v>
                </c:pt>
                <c:pt idx="2215">
                  <c:v>-2.5472000001173001E-2</c:v>
                </c:pt>
                <c:pt idx="2216">
                  <c:v>-2.1472000000358094E-2</c:v>
                </c:pt>
                <c:pt idx="2217">
                  <c:v>-2.0472000003792346E-2</c:v>
                </c:pt>
                <c:pt idx="2218">
                  <c:v>-1.7722299999149982E-2</c:v>
                </c:pt>
                <c:pt idx="2219">
                  <c:v>-2.447319999919273E-2</c:v>
                </c:pt>
                <c:pt idx="2220">
                  <c:v>-2.3473200002626982E-2</c:v>
                </c:pt>
                <c:pt idx="2221">
                  <c:v>-2.0473199998377822E-2</c:v>
                </c:pt>
                <c:pt idx="2222">
                  <c:v>-2.0723500005260576E-2</c:v>
                </c:pt>
                <c:pt idx="2223">
                  <c:v>-3.0973799999628682E-2</c:v>
                </c:pt>
                <c:pt idx="2224">
                  <c:v>-3.1225300001096912E-2</c:v>
                </c:pt>
                <c:pt idx="2225">
                  <c:v>-2.6225300003716256E-2</c:v>
                </c:pt>
                <c:pt idx="2226">
                  <c:v>-1.6976200000499375E-2</c:v>
                </c:pt>
                <c:pt idx="2227">
                  <c:v>-2.0226499997079372E-2</c:v>
                </c:pt>
                <c:pt idx="2228">
                  <c:v>-2.2979800000030082E-2</c:v>
                </c:pt>
                <c:pt idx="2229">
                  <c:v>-2.6231300005747471E-2</c:v>
                </c:pt>
                <c:pt idx="2230">
                  <c:v>-2.3231300001498312E-2</c:v>
                </c:pt>
                <c:pt idx="2231">
                  <c:v>-2.023130000452511E-2</c:v>
                </c:pt>
                <c:pt idx="2232">
                  <c:v>-2.3232500003359746E-2</c:v>
                </c:pt>
                <c:pt idx="2233">
                  <c:v>-1.8482799998309929E-2</c:v>
                </c:pt>
                <c:pt idx="2234">
                  <c:v>-2.1484000004420523E-2</c:v>
                </c:pt>
                <c:pt idx="2235">
                  <c:v>-2.0985800001653843E-2</c:v>
                </c:pt>
                <c:pt idx="2236">
                  <c:v>-2.698699999746168E-2</c:v>
                </c:pt>
                <c:pt idx="2237">
                  <c:v>-2.3488799997721799E-2</c:v>
                </c:pt>
                <c:pt idx="2238">
                  <c:v>-2.4740300003031734E-2</c:v>
                </c:pt>
                <c:pt idx="2239">
                  <c:v>-2.2494800003187265E-2</c:v>
                </c:pt>
                <c:pt idx="2240">
                  <c:v>-1.5745099997729994E-2</c:v>
                </c:pt>
                <c:pt idx="2241">
                  <c:v>-2.8746299998601899E-2</c:v>
                </c:pt>
                <c:pt idx="2242">
                  <c:v>-2.4746299997786991E-2</c:v>
                </c:pt>
                <c:pt idx="2243">
                  <c:v>-2.2746299997379538E-2</c:v>
                </c:pt>
                <c:pt idx="2244">
                  <c:v>-2.174630000081379E-2</c:v>
                </c:pt>
                <c:pt idx="2245">
                  <c:v>-1.274629999534227E-2</c:v>
                </c:pt>
                <c:pt idx="2246">
                  <c:v>-3.2248100003926083E-2</c:v>
                </c:pt>
                <c:pt idx="2247">
                  <c:v>-2.149959999951534E-2</c:v>
                </c:pt>
                <c:pt idx="2248">
                  <c:v>-2.0499599995673634E-2</c:v>
                </c:pt>
                <c:pt idx="2249">
                  <c:v>-1.7751100000168663E-2</c:v>
                </c:pt>
                <c:pt idx="2250">
                  <c:v>-2.3002600006293505E-2</c:v>
                </c:pt>
                <c:pt idx="2251">
                  <c:v>-2.2003800004313234E-2</c:v>
                </c:pt>
                <c:pt idx="2252">
                  <c:v>-3.1254100002115592E-2</c:v>
                </c:pt>
                <c:pt idx="2253">
                  <c:v>-2.9254100001708139E-2</c:v>
                </c:pt>
                <c:pt idx="2254">
                  <c:v>-2.6254100004734937E-2</c:v>
                </c:pt>
                <c:pt idx="2255">
                  <c:v>-2.4254100004327483E-2</c:v>
                </c:pt>
                <c:pt idx="2256">
                  <c:v>-2.225410000392003E-2</c:v>
                </c:pt>
                <c:pt idx="2257">
                  <c:v>-2.0254100003512576E-2</c:v>
                </c:pt>
                <c:pt idx="2258">
                  <c:v>-3.1505599996307865E-2</c:v>
                </c:pt>
                <c:pt idx="2259">
                  <c:v>-2.650559999892721E-2</c:v>
                </c:pt>
                <c:pt idx="2260">
                  <c:v>-2.2505599998112302E-2</c:v>
                </c:pt>
                <c:pt idx="2261">
                  <c:v>-2.1505600001546554E-2</c:v>
                </c:pt>
                <c:pt idx="2262">
                  <c:v>-1.350559999991674E-2</c:v>
                </c:pt>
                <c:pt idx="2263">
                  <c:v>-2.675710000039544E-2</c:v>
                </c:pt>
                <c:pt idx="2264">
                  <c:v>-2.5757100003829692E-2</c:v>
                </c:pt>
                <c:pt idx="2265">
                  <c:v>-2.4757099999987986E-2</c:v>
                </c:pt>
                <c:pt idx="2266">
                  <c:v>-2.3757100003422238E-2</c:v>
                </c:pt>
                <c:pt idx="2267">
                  <c:v>-1.6757100005634129E-2</c:v>
                </c:pt>
                <c:pt idx="2268">
                  <c:v>-1.8758300000627059E-2</c:v>
                </c:pt>
                <c:pt idx="2269">
                  <c:v>-2.8008600005705375E-2</c:v>
                </c:pt>
                <c:pt idx="2270">
                  <c:v>-2.6008600005297922E-2</c:v>
                </c:pt>
                <c:pt idx="2271">
                  <c:v>-3.1258899995009415E-2</c:v>
                </c:pt>
                <c:pt idx="2272">
                  <c:v>-2.4258899997221306E-2</c:v>
                </c:pt>
                <c:pt idx="2273">
                  <c:v>-2.9260100003739353E-2</c:v>
                </c:pt>
                <c:pt idx="2274">
                  <c:v>-2.1260100002109539E-2</c:v>
                </c:pt>
                <c:pt idx="2275">
                  <c:v>-1.4760700003535021E-2</c:v>
                </c:pt>
                <c:pt idx="2276">
                  <c:v>-2.2511600000143517E-2</c:v>
                </c:pt>
                <c:pt idx="2277">
                  <c:v>-1.851159999932861E-2</c:v>
                </c:pt>
                <c:pt idx="2278">
                  <c:v>-2.7761900004406925E-2</c:v>
                </c:pt>
                <c:pt idx="2279">
                  <c:v>-2.6761900007841177E-2</c:v>
                </c:pt>
                <c:pt idx="2280">
                  <c:v>-2.4761900007433724E-2</c:v>
                </c:pt>
                <c:pt idx="2281">
                  <c:v>-2.1761900003184564E-2</c:v>
                </c:pt>
                <c:pt idx="2282">
                  <c:v>-1.8761900006211363E-2</c:v>
                </c:pt>
                <c:pt idx="2285">
                  <c:v>-2.2012199995515402E-2</c:v>
                </c:pt>
                <c:pt idx="2286">
                  <c:v>-2.4512800002412405E-2</c:v>
                </c:pt>
                <c:pt idx="2287">
                  <c:v>-2.0763100001204293E-2</c:v>
                </c:pt>
                <c:pt idx="2288">
                  <c:v>-2.3013400001218542E-2</c:v>
                </c:pt>
                <c:pt idx="2289">
                  <c:v>-1.9013400000403635E-2</c:v>
                </c:pt>
                <c:pt idx="2290">
                  <c:v>-1.8013400003837887E-2</c:v>
                </c:pt>
                <c:pt idx="2291">
                  <c:v>-1.6013400003430434E-2</c:v>
                </c:pt>
                <c:pt idx="2292">
                  <c:v>-3.1263700002455153E-2</c:v>
                </c:pt>
                <c:pt idx="2293">
                  <c:v>-2.3764300000038929E-2</c:v>
                </c:pt>
                <c:pt idx="2294">
                  <c:v>-2.3516400004155003E-2</c:v>
                </c:pt>
                <c:pt idx="2295">
                  <c:v>-1.6019400005461648E-2</c:v>
                </c:pt>
                <c:pt idx="2296">
                  <c:v>-2.5269700003264006E-2</c:v>
                </c:pt>
                <c:pt idx="2297">
                  <c:v>-2.2269700006290805E-2</c:v>
                </c:pt>
                <c:pt idx="2298">
                  <c:v>-2.8519999999844003E-2</c:v>
                </c:pt>
                <c:pt idx="2300">
                  <c:v>-3.5020600000279956E-2</c:v>
                </c:pt>
                <c:pt idx="2301">
                  <c:v>-2.3270899997442029E-2</c:v>
                </c:pt>
                <c:pt idx="2302">
                  <c:v>-2.3521199997048825E-2</c:v>
                </c:pt>
                <c:pt idx="2305">
                  <c:v>5.4775999960838817E-3</c:v>
                </c:pt>
                <c:pt idx="2306">
                  <c:v>-3.0773899998166598E-2</c:v>
                </c:pt>
                <c:pt idx="2307">
                  <c:v>-1.2773900001775473E-2</c:v>
                </c:pt>
                <c:pt idx="2308">
                  <c:v>-3.0274500000814442E-2</c:v>
                </c:pt>
                <c:pt idx="2309">
                  <c:v>-2.6025400002254173E-2</c:v>
                </c:pt>
                <c:pt idx="2310">
                  <c:v>-2.402540000184672E-2</c:v>
                </c:pt>
                <c:pt idx="2311">
                  <c:v>-2.3025400005280972E-2</c:v>
                </c:pt>
                <c:pt idx="2312">
                  <c:v>2.3974599993380252E-2</c:v>
                </c:pt>
                <c:pt idx="2313">
                  <c:v>-3.2526000002690125E-2</c:v>
                </c:pt>
                <c:pt idx="2314">
                  <c:v>-2.5026600000273902E-2</c:v>
                </c:pt>
                <c:pt idx="2315">
                  <c:v>-2.127689999906579E-2</c:v>
                </c:pt>
                <c:pt idx="2316">
                  <c:v>-1.9276899998658337E-2</c:v>
                </c:pt>
                <c:pt idx="2317">
                  <c:v>-2.4278099997900426E-2</c:v>
                </c:pt>
                <c:pt idx="2318">
                  <c:v>-2.4529599999368656E-2</c:v>
                </c:pt>
                <c:pt idx="2319">
                  <c:v>-2.4779899998975452E-2</c:v>
                </c:pt>
                <c:pt idx="2320">
                  <c:v>-3.1031400001666043E-2</c:v>
                </c:pt>
                <c:pt idx="2321">
                  <c:v>-2.603139999700943E-2</c:v>
                </c:pt>
                <c:pt idx="2322">
                  <c:v>-2.3031400000036228E-2</c:v>
                </c:pt>
                <c:pt idx="2323">
                  <c:v>-1.6031399994972162E-2</c:v>
                </c:pt>
                <c:pt idx="2324">
                  <c:v>-2.0281700002669822E-2</c:v>
                </c:pt>
                <c:pt idx="2325">
                  <c:v>-2.3532000006525777E-2</c:v>
                </c:pt>
                <c:pt idx="2326">
                  <c:v>-2.1532000006118324E-2</c:v>
                </c:pt>
                <c:pt idx="2327">
                  <c:v>-2.1282900001097005E-2</c:v>
                </c:pt>
                <c:pt idx="2328">
                  <c:v>-1.4282900003308896E-2</c:v>
                </c:pt>
                <c:pt idx="2329">
                  <c:v>-2.5533200001518708E-2</c:v>
                </c:pt>
                <c:pt idx="2330">
                  <c:v>-2.3533200001111254E-2</c:v>
                </c:pt>
                <c:pt idx="2331">
                  <c:v>-1.9533200000296347E-2</c:v>
                </c:pt>
                <c:pt idx="2332">
                  <c:v>-1.0533200002100784E-2</c:v>
                </c:pt>
                <c:pt idx="2333">
                  <c:v>-3.1783500002347864E-2</c:v>
                </c:pt>
                <c:pt idx="2334">
                  <c:v>-2.3784699995303527E-2</c:v>
                </c:pt>
                <c:pt idx="2335">
                  <c:v>-2.5036200000613462E-2</c:v>
                </c:pt>
                <c:pt idx="2336">
                  <c:v>-2.4036200004047714E-2</c:v>
                </c:pt>
                <c:pt idx="2337">
                  <c:v>-2.3036200000206009E-2</c:v>
                </c:pt>
                <c:pt idx="2338">
                  <c:v>-2.1036199999798555E-2</c:v>
                </c:pt>
                <c:pt idx="2339">
                  <c:v>-2.0036200003232807E-2</c:v>
                </c:pt>
                <c:pt idx="2340">
                  <c:v>-2.653920000011567E-2</c:v>
                </c:pt>
                <c:pt idx="2341">
                  <c:v>-2.5539200003549922E-2</c:v>
                </c:pt>
                <c:pt idx="2342">
                  <c:v>-2.3539200003142469E-2</c:v>
                </c:pt>
                <c:pt idx="2343">
                  <c:v>-1.7539200001920108E-2</c:v>
                </c:pt>
                <c:pt idx="2344">
                  <c:v>-1.5539200001512654E-2</c:v>
                </c:pt>
                <c:pt idx="2345">
                  <c:v>-1.35392000011052E-2</c:v>
                </c:pt>
                <c:pt idx="2346">
                  <c:v>-1.1539200000697747E-2</c:v>
                </c:pt>
                <c:pt idx="2347">
                  <c:v>-2.67907000015839E-2</c:v>
                </c:pt>
                <c:pt idx="2348">
                  <c:v>-1.1790700002165977E-2</c:v>
                </c:pt>
                <c:pt idx="2349">
                  <c:v>-2.8042199999617878E-2</c:v>
                </c:pt>
                <c:pt idx="2350">
                  <c:v>-2.3042200002237223E-2</c:v>
                </c:pt>
                <c:pt idx="2351">
                  <c:v>-2.7292500002658926E-2</c:v>
                </c:pt>
                <c:pt idx="2352">
                  <c:v>-1.729370000975905E-2</c:v>
                </c:pt>
                <c:pt idx="2353">
                  <c:v>-2.654400000028545E-2</c:v>
                </c:pt>
                <c:pt idx="2354">
                  <c:v>-2.4543999999877997E-2</c:v>
                </c:pt>
                <c:pt idx="2355">
                  <c:v>-2.2543999999470543E-2</c:v>
                </c:pt>
                <c:pt idx="2357">
                  <c:v>-2.3545200005173683E-2</c:v>
                </c:pt>
                <c:pt idx="2358">
                  <c:v>-2.2546400003193412E-2</c:v>
                </c:pt>
                <c:pt idx="2360">
                  <c:v>-2.6298500000848435E-2</c:v>
                </c:pt>
                <c:pt idx="2361">
                  <c:v>-2.2550000001501758E-2</c:v>
                </c:pt>
                <c:pt idx="2362">
                  <c:v>-2.8050599998096004E-2</c:v>
                </c:pt>
                <c:pt idx="2363">
                  <c:v>-2.4050599997281097E-2</c:v>
                </c:pt>
                <c:pt idx="2364">
                  <c:v>-2.2053000000596512E-2</c:v>
                </c:pt>
                <c:pt idx="2365">
                  <c:v>-1.7053000003215857E-2</c:v>
                </c:pt>
                <c:pt idx="2367">
                  <c:v>-2.9304500007128809E-2</c:v>
                </c:pt>
                <c:pt idx="2368">
                  <c:v>-2.6304500002879649E-2</c:v>
                </c:pt>
                <c:pt idx="2369">
                  <c:v>-2.4304500002472196E-2</c:v>
                </c:pt>
                <c:pt idx="2370">
                  <c:v>-2.1304500005498994E-2</c:v>
                </c:pt>
                <c:pt idx="2371">
                  <c:v>-2.0304500001657289E-2</c:v>
                </c:pt>
                <c:pt idx="2372">
                  <c:v>-1.8304500001249835E-2</c:v>
                </c:pt>
                <c:pt idx="2373">
                  <c:v>-1.7304500004684087E-2</c:v>
                </c:pt>
                <c:pt idx="2374">
                  <c:v>-1.2304500007303432E-2</c:v>
                </c:pt>
                <c:pt idx="2375">
                  <c:v>-3.5554800000682008E-2</c:v>
                </c:pt>
                <c:pt idx="2376">
                  <c:v>-2.5554800005920697E-2</c:v>
                </c:pt>
                <c:pt idx="2377">
                  <c:v>-2.4554800002078991E-2</c:v>
                </c:pt>
                <c:pt idx="2378">
                  <c:v>-2.1805100004712585E-2</c:v>
                </c:pt>
                <c:pt idx="2380">
                  <c:v>-2.6555999997071922E-2</c:v>
                </c:pt>
                <c:pt idx="2381">
                  <c:v>-2.5556000000506174E-2</c:v>
                </c:pt>
                <c:pt idx="2382">
                  <c:v>-2.355600000009872E-2</c:v>
                </c:pt>
                <c:pt idx="2383">
                  <c:v>-2.4806299996271264E-2</c:v>
                </c:pt>
                <c:pt idx="2384">
                  <c:v>-2.2806300003139768E-2</c:v>
                </c:pt>
                <c:pt idx="2386">
                  <c:v>-2.3560800007544458E-2</c:v>
                </c:pt>
                <c:pt idx="2387">
                  <c:v>-2.1560800007137004E-2</c:v>
                </c:pt>
                <c:pt idx="2388">
                  <c:v>-2.581110000028275E-2</c:v>
                </c:pt>
                <c:pt idx="2389">
                  <c:v>-2.8812299999117386E-2</c:v>
                </c:pt>
                <c:pt idx="2390">
                  <c:v>-4.0063800006464589E-2</c:v>
                </c:pt>
                <c:pt idx="2391">
                  <c:v>-3.0063800004427321E-2</c:v>
                </c:pt>
                <c:pt idx="2392">
                  <c:v>-2.5063800007046666E-2</c:v>
                </c:pt>
                <c:pt idx="2393">
                  <c:v>-2.406380000320496E-2</c:v>
                </c:pt>
                <c:pt idx="2394">
                  <c:v>-2.3063800006639212E-2</c:v>
                </c:pt>
                <c:pt idx="2395">
                  <c:v>-1.9063800005824305E-2</c:v>
                </c:pt>
                <c:pt idx="2396">
                  <c:v>-1.5063800005009398E-2</c:v>
                </c:pt>
                <c:pt idx="2397">
                  <c:v>-2.2315300004265737E-2</c:v>
                </c:pt>
                <c:pt idx="2398">
                  <c:v>-2.4565599997004028E-2</c:v>
                </c:pt>
                <c:pt idx="2399">
                  <c:v>-3.0316500000481028E-2</c:v>
                </c:pt>
                <c:pt idx="2400">
                  <c:v>-3.0568000001949258E-2</c:v>
                </c:pt>
                <c:pt idx="2401">
                  <c:v>-3.5068600001977757E-2</c:v>
                </c:pt>
                <c:pt idx="2402">
                  <c:v>-2.6068600003782194E-2</c:v>
                </c:pt>
                <c:pt idx="2403">
                  <c:v>-2.406860000337474E-2</c:v>
                </c:pt>
                <c:pt idx="2404">
                  <c:v>-2.631890000338899E-2</c:v>
                </c:pt>
                <c:pt idx="2405">
                  <c:v>-2.6569199995719828E-2</c:v>
                </c:pt>
                <c:pt idx="2407">
                  <c:v>-2.4320100004842971E-2</c:v>
                </c:pt>
                <c:pt idx="2408">
                  <c:v>-2.1320100007869769E-2</c:v>
                </c:pt>
                <c:pt idx="2409">
                  <c:v>-2.7570400001422968E-2</c:v>
                </c:pt>
                <c:pt idx="2410">
                  <c:v>-2.5570400001015514E-2</c:v>
                </c:pt>
                <c:pt idx="2413">
                  <c:v>-2.6571599999442697E-2</c:v>
                </c:pt>
                <c:pt idx="2414">
                  <c:v>-2.2571599998627789E-2</c:v>
                </c:pt>
                <c:pt idx="2415">
                  <c:v>-2.1571600002062041E-2</c:v>
                </c:pt>
                <c:pt idx="2416">
                  <c:v>-2.6821899999049492E-2</c:v>
                </c:pt>
                <c:pt idx="2417">
                  <c:v>-2.2821899998234585E-2</c:v>
                </c:pt>
                <c:pt idx="2418">
                  <c:v>-2.1821900001668837E-2</c:v>
                </c:pt>
                <c:pt idx="2419">
                  <c:v>-2.6823100000910927E-2</c:v>
                </c:pt>
                <c:pt idx="2420">
                  <c:v>-3.2323700004781131E-2</c:v>
                </c:pt>
                <c:pt idx="2421">
                  <c:v>-3.1323700000939425E-2</c:v>
                </c:pt>
                <c:pt idx="2422">
                  <c:v>-2.4075799999991432E-2</c:v>
                </c:pt>
                <c:pt idx="2423">
                  <c:v>-2.4326100006874185E-2</c:v>
                </c:pt>
                <c:pt idx="2424">
                  <c:v>-2.3326100003032479E-2</c:v>
                </c:pt>
                <c:pt idx="2425">
                  <c:v>-3.2577600002696272E-2</c:v>
                </c:pt>
                <c:pt idx="2426">
                  <c:v>-2.8577600001881365E-2</c:v>
                </c:pt>
                <c:pt idx="2427">
                  <c:v>-2.8330900000582915E-2</c:v>
                </c:pt>
                <c:pt idx="2429">
                  <c:v>-2.1330900002794806E-2</c:v>
                </c:pt>
                <c:pt idx="2430">
                  <c:v>-2.9582399998616893E-2</c:v>
                </c:pt>
                <c:pt idx="2431">
                  <c:v>-2.7582399998209439E-2</c:v>
                </c:pt>
                <c:pt idx="2432">
                  <c:v>-2.6582400001643691E-2</c:v>
                </c:pt>
                <c:pt idx="2433">
                  <c:v>-2.7090200004749931E-2</c:v>
                </c:pt>
                <c:pt idx="2434">
                  <c:v>-2.9341699999349657E-2</c:v>
                </c:pt>
                <c:pt idx="2435">
                  <c:v>-2.8341699995507952E-2</c:v>
                </c:pt>
                <c:pt idx="2436">
                  <c:v>-2.534169999853475E-2</c:v>
                </c:pt>
                <c:pt idx="2437">
                  <c:v>-2.7593200000410434E-2</c:v>
                </c:pt>
                <c:pt idx="2438">
                  <c:v>-2.559320000000298E-2</c:v>
                </c:pt>
                <c:pt idx="2439">
                  <c:v>-2.2593200003029779E-2</c:v>
                </c:pt>
                <c:pt idx="2440">
                  <c:v>-2.5844700008747168E-2</c:v>
                </c:pt>
                <c:pt idx="2441">
                  <c:v>-2.4844700004905462E-2</c:v>
                </c:pt>
                <c:pt idx="2442">
                  <c:v>-2.2844700004498009E-2</c:v>
                </c:pt>
                <c:pt idx="2443">
                  <c:v>-2.1844700007932261E-2</c:v>
                </c:pt>
                <c:pt idx="2444">
                  <c:v>-2.0844700004090555E-2</c:v>
                </c:pt>
                <c:pt idx="2445">
                  <c:v>-1.58447000067099E-2</c:v>
                </c:pt>
                <c:pt idx="2446">
                  <c:v>-3.0096200003754348E-2</c:v>
                </c:pt>
                <c:pt idx="2447">
                  <c:v>-2.9096199999912642E-2</c:v>
                </c:pt>
                <c:pt idx="2448">
                  <c:v>-1.8096200001309626E-2</c:v>
                </c:pt>
                <c:pt idx="2449">
                  <c:v>-2.6347699997131713E-2</c:v>
                </c:pt>
                <c:pt idx="2450">
                  <c:v>-2.2347699996316805E-2</c:v>
                </c:pt>
                <c:pt idx="2451">
                  <c:v>-3.0598000004829373E-2</c:v>
                </c:pt>
                <c:pt idx="2452">
                  <c:v>-2.3598000007041264E-2</c:v>
                </c:pt>
                <c:pt idx="2453">
                  <c:v>-1.9848299998557195E-2</c:v>
                </c:pt>
                <c:pt idx="2454">
                  <c:v>-2.4849500005075242E-2</c:v>
                </c:pt>
                <c:pt idx="2455">
                  <c:v>-2.610100000310922E-2</c:v>
                </c:pt>
                <c:pt idx="2456">
                  <c:v>-2.4101000002701767E-2</c:v>
                </c:pt>
                <c:pt idx="2457">
                  <c:v>-3.7352500003180467E-2</c:v>
                </c:pt>
                <c:pt idx="2458">
                  <c:v>-2.8352500004984904E-2</c:v>
                </c:pt>
                <c:pt idx="2459">
                  <c:v>-2.7352500001143198E-2</c:v>
                </c:pt>
                <c:pt idx="2460">
                  <c:v>-2.4352500004169997E-2</c:v>
                </c:pt>
                <c:pt idx="2461">
                  <c:v>-2.9602800001157448E-2</c:v>
                </c:pt>
                <c:pt idx="2464">
                  <c:v>-2.6855500000237953E-2</c:v>
                </c:pt>
                <c:pt idx="2465">
                  <c:v>-7.8555000072810799E-3</c:v>
                </c:pt>
                <c:pt idx="2466">
                  <c:v>-2.5105800006713253E-2</c:v>
                </c:pt>
                <c:pt idx="2467">
                  <c:v>-2.1105800005898345E-2</c:v>
                </c:pt>
                <c:pt idx="2468">
                  <c:v>-3.9106999996874947E-2</c:v>
                </c:pt>
                <c:pt idx="2469">
                  <c:v>-3.5107000003335997E-2</c:v>
                </c:pt>
                <c:pt idx="2470">
                  <c:v>-3.4106999999494292E-2</c:v>
                </c:pt>
                <c:pt idx="2471">
                  <c:v>-3.3107000002928544E-2</c:v>
                </c:pt>
                <c:pt idx="2472">
                  <c:v>-3.2106999999086838E-2</c:v>
                </c:pt>
                <c:pt idx="2473">
                  <c:v>-2.7107000001706183E-2</c:v>
                </c:pt>
                <c:pt idx="2474">
                  <c:v>-2.5107000001298729E-2</c:v>
                </c:pt>
                <c:pt idx="2475">
                  <c:v>-2.4106999997457024E-2</c:v>
                </c:pt>
                <c:pt idx="2476">
                  <c:v>-1.7106999999668915E-2</c:v>
                </c:pt>
                <c:pt idx="2477">
                  <c:v>-3.3108199997514021E-2</c:v>
                </c:pt>
                <c:pt idx="2478">
                  <c:v>-3.0358500007423572E-2</c:v>
                </c:pt>
                <c:pt idx="2479">
                  <c:v>-2.8358500007016119E-2</c:v>
                </c:pt>
                <c:pt idx="2480">
                  <c:v>-2.7358500003174413E-2</c:v>
                </c:pt>
                <c:pt idx="2481">
                  <c:v>-2.6358500006608665E-2</c:v>
                </c:pt>
                <c:pt idx="2482">
                  <c:v>-2.5358500002766959E-2</c:v>
                </c:pt>
                <c:pt idx="2483">
                  <c:v>-2.3358500002359506E-2</c:v>
                </c:pt>
                <c:pt idx="2484">
                  <c:v>-2.1358500001952052E-2</c:v>
                </c:pt>
                <c:pt idx="2485">
                  <c:v>-1.9358500001544598E-2</c:v>
                </c:pt>
                <c:pt idx="2486">
                  <c:v>-3.0608800007030368E-2</c:v>
                </c:pt>
                <c:pt idx="2487">
                  <c:v>-2.3608800001966301E-2</c:v>
                </c:pt>
                <c:pt idx="2488">
                  <c:v>-2.7859100002388004E-2</c:v>
                </c:pt>
                <c:pt idx="2489">
                  <c:v>-2.1859100001165643E-2</c:v>
                </c:pt>
                <c:pt idx="2490">
                  <c:v>-2.260999999998603E-2</c:v>
                </c:pt>
                <c:pt idx="2491">
                  <c:v>-2.1610000003420282E-2</c:v>
                </c:pt>
                <c:pt idx="2492">
                  <c:v>-1.4609999998356216E-2</c:v>
                </c:pt>
                <c:pt idx="2493">
                  <c:v>-3.661120000469964E-2</c:v>
                </c:pt>
                <c:pt idx="2494">
                  <c:v>-3.2861500003491528E-2</c:v>
                </c:pt>
                <c:pt idx="2495">
                  <c:v>-3.4114199996110983E-2</c:v>
                </c:pt>
                <c:pt idx="2496">
                  <c:v>-2.9364500005613081E-2</c:v>
                </c:pt>
                <c:pt idx="2497">
                  <c:v>-2.7364500005205628E-2</c:v>
                </c:pt>
                <c:pt idx="2498">
                  <c:v>-2.636450000863988E-2</c:v>
                </c:pt>
                <c:pt idx="2499">
                  <c:v>-2.5364500004798174E-2</c:v>
                </c:pt>
                <c:pt idx="2500">
                  <c:v>-2.2364500007824972E-2</c:v>
                </c:pt>
                <c:pt idx="2501">
                  <c:v>-1.5364500002760906E-2</c:v>
                </c:pt>
                <c:pt idx="2502">
                  <c:v>-2.561480000440497E-2</c:v>
                </c:pt>
                <c:pt idx="2503">
                  <c:v>-2.086510000663111E-2</c:v>
                </c:pt>
                <c:pt idx="2504">
                  <c:v>-3.1616000000212807E-2</c:v>
                </c:pt>
                <c:pt idx="2505">
                  <c:v>-3.0616000003647059E-2</c:v>
                </c:pt>
                <c:pt idx="2506">
                  <c:v>-1.6866300000401679E-2</c:v>
                </c:pt>
                <c:pt idx="2509">
                  <c:v>-2.8368100007355679E-2</c:v>
                </c:pt>
                <c:pt idx="2510">
                  <c:v>-1.6118999999889638E-2</c:v>
                </c:pt>
                <c:pt idx="2511">
                  <c:v>-2.4872300004062708E-2</c:v>
                </c:pt>
                <c:pt idx="2512">
                  <c:v>-2.2872300003655255E-2</c:v>
                </c:pt>
                <c:pt idx="2513">
                  <c:v>-2.9122600004484411E-2</c:v>
                </c:pt>
                <c:pt idx="2515">
                  <c:v>-2.6123800009372644E-2</c:v>
                </c:pt>
                <c:pt idx="2516">
                  <c:v>-2.6374099994427525E-2</c:v>
                </c:pt>
                <c:pt idx="2517">
                  <c:v>-3.5624400006781798E-2</c:v>
                </c:pt>
                <c:pt idx="2518">
                  <c:v>-3.4624400002940092E-2</c:v>
                </c:pt>
                <c:pt idx="2519">
                  <c:v>-2.7375300000130665E-2</c:v>
                </c:pt>
                <c:pt idx="2520">
                  <c:v>-2.3375299999315757E-2</c:v>
                </c:pt>
                <c:pt idx="2521">
                  <c:v>-3.4626799999387003E-2</c:v>
                </c:pt>
                <c:pt idx="2522">
                  <c:v>-3.3626799995545298E-2</c:v>
                </c:pt>
                <c:pt idx="2523">
                  <c:v>-3.0626799998572096E-2</c:v>
                </c:pt>
                <c:pt idx="2524">
                  <c:v>-1.2626800002180971E-2</c:v>
                </c:pt>
                <c:pt idx="2525">
                  <c:v>-3.287830000044778E-2</c:v>
                </c:pt>
                <c:pt idx="2526">
                  <c:v>-3.1878300003882032E-2</c:v>
                </c:pt>
                <c:pt idx="2527">
                  <c:v>-2.9878300003474578E-2</c:v>
                </c:pt>
                <c:pt idx="2528">
                  <c:v>-2.7878300003067125E-2</c:v>
                </c:pt>
                <c:pt idx="2529">
                  <c:v>-2.6878299999225419E-2</c:v>
                </c:pt>
                <c:pt idx="2530">
                  <c:v>-2.4878300006093923E-2</c:v>
                </c:pt>
                <c:pt idx="2531">
                  <c:v>-2.3878300002252217E-2</c:v>
                </c:pt>
                <c:pt idx="2532">
                  <c:v>-1.1128600002848543E-2</c:v>
                </c:pt>
                <c:pt idx="2533">
                  <c:v>-2.1378900004492607E-2</c:v>
                </c:pt>
                <c:pt idx="2535">
                  <c:v>-2.0879499999864493E-2</c:v>
                </c:pt>
                <c:pt idx="2536">
                  <c:v>-2.7129800007969607E-2</c:v>
                </c:pt>
                <c:pt idx="2537">
                  <c:v>-1.6129800009366591E-2</c:v>
                </c:pt>
                <c:pt idx="2538">
                  <c:v>-1.5129800005524885E-2</c:v>
                </c:pt>
                <c:pt idx="2539">
                  <c:v>-2.7380100000300445E-2</c:v>
                </c:pt>
                <c:pt idx="2540">
                  <c:v>-2.6380099996458739E-2</c:v>
                </c:pt>
                <c:pt idx="2541">
                  <c:v>-1.5380099997855723E-2</c:v>
                </c:pt>
                <c:pt idx="2542">
                  <c:v>-3.338130000338424E-2</c:v>
                </c:pt>
                <c:pt idx="2543">
                  <c:v>-2.8381300006003585E-2</c:v>
                </c:pt>
                <c:pt idx="2544">
                  <c:v>-2.1381300000939518E-2</c:v>
                </c:pt>
                <c:pt idx="2545">
                  <c:v>-2.038130000437377E-2</c:v>
                </c:pt>
                <c:pt idx="2546">
                  <c:v>-1.5381299999717157E-2</c:v>
                </c:pt>
                <c:pt idx="2547">
                  <c:v>-3.4631599999556784E-2</c:v>
                </c:pt>
                <c:pt idx="2548">
                  <c:v>-2.3382500003208406E-2</c:v>
                </c:pt>
                <c:pt idx="2550">
                  <c:v>-3.0883100007486064E-2</c:v>
                </c:pt>
                <c:pt idx="2551">
                  <c:v>-2.3134600000048522E-2</c:v>
                </c:pt>
                <c:pt idx="2552">
                  <c:v>-2.6384900003904477E-2</c:v>
                </c:pt>
                <c:pt idx="2553">
                  <c:v>-2.3635199999262113E-2</c:v>
                </c:pt>
                <c:pt idx="2554">
                  <c:v>-3.2386099999712314E-2</c:v>
                </c:pt>
                <c:pt idx="2555">
                  <c:v>-2.8386099998897407E-2</c:v>
                </c:pt>
                <c:pt idx="2556">
                  <c:v>-2.3386100001516752E-2</c:v>
                </c:pt>
                <c:pt idx="2557">
                  <c:v>-2.4636400004965253E-2</c:v>
                </c:pt>
                <c:pt idx="2558">
                  <c:v>-2.4137000007613096E-2</c:v>
                </c:pt>
                <c:pt idx="2559">
                  <c:v>-3.8637600002402905E-2</c:v>
                </c:pt>
                <c:pt idx="2560">
                  <c:v>-2.8637600000365637E-2</c:v>
                </c:pt>
                <c:pt idx="2561">
                  <c:v>-2.7637600003799889E-2</c:v>
                </c:pt>
                <c:pt idx="2562">
                  <c:v>-2.6637599999958184E-2</c:v>
                </c:pt>
                <c:pt idx="2564">
                  <c:v>-2.3388499997963663E-2</c:v>
                </c:pt>
                <c:pt idx="2565">
                  <c:v>-3.6889100003463682E-2</c:v>
                </c:pt>
                <c:pt idx="2566">
                  <c:v>-2.9889099998399615E-2</c:v>
                </c:pt>
                <c:pt idx="2568">
                  <c:v>-2.6889100001426414E-2</c:v>
                </c:pt>
                <c:pt idx="2569">
                  <c:v>-2.5889099997584708E-2</c:v>
                </c:pt>
                <c:pt idx="2570">
                  <c:v>-2.488910000101896E-2</c:v>
                </c:pt>
                <c:pt idx="2571">
                  <c:v>-2.2889100000611506E-2</c:v>
                </c:pt>
                <c:pt idx="2572">
                  <c:v>-2.0889100000204053E-2</c:v>
                </c:pt>
                <c:pt idx="2574">
                  <c:v>-2.163999999902444E-2</c:v>
                </c:pt>
                <c:pt idx="2575">
                  <c:v>-2.6140600006328896E-2</c:v>
                </c:pt>
                <c:pt idx="2576">
                  <c:v>-1.9140600001264829E-2</c:v>
                </c:pt>
                <c:pt idx="2578">
                  <c:v>-2.2141800000099465E-2</c:v>
                </c:pt>
                <c:pt idx="2579">
                  <c:v>-3.5392099998716731E-2</c:v>
                </c:pt>
                <c:pt idx="2580">
                  <c:v>-3.3392099998309277E-2</c:v>
                </c:pt>
                <c:pt idx="2581">
                  <c:v>-2.939209999749437E-2</c:v>
                </c:pt>
                <c:pt idx="2582">
                  <c:v>-2.539210000395542E-2</c:v>
                </c:pt>
                <c:pt idx="2583">
                  <c:v>-3.6643600004026666E-2</c:v>
                </c:pt>
                <c:pt idx="2584">
                  <c:v>-3.0643600002804305E-2</c:v>
                </c:pt>
                <c:pt idx="2585">
                  <c:v>-2.564360000542365E-2</c:v>
                </c:pt>
                <c:pt idx="2586">
                  <c:v>-1.7643600003793836E-2</c:v>
                </c:pt>
                <c:pt idx="2587">
                  <c:v>-2.1145400001842063E-2</c:v>
                </c:pt>
                <c:pt idx="2588">
                  <c:v>-1.5145400000619702E-2</c:v>
                </c:pt>
                <c:pt idx="2590">
                  <c:v>-1.5395700000226498E-2</c:v>
                </c:pt>
                <c:pt idx="2591">
                  <c:v>-4.7648400002799463E-2</c:v>
                </c:pt>
                <c:pt idx="2592">
                  <c:v>-3.2648400003381539E-2</c:v>
                </c:pt>
                <c:pt idx="2593">
                  <c:v>-2.7899900007469114E-2</c:v>
                </c:pt>
                <c:pt idx="2594">
                  <c:v>-2.4899900003219955E-2</c:v>
                </c:pt>
                <c:pt idx="2595">
                  <c:v>-2.3899900006654207E-2</c:v>
                </c:pt>
                <c:pt idx="2596">
                  <c:v>-1.2899900008051191E-2</c:v>
                </c:pt>
                <c:pt idx="2597">
                  <c:v>-2.8151400001661386E-2</c:v>
                </c:pt>
                <c:pt idx="2598">
                  <c:v>-2.7151399997819681E-2</c:v>
                </c:pt>
                <c:pt idx="2599">
                  <c:v>-2.5151399997412227E-2</c:v>
                </c:pt>
                <c:pt idx="2600">
                  <c:v>-2.4151400000846479E-2</c:v>
                </c:pt>
                <c:pt idx="2601">
                  <c:v>-2.3151400004280731E-2</c:v>
                </c:pt>
                <c:pt idx="2602">
                  <c:v>-1.8151399999624118E-2</c:v>
                </c:pt>
                <c:pt idx="2603">
                  <c:v>-2.615259999583941E-2</c:v>
                </c:pt>
                <c:pt idx="2604">
                  <c:v>-2.4402900002314709E-2</c:v>
                </c:pt>
                <c:pt idx="2605">
                  <c:v>-3.06544000050053E-2</c:v>
                </c:pt>
                <c:pt idx="2607">
                  <c:v>-2.6654400004190393E-2</c:v>
                </c:pt>
                <c:pt idx="2608">
                  <c:v>-2.4654400003782939E-2</c:v>
                </c:pt>
                <c:pt idx="2609">
                  <c:v>-2.3654399999941234E-2</c:v>
                </c:pt>
                <c:pt idx="2610">
                  <c:v>-3.1910700003209058E-2</c:v>
                </c:pt>
                <c:pt idx="2611">
                  <c:v>-2.8910699998959899E-2</c:v>
                </c:pt>
                <c:pt idx="2612">
                  <c:v>-4.3162200003280304E-2</c:v>
                </c:pt>
                <c:pt idx="2613">
                  <c:v>-3.116220000811154E-2</c:v>
                </c:pt>
                <c:pt idx="2614">
                  <c:v>-3.0162200004269835E-2</c:v>
                </c:pt>
                <c:pt idx="2616">
                  <c:v>-3.4666400002606679E-2</c:v>
                </c:pt>
                <c:pt idx="2617">
                  <c:v>-3.0916700001398567E-2</c:v>
                </c:pt>
                <c:pt idx="2618">
                  <c:v>-3.0167000004439615E-2</c:v>
                </c:pt>
                <c:pt idx="2619">
                  <c:v>-2.9167000000597909E-2</c:v>
                </c:pt>
                <c:pt idx="2620">
                  <c:v>-3.616820000752341E-2</c:v>
                </c:pt>
                <c:pt idx="2621">
                  <c:v>-3.3419700004742481E-2</c:v>
                </c:pt>
                <c:pt idx="2622">
                  <c:v>-2.4173000005248468E-2</c:v>
                </c:pt>
                <c:pt idx="2623">
                  <c:v>-3.5425700007181149E-2</c:v>
                </c:pt>
                <c:pt idx="2624">
                  <c:v>-3.7179000006290153E-2</c:v>
                </c:pt>
                <c:pt idx="2625">
                  <c:v>-2.1932300005573779E-2</c:v>
                </c:pt>
                <c:pt idx="2626">
                  <c:v>-2.8183800000988413E-2</c:v>
                </c:pt>
                <c:pt idx="2627">
                  <c:v>-2.4937100002716761E-2</c:v>
                </c:pt>
                <c:pt idx="2628">
                  <c:v>-2.393830000073649E-2</c:v>
                </c:pt>
                <c:pt idx="2629">
                  <c:v>-3.0188600001565646E-2</c:v>
                </c:pt>
                <c:pt idx="2630">
                  <c:v>-2.7188600004592445E-2</c:v>
                </c:pt>
                <c:pt idx="2631">
                  <c:v>-2.3188600003777537E-2</c:v>
                </c:pt>
                <c:pt idx="2632">
                  <c:v>-2.0188600006804336E-2</c:v>
                </c:pt>
                <c:pt idx="2633">
                  <c:v>-3.3438900005421601E-2</c:v>
                </c:pt>
                <c:pt idx="2634">
                  <c:v>-3.1440099999599624E-2</c:v>
                </c:pt>
                <c:pt idx="2635">
                  <c:v>-2.9440099999192171E-2</c:v>
                </c:pt>
                <c:pt idx="2636">
                  <c:v>-2.8440100002626423E-2</c:v>
                </c:pt>
                <c:pt idx="2638">
                  <c:v>-1.9441300006292295E-2</c:v>
                </c:pt>
                <c:pt idx="2639">
                  <c:v>-3.269160000490956E-2</c:v>
                </c:pt>
                <c:pt idx="2640">
                  <c:v>-2.6691600003687199E-2</c:v>
                </c:pt>
                <c:pt idx="2641">
                  <c:v>-2.0691600002464838E-2</c:v>
                </c:pt>
                <c:pt idx="2642">
                  <c:v>-1.969160000589909E-2</c:v>
                </c:pt>
                <c:pt idx="2643">
                  <c:v>-3.0194600003596861E-2</c:v>
                </c:pt>
                <c:pt idx="2644">
                  <c:v>-2.9194600007031113E-2</c:v>
                </c:pt>
                <c:pt idx="2645">
                  <c:v>-3.1446100001630839E-2</c:v>
                </c:pt>
                <c:pt idx="2646">
                  <c:v>-2.9446100001223385E-2</c:v>
                </c:pt>
                <c:pt idx="2647">
                  <c:v>-2.844609999738168E-2</c:v>
                </c:pt>
                <c:pt idx="2648">
                  <c:v>-2.7446100000815932E-2</c:v>
                </c:pt>
                <c:pt idx="2649">
                  <c:v>-2.6446100004250184E-2</c:v>
                </c:pt>
                <c:pt idx="2650">
                  <c:v>-2.444610000384273E-2</c:v>
                </c:pt>
                <c:pt idx="2651">
                  <c:v>-1.9446099999186117E-2</c:v>
                </c:pt>
                <c:pt idx="2652">
                  <c:v>-1.6446100002212916E-2</c:v>
                </c:pt>
                <c:pt idx="2653">
                  <c:v>-2.8946699996595271E-2</c:v>
                </c:pt>
                <c:pt idx="2654">
                  <c:v>-2.6946699996187817E-2</c:v>
                </c:pt>
                <c:pt idx="2655">
                  <c:v>-3.5697600003913976E-2</c:v>
                </c:pt>
                <c:pt idx="2656">
                  <c:v>-3.0697600006533321E-2</c:v>
                </c:pt>
                <c:pt idx="2657">
                  <c:v>-2.9697600002691615E-2</c:v>
                </c:pt>
                <c:pt idx="2658">
                  <c:v>-2.8697600006125867E-2</c:v>
                </c:pt>
                <c:pt idx="2659">
                  <c:v>1.3302399995154701E-2</c:v>
                </c:pt>
                <c:pt idx="2660">
                  <c:v>-3.0200600005628075E-2</c:v>
                </c:pt>
                <c:pt idx="2661">
                  <c:v>-2.6450900004419964E-2</c:v>
                </c:pt>
                <c:pt idx="2662">
                  <c:v>-3.9452100005291868E-2</c:v>
                </c:pt>
                <c:pt idx="2663">
                  <c:v>-3.3452100004069507E-2</c:v>
                </c:pt>
                <c:pt idx="2664">
                  <c:v>-2.7452100002847146E-2</c:v>
                </c:pt>
                <c:pt idx="2665">
                  <c:v>-2.6452099999005441E-2</c:v>
                </c:pt>
                <c:pt idx="2666">
                  <c:v>-2.4452099998597987E-2</c:v>
                </c:pt>
                <c:pt idx="2667">
                  <c:v>-1.9452100001217332E-2</c:v>
                </c:pt>
                <c:pt idx="2668">
                  <c:v>-3.370359999826178E-2</c:v>
                </c:pt>
                <c:pt idx="2669">
                  <c:v>-3.0703600001288578E-2</c:v>
                </c:pt>
                <c:pt idx="2670">
                  <c:v>-2.9703599997446872E-2</c:v>
                </c:pt>
                <c:pt idx="2671">
                  <c:v>-2.7703599997039419E-2</c:v>
                </c:pt>
                <c:pt idx="2672">
                  <c:v>-2.6703600000473671E-2</c:v>
                </c:pt>
                <c:pt idx="2673">
                  <c:v>-2.4703600000066217E-2</c:v>
                </c:pt>
                <c:pt idx="2674">
                  <c:v>-2.070359999925131E-2</c:v>
                </c:pt>
                <c:pt idx="2675">
                  <c:v>-1.6703599998436403E-2</c:v>
                </c:pt>
                <c:pt idx="2676">
                  <c:v>-1.4703599998028949E-2</c:v>
                </c:pt>
                <c:pt idx="2677">
                  <c:v>-2.7953900003922172E-2</c:v>
                </c:pt>
                <c:pt idx="2678">
                  <c:v>-2.495390000694897E-2</c:v>
                </c:pt>
                <c:pt idx="2679">
                  <c:v>-3.1955099999322556E-2</c:v>
                </c:pt>
                <c:pt idx="2680">
                  <c:v>-2.2955100001126993E-2</c:v>
                </c:pt>
                <c:pt idx="2681">
                  <c:v>-1.6955099999904633E-2</c:v>
                </c:pt>
                <c:pt idx="2682">
                  <c:v>-2.070839999942109E-2</c:v>
                </c:pt>
                <c:pt idx="2683">
                  <c:v>-1.9708400002855342E-2</c:v>
                </c:pt>
                <c:pt idx="2684">
                  <c:v>-2.7958700004091952E-2</c:v>
                </c:pt>
                <c:pt idx="2685">
                  <c:v>-2.0959900008165278E-2</c:v>
                </c:pt>
                <c:pt idx="2686">
                  <c:v>-1.9959900004323572E-2</c:v>
                </c:pt>
                <c:pt idx="2687">
                  <c:v>-3.0211400000553112E-2</c:v>
                </c:pt>
                <c:pt idx="2688">
                  <c:v>-1.1211400000320282E-2</c:v>
                </c:pt>
                <c:pt idx="2689">
                  <c:v>-4.1461699998762924E-2</c:v>
                </c:pt>
                <c:pt idx="2690">
                  <c:v>-4.0462899996782653E-2</c:v>
                </c:pt>
                <c:pt idx="2691">
                  <c:v>-3.8462899996375199E-2</c:v>
                </c:pt>
                <c:pt idx="2692">
                  <c:v>-3.0462900002021343E-2</c:v>
                </c:pt>
                <c:pt idx="2693">
                  <c:v>-2.4462900000798982E-2</c:v>
                </c:pt>
                <c:pt idx="2694">
                  <c:v>-2.0462899999984074E-2</c:v>
                </c:pt>
                <c:pt idx="2695">
                  <c:v>-4.9714400003722403E-2</c:v>
                </c:pt>
                <c:pt idx="2696">
                  <c:v>-2.5714400006108917E-2</c:v>
                </c:pt>
                <c:pt idx="2697">
                  <c:v>-2.171440000529401E-2</c:v>
                </c:pt>
                <c:pt idx="2698">
                  <c:v>-3.1215000002703164E-2</c:v>
                </c:pt>
                <c:pt idx="2699">
                  <c:v>-3.5965900009614415E-2</c:v>
                </c:pt>
                <c:pt idx="2700">
                  <c:v>-2.6965900004142895E-2</c:v>
                </c:pt>
                <c:pt idx="2701">
                  <c:v>-2.1217400004388765E-2</c:v>
                </c:pt>
                <c:pt idx="2702">
                  <c:v>-1.9217400003981311E-2</c:v>
                </c:pt>
                <c:pt idx="2703">
                  <c:v>-1.6217399999732152E-2</c:v>
                </c:pt>
                <c:pt idx="2704">
                  <c:v>-1.2217400006193202E-2</c:v>
                </c:pt>
                <c:pt idx="2705">
                  <c:v>-5.2174000011291355E-3</c:v>
                </c:pt>
                <c:pt idx="2706">
                  <c:v>-3.0468899996776599E-2</c:v>
                </c:pt>
                <c:pt idx="2707">
                  <c:v>-2.2468900002422743E-2</c:v>
                </c:pt>
                <c:pt idx="2708">
                  <c:v>-2.0468900002015289E-2</c:v>
                </c:pt>
                <c:pt idx="2709">
                  <c:v>-1.8468900001607835E-2</c:v>
                </c:pt>
                <c:pt idx="2710">
                  <c:v>-2.6719200002844445E-2</c:v>
                </c:pt>
                <c:pt idx="2711">
                  <c:v>-2.5719200006278697E-2</c:v>
                </c:pt>
                <c:pt idx="2712">
                  <c:v>-2.0719200008898042E-2</c:v>
                </c:pt>
                <c:pt idx="2713">
                  <c:v>-3.0969499995990191E-2</c:v>
                </c:pt>
                <c:pt idx="2714">
                  <c:v>-2.7969499999016989E-2</c:v>
                </c:pt>
                <c:pt idx="2715">
                  <c:v>-2.8720400005113333E-2</c:v>
                </c:pt>
                <c:pt idx="2716">
                  <c:v>-2.4720400004298426E-2</c:v>
                </c:pt>
                <c:pt idx="2717">
                  <c:v>-1.9720400006917771E-2</c:v>
                </c:pt>
                <c:pt idx="2718">
                  <c:v>-1.8720400003076065E-2</c:v>
                </c:pt>
                <c:pt idx="2719">
                  <c:v>-2.2970700003497768E-2</c:v>
                </c:pt>
                <c:pt idx="2720">
                  <c:v>-2.1970699999656063E-2</c:v>
                </c:pt>
                <c:pt idx="2721">
                  <c:v>-1.5970700005709659E-2</c:v>
                </c:pt>
                <c:pt idx="2723">
                  <c:v>-2.8725199998007156E-2</c:v>
                </c:pt>
                <c:pt idx="2724">
                  <c:v>-2.6725199997599702E-2</c:v>
                </c:pt>
                <c:pt idx="2725">
                  <c:v>-2.5725200001033954E-2</c:v>
                </c:pt>
                <c:pt idx="2726">
                  <c:v>-2.4725199997192249E-2</c:v>
                </c:pt>
                <c:pt idx="2727">
                  <c:v>-2.3725200000626501E-2</c:v>
                </c:pt>
                <c:pt idx="2728">
                  <c:v>-1.5725199998996686E-2</c:v>
                </c:pt>
                <c:pt idx="2729">
                  <c:v>-2.4975499996799044E-2</c:v>
                </c:pt>
                <c:pt idx="2730">
                  <c:v>-3.1976700003724545E-2</c:v>
                </c:pt>
                <c:pt idx="2731">
                  <c:v>-3.0976700007158797E-2</c:v>
                </c:pt>
                <c:pt idx="2732">
                  <c:v>-1.9976700001279823E-2</c:v>
                </c:pt>
                <c:pt idx="2733">
                  <c:v>-3.0228199997509364E-2</c:v>
                </c:pt>
                <c:pt idx="2734">
                  <c:v>-2.6228200003970414E-2</c:v>
                </c:pt>
                <c:pt idx="2735">
                  <c:v>-2.4228200003562961E-2</c:v>
                </c:pt>
                <c:pt idx="2736">
                  <c:v>-2.3228199999721255E-2</c:v>
                </c:pt>
                <c:pt idx="2737">
                  <c:v>-2.2228200003155507E-2</c:v>
                </c:pt>
                <c:pt idx="2738">
                  <c:v>-1.9228199998906348E-2</c:v>
                </c:pt>
                <c:pt idx="2739">
                  <c:v>-9.2281999968690798E-3</c:v>
                </c:pt>
                <c:pt idx="2740">
                  <c:v>-2.8478499996708706E-2</c:v>
                </c:pt>
                <c:pt idx="2741">
                  <c:v>-1.9478499998513144E-2</c:v>
                </c:pt>
                <c:pt idx="2742">
                  <c:v>-3.2479700006661005E-2</c:v>
                </c:pt>
                <c:pt idx="2743">
                  <c:v>-3.0731200000445824E-2</c:v>
                </c:pt>
                <c:pt idx="2744">
                  <c:v>-2.6731199999630917E-2</c:v>
                </c:pt>
                <c:pt idx="2745">
                  <c:v>-2.5982700004533399E-2</c:v>
                </c:pt>
                <c:pt idx="2746">
                  <c:v>-2.5233000007574446E-2</c:v>
                </c:pt>
                <c:pt idx="2747">
                  <c:v>-2.0233000002917834E-2</c:v>
                </c:pt>
                <c:pt idx="2748">
                  <c:v>-4.0234200001577847E-2</c:v>
                </c:pt>
                <c:pt idx="2749">
                  <c:v>-2.52353999967454E-2</c:v>
                </c:pt>
                <c:pt idx="2750">
                  <c:v>-1.4485700005025137E-2</c:v>
                </c:pt>
                <c:pt idx="2751">
                  <c:v>-4.473600000346778E-2</c:v>
                </c:pt>
                <c:pt idx="2752">
                  <c:v>-3.1987499998649582E-2</c:v>
                </c:pt>
                <c:pt idx="2753">
                  <c:v>-2.5987500004703179E-2</c:v>
                </c:pt>
                <c:pt idx="2754">
                  <c:v>-3.1239000003552064E-2</c:v>
                </c:pt>
                <c:pt idx="2755">
                  <c:v>-2.8489300006185658E-2</c:v>
                </c:pt>
                <c:pt idx="2757">
                  <c:v>-3.0741999995370861E-2</c:v>
                </c:pt>
                <c:pt idx="2758">
                  <c:v>-2.7992300005280413E-2</c:v>
                </c:pt>
                <c:pt idx="2759">
                  <c:v>-2.9993500000273343E-2</c:v>
                </c:pt>
                <c:pt idx="2760">
                  <c:v>-2.1993499998643529E-2</c:v>
                </c:pt>
                <c:pt idx="2761">
                  <c:v>-2.8746800002409145E-2</c:v>
                </c:pt>
                <c:pt idx="2762">
                  <c:v>-2.7997099998174235E-2</c:v>
                </c:pt>
                <c:pt idx="2763">
                  <c:v>-2.5998300006904174E-2</c:v>
                </c:pt>
                <c:pt idx="2764">
                  <c:v>-2.1249800003715791E-2</c:v>
                </c:pt>
                <c:pt idx="2766">
                  <c:v>-2.7752800000598654E-2</c:v>
                </c:pt>
                <c:pt idx="2767">
                  <c:v>-2.3752799999783747E-2</c:v>
                </c:pt>
                <c:pt idx="2768">
                  <c:v>-2.0004300007713027E-2</c:v>
                </c:pt>
                <c:pt idx="2769">
                  <c:v>-2.9506099999707658E-2</c:v>
                </c:pt>
                <c:pt idx="2770">
                  <c:v>-2.1506100005353801E-2</c:v>
                </c:pt>
                <c:pt idx="2771">
                  <c:v>-2.6757600004202686E-2</c:v>
                </c:pt>
                <c:pt idx="2772">
                  <c:v>-3.3007899997755885E-2</c:v>
                </c:pt>
                <c:pt idx="2774">
                  <c:v>-2.8768400006811135E-2</c:v>
                </c:pt>
                <c:pt idx="2775">
                  <c:v>-2.7768400002969429E-2</c:v>
                </c:pt>
                <c:pt idx="2776">
                  <c:v>-2.0271400004276074E-2</c:v>
                </c:pt>
                <c:pt idx="2777">
                  <c:v>-2.2522899998875801E-2</c:v>
                </c:pt>
                <c:pt idx="2778">
                  <c:v>-1.277440000558272E-2</c:v>
                </c:pt>
                <c:pt idx="2779">
                  <c:v>-2.9025900003034621E-2</c:v>
                </c:pt>
                <c:pt idx="2780">
                  <c:v>-2.5025900002219714E-2</c:v>
                </c:pt>
                <c:pt idx="2781">
                  <c:v>-2.8276199998799711E-2</c:v>
                </c:pt>
                <c:pt idx="2782">
                  <c:v>-3.4029499998723622E-2</c:v>
                </c:pt>
                <c:pt idx="2783">
                  <c:v>-3.3030700004019309E-2</c:v>
                </c:pt>
                <c:pt idx="2784">
                  <c:v>-2.5030700002389494E-2</c:v>
                </c:pt>
                <c:pt idx="2785">
                  <c:v>-2.2030700005416293E-2</c:v>
                </c:pt>
                <c:pt idx="2786">
                  <c:v>-2.9282199997396674E-2</c:v>
                </c:pt>
                <c:pt idx="2787">
                  <c:v>-3.5533700007363223E-2</c:v>
                </c:pt>
                <c:pt idx="2788">
                  <c:v>-2.8533700002299156E-2</c:v>
                </c:pt>
                <c:pt idx="2789">
                  <c:v>-2.7533700005733408E-2</c:v>
                </c:pt>
                <c:pt idx="2790">
                  <c:v>-2.6533700001891702E-2</c:v>
                </c:pt>
                <c:pt idx="2791">
                  <c:v>-2.2533700008352753E-2</c:v>
                </c:pt>
                <c:pt idx="2792">
                  <c:v>-2.0533700007945299E-2</c:v>
                </c:pt>
                <c:pt idx="2793">
                  <c:v>-3.3785200001148041E-2</c:v>
                </c:pt>
                <c:pt idx="2794">
                  <c:v>-3.078520000417484E-2</c:v>
                </c:pt>
                <c:pt idx="2795">
                  <c:v>-2.778519999992568E-2</c:v>
                </c:pt>
                <c:pt idx="2796">
                  <c:v>-2.0785200002137572E-2</c:v>
                </c:pt>
                <c:pt idx="2797">
                  <c:v>-1.6785200001322664E-2</c:v>
                </c:pt>
                <c:pt idx="2799">
                  <c:v>-3.0285799999546725E-2</c:v>
                </c:pt>
                <c:pt idx="2800">
                  <c:v>-2.8036700008669868E-2</c:v>
                </c:pt>
                <c:pt idx="2801">
                  <c:v>-2.6036700008262414E-2</c:v>
                </c:pt>
                <c:pt idx="2802">
                  <c:v>-2.3036700004013255E-2</c:v>
                </c:pt>
                <c:pt idx="2803">
                  <c:v>-2.2036700007447507E-2</c:v>
                </c:pt>
                <c:pt idx="2804">
                  <c:v>-1.6036700006225146E-2</c:v>
                </c:pt>
                <c:pt idx="2807">
                  <c:v>-3.2288200003677048E-2</c:v>
                </c:pt>
                <c:pt idx="2808">
                  <c:v>-2.9288199999427889E-2</c:v>
                </c:pt>
                <c:pt idx="2809">
                  <c:v>-3.6539699998684227E-2</c:v>
                </c:pt>
                <c:pt idx="2810">
                  <c:v>-3.1539700001303572E-2</c:v>
                </c:pt>
                <c:pt idx="2811">
                  <c:v>-2.1539699999266304E-2</c:v>
                </c:pt>
                <c:pt idx="2812">
                  <c:v>-3.0040300007385667E-2</c:v>
                </c:pt>
                <c:pt idx="2814">
                  <c:v>-2.9791200002364349E-2</c:v>
                </c:pt>
                <c:pt idx="2815">
                  <c:v>-1.7791199999919627E-2</c:v>
                </c:pt>
                <c:pt idx="2816">
                  <c:v>-1.6791200003353879E-2</c:v>
                </c:pt>
                <c:pt idx="2817">
                  <c:v>-2.4041500000748783E-2</c:v>
                </c:pt>
                <c:pt idx="2818">
                  <c:v>-2.9042700007266831E-2</c:v>
                </c:pt>
                <c:pt idx="2819">
                  <c:v>-2.5042700006451923E-2</c:v>
                </c:pt>
                <c:pt idx="2820">
                  <c:v>-1.9042700005229563E-2</c:v>
                </c:pt>
                <c:pt idx="2821">
                  <c:v>-2.5292999998782761E-2</c:v>
                </c:pt>
                <c:pt idx="2822">
                  <c:v>-2.8543300002638716E-2</c:v>
                </c:pt>
                <c:pt idx="2824">
                  <c:v>-3.3045100004528649E-2</c:v>
                </c:pt>
                <c:pt idx="2827">
                  <c:v>-3.2047500004409812E-2</c:v>
                </c:pt>
                <c:pt idx="2828">
                  <c:v>-2.9047500000160653E-2</c:v>
                </c:pt>
                <c:pt idx="2829">
                  <c:v>-2.8047500003594905E-2</c:v>
                </c:pt>
                <c:pt idx="2830">
                  <c:v>-2.6047500003187452E-2</c:v>
                </c:pt>
                <c:pt idx="2833">
                  <c:v>-3.1299000002036337E-2</c:v>
                </c:pt>
                <c:pt idx="2834">
                  <c:v>-2.8298999997787178E-2</c:v>
                </c:pt>
                <c:pt idx="2835">
                  <c:v>-2.5299000000813976E-2</c:v>
                </c:pt>
                <c:pt idx="2836">
                  <c:v>-2.8549300004669931E-2</c:v>
                </c:pt>
                <c:pt idx="2837">
                  <c:v>-2.4550500005716458E-2</c:v>
                </c:pt>
                <c:pt idx="2838">
                  <c:v>-2.3550500001874752E-2</c:v>
                </c:pt>
                <c:pt idx="2839">
                  <c:v>-2.8051100001903251E-2</c:v>
                </c:pt>
                <c:pt idx="2840">
                  <c:v>-3.1801999997696839E-2</c:v>
                </c:pt>
                <c:pt idx="2841">
                  <c:v>-2.7801999996881932E-2</c:v>
                </c:pt>
                <c:pt idx="2842">
                  <c:v>-2.5801999996474478E-2</c:v>
                </c:pt>
                <c:pt idx="2845">
                  <c:v>-3.2053500006441027E-2</c:v>
                </c:pt>
                <c:pt idx="2846">
                  <c:v>-2.505350000137696E-2</c:v>
                </c:pt>
                <c:pt idx="2847">
                  <c:v>-1.4053500002773944E-2</c:v>
                </c:pt>
                <c:pt idx="2853">
                  <c:v>-3.0556500001694076E-2</c:v>
                </c:pt>
                <c:pt idx="2854">
                  <c:v>-2.8556500001286622E-2</c:v>
                </c:pt>
                <c:pt idx="2855">
                  <c:v>-2.0556500006932765E-2</c:v>
                </c:pt>
                <c:pt idx="2856">
                  <c:v>-2.5807999998505693E-2</c:v>
                </c:pt>
                <c:pt idx="2857">
                  <c:v>-2.1807999997690786E-2</c:v>
                </c:pt>
                <c:pt idx="2858">
                  <c:v>-1.9807999997283332E-2</c:v>
                </c:pt>
                <c:pt idx="2859">
                  <c:v>-1.8808000000717584E-2</c:v>
                </c:pt>
                <c:pt idx="2860">
                  <c:v>-1.680800000031013E-2</c:v>
                </c:pt>
                <c:pt idx="2861">
                  <c:v>-2.6059500007249881E-2</c:v>
                </c:pt>
                <c:pt idx="2862">
                  <c:v>-2.3059500003000721E-2</c:v>
                </c:pt>
                <c:pt idx="2863">
                  <c:v>-3.1309800004237331E-2</c:v>
                </c:pt>
                <c:pt idx="2864">
                  <c:v>-2.5309800003014971E-2</c:v>
                </c:pt>
                <c:pt idx="2865">
                  <c:v>-4.331100000126753E-2</c:v>
                </c:pt>
                <c:pt idx="2866">
                  <c:v>-3.1310999998822808E-2</c:v>
                </c:pt>
                <c:pt idx="2867">
                  <c:v>-2.3310999997192994E-2</c:v>
                </c:pt>
                <c:pt idx="2868">
                  <c:v>-2.0311000000219792E-2</c:v>
                </c:pt>
                <c:pt idx="2869">
                  <c:v>-1.3812800003506709E-2</c:v>
                </c:pt>
                <c:pt idx="2871">
                  <c:v>-3.5064299998339266E-2</c:v>
                </c:pt>
                <c:pt idx="2872">
                  <c:v>-3.031580000242684E-2</c:v>
                </c:pt>
                <c:pt idx="2873">
                  <c:v>-1.7315800003416371E-2</c:v>
                </c:pt>
                <c:pt idx="2875">
                  <c:v>-2.8567300003487617E-2</c:v>
                </c:pt>
                <c:pt idx="2876">
                  <c:v>-1.8567300001450349E-2</c:v>
                </c:pt>
                <c:pt idx="2878">
                  <c:v>-2.7070299998740666E-2</c:v>
                </c:pt>
                <c:pt idx="2880">
                  <c:v>-2.7075100006186403E-2</c:v>
                </c:pt>
                <c:pt idx="2881">
                  <c:v>-2.6075100002344698E-2</c:v>
                </c:pt>
                <c:pt idx="2882">
                  <c:v>-2.3075100005371496E-2</c:v>
                </c:pt>
                <c:pt idx="2883">
                  <c:v>-2.207510000152979E-2</c:v>
                </c:pt>
                <c:pt idx="2884">
                  <c:v>-2.1075100004964042E-2</c:v>
                </c:pt>
                <c:pt idx="2885">
                  <c:v>-3.0326600004627835E-2</c:v>
                </c:pt>
                <c:pt idx="2886">
                  <c:v>-2.3326599999563769E-2</c:v>
                </c:pt>
                <c:pt idx="2887">
                  <c:v>-2.3578100001031999E-2</c:v>
                </c:pt>
                <c:pt idx="2888">
                  <c:v>-1.4578099995560478E-2</c:v>
                </c:pt>
                <c:pt idx="2889">
                  <c:v>-2.0331399995484389E-2</c:v>
                </c:pt>
                <c:pt idx="2890">
                  <c:v>-3.4840400003304239E-2</c:v>
                </c:pt>
                <c:pt idx="2891">
                  <c:v>-2.6840400008950382E-2</c:v>
                </c:pt>
                <c:pt idx="2892">
                  <c:v>-2.5840400005108677E-2</c:v>
                </c:pt>
                <c:pt idx="2893">
                  <c:v>-1.7840400003478862E-2</c:v>
                </c:pt>
                <c:pt idx="2894">
                  <c:v>-2.7593700004217681E-2</c:v>
                </c:pt>
                <c:pt idx="2895">
                  <c:v>-2.0599700001184829E-2</c:v>
                </c:pt>
                <c:pt idx="2896">
                  <c:v>-3.0102700002316851E-2</c:v>
                </c:pt>
                <c:pt idx="2897">
                  <c:v>-3.5354200001165736E-2</c:v>
                </c:pt>
                <c:pt idx="2898">
                  <c:v>-3.5113500001898501E-2</c:v>
                </c:pt>
                <c:pt idx="2899">
                  <c:v>-2.5365000001329463E-2</c:v>
                </c:pt>
                <c:pt idx="2900">
                  <c:v>-2.6865599997108802E-2</c:v>
                </c:pt>
                <c:pt idx="2901">
                  <c:v>-3.0124299999442883E-2</c:v>
                </c:pt>
                <c:pt idx="2902">
                  <c:v>-2.8124299999035429E-2</c:v>
                </c:pt>
                <c:pt idx="2903">
                  <c:v>-2.5124300002062228E-2</c:v>
                </c:pt>
                <c:pt idx="2904">
                  <c:v>-3.0375800000911113E-2</c:v>
                </c:pt>
                <c:pt idx="2905">
                  <c:v>-2.2375799999281298E-2</c:v>
                </c:pt>
                <c:pt idx="2906">
                  <c:v>-2.6627300001564436E-2</c:v>
                </c:pt>
                <c:pt idx="2907">
                  <c:v>-2.5627300004998688E-2</c:v>
                </c:pt>
                <c:pt idx="2908">
                  <c:v>-2.3627300004591234E-2</c:v>
                </c:pt>
                <c:pt idx="2909">
                  <c:v>-2.2877600000356324E-2</c:v>
                </c:pt>
                <c:pt idx="2910">
                  <c:v>-3.1379400003061164E-2</c:v>
                </c:pt>
                <c:pt idx="2912">
                  <c:v>-2.8130300001066644E-2</c:v>
                </c:pt>
                <c:pt idx="2913">
                  <c:v>-2.7130300004500896E-2</c:v>
                </c:pt>
                <c:pt idx="2914">
                  <c:v>-2.5130300004093442E-2</c:v>
                </c:pt>
                <c:pt idx="2915">
                  <c:v>-1.7130300002463628E-2</c:v>
                </c:pt>
                <c:pt idx="2916">
                  <c:v>-3.6380600002303254E-2</c:v>
                </c:pt>
                <c:pt idx="2917">
                  <c:v>-3.2380600001488347E-2</c:v>
                </c:pt>
                <c:pt idx="2918">
                  <c:v>-2.9380600004515145E-2</c:v>
                </c:pt>
                <c:pt idx="2919">
                  <c:v>-3.1381799999508075E-2</c:v>
                </c:pt>
                <c:pt idx="2923">
                  <c:v>-2.9887199998483993E-2</c:v>
                </c:pt>
                <c:pt idx="2925">
                  <c:v>-3.5138700004608836E-2</c:v>
                </c:pt>
                <c:pt idx="2926">
                  <c:v>-2.5889600001391955E-2</c:v>
                </c:pt>
                <c:pt idx="2927">
                  <c:v>-2.4889600004826207E-2</c:v>
                </c:pt>
                <c:pt idx="2928">
                  <c:v>-2.0889600004011299E-2</c:v>
                </c:pt>
                <c:pt idx="2929">
                  <c:v>-4.2141099998843856E-2</c:v>
                </c:pt>
                <c:pt idx="2930">
                  <c:v>-2.9141099999833386E-2</c:v>
                </c:pt>
                <c:pt idx="2931">
                  <c:v>-2.8141100003267638E-2</c:v>
                </c:pt>
                <c:pt idx="2932">
                  <c:v>-2.6141100002860185E-2</c:v>
                </c:pt>
                <c:pt idx="2933">
                  <c:v>-2.4141100002452731E-2</c:v>
                </c:pt>
                <c:pt idx="2934">
                  <c:v>-2.3141099998611026E-2</c:v>
                </c:pt>
                <c:pt idx="2935">
                  <c:v>-2.8391400010150392E-2</c:v>
                </c:pt>
                <c:pt idx="2936">
                  <c:v>-2.5392600000486709E-2</c:v>
                </c:pt>
                <c:pt idx="2937">
                  <c:v>-2.2392600003513508E-2</c:v>
                </c:pt>
                <c:pt idx="2940">
                  <c:v>-2.6644099998520687E-2</c:v>
                </c:pt>
                <c:pt idx="2941">
                  <c:v>-3.5147100003086962E-2</c:v>
                </c:pt>
                <c:pt idx="2942">
                  <c:v>-2.5147100001049694E-2</c:v>
                </c:pt>
                <c:pt idx="2943">
                  <c:v>-2.8398600006767083E-2</c:v>
                </c:pt>
                <c:pt idx="2944">
                  <c:v>-2.5398600002517924E-2</c:v>
                </c:pt>
                <c:pt idx="2945">
                  <c:v>-2.7899200002138969E-2</c:v>
                </c:pt>
                <c:pt idx="2947">
                  <c:v>-2.6654900007997639E-2</c:v>
                </c:pt>
                <c:pt idx="2948">
                  <c:v>-2.4654900007590186E-2</c:v>
                </c:pt>
                <c:pt idx="2949">
                  <c:v>-3.5157900005287956E-2</c:v>
                </c:pt>
                <c:pt idx="2950">
                  <c:v>-3.3157900004880503E-2</c:v>
                </c:pt>
                <c:pt idx="2951">
                  <c:v>-2.2660900001937989E-2</c:v>
                </c:pt>
                <c:pt idx="2952">
                  <c:v>-3.7414200000057463E-2</c:v>
                </c:pt>
                <c:pt idx="2953">
                  <c:v>-2.4414200001046993E-2</c:v>
                </c:pt>
                <c:pt idx="2954">
                  <c:v>-2.9665699999895878E-2</c:v>
                </c:pt>
                <c:pt idx="2955">
                  <c:v>-2.866570000333013E-2</c:v>
                </c:pt>
                <c:pt idx="2956">
                  <c:v>-2.6166299998294562E-2</c:v>
                </c:pt>
                <c:pt idx="2957">
                  <c:v>-3.0917200005205814E-2</c:v>
                </c:pt>
                <c:pt idx="2958">
                  <c:v>-1.1917200004972983E-2</c:v>
                </c:pt>
                <c:pt idx="2959">
                  <c:v>-2.9168699998990633E-2</c:v>
                </c:pt>
                <c:pt idx="2960">
                  <c:v>-3.4420199997839518E-2</c:v>
                </c:pt>
                <c:pt idx="2961">
                  <c:v>-3.342020000127377E-2</c:v>
                </c:pt>
                <c:pt idx="2962">
                  <c:v>-3.1420200000866316E-2</c:v>
                </c:pt>
                <c:pt idx="2963">
                  <c:v>-3.0420199997024611E-2</c:v>
                </c:pt>
                <c:pt idx="2964">
                  <c:v>-2.8923199999553617E-2</c:v>
                </c:pt>
                <c:pt idx="2966">
                  <c:v>-2.9425000000628643E-2</c:v>
                </c:pt>
                <c:pt idx="2967">
                  <c:v>-3.2675300004484598E-2</c:v>
                </c:pt>
                <c:pt idx="2968">
                  <c:v>-3.2676500006346032E-2</c:v>
                </c:pt>
                <c:pt idx="2969">
                  <c:v>-2.9177100004744716E-2</c:v>
                </c:pt>
                <c:pt idx="2970">
                  <c:v>-3.4928000000945758E-2</c:v>
                </c:pt>
                <c:pt idx="2971">
                  <c:v>-2.9928000003565103E-2</c:v>
                </c:pt>
                <c:pt idx="2972">
                  <c:v>-3.5185499997169245E-2</c:v>
                </c:pt>
                <c:pt idx="2973">
                  <c:v>-3.3435799996368587E-2</c:v>
                </c:pt>
                <c:pt idx="2974">
                  <c:v>-2.543580000201473E-2</c:v>
                </c:pt>
                <c:pt idx="2975">
                  <c:v>-2.8190300006826874E-2</c:v>
                </c:pt>
                <c:pt idx="2976">
                  <c:v>-3.4441800002241507E-2</c:v>
                </c:pt>
                <c:pt idx="2977">
                  <c:v>-2.7698099998815451E-2</c:v>
                </c:pt>
                <c:pt idx="2978">
                  <c:v>-3.7708900003053714E-2</c:v>
                </c:pt>
                <c:pt idx="2980">
                  <c:v>-3.4714900008111726E-2</c:v>
                </c:pt>
                <c:pt idx="2981">
                  <c:v>-3.2966400001896545E-2</c:v>
                </c:pt>
                <c:pt idx="2982">
                  <c:v>-3.0966400001489092E-2</c:v>
                </c:pt>
                <c:pt idx="2983">
                  <c:v>-2.5966400004108436E-2</c:v>
                </c:pt>
                <c:pt idx="2984">
                  <c:v>-2.1966400003293529E-2</c:v>
                </c:pt>
                <c:pt idx="2985">
                  <c:v>-3.2216700004937593E-2</c:v>
                </c:pt>
                <c:pt idx="2987">
                  <c:v>-2.9719700003624894E-2</c:v>
                </c:pt>
                <c:pt idx="2988">
                  <c:v>-3.4971200002473779E-2</c:v>
                </c:pt>
                <c:pt idx="2989">
                  <c:v>-3.197119999822462E-2</c:v>
                </c:pt>
                <c:pt idx="2990">
                  <c:v>-3.0971200001658872E-2</c:v>
                </c:pt>
                <c:pt idx="2991">
                  <c:v>-2.9971199997817166E-2</c:v>
                </c:pt>
                <c:pt idx="2992">
                  <c:v>-2.7971199997409713E-2</c:v>
                </c:pt>
                <c:pt idx="2993">
                  <c:v>-2.4971200000436511E-2</c:v>
                </c:pt>
                <c:pt idx="2994">
                  <c:v>-2.3971199996594805E-2</c:v>
                </c:pt>
                <c:pt idx="2995">
                  <c:v>-2.5221500007319264E-2</c:v>
                </c:pt>
                <c:pt idx="2996">
                  <c:v>-3.3222700003534555E-2</c:v>
                </c:pt>
                <c:pt idx="2997">
                  <c:v>-3.1222700003127102E-2</c:v>
                </c:pt>
                <c:pt idx="2998">
                  <c:v>-2.9222700002719648E-2</c:v>
                </c:pt>
                <c:pt idx="2999">
                  <c:v>-3.2723299998906441E-2</c:v>
                </c:pt>
                <c:pt idx="3000">
                  <c:v>-3.0474200000753626E-2</c:v>
                </c:pt>
                <c:pt idx="3002">
                  <c:v>-3.3725700006471016E-2</c:v>
                </c:pt>
                <c:pt idx="3003">
                  <c:v>-2.7725700005248655E-2</c:v>
                </c:pt>
                <c:pt idx="3004">
                  <c:v>-4.3977200002700556E-2</c:v>
                </c:pt>
                <c:pt idx="3005">
                  <c:v>-3.3977200000663288E-2</c:v>
                </c:pt>
                <c:pt idx="3006">
                  <c:v>-3.2977199996821582E-2</c:v>
                </c:pt>
                <c:pt idx="3007">
                  <c:v>-3.1977200000255834E-2</c:v>
                </c:pt>
                <c:pt idx="3008">
                  <c:v>-3.0977200003690086E-2</c:v>
                </c:pt>
                <c:pt idx="3009">
                  <c:v>-2.9977199999848381E-2</c:v>
                </c:pt>
                <c:pt idx="3010">
                  <c:v>-2.8977200003282633E-2</c:v>
                </c:pt>
                <c:pt idx="3011">
                  <c:v>-2.7977199999440927E-2</c:v>
                </c:pt>
                <c:pt idx="3012">
                  <c:v>-3.1227500003296882E-2</c:v>
                </c:pt>
                <c:pt idx="3013">
                  <c:v>-3.1729300004371908E-2</c:v>
                </c:pt>
                <c:pt idx="3014">
                  <c:v>-3.2480200003192294E-2</c:v>
                </c:pt>
                <c:pt idx="3015">
                  <c:v>-2.9480199998943135E-2</c:v>
                </c:pt>
                <c:pt idx="3016">
                  <c:v>-2.7480199998535682E-2</c:v>
                </c:pt>
                <c:pt idx="3017">
                  <c:v>-2.3480199997720774E-2</c:v>
                </c:pt>
                <c:pt idx="3019">
                  <c:v>-3.1983200002287049E-2</c:v>
                </c:pt>
                <c:pt idx="3020">
                  <c:v>-2.8485000002547167E-2</c:v>
                </c:pt>
                <c:pt idx="3021">
                  <c:v>-2.7485000005981419E-2</c:v>
                </c:pt>
                <c:pt idx="3022">
                  <c:v>-2.448500000173226E-2</c:v>
                </c:pt>
                <c:pt idx="3023">
                  <c:v>-3.4735300003376324E-2</c:v>
                </c:pt>
                <c:pt idx="3024">
                  <c:v>-3.323830000590533E-2</c:v>
                </c:pt>
                <c:pt idx="3025">
                  <c:v>-3.0491000004985835E-2</c:v>
                </c:pt>
                <c:pt idx="3026">
                  <c:v>-2.7491000008012634E-2</c:v>
                </c:pt>
                <c:pt idx="3028">
                  <c:v>-3.4742499999993015E-2</c:v>
                </c:pt>
                <c:pt idx="3029">
                  <c:v>-2.8742499998770654E-2</c:v>
                </c:pt>
                <c:pt idx="3030">
                  <c:v>-2.6994000007107388E-2</c:v>
                </c:pt>
                <c:pt idx="3031">
                  <c:v>-3.1245500002114568E-2</c:v>
                </c:pt>
                <c:pt idx="3032">
                  <c:v>-3.2497000000148546E-2</c:v>
                </c:pt>
                <c:pt idx="3033">
                  <c:v>-3.149699999630684E-2</c:v>
                </c:pt>
                <c:pt idx="3034">
                  <c:v>-3.1753300005220808E-2</c:v>
                </c:pt>
                <c:pt idx="3035">
                  <c:v>-2.4753300007432699E-2</c:v>
                </c:pt>
                <c:pt idx="3036">
                  <c:v>-3.9003599995339755E-2</c:v>
                </c:pt>
                <c:pt idx="3037">
                  <c:v>-4.6256299996457528E-2</c:v>
                </c:pt>
                <c:pt idx="3038">
                  <c:v>-2.7256299996224698E-2</c:v>
                </c:pt>
                <c:pt idx="3039">
                  <c:v>-2.5256299995817244E-2</c:v>
                </c:pt>
                <c:pt idx="3040">
                  <c:v>-2.4256299999251496E-2</c:v>
                </c:pt>
                <c:pt idx="3041">
                  <c:v>-2.8507800001534633E-2</c:v>
                </c:pt>
                <c:pt idx="3042">
                  <c:v>-3.8259900007687975E-2</c:v>
                </c:pt>
                <c:pt idx="3043">
                  <c:v>-3.4259900006873067E-2</c:v>
                </c:pt>
                <c:pt idx="3044">
                  <c:v>-4.1764100002183113E-2</c:v>
                </c:pt>
                <c:pt idx="3046">
                  <c:v>-2.2267100001045037E-2</c:v>
                </c:pt>
                <c:pt idx="3047">
                  <c:v>-3.6518599998089485E-2</c:v>
                </c:pt>
                <c:pt idx="3048">
                  <c:v>-3.151860000070883E-2</c:v>
                </c:pt>
                <c:pt idx="3049">
                  <c:v>-2.3518599999079015E-2</c:v>
                </c:pt>
                <c:pt idx="3050">
                  <c:v>-3.4021600004052743E-2</c:v>
                </c:pt>
                <c:pt idx="3051">
                  <c:v>-2.6529400005529169E-2</c:v>
                </c:pt>
                <c:pt idx="3052">
                  <c:v>-3.4032400006253738E-2</c:v>
                </c:pt>
                <c:pt idx="3053">
                  <c:v>-2.3032400007650722E-2</c:v>
                </c:pt>
                <c:pt idx="3054">
                  <c:v>-3.728390000469517E-2</c:v>
                </c:pt>
                <c:pt idx="3055">
                  <c:v>-3.5299499999382533E-2</c:v>
                </c:pt>
                <c:pt idx="3056">
                  <c:v>-2.7802500000689179E-2</c:v>
                </c:pt>
                <c:pt idx="3057">
                  <c:v>-3.6058800003957003E-2</c:v>
                </c:pt>
                <c:pt idx="3058">
                  <c:v>-3.5058800000115298E-2</c:v>
                </c:pt>
                <c:pt idx="3059">
                  <c:v>-3.405880000354955E-2</c:v>
                </c:pt>
                <c:pt idx="3060">
                  <c:v>-3.2058800003142096E-2</c:v>
                </c:pt>
                <c:pt idx="3061">
                  <c:v>-4.2559400004392955E-2</c:v>
                </c:pt>
                <c:pt idx="3063">
                  <c:v>-3.1310300000768621E-2</c:v>
                </c:pt>
                <c:pt idx="3064">
                  <c:v>-2.9310300000361167E-2</c:v>
                </c:pt>
                <c:pt idx="3065">
                  <c:v>-2.2310300002573058E-2</c:v>
                </c:pt>
                <c:pt idx="3066">
                  <c:v>-4.0561800000432413E-2</c:v>
                </c:pt>
                <c:pt idx="3067">
                  <c:v>-3.8561800000024959E-2</c:v>
                </c:pt>
                <c:pt idx="3068">
                  <c:v>-3.6561800006893463E-2</c:v>
                </c:pt>
                <c:pt idx="3069">
                  <c:v>-3.3561800002644304E-2</c:v>
                </c:pt>
                <c:pt idx="3070">
                  <c:v>-3.2561800006078556E-2</c:v>
                </c:pt>
                <c:pt idx="3071">
                  <c:v>-3.0561800005671103E-2</c:v>
                </c:pt>
                <c:pt idx="3072">
                  <c:v>-2.9561800001829397E-2</c:v>
                </c:pt>
                <c:pt idx="3073">
                  <c:v>-2.3561800000607036E-2</c:v>
                </c:pt>
                <c:pt idx="3075">
                  <c:v>-3.7813299997651484E-2</c:v>
                </c:pt>
                <c:pt idx="3076">
                  <c:v>-3.2813300000270829E-2</c:v>
                </c:pt>
                <c:pt idx="3077">
                  <c:v>-3.1813300003705081E-2</c:v>
                </c:pt>
                <c:pt idx="3078">
                  <c:v>-2.6813299999048468E-2</c:v>
                </c:pt>
                <c:pt idx="3080">
                  <c:v>-3.7064800002553966E-2</c:v>
                </c:pt>
                <c:pt idx="3081">
                  <c:v>-3.4064800005580764E-2</c:v>
                </c:pt>
                <c:pt idx="3082">
                  <c:v>-3.2064800005173311E-2</c:v>
                </c:pt>
                <c:pt idx="3083">
                  <c:v>-2.9064800000924151E-2</c:v>
                </c:pt>
                <c:pt idx="3084">
                  <c:v>-2.7567800003453158E-2</c:v>
                </c:pt>
                <c:pt idx="3085">
                  <c:v>-2.656780000688741E-2</c:v>
                </c:pt>
                <c:pt idx="3086">
                  <c:v>-3.2819300002302043E-2</c:v>
                </c:pt>
                <c:pt idx="3087">
                  <c:v>-3.1819299998460338E-2</c:v>
                </c:pt>
                <c:pt idx="3088">
                  <c:v>-3.081930000189459E-2</c:v>
                </c:pt>
                <c:pt idx="3089">
                  <c:v>-2.4819300000672229E-2</c:v>
                </c:pt>
                <c:pt idx="3090">
                  <c:v>-1.9819300003291573E-2</c:v>
                </c:pt>
                <c:pt idx="3091">
                  <c:v>-3.2069599998067133E-2</c:v>
                </c:pt>
                <c:pt idx="3092">
                  <c:v>-3.4319899998081382E-2</c:v>
                </c:pt>
                <c:pt idx="3093">
                  <c:v>-3.2824100002471823E-2</c:v>
                </c:pt>
                <c:pt idx="3094">
                  <c:v>-3.6075600000913255E-2</c:v>
                </c:pt>
                <c:pt idx="3096">
                  <c:v>-2.9578599998785648E-2</c:v>
                </c:pt>
                <c:pt idx="3097">
                  <c:v>-3.308159999869531E-2</c:v>
                </c:pt>
                <c:pt idx="3098">
                  <c:v>-3.0584600004658569E-2</c:v>
                </c:pt>
                <c:pt idx="3099">
                  <c:v>-3.133670000534039E-2</c:v>
                </c:pt>
                <c:pt idx="3100">
                  <c:v>-3.4589400005643256E-2</c:v>
                </c:pt>
                <c:pt idx="3101">
                  <c:v>-3.2844500005012378E-2</c:v>
                </c:pt>
                <c:pt idx="3102">
                  <c:v>-3.1348700009402819E-2</c:v>
                </c:pt>
                <c:pt idx="3103">
                  <c:v>-2.985169999737991E-2</c:v>
                </c:pt>
                <c:pt idx="3105">
                  <c:v>-3.3103200003097299E-2</c:v>
                </c:pt>
                <c:pt idx="3106">
                  <c:v>-2.6103200005309191E-2</c:v>
                </c:pt>
                <c:pt idx="3107">
                  <c:v>-2.5353500001074281E-2</c:v>
                </c:pt>
                <c:pt idx="3108">
                  <c:v>-3.2354700000723824E-2</c:v>
                </c:pt>
                <c:pt idx="3109">
                  <c:v>-3.1354699996882118E-2</c:v>
                </c:pt>
                <c:pt idx="3111">
                  <c:v>-3.8857699997606687E-2</c:v>
                </c:pt>
                <c:pt idx="3112">
                  <c:v>-4.2108000001462642E-2</c:v>
                </c:pt>
                <c:pt idx="3113">
                  <c:v>-3.2109200001286808E-2</c:v>
                </c:pt>
                <c:pt idx="3114">
                  <c:v>-4.2359500002930872E-2</c:v>
                </c:pt>
                <c:pt idx="3115">
                  <c:v>-3.7359500005550217E-2</c:v>
                </c:pt>
                <c:pt idx="3116">
                  <c:v>-2.7359500003512949E-2</c:v>
                </c:pt>
                <c:pt idx="3118">
                  <c:v>-3.5365500007173978E-2</c:v>
                </c:pt>
                <c:pt idx="3119">
                  <c:v>-3.886850000708364E-2</c:v>
                </c:pt>
                <c:pt idx="3120">
                  <c:v>-3.4120000003895257E-2</c:v>
                </c:pt>
                <c:pt idx="3121">
                  <c:v>-3.0120000003080349E-2</c:v>
                </c:pt>
                <c:pt idx="3122">
                  <c:v>-2.9119999999238644E-2</c:v>
                </c:pt>
                <c:pt idx="3123">
                  <c:v>-2.8371499996865168E-2</c:v>
                </c:pt>
                <c:pt idx="3124">
                  <c:v>-3.3124800000223331E-2</c:v>
                </c:pt>
                <c:pt idx="3125">
                  <c:v>-3.6879300001601223E-2</c:v>
                </c:pt>
                <c:pt idx="3126">
                  <c:v>-3.238229999988107E-2</c:v>
                </c:pt>
                <c:pt idx="3128">
                  <c:v>-3.8638600002741441E-2</c:v>
                </c:pt>
                <c:pt idx="3129">
                  <c:v>-3.4894900003564544E-2</c:v>
                </c:pt>
                <c:pt idx="3130">
                  <c:v>-2.9894900006183889E-2</c:v>
                </c:pt>
                <c:pt idx="3131">
                  <c:v>-3.0146400000376161E-2</c:v>
                </c:pt>
                <c:pt idx="3132">
                  <c:v>-2.41463999991538E-2</c:v>
                </c:pt>
                <c:pt idx="3133">
                  <c:v>-3.7397900006908458E-2</c:v>
                </c:pt>
                <c:pt idx="3134">
                  <c:v>-2.8649400002905168E-2</c:v>
                </c:pt>
                <c:pt idx="3135">
                  <c:v>-3.3900900001754053E-2</c:v>
                </c:pt>
                <c:pt idx="3136">
                  <c:v>-3.0900900004780851E-2</c:v>
                </c:pt>
                <c:pt idx="3137">
                  <c:v>-3.7655400003131945E-2</c:v>
                </c:pt>
                <c:pt idx="3138">
                  <c:v>-3.5655400002724491E-2</c:v>
                </c:pt>
                <c:pt idx="3139">
                  <c:v>-3.4655399998882785E-2</c:v>
                </c:pt>
                <c:pt idx="3140">
                  <c:v>-3.3655400002317037E-2</c:v>
                </c:pt>
                <c:pt idx="3141">
                  <c:v>-2.8655399997660425E-2</c:v>
                </c:pt>
                <c:pt idx="3142">
                  <c:v>-3.4905699998489581E-2</c:v>
                </c:pt>
                <c:pt idx="3143">
                  <c:v>-2.2905700003320817E-2</c:v>
                </c:pt>
                <c:pt idx="3144">
                  <c:v>-3.3656599996902514E-2</c:v>
                </c:pt>
                <c:pt idx="3146">
                  <c:v>-9.158400003798306E-3</c:v>
                </c:pt>
                <c:pt idx="3147">
                  <c:v>-3.7409899996418972E-2</c:v>
                </c:pt>
                <c:pt idx="3148">
                  <c:v>-3.9660200003709178E-2</c:v>
                </c:pt>
                <c:pt idx="3149">
                  <c:v>-2.9910500001278706E-2</c:v>
                </c:pt>
                <c:pt idx="3151">
                  <c:v>-3.3661400004348252E-2</c:v>
                </c:pt>
                <c:pt idx="3152">
                  <c:v>-3.5163199994713068E-2</c:v>
                </c:pt>
                <c:pt idx="3153">
                  <c:v>-3.1164400003035553E-2</c:v>
                </c:pt>
                <c:pt idx="3154">
                  <c:v>-3.6414700000023004E-2</c:v>
                </c:pt>
                <c:pt idx="3155">
                  <c:v>-3.2915299998421688E-2</c:v>
                </c:pt>
                <c:pt idx="3156">
                  <c:v>-3.8666200009174645E-2</c:v>
                </c:pt>
                <c:pt idx="3157">
                  <c:v>-2.4169199998141266E-2</c:v>
                </c:pt>
                <c:pt idx="3158">
                  <c:v>-2.5420700003451202E-2</c:v>
                </c:pt>
                <c:pt idx="3159">
                  <c:v>-2.4670999999216292E-2</c:v>
                </c:pt>
                <c:pt idx="3160">
                  <c:v>-3.6672200003522448E-2</c:v>
                </c:pt>
                <c:pt idx="3161">
                  <c:v>-2.9922499998065177E-2</c:v>
                </c:pt>
                <c:pt idx="3162">
                  <c:v>-3.1174000003375113E-2</c:v>
                </c:pt>
                <c:pt idx="3163">
                  <c:v>-3.0173999999533407E-2</c:v>
                </c:pt>
                <c:pt idx="3164">
                  <c:v>-3.7426700000651181E-2</c:v>
                </c:pt>
                <c:pt idx="3165">
                  <c:v>-3.5426700000243727E-2</c:v>
                </c:pt>
                <c:pt idx="3166">
                  <c:v>-3.3676999999443069E-2</c:v>
                </c:pt>
                <c:pt idx="3167">
                  <c:v>-2.8677000002062414E-2</c:v>
                </c:pt>
                <c:pt idx="3168">
                  <c:v>-2.3678199999267235E-2</c:v>
                </c:pt>
                <c:pt idx="3169">
                  <c:v>-3.2180000001972076E-2</c:v>
                </c:pt>
                <c:pt idx="3170">
                  <c:v>-3.0180000001564622E-2</c:v>
                </c:pt>
                <c:pt idx="3171">
                  <c:v>-2.4180000000342261E-2</c:v>
                </c:pt>
                <c:pt idx="3172">
                  <c:v>-3.1430300005013123E-2</c:v>
                </c:pt>
                <c:pt idx="3173">
                  <c:v>-2.3934500000905246E-2</c:v>
                </c:pt>
                <c:pt idx="3174">
                  <c:v>-3.2184800009417813E-2</c:v>
                </c:pt>
                <c:pt idx="3175">
                  <c:v>-2.5186000006215181E-2</c:v>
                </c:pt>
                <c:pt idx="3176">
                  <c:v>-3.7439899999299087E-2</c:v>
                </c:pt>
                <c:pt idx="3177">
                  <c:v>-3.1190800000331365E-2</c:v>
                </c:pt>
                <c:pt idx="3178">
                  <c:v>-3.144109999993816E-2</c:v>
                </c:pt>
                <c:pt idx="3179">
                  <c:v>-3.0441099996096455E-2</c:v>
                </c:pt>
                <c:pt idx="3180">
                  <c:v>-3.7442300003021955E-2</c:v>
                </c:pt>
                <c:pt idx="3181">
                  <c:v>-2.8945300007762853E-2</c:v>
                </c:pt>
                <c:pt idx="3182">
                  <c:v>-2.394530000310624E-2</c:v>
                </c:pt>
                <c:pt idx="3183">
                  <c:v>-3.5445900000922848E-2</c:v>
                </c:pt>
                <c:pt idx="3184">
                  <c:v>-2.8948900006071199E-2</c:v>
                </c:pt>
                <c:pt idx="3185">
                  <c:v>-3.5207599998102523E-2</c:v>
                </c:pt>
                <c:pt idx="3186">
                  <c:v>-3.1459099998755846E-2</c:v>
                </c:pt>
                <c:pt idx="3187">
                  <c:v>-2.6709400000981987E-2</c:v>
                </c:pt>
                <c:pt idx="3188">
                  <c:v>-2.6710600002843421E-2</c:v>
                </c:pt>
                <c:pt idx="3189">
                  <c:v>-3.396690000226954E-2</c:v>
                </c:pt>
                <c:pt idx="3190">
                  <c:v>-2.9721400002017617E-2</c:v>
                </c:pt>
                <c:pt idx="3191">
                  <c:v>-3.5982499997771811E-2</c:v>
                </c:pt>
                <c:pt idx="3192">
                  <c:v>-3.1234000001859386E-2</c:v>
                </c:pt>
                <c:pt idx="3193">
                  <c:v>-3.4988500003237277E-2</c:v>
                </c:pt>
                <c:pt idx="3194">
                  <c:v>-2.9988499998580664E-2</c:v>
                </c:pt>
                <c:pt idx="3195">
                  <c:v>-3.9244799998414237E-2</c:v>
                </c:pt>
                <c:pt idx="3196">
                  <c:v>-3.9495099998021033E-2</c:v>
                </c:pt>
                <c:pt idx="3197">
                  <c:v>-3.6245999996026512E-2</c:v>
                </c:pt>
                <c:pt idx="3198">
                  <c:v>-3.2245999995211605E-2</c:v>
                </c:pt>
                <c:pt idx="3199">
                  <c:v>-2.724599999783095E-2</c:v>
                </c:pt>
                <c:pt idx="3200">
                  <c:v>-2.5245999997423496E-2</c:v>
                </c:pt>
                <c:pt idx="3201">
                  <c:v>-1.424599999882048E-2</c:v>
                </c:pt>
                <c:pt idx="3202">
                  <c:v>-3.7496300006750971E-2</c:v>
                </c:pt>
                <c:pt idx="3203">
                  <c:v>-3.5496300006343517E-2</c:v>
                </c:pt>
                <c:pt idx="3204">
                  <c:v>-3.149630000552861E-2</c:v>
                </c:pt>
                <c:pt idx="3205">
                  <c:v>-3.2747800003562588E-2</c:v>
                </c:pt>
                <c:pt idx="3206">
                  <c:v>-2.2999299995717593E-2</c:v>
                </c:pt>
                <c:pt idx="3207">
                  <c:v>-3.124960000423016E-2</c:v>
                </c:pt>
                <c:pt idx="3208">
                  <c:v>4.2497999966144562E-3</c:v>
                </c:pt>
                <c:pt idx="3209">
                  <c:v>-4.0000500004680362E-2</c:v>
                </c:pt>
                <c:pt idx="3210">
                  <c:v>-4.1250800000852905E-2</c:v>
                </c:pt>
                <c:pt idx="3211">
                  <c:v>-3.7250800000037998E-2</c:v>
                </c:pt>
                <c:pt idx="3212">
                  <c:v>-3.4250800003064796E-2</c:v>
                </c:pt>
                <c:pt idx="3213">
                  <c:v>-3.9501100000052247E-2</c:v>
                </c:pt>
                <c:pt idx="3214">
                  <c:v>-3.4502300004533026E-2</c:v>
                </c:pt>
                <c:pt idx="3215">
                  <c:v>-3.3502300007967278E-2</c:v>
                </c:pt>
                <c:pt idx="3216">
                  <c:v>-3.1502300007559825E-2</c:v>
                </c:pt>
                <c:pt idx="3217">
                  <c:v>-4.075379999994766E-2</c:v>
                </c:pt>
                <c:pt idx="3218">
                  <c:v>-3.4753799998725299E-2</c:v>
                </c:pt>
                <c:pt idx="3219">
                  <c:v>-3.3753800002159551E-2</c:v>
                </c:pt>
                <c:pt idx="3220">
                  <c:v>-3.1753800001752097E-2</c:v>
                </c:pt>
                <c:pt idx="3221">
                  <c:v>-2.9753800001344644E-2</c:v>
                </c:pt>
                <c:pt idx="3222">
                  <c:v>-3.625560000364203E-2</c:v>
                </c:pt>
                <c:pt idx="3223">
                  <c:v>-3.3256800001254305E-2</c:v>
                </c:pt>
                <c:pt idx="3224">
                  <c:v>-3.6508300006971695E-2</c:v>
                </c:pt>
                <c:pt idx="3225">
                  <c:v>-3.4508300006564241E-2</c:v>
                </c:pt>
                <c:pt idx="3226">
                  <c:v>-3.2508300006156787E-2</c:v>
                </c:pt>
                <c:pt idx="3227">
                  <c:v>-3.5758599995460827E-2</c:v>
                </c:pt>
                <c:pt idx="3228">
                  <c:v>-3.5008900005777832E-2</c:v>
                </c:pt>
                <c:pt idx="3229">
                  <c:v>-3.9759800005413126E-2</c:v>
                </c:pt>
                <c:pt idx="3230">
                  <c:v>-3.4759800000756513E-2</c:v>
                </c:pt>
                <c:pt idx="3231">
                  <c:v>-3.275980000034906E-2</c:v>
                </c:pt>
                <c:pt idx="3232">
                  <c:v>-2.3759800002153497E-2</c:v>
                </c:pt>
                <c:pt idx="3233">
                  <c:v>-4.1011299996171147E-2</c:v>
                </c:pt>
                <c:pt idx="3234">
                  <c:v>-3.7011300002632197E-2</c:v>
                </c:pt>
                <c:pt idx="3235">
                  <c:v>-2.9011300001002382E-2</c:v>
                </c:pt>
                <c:pt idx="3236">
                  <c:v>-3.4262800007127225E-2</c:v>
                </c:pt>
                <c:pt idx="3237">
                  <c:v>-3.1262800002878066E-2</c:v>
                </c:pt>
                <c:pt idx="3238">
                  <c:v>-2.9262800002470613E-2</c:v>
                </c:pt>
                <c:pt idx="3239">
                  <c:v>-3.2016100005421322E-2</c:v>
                </c:pt>
                <c:pt idx="3240">
                  <c:v>-3.4266400005435571E-2</c:v>
                </c:pt>
                <c:pt idx="3241">
                  <c:v>-3.3767000000807457E-2</c:v>
                </c:pt>
                <c:pt idx="3242">
                  <c:v>-3.9267599997401703E-2</c:v>
                </c:pt>
                <c:pt idx="3243">
                  <c:v>-3.2267599999613594E-2</c:v>
                </c:pt>
                <c:pt idx="3244">
                  <c:v>-2.5267600001825485E-2</c:v>
                </c:pt>
                <c:pt idx="3245">
                  <c:v>-3.3517899995786138E-2</c:v>
                </c:pt>
                <c:pt idx="3246">
                  <c:v>-3.0519100000674371E-2</c:v>
                </c:pt>
                <c:pt idx="3247">
                  <c:v>-1.8519100005505607E-2</c:v>
                </c:pt>
                <c:pt idx="3248">
                  <c:v>-3.627000000415137E-2</c:v>
                </c:pt>
                <c:pt idx="3249">
                  <c:v>-3.3022100004018284E-2</c:v>
                </c:pt>
                <c:pt idx="3250">
                  <c:v>-3.1022100003610831E-2</c:v>
                </c:pt>
                <c:pt idx="3251">
                  <c:v>-3.3522700003231876E-2</c:v>
                </c:pt>
                <c:pt idx="3252">
                  <c:v>-3.9525100008177105E-2</c:v>
                </c:pt>
                <c:pt idx="3254">
                  <c:v>-3.3525100006954744E-2</c:v>
                </c:pt>
                <c:pt idx="3255">
                  <c:v>-3.1525100006547291E-2</c:v>
                </c:pt>
                <c:pt idx="3256">
                  <c:v>-3.0525100002705585E-2</c:v>
                </c:pt>
                <c:pt idx="3257">
                  <c:v>-2.9525100006139837E-2</c:v>
                </c:pt>
                <c:pt idx="3258">
                  <c:v>-2.4525100001483224E-2</c:v>
                </c:pt>
                <c:pt idx="3259">
                  <c:v>-3.8775400003942195E-2</c:v>
                </c:pt>
                <c:pt idx="3261">
                  <c:v>-2.5776599999517202E-2</c:v>
                </c:pt>
                <c:pt idx="3262">
                  <c:v>-3.3781400001316797E-2</c:v>
                </c:pt>
                <c:pt idx="3263">
                  <c:v>-3.0781400004343595E-2</c:v>
                </c:pt>
                <c:pt idx="3264">
                  <c:v>-2.7781400007370394E-2</c:v>
                </c:pt>
                <c:pt idx="3265">
                  <c:v>-2.6781400003528688E-2</c:v>
                </c:pt>
                <c:pt idx="3266">
                  <c:v>-3.7032899999758229E-2</c:v>
                </c:pt>
                <c:pt idx="3267">
                  <c:v>-3.2284399996569846E-2</c:v>
                </c:pt>
                <c:pt idx="3268">
                  <c:v>-3.1284400000004098E-2</c:v>
                </c:pt>
                <c:pt idx="3269">
                  <c:v>-2.8284399995754939E-2</c:v>
                </c:pt>
                <c:pt idx="3270">
                  <c:v>-3.9788600006431807E-2</c:v>
                </c:pt>
                <c:pt idx="3271">
                  <c:v>-3.7788600006024353E-2</c:v>
                </c:pt>
                <c:pt idx="3272">
                  <c:v>-2.8038900003593881E-2</c:v>
                </c:pt>
                <c:pt idx="3273">
                  <c:v>-3.2289200004015584E-2</c:v>
                </c:pt>
                <c:pt idx="3274">
                  <c:v>-3.5540700002457015E-2</c:v>
                </c:pt>
                <c:pt idx="3275">
                  <c:v>-3.2792199999676086E-2</c:v>
                </c:pt>
                <c:pt idx="3276">
                  <c:v>-3.779460000077961E-2</c:v>
                </c:pt>
                <c:pt idx="3277">
                  <c:v>-3.2545499998377636E-2</c:v>
                </c:pt>
                <c:pt idx="3278">
                  <c:v>-3.980299999966519E-2</c:v>
                </c:pt>
                <c:pt idx="3279">
                  <c:v>-3.8053300006140489E-2</c:v>
                </c:pt>
                <c:pt idx="3280">
                  <c:v>-3.7807799999427516E-2</c:v>
                </c:pt>
                <c:pt idx="3281">
                  <c:v>-3.6310800001956522E-2</c:v>
                </c:pt>
                <c:pt idx="3282">
                  <c:v>-2.8310800000326708E-2</c:v>
                </c:pt>
                <c:pt idx="3283">
                  <c:v>-3.5562299999583047E-2</c:v>
                </c:pt>
                <c:pt idx="3284">
                  <c:v>-4.0819800007739104E-2</c:v>
                </c:pt>
                <c:pt idx="3285">
                  <c:v>-3.682459999981802E-2</c:v>
                </c:pt>
                <c:pt idx="3286">
                  <c:v>-3.6327599998912774E-2</c:v>
                </c:pt>
                <c:pt idx="3287">
                  <c:v>-3.432759999850532E-2</c:v>
                </c:pt>
                <c:pt idx="3288">
                  <c:v>-4.7579100006259978E-2</c:v>
                </c:pt>
                <c:pt idx="3289">
                  <c:v>-3.8579100008064415E-2</c:v>
                </c:pt>
                <c:pt idx="3290">
                  <c:v>-3.6579100007656962E-2</c:v>
                </c:pt>
                <c:pt idx="3291">
                  <c:v>-4.0583900001365691E-2</c:v>
                </c:pt>
                <c:pt idx="3292">
                  <c:v>-3.7835399998584762E-2</c:v>
                </c:pt>
                <c:pt idx="3293">
                  <c:v>-3.6835399994743057E-2</c:v>
                </c:pt>
                <c:pt idx="3294">
                  <c:v>-3.2835400001204107E-2</c:v>
                </c:pt>
                <c:pt idx="3295">
                  <c:v>-3.1835399997362401E-2</c:v>
                </c:pt>
                <c:pt idx="3296">
                  <c:v>-3.7086900003487244E-2</c:v>
                </c:pt>
                <c:pt idx="3297">
                  <c:v>-3.4086899999238085E-2</c:v>
                </c:pt>
                <c:pt idx="3298">
                  <c:v>-3.5338400004548021E-2</c:v>
                </c:pt>
                <c:pt idx="3299">
                  <c:v>-4.3589900000370108E-2</c:v>
                </c:pt>
                <c:pt idx="3300">
                  <c:v>-3.7589899999147747E-2</c:v>
                </c:pt>
                <c:pt idx="3301">
                  <c:v>-3.3591100007470232E-2</c:v>
                </c:pt>
                <c:pt idx="3302">
                  <c:v>-3.6841399996774271E-2</c:v>
                </c:pt>
                <c:pt idx="3303">
                  <c:v>-3.3091700002842117E-2</c:v>
                </c:pt>
                <c:pt idx="3304">
                  <c:v>-3.40929000012693E-2</c:v>
                </c:pt>
                <c:pt idx="3305">
                  <c:v>-3.1092900004296098E-2</c:v>
                </c:pt>
                <c:pt idx="3306">
                  <c:v>-3.0092900000454392E-2</c:v>
                </c:pt>
                <c:pt idx="3307">
                  <c:v>-3.9343200005532708E-2</c:v>
                </c:pt>
                <c:pt idx="3308">
                  <c:v>-3.4593500000482891E-2</c:v>
                </c:pt>
                <c:pt idx="3309">
                  <c:v>-3.5097700005280785E-2</c:v>
                </c:pt>
                <c:pt idx="3310">
                  <c:v>-3.4103700003470294E-2</c:v>
                </c:pt>
                <c:pt idx="3311">
                  <c:v>-3.9355200002319179E-2</c:v>
                </c:pt>
                <c:pt idx="3312">
                  <c:v>-3.5605500001111068E-2</c:v>
                </c:pt>
                <c:pt idx="3313">
                  <c:v>-3.5606700002972502E-2</c:v>
                </c:pt>
                <c:pt idx="3314">
                  <c:v>-3.1107299997529481E-2</c:v>
                </c:pt>
                <c:pt idx="3315">
                  <c:v>-3.7858200004848186E-2</c:v>
                </c:pt>
                <c:pt idx="3316">
                  <c:v>-3.3858200004033279E-2</c:v>
                </c:pt>
                <c:pt idx="3317">
                  <c:v>-3.2858200007467531E-2</c:v>
                </c:pt>
                <c:pt idx="3318">
                  <c:v>-3.910850000102073E-2</c:v>
                </c:pt>
                <c:pt idx="3319">
                  <c:v>-3.4108500003640074E-2</c:v>
                </c:pt>
                <c:pt idx="3320">
                  <c:v>-3.2361200006562285E-2</c:v>
                </c:pt>
                <c:pt idx="3321">
                  <c:v>-2.7361200001905672E-2</c:v>
                </c:pt>
                <c:pt idx="3322">
                  <c:v>-2.9863000003388152E-2</c:v>
                </c:pt>
                <c:pt idx="3323">
                  <c:v>-3.5113300000375602E-2</c:v>
                </c:pt>
                <c:pt idx="3324">
                  <c:v>-3.3113299999968149E-2</c:v>
                </c:pt>
                <c:pt idx="3325">
                  <c:v>-3.4613899995747488E-2</c:v>
                </c:pt>
                <c:pt idx="3327">
                  <c:v>-3.5864200006471947E-2</c:v>
                </c:pt>
                <c:pt idx="3328">
                  <c:v>-3.0864200001815334E-2</c:v>
                </c:pt>
                <c:pt idx="3329">
                  <c:v>-3.4114500005671289E-2</c:v>
                </c:pt>
                <c:pt idx="3330">
                  <c:v>-3.4865400004491676E-2</c:v>
                </c:pt>
                <c:pt idx="3331">
                  <c:v>-3.6115700000664219E-2</c:v>
                </c:pt>
                <c:pt idx="3332">
                  <c:v>-3.3115700003691018E-2</c:v>
                </c:pt>
                <c:pt idx="3333">
                  <c:v>-4.136599999765167E-2</c:v>
                </c:pt>
                <c:pt idx="3334">
                  <c:v>-3.736600000411272E-2</c:v>
                </c:pt>
                <c:pt idx="3335">
                  <c:v>-3.0365999999048654E-2</c:v>
                </c:pt>
                <c:pt idx="3336">
                  <c:v>-3.4616299999470357E-2</c:v>
                </c:pt>
                <c:pt idx="3337">
                  <c:v>-3.4869000002800021E-2</c:v>
                </c:pt>
                <c:pt idx="3338">
                  <c:v>-3.6119299998972565E-2</c:v>
                </c:pt>
                <c:pt idx="3340">
                  <c:v>-3.412650000245776E-2</c:v>
                </c:pt>
                <c:pt idx="3341">
                  <c:v>-2.7126499997393694E-2</c:v>
                </c:pt>
                <c:pt idx="3342">
                  <c:v>-3.3627100005105603E-2</c:v>
                </c:pt>
                <c:pt idx="3343">
                  <c:v>-3.162710000469815E-2</c:v>
                </c:pt>
                <c:pt idx="3344">
                  <c:v>-3.4879799997725058E-2</c:v>
                </c:pt>
                <c:pt idx="3345">
                  <c:v>-3.8130100001581013E-2</c:v>
                </c:pt>
                <c:pt idx="3346">
                  <c:v>-2.7130100002977997E-2</c:v>
                </c:pt>
                <c:pt idx="3347">
                  <c:v>-3.6382800004503224E-2</c:v>
                </c:pt>
                <c:pt idx="3348">
                  <c:v>-3.7634300002537202E-2</c:v>
                </c:pt>
                <c:pt idx="3349">
                  <c:v>-3.5634300002129748E-2</c:v>
                </c:pt>
                <c:pt idx="3350">
                  <c:v>-2.7634300000499934E-2</c:v>
                </c:pt>
                <c:pt idx="3351">
                  <c:v>-2.2634300003119279E-2</c:v>
                </c:pt>
                <c:pt idx="3352">
                  <c:v>-1.563430000533117E-2</c:v>
                </c:pt>
                <c:pt idx="3353">
                  <c:v>-3.7885799996729475E-2</c:v>
                </c:pt>
                <c:pt idx="3354">
                  <c:v>-3.2885799999348819E-2</c:v>
                </c:pt>
                <c:pt idx="3355">
                  <c:v>-2.9885800002375618E-2</c:v>
                </c:pt>
                <c:pt idx="3356">
                  <c:v>-3.4137300004658755E-2</c:v>
                </c:pt>
                <c:pt idx="3357">
                  <c:v>-3.8387600005080458E-2</c:v>
                </c:pt>
                <c:pt idx="3358">
                  <c:v>-3.6387600004673004E-2</c:v>
                </c:pt>
                <c:pt idx="3359">
                  <c:v>-2.3387600005662534E-2</c:v>
                </c:pt>
                <c:pt idx="3361">
                  <c:v>-3.4140900002967101E-2</c:v>
                </c:pt>
                <c:pt idx="3362">
                  <c:v>-3.6142100005235989E-2</c:v>
                </c:pt>
                <c:pt idx="3363">
                  <c:v>-2.7142100007040426E-2</c:v>
                </c:pt>
                <c:pt idx="3364">
                  <c:v>-3.3393600002455059E-2</c:v>
                </c:pt>
                <c:pt idx="3365">
                  <c:v>-3.2645100000081584E-2</c:v>
                </c:pt>
                <c:pt idx="3366">
                  <c:v>-3.114810000261059E-2</c:v>
                </c:pt>
                <c:pt idx="3367">
                  <c:v>-2.6649900006304961E-2</c:v>
                </c:pt>
                <c:pt idx="3368">
                  <c:v>-2.8901400000904687E-2</c:v>
                </c:pt>
                <c:pt idx="3369">
                  <c:v>-2.3901400003524031E-2</c:v>
                </c:pt>
                <c:pt idx="3370">
                  <c:v>-3.2907400003750809E-2</c:v>
                </c:pt>
                <c:pt idx="3371">
                  <c:v>-3.1167300003289711E-2</c:v>
                </c:pt>
                <c:pt idx="3372">
                  <c:v>-2.8172100006486289E-2</c:v>
                </c:pt>
                <c:pt idx="3373">
                  <c:v>-3.5173299998859875E-2</c:v>
                </c:pt>
                <c:pt idx="3374">
                  <c:v>-4.3174500002351124E-2</c:v>
                </c:pt>
                <c:pt idx="3375">
                  <c:v>-3.9174500008812174E-2</c:v>
                </c:pt>
                <c:pt idx="3376">
                  <c:v>-3.7174500008404721E-2</c:v>
                </c:pt>
                <c:pt idx="3377">
                  <c:v>-3.5174500007997267E-2</c:v>
                </c:pt>
                <c:pt idx="3378">
                  <c:v>-3.4174500004155561E-2</c:v>
                </c:pt>
                <c:pt idx="3379">
                  <c:v>-2.5426000000152271E-2</c:v>
                </c:pt>
                <c:pt idx="3380">
                  <c:v>-2.1425999999337364E-2</c:v>
                </c:pt>
                <c:pt idx="3381">
                  <c:v>-4.067629999917699E-2</c:v>
                </c:pt>
                <c:pt idx="3382">
                  <c:v>-3.5676300001796335E-2</c:v>
                </c:pt>
                <c:pt idx="3383">
                  <c:v>-3.9677499997196719E-2</c:v>
                </c:pt>
                <c:pt idx="3384">
                  <c:v>-3.7677499996789265E-2</c:v>
                </c:pt>
                <c:pt idx="3385">
                  <c:v>-3.4929000001284294E-2</c:v>
                </c:pt>
                <c:pt idx="3386">
                  <c:v>-3.0929000000469387E-2</c:v>
                </c:pt>
                <c:pt idx="3387">
                  <c:v>-4.3180500004382338E-2</c:v>
                </c:pt>
                <c:pt idx="3388">
                  <c:v>-3.7180500003159977E-2</c:v>
                </c:pt>
                <c:pt idx="3389">
                  <c:v>-3.6180500006594229E-2</c:v>
                </c:pt>
                <c:pt idx="3390">
                  <c:v>-3.5180500010028481E-2</c:v>
                </c:pt>
                <c:pt idx="3391">
                  <c:v>-3.4180500006186776E-2</c:v>
                </c:pt>
                <c:pt idx="3392">
                  <c:v>-3.3180500009621028E-2</c:v>
                </c:pt>
                <c:pt idx="3393">
                  <c:v>-3.1180500009213574E-2</c:v>
                </c:pt>
                <c:pt idx="3394">
                  <c:v>-2.9180500008806121E-2</c:v>
                </c:pt>
                <c:pt idx="3395">
                  <c:v>-2.8180500004964415E-2</c:v>
                </c:pt>
                <c:pt idx="3396">
                  <c:v>-2.7180500008398667E-2</c:v>
                </c:pt>
                <c:pt idx="3397">
                  <c:v>-2.6180500004556961E-2</c:v>
                </c:pt>
                <c:pt idx="3398">
                  <c:v>-2.5180500007991213E-2</c:v>
                </c:pt>
                <c:pt idx="3399">
                  <c:v>-2.4180500004149508E-2</c:v>
                </c:pt>
                <c:pt idx="3400">
                  <c:v>-2.2180500003742054E-2</c:v>
                </c:pt>
                <c:pt idx="3401">
                  <c:v>-1.7180500006361399E-2</c:v>
                </c:pt>
                <c:pt idx="3402">
                  <c:v>-4.4430800000554882E-2</c:v>
                </c:pt>
                <c:pt idx="3403">
                  <c:v>-3.5430799995083362E-2</c:v>
                </c:pt>
                <c:pt idx="3404">
                  <c:v>-3.3181700004206505E-2</c:v>
                </c:pt>
                <c:pt idx="3405">
                  <c:v>-3.34320000038133E-2</c:v>
                </c:pt>
                <c:pt idx="3406">
                  <c:v>-3.1432000003405847E-2</c:v>
                </c:pt>
                <c:pt idx="3407">
                  <c:v>-2.4432000005617738E-2</c:v>
                </c:pt>
                <c:pt idx="3408">
                  <c:v>-2.0683499998995103E-2</c:v>
                </c:pt>
                <c:pt idx="3409">
                  <c:v>-2.7186500003153924E-2</c:v>
                </c:pt>
                <c:pt idx="3410">
                  <c:v>-2.7188899999600835E-2</c:v>
                </c:pt>
                <c:pt idx="3411">
                  <c:v>-2.3689499997999519E-2</c:v>
                </c:pt>
                <c:pt idx="3412">
                  <c:v>-2.9939799998828676E-2</c:v>
                </c:pt>
                <c:pt idx="3413">
                  <c:v>-2.8939800002262928E-2</c:v>
                </c:pt>
                <c:pt idx="3414">
                  <c:v>-3.7191300005360972E-2</c:v>
                </c:pt>
                <c:pt idx="3415">
                  <c:v>-2.5442799997108523E-2</c:v>
                </c:pt>
                <c:pt idx="3416">
                  <c:v>-3.81961000020965E-2</c:v>
                </c:pt>
                <c:pt idx="3417">
                  <c:v>-3.1196099997032434E-2</c:v>
                </c:pt>
                <c:pt idx="3418">
                  <c:v>-3.2197300002735574E-2</c:v>
                </c:pt>
                <c:pt idx="3419">
                  <c:v>-3.019730000232812E-2</c:v>
                </c:pt>
                <c:pt idx="3420">
                  <c:v>-3.9457200000470039E-2</c:v>
                </c:pt>
                <c:pt idx="3421">
                  <c:v>-3.3465600005001761E-2</c:v>
                </c:pt>
                <c:pt idx="3422">
                  <c:v>-4.0217699999629986E-2</c:v>
                </c:pt>
                <c:pt idx="3423">
                  <c:v>-3.4217699998407625E-2</c:v>
                </c:pt>
                <c:pt idx="3424">
                  <c:v>-3.1469199995626695E-2</c:v>
                </c:pt>
                <c:pt idx="3425">
                  <c:v>-3.4721899995929562E-2</c:v>
                </c:pt>
                <c:pt idx="3426">
                  <c:v>-3.3721899999363814E-2</c:v>
                </c:pt>
                <c:pt idx="3427">
                  <c:v>-3.4224900002300274E-2</c:v>
                </c:pt>
                <c:pt idx="3428">
                  <c:v>-2.7224899997236207E-2</c:v>
                </c:pt>
                <c:pt idx="3429">
                  <c:v>-3.572550000535557E-2</c:v>
                </c:pt>
                <c:pt idx="3430">
                  <c:v>-3.4476400003768504E-2</c:v>
                </c:pt>
                <c:pt idx="3431">
                  <c:v>-3.247640000336105E-2</c:v>
                </c:pt>
                <c:pt idx="3432">
                  <c:v>-3.7229700006719213E-2</c:v>
                </c:pt>
                <c:pt idx="3433">
                  <c:v>-3.6229700002877507E-2</c:v>
                </c:pt>
                <c:pt idx="3434">
                  <c:v>-3.4732700005406514E-2</c:v>
                </c:pt>
                <c:pt idx="3435">
                  <c:v>-3.8984200000413693E-2</c:v>
                </c:pt>
                <c:pt idx="3436">
                  <c:v>-2.9984200002218131E-2</c:v>
                </c:pt>
                <c:pt idx="3437">
                  <c:v>-3.2985400008328725E-2</c:v>
                </c:pt>
                <c:pt idx="3438">
                  <c:v>-3.323570000793552E-2</c:v>
                </c:pt>
                <c:pt idx="3439">
                  <c:v>-3.4486000004108064E-2</c:v>
                </c:pt>
                <c:pt idx="3440">
                  <c:v>-3.4487199998693541E-2</c:v>
                </c:pt>
                <c:pt idx="3441">
                  <c:v>-3.2487199998286087E-2</c:v>
                </c:pt>
                <c:pt idx="3442">
                  <c:v>-2.9487200001312885E-2</c:v>
                </c:pt>
                <c:pt idx="3443">
                  <c:v>-4.9989000006462447E-2</c:v>
                </c:pt>
                <c:pt idx="3444">
                  <c:v>-3.8743500001146458E-2</c:v>
                </c:pt>
                <c:pt idx="3445">
                  <c:v>-3.6262100002204534E-2</c:v>
                </c:pt>
                <c:pt idx="3446">
                  <c:v>-3.6765100005140994E-2</c:v>
                </c:pt>
                <c:pt idx="3447">
                  <c:v>-4.1268100001616403E-2</c:v>
                </c:pt>
                <c:pt idx="3448">
                  <c:v>-3.4268100003828295E-2</c:v>
                </c:pt>
                <c:pt idx="3449">
                  <c:v>-3.3268099999986589E-2</c:v>
                </c:pt>
                <c:pt idx="3450">
                  <c:v>-2.7268100006040186E-2</c:v>
                </c:pt>
                <c:pt idx="3451">
                  <c:v>-4.4519600000057835E-2</c:v>
                </c:pt>
                <c:pt idx="3452">
                  <c:v>-4.3519600003492087E-2</c:v>
                </c:pt>
                <c:pt idx="3453">
                  <c:v>-3.7519600002269726E-2</c:v>
                </c:pt>
                <c:pt idx="3454">
                  <c:v>-3.5519600001862273E-2</c:v>
                </c:pt>
                <c:pt idx="3455">
                  <c:v>-3.1519600001047365E-2</c:v>
                </c:pt>
                <c:pt idx="3456">
                  <c:v>-3.051959999720566E-2</c:v>
                </c:pt>
                <c:pt idx="3457">
                  <c:v>-2.6519599996390752E-2</c:v>
                </c:pt>
                <c:pt idx="3458">
                  <c:v>-4.4769900006940588E-2</c:v>
                </c:pt>
                <c:pt idx="3459">
                  <c:v>-4.4771100001526065E-2</c:v>
                </c:pt>
                <c:pt idx="3460">
                  <c:v>-2.3771100000885781E-2</c:v>
                </c:pt>
                <c:pt idx="3461">
                  <c:v>-3.4022599997115321E-2</c:v>
                </c:pt>
                <c:pt idx="3462">
                  <c:v>-3.3272900000156369E-2</c:v>
                </c:pt>
                <c:pt idx="3463">
                  <c:v>-3.3027400000719354E-2</c:v>
                </c:pt>
                <c:pt idx="3464">
                  <c:v>-3.0027400003746152E-2</c:v>
                </c:pt>
                <c:pt idx="3465">
                  <c:v>-3.3277700000326149E-2</c:v>
                </c:pt>
                <c:pt idx="3466">
                  <c:v>-2.8277700002945494E-2</c:v>
                </c:pt>
                <c:pt idx="3467">
                  <c:v>-3.2530400007090066E-2</c:v>
                </c:pt>
                <c:pt idx="3468">
                  <c:v>-3.7781899998662993E-2</c:v>
                </c:pt>
                <c:pt idx="3469">
                  <c:v>-3.578189999825554E-2</c:v>
                </c:pt>
                <c:pt idx="3470">
                  <c:v>-3.0783100002736319E-2</c:v>
                </c:pt>
                <c:pt idx="3471">
                  <c:v>-3.4033400006592274E-2</c:v>
                </c:pt>
                <c:pt idx="3472">
                  <c:v>-3.3284900004218798E-2</c:v>
                </c:pt>
                <c:pt idx="3473">
                  <c:v>-3.0284899999969639E-2</c:v>
                </c:pt>
                <c:pt idx="3474">
                  <c:v>-2.9284900003403891E-2</c:v>
                </c:pt>
                <c:pt idx="3475">
                  <c:v>-2.6284899999154732E-2</c:v>
                </c:pt>
                <c:pt idx="3476">
                  <c:v>-5.753520000143908E-2</c:v>
                </c:pt>
                <c:pt idx="3477">
                  <c:v>-3.153520000341814E-2</c:v>
                </c:pt>
                <c:pt idx="3478">
                  <c:v>-3.3785500003432389E-2</c:v>
                </c:pt>
                <c:pt idx="3479">
                  <c:v>-3.2035800009907689E-2</c:v>
                </c:pt>
                <c:pt idx="3480">
                  <c:v>-3.1536400005279575E-2</c:v>
                </c:pt>
                <c:pt idx="3481">
                  <c:v>-2.8536400008306373E-2</c:v>
                </c:pt>
                <c:pt idx="3482">
                  <c:v>-2.5536400004057214E-2</c:v>
                </c:pt>
                <c:pt idx="3483">
                  <c:v>-3.2787900003313553E-2</c:v>
                </c:pt>
                <c:pt idx="3484">
                  <c:v>-3.2540000007429626E-2</c:v>
                </c:pt>
                <c:pt idx="3485">
                  <c:v>-2.8541200001200195E-2</c:v>
                </c:pt>
                <c:pt idx="3486">
                  <c:v>-2.2541199999977835E-2</c:v>
                </c:pt>
                <c:pt idx="3487">
                  <c:v>-2.1541200003412087E-2</c:v>
                </c:pt>
                <c:pt idx="3488">
                  <c:v>-3.1791499997780193E-2</c:v>
                </c:pt>
                <c:pt idx="3489">
                  <c:v>-2.4292100002639927E-2</c:v>
                </c:pt>
                <c:pt idx="3490">
                  <c:v>-4.0542400005506352E-2</c:v>
                </c:pt>
                <c:pt idx="3491">
                  <c:v>-3.1542400007310789E-2</c:v>
                </c:pt>
                <c:pt idx="3492">
                  <c:v>-2.7044200003729202E-2</c:v>
                </c:pt>
                <c:pt idx="3493">
                  <c:v>-5.3295700003218371E-2</c:v>
                </c:pt>
                <c:pt idx="3494">
                  <c:v>-3.1295700006012339E-2</c:v>
                </c:pt>
                <c:pt idx="3495">
                  <c:v>-2.5295700004789978E-2</c:v>
                </c:pt>
                <c:pt idx="3496">
                  <c:v>-3.879869999946095E-2</c:v>
                </c:pt>
                <c:pt idx="3497">
                  <c:v>-3.5798700002487749E-2</c:v>
                </c:pt>
                <c:pt idx="3498">
                  <c:v>-3.3798700002080295E-2</c:v>
                </c:pt>
                <c:pt idx="3499">
                  <c:v>-3.279869999823859E-2</c:v>
                </c:pt>
                <c:pt idx="3500">
                  <c:v>-3.1798700001672842E-2</c:v>
                </c:pt>
                <c:pt idx="3502">
                  <c:v>-3.0798699997831136E-2</c:v>
                </c:pt>
                <c:pt idx="3503">
                  <c:v>-2.9798700001265388E-2</c:v>
                </c:pt>
                <c:pt idx="3504">
                  <c:v>-2.8798699997423682E-2</c:v>
                </c:pt>
                <c:pt idx="3505">
                  <c:v>-2.8050200002326164E-2</c:v>
                </c:pt>
                <c:pt idx="3506">
                  <c:v>-2.5558000001183245E-2</c:v>
                </c:pt>
                <c:pt idx="3507">
                  <c:v>-2.9308900004252791E-2</c:v>
                </c:pt>
                <c:pt idx="3508">
                  <c:v>-3.0813100005616434E-2</c:v>
                </c:pt>
                <c:pt idx="3509">
                  <c:v>-3.556399999797577E-2</c:v>
                </c:pt>
                <c:pt idx="3510">
                  <c:v>-2.4563999999372754E-2</c:v>
                </c:pt>
                <c:pt idx="3511">
                  <c:v>-4.6814299996185582E-2</c:v>
                </c:pt>
                <c:pt idx="3512">
                  <c:v>-3.2814300000609364E-2</c:v>
                </c:pt>
                <c:pt idx="3513">
                  <c:v>-3.0814300000201911E-2</c:v>
                </c:pt>
                <c:pt idx="3514">
                  <c:v>-2.8814299999794457E-2</c:v>
                </c:pt>
                <c:pt idx="3515">
                  <c:v>-2.7815500005090144E-2</c:v>
                </c:pt>
                <c:pt idx="3516">
                  <c:v>-3.1317300003138371E-2</c:v>
                </c:pt>
                <c:pt idx="3517">
                  <c:v>-3.0567600006179418E-2</c:v>
                </c:pt>
                <c:pt idx="3518">
                  <c:v>-3.9323299999523442E-2</c:v>
                </c:pt>
                <c:pt idx="3519">
                  <c:v>-3.4323300002142787E-2</c:v>
                </c:pt>
                <c:pt idx="3520">
                  <c:v>-3.2323300001735333E-2</c:v>
                </c:pt>
                <c:pt idx="3521">
                  <c:v>-3.7574800007860176E-2</c:v>
                </c:pt>
                <c:pt idx="3522">
                  <c:v>-2.8574800002388656E-2</c:v>
                </c:pt>
                <c:pt idx="3523">
                  <c:v>-3.1326900003477931E-2</c:v>
                </c:pt>
                <c:pt idx="3524">
                  <c:v>-2.408379999542376E-2</c:v>
                </c:pt>
                <c:pt idx="3525">
                  <c:v>-3.0334100003528874E-2</c:v>
                </c:pt>
                <c:pt idx="3526">
                  <c:v>-3.0585600004997104E-2</c:v>
                </c:pt>
                <c:pt idx="3527">
                  <c:v>-3.4589200004120357E-2</c:v>
                </c:pt>
                <c:pt idx="3528">
                  <c:v>-2.6093400003446732E-2</c:v>
                </c:pt>
                <c:pt idx="3529">
                  <c:v>-2.7851500002725516E-2</c:v>
                </c:pt>
                <c:pt idx="3530">
                  <c:v>-1.5852700009418186E-2</c:v>
                </c:pt>
                <c:pt idx="3531">
                  <c:v>-3.7104200004250742E-2</c:v>
                </c:pt>
                <c:pt idx="3532">
                  <c:v>-3.235570000106236E-2</c:v>
                </c:pt>
                <c:pt idx="3533">
                  <c:v>-2.93556999968132E-2</c:v>
                </c:pt>
                <c:pt idx="3534">
                  <c:v>-3.5607200006779749E-2</c:v>
                </c:pt>
                <c:pt idx="3535">
                  <c:v>-2.5115000004007015E-2</c:v>
                </c:pt>
                <c:pt idx="3536">
                  <c:v>7.8849999990779907E-3</c:v>
                </c:pt>
                <c:pt idx="3537">
                  <c:v>-3.4366500003670808E-2</c:v>
                </c:pt>
                <c:pt idx="3538">
                  <c:v>-3.336650000710506E-2</c:v>
                </c:pt>
                <c:pt idx="3539">
                  <c:v>-3.1366500006697606E-2</c:v>
                </c:pt>
                <c:pt idx="3540">
                  <c:v>-3.0366500002855901E-2</c:v>
                </c:pt>
                <c:pt idx="3541">
                  <c:v>-2.7366500005882699E-2</c:v>
                </c:pt>
                <c:pt idx="3542">
                  <c:v>-2.6366500002040993E-2</c:v>
                </c:pt>
                <c:pt idx="3543">
                  <c:v>-1.9366500004252885E-2</c:v>
                </c:pt>
                <c:pt idx="3544">
                  <c:v>-3.9618000002519693E-2</c:v>
                </c:pt>
                <c:pt idx="3545">
                  <c:v>-3.3618000001297332E-2</c:v>
                </c:pt>
                <c:pt idx="3546">
                  <c:v>-2.9618000000482425E-2</c:v>
                </c:pt>
                <c:pt idx="3547">
                  <c:v>-2.8618000003916677E-2</c:v>
                </c:pt>
                <c:pt idx="3548">
                  <c:v>-2.6618000003509223E-2</c:v>
                </c:pt>
                <c:pt idx="3549">
                  <c:v>-2.9868300000089221E-2</c:v>
                </c:pt>
                <c:pt idx="3550">
                  <c:v>-3.3121000000392087E-2</c:v>
                </c:pt>
                <c:pt idx="3551">
                  <c:v>-2.962400000251364E-2</c:v>
                </c:pt>
                <c:pt idx="3552">
                  <c:v>-3.2875500000955071E-2</c:v>
                </c:pt>
                <c:pt idx="3553">
                  <c:v>-2.1875499995076098E-2</c:v>
                </c:pt>
                <c:pt idx="3554">
                  <c:v>-2.512580000620801E-2</c:v>
                </c:pt>
                <c:pt idx="3555">
                  <c:v>-2.8879100005724467E-2</c:v>
                </c:pt>
                <c:pt idx="3556">
                  <c:v>-2.5383300002431497E-2</c:v>
                </c:pt>
                <c:pt idx="3557">
                  <c:v>-2.4383300005865749E-2</c:v>
                </c:pt>
                <c:pt idx="3558">
                  <c:v>-2.0886300000711344E-2</c:v>
                </c:pt>
                <c:pt idx="3559">
                  <c:v>-2.2887500002980232E-2</c:v>
                </c:pt>
                <c:pt idx="3561">
                  <c:v>-7.1142600005259737E-2</c:v>
                </c:pt>
                <c:pt idx="3562">
                  <c:v>-3.9143800000601914E-2</c:v>
                </c:pt>
                <c:pt idx="3564">
                  <c:v>7.85619999805931E-3</c:v>
                </c:pt>
                <c:pt idx="3565">
                  <c:v>-2.9645600006915629E-2</c:v>
                </c:pt>
                <c:pt idx="3566">
                  <c:v>-2.0645600001444109E-2</c:v>
                </c:pt>
                <c:pt idx="3567">
                  <c:v>-2.7903100002731662E-2</c:v>
                </c:pt>
                <c:pt idx="3568">
                  <c:v>-4.4159400000353344E-2</c:v>
                </c:pt>
                <c:pt idx="3569">
                  <c:v>2.84059999830788E-3</c:v>
                </c:pt>
                <c:pt idx="3570">
                  <c:v>-2.2409700002754107E-2</c:v>
                </c:pt>
                <c:pt idx="3571">
                  <c:v>-3.3911500002432149E-2</c:v>
                </c:pt>
                <c:pt idx="3572">
                  <c:v>-4.0421700003207661E-2</c:v>
                </c:pt>
                <c:pt idx="3574">
                  <c:v>-3.1687599999713711E-2</c:v>
                </c:pt>
                <c:pt idx="3575">
                  <c:v>-3.4940300000016578E-2</c:v>
                </c:pt>
                <c:pt idx="3576">
                  <c:v>-2.7940300002228469E-2</c:v>
                </c:pt>
                <c:pt idx="3577">
                  <c:v>-3.7694799997552764E-2</c:v>
                </c:pt>
                <c:pt idx="3578">
                  <c:v>-3.2694800000172108E-2</c:v>
                </c:pt>
                <c:pt idx="3579">
                  <c:v>-2.9694800003198907E-2</c:v>
                </c:pt>
                <c:pt idx="3580">
                  <c:v>-3.2196600004681386E-2</c:v>
                </c:pt>
                <c:pt idx="3581">
                  <c:v>-3.5197800003516022E-2</c:v>
                </c:pt>
                <c:pt idx="3582">
                  <c:v>-2.9197800002293661E-2</c:v>
                </c:pt>
                <c:pt idx="3583">
                  <c:v>-2.6197799998044502E-2</c:v>
                </c:pt>
                <c:pt idx="3584">
                  <c:v>-8.700800004589837E-3</c:v>
                </c:pt>
                <c:pt idx="3588">
                  <c:v>-2.6454099999682512E-2</c:v>
                </c:pt>
                <c:pt idx="3589">
                  <c:v>-3.5705600006622262E-2</c:v>
                </c:pt>
                <c:pt idx="3590">
                  <c:v>-3.4705600002780557E-2</c:v>
                </c:pt>
                <c:pt idx="3591">
                  <c:v>-3.3705600006214809E-2</c:v>
                </c:pt>
                <c:pt idx="3592">
                  <c:v>-3.2705600002373103E-2</c:v>
                </c:pt>
                <c:pt idx="3593">
                  <c:v>-3.1705600005807355E-2</c:v>
                </c:pt>
                <c:pt idx="3594">
                  <c:v>-3.0705600001965649E-2</c:v>
                </c:pt>
                <c:pt idx="3595">
                  <c:v>-2.9705600005399901E-2</c:v>
                </c:pt>
                <c:pt idx="3596">
                  <c:v>-2.67056000084267E-2</c:v>
                </c:pt>
                <c:pt idx="3597">
                  <c:v>-2.5705600004584994E-2</c:v>
                </c:pt>
                <c:pt idx="3598">
                  <c:v>-2.4705600008019246E-2</c:v>
                </c:pt>
                <c:pt idx="3599">
                  <c:v>-2.3705600004177541E-2</c:v>
                </c:pt>
                <c:pt idx="3600">
                  <c:v>-2.1705600003770087E-2</c:v>
                </c:pt>
                <c:pt idx="3601">
                  <c:v>-2.0705600007204339E-2</c:v>
                </c:pt>
                <c:pt idx="3602">
                  <c:v>-1.8705600006796885E-2</c:v>
                </c:pt>
                <c:pt idx="3603">
                  <c:v>-1.770560000295518E-2</c:v>
                </c:pt>
                <c:pt idx="3604">
                  <c:v>-4.095709999819519E-2</c:v>
                </c:pt>
                <c:pt idx="3605">
                  <c:v>-3.9957100001629442E-2</c:v>
                </c:pt>
                <c:pt idx="3607">
                  <c:v>-2.8208600007928908E-2</c:v>
                </c:pt>
                <c:pt idx="3608">
                  <c:v>-2.771039999788627E-2</c:v>
                </c:pt>
                <c:pt idx="3609">
                  <c:v>-2.0711600001959596E-2</c:v>
                </c:pt>
                <c:pt idx="3610">
                  <c:v>-2.896310000505764E-2</c:v>
                </c:pt>
                <c:pt idx="3611">
                  <c:v>-2.5463700003456324E-2</c:v>
                </c:pt>
                <c:pt idx="3612">
                  <c:v>-3.096670000377344E-2</c:v>
                </c:pt>
                <c:pt idx="3613">
                  <c:v>-3.4717599999567028E-2</c:v>
                </c:pt>
                <c:pt idx="3614">
                  <c:v>-1.5717599999334197E-2</c:v>
                </c:pt>
                <c:pt idx="3615">
                  <c:v>-2.9967900009069126E-2</c:v>
                </c:pt>
                <c:pt idx="3616">
                  <c:v>-2.6219400002446491E-2</c:v>
                </c:pt>
                <c:pt idx="3617">
                  <c:v>-2.246970000123838E-2</c:v>
                </c:pt>
                <c:pt idx="3618">
                  <c:v>-2.8470899997046217E-2</c:v>
                </c:pt>
                <c:pt idx="3619">
                  <c:v>-2.7470900000480469E-2</c:v>
                </c:pt>
                <c:pt idx="3620">
                  <c:v>-2.6470899996638764E-2</c:v>
                </c:pt>
                <c:pt idx="3621">
                  <c:v>-2.5470900000073016E-2</c:v>
                </c:pt>
                <c:pt idx="3622">
                  <c:v>-1.9470899998850655E-2</c:v>
                </c:pt>
                <c:pt idx="3623">
                  <c:v>-3.422540000610752E-2</c:v>
                </c:pt>
                <c:pt idx="3624">
                  <c:v>-3.2225400005700067E-2</c:v>
                </c:pt>
                <c:pt idx="3625">
                  <c:v>-3.0225400005292613E-2</c:v>
                </c:pt>
                <c:pt idx="3627">
                  <c:v>-2.2225400003662799E-2</c:v>
                </c:pt>
                <c:pt idx="3628">
                  <c:v>9.7745999955805019E-3</c:v>
                </c:pt>
                <c:pt idx="3629">
                  <c:v>-3.1476900003326591E-2</c:v>
                </c:pt>
                <c:pt idx="3630">
                  <c:v>-2.3476900001696777E-2</c:v>
                </c:pt>
                <c:pt idx="3631">
                  <c:v>-1.5476900000066962E-2</c:v>
                </c:pt>
                <c:pt idx="3632">
                  <c:v>-2.1478100003150757E-2</c:v>
                </c:pt>
                <c:pt idx="3633">
                  <c:v>-3.5978700005216524E-2</c:v>
                </c:pt>
                <c:pt idx="3634">
                  <c:v>-2.9978700003994163E-2</c:v>
                </c:pt>
                <c:pt idx="3635">
                  <c:v>-3.4229000004415866E-2</c:v>
                </c:pt>
                <c:pt idx="3636">
                  <c:v>-2.6230199997371528E-2</c:v>
                </c:pt>
                <c:pt idx="3637">
                  <c:v>-2.623140000650892E-2</c:v>
                </c:pt>
                <c:pt idx="3638">
                  <c:v>-1.7481700000644196E-2</c:v>
                </c:pt>
                <c:pt idx="3639">
                  <c:v>-2.9732000002695713E-2</c:v>
                </c:pt>
                <c:pt idx="3640">
                  <c:v>-2.4732000005315058E-2</c:v>
                </c:pt>
                <c:pt idx="3641">
                  <c:v>-3.0984700002591126E-2</c:v>
                </c:pt>
                <c:pt idx="3642">
                  <c:v>-2.5487700004305225E-2</c:v>
                </c:pt>
                <c:pt idx="3643">
                  <c:v>-2.3739199998090044E-2</c:v>
                </c:pt>
                <c:pt idx="3644">
                  <c:v>-2.99894999989192E-2</c:v>
                </c:pt>
                <c:pt idx="3645">
                  <c:v>-2.6989500001945999E-2</c:v>
                </c:pt>
                <c:pt idx="3646">
                  <c:v>-2.5989499998104293E-2</c:v>
                </c:pt>
                <c:pt idx="3647">
                  <c:v>-3.7990700002410449E-2</c:v>
                </c:pt>
                <c:pt idx="3648">
                  <c:v>-3.0241000007663388E-2</c:v>
                </c:pt>
                <c:pt idx="3649">
                  <c:v>-2.4241000006441027E-2</c:v>
                </c:pt>
                <c:pt idx="3650">
                  <c:v>-2.6491300006455276E-2</c:v>
                </c:pt>
                <c:pt idx="3651">
                  <c:v>-3.4742800002277363E-2</c:v>
                </c:pt>
                <c:pt idx="3652">
                  <c:v>-2.4994300001708325E-2</c:v>
                </c:pt>
                <c:pt idx="3653">
                  <c:v>-3.1745200001751073E-2</c:v>
                </c:pt>
                <c:pt idx="3654">
                  <c:v>-3.6995499998738524E-2</c:v>
                </c:pt>
                <c:pt idx="3655">
                  <c:v>-3.8247000004048459E-2</c:v>
                </c:pt>
                <c:pt idx="3656">
                  <c:v>-3.5247000007075258E-2</c:v>
                </c:pt>
                <c:pt idx="3657">
                  <c:v>-3.0247000002418645E-2</c:v>
                </c:pt>
                <c:pt idx="3659">
                  <c:v>-3.1497300005867146E-2</c:v>
                </c:pt>
                <c:pt idx="3660">
                  <c:v>-2.7498499999637716E-2</c:v>
                </c:pt>
                <c:pt idx="3661">
                  <c:v>-3.3749999995052349E-2</c:v>
                </c:pt>
                <c:pt idx="3663">
                  <c:v>-2.8749999997671694E-2</c:v>
                </c:pt>
                <c:pt idx="3664">
                  <c:v>-2.7750000001105946E-2</c:v>
                </c:pt>
                <c:pt idx="3665">
                  <c:v>-3.0000300008396152E-2</c:v>
                </c:pt>
                <c:pt idx="3666">
                  <c:v>-2.6000300007581245E-2</c:v>
                </c:pt>
                <c:pt idx="3667">
                  <c:v>-2.025060000596568E-2</c:v>
                </c:pt>
                <c:pt idx="3668">
                  <c:v>-3.1001499999547377E-2</c:v>
                </c:pt>
                <c:pt idx="3669">
                  <c:v>-2.9001499999139924E-2</c:v>
                </c:pt>
                <c:pt idx="3670">
                  <c:v>-3.6503299998003058E-2</c:v>
                </c:pt>
                <c:pt idx="3671">
                  <c:v>-3.3256600007007364E-2</c:v>
                </c:pt>
                <c:pt idx="3672">
                  <c:v>-3.5760800004936755E-2</c:v>
                </c:pt>
                <c:pt idx="3674">
                  <c:v>-3.3012300009431783E-2</c:v>
                </c:pt>
                <c:pt idx="3676">
                  <c:v>-2.3012300007394515E-2</c:v>
                </c:pt>
                <c:pt idx="3677">
                  <c:v>-3.252010000142036E-2</c:v>
                </c:pt>
                <c:pt idx="3678">
                  <c:v>-3.0520100001012906E-2</c:v>
                </c:pt>
                <c:pt idx="3679">
                  <c:v>-2.9771599998639431E-2</c:v>
                </c:pt>
                <c:pt idx="3680">
                  <c:v>-2.3023100002319552E-2</c:v>
                </c:pt>
                <c:pt idx="3682">
                  <c:v>-4.3793199998617638E-2</c:v>
                </c:pt>
                <c:pt idx="3683">
                  <c:v>-3.7793200004671235E-2</c:v>
                </c:pt>
                <c:pt idx="3684">
                  <c:v>-3.6793200000829529E-2</c:v>
                </c:pt>
                <c:pt idx="3685">
                  <c:v>-3.3793200003856327E-2</c:v>
                </c:pt>
                <c:pt idx="3686">
                  <c:v>-3.2793200000014622E-2</c:v>
                </c:pt>
                <c:pt idx="3687">
                  <c:v>-3.0793199999607168E-2</c:v>
                </c:pt>
                <c:pt idx="3688">
                  <c:v>-2.979320000304142E-2</c:v>
                </c:pt>
                <c:pt idx="3689">
                  <c:v>-2.8793199999199715E-2</c:v>
                </c:pt>
                <c:pt idx="3690">
                  <c:v>-2.7793200002633967E-2</c:v>
                </c:pt>
                <c:pt idx="3691">
                  <c:v>-2.3793200001819059E-2</c:v>
                </c:pt>
                <c:pt idx="3692">
                  <c:v>-3.8044700006139465E-2</c:v>
                </c:pt>
                <c:pt idx="3693">
                  <c:v>-3.4044700005324557E-2</c:v>
                </c:pt>
                <c:pt idx="3694">
                  <c:v>-4.329620000498835E-2</c:v>
                </c:pt>
                <c:pt idx="3695">
                  <c:v>-4.0296200000739191E-2</c:v>
                </c:pt>
                <c:pt idx="3696">
                  <c:v>-3.6296199999924283E-2</c:v>
                </c:pt>
                <c:pt idx="3697">
                  <c:v>-3.2296199999109376E-2</c:v>
                </c:pt>
                <c:pt idx="3698">
                  <c:v>-2.8296200005570427E-2</c:v>
                </c:pt>
                <c:pt idx="3699">
                  <c:v>-2.5296200001321267E-2</c:v>
                </c:pt>
                <c:pt idx="3700">
                  <c:v>-1.0799200004839804E-2</c:v>
                </c:pt>
                <c:pt idx="3701">
                  <c:v>-4.405070000939304E-2</c:v>
                </c:pt>
                <c:pt idx="3702">
                  <c:v>-3.9050700004736427E-2</c:v>
                </c:pt>
                <c:pt idx="3703">
                  <c:v>-3.3300999995844904E-2</c:v>
                </c:pt>
                <c:pt idx="3704">
                  <c:v>-3.0300999998871703E-2</c:v>
                </c:pt>
                <c:pt idx="3705">
                  <c:v>-2.5301000001491047E-2</c:v>
                </c:pt>
                <c:pt idx="3706">
                  <c:v>-4.0306999995664228E-2</c:v>
                </c:pt>
                <c:pt idx="3707">
                  <c:v>-3.5306999998283572E-2</c:v>
                </c:pt>
                <c:pt idx="3708">
                  <c:v>-3.2307000001310371E-2</c:v>
                </c:pt>
                <c:pt idx="3709">
                  <c:v>-3.0307000000902917E-2</c:v>
                </c:pt>
                <c:pt idx="3710">
                  <c:v>-3.9557300005981233E-2</c:v>
                </c:pt>
                <c:pt idx="3711">
                  <c:v>-3.3557300004758872E-2</c:v>
                </c:pt>
                <c:pt idx="3712">
                  <c:v>-3.3808799998951145E-2</c:v>
                </c:pt>
                <c:pt idx="3713">
                  <c:v>-3.2810000004246831E-2</c:v>
                </c:pt>
                <c:pt idx="3714">
                  <c:v>-2.7810000006866176E-2</c:v>
                </c:pt>
                <c:pt idx="3715">
                  <c:v>-3.6060300000826828E-2</c:v>
                </c:pt>
                <c:pt idx="3716">
                  <c:v>-3.9061500006937422E-2</c:v>
                </c:pt>
                <c:pt idx="3717">
                  <c:v>-3.7061500006529968E-2</c:v>
                </c:pt>
                <c:pt idx="3718">
                  <c:v>-3.2564500004809815E-2</c:v>
                </c:pt>
                <c:pt idx="3720">
                  <c:v>-2.1564500006206799E-2</c:v>
                </c:pt>
                <c:pt idx="3721">
                  <c:v>-2.9816000002028886E-2</c:v>
                </c:pt>
                <c:pt idx="3722">
                  <c:v>-2.7816000001621433E-2</c:v>
                </c:pt>
                <c:pt idx="3723">
                  <c:v>-2.9817200003890321E-2</c:v>
                </c:pt>
                <c:pt idx="3724">
                  <c:v>-3.2568100003118161E-2</c:v>
                </c:pt>
                <c:pt idx="3725">
                  <c:v>-3.8819599998532794E-2</c:v>
                </c:pt>
                <c:pt idx="3726">
                  <c:v>-3.182080000260612E-2</c:v>
                </c:pt>
                <c:pt idx="3727">
                  <c:v>-3.0323800005135126E-2</c:v>
                </c:pt>
                <c:pt idx="3728">
                  <c:v>-2.6578899996820837E-2</c:v>
                </c:pt>
                <c:pt idx="3730">
                  <c:v>-3.0081900004006457E-2</c:v>
                </c:pt>
                <c:pt idx="3731">
                  <c:v>-3.1586099998094141E-2</c:v>
                </c:pt>
                <c:pt idx="3732">
                  <c:v>-3.3836400005384348E-2</c:v>
                </c:pt>
                <c:pt idx="3733">
                  <c:v>-2.883760000258917E-2</c:v>
                </c:pt>
                <c:pt idx="3734">
                  <c:v>-3.2089100008306559E-2</c:v>
                </c:pt>
                <c:pt idx="3735">
                  <c:v>-3.1344200004241429E-2</c:v>
                </c:pt>
                <c:pt idx="3736">
                  <c:v>-3.334539999923436E-2</c:v>
                </c:pt>
                <c:pt idx="3737">
                  <c:v>-3.2345399995392654E-2</c:v>
                </c:pt>
                <c:pt idx="3738">
                  <c:v>-3.8596900005359203E-2</c:v>
                </c:pt>
                <c:pt idx="3739">
                  <c:v>-3.359690000070259E-2</c:v>
                </c:pt>
                <c:pt idx="3740">
                  <c:v>-3.8847200004965998E-2</c:v>
                </c:pt>
                <c:pt idx="3741">
                  <c:v>-3.0847200003336184E-2</c:v>
                </c:pt>
                <c:pt idx="3742">
                  <c:v>-3.8099900004453957E-2</c:v>
                </c:pt>
                <c:pt idx="3743">
                  <c:v>-4.5351399996434338E-2</c:v>
                </c:pt>
                <c:pt idx="3744">
                  <c:v>-3.6351399998238776E-2</c:v>
                </c:pt>
                <c:pt idx="3745">
                  <c:v>-3.3351400001265574E-2</c:v>
                </c:pt>
                <c:pt idx="3746">
                  <c:v>-3.0351399997016415E-2</c:v>
                </c:pt>
                <c:pt idx="3747">
                  <c:v>-2.6351399996201508E-2</c:v>
                </c:pt>
                <c:pt idx="3748">
                  <c:v>-4.0602900000521913E-2</c:v>
                </c:pt>
                <c:pt idx="3749">
                  <c:v>-3.460290000657551E-2</c:v>
                </c:pt>
                <c:pt idx="3750">
                  <c:v>-2.9361000008066185E-2</c:v>
                </c:pt>
                <c:pt idx="3751">
                  <c:v>-3.8362200000847224E-2</c:v>
                </c:pt>
                <c:pt idx="3756">
                  <c:v>-3.1132299998716917E-2</c:v>
                </c:pt>
                <c:pt idx="3757">
                  <c:v>-3.2383799996750895E-2</c:v>
                </c:pt>
                <c:pt idx="3758">
                  <c:v>-3.6634100004448555E-2</c:v>
                </c:pt>
                <c:pt idx="3759">
                  <c:v>-4.1389799996977672E-2</c:v>
                </c:pt>
                <c:pt idx="3760">
                  <c:v>-4.7640100005082786E-2</c:v>
                </c:pt>
                <c:pt idx="3761">
                  <c:v>-4.4640100008109584E-2</c:v>
                </c:pt>
                <c:pt idx="3762">
                  <c:v>-4.0640100007294677E-2</c:v>
                </c:pt>
                <c:pt idx="3763">
                  <c:v>-3.3640100009506568E-2</c:v>
                </c:pt>
                <c:pt idx="3764">
                  <c:v>-3.2640100005664863E-2</c:v>
                </c:pt>
                <c:pt idx="3765">
                  <c:v>-3.4643700004380662E-2</c:v>
                </c:pt>
                <c:pt idx="3766">
                  <c:v>-3.5646100004669279E-2</c:v>
                </c:pt>
                <c:pt idx="3767">
                  <c:v>-3.0897600001480896E-2</c:v>
                </c:pt>
                <c:pt idx="3768">
                  <c:v>-4.2147899999690708E-2</c:v>
                </c:pt>
                <c:pt idx="3769">
                  <c:v>-3.8903600005141925E-2</c:v>
                </c:pt>
                <c:pt idx="3770">
                  <c:v>-3.5903600000892766E-2</c:v>
                </c:pt>
                <c:pt idx="3771">
                  <c:v>-3.390360000776127E-2</c:v>
                </c:pt>
                <c:pt idx="3772">
                  <c:v>-2.8903600003104657E-2</c:v>
                </c:pt>
                <c:pt idx="3773">
                  <c:v>-2.6903600002697203E-2</c:v>
                </c:pt>
                <c:pt idx="3774">
                  <c:v>-2.3903600005724002E-2</c:v>
                </c:pt>
                <c:pt idx="3777">
                  <c:v>-3.4655700001167133E-2</c:v>
                </c:pt>
                <c:pt idx="3778">
                  <c:v>-3.2406600003014319E-2</c:v>
                </c:pt>
                <c:pt idx="3779">
                  <c:v>-3.1406600006448571E-2</c:v>
                </c:pt>
                <c:pt idx="3780">
                  <c:v>-3.4907200002635363E-2</c:v>
                </c:pt>
                <c:pt idx="3782">
                  <c:v>-3.3664100003079511E-2</c:v>
                </c:pt>
                <c:pt idx="3783">
                  <c:v>-2.9417400000966154E-2</c:v>
                </c:pt>
                <c:pt idx="3784">
                  <c:v>-2.141739999933634E-2</c:v>
                </c:pt>
                <c:pt idx="3785">
                  <c:v>-2.6667700003599748E-2</c:v>
                </c:pt>
                <c:pt idx="3786">
                  <c:v>-2.9171900008805096E-2</c:v>
                </c:pt>
                <c:pt idx="3787">
                  <c:v>-4.2176700000709388E-2</c:v>
                </c:pt>
                <c:pt idx="3788">
                  <c:v>-4.6428199995716568E-2</c:v>
                </c:pt>
                <c:pt idx="3789">
                  <c:v>-3.7428199997521006E-2</c:v>
                </c:pt>
                <c:pt idx="3790">
                  <c:v>-3.5428199997113552E-2</c:v>
                </c:pt>
                <c:pt idx="3791">
                  <c:v>-3.1428199996298645E-2</c:v>
                </c:pt>
                <c:pt idx="3792">
                  <c:v>-3.3931200006918516E-2</c:v>
                </c:pt>
                <c:pt idx="3793">
                  <c:v>-3.8683300001139287E-2</c:v>
                </c:pt>
                <c:pt idx="3794">
                  <c:v>-3.1683300003351178E-2</c:v>
                </c:pt>
                <c:pt idx="3795">
                  <c:v>-3.3935999999812339E-2</c:v>
                </c:pt>
                <c:pt idx="3796">
                  <c:v>-3.5187499997846317E-2</c:v>
                </c:pt>
                <c:pt idx="3797">
                  <c:v>-3.9942000003065914E-2</c:v>
                </c:pt>
                <c:pt idx="3798">
                  <c:v>-3.3942000001843553E-2</c:v>
                </c:pt>
                <c:pt idx="3799">
                  <c:v>-2.6942000004055444E-2</c:v>
                </c:pt>
                <c:pt idx="3800">
                  <c:v>-3.2695300003979355E-2</c:v>
                </c:pt>
                <c:pt idx="3801">
                  <c:v>-3.1701300002168864E-2</c:v>
                </c:pt>
                <c:pt idx="3802">
                  <c:v>-3.8716900002327748E-2</c:v>
                </c:pt>
                <c:pt idx="3803">
                  <c:v>-5.1219900000432972E-2</c:v>
                </c:pt>
                <c:pt idx="3805">
                  <c:v>-3.7722900007793214E-2</c:v>
                </c:pt>
                <c:pt idx="3806">
                  <c:v>-3.3722900006978307E-2</c:v>
                </c:pt>
                <c:pt idx="3807">
                  <c:v>-2.6722900009190198E-2</c:v>
                </c:pt>
                <c:pt idx="3808">
                  <c:v>-3.2477400003699586E-2</c:v>
                </c:pt>
                <c:pt idx="3809">
                  <c:v>-3.2727700003306381E-2</c:v>
                </c:pt>
                <c:pt idx="3810">
                  <c:v>-3.2979199997498654E-2</c:v>
                </c:pt>
                <c:pt idx="3811">
                  <c:v>-2.3979199999303091E-2</c:v>
                </c:pt>
                <c:pt idx="3812">
                  <c:v>-5.0230700006068218E-2</c:v>
                </c:pt>
                <c:pt idx="3813">
                  <c:v>-4.1230700000596698E-2</c:v>
                </c:pt>
                <c:pt idx="3814">
                  <c:v>-4.023070000403095E-2</c:v>
                </c:pt>
                <c:pt idx="3815">
                  <c:v>-3.9230700000189245E-2</c:v>
                </c:pt>
                <c:pt idx="3816">
                  <c:v>-3.8230700003623497E-2</c:v>
                </c:pt>
                <c:pt idx="3817">
                  <c:v>-3.3230700006242841E-2</c:v>
                </c:pt>
                <c:pt idx="3818">
                  <c:v>-3.1230700005835388E-2</c:v>
                </c:pt>
                <c:pt idx="3819">
                  <c:v>-4.2482199998630676E-2</c:v>
                </c:pt>
                <c:pt idx="3820">
                  <c:v>-3.7985199996910524E-2</c:v>
                </c:pt>
                <c:pt idx="3821">
                  <c:v>-3.3985200003371574E-2</c:v>
                </c:pt>
                <c:pt idx="3822">
                  <c:v>-4.0236700006062165E-2</c:v>
                </c:pt>
                <c:pt idx="3823">
                  <c:v>-3.3236700000998098E-2</c:v>
                </c:pt>
                <c:pt idx="3824">
                  <c:v>-3.7487000001419801E-2</c:v>
                </c:pt>
                <c:pt idx="3825">
                  <c:v>-3.7488200003281236E-2</c:v>
                </c:pt>
                <c:pt idx="3826">
                  <c:v>-3.3488200002466328E-2</c:v>
                </c:pt>
                <c:pt idx="3827">
                  <c:v>-3.5991199998534285E-2</c:v>
                </c:pt>
                <c:pt idx="3828">
                  <c:v>-3.4491799997340422E-2</c:v>
                </c:pt>
                <c:pt idx="3829">
                  <c:v>-4.549300000508083E-2</c:v>
                </c:pt>
                <c:pt idx="3830">
                  <c:v>-4.6499000003677793E-2</c:v>
                </c:pt>
                <c:pt idx="3831">
                  <c:v>-4.5499000007112045E-2</c:v>
                </c:pt>
                <c:pt idx="3832">
                  <c:v>-4.3499000006704591E-2</c:v>
                </c:pt>
                <c:pt idx="3833">
                  <c:v>-4.1499000006297138E-2</c:v>
                </c:pt>
                <c:pt idx="3834">
                  <c:v>-3.4499000008509029E-2</c:v>
                </c:pt>
                <c:pt idx="3835">
                  <c:v>-1.9499000001815148E-2</c:v>
                </c:pt>
                <c:pt idx="3836">
                  <c:v>-3.1502600002568215E-2</c:v>
                </c:pt>
                <c:pt idx="3840">
                  <c:v>-3.5009200000786223E-2</c:v>
                </c:pt>
                <c:pt idx="3841">
                  <c:v>-2.4259500001790002E-2</c:v>
                </c:pt>
                <c:pt idx="3844">
                  <c:v>-2.3760100004437845E-2</c:v>
                </c:pt>
                <c:pt idx="3845">
                  <c:v>-3.5264300000562798E-2</c:v>
                </c:pt>
                <c:pt idx="3846">
                  <c:v>-3.3264300000155345E-2</c:v>
                </c:pt>
                <c:pt idx="3847">
                  <c:v>-3.3514600007038098E-2</c:v>
                </c:pt>
                <c:pt idx="3848">
                  <c:v>-3.2514600003196392E-2</c:v>
                </c:pt>
                <c:pt idx="3849">
                  <c:v>-3.0514600002788939E-2</c:v>
                </c:pt>
                <c:pt idx="3850">
                  <c:v>-3.3515800001623575E-2</c:v>
                </c:pt>
                <c:pt idx="3852">
                  <c:v>-3.6520599998766556E-2</c:v>
                </c:pt>
                <c:pt idx="3853">
                  <c:v>-3.2525400005397387E-2</c:v>
                </c:pt>
                <c:pt idx="3854">
                  <c:v>-3.5281100004795007E-2</c:v>
                </c:pt>
                <c:pt idx="3855">
                  <c:v>-3.5536199997295626E-2</c:v>
                </c:pt>
                <c:pt idx="3856">
                  <c:v>-2.9296700005943421E-2</c:v>
                </c:pt>
                <c:pt idx="3857">
                  <c:v>-3.8810500002000481E-2</c:v>
                </c:pt>
                <c:pt idx="3858">
                  <c:v>-2.8810499999963213E-2</c:v>
                </c:pt>
                <c:pt idx="3859">
                  <c:v>-4.9066800005675759E-2</c:v>
                </c:pt>
                <c:pt idx="3860">
                  <c:v>-4.0066800000204239E-2</c:v>
                </c:pt>
                <c:pt idx="3861">
                  <c:v>-3.306680000241613E-2</c:v>
                </c:pt>
                <c:pt idx="3862">
                  <c:v>-4.9318299999868032E-2</c:v>
                </c:pt>
                <c:pt idx="3863">
                  <c:v>-4.0318300001672469E-2</c:v>
                </c:pt>
                <c:pt idx="3864">
                  <c:v>-3.3318299996608403E-2</c:v>
                </c:pt>
                <c:pt idx="3865">
                  <c:v>-3.0318299999635201E-2</c:v>
                </c:pt>
                <c:pt idx="3866">
                  <c:v>-3.8569800002733245E-2</c:v>
                </c:pt>
                <c:pt idx="3867">
                  <c:v>-3.2072800000605639E-2</c:v>
                </c:pt>
                <c:pt idx="3868">
                  <c:v>-3.0072800007474143E-2</c:v>
                </c:pt>
                <c:pt idx="3869">
                  <c:v>-3.9198549995489884E-2</c:v>
                </c:pt>
                <c:pt idx="3873">
                  <c:v>-3.7575800008198712E-2</c:v>
                </c:pt>
                <c:pt idx="3874">
                  <c:v>-3.4575800003949553E-2</c:v>
                </c:pt>
                <c:pt idx="3875">
                  <c:v>-3.2575800003542099E-2</c:v>
                </c:pt>
                <c:pt idx="3876">
                  <c:v>-3.1575800006976351E-2</c:v>
                </c:pt>
                <c:pt idx="3877">
                  <c:v>-2.4575800001912285E-2</c:v>
                </c:pt>
                <c:pt idx="3878">
                  <c:v>-3.782610000052955E-2</c:v>
                </c:pt>
                <c:pt idx="3879">
                  <c:v>-2.9826100006175693E-2</c:v>
                </c:pt>
                <c:pt idx="3880">
                  <c:v>-2.8826100002333988E-2</c:v>
                </c:pt>
                <c:pt idx="3882">
                  <c:v>-3.4581800005980767E-2</c:v>
                </c:pt>
                <c:pt idx="3883">
                  <c:v>-2.7581800008192658E-2</c:v>
                </c:pt>
                <c:pt idx="3884">
                  <c:v>-3.1083599998964928E-2</c:v>
                </c:pt>
                <c:pt idx="3891">
                  <c:v>-4.0106400003423914E-2</c:v>
                </c:pt>
                <c:pt idx="3892">
                  <c:v>-3.1106399997952394E-2</c:v>
                </c:pt>
                <c:pt idx="3893">
                  <c:v>-3.0106400001386646E-2</c:v>
                </c:pt>
                <c:pt idx="3894">
                  <c:v>-2.7106399997137487E-2</c:v>
                </c:pt>
                <c:pt idx="3895">
                  <c:v>-2.5106399996730033E-2</c:v>
                </c:pt>
                <c:pt idx="3898">
                  <c:v>-3.1357900006696582E-2</c:v>
                </c:pt>
                <c:pt idx="3899">
                  <c:v>-2.8357900002447423E-2</c:v>
                </c:pt>
                <c:pt idx="3900">
                  <c:v>-3.5111200006213039E-2</c:v>
                </c:pt>
                <c:pt idx="3901">
                  <c:v>-3.1111200005398132E-2</c:v>
                </c:pt>
                <c:pt idx="3902">
                  <c:v>-3.0111200001556426E-2</c:v>
                </c:pt>
                <c:pt idx="3903">
                  <c:v>-3.1361500005004928E-2</c:v>
                </c:pt>
                <c:pt idx="3904">
                  <c:v>-3.3862100004625972E-2</c:v>
                </c:pt>
                <c:pt idx="3905">
                  <c:v>-3.636269999697106E-2</c:v>
                </c:pt>
                <c:pt idx="3906">
                  <c:v>-3.3362699999997858E-2</c:v>
                </c:pt>
                <c:pt idx="3907">
                  <c:v>-4.1117200002190657E-2</c:v>
                </c:pt>
                <c:pt idx="3909">
                  <c:v>-3.1625000003259629E-2</c:v>
                </c:pt>
                <c:pt idx="3910">
                  <c:v>-3.0624999999417923E-2</c:v>
                </c:pt>
                <c:pt idx="3911">
                  <c:v>-2.8875299998617265E-2</c:v>
                </c:pt>
                <c:pt idx="3912">
                  <c:v>-2.7875300002051517E-2</c:v>
                </c:pt>
                <c:pt idx="3913">
                  <c:v>-3.0126800003927201E-2</c:v>
                </c:pt>
                <c:pt idx="3914">
                  <c:v>-2.9126800007361453E-2</c:v>
                </c:pt>
                <c:pt idx="3915">
                  <c:v>-2.963580000505317E-2</c:v>
                </c:pt>
                <c:pt idx="3916">
                  <c:v>-2.5635800004238263E-2</c:v>
                </c:pt>
                <c:pt idx="3917">
                  <c:v>-5.0887299999885727E-2</c:v>
                </c:pt>
                <c:pt idx="3918">
                  <c:v>-3.388730000006035E-2</c:v>
                </c:pt>
                <c:pt idx="3919">
                  <c:v>-3.0887300003087148E-2</c:v>
                </c:pt>
                <c:pt idx="3920">
                  <c:v>-3.0149600002914667E-2</c:v>
                </c:pt>
                <c:pt idx="3921">
                  <c:v>-3.4404699996230192E-2</c:v>
                </c:pt>
                <c:pt idx="3922">
                  <c:v>-5.265740000322694E-2</c:v>
                </c:pt>
                <c:pt idx="3923">
                  <c:v>-5.1657399999385234E-2</c:v>
                </c:pt>
                <c:pt idx="3924">
                  <c:v>-4.4657400001597125E-2</c:v>
                </c:pt>
                <c:pt idx="3925">
                  <c:v>-4.3657399997755419E-2</c:v>
                </c:pt>
                <c:pt idx="3926">
                  <c:v>-4.2657400001189671E-2</c:v>
                </c:pt>
                <c:pt idx="3927">
                  <c:v>-3.9657399996940512E-2</c:v>
                </c:pt>
                <c:pt idx="3928">
                  <c:v>-2.9908900003647432E-2</c:v>
                </c:pt>
                <c:pt idx="3929">
                  <c:v>-3.4160399998654611E-2</c:v>
                </c:pt>
                <c:pt idx="3930">
                  <c:v>-3.2160399998247158E-2</c:v>
                </c:pt>
                <c:pt idx="3931">
                  <c:v>-3.3411900003557093E-2</c:v>
                </c:pt>
                <c:pt idx="3932">
                  <c:v>-3.141190000314964E-2</c:v>
                </c:pt>
                <c:pt idx="3933">
                  <c:v>-3.0411900006583892E-2</c:v>
                </c:pt>
                <c:pt idx="3934">
                  <c:v>-3.5662200003571343E-2</c:v>
                </c:pt>
                <c:pt idx="3935">
                  <c:v>-3.5663399998156819E-2</c:v>
                </c:pt>
                <c:pt idx="3936">
                  <c:v>-3.0663400000776164E-2</c:v>
                </c:pt>
                <c:pt idx="3937">
                  <c:v>-2.7663400003802963E-2</c:v>
                </c:pt>
                <c:pt idx="3938">
                  <c:v>-2.6663399999961257E-2</c:v>
                </c:pt>
                <c:pt idx="3939">
                  <c:v>-2.5663400003395509E-2</c:v>
                </c:pt>
                <c:pt idx="3940">
                  <c:v>-2.0663399998738896E-2</c:v>
                </c:pt>
                <c:pt idx="3941">
                  <c:v>-1.8663399998331442E-2</c:v>
                </c:pt>
                <c:pt idx="3942">
                  <c:v>-1.4663400004792493E-2</c:v>
                </c:pt>
                <c:pt idx="3943">
                  <c:v>-1.1663400000543334E-2</c:v>
                </c:pt>
                <c:pt idx="3944">
                  <c:v>-2.4913699999160599E-2</c:v>
                </c:pt>
                <c:pt idx="3945">
                  <c:v>-3.2914900002651848E-2</c:v>
                </c:pt>
                <c:pt idx="3947">
                  <c:v>-3.1919699998979922E-2</c:v>
                </c:pt>
                <c:pt idx="3948">
                  <c:v>-3.667420000419952E-2</c:v>
                </c:pt>
                <c:pt idx="3949">
                  <c:v>-3.2674200003384613E-2</c:v>
                </c:pt>
                <c:pt idx="3950">
                  <c:v>-3.1676600003265776E-2</c:v>
                </c:pt>
                <c:pt idx="3951">
                  <c:v>-3.3427500005927868E-2</c:v>
                </c:pt>
                <c:pt idx="3952">
                  <c:v>-3.167780000512721E-2</c:v>
                </c:pt>
                <c:pt idx="3953">
                  <c:v>-2.9928100004326552E-2</c:v>
                </c:pt>
                <c:pt idx="3954">
                  <c:v>-2.8679000002739485E-2</c:v>
                </c:pt>
                <c:pt idx="3955">
                  <c:v>-4.4929299998329952E-2</c:v>
                </c:pt>
                <c:pt idx="3956">
                  <c:v>-3.1680200008850079E-2</c:v>
                </c:pt>
                <c:pt idx="3957">
                  <c:v>-3.0680200005008373E-2</c:v>
                </c:pt>
                <c:pt idx="3958">
                  <c:v>-2.6682600000640377E-2</c:v>
                </c:pt>
                <c:pt idx="3959">
                  <c:v>-3.7183200001891237E-2</c:v>
                </c:pt>
                <c:pt idx="3960">
                  <c:v>-2.5183199999446515E-2</c:v>
                </c:pt>
                <c:pt idx="3961">
                  <c:v>-3.3185600004799198E-2</c:v>
                </c:pt>
                <c:pt idx="3962">
                  <c:v>-3.3687400005874224E-2</c:v>
                </c:pt>
                <c:pt idx="3963">
                  <c:v>-3.0687400001625065E-2</c:v>
                </c:pt>
                <c:pt idx="3964">
                  <c:v>-3.0438300003879704E-2</c:v>
                </c:pt>
                <c:pt idx="3965">
                  <c:v>-4.3688600002496969E-2</c:v>
                </c:pt>
                <c:pt idx="3966">
                  <c:v>-2.9938899999251589E-2</c:v>
                </c:pt>
                <c:pt idx="3967">
                  <c:v>-3.7067050005134661E-2</c:v>
                </c:pt>
                <c:pt idx="3968">
                  <c:v>-3.3194000003277324E-2</c:v>
                </c:pt>
                <c:pt idx="3969">
                  <c:v>-3.6449100000027101E-2</c:v>
                </c:pt>
                <c:pt idx="3970">
                  <c:v>-3.9701800000329968E-2</c:v>
                </c:pt>
                <c:pt idx="3971">
                  <c:v>-3.7701799999922514E-2</c:v>
                </c:pt>
                <c:pt idx="3972">
                  <c:v>-3.9459900006477255E-2</c:v>
                </c:pt>
                <c:pt idx="3973">
                  <c:v>-2.0210800001223106E-2</c:v>
                </c:pt>
                <c:pt idx="3974">
                  <c:v>-2.221560000180034E-2</c:v>
                </c:pt>
                <c:pt idx="3976">
                  <c:v>-2.4723400005314033E-2</c:v>
                </c:pt>
                <c:pt idx="3977">
                  <c:v>-3.2985700003337115E-2</c:v>
                </c:pt>
                <c:pt idx="3978">
                  <c:v>-2.9737800003204029E-2</c:v>
                </c:pt>
                <c:pt idx="3979">
                  <c:v>-3.0499500004225411E-2</c:v>
                </c:pt>
                <c:pt idx="3980">
                  <c:v>-2.6751000004878733E-2</c:v>
                </c:pt>
                <c:pt idx="3981">
                  <c:v>-2.9760600002191495E-2</c:v>
                </c:pt>
                <c:pt idx="3982">
                  <c:v>-3.2012100004067179E-2</c:v>
                </c:pt>
                <c:pt idx="3983">
                  <c:v>-2.6024100006907247E-2</c:v>
                </c:pt>
                <c:pt idx="3984">
                  <c:v>-2.7533100001164712E-2</c:v>
                </c:pt>
                <c:pt idx="3985">
                  <c:v>-2.6534299999184441E-2</c:v>
                </c:pt>
                <c:pt idx="3986">
                  <c:v>-2.6286400003300514E-2</c:v>
                </c:pt>
                <c:pt idx="3988">
                  <c:v>-2.7791799999249633E-2</c:v>
                </c:pt>
                <c:pt idx="3989">
                  <c:v>-2.2542700004123617E-2</c:v>
                </c:pt>
                <c:pt idx="3991">
                  <c:v>-2.8796600003261119E-2</c:v>
                </c:pt>
                <c:pt idx="3992">
                  <c:v>-2.6297199998225551E-2</c:v>
                </c:pt>
                <c:pt idx="3993">
                  <c:v>-2.8548700007377192E-2</c:v>
                </c:pt>
                <c:pt idx="3994">
                  <c:v>-2.2805000007792842E-2</c:v>
                </c:pt>
                <c:pt idx="3995">
                  <c:v>-2.3806200006220024E-2</c:v>
                </c:pt>
                <c:pt idx="3996">
                  <c:v>-3.3057699998607859E-2</c:v>
                </c:pt>
                <c:pt idx="3997">
                  <c:v>-2.6061300006404053E-2</c:v>
                </c:pt>
                <c:pt idx="3998">
                  <c:v>-2.6068500003020745E-2</c:v>
                </c:pt>
                <c:pt idx="3999">
                  <c:v>-2.6087700003699865E-2</c:v>
                </c:pt>
                <c:pt idx="4001">
                  <c:v>-2.6341600001615006E-2</c:v>
                </c:pt>
                <c:pt idx="4003">
                  <c:v>-2.1094900002935901E-2</c:v>
                </c:pt>
                <c:pt idx="4006">
                  <c:v>-2.534880000166595E-2</c:v>
                </c:pt>
                <c:pt idx="4008">
                  <c:v>-2.7099700004328042E-2</c:v>
                </c:pt>
                <c:pt idx="4012">
                  <c:v>-2.7600300003541633E-2</c:v>
                </c:pt>
                <c:pt idx="4013">
                  <c:v>-2.2100900001532864E-2</c:v>
                </c:pt>
                <c:pt idx="4017">
                  <c:v>-2.4856600000930484E-2</c:v>
                </c:pt>
                <c:pt idx="4020">
                  <c:v>-2.5108100002398714E-2</c:v>
                </c:pt>
                <c:pt idx="4021">
                  <c:v>-2.6608699998178054E-2</c:v>
                </c:pt>
                <c:pt idx="4023">
                  <c:v>-2.2109300007286947E-2</c:v>
                </c:pt>
                <c:pt idx="4025">
                  <c:v>-2.5362000000313856E-2</c:v>
                </c:pt>
                <c:pt idx="4027">
                  <c:v>-2.3114100004022475E-2</c:v>
                </c:pt>
                <c:pt idx="4028">
                  <c:v>-2.1114100003615022E-2</c:v>
                </c:pt>
                <c:pt idx="4029">
                  <c:v>-2.4614699999801815E-2</c:v>
                </c:pt>
                <c:pt idx="4030">
                  <c:v>-2.3865000002842862E-2</c:v>
                </c:pt>
                <c:pt idx="4032">
                  <c:v>-3.0365600003278814E-2</c:v>
                </c:pt>
                <c:pt idx="4034">
                  <c:v>-2.6365600002463907E-2</c:v>
                </c:pt>
                <c:pt idx="4035">
                  <c:v>-2.1365600005083252E-2</c:v>
                </c:pt>
                <c:pt idx="4036">
                  <c:v>-2.6617100003932137E-2</c:v>
                </c:pt>
                <c:pt idx="4038">
                  <c:v>-2.261710000311723E-2</c:v>
                </c:pt>
                <c:pt idx="4039">
                  <c:v>-2.1617099999275524E-2</c:v>
                </c:pt>
                <c:pt idx="4040">
                  <c:v>-2.7867400000104681E-2</c:v>
                </c:pt>
                <c:pt idx="4041">
                  <c:v>-2.4867400003131479E-2</c:v>
                </c:pt>
                <c:pt idx="4042">
                  <c:v>-2.3867399999289773E-2</c:v>
                </c:pt>
                <c:pt idx="4043">
                  <c:v>-2.7117700003145728E-2</c:v>
                </c:pt>
                <c:pt idx="4045">
                  <c:v>-2.4117699998896569E-2</c:v>
                </c:pt>
                <c:pt idx="4046">
                  <c:v>-2.4367999998503365E-2</c:v>
                </c:pt>
                <c:pt idx="4047">
                  <c:v>-2.6118900008441415E-2</c:v>
                </c:pt>
                <c:pt idx="4049">
                  <c:v>-2.3118900004192255E-2</c:v>
                </c:pt>
                <c:pt idx="4051">
                  <c:v>-2.6619500007655006E-2</c:v>
                </c:pt>
                <c:pt idx="4052">
                  <c:v>-2.6494950005144347E-2</c:v>
                </c:pt>
                <c:pt idx="4054">
                  <c:v>-1.8370400001003873E-2</c:v>
                </c:pt>
                <c:pt idx="4055">
                  <c:v>-2.3870999997598119E-2</c:v>
                </c:pt>
                <c:pt idx="4056">
                  <c:v>-3.6872200005745981E-2</c:v>
                </c:pt>
                <c:pt idx="4057">
                  <c:v>-2.6873400005570147E-2</c:v>
                </c:pt>
                <c:pt idx="4058">
                  <c:v>-3.6123700003372505E-2</c:v>
                </c:pt>
                <c:pt idx="4059">
                  <c:v>-1.962430000276072E-2</c:v>
                </c:pt>
                <c:pt idx="4061">
                  <c:v>-2.7127300003485288E-2</c:v>
                </c:pt>
                <c:pt idx="4064">
                  <c:v>-2.3130900000978727E-2</c:v>
                </c:pt>
                <c:pt idx="4065">
                  <c:v>-2.4884200000087731E-2</c:v>
                </c:pt>
                <c:pt idx="4068">
                  <c:v>-2.1635100005369168E-2</c:v>
                </c:pt>
                <c:pt idx="4069">
                  <c:v>-1.9138100004056469E-2</c:v>
                </c:pt>
                <c:pt idx="4070">
                  <c:v>-2.0389600002090447E-2</c:v>
                </c:pt>
                <c:pt idx="4073">
                  <c:v>-2.3892600002000108E-2</c:v>
                </c:pt>
                <c:pt idx="4074">
                  <c:v>-2.2144100003060885E-2</c:v>
                </c:pt>
                <c:pt idx="4078">
                  <c:v>-3.0438800000410993E-2</c:v>
                </c:pt>
                <c:pt idx="4082">
                  <c:v>-2.0941800008586142E-2</c:v>
                </c:pt>
                <c:pt idx="4083">
                  <c:v>-2.4194500001613051E-2</c:v>
                </c:pt>
                <c:pt idx="4084">
                  <c:v>-2.2698700006003492E-2</c:v>
                </c:pt>
                <c:pt idx="4085">
                  <c:v>-2.3204099998110905E-2</c:v>
                </c:pt>
                <c:pt idx="4086">
                  <c:v>-2.1204099997703452E-2</c:v>
                </c:pt>
                <c:pt idx="4087">
                  <c:v>-2.3455600006855093E-2</c:v>
                </c:pt>
                <c:pt idx="4088">
                  <c:v>-2.295560000493424E-2</c:v>
                </c:pt>
                <c:pt idx="4089">
                  <c:v>-2.2455600003013387E-2</c:v>
                </c:pt>
                <c:pt idx="4090">
                  <c:v>-2.4708300006750505E-2</c:v>
                </c:pt>
                <c:pt idx="4092">
                  <c:v>-2.0210100003168918E-2</c:v>
                </c:pt>
                <c:pt idx="4093">
                  <c:v>-1.846040000236826E-2</c:v>
                </c:pt>
                <c:pt idx="4094">
                  <c:v>-1.871190000383649E-2</c:v>
                </c:pt>
                <c:pt idx="4095">
                  <c:v>-2.1715500006393995E-2</c:v>
                </c:pt>
                <c:pt idx="4096">
                  <c:v>-2.8466399999160785E-2</c:v>
                </c:pt>
                <c:pt idx="4097">
                  <c:v>-2.7717900004063267E-2</c:v>
                </c:pt>
                <c:pt idx="4098">
                  <c:v>-2.4717900007090066E-2</c:v>
                </c:pt>
                <c:pt idx="4100">
                  <c:v>-2.2969400000874884E-2</c:v>
                </c:pt>
                <c:pt idx="4101">
                  <c:v>-2.4721500005398411E-2</c:v>
                </c:pt>
                <c:pt idx="4102">
                  <c:v>-2.0972999998775776E-2</c:v>
                </c:pt>
                <c:pt idx="4103">
                  <c:v>-1.9225700001697987E-2</c:v>
                </c:pt>
                <c:pt idx="4104">
                  <c:v>-1.8477200006600469E-2</c:v>
                </c:pt>
                <c:pt idx="4105">
                  <c:v>-2.0728700001200195E-2</c:v>
                </c:pt>
                <c:pt idx="4106">
                  <c:v>-2.3980200006917585E-2</c:v>
                </c:pt>
                <c:pt idx="4107">
                  <c:v>-2.1980200006510131E-2</c:v>
                </c:pt>
                <c:pt idx="4108">
                  <c:v>-2.0980200002668425E-2</c:v>
                </c:pt>
                <c:pt idx="4109">
                  <c:v>-2.4231700001109857E-2</c:v>
                </c:pt>
                <c:pt idx="4111">
                  <c:v>-1.9483199997921474E-2</c:v>
                </c:pt>
                <c:pt idx="4112">
                  <c:v>-2.099100000486942E-2</c:v>
                </c:pt>
                <c:pt idx="4113">
                  <c:v>-2.2242500002903398E-2</c:v>
                </c:pt>
                <c:pt idx="4114">
                  <c:v>-2.0242500002495944E-2</c:v>
                </c:pt>
                <c:pt idx="4116">
                  <c:v>-2.1254500003124122E-2</c:v>
                </c:pt>
                <c:pt idx="4117">
                  <c:v>-1.9769500002439599E-2</c:v>
                </c:pt>
                <c:pt idx="4118">
                  <c:v>-2.1021000000473578E-2</c:v>
                </c:pt>
                <c:pt idx="4119">
                  <c:v>-2.0779100006620865E-2</c:v>
                </c:pt>
                <c:pt idx="4120">
                  <c:v>-1.3779100001556799E-2</c:v>
                </c:pt>
                <c:pt idx="4121">
                  <c:v>-2.1030600000813138E-2</c:v>
                </c:pt>
                <c:pt idx="4122">
                  <c:v>-1.4041400005226023E-2</c:v>
                </c:pt>
                <c:pt idx="4123">
                  <c:v>-1.9291700002213474E-2</c:v>
                </c:pt>
                <c:pt idx="4124">
                  <c:v>-2.0543200000247452E-2</c:v>
                </c:pt>
                <c:pt idx="4125">
                  <c:v>-1.97935000032885E-2</c:v>
                </c:pt>
                <c:pt idx="4126">
                  <c:v>-1.7794700004742481E-2</c:v>
                </c:pt>
                <c:pt idx="4127">
                  <c:v>-1.9297700004244689E-2</c:v>
                </c:pt>
                <c:pt idx="4129">
                  <c:v>-1.9554000005882699E-2</c:v>
                </c:pt>
                <c:pt idx="4131">
                  <c:v>-1.8064200005028397E-2</c:v>
                </c:pt>
                <c:pt idx="4135">
                  <c:v>-1.9822299997031223E-2</c:v>
                </c:pt>
                <c:pt idx="4136">
                  <c:v>-1.5822300003492273E-2</c:v>
                </c:pt>
                <c:pt idx="4137">
                  <c:v>-1.9577999999455642E-2</c:v>
                </c:pt>
                <c:pt idx="4139">
                  <c:v>-2.1078600002510939E-2</c:v>
                </c:pt>
                <c:pt idx="4142">
                  <c:v>-1.907980000396492E-2</c:v>
                </c:pt>
                <c:pt idx="4143">
                  <c:v>-2.0833100003073923E-2</c:v>
                </c:pt>
                <c:pt idx="4144">
                  <c:v>-2.0337300004030112E-2</c:v>
                </c:pt>
                <c:pt idx="4145">
                  <c:v>-1.8839100004697684E-2</c:v>
                </c:pt>
                <c:pt idx="4147">
                  <c:v>-2.5615200007450767E-2</c:v>
                </c:pt>
                <c:pt idx="4148">
                  <c:v>-1.8865500001993496E-2</c:v>
                </c:pt>
                <c:pt idx="4149">
                  <c:v>-1.811699999962002E-2</c:v>
                </c:pt>
                <c:pt idx="4150">
                  <c:v>-1.5867900001467206E-2</c:v>
                </c:pt>
                <c:pt idx="4153">
                  <c:v>-1.8379300003289245E-2</c:v>
                </c:pt>
                <c:pt idx="4154">
                  <c:v>-1.8379300003289245E-2</c:v>
                </c:pt>
                <c:pt idx="4155">
                  <c:v>-1.9131400003971066E-2</c:v>
                </c:pt>
                <c:pt idx="4157">
                  <c:v>-1.3131400002748705E-2</c:v>
                </c:pt>
                <c:pt idx="4158">
                  <c:v>-2.0631999999750406E-2</c:v>
                </c:pt>
                <c:pt idx="4159">
                  <c:v>-1.8631999999342952E-2</c:v>
                </c:pt>
                <c:pt idx="4160">
                  <c:v>-1.7882300002384E-2</c:v>
                </c:pt>
                <c:pt idx="4161">
                  <c:v>-1.6133800003444776E-2</c:v>
                </c:pt>
                <c:pt idx="4162">
                  <c:v>-1.9634400006907526E-2</c:v>
                </c:pt>
                <c:pt idx="4163">
                  <c:v>-1.9135000002279412E-2</c:v>
                </c:pt>
                <c:pt idx="4164">
                  <c:v>-2.0136200000706594E-2</c:v>
                </c:pt>
                <c:pt idx="4165">
                  <c:v>-1.9136199996864889E-2</c:v>
                </c:pt>
                <c:pt idx="4166">
                  <c:v>-1.6136199999891687E-2</c:v>
                </c:pt>
                <c:pt idx="4167">
                  <c:v>-1.213619999907678E-2</c:v>
                </c:pt>
                <c:pt idx="4168">
                  <c:v>-9.3901000072946772E-3</c:v>
                </c:pt>
                <c:pt idx="4170">
                  <c:v>-2.4393700005020946E-2</c:v>
                </c:pt>
                <c:pt idx="4172">
                  <c:v>-1.7393700007232837E-2</c:v>
                </c:pt>
                <c:pt idx="4174">
                  <c:v>-1.5393700006825384E-2</c:v>
                </c:pt>
                <c:pt idx="4176">
                  <c:v>-1.9644000007247087E-2</c:v>
                </c:pt>
                <c:pt idx="4177">
                  <c:v>-1.4144600005238317E-2</c:v>
                </c:pt>
                <c:pt idx="4179">
                  <c:v>-2.2645199998805765E-2</c:v>
                </c:pt>
                <c:pt idx="4181">
                  <c:v>-2.0645199998398311E-2</c:v>
                </c:pt>
                <c:pt idx="4182">
                  <c:v>-1.9645200001832563E-2</c:v>
                </c:pt>
                <c:pt idx="4183">
                  <c:v>-1.8645199997990858E-2</c:v>
                </c:pt>
                <c:pt idx="4184">
                  <c:v>-1.764520000142511E-2</c:v>
                </c:pt>
                <c:pt idx="4185">
                  <c:v>-1.6645199997583404E-2</c:v>
                </c:pt>
                <c:pt idx="4186">
                  <c:v>-1.1645200000202749E-2</c:v>
                </c:pt>
                <c:pt idx="4187">
                  <c:v>-2.3895500002254266E-2</c:v>
                </c:pt>
                <c:pt idx="4189">
                  <c:v>-1.6647600001306273E-2</c:v>
                </c:pt>
                <c:pt idx="4190">
                  <c:v>-1.3652400004502852E-2</c:v>
                </c:pt>
                <c:pt idx="4191">
                  <c:v>-1.052785000501899E-2</c:v>
                </c:pt>
                <c:pt idx="4193">
                  <c:v>-1.1653600005956832E-2</c:v>
                </c:pt>
                <c:pt idx="4194">
                  <c:v>-1.7903899999510031E-2</c:v>
                </c:pt>
                <c:pt idx="4195">
                  <c:v>-1.5654800001357216E-2</c:v>
                </c:pt>
                <c:pt idx="4196">
                  <c:v>-1.9905100001778919E-2</c:v>
                </c:pt>
                <c:pt idx="4197">
                  <c:v>-1.5905100000964012E-2</c:v>
                </c:pt>
                <c:pt idx="4198">
                  <c:v>-1.0155399999348447E-2</c:v>
                </c:pt>
                <c:pt idx="4199">
                  <c:v>-1.6406900002039038E-2</c:v>
                </c:pt>
                <c:pt idx="4200">
                  <c:v>-1.540690000547329E-2</c:v>
                </c:pt>
                <c:pt idx="4201">
                  <c:v>-2.5408100002096035E-2</c:v>
                </c:pt>
                <c:pt idx="4202">
                  <c:v>-1.8408100004307926E-2</c:v>
                </c:pt>
                <c:pt idx="4203">
                  <c:v>-1.7409300002327655E-2</c:v>
                </c:pt>
                <c:pt idx="4204">
                  <c:v>-1.9659600002341904E-2</c:v>
                </c:pt>
                <c:pt idx="4205">
                  <c:v>-1.6162600004463457E-2</c:v>
                </c:pt>
                <c:pt idx="4206">
                  <c:v>-1.9414100002904888E-2</c:v>
                </c:pt>
                <c:pt idx="4207">
                  <c:v>-1.7166200006613508E-2</c:v>
                </c:pt>
                <c:pt idx="4208">
                  <c:v>-1.9167400001606438E-2</c:v>
                </c:pt>
                <c:pt idx="4209">
                  <c:v>-1.9417700001213234E-2</c:v>
                </c:pt>
                <c:pt idx="4210">
                  <c:v>-1.9418900003074668E-2</c:v>
                </c:pt>
                <c:pt idx="4211">
                  <c:v>-1.817220000521047E-2</c:v>
                </c:pt>
                <c:pt idx="4212">
                  <c:v>-1.8173399999795947E-2</c:v>
                </c:pt>
                <c:pt idx="4214">
                  <c:v>-1.7424900004698429E-2</c:v>
                </c:pt>
                <c:pt idx="4215">
                  <c:v>-1.9675200004712678E-2</c:v>
                </c:pt>
                <c:pt idx="4216">
                  <c:v>-1.0676400001102593E-2</c:v>
                </c:pt>
                <c:pt idx="4217">
                  <c:v>-1.9178200003807433E-2</c:v>
                </c:pt>
                <c:pt idx="4218">
                  <c:v>-1.7932700000528712E-2</c:v>
                </c:pt>
                <c:pt idx="4219">
                  <c:v>-1.6435700003057718E-2</c:v>
                </c:pt>
                <c:pt idx="4220">
                  <c:v>-2.2702800000843126E-2</c:v>
                </c:pt>
                <c:pt idx="4223">
                  <c:v>-2.4710000005143229E-2</c:v>
                </c:pt>
                <c:pt idx="4225">
                  <c:v>-1.8212999995739665E-2</c:v>
                </c:pt>
                <c:pt idx="4227">
                  <c:v>-1.5464500000234693E-2</c:v>
                </c:pt>
                <c:pt idx="4228">
                  <c:v>-2.3215400004119147E-2</c:v>
                </c:pt>
                <c:pt idx="4229">
                  <c:v>-1.4215399998647626E-2</c:v>
                </c:pt>
                <c:pt idx="4230">
                  <c:v>-1.8216600008599926E-2</c:v>
                </c:pt>
                <c:pt idx="4231">
                  <c:v>-1.9719600008102134E-2</c:v>
                </c:pt>
                <c:pt idx="4232">
                  <c:v>-1.7969900007301476E-2</c:v>
                </c:pt>
                <c:pt idx="4233">
                  <c:v>-2.7720800004317425E-2</c:v>
                </c:pt>
                <c:pt idx="4234">
                  <c:v>-1.7971100001886953E-2</c:v>
                </c:pt>
                <c:pt idx="4235">
                  <c:v>-1.5221400004520547E-2</c:v>
                </c:pt>
                <c:pt idx="4236">
                  <c:v>-2.0222600003762636E-2</c:v>
                </c:pt>
                <c:pt idx="4237">
                  <c:v>-1.7474100000981707E-2</c:v>
                </c:pt>
                <c:pt idx="4239">
                  <c:v>-1.5977100003510714E-2</c:v>
                </c:pt>
                <c:pt idx="4240">
                  <c:v>-1.397710000310326E-2</c:v>
                </c:pt>
                <c:pt idx="4241">
                  <c:v>-1.0477700001501944E-2</c:v>
                </c:pt>
                <c:pt idx="4242">
                  <c:v>-1.7480100003012922E-2</c:v>
                </c:pt>
                <c:pt idx="4243">
                  <c:v>-2.3233400002936833E-2</c:v>
                </c:pt>
                <c:pt idx="4244">
                  <c:v>-2.0984300004784018E-2</c:v>
                </c:pt>
                <c:pt idx="4245">
                  <c:v>-1.4735200005816296E-2</c:v>
                </c:pt>
                <c:pt idx="4246">
                  <c:v>-1.0736400006862823E-2</c:v>
                </c:pt>
                <c:pt idx="4247">
                  <c:v>-1.398670000344282E-2</c:v>
                </c:pt>
                <c:pt idx="4248">
                  <c:v>-2.2238199999264907E-2</c:v>
                </c:pt>
                <c:pt idx="4249">
                  <c:v>-1.4239400006772485E-2</c:v>
                </c:pt>
                <c:pt idx="4250">
                  <c:v>-1.6741200000979006E-2</c:v>
                </c:pt>
                <c:pt idx="4251">
                  <c:v>-1.4742400002432987E-2</c:v>
                </c:pt>
                <c:pt idx="4252">
                  <c:v>-1.7992700006288942E-2</c:v>
                </c:pt>
                <c:pt idx="4253">
                  <c:v>-2.1246600001177285E-2</c:v>
                </c:pt>
                <c:pt idx="4254">
                  <c:v>-1.0997500001394656E-2</c:v>
                </c:pt>
                <c:pt idx="4255">
                  <c:v>-1.9748400009120815E-2</c:v>
                </c:pt>
                <c:pt idx="4256">
                  <c:v>-2.2249000001465902E-2</c:v>
                </c:pt>
                <c:pt idx="4257">
                  <c:v>-1.525019999826327E-2</c:v>
                </c:pt>
                <c:pt idx="4258">
                  <c:v>-7.2502000039094128E-3</c:v>
                </c:pt>
                <c:pt idx="4259">
                  <c:v>-1.4500500001304317E-2</c:v>
                </c:pt>
                <c:pt idx="4260">
                  <c:v>-1.6753200005041435E-2</c:v>
                </c:pt>
                <c:pt idx="4261">
                  <c:v>-1.7253800004255027E-2</c:v>
                </c:pt>
                <c:pt idx="4262">
                  <c:v>-2.4004700004297774E-2</c:v>
                </c:pt>
                <c:pt idx="4263">
                  <c:v>-1.5756799999508075E-2</c:v>
                </c:pt>
                <c:pt idx="4264">
                  <c:v>-9.0083000031881966E-3</c:v>
                </c:pt>
                <c:pt idx="4265">
                  <c:v>-2.0009500003652647E-2</c:v>
                </c:pt>
                <c:pt idx="4266">
                  <c:v>-1.7259799999010283E-2</c:v>
                </c:pt>
                <c:pt idx="4267">
                  <c:v>-1.8512500006181654E-2</c:v>
                </c:pt>
                <c:pt idx="4268">
                  <c:v>-1.7762800001946744E-2</c:v>
                </c:pt>
                <c:pt idx="4269">
                  <c:v>-1.8014300003414974E-2</c:v>
                </c:pt>
                <c:pt idx="4270">
                  <c:v>-1.8768800000543706E-2</c:v>
                </c:pt>
                <c:pt idx="4271">
                  <c:v>-1.8020300005446188E-2</c:v>
                </c:pt>
                <c:pt idx="4272">
                  <c:v>-1.8271800006914418E-2</c:v>
                </c:pt>
                <c:pt idx="4273">
                  <c:v>-1.7271800003072713E-2</c:v>
                </c:pt>
                <c:pt idx="4274">
                  <c:v>-2.3523299998487346E-2</c:v>
                </c:pt>
                <c:pt idx="4276">
                  <c:v>-1.7537700005050283E-2</c:v>
                </c:pt>
                <c:pt idx="4277">
                  <c:v>-1.6789200002676807E-2</c:v>
                </c:pt>
                <c:pt idx="4278">
                  <c:v>-7.7891999972052872E-3</c:v>
                </c:pt>
                <c:pt idx="4279">
                  <c:v>-2.5293400001828559E-2</c:v>
                </c:pt>
                <c:pt idx="4280">
                  <c:v>-1.780000000144355E-2</c:v>
                </c:pt>
                <c:pt idx="4281">
                  <c:v>-1.5800000001036096E-2</c:v>
                </c:pt>
                <c:pt idx="4282">
                  <c:v>-2.6555700009339489E-2</c:v>
                </c:pt>
                <c:pt idx="4285">
                  <c:v>-1.8058700006804429E-2</c:v>
                </c:pt>
                <c:pt idx="4286">
                  <c:v>-1.8310200000996701E-2</c:v>
                </c:pt>
                <c:pt idx="4288">
                  <c:v>-1.706469999771798E-2</c:v>
                </c:pt>
                <c:pt idx="4289">
                  <c:v>-1.8316200003027916E-2</c:v>
                </c:pt>
                <c:pt idx="4290">
                  <c:v>-1.832220000505913E-2</c:v>
                </c:pt>
                <c:pt idx="4291">
                  <c:v>-1.8822800004272722E-2</c:v>
                </c:pt>
                <c:pt idx="4292">
                  <c:v>-1.2823999997635838E-2</c:v>
                </c:pt>
                <c:pt idx="4293">
                  <c:v>-1.4074300001084339E-2</c:v>
                </c:pt>
                <c:pt idx="4294">
                  <c:v>-1.8075500003760681E-2</c:v>
                </c:pt>
                <c:pt idx="4295">
                  <c:v>-1.6337800007022452E-2</c:v>
                </c:pt>
                <c:pt idx="4296">
                  <c:v>-1.4339000001200475E-2</c:v>
                </c:pt>
                <c:pt idx="4297">
                  <c:v>-1.683960000082152E-2</c:v>
                </c:pt>
                <c:pt idx="4299">
                  <c:v>-1.5091100001882296E-2</c:v>
                </c:pt>
                <c:pt idx="4300">
                  <c:v>-1.6594100008660462E-2</c:v>
                </c:pt>
                <c:pt idx="4301">
                  <c:v>-1.7845599999418482E-2</c:v>
                </c:pt>
                <c:pt idx="4302">
                  <c:v>-9.0959000008297153E-3</c:v>
                </c:pt>
                <c:pt idx="4303">
                  <c:v>-1.734740000392776E-2</c:v>
                </c:pt>
                <c:pt idx="4304">
                  <c:v>-1.5347400003520306E-2</c:v>
                </c:pt>
                <c:pt idx="4305">
                  <c:v>-1.7098300006182399E-2</c:v>
                </c:pt>
                <c:pt idx="4306">
                  <c:v>-1.5348600005381741E-2</c:v>
                </c:pt>
                <c:pt idx="4307">
                  <c:v>-1.4856400004646275E-2</c:v>
                </c:pt>
                <c:pt idx="4308">
                  <c:v>-1.4609700003347825E-2</c:v>
                </c:pt>
                <c:pt idx="4309">
                  <c:v>-1.5610900001775008E-2</c:v>
                </c:pt>
                <c:pt idx="4310">
                  <c:v>-1.5861200001381803E-2</c:v>
                </c:pt>
                <c:pt idx="4311">
                  <c:v>-1.386120000097435E-2</c:v>
                </c:pt>
                <c:pt idx="4312">
                  <c:v>-1.4862399999401532E-2</c:v>
                </c:pt>
                <c:pt idx="4314">
                  <c:v>-1.4615699998103082E-2</c:v>
                </c:pt>
                <c:pt idx="4315">
                  <c:v>-1.3118700000632089E-2</c:v>
                </c:pt>
                <c:pt idx="4316">
                  <c:v>-1.8873200002417434E-2</c:v>
                </c:pt>
                <c:pt idx="4317">
                  <c:v>-2.3626500005775597E-2</c:v>
                </c:pt>
                <c:pt idx="4318">
                  <c:v>-1.3146299999789335E-2</c:v>
                </c:pt>
                <c:pt idx="4319">
                  <c:v>-2.9147499997634441E-2</c:v>
                </c:pt>
                <c:pt idx="4320">
                  <c:v>-1.5397800001665018E-2</c:v>
                </c:pt>
                <c:pt idx="4321">
                  <c:v>-1.6649300006974954E-2</c:v>
                </c:pt>
                <c:pt idx="4322">
                  <c:v>-1.7899600003147498E-2</c:v>
                </c:pt>
                <c:pt idx="4323">
                  <c:v>-1.614990000234684E-2</c:v>
                </c:pt>
                <c:pt idx="4324">
                  <c:v>-1.3900799996918067E-2</c:v>
                </c:pt>
                <c:pt idx="4326">
                  <c:v>-1.4654099999461323E-2</c:v>
                </c:pt>
                <c:pt idx="4327">
                  <c:v>-1.1408600003051106E-2</c:v>
                </c:pt>
                <c:pt idx="4328">
                  <c:v>-1.865890000044601E-2</c:v>
                </c:pt>
                <c:pt idx="4329">
                  <c:v>-1.6658900000038557E-2</c:v>
                </c:pt>
                <c:pt idx="4330">
                  <c:v>-1.0658900006092153E-2</c:v>
                </c:pt>
                <c:pt idx="4331">
                  <c:v>-1.8159500003093854E-2</c:v>
                </c:pt>
                <c:pt idx="4333">
                  <c:v>-8.1619000047794543E-3</c:v>
                </c:pt>
                <c:pt idx="4334">
                  <c:v>-1.4662500005215406E-2</c:v>
                </c:pt>
                <c:pt idx="4335">
                  <c:v>-1.2914000006276183E-2</c:v>
                </c:pt>
                <c:pt idx="4336">
                  <c:v>-1.2414600001648068E-2</c:v>
                </c:pt>
                <c:pt idx="4338">
                  <c:v>-1.2917600004584529E-2</c:v>
                </c:pt>
                <c:pt idx="4339">
                  <c:v>-1.0917600004177075E-2</c:v>
                </c:pt>
                <c:pt idx="4340">
                  <c:v>-8.9176000037696213E-3</c:v>
                </c:pt>
                <c:pt idx="4341">
                  <c:v>-1.2668500006839167E-2</c:v>
                </c:pt>
                <c:pt idx="4342">
                  <c:v>-1.217029999679653E-2</c:v>
                </c:pt>
                <c:pt idx="4343">
                  <c:v>-1.392120000673458E-2</c:v>
                </c:pt>
                <c:pt idx="4344">
                  <c:v>-5.9212000051047653E-3</c:v>
                </c:pt>
                <c:pt idx="4345">
                  <c:v>-1.3421800002106465E-2</c:v>
                </c:pt>
                <c:pt idx="4347">
                  <c:v>-1.0673299999325536E-2</c:v>
                </c:pt>
                <c:pt idx="4348">
                  <c:v>-6.6732999985106289E-3</c:v>
                </c:pt>
                <c:pt idx="4349">
                  <c:v>-1.2675700003455859E-2</c:v>
                </c:pt>
                <c:pt idx="4350">
                  <c:v>-1.317630000266945E-2</c:v>
                </c:pt>
                <c:pt idx="4351">
                  <c:v>-1.2928399999509566E-2</c:v>
                </c:pt>
                <c:pt idx="4352">
                  <c:v>-1.3178699999116361E-2</c:v>
                </c:pt>
                <c:pt idx="4353">
                  <c:v>-1.2178700002550613E-2</c:v>
                </c:pt>
                <c:pt idx="4354">
                  <c:v>-1.5682899997045752E-2</c:v>
                </c:pt>
                <c:pt idx="4355">
                  <c:v>-1.1184700000740122E-2</c:v>
                </c:pt>
                <c:pt idx="4356">
                  <c:v>-1.3686500009498559E-2</c:v>
                </c:pt>
                <c:pt idx="4357">
                  <c:v>-1.0437400007504039E-2</c:v>
                </c:pt>
                <c:pt idx="4358">
                  <c:v>-1.319070000317879E-2</c:v>
                </c:pt>
                <c:pt idx="4359">
                  <c:v>-1.2693700002273545E-2</c:v>
                </c:pt>
                <c:pt idx="4360">
                  <c:v>-1.3945200000307523E-2</c:v>
                </c:pt>
                <c:pt idx="4361">
                  <c:v>-1.2445800006389618E-2</c:v>
                </c:pt>
                <c:pt idx="4362">
                  <c:v>-1.0698500002035871E-2</c:v>
                </c:pt>
                <c:pt idx="4363">
                  <c:v>-1.0948800001642667E-2</c:v>
                </c:pt>
                <c:pt idx="4364">
                  <c:v>-1.1950000007345807E-2</c:v>
                </c:pt>
                <c:pt idx="4365">
                  <c:v>-8.201500000723172E-3</c:v>
                </c:pt>
                <c:pt idx="4366">
                  <c:v>-1.4704500004881993E-2</c:v>
                </c:pt>
                <c:pt idx="4367">
                  <c:v>-5.4673999984515831E-3</c:v>
                </c:pt>
                <c:pt idx="4369">
                  <c:v>-1.1982400006672833E-2</c:v>
                </c:pt>
                <c:pt idx="4370">
                  <c:v>-1.0982400002831127E-2</c:v>
                </c:pt>
                <c:pt idx="4371">
                  <c:v>-1.3986000005388632E-2</c:v>
                </c:pt>
                <c:pt idx="4372">
                  <c:v>-3.9860000033513643E-3</c:v>
                </c:pt>
                <c:pt idx="4373">
                  <c:v>-1.3239899999462068E-2</c:v>
                </c:pt>
                <c:pt idx="4376">
                  <c:v>-1.1492600002384279E-2</c:v>
                </c:pt>
                <c:pt idx="4377">
                  <c:v>-1.1492600002384279E-2</c:v>
                </c:pt>
                <c:pt idx="4378">
                  <c:v>-1.0492599998542573E-2</c:v>
                </c:pt>
                <c:pt idx="4379">
                  <c:v>-9.4926000019768253E-3</c:v>
                </c:pt>
                <c:pt idx="4380">
                  <c:v>-9.4926000019768253E-3</c:v>
                </c:pt>
                <c:pt idx="4381">
                  <c:v>-9.4926000019768253E-3</c:v>
                </c:pt>
                <c:pt idx="4382">
                  <c:v>-9.4926000019768253E-3</c:v>
                </c:pt>
                <c:pt idx="4383">
                  <c:v>-7.4926000015693717E-3</c:v>
                </c:pt>
                <c:pt idx="4384">
                  <c:v>-6.4926000050036237E-3</c:v>
                </c:pt>
                <c:pt idx="4385">
                  <c:v>-4.49260000459617E-3</c:v>
                </c:pt>
                <c:pt idx="4386">
                  <c:v>-1.7441000090911984E-3</c:v>
                </c:pt>
                <c:pt idx="4387">
                  <c:v>-1.0495000002265442E-2</c:v>
                </c:pt>
                <c:pt idx="4388">
                  <c:v>8.0043999987537973E-3</c:v>
                </c:pt>
                <c:pt idx="4389">
                  <c:v>-1.2496199997258373E-2</c:v>
                </c:pt>
                <c:pt idx="4390">
                  <c:v>-1.2496199997258373E-2</c:v>
                </c:pt>
                <c:pt idx="4393">
                  <c:v>-1.9250700002885424E-2</c:v>
                </c:pt>
                <c:pt idx="4394">
                  <c:v>-1.2250700005097315E-2</c:v>
                </c:pt>
                <c:pt idx="4396">
                  <c:v>-3.7525000007008202E-3</c:v>
                </c:pt>
                <c:pt idx="4397">
                  <c:v>-9.2530999972950667E-3</c:v>
                </c:pt>
                <c:pt idx="4398">
                  <c:v>-1.1503400004585274E-2</c:v>
                </c:pt>
                <c:pt idx="4399">
                  <c:v>-8.7537000072188675E-3</c:v>
                </c:pt>
                <c:pt idx="4400">
                  <c:v>-1.0005200005252846E-2</c:v>
                </c:pt>
                <c:pt idx="4401">
                  <c:v>-1.4505799998005386E-2</c:v>
                </c:pt>
                <c:pt idx="4402">
                  <c:v>-1.1257900005148258E-2</c:v>
                </c:pt>
                <c:pt idx="4403">
                  <c:v>-9.5082000043476E-3</c:v>
                </c:pt>
                <c:pt idx="4404">
                  <c:v>-1.4509399996313732E-2</c:v>
                </c:pt>
                <c:pt idx="4405">
                  <c:v>-1.3509399999747984E-2</c:v>
                </c:pt>
                <c:pt idx="4406">
                  <c:v>-1.2509400003182236E-2</c:v>
                </c:pt>
                <c:pt idx="4407">
                  <c:v>-1.0509400002774782E-2</c:v>
                </c:pt>
                <c:pt idx="4408">
                  <c:v>-9.5093999989330769E-3</c:v>
                </c:pt>
                <c:pt idx="4409">
                  <c:v>-9.5093999989330769E-3</c:v>
                </c:pt>
                <c:pt idx="4410">
                  <c:v>-4.5094000015524216E-3</c:v>
                </c:pt>
                <c:pt idx="4411">
                  <c:v>-1.3010000002395827E-2</c:v>
                </c:pt>
                <c:pt idx="4412">
                  <c:v>-1.2260300005436875E-2</c:v>
                </c:pt>
                <c:pt idx="4413">
                  <c:v>-1.3014800002565607E-2</c:v>
                </c:pt>
                <c:pt idx="4414">
                  <c:v>-1.001600000745384E-2</c:v>
                </c:pt>
                <c:pt idx="4415">
                  <c:v>-7.016000003204681E-3</c:v>
                </c:pt>
                <c:pt idx="4416">
                  <c:v>-8.2663000066531822E-3</c:v>
                </c:pt>
                <c:pt idx="4417">
                  <c:v>-9.2675000050803646E-3</c:v>
                </c:pt>
                <c:pt idx="4418">
                  <c:v>-9.2675000050803646E-3</c:v>
                </c:pt>
                <c:pt idx="4419">
                  <c:v>-2.326780000294093E-2</c:v>
                </c:pt>
                <c:pt idx="4420">
                  <c:v>-1.8407800002023578E-2</c:v>
                </c:pt>
                <c:pt idx="4421">
                  <c:v>-1.6317800000251736E-2</c:v>
                </c:pt>
                <c:pt idx="4422">
                  <c:v>-1.4237800001865253E-2</c:v>
                </c:pt>
                <c:pt idx="4423">
                  <c:v>-8.6878000001888722E-3</c:v>
                </c:pt>
                <c:pt idx="4424">
                  <c:v>-5.9178000010433607E-3</c:v>
                </c:pt>
                <c:pt idx="4425">
                  <c:v>-3.8277999992715195E-3</c:v>
                </c:pt>
                <c:pt idx="4426">
                  <c:v>2.3189999774331227E-4</c:v>
                </c:pt>
                <c:pt idx="4427">
                  <c:v>-8.2687000031000935E-3</c:v>
                </c:pt>
                <c:pt idx="4428">
                  <c:v>-8.2687000031000935E-3</c:v>
                </c:pt>
                <c:pt idx="4429">
                  <c:v>-7.2686999992583878E-3</c:v>
                </c:pt>
                <c:pt idx="4431">
                  <c:v>-7.7705000003334135E-3</c:v>
                </c:pt>
                <c:pt idx="4432">
                  <c:v>-9.0219999983673915E-3</c:v>
                </c:pt>
                <c:pt idx="4433">
                  <c:v>-6.2735000028624199E-3</c:v>
                </c:pt>
                <c:pt idx="4434">
                  <c:v>-7.7741000059177168E-3</c:v>
                </c:pt>
                <c:pt idx="4435">
                  <c:v>-9.0268000058131292E-3</c:v>
                </c:pt>
                <c:pt idx="4436">
                  <c:v>-9.0268000058131292E-3</c:v>
                </c:pt>
                <c:pt idx="4437">
                  <c:v>-1.2529800005722791E-2</c:v>
                </c:pt>
                <c:pt idx="4438">
                  <c:v>-1.2529800005722791E-2</c:v>
                </c:pt>
                <c:pt idx="4439">
                  <c:v>-8.5334000032162294E-3</c:v>
                </c:pt>
                <c:pt idx="4440">
                  <c:v>-8.7861000065458938E-3</c:v>
                </c:pt>
                <c:pt idx="4441">
                  <c:v>-1.3037600001553074E-2</c:v>
                </c:pt>
                <c:pt idx="4442">
                  <c:v>-8.7885000029928051E-3</c:v>
                </c:pt>
                <c:pt idx="4443">
                  <c:v>-5.8137000014539808E-3</c:v>
                </c:pt>
                <c:pt idx="4445">
                  <c:v>-3.443000023253262E-4</c:v>
                </c:pt>
                <c:pt idx="4446">
                  <c:v>-4.3539000034797937E-3</c:v>
                </c:pt>
                <c:pt idx="4447">
                  <c:v>-8.5570000373991206E-4</c:v>
                </c:pt>
                <c:pt idx="4448">
                  <c:v>-2.109600005496759E-3</c:v>
                </c:pt>
                <c:pt idx="4449">
                  <c:v>-1.3611000031232834E-3</c:v>
                </c:pt>
                <c:pt idx="4450">
                  <c:v>8.868000004440546E-4</c:v>
                </c:pt>
                <c:pt idx="4451">
                  <c:v>8.8559999858262017E-4</c:v>
                </c:pt>
                <c:pt idx="4452">
                  <c:v>-1.6246000086539425E-3</c:v>
                </c:pt>
                <c:pt idx="4453">
                  <c:v>-9.1252000056556426E-3</c:v>
                </c:pt>
                <c:pt idx="4454">
                  <c:v>-1.2759999663103372E-4</c:v>
                </c:pt>
                <c:pt idx="4455">
                  <c:v>-3.3875000081025064E-3</c:v>
                </c:pt>
                <c:pt idx="4456">
                  <c:v>-2.6618000047164969E-3</c:v>
                </c:pt>
                <c:pt idx="4457">
                  <c:v>-6.6180000430904329E-4</c:v>
                </c:pt>
                <c:pt idx="4458">
                  <c:v>-1.1175600004207809E-2</c:v>
                </c:pt>
                <c:pt idx="4459">
                  <c:v>-9.6774000048753805E-3</c:v>
                </c:pt>
                <c:pt idx="4460">
                  <c:v>-6.7739999940386042E-4</c:v>
                </c:pt>
                <c:pt idx="4461">
                  <c:v>2.3225999975693412E-3</c:v>
                </c:pt>
                <c:pt idx="4462">
                  <c:v>-1.7800000205170363E-4</c:v>
                </c:pt>
                <c:pt idx="4463">
                  <c:v>-1.6785999978310429E-3</c:v>
                </c:pt>
                <c:pt idx="4464">
                  <c:v>3.2140000257641077E-4</c:v>
                </c:pt>
                <c:pt idx="4465">
                  <c:v>3.3213999995496124E-3</c:v>
                </c:pt>
                <c:pt idx="4466">
                  <c:v>-1.1792000077548437E-3</c:v>
                </c:pt>
                <c:pt idx="4467">
                  <c:v>-2.9301000031409785E-3</c:v>
                </c:pt>
                <c:pt idx="4470">
                  <c:v>2.0578999974532053E-3</c:v>
                </c:pt>
                <c:pt idx="4471">
                  <c:v>3.3069999990402721E-3</c:v>
                </c:pt>
                <c:pt idx="4472">
                  <c:v>-2.4439000044367276E-3</c:v>
                </c:pt>
                <c:pt idx="4473">
                  <c:v>-6.9469000009121373E-3</c:v>
                </c:pt>
                <c:pt idx="4474">
                  <c:v>-3.4487000011722557E-3</c:v>
                </c:pt>
                <c:pt idx="4475">
                  <c:v>3.5512999966158532E-3</c:v>
                </c:pt>
                <c:pt idx="4476">
                  <c:v>7.5512999974307604E-3</c:v>
                </c:pt>
                <c:pt idx="4477">
                  <c:v>-4.7037999975145794E-3</c:v>
                </c:pt>
                <c:pt idx="4478">
                  <c:v>1.7908000008901581E-3</c:v>
                </c:pt>
                <c:pt idx="4479">
                  <c:v>1.7908000008901581E-3</c:v>
                </c:pt>
                <c:pt idx="4481">
                  <c:v>-5.9660999977495521E-3</c:v>
                </c:pt>
                <c:pt idx="4482">
                  <c:v>6.033899997419212E-3</c:v>
                </c:pt>
                <c:pt idx="4485">
                  <c:v>7.6439999975264072E-4</c:v>
                </c:pt>
                <c:pt idx="4486">
                  <c:v>2.9798999967169948E-3</c:v>
                </c:pt>
                <c:pt idx="4487">
                  <c:v>-2.25000039790757E-5</c:v>
                </c:pt>
                <c:pt idx="4488">
                  <c:v>2.2241999977268279E-3</c:v>
                </c:pt>
                <c:pt idx="4489">
                  <c:v>2.9738999946857803E-3</c:v>
                </c:pt>
                <c:pt idx="4490">
                  <c:v>2.2179999359650537E-4</c:v>
                </c:pt>
                <c:pt idx="4491">
                  <c:v>-2.0285000064177439E-3</c:v>
                </c:pt>
                <c:pt idx="4492">
                  <c:v>-1.0297000044374727E-3</c:v>
                </c:pt>
                <c:pt idx="4493">
                  <c:v>-1.0297000044374727E-3</c:v>
                </c:pt>
                <c:pt idx="4494">
                  <c:v>6.7199999975855462E-3</c:v>
                </c:pt>
                <c:pt idx="4495">
                  <c:v>4.7187999953166582E-3</c:v>
                </c:pt>
                <c:pt idx="4496">
                  <c:v>4.7187999953166582E-3</c:v>
                </c:pt>
                <c:pt idx="4497">
                  <c:v>-3.5315000059199519E-3</c:v>
                </c:pt>
                <c:pt idx="4498">
                  <c:v>-5.315000016707927E-4</c:v>
                </c:pt>
                <c:pt idx="4499">
                  <c:v>4.6849999489495531E-4</c:v>
                </c:pt>
                <c:pt idx="4500">
                  <c:v>-1.4532699999108445E-2</c:v>
                </c:pt>
                <c:pt idx="4501">
                  <c:v>-1.4532699999108445E-2</c:v>
                </c:pt>
                <c:pt idx="4502">
                  <c:v>-6.532700004754588E-3</c:v>
                </c:pt>
                <c:pt idx="4503">
                  <c:v>-1.5327000000979751E-3</c:v>
                </c:pt>
                <c:pt idx="4504">
                  <c:v>-1.5327000000979751E-3</c:v>
                </c:pt>
                <c:pt idx="4505">
                  <c:v>-5.3270000353222713E-4</c:v>
                </c:pt>
                <c:pt idx="4506">
                  <c:v>-2.0332999993115664E-3</c:v>
                </c:pt>
                <c:pt idx="4507">
                  <c:v>-1.0345000046072528E-3</c:v>
                </c:pt>
                <c:pt idx="4508">
                  <c:v>-6.8540000211214647E-4</c:v>
                </c:pt>
                <c:pt idx="4509">
                  <c:v>-3.2859999992069788E-3</c:v>
                </c:pt>
                <c:pt idx="4510">
                  <c:v>4.6249999286374077E-4</c:v>
                </c:pt>
                <c:pt idx="4511">
                  <c:v>3.4624999971129E-3</c:v>
                </c:pt>
                <c:pt idx="4512">
                  <c:v>1.3462499991874211E-2</c:v>
                </c:pt>
                <c:pt idx="4513">
                  <c:v>-3.543500009982381E-3</c:v>
                </c:pt>
                <c:pt idx="4514">
                  <c:v>7.0319999213097617E-4</c:v>
                </c:pt>
                <c:pt idx="4515">
                  <c:v>-3.0549000002793036E-3</c:v>
                </c:pt>
                <c:pt idx="4516">
                  <c:v>3.1941999986884184E-3</c:v>
                </c:pt>
                <c:pt idx="4517">
                  <c:v>-1.3064000086160377E-3</c:v>
                </c:pt>
                <c:pt idx="4518">
                  <c:v>-5.5790000624256209E-4</c:v>
                </c:pt>
                <c:pt idx="4519">
                  <c:v>-9.1000000247731805E-4</c:v>
                </c:pt>
                <c:pt idx="4520">
                  <c:v>-2.8130000064265914E-3</c:v>
                </c:pt>
                <c:pt idx="4521">
                  <c:v>-8.130000060191378E-4</c:v>
                </c:pt>
                <c:pt idx="4522">
                  <c:v>3.4312999996473081E-3</c:v>
                </c:pt>
                <c:pt idx="4523">
                  <c:v>-3.5320000461069867E-4</c:v>
                </c:pt>
                <c:pt idx="4524">
                  <c:v>-1.410530000430299E-2</c:v>
                </c:pt>
                <c:pt idx="4525">
                  <c:v>-1.2105300003895536E-2</c:v>
                </c:pt>
                <c:pt idx="4526">
                  <c:v>-6.1053000026731752E-3</c:v>
                </c:pt>
                <c:pt idx="4527">
                  <c:v>-4.1053000022657216E-3</c:v>
                </c:pt>
                <c:pt idx="4528">
                  <c:v>-3.1053000056999736E-3</c:v>
                </c:pt>
                <c:pt idx="4529">
                  <c:v>-1.1053000052925199E-3</c:v>
                </c:pt>
                <c:pt idx="4530">
                  <c:v>-1.0530000145081431E-4</c:v>
                </c:pt>
                <c:pt idx="4531">
                  <c:v>2.8946999955223873E-3</c:v>
                </c:pt>
                <c:pt idx="4533">
                  <c:v>5.1365999970585108E-3</c:v>
                </c:pt>
                <c:pt idx="4534">
                  <c:v>4.6359999905689619E-3</c:v>
                </c:pt>
                <c:pt idx="4535">
                  <c:v>-1.8646000025910325E-3</c:v>
                </c:pt>
                <c:pt idx="4536">
                  <c:v>1.880299998447299E-3</c:v>
                </c:pt>
                <c:pt idx="4537">
                  <c:v>-3.1221000026562251E-3</c:v>
                </c:pt>
                <c:pt idx="4538">
                  <c:v>-1.1221000022487715E-3</c:v>
                </c:pt>
                <c:pt idx="4539">
                  <c:v>2.8778999985661358E-3</c:v>
                </c:pt>
                <c:pt idx="4540">
                  <c:v>1.6263999932562001E-3</c:v>
                </c:pt>
                <c:pt idx="4541">
                  <c:v>-1.6251000051852316E-3</c:v>
                </c:pt>
                <c:pt idx="4542">
                  <c:v>3.7489999522222206E-4</c:v>
                </c:pt>
                <c:pt idx="4543">
                  <c:v>3.3748999994713813E-3</c:v>
                </c:pt>
                <c:pt idx="4544">
                  <c:v>4.3748999960371293E-3</c:v>
                </c:pt>
                <c:pt idx="4545">
                  <c:v>5.3748999998788349E-3</c:v>
                </c:pt>
                <c:pt idx="4546">
                  <c:v>1.9374899995455053E-2</c:v>
                </c:pt>
                <c:pt idx="4547">
                  <c:v>-2.1305000045686029E-3</c:v>
                </c:pt>
                <c:pt idx="4548">
                  <c:v>6.1319999804254621E-4</c:v>
                </c:pt>
                <c:pt idx="4549">
                  <c:v>-9.38299999688752E-4</c:v>
                </c:pt>
                <c:pt idx="4550">
                  <c:v>1.6071999925770797E-3</c:v>
                </c:pt>
                <c:pt idx="4551">
                  <c:v>5.10299999587005E-3</c:v>
                </c:pt>
                <c:pt idx="4552">
                  <c:v>-3.4072000053129159E-3</c:v>
                </c:pt>
                <c:pt idx="4553">
                  <c:v>6.092199997510761E-3</c:v>
                </c:pt>
                <c:pt idx="4554">
                  <c:v>-9.186000024783425E-4</c:v>
                </c:pt>
                <c:pt idx="4555">
                  <c:v>-1.769590000185417E-2</c:v>
                </c:pt>
                <c:pt idx="4556">
                  <c:v>-2.6959000024362467E-3</c:v>
                </c:pt>
                <c:pt idx="4557">
                  <c:v>-1.6958999985945411E-3</c:v>
                </c:pt>
                <c:pt idx="4558">
                  <c:v>-6.959000020287931E-4</c:v>
                </c:pt>
                <c:pt idx="4559">
                  <c:v>-6.959000020287931E-4</c:v>
                </c:pt>
                <c:pt idx="4560">
                  <c:v>3.0410000181291252E-4</c:v>
                </c:pt>
                <c:pt idx="4561">
                  <c:v>1.3040999983786605E-3</c:v>
                </c:pt>
                <c:pt idx="4562">
                  <c:v>1.3040999983786605E-3</c:v>
                </c:pt>
                <c:pt idx="4563">
                  <c:v>3.2944999984465539E-3</c:v>
                </c:pt>
                <c:pt idx="4564">
                  <c:v>-1.045640000666026E-2</c:v>
                </c:pt>
                <c:pt idx="4565">
                  <c:v>-8.4564000062528066E-3</c:v>
                </c:pt>
                <c:pt idx="4566">
                  <c:v>-7.4564000096870586E-3</c:v>
                </c:pt>
                <c:pt idx="4567">
                  <c:v>-4.706700005044695E-3</c:v>
                </c:pt>
                <c:pt idx="4568">
                  <c:v>-3.706700008478947E-3</c:v>
                </c:pt>
                <c:pt idx="4569">
                  <c:v>7.2932999974000268E-3</c:v>
                </c:pt>
                <c:pt idx="4570">
                  <c:v>1.1293299990938976E-2</c:v>
                </c:pt>
                <c:pt idx="4571">
                  <c:v>-4.9570000046514906E-3</c:v>
                </c:pt>
                <c:pt idx="4572">
                  <c:v>1.0369999945396557E-3</c:v>
                </c:pt>
                <c:pt idx="4573">
                  <c:v>-2.4636000016471371E-3</c:v>
                </c:pt>
                <c:pt idx="4574">
                  <c:v>-4.7295000040321611E-3</c:v>
                </c:pt>
                <c:pt idx="4575">
                  <c:v>-3.7295000074664131E-3</c:v>
                </c:pt>
                <c:pt idx="4576">
                  <c:v>1.2704999971901998E-3</c:v>
                </c:pt>
                <c:pt idx="4577">
                  <c:v>5.270499998005107E-3</c:v>
                </c:pt>
                <c:pt idx="4578">
                  <c:v>5.270499998005107E-3</c:v>
                </c:pt>
                <c:pt idx="4580">
                  <c:v>-1.5380000040750019E-3</c:v>
                </c:pt>
                <c:pt idx="4581">
                  <c:v>-5.380000002332963E-4</c:v>
                </c:pt>
                <c:pt idx="4582">
                  <c:v>-5.380000002332963E-4</c:v>
                </c:pt>
                <c:pt idx="4583">
                  <c:v>4.619999963324517E-4</c:v>
                </c:pt>
                <c:pt idx="4584">
                  <c:v>1.4620000001741573E-3</c:v>
                </c:pt>
                <c:pt idx="4586">
                  <c:v>-3.0458000037469901E-3</c:v>
                </c:pt>
                <c:pt idx="4587">
                  <c:v>-2.0458000071812421E-3</c:v>
                </c:pt>
                <c:pt idx="4588">
                  <c:v>-4.5800006773788482E-5</c:v>
                </c:pt>
                <c:pt idx="4589">
                  <c:v>3.9541999940411188E-3</c:v>
                </c:pt>
                <c:pt idx="4590">
                  <c:v>4.9541999906068668E-3</c:v>
                </c:pt>
                <c:pt idx="4591">
                  <c:v>5.9541999944485724E-3</c:v>
                </c:pt>
                <c:pt idx="4592">
                  <c:v>8.954199991421774E-3</c:v>
                </c:pt>
                <c:pt idx="4593">
                  <c:v>8.954199991421774E-3</c:v>
                </c:pt>
                <c:pt idx="4599">
                  <c:v>-2.5764000019989908E-3</c:v>
                </c:pt>
                <c:pt idx="4600">
                  <c:v>4.2359999497421086E-4</c:v>
                </c:pt>
                <c:pt idx="4601">
                  <c:v>2.4235999953816645E-3</c:v>
                </c:pt>
                <c:pt idx="4602">
                  <c:v>2.4235999953816645E-3</c:v>
                </c:pt>
                <c:pt idx="4603">
                  <c:v>3.4235999992233701E-3</c:v>
                </c:pt>
                <c:pt idx="4604">
                  <c:v>-2.8806999980588444E-3</c:v>
                </c:pt>
                <c:pt idx="4605">
                  <c:v>-2.1394000068539754E-3</c:v>
                </c:pt>
                <c:pt idx="4606">
                  <c:v>3.6091000001761131E-3</c:v>
                </c:pt>
                <c:pt idx="4608">
                  <c:v>-2.3957000012160279E-3</c:v>
                </c:pt>
                <c:pt idx="4609">
                  <c:v>6.0310000117169693E-4</c:v>
                </c:pt>
                <c:pt idx="4610">
                  <c:v>2.6031000015791506E-3</c:v>
                </c:pt>
                <c:pt idx="4611">
                  <c:v>3.352799998538103E-3</c:v>
                </c:pt>
                <c:pt idx="4613">
                  <c:v>4.8329999917768873E-3</c:v>
                </c:pt>
                <c:pt idx="4614">
                  <c:v>5.8329999956185929E-3</c:v>
                </c:pt>
                <c:pt idx="4615">
                  <c:v>6.832999992184341E-3</c:v>
                </c:pt>
                <c:pt idx="4616">
                  <c:v>7.8329999960260466E-3</c:v>
                </c:pt>
                <c:pt idx="4617">
                  <c:v>7.8499993833247572E-5</c:v>
                </c:pt>
                <c:pt idx="4621">
                  <c:v>1.0304999959771521E-3</c:v>
                </c:pt>
                <c:pt idx="4622">
                  <c:v>5.0304999967920594E-3</c:v>
                </c:pt>
                <c:pt idx="4623">
                  <c:v>-1.6221000005316455E-2</c:v>
                </c:pt>
                <c:pt idx="4624">
                  <c:v>-1.3221000008343253E-2</c:v>
                </c:pt>
                <c:pt idx="4625">
                  <c:v>-9.221000007528346E-3</c:v>
                </c:pt>
                <c:pt idx="4626">
                  <c:v>-7.2210000071208924E-3</c:v>
                </c:pt>
                <c:pt idx="4627">
                  <c:v>-4.2210000101476908E-3</c:v>
                </c:pt>
                <c:pt idx="4628">
                  <c:v>-4.2210000101476908E-3</c:v>
                </c:pt>
                <c:pt idx="4629">
                  <c:v>-3.2210000063059852E-3</c:v>
                </c:pt>
                <c:pt idx="4630">
                  <c:v>-3.2210000063059852E-3</c:v>
                </c:pt>
                <c:pt idx="4631">
                  <c:v>-2.2210000097402371E-3</c:v>
                </c:pt>
                <c:pt idx="4632">
                  <c:v>-2.2100000933278352E-4</c:v>
                </c:pt>
                <c:pt idx="4633">
                  <c:v>1.7789999910746701E-3</c:v>
                </c:pt>
                <c:pt idx="4634">
                  <c:v>1.6778999990492593E-2</c:v>
                </c:pt>
                <c:pt idx="4638">
                  <c:v>2.2531999929924496E-3</c:v>
                </c:pt>
                <c:pt idx="4639">
                  <c:v>-6.248600002436433E-3</c:v>
                </c:pt>
                <c:pt idx="4640">
                  <c:v>-2.2486000016215257E-3</c:v>
                </c:pt>
                <c:pt idx="4641">
                  <c:v>2.4998999942908995E-3</c:v>
                </c:pt>
                <c:pt idx="4642">
                  <c:v>4.4998999946983531E-3</c:v>
                </c:pt>
                <c:pt idx="4643">
                  <c:v>6.4998999951058067E-3</c:v>
                </c:pt>
                <c:pt idx="4644">
                  <c:v>1.2495999981183559E-3</c:v>
                </c:pt>
                <c:pt idx="4646">
                  <c:v>-5.510900002263952E-3</c:v>
                </c:pt>
                <c:pt idx="4647">
                  <c:v>-4.510900005698204E-3</c:v>
                </c:pt>
                <c:pt idx="4648">
                  <c:v>-4.510900005698204E-3</c:v>
                </c:pt>
                <c:pt idx="4649">
                  <c:v>-1.5109000014490448E-3</c:v>
                </c:pt>
                <c:pt idx="4650">
                  <c:v>8.4891000005882233E-3</c:v>
                </c:pt>
                <c:pt idx="4651">
                  <c:v>3.7369999918155372E-3</c:v>
                </c:pt>
                <c:pt idx="4655">
                  <c:v>2.4062999946181662E-3</c:v>
                </c:pt>
                <c:pt idx="4656">
                  <c:v>4.0389999776380137E-4</c:v>
                </c:pt>
                <c:pt idx="4657">
                  <c:v>-1.0107499998412095E-2</c:v>
                </c:pt>
                <c:pt idx="4658">
                  <c:v>-2.1075000040582381E-3</c:v>
                </c:pt>
                <c:pt idx="4659">
                  <c:v>-1.1075000002165325E-3</c:v>
                </c:pt>
                <c:pt idx="4660">
                  <c:v>1.8924999967566691E-3</c:v>
                </c:pt>
                <c:pt idx="4661">
                  <c:v>5.8924999975715764E-3</c:v>
                </c:pt>
                <c:pt idx="4662">
                  <c:v>5.8924999975715764E-3</c:v>
                </c:pt>
                <c:pt idx="4663">
                  <c:v>6.892500001413282E-3</c:v>
                </c:pt>
                <c:pt idx="4664">
                  <c:v>6.892500001413282E-3</c:v>
                </c:pt>
                <c:pt idx="4665">
                  <c:v>1.9892500000423752E-2</c:v>
                </c:pt>
                <c:pt idx="4667">
                  <c:v>-4.0700000681681558E-4</c:v>
                </c:pt>
                <c:pt idx="4668">
                  <c:v>3.5929999939980917E-3</c:v>
                </c:pt>
                <c:pt idx="4669">
                  <c:v>6.5929999982472509E-3</c:v>
                </c:pt>
                <c:pt idx="4670">
                  <c:v>6.5929999982472509E-3</c:v>
                </c:pt>
                <c:pt idx="4671">
                  <c:v>1.0592999999062158E-2</c:v>
                </c:pt>
                <c:pt idx="4672">
                  <c:v>1.359299999603536E-2</c:v>
                </c:pt>
                <c:pt idx="4673">
                  <c:v>1.4592999992601108E-2</c:v>
                </c:pt>
                <c:pt idx="4674">
                  <c:v>1.8592999993416015E-2</c:v>
                </c:pt>
                <c:pt idx="4675">
                  <c:v>2.5592999998480082E-2</c:v>
                </c:pt>
                <c:pt idx="4676">
                  <c:v>2.5592999998480082E-2</c:v>
                </c:pt>
                <c:pt idx="4677">
                  <c:v>-5.6584999983897433E-3</c:v>
                </c:pt>
                <c:pt idx="4678">
                  <c:v>-4.6585000018239953E-3</c:v>
                </c:pt>
                <c:pt idx="4679">
                  <c:v>-4.6585000018239953E-3</c:v>
                </c:pt>
                <c:pt idx="4680">
                  <c:v>-3.6584999979822896E-3</c:v>
                </c:pt>
                <c:pt idx="4681">
                  <c:v>-2.6585000014165416E-3</c:v>
                </c:pt>
                <c:pt idx="4682">
                  <c:v>-2.6585000014165416E-3</c:v>
                </c:pt>
                <c:pt idx="4683">
                  <c:v>-6.5850000100908801E-4</c:v>
                </c:pt>
                <c:pt idx="4684">
                  <c:v>1.3414999993983656E-3</c:v>
                </c:pt>
                <c:pt idx="4685">
                  <c:v>2.3414999959641136E-3</c:v>
                </c:pt>
                <c:pt idx="4686">
                  <c:v>5.3415000002132729E-3</c:v>
                </c:pt>
                <c:pt idx="4687">
                  <c:v>-1.759000078891404E-4</c:v>
                </c:pt>
                <c:pt idx="4688">
                  <c:v>5.3187000012258068E-3</c:v>
                </c:pt>
                <c:pt idx="4707">
                  <c:v>5.8103999253944494E-3</c:v>
                </c:pt>
                <c:pt idx="4708">
                  <c:v>5.8103999253944494E-3</c:v>
                </c:pt>
                <c:pt idx="4709">
                  <c:v>5.8103999981540255E-3</c:v>
                </c:pt>
                <c:pt idx="4713">
                  <c:v>1.0055899998405948E-2</c:v>
                </c:pt>
                <c:pt idx="4714">
                  <c:v>1.005590011482127E-2</c:v>
                </c:pt>
                <c:pt idx="4715">
                  <c:v>1.005590011482127E-2</c:v>
                </c:pt>
                <c:pt idx="4720">
                  <c:v>9.5528999954694882E-3</c:v>
                </c:pt>
                <c:pt idx="4721">
                  <c:v>9.5529001628165133E-3</c:v>
                </c:pt>
                <c:pt idx="4722">
                  <c:v>9.5529001628165133E-3</c:v>
                </c:pt>
                <c:pt idx="4723">
                  <c:v>5.0498999917181209E-3</c:v>
                </c:pt>
                <c:pt idx="4724">
                  <c:v>5.0499000208219513E-3</c:v>
                </c:pt>
                <c:pt idx="4725">
                  <c:v>5.0499000208219513E-3</c:v>
                </c:pt>
                <c:pt idx="4741">
                  <c:v>1.3049899935140274E-2</c:v>
                </c:pt>
                <c:pt idx="4742">
                  <c:v>1.3049899935140274E-2</c:v>
                </c:pt>
                <c:pt idx="4743">
                  <c:v>1.3049899993347935E-2</c:v>
                </c:pt>
                <c:pt idx="4750">
                  <c:v>1.2040299909131136E-2</c:v>
                </c:pt>
                <c:pt idx="4751">
                  <c:v>1.2040299909131136E-2</c:v>
                </c:pt>
                <c:pt idx="4752">
                  <c:v>1.2040299996442627E-2</c:v>
                </c:pt>
                <c:pt idx="4753">
                  <c:v>8.7875999961397611E-3</c:v>
                </c:pt>
                <c:pt idx="4754">
                  <c:v>8.7876000980031677E-3</c:v>
                </c:pt>
                <c:pt idx="4755">
                  <c:v>8.7876000980031677E-3</c:v>
                </c:pt>
                <c:pt idx="4766">
                  <c:v>1.7369299996062182E-2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83-4B3A-AB1A-CC42B2A57A22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Active!$J$21:$J$5139</c:f>
              <c:numCache>
                <c:formatCode>General</c:formatCode>
                <c:ptCount val="5119"/>
                <c:pt idx="150">
                  <c:v>-1.7762400002538925E-2</c:v>
                </c:pt>
                <c:pt idx="459">
                  <c:v>5.9007999952882528E-3</c:v>
                </c:pt>
                <c:pt idx="467">
                  <c:v>6.4623999933246523E-3</c:v>
                </c:pt>
                <c:pt idx="469">
                  <c:v>5.3060999998706393E-3</c:v>
                </c:pt>
                <c:pt idx="474">
                  <c:v>4.5863000050303526E-3</c:v>
                </c:pt>
                <c:pt idx="501">
                  <c:v>4.3717999942600727E-3</c:v>
                </c:pt>
                <c:pt idx="518">
                  <c:v>6.8170999948051758E-3</c:v>
                </c:pt>
                <c:pt idx="520">
                  <c:v>6.1003000009804964E-3</c:v>
                </c:pt>
                <c:pt idx="550">
                  <c:v>3.2282999964081682E-3</c:v>
                </c:pt>
                <c:pt idx="703">
                  <c:v>2.7194999711355194E-4</c:v>
                </c:pt>
                <c:pt idx="773">
                  <c:v>-6.0612000015680678E-3</c:v>
                </c:pt>
                <c:pt idx="779">
                  <c:v>-2.6120000256923959E-4</c:v>
                </c:pt>
                <c:pt idx="781">
                  <c:v>4.3880000157514587E-4</c:v>
                </c:pt>
                <c:pt idx="782">
                  <c:v>8.3879999874625355E-4</c:v>
                </c:pt>
                <c:pt idx="831">
                  <c:v>-5.3021000057924539E-3</c:v>
                </c:pt>
                <c:pt idx="832">
                  <c:v>-8.0039000022225082E-3</c:v>
                </c:pt>
                <c:pt idx="843">
                  <c:v>-8.4692000018549152E-3</c:v>
                </c:pt>
                <c:pt idx="907">
                  <c:v>-1.3805299997329712E-2</c:v>
                </c:pt>
                <c:pt idx="909">
                  <c:v>-1.4310100006696302E-2</c:v>
                </c:pt>
                <c:pt idx="911">
                  <c:v>-1.2814300003810786E-2</c:v>
                </c:pt>
                <c:pt idx="920">
                  <c:v>-1.5677800001867581E-2</c:v>
                </c:pt>
                <c:pt idx="954">
                  <c:v>-1.1934800000744872E-2</c:v>
                </c:pt>
                <c:pt idx="968">
                  <c:v>-1.368930000171531E-2</c:v>
                </c:pt>
                <c:pt idx="975">
                  <c:v>-1.4841399999568239E-2</c:v>
                </c:pt>
                <c:pt idx="984">
                  <c:v>-1.4644399998360313E-2</c:v>
                </c:pt>
                <c:pt idx="987">
                  <c:v>-1.2645600007090252E-2</c:v>
                </c:pt>
                <c:pt idx="988">
                  <c:v>-1.1445600008300971E-2</c:v>
                </c:pt>
                <c:pt idx="991">
                  <c:v>-1.4095899998210371E-2</c:v>
                </c:pt>
                <c:pt idx="992">
                  <c:v>-1.1697100002493244E-2</c:v>
                </c:pt>
                <c:pt idx="1002">
                  <c:v>-9.4078999973135069E-3</c:v>
                </c:pt>
                <c:pt idx="1009">
                  <c:v>-9.3139000018709339E-3</c:v>
                </c:pt>
                <c:pt idx="1011">
                  <c:v>-1.3964199999463744E-2</c:v>
                </c:pt>
                <c:pt idx="1017">
                  <c:v>-9.1217000008327886E-3</c:v>
                </c:pt>
                <c:pt idx="1064">
                  <c:v>-1.3927200001489837E-2</c:v>
                </c:pt>
                <c:pt idx="1073">
                  <c:v>-1.4736200006154831E-2</c:v>
                </c:pt>
                <c:pt idx="1101">
                  <c:v>-1.5854800003580749E-2</c:v>
                </c:pt>
                <c:pt idx="1108">
                  <c:v>-1.467160000174772E-2</c:v>
                </c:pt>
                <c:pt idx="1153">
                  <c:v>-1.7171100007544737E-2</c:v>
                </c:pt>
                <c:pt idx="1155">
                  <c:v>-1.4321399998152629E-2</c:v>
                </c:pt>
                <c:pt idx="1161">
                  <c:v>-1.4474099996732548E-2</c:v>
                </c:pt>
                <c:pt idx="1162">
                  <c:v>-1.5224400005536154E-2</c:v>
                </c:pt>
                <c:pt idx="1163">
                  <c:v>-1.6725600005884189E-2</c:v>
                </c:pt>
                <c:pt idx="1165">
                  <c:v>-1.0777100003906526E-2</c:v>
                </c:pt>
                <c:pt idx="1166">
                  <c:v>-1.862740000069607E-2</c:v>
                </c:pt>
                <c:pt idx="1191">
                  <c:v>-2.2050200008379761E-2</c:v>
                </c:pt>
                <c:pt idx="1196">
                  <c:v>-2.1103500002936926E-2</c:v>
                </c:pt>
                <c:pt idx="1233">
                  <c:v>-1.6105400005471893E-2</c:v>
                </c:pt>
                <c:pt idx="1234">
                  <c:v>-1.8608400001539849E-2</c:v>
                </c:pt>
                <c:pt idx="1238">
                  <c:v>-2.0859900003415532E-2</c:v>
                </c:pt>
                <c:pt idx="1258">
                  <c:v>-2.0768900001712609E-2</c:v>
                </c:pt>
                <c:pt idx="1262">
                  <c:v>-2.2622800002864096E-2</c:v>
                </c:pt>
                <c:pt idx="1263">
                  <c:v>-2.2224000000278465E-2</c:v>
                </c:pt>
                <c:pt idx="1271">
                  <c:v>-2.1778499998617917E-2</c:v>
                </c:pt>
                <c:pt idx="1278">
                  <c:v>-2.1486300007381942E-2</c:v>
                </c:pt>
                <c:pt idx="1293">
                  <c:v>-2.2507300003780983E-2</c:v>
                </c:pt>
                <c:pt idx="1322">
                  <c:v>-2.3052299999108072E-2</c:v>
                </c:pt>
                <c:pt idx="1325">
                  <c:v>-2.4556500007747672E-2</c:v>
                </c:pt>
                <c:pt idx="1332">
                  <c:v>-2.3261900008947123E-2</c:v>
                </c:pt>
                <c:pt idx="1337">
                  <c:v>-2.3313399993639905E-2</c:v>
                </c:pt>
                <c:pt idx="1342">
                  <c:v>-2.3414600000251085E-2</c:v>
                </c:pt>
                <c:pt idx="1343">
                  <c:v>-2.1915800003625918E-2</c:v>
                </c:pt>
                <c:pt idx="1346">
                  <c:v>-2.2767300004488789E-2</c:v>
                </c:pt>
                <c:pt idx="1399">
                  <c:v>-2.3945900007674936E-2</c:v>
                </c:pt>
                <c:pt idx="1427">
                  <c:v>-2.3817200009943917E-2</c:v>
                </c:pt>
                <c:pt idx="1433">
                  <c:v>-2.2979499997745734E-2</c:v>
                </c:pt>
                <c:pt idx="1459">
                  <c:v>-2.0835300005273893E-2</c:v>
                </c:pt>
                <c:pt idx="1463">
                  <c:v>-2.1538299995881971E-2</c:v>
                </c:pt>
                <c:pt idx="1539">
                  <c:v>-1.9064800006162841E-2</c:v>
                </c:pt>
                <c:pt idx="1545">
                  <c:v>-1.4922300004400313E-2</c:v>
                </c:pt>
                <c:pt idx="1546">
                  <c:v>-1.2222299999848474E-2</c:v>
                </c:pt>
                <c:pt idx="1547">
                  <c:v>-1.5872600000875536E-2</c:v>
                </c:pt>
                <c:pt idx="1548">
                  <c:v>-1.4572600004612468E-2</c:v>
                </c:pt>
                <c:pt idx="1550">
                  <c:v>-1.9075600001087878E-2</c:v>
                </c:pt>
                <c:pt idx="1558">
                  <c:v>-1.3481600006343797E-2</c:v>
                </c:pt>
                <c:pt idx="1560">
                  <c:v>-1.8933100000140257E-2</c:v>
                </c:pt>
                <c:pt idx="1565">
                  <c:v>-1.0836100002052262E-2</c:v>
                </c:pt>
                <c:pt idx="1568">
                  <c:v>-9.3390999973053113E-3</c:v>
                </c:pt>
                <c:pt idx="1576">
                  <c:v>-1.8350500002270564E-2</c:v>
                </c:pt>
                <c:pt idx="1578">
                  <c:v>-1.7802000002120622E-2</c:v>
                </c:pt>
                <c:pt idx="1581">
                  <c:v>-1.7653500006417744E-2</c:v>
                </c:pt>
                <c:pt idx="1594">
                  <c:v>-2.4420000001555309E-2</c:v>
                </c:pt>
                <c:pt idx="1643">
                  <c:v>-2.097400000639027E-2</c:v>
                </c:pt>
                <c:pt idx="1649">
                  <c:v>-2.1331500000087544E-2</c:v>
                </c:pt>
                <c:pt idx="1661">
                  <c:v>-2.3048899995046668E-2</c:v>
                </c:pt>
                <c:pt idx="1676">
                  <c:v>-2.5088499998673797E-2</c:v>
                </c:pt>
                <c:pt idx="1678">
                  <c:v>-2.5791500003833789E-2</c:v>
                </c:pt>
                <c:pt idx="1685">
                  <c:v>-2.5856800006295089E-2</c:v>
                </c:pt>
                <c:pt idx="1696">
                  <c:v>-2.658260000316659E-2</c:v>
                </c:pt>
                <c:pt idx="1701">
                  <c:v>-2.6687400000810158E-2</c:v>
                </c:pt>
                <c:pt idx="1702">
                  <c:v>-2.7538900001673028E-2</c:v>
                </c:pt>
                <c:pt idx="1749">
                  <c:v>-2.7352200006134808E-2</c:v>
                </c:pt>
                <c:pt idx="1787">
                  <c:v>-2.7985799999441952E-2</c:v>
                </c:pt>
                <c:pt idx="1829">
                  <c:v>-2.5380500002938788E-2</c:v>
                </c:pt>
                <c:pt idx="1848">
                  <c:v>-2.5294300008681603E-2</c:v>
                </c:pt>
                <c:pt idx="1855">
                  <c:v>-2.2997900006885175E-2</c:v>
                </c:pt>
                <c:pt idx="1856">
                  <c:v>-2.3648800000955816E-2</c:v>
                </c:pt>
                <c:pt idx="1914">
                  <c:v>-2.308600000833394E-2</c:v>
                </c:pt>
                <c:pt idx="1932">
                  <c:v>-2.1568100004515145E-2</c:v>
                </c:pt>
                <c:pt idx="1956">
                  <c:v>-2.278669999941485E-2</c:v>
                </c:pt>
                <c:pt idx="1964">
                  <c:v>-2.7741800004150718E-2</c:v>
                </c:pt>
                <c:pt idx="1965">
                  <c:v>-2.224180000484921E-2</c:v>
                </c:pt>
                <c:pt idx="1984">
                  <c:v>-2.2550800000317395E-2</c:v>
                </c:pt>
                <c:pt idx="2021">
                  <c:v>-2.2526900000229944E-2</c:v>
                </c:pt>
                <c:pt idx="2079">
                  <c:v>-2.3125800005800556E-2</c:v>
                </c:pt>
                <c:pt idx="2082">
                  <c:v>-2.3078500002156943E-2</c:v>
                </c:pt>
                <c:pt idx="2083">
                  <c:v>-2.2778500002459623E-2</c:v>
                </c:pt>
                <c:pt idx="2105">
                  <c:v>-2.253480000217678E-2</c:v>
                </c:pt>
                <c:pt idx="2106">
                  <c:v>-2.2185100002388936E-2</c:v>
                </c:pt>
                <c:pt idx="2109">
                  <c:v>-2.2135400002298411E-2</c:v>
                </c:pt>
                <c:pt idx="2117">
                  <c:v>-2.7938400009588804E-2</c:v>
                </c:pt>
                <c:pt idx="2118">
                  <c:v>-2.3238400004629511E-2</c:v>
                </c:pt>
                <c:pt idx="2199">
                  <c:v>-2.2967199998674914E-2</c:v>
                </c:pt>
                <c:pt idx="2283">
                  <c:v>-2.691219999542227E-2</c:v>
                </c:pt>
                <c:pt idx="2284">
                  <c:v>-2.4312199995620176E-2</c:v>
                </c:pt>
                <c:pt idx="2299">
                  <c:v>-2.3919999999634456E-2</c:v>
                </c:pt>
                <c:pt idx="2303">
                  <c:v>-2.737150000029942E-2</c:v>
                </c:pt>
                <c:pt idx="2304">
                  <c:v>-2.2471500000392552E-2</c:v>
                </c:pt>
                <c:pt idx="2406">
                  <c:v>-2.9969799994432833E-2</c:v>
                </c:pt>
                <c:pt idx="2411">
                  <c:v>-2.6821300001756754E-2</c:v>
                </c:pt>
                <c:pt idx="2412">
                  <c:v>-2.7871600002981722E-2</c:v>
                </c:pt>
                <c:pt idx="2428">
                  <c:v>-2.6530900002398994E-2</c:v>
                </c:pt>
                <c:pt idx="2507">
                  <c:v>-3.2816600003570784E-2</c:v>
                </c:pt>
                <c:pt idx="2508">
                  <c:v>-2.7616600003966596E-2</c:v>
                </c:pt>
                <c:pt idx="2514">
                  <c:v>-2.8523800006951205E-2</c:v>
                </c:pt>
                <c:pt idx="2534">
                  <c:v>-2.1079500002088025E-2</c:v>
                </c:pt>
                <c:pt idx="2549">
                  <c:v>-2.2882500001287553E-2</c:v>
                </c:pt>
                <c:pt idx="2563">
                  <c:v>-2.3688499997660983E-2</c:v>
                </c:pt>
                <c:pt idx="2573">
                  <c:v>-2.2039999996195547E-2</c:v>
                </c:pt>
                <c:pt idx="2577">
                  <c:v>-2.2641800002020318E-2</c:v>
                </c:pt>
                <c:pt idx="2606">
                  <c:v>-2.8354400004900526E-2</c:v>
                </c:pt>
                <c:pt idx="2615">
                  <c:v>-2.40131000027759E-2</c:v>
                </c:pt>
                <c:pt idx="2798">
                  <c:v>-3.0785800001467578E-2</c:v>
                </c:pt>
                <c:pt idx="2805">
                  <c:v>-3.0237300001317635E-2</c:v>
                </c:pt>
                <c:pt idx="2806">
                  <c:v>-2.9337300002225675E-2</c:v>
                </c:pt>
                <c:pt idx="2813">
                  <c:v>-2.9740300007688347E-2</c:v>
                </c:pt>
                <c:pt idx="2823">
                  <c:v>-2.9594799998449162E-2</c:v>
                </c:pt>
                <c:pt idx="2825">
                  <c:v>-2.8445100004319102E-2</c:v>
                </c:pt>
                <c:pt idx="2826">
                  <c:v>-2.969660000235308E-2</c:v>
                </c:pt>
                <c:pt idx="2831">
                  <c:v>-3.4948100001201965E-2</c:v>
                </c:pt>
                <c:pt idx="2832">
                  <c:v>-2.9648100004123989E-2</c:v>
                </c:pt>
                <c:pt idx="2843">
                  <c:v>-3.6402600002475083E-2</c:v>
                </c:pt>
                <c:pt idx="2844">
                  <c:v>-3.0102600008831359E-2</c:v>
                </c:pt>
                <c:pt idx="2848">
                  <c:v>-3.4254099999088794E-2</c:v>
                </c:pt>
                <c:pt idx="2849">
                  <c:v>-2.9654099998879246E-2</c:v>
                </c:pt>
                <c:pt idx="2850">
                  <c:v>-2.9354099999181926E-2</c:v>
                </c:pt>
                <c:pt idx="2851">
                  <c:v>-3.4155900008045137E-2</c:v>
                </c:pt>
                <c:pt idx="2852">
                  <c:v>-2.8955900008440949E-2</c:v>
                </c:pt>
                <c:pt idx="2870">
                  <c:v>-2.9163100000005215E-2</c:v>
                </c:pt>
                <c:pt idx="2874">
                  <c:v>-2.9666100002941675E-2</c:v>
                </c:pt>
                <c:pt idx="2877">
                  <c:v>-2.8670300001977012E-2</c:v>
                </c:pt>
                <c:pt idx="2879">
                  <c:v>-2.8673900000285357E-2</c:v>
                </c:pt>
                <c:pt idx="2911">
                  <c:v>-2.877940000325907E-2</c:v>
                </c:pt>
                <c:pt idx="2920">
                  <c:v>-3.3435699995607138E-2</c:v>
                </c:pt>
                <c:pt idx="2921">
                  <c:v>-2.943569999479223E-2</c:v>
                </c:pt>
                <c:pt idx="2922">
                  <c:v>-3.3787200001825113E-2</c:v>
                </c:pt>
                <c:pt idx="2924">
                  <c:v>-2.9187200001615565E-2</c:v>
                </c:pt>
                <c:pt idx="2938">
                  <c:v>-2.979320000304142E-2</c:v>
                </c:pt>
                <c:pt idx="2939">
                  <c:v>-2.9443500003253575E-2</c:v>
                </c:pt>
                <c:pt idx="2946">
                  <c:v>-2.9750699999567587E-2</c:v>
                </c:pt>
                <c:pt idx="2965">
                  <c:v>-3.0723800002306234E-2</c:v>
                </c:pt>
                <c:pt idx="2986">
                  <c:v>-3.2418499999039341E-2</c:v>
                </c:pt>
                <c:pt idx="3001">
                  <c:v>-3.1274800006940495E-2</c:v>
                </c:pt>
                <c:pt idx="3018">
                  <c:v>-3.2682600001862738E-2</c:v>
                </c:pt>
                <c:pt idx="3027">
                  <c:v>-3.3091600002080668E-2</c:v>
                </c:pt>
                <c:pt idx="3045">
                  <c:v>-3.3814400005212519E-2</c:v>
                </c:pt>
                <c:pt idx="3062">
                  <c:v>-3.4159400005592033E-2</c:v>
                </c:pt>
                <c:pt idx="3079">
                  <c:v>-3.4413900000799913E-2</c:v>
                </c:pt>
                <c:pt idx="3095">
                  <c:v>-3.1027099998027552E-2</c:v>
                </c:pt>
                <c:pt idx="3117">
                  <c:v>-3.346130000136327E-2</c:v>
                </c:pt>
                <c:pt idx="3127">
                  <c:v>-3.4087100008036941E-2</c:v>
                </c:pt>
                <c:pt idx="3145">
                  <c:v>-3.4207500000775326E-2</c:v>
                </c:pt>
                <c:pt idx="3150">
                  <c:v>-3.4360800003923941E-2</c:v>
                </c:pt>
                <c:pt idx="3253">
                  <c:v>-3.4425100006046705E-2</c:v>
                </c:pt>
                <c:pt idx="3260">
                  <c:v>-3.6875400001008529E-2</c:v>
                </c:pt>
                <c:pt idx="3326">
                  <c:v>-3.6764200005563907E-2</c:v>
                </c:pt>
                <c:pt idx="3339">
                  <c:v>-3.6375000003317837E-2</c:v>
                </c:pt>
                <c:pt idx="3501">
                  <c:v>-3.1098699997528456E-2</c:v>
                </c:pt>
                <c:pt idx="3560">
                  <c:v>-2.8737800006638281E-2</c:v>
                </c:pt>
                <c:pt idx="3563">
                  <c:v>-2.8343799996946473E-2</c:v>
                </c:pt>
                <c:pt idx="3585">
                  <c:v>-2.9351099998166319E-2</c:v>
                </c:pt>
                <c:pt idx="3586">
                  <c:v>-2.9302600007213186E-2</c:v>
                </c:pt>
                <c:pt idx="3587">
                  <c:v>-2.8654100002313498E-2</c:v>
                </c:pt>
                <c:pt idx="3606">
                  <c:v>-2.8557099998579361E-2</c:v>
                </c:pt>
                <c:pt idx="3626">
                  <c:v>-2.8925400001753587E-2</c:v>
                </c:pt>
                <c:pt idx="3658">
                  <c:v>-2.9847000005247537E-2</c:v>
                </c:pt>
                <c:pt idx="3662">
                  <c:v>-3.2650000001012813E-2</c:v>
                </c:pt>
                <c:pt idx="3673">
                  <c:v>-3.1060799999977462E-2</c:v>
                </c:pt>
                <c:pt idx="3675">
                  <c:v>-3.1212300003971905E-2</c:v>
                </c:pt>
                <c:pt idx="3681">
                  <c:v>-3.2338700002583209E-2</c:v>
                </c:pt>
                <c:pt idx="3719">
                  <c:v>-2.9964500005007721E-2</c:v>
                </c:pt>
                <c:pt idx="3729">
                  <c:v>-3.2979499999783002E-2</c:v>
                </c:pt>
                <c:pt idx="3752">
                  <c:v>-3.5380800007260405E-2</c:v>
                </c:pt>
                <c:pt idx="3753">
                  <c:v>-3.4280800005944911E-2</c:v>
                </c:pt>
                <c:pt idx="3754">
                  <c:v>-3.5132299999531824E-2</c:v>
                </c:pt>
                <c:pt idx="3755">
                  <c:v>-3.4132300002966076E-2</c:v>
                </c:pt>
                <c:pt idx="3775">
                  <c:v>-4.2379649996291846E-2</c:v>
                </c:pt>
                <c:pt idx="3776">
                  <c:v>-4.1779649996897206E-2</c:v>
                </c:pt>
                <c:pt idx="3781">
                  <c:v>-3.5962299996754155E-2</c:v>
                </c:pt>
                <c:pt idx="3837">
                  <c:v>-3.6005000001750886E-2</c:v>
                </c:pt>
                <c:pt idx="3838">
                  <c:v>-3.5706200003915001E-2</c:v>
                </c:pt>
                <c:pt idx="3839">
                  <c:v>-3.5608000005595386E-2</c:v>
                </c:pt>
                <c:pt idx="3842">
                  <c:v>-3.5209800000302494E-2</c:v>
                </c:pt>
                <c:pt idx="3843">
                  <c:v>-3.5560100004659034E-2</c:v>
                </c:pt>
                <c:pt idx="3851">
                  <c:v>-3.741759999684291E-2</c:v>
                </c:pt>
                <c:pt idx="3870">
                  <c:v>-3.0798549996688962E-2</c:v>
                </c:pt>
                <c:pt idx="3871">
                  <c:v>-3.4824299997126218E-2</c:v>
                </c:pt>
                <c:pt idx="3881">
                  <c:v>-3.3980599997448735E-2</c:v>
                </c:pt>
                <c:pt idx="3885">
                  <c:v>-3.3939300003112294E-2</c:v>
                </c:pt>
                <c:pt idx="3886">
                  <c:v>-3.3790800000133459E-2</c:v>
                </c:pt>
                <c:pt idx="3887">
                  <c:v>-3.3542300006956793E-2</c:v>
                </c:pt>
                <c:pt idx="3888">
                  <c:v>-3.4247099996719044E-2</c:v>
                </c:pt>
                <c:pt idx="3889">
                  <c:v>-3.3550100000866223E-2</c:v>
                </c:pt>
                <c:pt idx="3890">
                  <c:v>-3.4151300002122298E-2</c:v>
                </c:pt>
                <c:pt idx="3896">
                  <c:v>-3.3057300002838019E-2</c:v>
                </c:pt>
                <c:pt idx="3897">
                  <c:v>-3.2707600003050175E-2</c:v>
                </c:pt>
                <c:pt idx="3908">
                  <c:v>-3.3568099999683909E-2</c:v>
                </c:pt>
                <c:pt idx="3946">
                  <c:v>-3.1916699997964315E-2</c:v>
                </c:pt>
                <c:pt idx="3975">
                  <c:v>-4.0471900007105432E-2</c:v>
                </c:pt>
                <c:pt idx="3987">
                  <c:v>-2.8391799998644274E-2</c:v>
                </c:pt>
                <c:pt idx="4000">
                  <c:v>-2.4638599999889266E-2</c:v>
                </c:pt>
                <c:pt idx="4002">
                  <c:v>-3.2694900000933558E-2</c:v>
                </c:pt>
                <c:pt idx="4004">
                  <c:v>-4.4897899999341462E-2</c:v>
                </c:pt>
                <c:pt idx="4005">
                  <c:v>-3.1697900005383417E-2</c:v>
                </c:pt>
                <c:pt idx="4007">
                  <c:v>-4.3049399995652493E-2</c:v>
                </c:pt>
                <c:pt idx="4009">
                  <c:v>-2.7775150003435556E-2</c:v>
                </c:pt>
                <c:pt idx="4010">
                  <c:v>-2.6075150002725422E-2</c:v>
                </c:pt>
                <c:pt idx="4011">
                  <c:v>-2.4775149999186397E-2</c:v>
                </c:pt>
                <c:pt idx="4014">
                  <c:v>-3.5678150001331232E-2</c:v>
                </c:pt>
                <c:pt idx="4016">
                  <c:v>-2.6778150000609457E-2</c:v>
                </c:pt>
                <c:pt idx="4018">
                  <c:v>-2.6857200005906634E-2</c:v>
                </c:pt>
                <c:pt idx="4019">
                  <c:v>-2.6657200003683101E-2</c:v>
                </c:pt>
                <c:pt idx="4022">
                  <c:v>-2.5708699999086093E-2</c:v>
                </c:pt>
                <c:pt idx="4024">
                  <c:v>-2.5059600004169624E-2</c:v>
                </c:pt>
                <c:pt idx="4026">
                  <c:v>-2.6014100003521889E-2</c:v>
                </c:pt>
                <c:pt idx="4031">
                  <c:v>-2.6940449999528937E-2</c:v>
                </c:pt>
                <c:pt idx="4033">
                  <c:v>-2.6665600002161227E-2</c:v>
                </c:pt>
                <c:pt idx="4037">
                  <c:v>-2.5517100002616644E-2</c:v>
                </c:pt>
                <c:pt idx="4044">
                  <c:v>-2.6317700001527555E-2</c:v>
                </c:pt>
                <c:pt idx="4048">
                  <c:v>-2.4918900002376176E-2</c:v>
                </c:pt>
                <c:pt idx="4050">
                  <c:v>-2.666920000774553E-2</c:v>
                </c:pt>
                <c:pt idx="4053">
                  <c:v>-2.5270400001318194E-2</c:v>
                </c:pt>
                <c:pt idx="4060">
                  <c:v>-2.6426700002048165E-2</c:v>
                </c:pt>
                <c:pt idx="4062">
                  <c:v>-2.7179400000022724E-2</c:v>
                </c:pt>
                <c:pt idx="4063">
                  <c:v>-2.7330899996741209E-2</c:v>
                </c:pt>
                <c:pt idx="4066">
                  <c:v>-2.3484199999074917E-2</c:v>
                </c:pt>
                <c:pt idx="4067">
                  <c:v>-2.5734499999089167E-2</c:v>
                </c:pt>
                <c:pt idx="4071">
                  <c:v>-3.1214750008075498E-2</c:v>
                </c:pt>
                <c:pt idx="4072">
                  <c:v>-2.5340499996673316E-2</c:v>
                </c:pt>
                <c:pt idx="4075">
                  <c:v>-4.4396800003596582E-2</c:v>
                </c:pt>
                <c:pt idx="4076">
                  <c:v>-2.6096800000232179E-2</c:v>
                </c:pt>
                <c:pt idx="4077">
                  <c:v>-2.9023200004303362E-2</c:v>
                </c:pt>
                <c:pt idx="4079">
                  <c:v>-2.7740000004996546E-2</c:v>
                </c:pt>
                <c:pt idx="4080">
                  <c:v>-2.2840000005089678E-2</c:v>
                </c:pt>
                <c:pt idx="4081">
                  <c:v>-2.9991499999596272E-2</c:v>
                </c:pt>
                <c:pt idx="4091">
                  <c:v>-2.3308300005737692E-2</c:v>
                </c:pt>
                <c:pt idx="4099">
                  <c:v>-2.2317900002235547E-2</c:v>
                </c:pt>
                <c:pt idx="4110">
                  <c:v>-4.2232899999362417E-2</c:v>
                </c:pt>
                <c:pt idx="4115">
                  <c:v>-3.3454500000516418E-2</c:v>
                </c:pt>
                <c:pt idx="4128">
                  <c:v>-1.6750400005548727E-2</c:v>
                </c:pt>
                <c:pt idx="4132">
                  <c:v>-2.0215700002154335E-2</c:v>
                </c:pt>
                <c:pt idx="4133">
                  <c:v>-1.981569999770727E-2</c:v>
                </c:pt>
                <c:pt idx="4138">
                  <c:v>-1.8228300003102049E-2</c:v>
                </c:pt>
                <c:pt idx="4140">
                  <c:v>-2.447980000579264E-2</c:v>
                </c:pt>
                <c:pt idx="4141">
                  <c:v>-1.9279800006188452E-2</c:v>
                </c:pt>
                <c:pt idx="4146">
                  <c:v>-2.9529000021284446E-3</c:v>
                </c:pt>
                <c:pt idx="4151">
                  <c:v>-3.7323000004107598E-2</c:v>
                </c:pt>
                <c:pt idx="4152">
                  <c:v>-1.822600000014063E-2</c:v>
                </c:pt>
                <c:pt idx="4156">
                  <c:v>-1.5631400005077012E-2</c:v>
                </c:pt>
                <c:pt idx="4169">
                  <c:v>-2.4593700007244479E-2</c:v>
                </c:pt>
                <c:pt idx="4171">
                  <c:v>-1.9293700002890546E-2</c:v>
                </c:pt>
                <c:pt idx="4173">
                  <c:v>-1.6893700005311985E-2</c:v>
                </c:pt>
                <c:pt idx="4175">
                  <c:v>-1.3293700001668185E-2</c:v>
                </c:pt>
                <c:pt idx="4178">
                  <c:v>-3.4745199998724274E-2</c:v>
                </c:pt>
                <c:pt idx="4180">
                  <c:v>-2.0845200000621844E-2</c:v>
                </c:pt>
                <c:pt idx="4188">
                  <c:v>-1.8196099998021964E-2</c:v>
                </c:pt>
                <c:pt idx="4192">
                  <c:v>-1.8253600006573834E-2</c:v>
                </c:pt>
                <c:pt idx="4213">
                  <c:v>-2.0724900008644909E-2</c:v>
                </c:pt>
                <c:pt idx="4221">
                  <c:v>-1.8857300005038269E-2</c:v>
                </c:pt>
                <c:pt idx="4222">
                  <c:v>-1.7708799998217728E-2</c:v>
                </c:pt>
                <c:pt idx="4224">
                  <c:v>-2.3310000004130416E-2</c:v>
                </c:pt>
                <c:pt idx="4226">
                  <c:v>-2.3313600002438761E-2</c:v>
                </c:pt>
                <c:pt idx="4238">
                  <c:v>-1.7275900005188305E-2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83-4B3A-AB1A-CC42B2A57A22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Active!$K$21:$K$5139</c:f>
              <c:numCache>
                <c:formatCode>General</c:formatCode>
                <c:ptCount val="5119"/>
                <c:pt idx="980">
                  <c:v>-1.374260000011418E-2</c:v>
                </c:pt>
                <c:pt idx="1328">
                  <c:v>-2.385830000275746E-2</c:v>
                </c:pt>
                <c:pt idx="1469">
                  <c:v>-2.4294600007124245E-2</c:v>
                </c:pt>
                <c:pt idx="1471">
                  <c:v>-2.1697000076528639E-2</c:v>
                </c:pt>
                <c:pt idx="1516">
                  <c:v>-1.7328200003248639E-2</c:v>
                </c:pt>
                <c:pt idx="1656">
                  <c:v>-2.2740500004147179E-2</c:v>
                </c:pt>
                <c:pt idx="1658">
                  <c:v>-2.234110000426881E-2</c:v>
                </c:pt>
                <c:pt idx="1724">
                  <c:v>-2.1609000003081746E-2</c:v>
                </c:pt>
                <c:pt idx="2039">
                  <c:v>-2.2904200006450992E-2</c:v>
                </c:pt>
                <c:pt idx="2156">
                  <c:v>-2.0204900007229298E-2</c:v>
                </c:pt>
                <c:pt idx="2462">
                  <c:v>-2.86028000045917E-2</c:v>
                </c:pt>
                <c:pt idx="2463">
                  <c:v>-2.8504600006272085E-2</c:v>
                </c:pt>
                <c:pt idx="2567">
                  <c:v>-2.8889100001833867E-2</c:v>
                </c:pt>
                <c:pt idx="2589">
                  <c:v>-4.1454000020166859E-3</c:v>
                </c:pt>
                <c:pt idx="2756">
                  <c:v>-2.349050000339048E-2</c:v>
                </c:pt>
                <c:pt idx="3804">
                  <c:v>-3.4219900000607595E-2</c:v>
                </c:pt>
                <c:pt idx="4015">
                  <c:v>-2.8978150003240444E-2</c:v>
                </c:pt>
                <c:pt idx="4130">
                  <c:v>-2.0278200005122926E-2</c:v>
                </c:pt>
                <c:pt idx="4134">
                  <c:v>-1.9499000001815148E-2</c:v>
                </c:pt>
                <c:pt idx="4275">
                  <c:v>-1.868560000002617E-2</c:v>
                </c:pt>
                <c:pt idx="4283">
                  <c:v>-1.5307200003007893E-2</c:v>
                </c:pt>
                <c:pt idx="4284">
                  <c:v>-1.8558700008725282E-2</c:v>
                </c:pt>
                <c:pt idx="4287">
                  <c:v>-1.7110200002207421E-2</c:v>
                </c:pt>
                <c:pt idx="4298">
                  <c:v>-1.4370800003234763E-2</c:v>
                </c:pt>
                <c:pt idx="4313">
                  <c:v>-5.1139000061084516E-3</c:v>
                </c:pt>
                <c:pt idx="4325">
                  <c:v>-1.6251100001682062E-2</c:v>
                </c:pt>
                <c:pt idx="4332">
                  <c:v>-1.3360099997953512E-2</c:v>
                </c:pt>
                <c:pt idx="4337">
                  <c:v>-7.8158000032999553E-3</c:v>
                </c:pt>
                <c:pt idx="4346">
                  <c:v>-1.2773299997206777E-2</c:v>
                </c:pt>
                <c:pt idx="4368">
                  <c:v>-1.7609400005312636E-2</c:v>
                </c:pt>
                <c:pt idx="4374">
                  <c:v>-1.1069899999711197E-2</c:v>
                </c:pt>
                <c:pt idx="4375">
                  <c:v>-1.749260000360664E-2</c:v>
                </c:pt>
                <c:pt idx="4391">
                  <c:v>-1.139800000237301E-2</c:v>
                </c:pt>
                <c:pt idx="4392">
                  <c:v>-1.1573450006835628E-2</c:v>
                </c:pt>
                <c:pt idx="4395">
                  <c:v>-1.1851900002511684E-2</c:v>
                </c:pt>
                <c:pt idx="4430">
                  <c:v>-8.7202000067918561E-3</c:v>
                </c:pt>
                <c:pt idx="4444">
                  <c:v>-1.029800005198922E-3</c:v>
                </c:pt>
                <c:pt idx="4468">
                  <c:v>1.5400000847876072E-5</c:v>
                </c:pt>
                <c:pt idx="4469">
                  <c:v>-1.8940000154543668E-4</c:v>
                </c:pt>
                <c:pt idx="4480">
                  <c:v>-3.1100000342121348E-4</c:v>
                </c:pt>
                <c:pt idx="4483">
                  <c:v>-3.2240000291494653E-4</c:v>
                </c:pt>
                <c:pt idx="4484">
                  <c:v>1.1218999934499152E-3</c:v>
                </c:pt>
                <c:pt idx="4532">
                  <c:v>-1.5124997808015905E-3</c:v>
                </c:pt>
                <c:pt idx="4579">
                  <c:v>-3.2141000046976842E-3</c:v>
                </c:pt>
                <c:pt idx="4585">
                  <c:v>-2.1901000072830357E-3</c:v>
                </c:pt>
                <c:pt idx="4594">
                  <c:v>-2.1972000031382777E-3</c:v>
                </c:pt>
                <c:pt idx="4595">
                  <c:v>-2.1572000041487627E-3</c:v>
                </c:pt>
                <c:pt idx="4596">
                  <c:v>-2.5087000030907802E-3</c:v>
                </c:pt>
                <c:pt idx="4597">
                  <c:v>-2.4613999994471669E-3</c:v>
                </c:pt>
                <c:pt idx="4598">
                  <c:v>-2.4613999994471669E-3</c:v>
                </c:pt>
                <c:pt idx="4607">
                  <c:v>-4.4480000360636041E-4</c:v>
                </c:pt>
                <c:pt idx="4612">
                  <c:v>-5.5600001360289752E-5</c:v>
                </c:pt>
                <c:pt idx="4618">
                  <c:v>-1.574800000526011E-3</c:v>
                </c:pt>
                <c:pt idx="4619">
                  <c:v>4.0900000021792948E-4</c:v>
                </c:pt>
                <c:pt idx="4620">
                  <c:v>-2.6649999927030876E-4</c:v>
                </c:pt>
                <c:pt idx="4635">
                  <c:v>3.0633999995188788E-3</c:v>
                </c:pt>
                <c:pt idx="4636">
                  <c:v>2.3574000006192364E-3</c:v>
                </c:pt>
                <c:pt idx="4637">
                  <c:v>1.2058999927830882E-3</c:v>
                </c:pt>
                <c:pt idx="4645">
                  <c:v>1.483999949414283E-4</c:v>
                </c:pt>
                <c:pt idx="4652">
                  <c:v>-2.6186999966739677E-3</c:v>
                </c:pt>
                <c:pt idx="4653">
                  <c:v>-2.6900000375462696E-4</c:v>
                </c:pt>
                <c:pt idx="4654">
                  <c:v>-6.5714000011212192E-3</c:v>
                </c:pt>
                <c:pt idx="4666">
                  <c:v>1.2229999992996454E-3</c:v>
                </c:pt>
                <c:pt idx="4689">
                  <c:v>1.5611999988323078E-3</c:v>
                </c:pt>
                <c:pt idx="4690">
                  <c:v>8.550999998988118E-3</c:v>
                </c:pt>
                <c:pt idx="4691">
                  <c:v>-4.0000000444706529E-4</c:v>
                </c:pt>
                <c:pt idx="4692">
                  <c:v>0</c:v>
                </c:pt>
                <c:pt idx="4693">
                  <c:v>-2.0120000044698827E-3</c:v>
                </c:pt>
                <c:pt idx="4694">
                  <c:v>1.5512999962083995E-3</c:v>
                </c:pt>
                <c:pt idx="4695">
                  <c:v>1.2998000020161271E-3</c:v>
                </c:pt>
                <c:pt idx="4696">
                  <c:v>1.2435000026016496E-3</c:v>
                </c:pt>
                <c:pt idx="4697">
                  <c:v>8.9319999824510887E-4</c:v>
                </c:pt>
                <c:pt idx="4698">
                  <c:v>8.9199999638367444E-4</c:v>
                </c:pt>
                <c:pt idx="4699">
                  <c:v>3.2919999939622357E-3</c:v>
                </c:pt>
                <c:pt idx="4700">
                  <c:v>2.8404999975464307E-3</c:v>
                </c:pt>
                <c:pt idx="4701">
                  <c:v>3.4889999951701611E-3</c:v>
                </c:pt>
                <c:pt idx="4702">
                  <c:v>2.8599999495781958E-4</c:v>
                </c:pt>
                <c:pt idx="4703">
                  <c:v>4.3842000013682991E-3</c:v>
                </c:pt>
                <c:pt idx="4704">
                  <c:v>2.9781999983242713E-3</c:v>
                </c:pt>
                <c:pt idx="4705">
                  <c:v>4.316499995184131E-3</c:v>
                </c:pt>
                <c:pt idx="4706">
                  <c:v>4.316499995184131E-3</c:v>
                </c:pt>
                <c:pt idx="4710">
                  <c:v>8.2104000030085444E-3</c:v>
                </c:pt>
                <c:pt idx="4711">
                  <c:v>8.2104000393883325E-3</c:v>
                </c:pt>
                <c:pt idx="4712">
                  <c:v>8.2104000393883325E-3</c:v>
                </c:pt>
                <c:pt idx="4716">
                  <c:v>6.7534999907366E-3</c:v>
                </c:pt>
                <c:pt idx="4717">
                  <c:v>8.0528999169473536E-3</c:v>
                </c:pt>
                <c:pt idx="4718">
                  <c:v>8.0528999169473536E-3</c:v>
                </c:pt>
                <c:pt idx="4719">
                  <c:v>8.0528999969828874E-3</c:v>
                </c:pt>
                <c:pt idx="4726">
                  <c:v>7.6498997950693592E-3</c:v>
                </c:pt>
                <c:pt idx="4727">
                  <c:v>7.6498997950693592E-3</c:v>
                </c:pt>
                <c:pt idx="4728">
                  <c:v>7.6498999915202148E-3</c:v>
                </c:pt>
                <c:pt idx="4729">
                  <c:v>7.8498999209841713E-3</c:v>
                </c:pt>
                <c:pt idx="4730">
                  <c:v>7.8498999209841713E-3</c:v>
                </c:pt>
                <c:pt idx="4731">
                  <c:v>7.8498999937437475E-3</c:v>
                </c:pt>
                <c:pt idx="4732">
                  <c:v>7.949899991217535E-3</c:v>
                </c:pt>
                <c:pt idx="4733">
                  <c:v>7.949900216772221E-3</c:v>
                </c:pt>
                <c:pt idx="4734">
                  <c:v>7.949900216772221E-3</c:v>
                </c:pt>
                <c:pt idx="4735">
                  <c:v>8.2498999981908128E-3</c:v>
                </c:pt>
                <c:pt idx="4736">
                  <c:v>8.2499001728137955E-3</c:v>
                </c:pt>
                <c:pt idx="4737">
                  <c:v>8.2499001728137955E-3</c:v>
                </c:pt>
                <c:pt idx="4738">
                  <c:v>8.7498997891088948E-3</c:v>
                </c:pt>
                <c:pt idx="4739">
                  <c:v>8.7498997891088948E-3</c:v>
                </c:pt>
                <c:pt idx="4740">
                  <c:v>8.749899992835708E-3</c:v>
                </c:pt>
                <c:pt idx="4744">
                  <c:v>8.6420999286929145E-3</c:v>
                </c:pt>
                <c:pt idx="4745">
                  <c:v>8.6420999286929145E-3</c:v>
                </c:pt>
                <c:pt idx="4746">
                  <c:v>8.6421000014524907E-3</c:v>
                </c:pt>
                <c:pt idx="4747">
                  <c:v>8.390599992708303E-3</c:v>
                </c:pt>
                <c:pt idx="4748">
                  <c:v>8.390600181883201E-3</c:v>
                </c:pt>
                <c:pt idx="4749">
                  <c:v>8.390600181883201E-3</c:v>
                </c:pt>
                <c:pt idx="4756">
                  <c:v>-6.7770000168820843E-4</c:v>
                </c:pt>
                <c:pt idx="4757">
                  <c:v>6.5120999934151769E-3</c:v>
                </c:pt>
                <c:pt idx="4758">
                  <c:v>9.197799998219125E-3</c:v>
                </c:pt>
                <c:pt idx="4759">
                  <c:v>8.7252000012085773E-3</c:v>
                </c:pt>
                <c:pt idx="4760">
                  <c:v>8.7628999972366728E-3</c:v>
                </c:pt>
                <c:pt idx="4761">
                  <c:v>1.0962899999867659E-2</c:v>
                </c:pt>
                <c:pt idx="4762">
                  <c:v>9.2113999999128282E-3</c:v>
                </c:pt>
                <c:pt idx="4763">
                  <c:v>8.6495999930775724E-3</c:v>
                </c:pt>
                <c:pt idx="4764">
                  <c:v>8.6950999975670129E-3</c:v>
                </c:pt>
                <c:pt idx="4765">
                  <c:v>9.0495999684208073E-3</c:v>
                </c:pt>
                <c:pt idx="4767">
                  <c:v>9.8153999933856539E-3</c:v>
                </c:pt>
                <c:pt idx="4768">
                  <c:v>9.6476999970036559E-3</c:v>
                </c:pt>
                <c:pt idx="4769">
                  <c:v>9.8451999947428703E-3</c:v>
                </c:pt>
                <c:pt idx="4770">
                  <c:v>9.5145999948726967E-3</c:v>
                </c:pt>
                <c:pt idx="4771">
                  <c:v>9.4575999974040315E-3</c:v>
                </c:pt>
                <c:pt idx="4772">
                  <c:v>1.1929399996006396E-2</c:v>
                </c:pt>
                <c:pt idx="4773">
                  <c:v>7.4239999958081171E-3</c:v>
                </c:pt>
                <c:pt idx="4774">
                  <c:v>9.4180000014603138E-3</c:v>
                </c:pt>
                <c:pt idx="4775">
                  <c:v>1.6689849995600525E-2</c:v>
                </c:pt>
                <c:pt idx="4776">
                  <c:v>4.4471999935922213E-3</c:v>
                </c:pt>
                <c:pt idx="4777">
                  <c:v>1.2347199990472291E-2</c:v>
                </c:pt>
                <c:pt idx="4778">
                  <c:v>9.0956999993068166E-3</c:v>
                </c:pt>
                <c:pt idx="4779">
                  <c:v>3.9878999959910288E-3</c:v>
                </c:pt>
                <c:pt idx="4780">
                  <c:v>5.0860999981523491E-3</c:v>
                </c:pt>
                <c:pt idx="4781">
                  <c:v>3.6848999952781014E-3</c:v>
                </c:pt>
                <c:pt idx="4782">
                  <c:v>3.8333999982569367E-3</c:v>
                </c:pt>
                <c:pt idx="4783">
                  <c:v>3.2740999959059991E-3</c:v>
                </c:pt>
                <c:pt idx="4784">
                  <c:v>2.5123997766058892E-3</c:v>
                </c:pt>
                <c:pt idx="4785">
                  <c:v>3.1709999166196212E-4</c:v>
                </c:pt>
                <c:pt idx="4786">
                  <c:v>-1.8890000501414761E-4</c:v>
                </c:pt>
                <c:pt idx="4787">
                  <c:v>-8.8900007540360093E-5</c:v>
                </c:pt>
                <c:pt idx="4788">
                  <c:v>4.5051000415696763E-3</c:v>
                </c:pt>
                <c:pt idx="4789">
                  <c:v>5.9913000513915904E-3</c:v>
                </c:pt>
                <c:pt idx="4790">
                  <c:v>-3.2830000054673292E-3</c:v>
                </c:pt>
                <c:pt idx="4791">
                  <c:v>-2.7765000049839728E-3</c:v>
                </c:pt>
                <c:pt idx="4792">
                  <c:v>2.6690001905080862E-3</c:v>
                </c:pt>
                <c:pt idx="4793">
                  <c:v>1.6599991067778319E-4</c:v>
                </c:pt>
                <c:pt idx="4794">
                  <c:v>-4.7848999747657217E-3</c:v>
                </c:pt>
                <c:pt idx="4795">
                  <c:v>-3.7352000072132796E-3</c:v>
                </c:pt>
                <c:pt idx="4796">
                  <c:v>-3.9423999260179698E-3</c:v>
                </c:pt>
                <c:pt idx="4797">
                  <c:v>-8.4240006981417537E-4</c:v>
                </c:pt>
                <c:pt idx="4798">
                  <c:v>-4.1525999986333773E-3</c:v>
                </c:pt>
                <c:pt idx="4799">
                  <c:v>-5.4538000040338375E-3</c:v>
                </c:pt>
                <c:pt idx="4800">
                  <c:v>-5.5221000002347864E-3</c:v>
                </c:pt>
                <c:pt idx="4801">
                  <c:v>-4.3970000042463653E-3</c:v>
                </c:pt>
                <c:pt idx="4803">
                  <c:v>-7.420400004775729E-3</c:v>
                </c:pt>
                <c:pt idx="4804">
                  <c:v>-7.4809000070672482E-3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C83-4B3A-AB1A-CC42B2A57A22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Active!$L$21:$L$5139</c:f>
              <c:numCache>
                <c:formatCode>General</c:formatCode>
                <c:ptCount val="51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C83-4B3A-AB1A-CC42B2A57A22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Active!$M$21:$M$5139</c:f>
              <c:numCache>
                <c:formatCode>General</c:formatCode>
                <c:ptCount val="51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C83-4B3A-AB1A-CC42B2A57A22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Active!$N$21:$N$5139</c:f>
              <c:numCache>
                <c:formatCode>General</c:formatCode>
                <c:ptCount val="51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C83-4B3A-AB1A-CC42B2A57A22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Active!$O$21:$O$5139</c:f>
              <c:numCache>
                <c:formatCode>General</c:formatCode>
                <c:ptCount val="5119"/>
                <c:pt idx="4571">
                  <c:v>-6.1822102224259705E-3</c:v>
                </c:pt>
                <c:pt idx="4572">
                  <c:v>-6.1020134546585711E-3</c:v>
                </c:pt>
                <c:pt idx="4573">
                  <c:v>-6.0939937778818308E-3</c:v>
                </c:pt>
                <c:pt idx="4574">
                  <c:v>-5.8814723432982219E-3</c:v>
                </c:pt>
                <c:pt idx="4575">
                  <c:v>-5.8814723432982219E-3</c:v>
                </c:pt>
                <c:pt idx="4576">
                  <c:v>-5.8814723432982219E-3</c:v>
                </c:pt>
                <c:pt idx="4577">
                  <c:v>-5.8814723432982219E-3</c:v>
                </c:pt>
                <c:pt idx="4578">
                  <c:v>-5.8814723432982219E-3</c:v>
                </c:pt>
                <c:pt idx="4579">
                  <c:v>-5.1516817566148853E-3</c:v>
                </c:pt>
                <c:pt idx="4580">
                  <c:v>-5.0995538575660752E-3</c:v>
                </c:pt>
                <c:pt idx="4581">
                  <c:v>-5.0995538575660752E-3</c:v>
                </c:pt>
                <c:pt idx="4582">
                  <c:v>-5.0995538575660752E-3</c:v>
                </c:pt>
                <c:pt idx="4583">
                  <c:v>-5.0995538575660752E-3</c:v>
                </c:pt>
                <c:pt idx="4584">
                  <c:v>-5.0995538575660752E-3</c:v>
                </c:pt>
                <c:pt idx="4585">
                  <c:v>-5.0714849888474859E-3</c:v>
                </c:pt>
                <c:pt idx="4586">
                  <c:v>-4.9952980594684558E-3</c:v>
                </c:pt>
                <c:pt idx="4587">
                  <c:v>-4.9952980594684558E-3</c:v>
                </c:pt>
                <c:pt idx="4588">
                  <c:v>-4.9952980594684558E-3</c:v>
                </c:pt>
                <c:pt idx="4589">
                  <c:v>-4.9952980594684558E-3</c:v>
                </c:pt>
                <c:pt idx="4590">
                  <c:v>-4.9952980594684558E-3</c:v>
                </c:pt>
                <c:pt idx="4591">
                  <c:v>-4.9952980594684558E-3</c:v>
                </c:pt>
                <c:pt idx="4592">
                  <c:v>-4.9952980594684558E-3</c:v>
                </c:pt>
                <c:pt idx="4593">
                  <c:v>-4.9952980594684558E-3</c:v>
                </c:pt>
                <c:pt idx="4594">
                  <c:v>-4.8429242007103964E-3</c:v>
                </c:pt>
                <c:pt idx="4595">
                  <c:v>-4.8429242007103964E-3</c:v>
                </c:pt>
                <c:pt idx="4596">
                  <c:v>-4.8228750087685466E-3</c:v>
                </c:pt>
                <c:pt idx="4597">
                  <c:v>-4.786786463273217E-3</c:v>
                </c:pt>
                <c:pt idx="4598">
                  <c:v>-4.786786463273217E-3</c:v>
                </c:pt>
                <c:pt idx="4599">
                  <c:v>-4.5862945438547176E-3</c:v>
                </c:pt>
                <c:pt idx="4600">
                  <c:v>-4.5862945438547176E-3</c:v>
                </c:pt>
                <c:pt idx="4601">
                  <c:v>-4.5862945438547176E-3</c:v>
                </c:pt>
                <c:pt idx="4602">
                  <c:v>-4.5862945438547176E-3</c:v>
                </c:pt>
                <c:pt idx="4603">
                  <c:v>-4.5862945438547176E-3</c:v>
                </c:pt>
                <c:pt idx="4604">
                  <c:v>-3.8605137955597512E-3</c:v>
                </c:pt>
                <c:pt idx="4605">
                  <c:v>-3.7442284822970214E-3</c:v>
                </c:pt>
                <c:pt idx="4606">
                  <c:v>-3.7241792903551715E-3</c:v>
                </c:pt>
                <c:pt idx="4607">
                  <c:v>-3.6720513913063614E-3</c:v>
                </c:pt>
                <c:pt idx="4608">
                  <c:v>-3.6600218761412518E-3</c:v>
                </c:pt>
                <c:pt idx="4609">
                  <c:v>-3.6439825225877721E-3</c:v>
                </c:pt>
                <c:pt idx="4610">
                  <c:v>-3.6439825225877721E-3</c:v>
                </c:pt>
                <c:pt idx="4611">
                  <c:v>-3.639972684199402E-3</c:v>
                </c:pt>
                <c:pt idx="4612">
                  <c:v>-3.5276972093250423E-3</c:v>
                </c:pt>
                <c:pt idx="4613">
                  <c:v>-3.3753233505669829E-3</c:v>
                </c:pt>
                <c:pt idx="4614">
                  <c:v>-3.3753233505669829E-3</c:v>
                </c:pt>
                <c:pt idx="4615">
                  <c:v>-3.3753233505669829E-3</c:v>
                </c:pt>
                <c:pt idx="4616">
                  <c:v>-3.3753233505669829E-3</c:v>
                </c:pt>
                <c:pt idx="4617">
                  <c:v>-3.3151757747414334E-3</c:v>
                </c:pt>
                <c:pt idx="4618">
                  <c:v>-3.2710675524693636E-3</c:v>
                </c:pt>
                <c:pt idx="4619">
                  <c:v>-3.0545362794973845E-3</c:v>
                </c:pt>
                <c:pt idx="4620">
                  <c:v>-2.7137000164859358E-3</c:v>
                </c:pt>
                <c:pt idx="4621">
                  <c:v>-2.6736016326022361E-3</c:v>
                </c:pt>
                <c:pt idx="4622">
                  <c:v>-2.6736016326022361E-3</c:v>
                </c:pt>
                <c:pt idx="4623">
                  <c:v>-2.6535524406603862E-3</c:v>
                </c:pt>
                <c:pt idx="4624">
                  <c:v>-2.6535524406603862E-3</c:v>
                </c:pt>
                <c:pt idx="4625">
                  <c:v>-2.6535524406603862E-3</c:v>
                </c:pt>
                <c:pt idx="4626">
                  <c:v>-2.6535524406603862E-3</c:v>
                </c:pt>
                <c:pt idx="4627">
                  <c:v>-2.6535524406603862E-3</c:v>
                </c:pt>
                <c:pt idx="4628">
                  <c:v>-2.6535524406603862E-3</c:v>
                </c:pt>
                <c:pt idx="4629">
                  <c:v>-2.6535524406603862E-3</c:v>
                </c:pt>
                <c:pt idx="4630">
                  <c:v>-2.6535524406603862E-3</c:v>
                </c:pt>
                <c:pt idx="4631">
                  <c:v>-2.6535524406603862E-3</c:v>
                </c:pt>
                <c:pt idx="4632">
                  <c:v>-2.6535524406603862E-3</c:v>
                </c:pt>
                <c:pt idx="4633">
                  <c:v>-2.6535524406603862E-3</c:v>
                </c:pt>
                <c:pt idx="4634">
                  <c:v>-2.6535524406603862E-3</c:v>
                </c:pt>
                <c:pt idx="4635">
                  <c:v>-2.445040844465147E-3</c:v>
                </c:pt>
                <c:pt idx="4636">
                  <c:v>-2.3648440766977476E-3</c:v>
                </c:pt>
                <c:pt idx="4637">
                  <c:v>-2.3447948847558973E-3</c:v>
                </c:pt>
                <c:pt idx="4638">
                  <c:v>-2.3087063392605678E-3</c:v>
                </c:pt>
                <c:pt idx="4639">
                  <c:v>-2.2846473089303478E-3</c:v>
                </c:pt>
                <c:pt idx="4640">
                  <c:v>-2.2846473089303478E-3</c:v>
                </c:pt>
                <c:pt idx="4641">
                  <c:v>-2.2645981169884979E-3</c:v>
                </c:pt>
                <c:pt idx="4642">
                  <c:v>-2.2645981169884979E-3</c:v>
                </c:pt>
                <c:pt idx="4643">
                  <c:v>-2.2645981169884979E-3</c:v>
                </c:pt>
                <c:pt idx="4644">
                  <c:v>-2.2605882786001278E-3</c:v>
                </c:pt>
                <c:pt idx="4645">
                  <c:v>-2.2445489250466481E-3</c:v>
                </c:pt>
                <c:pt idx="4646">
                  <c:v>-2.1202439350071784E-3</c:v>
                </c:pt>
                <c:pt idx="4647">
                  <c:v>-2.1202439350071784E-3</c:v>
                </c:pt>
                <c:pt idx="4648">
                  <c:v>-2.1202439350071784E-3</c:v>
                </c:pt>
                <c:pt idx="4649">
                  <c:v>-2.1202439350071784E-3</c:v>
                </c:pt>
                <c:pt idx="4650">
                  <c:v>-2.1202439350071784E-3</c:v>
                </c:pt>
                <c:pt idx="4651">
                  <c:v>-2.0921750662885887E-3</c:v>
                </c:pt>
                <c:pt idx="4652">
                  <c:v>-2.015988136909559E-3</c:v>
                </c:pt>
                <c:pt idx="4653">
                  <c:v>-2.0119782985211889E-3</c:v>
                </c:pt>
                <c:pt idx="4654">
                  <c:v>-1.979899591414229E-3</c:v>
                </c:pt>
                <c:pt idx="4655">
                  <c:v>-1.0135285398170635E-3</c:v>
                </c:pt>
                <c:pt idx="4656">
                  <c:v>-9.8144983271010369E-4</c:v>
                </c:pt>
                <c:pt idx="4657">
                  <c:v>-8.290759739520441E-4</c:v>
                </c:pt>
                <c:pt idx="4658">
                  <c:v>-8.290759739520441E-4</c:v>
                </c:pt>
                <c:pt idx="4659">
                  <c:v>-8.290759739520441E-4</c:v>
                </c:pt>
                <c:pt idx="4660">
                  <c:v>-8.290759739520441E-4</c:v>
                </c:pt>
                <c:pt idx="4661">
                  <c:v>-8.290759739520441E-4</c:v>
                </c:pt>
                <c:pt idx="4662">
                  <c:v>-8.290759739520441E-4</c:v>
                </c:pt>
                <c:pt idx="4663">
                  <c:v>-8.290759739520441E-4</c:v>
                </c:pt>
                <c:pt idx="4664">
                  <c:v>-8.290759739520441E-4</c:v>
                </c:pt>
                <c:pt idx="4665">
                  <c:v>-8.290759739520441E-4</c:v>
                </c:pt>
                <c:pt idx="4666">
                  <c:v>-5.6843647870799541E-4</c:v>
                </c:pt>
                <c:pt idx="4667">
                  <c:v>-1.6745263987099713E-4</c:v>
                </c:pt>
                <c:pt idx="4668">
                  <c:v>-1.6745263987099713E-4</c:v>
                </c:pt>
                <c:pt idx="4669">
                  <c:v>-1.6745263987099713E-4</c:v>
                </c:pt>
                <c:pt idx="4670">
                  <c:v>-1.6745263987099713E-4</c:v>
                </c:pt>
                <c:pt idx="4671">
                  <c:v>-1.6745263987099713E-4</c:v>
                </c:pt>
                <c:pt idx="4672">
                  <c:v>-1.6745263987099713E-4</c:v>
                </c:pt>
                <c:pt idx="4673">
                  <c:v>-1.6745263987099713E-4</c:v>
                </c:pt>
                <c:pt idx="4674">
                  <c:v>-1.6745263987099713E-4</c:v>
                </c:pt>
                <c:pt idx="4675">
                  <c:v>-1.6745263987099713E-4</c:v>
                </c:pt>
                <c:pt idx="4676">
                  <c:v>-1.6745263987099713E-4</c:v>
                </c:pt>
                <c:pt idx="4677">
                  <c:v>-1.4740344792914728E-4</c:v>
                </c:pt>
                <c:pt idx="4678">
                  <c:v>-1.4740344792914728E-4</c:v>
                </c:pt>
                <c:pt idx="4679">
                  <c:v>-1.4740344792914728E-4</c:v>
                </c:pt>
                <c:pt idx="4680">
                  <c:v>-1.4740344792914728E-4</c:v>
                </c:pt>
                <c:pt idx="4681">
                  <c:v>-1.4740344792914728E-4</c:v>
                </c:pt>
                <c:pt idx="4682">
                  <c:v>-1.4740344792914728E-4</c:v>
                </c:pt>
                <c:pt idx="4683">
                  <c:v>-1.4740344792914728E-4</c:v>
                </c:pt>
                <c:pt idx="4684">
                  <c:v>-1.4740344792914728E-4</c:v>
                </c:pt>
                <c:pt idx="4685">
                  <c:v>-1.4740344792914728E-4</c:v>
                </c:pt>
                <c:pt idx="4686">
                  <c:v>-1.4740344792914728E-4</c:v>
                </c:pt>
                <c:pt idx="4687">
                  <c:v>8.516717859631171E-5</c:v>
                </c:pt>
                <c:pt idx="4688">
                  <c:v>1.5734426958697147E-4</c:v>
                </c:pt>
                <c:pt idx="4689">
                  <c:v>2.5759022929622104E-4</c:v>
                </c:pt>
                <c:pt idx="4690">
                  <c:v>3.9392473450080038E-4</c:v>
                </c:pt>
                <c:pt idx="4691">
                  <c:v>1.0755972605236974E-3</c:v>
                </c:pt>
                <c:pt idx="4692">
                  <c:v>1.0755972605236974E-3</c:v>
                </c:pt>
                <c:pt idx="4693">
                  <c:v>1.2359907960584966E-3</c:v>
                </c:pt>
                <c:pt idx="4694">
                  <c:v>2.3948340902974216E-3</c:v>
                </c:pt>
                <c:pt idx="4695">
                  <c:v>2.4148832822392715E-3</c:v>
                </c:pt>
                <c:pt idx="4696">
                  <c:v>2.499089888395041E-3</c:v>
                </c:pt>
                <c:pt idx="4697">
                  <c:v>2.5030997267834112E-3</c:v>
                </c:pt>
                <c:pt idx="4698">
                  <c:v>2.5191390803368909E-3</c:v>
                </c:pt>
                <c:pt idx="4699">
                  <c:v>2.5191390803368909E-3</c:v>
                </c:pt>
                <c:pt idx="4700">
                  <c:v>2.5391882722787407E-3</c:v>
                </c:pt>
                <c:pt idx="4701">
                  <c:v>2.5592374642205906E-3</c:v>
                </c:pt>
                <c:pt idx="4702">
                  <c:v>2.5993358481042907E-3</c:v>
                </c:pt>
                <c:pt idx="4703">
                  <c:v>2.6233948784345107E-3</c:v>
                </c:pt>
                <c:pt idx="4704">
                  <c:v>2.7035916462019105E-3</c:v>
                </c:pt>
                <c:pt idx="4705">
                  <c:v>2.8599753433483396E-3</c:v>
                </c:pt>
                <c:pt idx="4706">
                  <c:v>2.8599753433483396E-3</c:v>
                </c:pt>
                <c:pt idx="4707">
                  <c:v>3.6098151219735261E-3</c:v>
                </c:pt>
                <c:pt idx="4708">
                  <c:v>3.6098151219735261E-3</c:v>
                </c:pt>
                <c:pt idx="4709">
                  <c:v>3.6098151219735261E-3</c:v>
                </c:pt>
                <c:pt idx="4710">
                  <c:v>3.6098151219735261E-3</c:v>
                </c:pt>
                <c:pt idx="4711">
                  <c:v>3.6098151219735261E-3</c:v>
                </c:pt>
                <c:pt idx="4712">
                  <c:v>3.6098151219735261E-3</c:v>
                </c:pt>
                <c:pt idx="4713">
                  <c:v>3.669962697799076E-3</c:v>
                </c:pt>
                <c:pt idx="4714">
                  <c:v>3.669962697799076E-3</c:v>
                </c:pt>
                <c:pt idx="4715">
                  <c:v>3.669962697799076E-3</c:v>
                </c:pt>
                <c:pt idx="4716">
                  <c:v>3.7020414049060359E-3</c:v>
                </c:pt>
                <c:pt idx="4717">
                  <c:v>3.7100610816827757E-3</c:v>
                </c:pt>
                <c:pt idx="4718">
                  <c:v>3.7100610816827757E-3</c:v>
                </c:pt>
                <c:pt idx="4719">
                  <c:v>3.7100610816827757E-3</c:v>
                </c:pt>
                <c:pt idx="4720">
                  <c:v>3.7100610816827757E-3</c:v>
                </c:pt>
                <c:pt idx="4721">
                  <c:v>3.7100610816827757E-3</c:v>
                </c:pt>
                <c:pt idx="4722">
                  <c:v>3.7100610816827757E-3</c:v>
                </c:pt>
                <c:pt idx="4723">
                  <c:v>3.7501594655664754E-3</c:v>
                </c:pt>
                <c:pt idx="4724">
                  <c:v>3.7501594655664754E-3</c:v>
                </c:pt>
                <c:pt idx="4725">
                  <c:v>3.7501594655664754E-3</c:v>
                </c:pt>
                <c:pt idx="4726">
                  <c:v>3.7501594655664754E-3</c:v>
                </c:pt>
                <c:pt idx="4727">
                  <c:v>3.7501594655664754E-3</c:v>
                </c:pt>
                <c:pt idx="4728">
                  <c:v>3.7501594655664754E-3</c:v>
                </c:pt>
                <c:pt idx="4729">
                  <c:v>3.7501594655664754E-3</c:v>
                </c:pt>
                <c:pt idx="4730">
                  <c:v>3.7501594655664754E-3</c:v>
                </c:pt>
                <c:pt idx="4731">
                  <c:v>3.7501594655664754E-3</c:v>
                </c:pt>
                <c:pt idx="4732">
                  <c:v>3.7501594655664754E-3</c:v>
                </c:pt>
                <c:pt idx="4733">
                  <c:v>3.7501594655664754E-3</c:v>
                </c:pt>
                <c:pt idx="4734">
                  <c:v>3.7501594655664754E-3</c:v>
                </c:pt>
                <c:pt idx="4735">
                  <c:v>3.7501594655664754E-3</c:v>
                </c:pt>
                <c:pt idx="4736">
                  <c:v>3.7501594655664754E-3</c:v>
                </c:pt>
                <c:pt idx="4737">
                  <c:v>3.7501594655664754E-3</c:v>
                </c:pt>
                <c:pt idx="4738">
                  <c:v>3.7501594655664754E-3</c:v>
                </c:pt>
                <c:pt idx="4739">
                  <c:v>3.7501594655664754E-3</c:v>
                </c:pt>
                <c:pt idx="4740">
                  <c:v>3.7501594655664754E-3</c:v>
                </c:pt>
                <c:pt idx="4741">
                  <c:v>3.7501594655664754E-3</c:v>
                </c:pt>
                <c:pt idx="4742">
                  <c:v>3.7501594655664754E-3</c:v>
                </c:pt>
                <c:pt idx="4743">
                  <c:v>3.7501594655664754E-3</c:v>
                </c:pt>
                <c:pt idx="4744">
                  <c:v>3.8544152636640953E-3</c:v>
                </c:pt>
                <c:pt idx="4745">
                  <c:v>3.8544152636640953E-3</c:v>
                </c:pt>
                <c:pt idx="4746">
                  <c:v>3.8544152636640953E-3</c:v>
                </c:pt>
                <c:pt idx="4747">
                  <c:v>3.8744644556059451E-3</c:v>
                </c:pt>
                <c:pt idx="4748">
                  <c:v>3.8744644556059451E-3</c:v>
                </c:pt>
                <c:pt idx="4749">
                  <c:v>3.8744644556059451E-3</c:v>
                </c:pt>
                <c:pt idx="4750">
                  <c:v>3.8784742939943152E-3</c:v>
                </c:pt>
                <c:pt idx="4751">
                  <c:v>3.8784742939943152E-3</c:v>
                </c:pt>
                <c:pt idx="4752">
                  <c:v>3.8784742939943152E-3</c:v>
                </c:pt>
                <c:pt idx="4753">
                  <c:v>3.9145628394896444E-3</c:v>
                </c:pt>
                <c:pt idx="4754">
                  <c:v>3.9145628394896444E-3</c:v>
                </c:pt>
                <c:pt idx="4755">
                  <c:v>3.9145628394896444E-3</c:v>
                </c:pt>
                <c:pt idx="4756">
                  <c:v>4.1190645972965139E-3</c:v>
                </c:pt>
                <c:pt idx="4757">
                  <c:v>4.2553991025010935E-3</c:v>
                </c:pt>
                <c:pt idx="4758">
                  <c:v>4.5801960119590621E-3</c:v>
                </c:pt>
                <c:pt idx="4759">
                  <c:v>4.7486092242706012E-3</c:v>
                </c:pt>
                <c:pt idx="4760">
                  <c:v>4.9130125981937701E-3</c:v>
                </c:pt>
                <c:pt idx="4761">
                  <c:v>4.9130125981937701E-3</c:v>
                </c:pt>
                <c:pt idx="4762">
                  <c:v>4.9330617901356209E-3</c:v>
                </c:pt>
                <c:pt idx="4763">
                  <c:v>5.7590884981398366E-3</c:v>
                </c:pt>
                <c:pt idx="4764">
                  <c:v>5.8192360739653861E-3</c:v>
                </c:pt>
                <c:pt idx="4765">
                  <c:v>6.1600723369768353E-3</c:v>
                </c:pt>
                <c:pt idx="4766">
                  <c:v>6.1640821753652054E-3</c:v>
                </c:pt>
                <c:pt idx="4767">
                  <c:v>6.2162100744140147E-3</c:v>
                </c:pt>
                <c:pt idx="4768">
                  <c:v>6.4527905393278436E-3</c:v>
                </c:pt>
                <c:pt idx="4769">
                  <c:v>7.1545122572925909E-3</c:v>
                </c:pt>
                <c:pt idx="4770">
                  <c:v>7.563515772906329E-3</c:v>
                </c:pt>
                <c:pt idx="4771">
                  <c:v>8.325385066696625E-3</c:v>
                </c:pt>
                <c:pt idx="4772">
                  <c:v>8.7023098752034046E-3</c:v>
                </c:pt>
                <c:pt idx="4773">
                  <c:v>8.7744869661940637E-3</c:v>
                </c:pt>
                <c:pt idx="4774">
                  <c:v>8.8546837339614631E-3</c:v>
                </c:pt>
                <c:pt idx="4775">
                  <c:v>8.8967870370393488E-3</c:v>
                </c:pt>
                <c:pt idx="4776">
                  <c:v>9.8010055936167788E-3</c:v>
                </c:pt>
                <c:pt idx="4777">
                  <c:v>9.8010055936167788E-3</c:v>
                </c:pt>
                <c:pt idx="4778">
                  <c:v>9.8210547855586295E-3</c:v>
                </c:pt>
                <c:pt idx="4779">
                  <c:v>9.925310583656248E-3</c:v>
                </c:pt>
                <c:pt idx="4780">
                  <c:v>9.9493696139864689E-3</c:v>
                </c:pt>
                <c:pt idx="4781">
                  <c:v>9.9654089675399477E-3</c:v>
                </c:pt>
                <c:pt idx="4782">
                  <c:v>9.9854581594817984E-3</c:v>
                </c:pt>
                <c:pt idx="4783">
                  <c:v>1.0109763149521268E-2</c:v>
                </c:pt>
                <c:pt idx="4784">
                  <c:v>1.0266146846667696E-2</c:v>
                </c:pt>
                <c:pt idx="4785">
                  <c:v>1.0871632443311564E-2</c:v>
                </c:pt>
                <c:pt idx="4786">
                  <c:v>1.0951829211078963E-2</c:v>
                </c:pt>
                <c:pt idx="4787">
                  <c:v>1.0951829211078963E-2</c:v>
                </c:pt>
                <c:pt idx="4788">
                  <c:v>1.1032025978846364E-2</c:v>
                </c:pt>
                <c:pt idx="4789">
                  <c:v>1.1216478544711382E-2</c:v>
                </c:pt>
                <c:pt idx="4790">
                  <c:v>1.1541275454169352E-2</c:v>
                </c:pt>
                <c:pt idx="4791">
                  <c:v>1.2122702020482998E-2</c:v>
                </c:pt>
                <c:pt idx="4792">
                  <c:v>1.2182849596308548E-2</c:v>
                </c:pt>
                <c:pt idx="4793">
                  <c:v>1.2222947980192248E-2</c:v>
                </c:pt>
                <c:pt idx="4794">
                  <c:v>1.2234977495357359E-2</c:v>
                </c:pt>
                <c:pt idx="4795">
                  <c:v>1.2238987333745729E-2</c:v>
                </c:pt>
                <c:pt idx="4796">
                  <c:v>1.2335223455066607E-2</c:v>
                </c:pt>
                <c:pt idx="4797">
                  <c:v>1.2335223455066607E-2</c:v>
                </c:pt>
                <c:pt idx="4798">
                  <c:v>1.2471557960271187E-2</c:v>
                </c:pt>
                <c:pt idx="4799">
                  <c:v>1.2487597313824667E-2</c:v>
                </c:pt>
                <c:pt idx="4800">
                  <c:v>1.2732197455515236E-2</c:v>
                </c:pt>
                <c:pt idx="4801">
                  <c:v>1.3065014041749945E-2</c:v>
                </c:pt>
                <c:pt idx="4802">
                  <c:v>1.3165260001459194E-2</c:v>
                </c:pt>
                <c:pt idx="4803">
                  <c:v>1.3377781436042803E-2</c:v>
                </c:pt>
                <c:pt idx="4804">
                  <c:v>1.3518125779635752E-2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C83-4B3A-AB1A-CC42B2A57A22}"/>
            </c:ext>
          </c:extLst>
        </c:ser>
        <c:ser>
          <c:idx val="8"/>
          <c:order val="8"/>
          <c:tx>
            <c:strRef>
              <c:f>Active!$R$20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Active!$F$21:$F$5139</c:f>
              <c:numCache>
                <c:formatCode>General</c:formatCode>
                <c:ptCount val="5119"/>
                <c:pt idx="0">
                  <c:v>-35677</c:v>
                </c:pt>
                <c:pt idx="1">
                  <c:v>-35457</c:v>
                </c:pt>
                <c:pt idx="2">
                  <c:v>-34182</c:v>
                </c:pt>
                <c:pt idx="3">
                  <c:v>-34126</c:v>
                </c:pt>
                <c:pt idx="4">
                  <c:v>-33905</c:v>
                </c:pt>
                <c:pt idx="5">
                  <c:v>-33864</c:v>
                </c:pt>
                <c:pt idx="6">
                  <c:v>-33798</c:v>
                </c:pt>
                <c:pt idx="7">
                  <c:v>-33768</c:v>
                </c:pt>
                <c:pt idx="8">
                  <c:v>-33768</c:v>
                </c:pt>
                <c:pt idx="9">
                  <c:v>-33758</c:v>
                </c:pt>
                <c:pt idx="10">
                  <c:v>-33727</c:v>
                </c:pt>
                <c:pt idx="11">
                  <c:v>-33722</c:v>
                </c:pt>
                <c:pt idx="12">
                  <c:v>-33603</c:v>
                </c:pt>
                <c:pt idx="13">
                  <c:v>-33557</c:v>
                </c:pt>
                <c:pt idx="14">
                  <c:v>-33517</c:v>
                </c:pt>
                <c:pt idx="15">
                  <c:v>-33511</c:v>
                </c:pt>
                <c:pt idx="16">
                  <c:v>-33501</c:v>
                </c:pt>
                <c:pt idx="17">
                  <c:v>-33492</c:v>
                </c:pt>
                <c:pt idx="18">
                  <c:v>-33471</c:v>
                </c:pt>
                <c:pt idx="19">
                  <c:v>-33321</c:v>
                </c:pt>
                <c:pt idx="20">
                  <c:v>-33265</c:v>
                </c:pt>
                <c:pt idx="21">
                  <c:v>-33245</c:v>
                </c:pt>
                <c:pt idx="22">
                  <c:v>-33219</c:v>
                </c:pt>
                <c:pt idx="23">
                  <c:v>-33209</c:v>
                </c:pt>
                <c:pt idx="24">
                  <c:v>-33194</c:v>
                </c:pt>
                <c:pt idx="25">
                  <c:v>-33194</c:v>
                </c:pt>
                <c:pt idx="26">
                  <c:v>-33123</c:v>
                </c:pt>
                <c:pt idx="27">
                  <c:v>-33034</c:v>
                </c:pt>
                <c:pt idx="28">
                  <c:v>-32775</c:v>
                </c:pt>
                <c:pt idx="29">
                  <c:v>-32767</c:v>
                </c:pt>
                <c:pt idx="30">
                  <c:v>-32765</c:v>
                </c:pt>
                <c:pt idx="31">
                  <c:v>-32764</c:v>
                </c:pt>
                <c:pt idx="32">
                  <c:v>-32760</c:v>
                </c:pt>
                <c:pt idx="33">
                  <c:v>-32729</c:v>
                </c:pt>
                <c:pt idx="34">
                  <c:v>-32723</c:v>
                </c:pt>
                <c:pt idx="35">
                  <c:v>-32713</c:v>
                </c:pt>
                <c:pt idx="36">
                  <c:v>-32708</c:v>
                </c:pt>
                <c:pt idx="37">
                  <c:v>-32706</c:v>
                </c:pt>
                <c:pt idx="38">
                  <c:v>-32703</c:v>
                </c:pt>
                <c:pt idx="39">
                  <c:v>-32693</c:v>
                </c:pt>
                <c:pt idx="40">
                  <c:v>-32693</c:v>
                </c:pt>
                <c:pt idx="41">
                  <c:v>-32692</c:v>
                </c:pt>
                <c:pt idx="42">
                  <c:v>-32688</c:v>
                </c:pt>
                <c:pt idx="43">
                  <c:v>-32672</c:v>
                </c:pt>
                <c:pt idx="44">
                  <c:v>-32671</c:v>
                </c:pt>
                <c:pt idx="45">
                  <c:v>-32658</c:v>
                </c:pt>
                <c:pt idx="46">
                  <c:v>-32652</c:v>
                </c:pt>
                <c:pt idx="47">
                  <c:v>-32600</c:v>
                </c:pt>
                <c:pt idx="48">
                  <c:v>-32585</c:v>
                </c:pt>
                <c:pt idx="49">
                  <c:v>-32581</c:v>
                </c:pt>
                <c:pt idx="50">
                  <c:v>-32571</c:v>
                </c:pt>
                <c:pt idx="51">
                  <c:v>-32545</c:v>
                </c:pt>
                <c:pt idx="52">
                  <c:v>-32545</c:v>
                </c:pt>
                <c:pt idx="53">
                  <c:v>-32529</c:v>
                </c:pt>
                <c:pt idx="54">
                  <c:v>-32514</c:v>
                </c:pt>
                <c:pt idx="55">
                  <c:v>-32499</c:v>
                </c:pt>
                <c:pt idx="56">
                  <c:v>-32472</c:v>
                </c:pt>
                <c:pt idx="57">
                  <c:v>-32451</c:v>
                </c:pt>
                <c:pt idx="58">
                  <c:v>-32427</c:v>
                </c:pt>
                <c:pt idx="59">
                  <c:v>-32426</c:v>
                </c:pt>
                <c:pt idx="60">
                  <c:v>-32422</c:v>
                </c:pt>
                <c:pt idx="61">
                  <c:v>-32421</c:v>
                </c:pt>
                <c:pt idx="62">
                  <c:v>-32410</c:v>
                </c:pt>
                <c:pt idx="63">
                  <c:v>-32390</c:v>
                </c:pt>
                <c:pt idx="64">
                  <c:v>-32386</c:v>
                </c:pt>
                <c:pt idx="65">
                  <c:v>-32376</c:v>
                </c:pt>
                <c:pt idx="66">
                  <c:v>-32371</c:v>
                </c:pt>
                <c:pt idx="67">
                  <c:v>-32370</c:v>
                </c:pt>
                <c:pt idx="68">
                  <c:v>-32369</c:v>
                </c:pt>
                <c:pt idx="69">
                  <c:v>-32350</c:v>
                </c:pt>
                <c:pt idx="70">
                  <c:v>-32349</c:v>
                </c:pt>
                <c:pt idx="71">
                  <c:v>-32344</c:v>
                </c:pt>
                <c:pt idx="72">
                  <c:v>-32284</c:v>
                </c:pt>
                <c:pt idx="73">
                  <c:v>-32227</c:v>
                </c:pt>
                <c:pt idx="74">
                  <c:v>-32226</c:v>
                </c:pt>
                <c:pt idx="75">
                  <c:v>-32217</c:v>
                </c:pt>
                <c:pt idx="76">
                  <c:v>-32206</c:v>
                </c:pt>
                <c:pt idx="77">
                  <c:v>-32201</c:v>
                </c:pt>
                <c:pt idx="78">
                  <c:v>-32196</c:v>
                </c:pt>
                <c:pt idx="79">
                  <c:v>-32195</c:v>
                </c:pt>
                <c:pt idx="80">
                  <c:v>-32191</c:v>
                </c:pt>
                <c:pt idx="81">
                  <c:v>-32160</c:v>
                </c:pt>
                <c:pt idx="82">
                  <c:v>-32114</c:v>
                </c:pt>
                <c:pt idx="83">
                  <c:v>-32104</c:v>
                </c:pt>
                <c:pt idx="84">
                  <c:v>-32083</c:v>
                </c:pt>
                <c:pt idx="85">
                  <c:v>-32062</c:v>
                </c:pt>
                <c:pt idx="86">
                  <c:v>-32048</c:v>
                </c:pt>
                <c:pt idx="87">
                  <c:v>-32037</c:v>
                </c:pt>
                <c:pt idx="88">
                  <c:v>-32032</c:v>
                </c:pt>
                <c:pt idx="89">
                  <c:v>-32017</c:v>
                </c:pt>
                <c:pt idx="90">
                  <c:v>-31995</c:v>
                </c:pt>
                <c:pt idx="91">
                  <c:v>-31956</c:v>
                </c:pt>
                <c:pt idx="92">
                  <c:v>-31946</c:v>
                </c:pt>
                <c:pt idx="93">
                  <c:v>-31935</c:v>
                </c:pt>
                <c:pt idx="94">
                  <c:v>-31914</c:v>
                </c:pt>
                <c:pt idx="95">
                  <c:v>-31909</c:v>
                </c:pt>
                <c:pt idx="96">
                  <c:v>-31883</c:v>
                </c:pt>
                <c:pt idx="97">
                  <c:v>-31833</c:v>
                </c:pt>
                <c:pt idx="98">
                  <c:v>-31828</c:v>
                </c:pt>
                <c:pt idx="99">
                  <c:v>-31822</c:v>
                </c:pt>
                <c:pt idx="100">
                  <c:v>-31811</c:v>
                </c:pt>
                <c:pt idx="101">
                  <c:v>-31787</c:v>
                </c:pt>
                <c:pt idx="102">
                  <c:v>-31782</c:v>
                </c:pt>
                <c:pt idx="103">
                  <c:v>-31777</c:v>
                </c:pt>
                <c:pt idx="104">
                  <c:v>-31756</c:v>
                </c:pt>
                <c:pt idx="105">
                  <c:v>-31741</c:v>
                </c:pt>
                <c:pt idx="106">
                  <c:v>-31740</c:v>
                </c:pt>
                <c:pt idx="107">
                  <c:v>-31731</c:v>
                </c:pt>
                <c:pt idx="108">
                  <c:v>-31632</c:v>
                </c:pt>
                <c:pt idx="109">
                  <c:v>-31622</c:v>
                </c:pt>
                <c:pt idx="110">
                  <c:v>-31597</c:v>
                </c:pt>
                <c:pt idx="111">
                  <c:v>-31596</c:v>
                </c:pt>
                <c:pt idx="112">
                  <c:v>-31586</c:v>
                </c:pt>
                <c:pt idx="113">
                  <c:v>-31464</c:v>
                </c:pt>
                <c:pt idx="114">
                  <c:v>-31443</c:v>
                </c:pt>
                <c:pt idx="115">
                  <c:v>-31419</c:v>
                </c:pt>
                <c:pt idx="116">
                  <c:v>-31413</c:v>
                </c:pt>
                <c:pt idx="117">
                  <c:v>-31341</c:v>
                </c:pt>
                <c:pt idx="118">
                  <c:v>-31341</c:v>
                </c:pt>
                <c:pt idx="119">
                  <c:v>-31326</c:v>
                </c:pt>
                <c:pt idx="120">
                  <c:v>-31320</c:v>
                </c:pt>
                <c:pt idx="121">
                  <c:v>-31290</c:v>
                </c:pt>
                <c:pt idx="122">
                  <c:v>-31254</c:v>
                </c:pt>
                <c:pt idx="123">
                  <c:v>-31218</c:v>
                </c:pt>
                <c:pt idx="124">
                  <c:v>-31182</c:v>
                </c:pt>
                <c:pt idx="125">
                  <c:v>-31177</c:v>
                </c:pt>
                <c:pt idx="126">
                  <c:v>-31172</c:v>
                </c:pt>
                <c:pt idx="127">
                  <c:v>-31126</c:v>
                </c:pt>
                <c:pt idx="128">
                  <c:v>-31124</c:v>
                </c:pt>
                <c:pt idx="129">
                  <c:v>-31080</c:v>
                </c:pt>
                <c:pt idx="130">
                  <c:v>-31044</c:v>
                </c:pt>
                <c:pt idx="131">
                  <c:v>-31029</c:v>
                </c:pt>
                <c:pt idx="132">
                  <c:v>-30987</c:v>
                </c:pt>
                <c:pt idx="133">
                  <c:v>-30952</c:v>
                </c:pt>
                <c:pt idx="134">
                  <c:v>-30946</c:v>
                </c:pt>
                <c:pt idx="135">
                  <c:v>-30926</c:v>
                </c:pt>
                <c:pt idx="136">
                  <c:v>-30890</c:v>
                </c:pt>
                <c:pt idx="137">
                  <c:v>-30870</c:v>
                </c:pt>
                <c:pt idx="138">
                  <c:v>-30870</c:v>
                </c:pt>
                <c:pt idx="139">
                  <c:v>-30865</c:v>
                </c:pt>
                <c:pt idx="140">
                  <c:v>-30860</c:v>
                </c:pt>
                <c:pt idx="141">
                  <c:v>-30855</c:v>
                </c:pt>
                <c:pt idx="142">
                  <c:v>-30844</c:v>
                </c:pt>
                <c:pt idx="143">
                  <c:v>-30834</c:v>
                </c:pt>
                <c:pt idx="144">
                  <c:v>-30834</c:v>
                </c:pt>
                <c:pt idx="145">
                  <c:v>-30829</c:v>
                </c:pt>
                <c:pt idx="146">
                  <c:v>-30829</c:v>
                </c:pt>
                <c:pt idx="147">
                  <c:v>-30824</c:v>
                </c:pt>
                <c:pt idx="148">
                  <c:v>-30824</c:v>
                </c:pt>
                <c:pt idx="149">
                  <c:v>-30793</c:v>
                </c:pt>
                <c:pt idx="150">
                  <c:v>-30792</c:v>
                </c:pt>
                <c:pt idx="151">
                  <c:v>-30783</c:v>
                </c:pt>
                <c:pt idx="152">
                  <c:v>-30783</c:v>
                </c:pt>
                <c:pt idx="153">
                  <c:v>-30778</c:v>
                </c:pt>
                <c:pt idx="154">
                  <c:v>-30773</c:v>
                </c:pt>
                <c:pt idx="155">
                  <c:v>-30752</c:v>
                </c:pt>
                <c:pt idx="156">
                  <c:v>-30748</c:v>
                </c:pt>
                <c:pt idx="157">
                  <c:v>-30732</c:v>
                </c:pt>
                <c:pt idx="158">
                  <c:v>-30711</c:v>
                </c:pt>
                <c:pt idx="159">
                  <c:v>-30678</c:v>
                </c:pt>
                <c:pt idx="160">
                  <c:v>-30547</c:v>
                </c:pt>
                <c:pt idx="161">
                  <c:v>-30547</c:v>
                </c:pt>
                <c:pt idx="162">
                  <c:v>-30542</c:v>
                </c:pt>
                <c:pt idx="163">
                  <c:v>-30532</c:v>
                </c:pt>
                <c:pt idx="164">
                  <c:v>-30530</c:v>
                </c:pt>
                <c:pt idx="165">
                  <c:v>-30527</c:v>
                </c:pt>
                <c:pt idx="166">
                  <c:v>-30517</c:v>
                </c:pt>
                <c:pt idx="167">
                  <c:v>-30507</c:v>
                </c:pt>
                <c:pt idx="168">
                  <c:v>-30183</c:v>
                </c:pt>
                <c:pt idx="169">
                  <c:v>-30137</c:v>
                </c:pt>
                <c:pt idx="170">
                  <c:v>-30121</c:v>
                </c:pt>
                <c:pt idx="171">
                  <c:v>-30096</c:v>
                </c:pt>
                <c:pt idx="172">
                  <c:v>-30075</c:v>
                </c:pt>
                <c:pt idx="173">
                  <c:v>-29916</c:v>
                </c:pt>
                <c:pt idx="174">
                  <c:v>-29911</c:v>
                </c:pt>
                <c:pt idx="175">
                  <c:v>-29905</c:v>
                </c:pt>
                <c:pt idx="176">
                  <c:v>-29768</c:v>
                </c:pt>
                <c:pt idx="177">
                  <c:v>-29615</c:v>
                </c:pt>
                <c:pt idx="178">
                  <c:v>-29526</c:v>
                </c:pt>
                <c:pt idx="179">
                  <c:v>-29183</c:v>
                </c:pt>
                <c:pt idx="180">
                  <c:v>-29057</c:v>
                </c:pt>
                <c:pt idx="181">
                  <c:v>-28963</c:v>
                </c:pt>
                <c:pt idx="182">
                  <c:v>-28936</c:v>
                </c:pt>
                <c:pt idx="183">
                  <c:v>-28647</c:v>
                </c:pt>
                <c:pt idx="184">
                  <c:v>-28544</c:v>
                </c:pt>
                <c:pt idx="185">
                  <c:v>-28330</c:v>
                </c:pt>
                <c:pt idx="186">
                  <c:v>-28319</c:v>
                </c:pt>
                <c:pt idx="187">
                  <c:v>-28258</c:v>
                </c:pt>
                <c:pt idx="188">
                  <c:v>-28094</c:v>
                </c:pt>
                <c:pt idx="189">
                  <c:v>-28079</c:v>
                </c:pt>
                <c:pt idx="190">
                  <c:v>-28064</c:v>
                </c:pt>
                <c:pt idx="191">
                  <c:v>-28054</c:v>
                </c:pt>
                <c:pt idx="192">
                  <c:v>-28051</c:v>
                </c:pt>
                <c:pt idx="193">
                  <c:v>-28022</c:v>
                </c:pt>
                <c:pt idx="194">
                  <c:v>-27992</c:v>
                </c:pt>
                <c:pt idx="195">
                  <c:v>-27968</c:v>
                </c:pt>
                <c:pt idx="196">
                  <c:v>-27925</c:v>
                </c:pt>
                <c:pt idx="197">
                  <c:v>-27853</c:v>
                </c:pt>
                <c:pt idx="198">
                  <c:v>-27848</c:v>
                </c:pt>
                <c:pt idx="199">
                  <c:v>-27749</c:v>
                </c:pt>
                <c:pt idx="200">
                  <c:v>-27715</c:v>
                </c:pt>
                <c:pt idx="201">
                  <c:v>-27688</c:v>
                </c:pt>
                <c:pt idx="202">
                  <c:v>-27659</c:v>
                </c:pt>
                <c:pt idx="203">
                  <c:v>-27633</c:v>
                </c:pt>
                <c:pt idx="204">
                  <c:v>-27618</c:v>
                </c:pt>
                <c:pt idx="205">
                  <c:v>-27592</c:v>
                </c:pt>
                <c:pt idx="206">
                  <c:v>-27376</c:v>
                </c:pt>
                <c:pt idx="207">
                  <c:v>-27371</c:v>
                </c:pt>
                <c:pt idx="208">
                  <c:v>-27344</c:v>
                </c:pt>
                <c:pt idx="209">
                  <c:v>-27285</c:v>
                </c:pt>
                <c:pt idx="210">
                  <c:v>-27264</c:v>
                </c:pt>
                <c:pt idx="211">
                  <c:v>-27208</c:v>
                </c:pt>
                <c:pt idx="212">
                  <c:v>-27147</c:v>
                </c:pt>
                <c:pt idx="213">
                  <c:v>-27060</c:v>
                </c:pt>
                <c:pt idx="214">
                  <c:v>-26972</c:v>
                </c:pt>
                <c:pt idx="215">
                  <c:v>-26921</c:v>
                </c:pt>
                <c:pt idx="216">
                  <c:v>-26906</c:v>
                </c:pt>
                <c:pt idx="217">
                  <c:v>-26874</c:v>
                </c:pt>
                <c:pt idx="218">
                  <c:v>-26854</c:v>
                </c:pt>
                <c:pt idx="219">
                  <c:v>-26819</c:v>
                </c:pt>
                <c:pt idx="220">
                  <c:v>-26804</c:v>
                </c:pt>
                <c:pt idx="221">
                  <c:v>-26768</c:v>
                </c:pt>
                <c:pt idx="222">
                  <c:v>-26762</c:v>
                </c:pt>
                <c:pt idx="223">
                  <c:v>-26706</c:v>
                </c:pt>
                <c:pt idx="224">
                  <c:v>-26604</c:v>
                </c:pt>
                <c:pt idx="225">
                  <c:v>-26542</c:v>
                </c:pt>
                <c:pt idx="226">
                  <c:v>-26535</c:v>
                </c:pt>
                <c:pt idx="227">
                  <c:v>-26399</c:v>
                </c:pt>
                <c:pt idx="228">
                  <c:v>-26399</c:v>
                </c:pt>
                <c:pt idx="229">
                  <c:v>-26378</c:v>
                </c:pt>
                <c:pt idx="230">
                  <c:v>-26292</c:v>
                </c:pt>
                <c:pt idx="231">
                  <c:v>-26286</c:v>
                </c:pt>
                <c:pt idx="232">
                  <c:v>-26281</c:v>
                </c:pt>
                <c:pt idx="233">
                  <c:v>-26256</c:v>
                </c:pt>
                <c:pt idx="234">
                  <c:v>-26251</c:v>
                </c:pt>
                <c:pt idx="235">
                  <c:v>-26133</c:v>
                </c:pt>
                <c:pt idx="236">
                  <c:v>-26123</c:v>
                </c:pt>
                <c:pt idx="237">
                  <c:v>-26066</c:v>
                </c:pt>
                <c:pt idx="238">
                  <c:v>-25998</c:v>
                </c:pt>
                <c:pt idx="239">
                  <c:v>-25996</c:v>
                </c:pt>
                <c:pt idx="240">
                  <c:v>-25984</c:v>
                </c:pt>
                <c:pt idx="241">
                  <c:v>-25949</c:v>
                </c:pt>
                <c:pt idx="242">
                  <c:v>-25890.5</c:v>
                </c:pt>
                <c:pt idx="243">
                  <c:v>-25876</c:v>
                </c:pt>
                <c:pt idx="244">
                  <c:v>-25728</c:v>
                </c:pt>
                <c:pt idx="245">
                  <c:v>-25714</c:v>
                </c:pt>
                <c:pt idx="246">
                  <c:v>-25687</c:v>
                </c:pt>
                <c:pt idx="247">
                  <c:v>-25682</c:v>
                </c:pt>
                <c:pt idx="248">
                  <c:v>-25677</c:v>
                </c:pt>
                <c:pt idx="249">
                  <c:v>-25677</c:v>
                </c:pt>
                <c:pt idx="250">
                  <c:v>-25674</c:v>
                </c:pt>
                <c:pt idx="251">
                  <c:v>-25672</c:v>
                </c:pt>
                <c:pt idx="252">
                  <c:v>-25661</c:v>
                </c:pt>
                <c:pt idx="253">
                  <c:v>-25655</c:v>
                </c:pt>
                <c:pt idx="254">
                  <c:v>-25640</c:v>
                </c:pt>
                <c:pt idx="255">
                  <c:v>-25580</c:v>
                </c:pt>
                <c:pt idx="256">
                  <c:v>-25580</c:v>
                </c:pt>
                <c:pt idx="257">
                  <c:v>-25561</c:v>
                </c:pt>
                <c:pt idx="258">
                  <c:v>-25559</c:v>
                </c:pt>
                <c:pt idx="259">
                  <c:v>-25539</c:v>
                </c:pt>
                <c:pt idx="260">
                  <c:v>-25536</c:v>
                </c:pt>
                <c:pt idx="261">
                  <c:v>-25528</c:v>
                </c:pt>
                <c:pt idx="262">
                  <c:v>-25518</c:v>
                </c:pt>
                <c:pt idx="263">
                  <c:v>-25513</c:v>
                </c:pt>
                <c:pt idx="264">
                  <c:v>-25513</c:v>
                </c:pt>
                <c:pt idx="265">
                  <c:v>-25513</c:v>
                </c:pt>
                <c:pt idx="266">
                  <c:v>-25410</c:v>
                </c:pt>
                <c:pt idx="267">
                  <c:v>-25364</c:v>
                </c:pt>
                <c:pt idx="268">
                  <c:v>-25359</c:v>
                </c:pt>
                <c:pt idx="269">
                  <c:v>-25359</c:v>
                </c:pt>
                <c:pt idx="270">
                  <c:v>-25072</c:v>
                </c:pt>
                <c:pt idx="271">
                  <c:v>-25062</c:v>
                </c:pt>
                <c:pt idx="272">
                  <c:v>-25042</c:v>
                </c:pt>
                <c:pt idx="273">
                  <c:v>-25041</c:v>
                </c:pt>
                <c:pt idx="274">
                  <c:v>-25006</c:v>
                </c:pt>
                <c:pt idx="275">
                  <c:v>-24919</c:v>
                </c:pt>
                <c:pt idx="276">
                  <c:v>-24902</c:v>
                </c:pt>
                <c:pt idx="277">
                  <c:v>-24888</c:v>
                </c:pt>
                <c:pt idx="278">
                  <c:v>-24844</c:v>
                </c:pt>
                <c:pt idx="279">
                  <c:v>-24816</c:v>
                </c:pt>
                <c:pt idx="280">
                  <c:v>-24801</c:v>
                </c:pt>
                <c:pt idx="281">
                  <c:v>-24795</c:v>
                </c:pt>
                <c:pt idx="282">
                  <c:v>-24790</c:v>
                </c:pt>
                <c:pt idx="283">
                  <c:v>-24785</c:v>
                </c:pt>
                <c:pt idx="284">
                  <c:v>-24780</c:v>
                </c:pt>
                <c:pt idx="285">
                  <c:v>-24775</c:v>
                </c:pt>
                <c:pt idx="286">
                  <c:v>-24765</c:v>
                </c:pt>
                <c:pt idx="287">
                  <c:v>-24765</c:v>
                </c:pt>
                <c:pt idx="288">
                  <c:v>-24764</c:v>
                </c:pt>
                <c:pt idx="289">
                  <c:v>-24750</c:v>
                </c:pt>
                <c:pt idx="290">
                  <c:v>-24749</c:v>
                </c:pt>
                <c:pt idx="291">
                  <c:v>-24744</c:v>
                </c:pt>
                <c:pt idx="292">
                  <c:v>-24744</c:v>
                </c:pt>
                <c:pt idx="293">
                  <c:v>-24744</c:v>
                </c:pt>
                <c:pt idx="294">
                  <c:v>-24739</c:v>
                </c:pt>
                <c:pt idx="295">
                  <c:v>-24739</c:v>
                </c:pt>
                <c:pt idx="296">
                  <c:v>-24739</c:v>
                </c:pt>
                <c:pt idx="297">
                  <c:v>-24734</c:v>
                </c:pt>
                <c:pt idx="298">
                  <c:v>-24729</c:v>
                </c:pt>
                <c:pt idx="299">
                  <c:v>-24729</c:v>
                </c:pt>
                <c:pt idx="300">
                  <c:v>-24718</c:v>
                </c:pt>
                <c:pt idx="301">
                  <c:v>-24718</c:v>
                </c:pt>
                <c:pt idx="302">
                  <c:v>-24672</c:v>
                </c:pt>
                <c:pt idx="303">
                  <c:v>-24606</c:v>
                </c:pt>
                <c:pt idx="304">
                  <c:v>-24581</c:v>
                </c:pt>
                <c:pt idx="305">
                  <c:v>-24575</c:v>
                </c:pt>
                <c:pt idx="306">
                  <c:v>-24519</c:v>
                </c:pt>
                <c:pt idx="307">
                  <c:v>-24442</c:v>
                </c:pt>
                <c:pt idx="308">
                  <c:v>-24437</c:v>
                </c:pt>
                <c:pt idx="309">
                  <c:v>-24427</c:v>
                </c:pt>
                <c:pt idx="310">
                  <c:v>-24417</c:v>
                </c:pt>
                <c:pt idx="311">
                  <c:v>-24366</c:v>
                </c:pt>
                <c:pt idx="312">
                  <c:v>-24320</c:v>
                </c:pt>
                <c:pt idx="313">
                  <c:v>-24307</c:v>
                </c:pt>
                <c:pt idx="314">
                  <c:v>-24201</c:v>
                </c:pt>
                <c:pt idx="315">
                  <c:v>-24186</c:v>
                </c:pt>
                <c:pt idx="316">
                  <c:v>-24125</c:v>
                </c:pt>
                <c:pt idx="317">
                  <c:v>-24104</c:v>
                </c:pt>
                <c:pt idx="318">
                  <c:v>-24027</c:v>
                </c:pt>
                <c:pt idx="319">
                  <c:v>-23976</c:v>
                </c:pt>
                <c:pt idx="320">
                  <c:v>-23976</c:v>
                </c:pt>
                <c:pt idx="321">
                  <c:v>-23971</c:v>
                </c:pt>
                <c:pt idx="322">
                  <c:v>-23731</c:v>
                </c:pt>
                <c:pt idx="323">
                  <c:v>-23620</c:v>
                </c:pt>
                <c:pt idx="324">
                  <c:v>-23556</c:v>
                </c:pt>
                <c:pt idx="325">
                  <c:v>-23505</c:v>
                </c:pt>
                <c:pt idx="326">
                  <c:v>-23479</c:v>
                </c:pt>
                <c:pt idx="327">
                  <c:v>-23470</c:v>
                </c:pt>
                <c:pt idx="328">
                  <c:v>-23465</c:v>
                </c:pt>
                <c:pt idx="329">
                  <c:v>-23464</c:v>
                </c:pt>
                <c:pt idx="330">
                  <c:v>-23440</c:v>
                </c:pt>
                <c:pt idx="331">
                  <c:v>-23439</c:v>
                </c:pt>
                <c:pt idx="332">
                  <c:v>-23408</c:v>
                </c:pt>
                <c:pt idx="333">
                  <c:v>-23387</c:v>
                </c:pt>
                <c:pt idx="334">
                  <c:v>-23362</c:v>
                </c:pt>
                <c:pt idx="335">
                  <c:v>-23362</c:v>
                </c:pt>
                <c:pt idx="336">
                  <c:v>-23350</c:v>
                </c:pt>
                <c:pt idx="337">
                  <c:v>-23331</c:v>
                </c:pt>
                <c:pt idx="338">
                  <c:v>-23320</c:v>
                </c:pt>
                <c:pt idx="339">
                  <c:v>-23315</c:v>
                </c:pt>
                <c:pt idx="340">
                  <c:v>-23310</c:v>
                </c:pt>
                <c:pt idx="341">
                  <c:v>-23233</c:v>
                </c:pt>
                <c:pt idx="342">
                  <c:v>-23214</c:v>
                </c:pt>
                <c:pt idx="343">
                  <c:v>-23213</c:v>
                </c:pt>
                <c:pt idx="344">
                  <c:v>-23208</c:v>
                </c:pt>
                <c:pt idx="345">
                  <c:v>-23173</c:v>
                </c:pt>
                <c:pt idx="346">
                  <c:v>-23168</c:v>
                </c:pt>
                <c:pt idx="347">
                  <c:v>-23167</c:v>
                </c:pt>
                <c:pt idx="348">
                  <c:v>-23137</c:v>
                </c:pt>
                <c:pt idx="349">
                  <c:v>-23123</c:v>
                </c:pt>
                <c:pt idx="350">
                  <c:v>-23111</c:v>
                </c:pt>
                <c:pt idx="351">
                  <c:v>-23091</c:v>
                </c:pt>
                <c:pt idx="352">
                  <c:v>-22967</c:v>
                </c:pt>
                <c:pt idx="353">
                  <c:v>-22952</c:v>
                </c:pt>
                <c:pt idx="354">
                  <c:v>-22937</c:v>
                </c:pt>
                <c:pt idx="355">
                  <c:v>-22932</c:v>
                </c:pt>
                <c:pt idx="356">
                  <c:v>-22922</c:v>
                </c:pt>
                <c:pt idx="357">
                  <c:v>-22911</c:v>
                </c:pt>
                <c:pt idx="358">
                  <c:v>-22896</c:v>
                </c:pt>
                <c:pt idx="359">
                  <c:v>-22890</c:v>
                </c:pt>
                <c:pt idx="360">
                  <c:v>-22814</c:v>
                </c:pt>
                <c:pt idx="361">
                  <c:v>-22742</c:v>
                </c:pt>
                <c:pt idx="362">
                  <c:v>-22736</c:v>
                </c:pt>
                <c:pt idx="363">
                  <c:v>-22716</c:v>
                </c:pt>
                <c:pt idx="364">
                  <c:v>-22697</c:v>
                </c:pt>
                <c:pt idx="365">
                  <c:v>-22696</c:v>
                </c:pt>
                <c:pt idx="366">
                  <c:v>-22670</c:v>
                </c:pt>
                <c:pt idx="367">
                  <c:v>-22300</c:v>
                </c:pt>
                <c:pt idx="368">
                  <c:v>-22299.5</c:v>
                </c:pt>
                <c:pt idx="369">
                  <c:v>-22172</c:v>
                </c:pt>
                <c:pt idx="370">
                  <c:v>-21979</c:v>
                </c:pt>
                <c:pt idx="371">
                  <c:v>-21974</c:v>
                </c:pt>
                <c:pt idx="372">
                  <c:v>-21974</c:v>
                </c:pt>
                <c:pt idx="373">
                  <c:v>-21948</c:v>
                </c:pt>
                <c:pt idx="374">
                  <c:v>-21926</c:v>
                </c:pt>
                <c:pt idx="375">
                  <c:v>-21923</c:v>
                </c:pt>
                <c:pt idx="376">
                  <c:v>-21779</c:v>
                </c:pt>
                <c:pt idx="377">
                  <c:v>-21760</c:v>
                </c:pt>
                <c:pt idx="378">
                  <c:v>-21677</c:v>
                </c:pt>
                <c:pt idx="379">
                  <c:v>-21662</c:v>
                </c:pt>
                <c:pt idx="380">
                  <c:v>-21641</c:v>
                </c:pt>
                <c:pt idx="381">
                  <c:v>-21564</c:v>
                </c:pt>
                <c:pt idx="382">
                  <c:v>-21554</c:v>
                </c:pt>
                <c:pt idx="383">
                  <c:v>-21528</c:v>
                </c:pt>
                <c:pt idx="384">
                  <c:v>-21502</c:v>
                </c:pt>
                <c:pt idx="385">
                  <c:v>-21502</c:v>
                </c:pt>
                <c:pt idx="386">
                  <c:v>-21477</c:v>
                </c:pt>
                <c:pt idx="387">
                  <c:v>-21476</c:v>
                </c:pt>
                <c:pt idx="388">
                  <c:v>-21471</c:v>
                </c:pt>
                <c:pt idx="389">
                  <c:v>-21436</c:v>
                </c:pt>
                <c:pt idx="390">
                  <c:v>-21415</c:v>
                </c:pt>
                <c:pt idx="391">
                  <c:v>-21410</c:v>
                </c:pt>
                <c:pt idx="392">
                  <c:v>-21409</c:v>
                </c:pt>
                <c:pt idx="393">
                  <c:v>-21394</c:v>
                </c:pt>
                <c:pt idx="394">
                  <c:v>-21359</c:v>
                </c:pt>
                <c:pt idx="395">
                  <c:v>-21349</c:v>
                </c:pt>
                <c:pt idx="396">
                  <c:v>-21344</c:v>
                </c:pt>
                <c:pt idx="397">
                  <c:v>-20451</c:v>
                </c:pt>
                <c:pt idx="398">
                  <c:v>-20426</c:v>
                </c:pt>
                <c:pt idx="399">
                  <c:v>-20395</c:v>
                </c:pt>
                <c:pt idx="400">
                  <c:v>-20273</c:v>
                </c:pt>
                <c:pt idx="401">
                  <c:v>-20217</c:v>
                </c:pt>
                <c:pt idx="402">
                  <c:v>-20144</c:v>
                </c:pt>
                <c:pt idx="403">
                  <c:v>-20141.5</c:v>
                </c:pt>
                <c:pt idx="404">
                  <c:v>-20130</c:v>
                </c:pt>
                <c:pt idx="405">
                  <c:v>-20125</c:v>
                </c:pt>
                <c:pt idx="406">
                  <c:v>-20052</c:v>
                </c:pt>
                <c:pt idx="407">
                  <c:v>-20007</c:v>
                </c:pt>
                <c:pt idx="408">
                  <c:v>-19986</c:v>
                </c:pt>
                <c:pt idx="409">
                  <c:v>-19955</c:v>
                </c:pt>
                <c:pt idx="410">
                  <c:v>-19951</c:v>
                </c:pt>
                <c:pt idx="411">
                  <c:v>-19950</c:v>
                </c:pt>
                <c:pt idx="412">
                  <c:v>-19884</c:v>
                </c:pt>
                <c:pt idx="413">
                  <c:v>-19878</c:v>
                </c:pt>
                <c:pt idx="414">
                  <c:v>-19869</c:v>
                </c:pt>
                <c:pt idx="415">
                  <c:v>-19858</c:v>
                </c:pt>
                <c:pt idx="416">
                  <c:v>-19858</c:v>
                </c:pt>
                <c:pt idx="417">
                  <c:v>-19858</c:v>
                </c:pt>
                <c:pt idx="418">
                  <c:v>-19848</c:v>
                </c:pt>
                <c:pt idx="419">
                  <c:v>-19848</c:v>
                </c:pt>
                <c:pt idx="420">
                  <c:v>-19836</c:v>
                </c:pt>
                <c:pt idx="421">
                  <c:v>-19801</c:v>
                </c:pt>
                <c:pt idx="422">
                  <c:v>-19801</c:v>
                </c:pt>
                <c:pt idx="423">
                  <c:v>-19796</c:v>
                </c:pt>
                <c:pt idx="424">
                  <c:v>-19770</c:v>
                </c:pt>
                <c:pt idx="425">
                  <c:v>-19736</c:v>
                </c:pt>
                <c:pt idx="426">
                  <c:v>-19735</c:v>
                </c:pt>
                <c:pt idx="427">
                  <c:v>-19731</c:v>
                </c:pt>
                <c:pt idx="428">
                  <c:v>-19689</c:v>
                </c:pt>
                <c:pt idx="429">
                  <c:v>-19684</c:v>
                </c:pt>
                <c:pt idx="430">
                  <c:v>-19684</c:v>
                </c:pt>
                <c:pt idx="431">
                  <c:v>-19664</c:v>
                </c:pt>
                <c:pt idx="432">
                  <c:v>-19663</c:v>
                </c:pt>
                <c:pt idx="433">
                  <c:v>-19653</c:v>
                </c:pt>
                <c:pt idx="434">
                  <c:v>-19556</c:v>
                </c:pt>
                <c:pt idx="435">
                  <c:v>-19556</c:v>
                </c:pt>
                <c:pt idx="436">
                  <c:v>-19556</c:v>
                </c:pt>
                <c:pt idx="437">
                  <c:v>-19554</c:v>
                </c:pt>
                <c:pt idx="438">
                  <c:v>-19544</c:v>
                </c:pt>
                <c:pt idx="439">
                  <c:v>-19531</c:v>
                </c:pt>
                <c:pt idx="440">
                  <c:v>-19531</c:v>
                </c:pt>
                <c:pt idx="441">
                  <c:v>-19531</c:v>
                </c:pt>
                <c:pt idx="442">
                  <c:v>-19531</c:v>
                </c:pt>
                <c:pt idx="443">
                  <c:v>-19526</c:v>
                </c:pt>
                <c:pt idx="444">
                  <c:v>-19521</c:v>
                </c:pt>
                <c:pt idx="445">
                  <c:v>-19510</c:v>
                </c:pt>
                <c:pt idx="446">
                  <c:v>-19490</c:v>
                </c:pt>
                <c:pt idx="447">
                  <c:v>-19490</c:v>
                </c:pt>
                <c:pt idx="448">
                  <c:v>-19483</c:v>
                </c:pt>
                <c:pt idx="449">
                  <c:v>-19480</c:v>
                </c:pt>
                <c:pt idx="450">
                  <c:v>-19464</c:v>
                </c:pt>
                <c:pt idx="451">
                  <c:v>-19464</c:v>
                </c:pt>
                <c:pt idx="452">
                  <c:v>-19429</c:v>
                </c:pt>
                <c:pt idx="453">
                  <c:v>-19408</c:v>
                </c:pt>
                <c:pt idx="454">
                  <c:v>-19387</c:v>
                </c:pt>
                <c:pt idx="455">
                  <c:v>-19387</c:v>
                </c:pt>
                <c:pt idx="456">
                  <c:v>-19377</c:v>
                </c:pt>
                <c:pt idx="457">
                  <c:v>-19352</c:v>
                </c:pt>
                <c:pt idx="458">
                  <c:v>-19341</c:v>
                </c:pt>
                <c:pt idx="459">
                  <c:v>-19336</c:v>
                </c:pt>
                <c:pt idx="460">
                  <c:v>-19336</c:v>
                </c:pt>
                <c:pt idx="461">
                  <c:v>-19326</c:v>
                </c:pt>
                <c:pt idx="462">
                  <c:v>-19305</c:v>
                </c:pt>
                <c:pt idx="463">
                  <c:v>-19305</c:v>
                </c:pt>
                <c:pt idx="464">
                  <c:v>-19285</c:v>
                </c:pt>
                <c:pt idx="465">
                  <c:v>-19275</c:v>
                </c:pt>
                <c:pt idx="466">
                  <c:v>-19254</c:v>
                </c:pt>
                <c:pt idx="467">
                  <c:v>-19208</c:v>
                </c:pt>
                <c:pt idx="468">
                  <c:v>-19208</c:v>
                </c:pt>
                <c:pt idx="469">
                  <c:v>-19187</c:v>
                </c:pt>
                <c:pt idx="470">
                  <c:v>-19187</c:v>
                </c:pt>
                <c:pt idx="471">
                  <c:v>-19187</c:v>
                </c:pt>
                <c:pt idx="472">
                  <c:v>-19167</c:v>
                </c:pt>
                <c:pt idx="473">
                  <c:v>-19127</c:v>
                </c:pt>
                <c:pt idx="474">
                  <c:v>-19121</c:v>
                </c:pt>
                <c:pt idx="475">
                  <c:v>-19118</c:v>
                </c:pt>
                <c:pt idx="476">
                  <c:v>-19116</c:v>
                </c:pt>
                <c:pt idx="477">
                  <c:v>-19115</c:v>
                </c:pt>
                <c:pt idx="478">
                  <c:v>-19090</c:v>
                </c:pt>
                <c:pt idx="479">
                  <c:v>-19090</c:v>
                </c:pt>
                <c:pt idx="480">
                  <c:v>-19090</c:v>
                </c:pt>
                <c:pt idx="481">
                  <c:v>-19085</c:v>
                </c:pt>
                <c:pt idx="482">
                  <c:v>-19074</c:v>
                </c:pt>
                <c:pt idx="483">
                  <c:v>-19074</c:v>
                </c:pt>
                <c:pt idx="484">
                  <c:v>-19069</c:v>
                </c:pt>
                <c:pt idx="485">
                  <c:v>-19069</c:v>
                </c:pt>
                <c:pt idx="486">
                  <c:v>-19069</c:v>
                </c:pt>
                <c:pt idx="487">
                  <c:v>-19065</c:v>
                </c:pt>
                <c:pt idx="488">
                  <c:v>-19060</c:v>
                </c:pt>
                <c:pt idx="489">
                  <c:v>-19049</c:v>
                </c:pt>
                <c:pt idx="490">
                  <c:v>-19049</c:v>
                </c:pt>
                <c:pt idx="491">
                  <c:v>-19023</c:v>
                </c:pt>
                <c:pt idx="492">
                  <c:v>-18967</c:v>
                </c:pt>
                <c:pt idx="493">
                  <c:v>-18962</c:v>
                </c:pt>
                <c:pt idx="494">
                  <c:v>-18957</c:v>
                </c:pt>
                <c:pt idx="495">
                  <c:v>-18957</c:v>
                </c:pt>
                <c:pt idx="496">
                  <c:v>-18947</c:v>
                </c:pt>
                <c:pt idx="497">
                  <c:v>-18942</c:v>
                </c:pt>
                <c:pt idx="498">
                  <c:v>-18942</c:v>
                </c:pt>
                <c:pt idx="499">
                  <c:v>-18941</c:v>
                </c:pt>
                <c:pt idx="500">
                  <c:v>-18936</c:v>
                </c:pt>
                <c:pt idx="501">
                  <c:v>-18906</c:v>
                </c:pt>
                <c:pt idx="502">
                  <c:v>-18891</c:v>
                </c:pt>
                <c:pt idx="503">
                  <c:v>-18845</c:v>
                </c:pt>
                <c:pt idx="504">
                  <c:v>-18783</c:v>
                </c:pt>
                <c:pt idx="505">
                  <c:v>-18773</c:v>
                </c:pt>
                <c:pt idx="506">
                  <c:v>-18762</c:v>
                </c:pt>
                <c:pt idx="507">
                  <c:v>-18762</c:v>
                </c:pt>
                <c:pt idx="508">
                  <c:v>-18736</c:v>
                </c:pt>
                <c:pt idx="509">
                  <c:v>-18701</c:v>
                </c:pt>
                <c:pt idx="510">
                  <c:v>-18690</c:v>
                </c:pt>
                <c:pt idx="511">
                  <c:v>-18665</c:v>
                </c:pt>
                <c:pt idx="512">
                  <c:v>-18659</c:v>
                </c:pt>
                <c:pt idx="513">
                  <c:v>-18657</c:v>
                </c:pt>
                <c:pt idx="514">
                  <c:v>-18649</c:v>
                </c:pt>
                <c:pt idx="515">
                  <c:v>-18624</c:v>
                </c:pt>
                <c:pt idx="516">
                  <c:v>-18599</c:v>
                </c:pt>
                <c:pt idx="517">
                  <c:v>-18563</c:v>
                </c:pt>
                <c:pt idx="518">
                  <c:v>-18557</c:v>
                </c:pt>
                <c:pt idx="519">
                  <c:v>-18522</c:v>
                </c:pt>
                <c:pt idx="520">
                  <c:v>-18501</c:v>
                </c:pt>
                <c:pt idx="521">
                  <c:v>-18481</c:v>
                </c:pt>
                <c:pt idx="522">
                  <c:v>-18481</c:v>
                </c:pt>
                <c:pt idx="523">
                  <c:v>-18476</c:v>
                </c:pt>
                <c:pt idx="524">
                  <c:v>-18476</c:v>
                </c:pt>
                <c:pt idx="525">
                  <c:v>-18471</c:v>
                </c:pt>
                <c:pt idx="526">
                  <c:v>-18471</c:v>
                </c:pt>
                <c:pt idx="527">
                  <c:v>-18466</c:v>
                </c:pt>
                <c:pt idx="528">
                  <c:v>-18455</c:v>
                </c:pt>
                <c:pt idx="529">
                  <c:v>-18439</c:v>
                </c:pt>
                <c:pt idx="530">
                  <c:v>-18439</c:v>
                </c:pt>
                <c:pt idx="531">
                  <c:v>-18414</c:v>
                </c:pt>
                <c:pt idx="532">
                  <c:v>-18414</c:v>
                </c:pt>
                <c:pt idx="533">
                  <c:v>-18399</c:v>
                </c:pt>
                <c:pt idx="534">
                  <c:v>-18368</c:v>
                </c:pt>
                <c:pt idx="535">
                  <c:v>-18363</c:v>
                </c:pt>
                <c:pt idx="536">
                  <c:v>-18358</c:v>
                </c:pt>
                <c:pt idx="537">
                  <c:v>-18342</c:v>
                </c:pt>
                <c:pt idx="538">
                  <c:v>-18342</c:v>
                </c:pt>
                <c:pt idx="539">
                  <c:v>-18326</c:v>
                </c:pt>
                <c:pt idx="540">
                  <c:v>-18322</c:v>
                </c:pt>
                <c:pt idx="541">
                  <c:v>-18321</c:v>
                </c:pt>
                <c:pt idx="542">
                  <c:v>-18317</c:v>
                </c:pt>
                <c:pt idx="543">
                  <c:v>-18307</c:v>
                </c:pt>
                <c:pt idx="544">
                  <c:v>-18296</c:v>
                </c:pt>
                <c:pt idx="545">
                  <c:v>-18296</c:v>
                </c:pt>
                <c:pt idx="546">
                  <c:v>-18290</c:v>
                </c:pt>
                <c:pt idx="547">
                  <c:v>-18281</c:v>
                </c:pt>
                <c:pt idx="548">
                  <c:v>-18276</c:v>
                </c:pt>
                <c:pt idx="549">
                  <c:v>-18265</c:v>
                </c:pt>
                <c:pt idx="550">
                  <c:v>-18261</c:v>
                </c:pt>
                <c:pt idx="551">
                  <c:v>-18251</c:v>
                </c:pt>
                <c:pt idx="552">
                  <c:v>-18250</c:v>
                </c:pt>
                <c:pt idx="553">
                  <c:v>-18133</c:v>
                </c:pt>
                <c:pt idx="554">
                  <c:v>-18086</c:v>
                </c:pt>
                <c:pt idx="555">
                  <c:v>-18081</c:v>
                </c:pt>
                <c:pt idx="556">
                  <c:v>-18050</c:v>
                </c:pt>
                <c:pt idx="557">
                  <c:v>-18046</c:v>
                </c:pt>
                <c:pt idx="558">
                  <c:v>-18045</c:v>
                </c:pt>
                <c:pt idx="559">
                  <c:v>-18045</c:v>
                </c:pt>
                <c:pt idx="560">
                  <c:v>-18030</c:v>
                </c:pt>
                <c:pt idx="561">
                  <c:v>-18030</c:v>
                </c:pt>
                <c:pt idx="562">
                  <c:v>-18020</c:v>
                </c:pt>
                <c:pt idx="563">
                  <c:v>-18020</c:v>
                </c:pt>
                <c:pt idx="564">
                  <c:v>-18020</c:v>
                </c:pt>
                <c:pt idx="565">
                  <c:v>-18020</c:v>
                </c:pt>
                <c:pt idx="566">
                  <c:v>-18020</c:v>
                </c:pt>
                <c:pt idx="567">
                  <c:v>-18015</c:v>
                </c:pt>
                <c:pt idx="568">
                  <c:v>-18015</c:v>
                </c:pt>
                <c:pt idx="569">
                  <c:v>-18015</c:v>
                </c:pt>
                <c:pt idx="570">
                  <c:v>-18015</c:v>
                </c:pt>
                <c:pt idx="571">
                  <c:v>-18005</c:v>
                </c:pt>
                <c:pt idx="572">
                  <c:v>-18004</c:v>
                </c:pt>
                <c:pt idx="573">
                  <c:v>-18004</c:v>
                </c:pt>
                <c:pt idx="574">
                  <c:v>-17989</c:v>
                </c:pt>
                <c:pt idx="575">
                  <c:v>-17979</c:v>
                </c:pt>
                <c:pt idx="576">
                  <c:v>-17969</c:v>
                </c:pt>
                <c:pt idx="577">
                  <c:v>-17953</c:v>
                </c:pt>
                <c:pt idx="578">
                  <c:v>-17923</c:v>
                </c:pt>
                <c:pt idx="579">
                  <c:v>-17906</c:v>
                </c:pt>
                <c:pt idx="580">
                  <c:v>-17897</c:v>
                </c:pt>
                <c:pt idx="581">
                  <c:v>-17877</c:v>
                </c:pt>
                <c:pt idx="582">
                  <c:v>-17872</c:v>
                </c:pt>
                <c:pt idx="583">
                  <c:v>-17872</c:v>
                </c:pt>
                <c:pt idx="584">
                  <c:v>-17861</c:v>
                </c:pt>
                <c:pt idx="585">
                  <c:v>-17856</c:v>
                </c:pt>
                <c:pt idx="586">
                  <c:v>-17825</c:v>
                </c:pt>
                <c:pt idx="587">
                  <c:v>-17810</c:v>
                </c:pt>
                <c:pt idx="588">
                  <c:v>-17805</c:v>
                </c:pt>
                <c:pt idx="589">
                  <c:v>-17758</c:v>
                </c:pt>
                <c:pt idx="590">
                  <c:v>-17758</c:v>
                </c:pt>
                <c:pt idx="591">
                  <c:v>-17753</c:v>
                </c:pt>
                <c:pt idx="592">
                  <c:v>-17753</c:v>
                </c:pt>
                <c:pt idx="593">
                  <c:v>-17753</c:v>
                </c:pt>
                <c:pt idx="594">
                  <c:v>-17733</c:v>
                </c:pt>
                <c:pt idx="595">
                  <c:v>-17732</c:v>
                </c:pt>
                <c:pt idx="596">
                  <c:v>-17728</c:v>
                </c:pt>
                <c:pt idx="597">
                  <c:v>-17727</c:v>
                </c:pt>
                <c:pt idx="598">
                  <c:v>-17723</c:v>
                </c:pt>
                <c:pt idx="599">
                  <c:v>-17723</c:v>
                </c:pt>
                <c:pt idx="600">
                  <c:v>-17723</c:v>
                </c:pt>
                <c:pt idx="601">
                  <c:v>-17713</c:v>
                </c:pt>
                <c:pt idx="602">
                  <c:v>-17713</c:v>
                </c:pt>
                <c:pt idx="603">
                  <c:v>-17713</c:v>
                </c:pt>
                <c:pt idx="604">
                  <c:v>-17713</c:v>
                </c:pt>
                <c:pt idx="605">
                  <c:v>-17712</c:v>
                </c:pt>
                <c:pt idx="606">
                  <c:v>-17708</c:v>
                </c:pt>
                <c:pt idx="607">
                  <c:v>-17703</c:v>
                </c:pt>
                <c:pt idx="608">
                  <c:v>-17703</c:v>
                </c:pt>
                <c:pt idx="609">
                  <c:v>-17702</c:v>
                </c:pt>
                <c:pt idx="610">
                  <c:v>-17698</c:v>
                </c:pt>
                <c:pt idx="611">
                  <c:v>-17692</c:v>
                </c:pt>
                <c:pt idx="612">
                  <c:v>-17687</c:v>
                </c:pt>
                <c:pt idx="613">
                  <c:v>-17687</c:v>
                </c:pt>
                <c:pt idx="614">
                  <c:v>-17686</c:v>
                </c:pt>
                <c:pt idx="615">
                  <c:v>-17677</c:v>
                </c:pt>
                <c:pt idx="616">
                  <c:v>-17677</c:v>
                </c:pt>
                <c:pt idx="617">
                  <c:v>-17677</c:v>
                </c:pt>
                <c:pt idx="618">
                  <c:v>-17667</c:v>
                </c:pt>
                <c:pt idx="619">
                  <c:v>-17667</c:v>
                </c:pt>
                <c:pt idx="620">
                  <c:v>-17666</c:v>
                </c:pt>
                <c:pt idx="621">
                  <c:v>-17652</c:v>
                </c:pt>
                <c:pt idx="622">
                  <c:v>-17651</c:v>
                </c:pt>
                <c:pt idx="623">
                  <c:v>-17636</c:v>
                </c:pt>
                <c:pt idx="624">
                  <c:v>-17626</c:v>
                </c:pt>
                <c:pt idx="625">
                  <c:v>-17590</c:v>
                </c:pt>
                <c:pt idx="626">
                  <c:v>-17585</c:v>
                </c:pt>
                <c:pt idx="627">
                  <c:v>-17569</c:v>
                </c:pt>
                <c:pt idx="628">
                  <c:v>-17564</c:v>
                </c:pt>
                <c:pt idx="629">
                  <c:v>-17549</c:v>
                </c:pt>
                <c:pt idx="630">
                  <c:v>-17544</c:v>
                </c:pt>
                <c:pt idx="631">
                  <c:v>-17544</c:v>
                </c:pt>
                <c:pt idx="632">
                  <c:v>-17539</c:v>
                </c:pt>
                <c:pt idx="633">
                  <c:v>-17538</c:v>
                </c:pt>
                <c:pt idx="634">
                  <c:v>-17534</c:v>
                </c:pt>
                <c:pt idx="635">
                  <c:v>-17533</c:v>
                </c:pt>
                <c:pt idx="636">
                  <c:v>-17517</c:v>
                </c:pt>
                <c:pt idx="637">
                  <c:v>-17507</c:v>
                </c:pt>
                <c:pt idx="638">
                  <c:v>-17503</c:v>
                </c:pt>
                <c:pt idx="639">
                  <c:v>-17492</c:v>
                </c:pt>
                <c:pt idx="640">
                  <c:v>-17477</c:v>
                </c:pt>
                <c:pt idx="641">
                  <c:v>-17467</c:v>
                </c:pt>
                <c:pt idx="642">
                  <c:v>-17455</c:v>
                </c:pt>
                <c:pt idx="643">
                  <c:v>-17450</c:v>
                </c:pt>
                <c:pt idx="644">
                  <c:v>-17441</c:v>
                </c:pt>
                <c:pt idx="645">
                  <c:v>-17441</c:v>
                </c:pt>
                <c:pt idx="646">
                  <c:v>-17436</c:v>
                </c:pt>
                <c:pt idx="647">
                  <c:v>-17436</c:v>
                </c:pt>
                <c:pt idx="648">
                  <c:v>-17436</c:v>
                </c:pt>
                <c:pt idx="649">
                  <c:v>-17431</c:v>
                </c:pt>
                <c:pt idx="650">
                  <c:v>-17431</c:v>
                </c:pt>
                <c:pt idx="651">
                  <c:v>-17426</c:v>
                </c:pt>
                <c:pt idx="652">
                  <c:v>-17426</c:v>
                </c:pt>
                <c:pt idx="653">
                  <c:v>-17415</c:v>
                </c:pt>
                <c:pt idx="654">
                  <c:v>-17415</c:v>
                </c:pt>
                <c:pt idx="655">
                  <c:v>-17411</c:v>
                </c:pt>
                <c:pt idx="656">
                  <c:v>-17411</c:v>
                </c:pt>
                <c:pt idx="657">
                  <c:v>-17410</c:v>
                </c:pt>
                <c:pt idx="658">
                  <c:v>-17405</c:v>
                </c:pt>
                <c:pt idx="659">
                  <c:v>-17405</c:v>
                </c:pt>
                <c:pt idx="660">
                  <c:v>-17405</c:v>
                </c:pt>
                <c:pt idx="661">
                  <c:v>-17400</c:v>
                </c:pt>
                <c:pt idx="662">
                  <c:v>-17395</c:v>
                </c:pt>
                <c:pt idx="663">
                  <c:v>-17390</c:v>
                </c:pt>
                <c:pt idx="664">
                  <c:v>-17390</c:v>
                </c:pt>
                <c:pt idx="665">
                  <c:v>-17385</c:v>
                </c:pt>
                <c:pt idx="666">
                  <c:v>-17380</c:v>
                </c:pt>
                <c:pt idx="667">
                  <c:v>-17375</c:v>
                </c:pt>
                <c:pt idx="668">
                  <c:v>-17375</c:v>
                </c:pt>
                <c:pt idx="669">
                  <c:v>-17375</c:v>
                </c:pt>
                <c:pt idx="670">
                  <c:v>-17375</c:v>
                </c:pt>
                <c:pt idx="671">
                  <c:v>-17375</c:v>
                </c:pt>
                <c:pt idx="672">
                  <c:v>-17364</c:v>
                </c:pt>
                <c:pt idx="673">
                  <c:v>-17360</c:v>
                </c:pt>
                <c:pt idx="674">
                  <c:v>-17359</c:v>
                </c:pt>
                <c:pt idx="675">
                  <c:v>-17314</c:v>
                </c:pt>
                <c:pt idx="676">
                  <c:v>-17303</c:v>
                </c:pt>
                <c:pt idx="677">
                  <c:v>-17303</c:v>
                </c:pt>
                <c:pt idx="678">
                  <c:v>-17293</c:v>
                </c:pt>
                <c:pt idx="679">
                  <c:v>-17293</c:v>
                </c:pt>
                <c:pt idx="680">
                  <c:v>-17293</c:v>
                </c:pt>
                <c:pt idx="681">
                  <c:v>-17277</c:v>
                </c:pt>
                <c:pt idx="682">
                  <c:v>-17257</c:v>
                </c:pt>
                <c:pt idx="683">
                  <c:v>-17257</c:v>
                </c:pt>
                <c:pt idx="684">
                  <c:v>-17257</c:v>
                </c:pt>
                <c:pt idx="685">
                  <c:v>-17256</c:v>
                </c:pt>
                <c:pt idx="686">
                  <c:v>-17252</c:v>
                </c:pt>
                <c:pt idx="687">
                  <c:v>-17252</c:v>
                </c:pt>
                <c:pt idx="688">
                  <c:v>-17247</c:v>
                </c:pt>
                <c:pt idx="689">
                  <c:v>-17247</c:v>
                </c:pt>
                <c:pt idx="690">
                  <c:v>-17247</c:v>
                </c:pt>
                <c:pt idx="691">
                  <c:v>-17231</c:v>
                </c:pt>
                <c:pt idx="692">
                  <c:v>-17231</c:v>
                </c:pt>
                <c:pt idx="693">
                  <c:v>-17231</c:v>
                </c:pt>
                <c:pt idx="694">
                  <c:v>-17231</c:v>
                </c:pt>
                <c:pt idx="695">
                  <c:v>-17231</c:v>
                </c:pt>
                <c:pt idx="696">
                  <c:v>-17215</c:v>
                </c:pt>
                <c:pt idx="697">
                  <c:v>-17215</c:v>
                </c:pt>
                <c:pt idx="698">
                  <c:v>-17215</c:v>
                </c:pt>
                <c:pt idx="699">
                  <c:v>-17210</c:v>
                </c:pt>
                <c:pt idx="700">
                  <c:v>-17210</c:v>
                </c:pt>
                <c:pt idx="701">
                  <c:v>-17190</c:v>
                </c:pt>
                <c:pt idx="702">
                  <c:v>-17190</c:v>
                </c:pt>
                <c:pt idx="703">
                  <c:v>-17156.5</c:v>
                </c:pt>
                <c:pt idx="704">
                  <c:v>-17154</c:v>
                </c:pt>
                <c:pt idx="705">
                  <c:v>-17154</c:v>
                </c:pt>
                <c:pt idx="706">
                  <c:v>-17134</c:v>
                </c:pt>
                <c:pt idx="707">
                  <c:v>-17134</c:v>
                </c:pt>
                <c:pt idx="708">
                  <c:v>-17134</c:v>
                </c:pt>
                <c:pt idx="709">
                  <c:v>-17128</c:v>
                </c:pt>
                <c:pt idx="710">
                  <c:v>-17128</c:v>
                </c:pt>
                <c:pt idx="711">
                  <c:v>-17123</c:v>
                </c:pt>
                <c:pt idx="712">
                  <c:v>-17119</c:v>
                </c:pt>
                <c:pt idx="713">
                  <c:v>-17118</c:v>
                </c:pt>
                <c:pt idx="714">
                  <c:v>-17118</c:v>
                </c:pt>
                <c:pt idx="715">
                  <c:v>-17118</c:v>
                </c:pt>
                <c:pt idx="716">
                  <c:v>-17113</c:v>
                </c:pt>
                <c:pt idx="717">
                  <c:v>-17113</c:v>
                </c:pt>
                <c:pt idx="718">
                  <c:v>-17113</c:v>
                </c:pt>
                <c:pt idx="719">
                  <c:v>-17113</c:v>
                </c:pt>
                <c:pt idx="720">
                  <c:v>-17113</c:v>
                </c:pt>
                <c:pt idx="721">
                  <c:v>-17113</c:v>
                </c:pt>
                <c:pt idx="722">
                  <c:v>-17113</c:v>
                </c:pt>
                <c:pt idx="723">
                  <c:v>-17108</c:v>
                </c:pt>
                <c:pt idx="724">
                  <c:v>-17108</c:v>
                </c:pt>
                <c:pt idx="725">
                  <c:v>-17108</c:v>
                </c:pt>
                <c:pt idx="726">
                  <c:v>-17107</c:v>
                </c:pt>
                <c:pt idx="727">
                  <c:v>-17103</c:v>
                </c:pt>
                <c:pt idx="728">
                  <c:v>-17103</c:v>
                </c:pt>
                <c:pt idx="729">
                  <c:v>-17098</c:v>
                </c:pt>
                <c:pt idx="730">
                  <c:v>-17098</c:v>
                </c:pt>
                <c:pt idx="731">
                  <c:v>-17093</c:v>
                </c:pt>
                <c:pt idx="732">
                  <c:v>-17093</c:v>
                </c:pt>
                <c:pt idx="733">
                  <c:v>-17088</c:v>
                </c:pt>
                <c:pt idx="734">
                  <c:v>-17087</c:v>
                </c:pt>
                <c:pt idx="735">
                  <c:v>-17087</c:v>
                </c:pt>
                <c:pt idx="736">
                  <c:v>-17083</c:v>
                </c:pt>
                <c:pt idx="737">
                  <c:v>-17083</c:v>
                </c:pt>
                <c:pt idx="738">
                  <c:v>-17082</c:v>
                </c:pt>
                <c:pt idx="739">
                  <c:v>-17078</c:v>
                </c:pt>
                <c:pt idx="740">
                  <c:v>-17077</c:v>
                </c:pt>
                <c:pt idx="741">
                  <c:v>-17068</c:v>
                </c:pt>
                <c:pt idx="742">
                  <c:v>-17068</c:v>
                </c:pt>
                <c:pt idx="743">
                  <c:v>-17063</c:v>
                </c:pt>
                <c:pt idx="744">
                  <c:v>-17057</c:v>
                </c:pt>
                <c:pt idx="745">
                  <c:v>-17046</c:v>
                </c:pt>
                <c:pt idx="746">
                  <c:v>-17037</c:v>
                </c:pt>
                <c:pt idx="747">
                  <c:v>-17037</c:v>
                </c:pt>
                <c:pt idx="748">
                  <c:v>-17037</c:v>
                </c:pt>
                <c:pt idx="749">
                  <c:v>-17031</c:v>
                </c:pt>
                <c:pt idx="750">
                  <c:v>-17031</c:v>
                </c:pt>
                <c:pt idx="751">
                  <c:v>-17012</c:v>
                </c:pt>
                <c:pt idx="752">
                  <c:v>-16985</c:v>
                </c:pt>
                <c:pt idx="753">
                  <c:v>-16985</c:v>
                </c:pt>
                <c:pt idx="754">
                  <c:v>-16985</c:v>
                </c:pt>
                <c:pt idx="755">
                  <c:v>-16974</c:v>
                </c:pt>
                <c:pt idx="756">
                  <c:v>-16969</c:v>
                </c:pt>
                <c:pt idx="757">
                  <c:v>-16919</c:v>
                </c:pt>
                <c:pt idx="758">
                  <c:v>-16918</c:v>
                </c:pt>
                <c:pt idx="759">
                  <c:v>-16888</c:v>
                </c:pt>
                <c:pt idx="760">
                  <c:v>-16867</c:v>
                </c:pt>
                <c:pt idx="761">
                  <c:v>-16867</c:v>
                </c:pt>
                <c:pt idx="762">
                  <c:v>-16867</c:v>
                </c:pt>
                <c:pt idx="763">
                  <c:v>-16842</c:v>
                </c:pt>
                <c:pt idx="764">
                  <c:v>-16826</c:v>
                </c:pt>
                <c:pt idx="765">
                  <c:v>-16826</c:v>
                </c:pt>
                <c:pt idx="766">
                  <c:v>-16821</c:v>
                </c:pt>
                <c:pt idx="767">
                  <c:v>-16821</c:v>
                </c:pt>
                <c:pt idx="768">
                  <c:v>-16816</c:v>
                </c:pt>
                <c:pt idx="769">
                  <c:v>-16816</c:v>
                </c:pt>
                <c:pt idx="770">
                  <c:v>-16813</c:v>
                </c:pt>
                <c:pt idx="771">
                  <c:v>-16811</c:v>
                </c:pt>
                <c:pt idx="772">
                  <c:v>-16811</c:v>
                </c:pt>
                <c:pt idx="773">
                  <c:v>-16796</c:v>
                </c:pt>
                <c:pt idx="774">
                  <c:v>-16796</c:v>
                </c:pt>
                <c:pt idx="775">
                  <c:v>-16796</c:v>
                </c:pt>
                <c:pt idx="776">
                  <c:v>-16796</c:v>
                </c:pt>
                <c:pt idx="777">
                  <c:v>-16796</c:v>
                </c:pt>
                <c:pt idx="778">
                  <c:v>-16796</c:v>
                </c:pt>
                <c:pt idx="779">
                  <c:v>-16796</c:v>
                </c:pt>
                <c:pt idx="780">
                  <c:v>-16796</c:v>
                </c:pt>
                <c:pt idx="781">
                  <c:v>-16796</c:v>
                </c:pt>
                <c:pt idx="782">
                  <c:v>-16796</c:v>
                </c:pt>
                <c:pt idx="783">
                  <c:v>-16796</c:v>
                </c:pt>
                <c:pt idx="784">
                  <c:v>-16795</c:v>
                </c:pt>
                <c:pt idx="785">
                  <c:v>-16791</c:v>
                </c:pt>
                <c:pt idx="786">
                  <c:v>-16791</c:v>
                </c:pt>
                <c:pt idx="787">
                  <c:v>-16791</c:v>
                </c:pt>
                <c:pt idx="788">
                  <c:v>-16791</c:v>
                </c:pt>
                <c:pt idx="789">
                  <c:v>-16791</c:v>
                </c:pt>
                <c:pt idx="790">
                  <c:v>-16786</c:v>
                </c:pt>
                <c:pt idx="791">
                  <c:v>-16786</c:v>
                </c:pt>
                <c:pt idx="792">
                  <c:v>-16776</c:v>
                </c:pt>
                <c:pt idx="793">
                  <c:v>-16771</c:v>
                </c:pt>
                <c:pt idx="794">
                  <c:v>-16771</c:v>
                </c:pt>
                <c:pt idx="795">
                  <c:v>-16766</c:v>
                </c:pt>
                <c:pt idx="796">
                  <c:v>-16766</c:v>
                </c:pt>
                <c:pt idx="797">
                  <c:v>-16766</c:v>
                </c:pt>
                <c:pt idx="798">
                  <c:v>-16755</c:v>
                </c:pt>
                <c:pt idx="799">
                  <c:v>-16734</c:v>
                </c:pt>
                <c:pt idx="800">
                  <c:v>-16724</c:v>
                </c:pt>
                <c:pt idx="801">
                  <c:v>-16720</c:v>
                </c:pt>
                <c:pt idx="802">
                  <c:v>-16706</c:v>
                </c:pt>
                <c:pt idx="803">
                  <c:v>-16694</c:v>
                </c:pt>
                <c:pt idx="804">
                  <c:v>-16688</c:v>
                </c:pt>
                <c:pt idx="805">
                  <c:v>-16684</c:v>
                </c:pt>
                <c:pt idx="806">
                  <c:v>-16683</c:v>
                </c:pt>
                <c:pt idx="807">
                  <c:v>-16668</c:v>
                </c:pt>
                <c:pt idx="808">
                  <c:v>-16653</c:v>
                </c:pt>
                <c:pt idx="809">
                  <c:v>-16642</c:v>
                </c:pt>
                <c:pt idx="810">
                  <c:v>-16617</c:v>
                </c:pt>
                <c:pt idx="811">
                  <c:v>-16616</c:v>
                </c:pt>
                <c:pt idx="812">
                  <c:v>-16596</c:v>
                </c:pt>
                <c:pt idx="813">
                  <c:v>-16580</c:v>
                </c:pt>
                <c:pt idx="814">
                  <c:v>-16580</c:v>
                </c:pt>
                <c:pt idx="815">
                  <c:v>-16540</c:v>
                </c:pt>
                <c:pt idx="816">
                  <c:v>-16540</c:v>
                </c:pt>
                <c:pt idx="817">
                  <c:v>-16539</c:v>
                </c:pt>
                <c:pt idx="818">
                  <c:v>-16539</c:v>
                </c:pt>
                <c:pt idx="819">
                  <c:v>-16529</c:v>
                </c:pt>
                <c:pt idx="820">
                  <c:v>-16524</c:v>
                </c:pt>
                <c:pt idx="821">
                  <c:v>-16524</c:v>
                </c:pt>
                <c:pt idx="822">
                  <c:v>-16514</c:v>
                </c:pt>
                <c:pt idx="823">
                  <c:v>-16499</c:v>
                </c:pt>
                <c:pt idx="824">
                  <c:v>-16499</c:v>
                </c:pt>
                <c:pt idx="825">
                  <c:v>-16499</c:v>
                </c:pt>
                <c:pt idx="826">
                  <c:v>-16499</c:v>
                </c:pt>
                <c:pt idx="827">
                  <c:v>-16498</c:v>
                </c:pt>
                <c:pt idx="828">
                  <c:v>-16494</c:v>
                </c:pt>
                <c:pt idx="829">
                  <c:v>-16494</c:v>
                </c:pt>
                <c:pt idx="830">
                  <c:v>-16494</c:v>
                </c:pt>
                <c:pt idx="831">
                  <c:v>-16493</c:v>
                </c:pt>
                <c:pt idx="832">
                  <c:v>-16487</c:v>
                </c:pt>
                <c:pt idx="833">
                  <c:v>-16484</c:v>
                </c:pt>
                <c:pt idx="834">
                  <c:v>-16484</c:v>
                </c:pt>
                <c:pt idx="835">
                  <c:v>-16483</c:v>
                </c:pt>
                <c:pt idx="836">
                  <c:v>-16479</c:v>
                </c:pt>
                <c:pt idx="837">
                  <c:v>-16479</c:v>
                </c:pt>
                <c:pt idx="838">
                  <c:v>-16478</c:v>
                </c:pt>
                <c:pt idx="839">
                  <c:v>-16453</c:v>
                </c:pt>
                <c:pt idx="840">
                  <c:v>-16453</c:v>
                </c:pt>
                <c:pt idx="841">
                  <c:v>-16448</c:v>
                </c:pt>
                <c:pt idx="842">
                  <c:v>-16447</c:v>
                </c:pt>
                <c:pt idx="843">
                  <c:v>-16436</c:v>
                </c:pt>
                <c:pt idx="844">
                  <c:v>-16428</c:v>
                </c:pt>
                <c:pt idx="845">
                  <c:v>-16428</c:v>
                </c:pt>
                <c:pt idx="846">
                  <c:v>-16428</c:v>
                </c:pt>
                <c:pt idx="847">
                  <c:v>-16427</c:v>
                </c:pt>
                <c:pt idx="848">
                  <c:v>-16423</c:v>
                </c:pt>
                <c:pt idx="849">
                  <c:v>-16422</c:v>
                </c:pt>
                <c:pt idx="850">
                  <c:v>-16422</c:v>
                </c:pt>
                <c:pt idx="851">
                  <c:v>-16367</c:v>
                </c:pt>
                <c:pt idx="852">
                  <c:v>-16345</c:v>
                </c:pt>
                <c:pt idx="853">
                  <c:v>-16340</c:v>
                </c:pt>
                <c:pt idx="854">
                  <c:v>-16339</c:v>
                </c:pt>
                <c:pt idx="855">
                  <c:v>-16335</c:v>
                </c:pt>
                <c:pt idx="856">
                  <c:v>-16335</c:v>
                </c:pt>
                <c:pt idx="857">
                  <c:v>-16334</c:v>
                </c:pt>
                <c:pt idx="858">
                  <c:v>-16330</c:v>
                </c:pt>
                <c:pt idx="859">
                  <c:v>-16325</c:v>
                </c:pt>
                <c:pt idx="860">
                  <c:v>-16325</c:v>
                </c:pt>
                <c:pt idx="861">
                  <c:v>-16324</c:v>
                </c:pt>
                <c:pt idx="862">
                  <c:v>-16324</c:v>
                </c:pt>
                <c:pt idx="863">
                  <c:v>-16320</c:v>
                </c:pt>
                <c:pt idx="864">
                  <c:v>-16319</c:v>
                </c:pt>
                <c:pt idx="865">
                  <c:v>-16319</c:v>
                </c:pt>
                <c:pt idx="866">
                  <c:v>-16299</c:v>
                </c:pt>
                <c:pt idx="867">
                  <c:v>-16273</c:v>
                </c:pt>
                <c:pt idx="868">
                  <c:v>-16227</c:v>
                </c:pt>
                <c:pt idx="869">
                  <c:v>-16222</c:v>
                </c:pt>
                <c:pt idx="870">
                  <c:v>-16221</c:v>
                </c:pt>
                <c:pt idx="871">
                  <c:v>-16217</c:v>
                </c:pt>
                <c:pt idx="872">
                  <c:v>-16216</c:v>
                </c:pt>
                <c:pt idx="873">
                  <c:v>-16212</c:v>
                </c:pt>
                <c:pt idx="874">
                  <c:v>-16207</c:v>
                </c:pt>
                <c:pt idx="875">
                  <c:v>-16207</c:v>
                </c:pt>
                <c:pt idx="876">
                  <c:v>-16207</c:v>
                </c:pt>
                <c:pt idx="877">
                  <c:v>-16202</c:v>
                </c:pt>
                <c:pt idx="878">
                  <c:v>-16202</c:v>
                </c:pt>
                <c:pt idx="879">
                  <c:v>-16202</c:v>
                </c:pt>
                <c:pt idx="880">
                  <c:v>-16201</c:v>
                </c:pt>
                <c:pt idx="881">
                  <c:v>-16201</c:v>
                </c:pt>
                <c:pt idx="882">
                  <c:v>-16197</c:v>
                </c:pt>
                <c:pt idx="883">
                  <c:v>-16197</c:v>
                </c:pt>
                <c:pt idx="884">
                  <c:v>-16196</c:v>
                </c:pt>
                <c:pt idx="885">
                  <c:v>-16196</c:v>
                </c:pt>
                <c:pt idx="886">
                  <c:v>-16196</c:v>
                </c:pt>
                <c:pt idx="887">
                  <c:v>-16196</c:v>
                </c:pt>
                <c:pt idx="888">
                  <c:v>-16195</c:v>
                </c:pt>
                <c:pt idx="889">
                  <c:v>-16192</c:v>
                </c:pt>
                <c:pt idx="890">
                  <c:v>-16192</c:v>
                </c:pt>
                <c:pt idx="891">
                  <c:v>-16192</c:v>
                </c:pt>
                <c:pt idx="892">
                  <c:v>-16181</c:v>
                </c:pt>
                <c:pt idx="893">
                  <c:v>-16181</c:v>
                </c:pt>
                <c:pt idx="894">
                  <c:v>-16181</c:v>
                </c:pt>
                <c:pt idx="895">
                  <c:v>-16180</c:v>
                </c:pt>
                <c:pt idx="896">
                  <c:v>-16176</c:v>
                </c:pt>
                <c:pt idx="897">
                  <c:v>-16176</c:v>
                </c:pt>
                <c:pt idx="898">
                  <c:v>-16176</c:v>
                </c:pt>
                <c:pt idx="899">
                  <c:v>-16175</c:v>
                </c:pt>
                <c:pt idx="900">
                  <c:v>-16171</c:v>
                </c:pt>
                <c:pt idx="901">
                  <c:v>-16171</c:v>
                </c:pt>
                <c:pt idx="902">
                  <c:v>-16170</c:v>
                </c:pt>
                <c:pt idx="903">
                  <c:v>-16170</c:v>
                </c:pt>
                <c:pt idx="904">
                  <c:v>-16156</c:v>
                </c:pt>
                <c:pt idx="905">
                  <c:v>-16155</c:v>
                </c:pt>
                <c:pt idx="906">
                  <c:v>-16155</c:v>
                </c:pt>
                <c:pt idx="907">
                  <c:v>-16149</c:v>
                </c:pt>
                <c:pt idx="908">
                  <c:v>-16147</c:v>
                </c:pt>
                <c:pt idx="909">
                  <c:v>-16133</c:v>
                </c:pt>
                <c:pt idx="910">
                  <c:v>-16131</c:v>
                </c:pt>
                <c:pt idx="911">
                  <c:v>-16119</c:v>
                </c:pt>
                <c:pt idx="912">
                  <c:v>-16117</c:v>
                </c:pt>
                <c:pt idx="913">
                  <c:v>-16110</c:v>
                </c:pt>
                <c:pt idx="914">
                  <c:v>-16110</c:v>
                </c:pt>
                <c:pt idx="915">
                  <c:v>-16108.5</c:v>
                </c:pt>
                <c:pt idx="916">
                  <c:v>-16093</c:v>
                </c:pt>
                <c:pt idx="917">
                  <c:v>-16083</c:v>
                </c:pt>
                <c:pt idx="918">
                  <c:v>-16079</c:v>
                </c:pt>
                <c:pt idx="919">
                  <c:v>-16078</c:v>
                </c:pt>
                <c:pt idx="920">
                  <c:v>-16074</c:v>
                </c:pt>
                <c:pt idx="921">
                  <c:v>-16074</c:v>
                </c:pt>
                <c:pt idx="922">
                  <c:v>-16074</c:v>
                </c:pt>
                <c:pt idx="923">
                  <c:v>-16074</c:v>
                </c:pt>
                <c:pt idx="924">
                  <c:v>-16074</c:v>
                </c:pt>
                <c:pt idx="925">
                  <c:v>-16074</c:v>
                </c:pt>
                <c:pt idx="926">
                  <c:v>-16072</c:v>
                </c:pt>
                <c:pt idx="927">
                  <c:v>-16062</c:v>
                </c:pt>
                <c:pt idx="928">
                  <c:v>-16057</c:v>
                </c:pt>
                <c:pt idx="929">
                  <c:v>-16052</c:v>
                </c:pt>
                <c:pt idx="930">
                  <c:v>-16041</c:v>
                </c:pt>
                <c:pt idx="931">
                  <c:v>-16023</c:v>
                </c:pt>
                <c:pt idx="932">
                  <c:v>-16021</c:v>
                </c:pt>
                <c:pt idx="933">
                  <c:v>-16021</c:v>
                </c:pt>
                <c:pt idx="934">
                  <c:v>-16007</c:v>
                </c:pt>
                <c:pt idx="935">
                  <c:v>-16002</c:v>
                </c:pt>
                <c:pt idx="936">
                  <c:v>-16001</c:v>
                </c:pt>
                <c:pt idx="937">
                  <c:v>-15920</c:v>
                </c:pt>
                <c:pt idx="938">
                  <c:v>-15915</c:v>
                </c:pt>
                <c:pt idx="939">
                  <c:v>-15913</c:v>
                </c:pt>
                <c:pt idx="940">
                  <c:v>-15910</c:v>
                </c:pt>
                <c:pt idx="941">
                  <c:v>-15908</c:v>
                </c:pt>
                <c:pt idx="942">
                  <c:v>-15905</c:v>
                </c:pt>
                <c:pt idx="943">
                  <c:v>-15900</c:v>
                </c:pt>
                <c:pt idx="944">
                  <c:v>-15899</c:v>
                </c:pt>
                <c:pt idx="945">
                  <c:v>-15899</c:v>
                </c:pt>
                <c:pt idx="946">
                  <c:v>-15899</c:v>
                </c:pt>
                <c:pt idx="947">
                  <c:v>-15899</c:v>
                </c:pt>
                <c:pt idx="948">
                  <c:v>-15899</c:v>
                </c:pt>
                <c:pt idx="949">
                  <c:v>-15899</c:v>
                </c:pt>
                <c:pt idx="950">
                  <c:v>-15893</c:v>
                </c:pt>
                <c:pt idx="951">
                  <c:v>-15889</c:v>
                </c:pt>
                <c:pt idx="952">
                  <c:v>-15884</c:v>
                </c:pt>
                <c:pt idx="953">
                  <c:v>-15884</c:v>
                </c:pt>
                <c:pt idx="954">
                  <c:v>-15884</c:v>
                </c:pt>
                <c:pt idx="955">
                  <c:v>-15884</c:v>
                </c:pt>
                <c:pt idx="956">
                  <c:v>-15884</c:v>
                </c:pt>
                <c:pt idx="957">
                  <c:v>-15884</c:v>
                </c:pt>
                <c:pt idx="958">
                  <c:v>-15883</c:v>
                </c:pt>
                <c:pt idx="959">
                  <c:v>-15882</c:v>
                </c:pt>
                <c:pt idx="960">
                  <c:v>-15879</c:v>
                </c:pt>
                <c:pt idx="961">
                  <c:v>-15877</c:v>
                </c:pt>
                <c:pt idx="962">
                  <c:v>-15874</c:v>
                </c:pt>
                <c:pt idx="963">
                  <c:v>-15874</c:v>
                </c:pt>
                <c:pt idx="964">
                  <c:v>-15874</c:v>
                </c:pt>
                <c:pt idx="965">
                  <c:v>-15874</c:v>
                </c:pt>
                <c:pt idx="966">
                  <c:v>-15872</c:v>
                </c:pt>
                <c:pt idx="967">
                  <c:v>-15872</c:v>
                </c:pt>
                <c:pt idx="968">
                  <c:v>-15869</c:v>
                </c:pt>
                <c:pt idx="969">
                  <c:v>-15869</c:v>
                </c:pt>
                <c:pt idx="970">
                  <c:v>-15869</c:v>
                </c:pt>
                <c:pt idx="971">
                  <c:v>-15869</c:v>
                </c:pt>
                <c:pt idx="972">
                  <c:v>-15868</c:v>
                </c:pt>
                <c:pt idx="973">
                  <c:v>-15868</c:v>
                </c:pt>
                <c:pt idx="974">
                  <c:v>-15863</c:v>
                </c:pt>
                <c:pt idx="975">
                  <c:v>-15862</c:v>
                </c:pt>
                <c:pt idx="976">
                  <c:v>-15862</c:v>
                </c:pt>
                <c:pt idx="977">
                  <c:v>-15859</c:v>
                </c:pt>
                <c:pt idx="978">
                  <c:v>-15859</c:v>
                </c:pt>
                <c:pt idx="979">
                  <c:v>-15858</c:v>
                </c:pt>
                <c:pt idx="980">
                  <c:v>-15858</c:v>
                </c:pt>
                <c:pt idx="981">
                  <c:v>-15858</c:v>
                </c:pt>
                <c:pt idx="982">
                  <c:v>-15858</c:v>
                </c:pt>
                <c:pt idx="983">
                  <c:v>-15855</c:v>
                </c:pt>
                <c:pt idx="984">
                  <c:v>-15852</c:v>
                </c:pt>
                <c:pt idx="985">
                  <c:v>-15852</c:v>
                </c:pt>
                <c:pt idx="986">
                  <c:v>-15852</c:v>
                </c:pt>
                <c:pt idx="987">
                  <c:v>-15848</c:v>
                </c:pt>
                <c:pt idx="988">
                  <c:v>-15848</c:v>
                </c:pt>
                <c:pt idx="989">
                  <c:v>-15848</c:v>
                </c:pt>
                <c:pt idx="990">
                  <c:v>-15848</c:v>
                </c:pt>
                <c:pt idx="991">
                  <c:v>-15847</c:v>
                </c:pt>
                <c:pt idx="992">
                  <c:v>-15843</c:v>
                </c:pt>
                <c:pt idx="993">
                  <c:v>-15831</c:v>
                </c:pt>
                <c:pt idx="994">
                  <c:v>-15821</c:v>
                </c:pt>
                <c:pt idx="995">
                  <c:v>-15818</c:v>
                </c:pt>
                <c:pt idx="996">
                  <c:v>-15818</c:v>
                </c:pt>
                <c:pt idx="997">
                  <c:v>-15818</c:v>
                </c:pt>
                <c:pt idx="998">
                  <c:v>-15818</c:v>
                </c:pt>
                <c:pt idx="999">
                  <c:v>-15818</c:v>
                </c:pt>
                <c:pt idx="1000">
                  <c:v>-15817</c:v>
                </c:pt>
                <c:pt idx="1001">
                  <c:v>-15807</c:v>
                </c:pt>
                <c:pt idx="1002">
                  <c:v>-15807</c:v>
                </c:pt>
                <c:pt idx="1003">
                  <c:v>-15802</c:v>
                </c:pt>
                <c:pt idx="1004">
                  <c:v>-15802</c:v>
                </c:pt>
                <c:pt idx="1005">
                  <c:v>-15797</c:v>
                </c:pt>
                <c:pt idx="1006">
                  <c:v>-15797</c:v>
                </c:pt>
                <c:pt idx="1007">
                  <c:v>-15787</c:v>
                </c:pt>
                <c:pt idx="1008">
                  <c:v>-15787</c:v>
                </c:pt>
                <c:pt idx="1009">
                  <c:v>-15787</c:v>
                </c:pt>
                <c:pt idx="1010">
                  <c:v>-15787</c:v>
                </c:pt>
                <c:pt idx="1011">
                  <c:v>-15786</c:v>
                </c:pt>
                <c:pt idx="1012">
                  <c:v>-15781</c:v>
                </c:pt>
                <c:pt idx="1013">
                  <c:v>-15781</c:v>
                </c:pt>
                <c:pt idx="1014">
                  <c:v>-15781</c:v>
                </c:pt>
                <c:pt idx="1015">
                  <c:v>-15781</c:v>
                </c:pt>
                <c:pt idx="1016">
                  <c:v>-15778</c:v>
                </c:pt>
                <c:pt idx="1017">
                  <c:v>-15761</c:v>
                </c:pt>
                <c:pt idx="1018">
                  <c:v>-15756</c:v>
                </c:pt>
                <c:pt idx="1019">
                  <c:v>-15715</c:v>
                </c:pt>
                <c:pt idx="1020">
                  <c:v>-15715</c:v>
                </c:pt>
                <c:pt idx="1021">
                  <c:v>-15689</c:v>
                </c:pt>
                <c:pt idx="1022">
                  <c:v>-15684</c:v>
                </c:pt>
                <c:pt idx="1023">
                  <c:v>-15684</c:v>
                </c:pt>
                <c:pt idx="1024">
                  <c:v>-15628</c:v>
                </c:pt>
                <c:pt idx="1025">
                  <c:v>-15607</c:v>
                </c:pt>
                <c:pt idx="1026">
                  <c:v>-15607</c:v>
                </c:pt>
                <c:pt idx="1027">
                  <c:v>-15607</c:v>
                </c:pt>
                <c:pt idx="1028">
                  <c:v>-15607</c:v>
                </c:pt>
                <c:pt idx="1029">
                  <c:v>-15607</c:v>
                </c:pt>
                <c:pt idx="1030">
                  <c:v>-15607</c:v>
                </c:pt>
                <c:pt idx="1031">
                  <c:v>-15607</c:v>
                </c:pt>
                <c:pt idx="1032">
                  <c:v>-15602</c:v>
                </c:pt>
                <c:pt idx="1033">
                  <c:v>-15602</c:v>
                </c:pt>
                <c:pt idx="1034">
                  <c:v>-15602</c:v>
                </c:pt>
                <c:pt idx="1035">
                  <c:v>-15602</c:v>
                </c:pt>
                <c:pt idx="1036">
                  <c:v>-15602</c:v>
                </c:pt>
                <c:pt idx="1037">
                  <c:v>-15602</c:v>
                </c:pt>
                <c:pt idx="1038">
                  <c:v>-15602</c:v>
                </c:pt>
                <c:pt idx="1039">
                  <c:v>-15602</c:v>
                </c:pt>
                <c:pt idx="1040">
                  <c:v>-15602</c:v>
                </c:pt>
                <c:pt idx="1041">
                  <c:v>-15602</c:v>
                </c:pt>
                <c:pt idx="1042">
                  <c:v>-15602</c:v>
                </c:pt>
                <c:pt idx="1043">
                  <c:v>-15602</c:v>
                </c:pt>
                <c:pt idx="1044">
                  <c:v>-15602</c:v>
                </c:pt>
                <c:pt idx="1045">
                  <c:v>-15602</c:v>
                </c:pt>
                <c:pt idx="1046">
                  <c:v>-15601</c:v>
                </c:pt>
                <c:pt idx="1047">
                  <c:v>-15597</c:v>
                </c:pt>
                <c:pt idx="1048">
                  <c:v>-15597</c:v>
                </c:pt>
                <c:pt idx="1049">
                  <c:v>-15587</c:v>
                </c:pt>
                <c:pt idx="1050">
                  <c:v>-15587</c:v>
                </c:pt>
                <c:pt idx="1051">
                  <c:v>-15587</c:v>
                </c:pt>
                <c:pt idx="1052">
                  <c:v>-15587</c:v>
                </c:pt>
                <c:pt idx="1053">
                  <c:v>-15587</c:v>
                </c:pt>
                <c:pt idx="1054">
                  <c:v>-15587</c:v>
                </c:pt>
                <c:pt idx="1055">
                  <c:v>-15587</c:v>
                </c:pt>
                <c:pt idx="1056">
                  <c:v>-15582</c:v>
                </c:pt>
                <c:pt idx="1057">
                  <c:v>-15582</c:v>
                </c:pt>
                <c:pt idx="1058">
                  <c:v>-15582</c:v>
                </c:pt>
                <c:pt idx="1059">
                  <c:v>-15582</c:v>
                </c:pt>
                <c:pt idx="1060">
                  <c:v>-15577</c:v>
                </c:pt>
                <c:pt idx="1061">
                  <c:v>-15577</c:v>
                </c:pt>
                <c:pt idx="1062">
                  <c:v>-15577</c:v>
                </c:pt>
                <c:pt idx="1063">
                  <c:v>-15577</c:v>
                </c:pt>
                <c:pt idx="1064">
                  <c:v>-15576</c:v>
                </c:pt>
                <c:pt idx="1065">
                  <c:v>-15572</c:v>
                </c:pt>
                <c:pt idx="1066">
                  <c:v>-15572</c:v>
                </c:pt>
                <c:pt idx="1067">
                  <c:v>-15570</c:v>
                </c:pt>
                <c:pt idx="1068">
                  <c:v>-15567</c:v>
                </c:pt>
                <c:pt idx="1069">
                  <c:v>-15566</c:v>
                </c:pt>
                <c:pt idx="1070">
                  <c:v>-15555</c:v>
                </c:pt>
                <c:pt idx="1071">
                  <c:v>-15551</c:v>
                </c:pt>
                <c:pt idx="1072">
                  <c:v>-15548</c:v>
                </c:pt>
                <c:pt idx="1073">
                  <c:v>-15546</c:v>
                </c:pt>
                <c:pt idx="1074">
                  <c:v>-15546</c:v>
                </c:pt>
                <c:pt idx="1075">
                  <c:v>-15541</c:v>
                </c:pt>
                <c:pt idx="1076">
                  <c:v>-15541</c:v>
                </c:pt>
                <c:pt idx="1077">
                  <c:v>-15541</c:v>
                </c:pt>
                <c:pt idx="1078">
                  <c:v>-15536</c:v>
                </c:pt>
                <c:pt idx="1079">
                  <c:v>-15536</c:v>
                </c:pt>
                <c:pt idx="1080">
                  <c:v>-15536</c:v>
                </c:pt>
                <c:pt idx="1081">
                  <c:v>-15536</c:v>
                </c:pt>
                <c:pt idx="1082">
                  <c:v>-15536</c:v>
                </c:pt>
                <c:pt idx="1083">
                  <c:v>-15536</c:v>
                </c:pt>
                <c:pt idx="1084">
                  <c:v>-15536</c:v>
                </c:pt>
                <c:pt idx="1085">
                  <c:v>-15536</c:v>
                </c:pt>
                <c:pt idx="1086">
                  <c:v>-15536</c:v>
                </c:pt>
                <c:pt idx="1087">
                  <c:v>-15536</c:v>
                </c:pt>
                <c:pt idx="1088">
                  <c:v>-15536</c:v>
                </c:pt>
                <c:pt idx="1089">
                  <c:v>-15529</c:v>
                </c:pt>
                <c:pt idx="1090">
                  <c:v>-15525</c:v>
                </c:pt>
                <c:pt idx="1091">
                  <c:v>-15521</c:v>
                </c:pt>
                <c:pt idx="1092">
                  <c:v>-15519</c:v>
                </c:pt>
                <c:pt idx="1093">
                  <c:v>-15500</c:v>
                </c:pt>
                <c:pt idx="1094">
                  <c:v>-15500</c:v>
                </c:pt>
                <c:pt idx="1095">
                  <c:v>-15500</c:v>
                </c:pt>
                <c:pt idx="1096">
                  <c:v>-15500</c:v>
                </c:pt>
                <c:pt idx="1097">
                  <c:v>-15485</c:v>
                </c:pt>
                <c:pt idx="1098">
                  <c:v>-15485</c:v>
                </c:pt>
                <c:pt idx="1099">
                  <c:v>-15485</c:v>
                </c:pt>
                <c:pt idx="1100">
                  <c:v>-15485</c:v>
                </c:pt>
                <c:pt idx="1101">
                  <c:v>-15484</c:v>
                </c:pt>
                <c:pt idx="1102">
                  <c:v>-15484</c:v>
                </c:pt>
                <c:pt idx="1103">
                  <c:v>-15470</c:v>
                </c:pt>
                <c:pt idx="1104">
                  <c:v>-15469</c:v>
                </c:pt>
                <c:pt idx="1105">
                  <c:v>-15464</c:v>
                </c:pt>
                <c:pt idx="1106">
                  <c:v>-15459</c:v>
                </c:pt>
                <c:pt idx="1107">
                  <c:v>-15428</c:v>
                </c:pt>
                <c:pt idx="1108">
                  <c:v>-15428</c:v>
                </c:pt>
                <c:pt idx="1109">
                  <c:v>-15428</c:v>
                </c:pt>
                <c:pt idx="1110">
                  <c:v>-15428</c:v>
                </c:pt>
                <c:pt idx="1111">
                  <c:v>-15428</c:v>
                </c:pt>
                <c:pt idx="1112">
                  <c:v>-15397</c:v>
                </c:pt>
                <c:pt idx="1113">
                  <c:v>-15382</c:v>
                </c:pt>
                <c:pt idx="1114">
                  <c:v>-15382</c:v>
                </c:pt>
                <c:pt idx="1115">
                  <c:v>-15377</c:v>
                </c:pt>
                <c:pt idx="1116">
                  <c:v>-15341</c:v>
                </c:pt>
                <c:pt idx="1117">
                  <c:v>-15336</c:v>
                </c:pt>
                <c:pt idx="1118">
                  <c:v>-15336</c:v>
                </c:pt>
                <c:pt idx="1119">
                  <c:v>-15320</c:v>
                </c:pt>
                <c:pt idx="1120">
                  <c:v>-15320</c:v>
                </c:pt>
                <c:pt idx="1121">
                  <c:v>-15320</c:v>
                </c:pt>
                <c:pt idx="1122">
                  <c:v>-15315</c:v>
                </c:pt>
                <c:pt idx="1123">
                  <c:v>-15315</c:v>
                </c:pt>
                <c:pt idx="1124">
                  <c:v>-15315</c:v>
                </c:pt>
                <c:pt idx="1125">
                  <c:v>-15315</c:v>
                </c:pt>
                <c:pt idx="1126">
                  <c:v>-15315</c:v>
                </c:pt>
                <c:pt idx="1127">
                  <c:v>-15305</c:v>
                </c:pt>
                <c:pt idx="1128">
                  <c:v>-15305</c:v>
                </c:pt>
                <c:pt idx="1129">
                  <c:v>-15305</c:v>
                </c:pt>
                <c:pt idx="1130">
                  <c:v>-15305</c:v>
                </c:pt>
                <c:pt idx="1131">
                  <c:v>-15305</c:v>
                </c:pt>
                <c:pt idx="1132">
                  <c:v>-15305</c:v>
                </c:pt>
                <c:pt idx="1133">
                  <c:v>-15305</c:v>
                </c:pt>
                <c:pt idx="1134">
                  <c:v>-15305</c:v>
                </c:pt>
                <c:pt idx="1135">
                  <c:v>-15305</c:v>
                </c:pt>
                <c:pt idx="1136">
                  <c:v>-15300</c:v>
                </c:pt>
                <c:pt idx="1137">
                  <c:v>-15295</c:v>
                </c:pt>
                <c:pt idx="1138">
                  <c:v>-15295</c:v>
                </c:pt>
                <c:pt idx="1139">
                  <c:v>-15295</c:v>
                </c:pt>
                <c:pt idx="1140">
                  <c:v>-15295</c:v>
                </c:pt>
                <c:pt idx="1141">
                  <c:v>-15295</c:v>
                </c:pt>
                <c:pt idx="1142">
                  <c:v>-15295</c:v>
                </c:pt>
                <c:pt idx="1143">
                  <c:v>-15285</c:v>
                </c:pt>
                <c:pt idx="1144">
                  <c:v>-15285</c:v>
                </c:pt>
                <c:pt idx="1145">
                  <c:v>-15278</c:v>
                </c:pt>
                <c:pt idx="1146">
                  <c:v>-15275</c:v>
                </c:pt>
                <c:pt idx="1147">
                  <c:v>-15274</c:v>
                </c:pt>
                <c:pt idx="1148">
                  <c:v>-15273</c:v>
                </c:pt>
                <c:pt idx="1149">
                  <c:v>-15273</c:v>
                </c:pt>
                <c:pt idx="1150">
                  <c:v>-15270</c:v>
                </c:pt>
                <c:pt idx="1151">
                  <c:v>-15268</c:v>
                </c:pt>
                <c:pt idx="1152">
                  <c:v>-15265</c:v>
                </c:pt>
                <c:pt idx="1153">
                  <c:v>-15263</c:v>
                </c:pt>
                <c:pt idx="1154">
                  <c:v>-15262</c:v>
                </c:pt>
                <c:pt idx="1155">
                  <c:v>-15262</c:v>
                </c:pt>
                <c:pt idx="1156">
                  <c:v>-15254</c:v>
                </c:pt>
                <c:pt idx="1157">
                  <c:v>-15253</c:v>
                </c:pt>
                <c:pt idx="1158">
                  <c:v>-15253</c:v>
                </c:pt>
                <c:pt idx="1159">
                  <c:v>-15253</c:v>
                </c:pt>
                <c:pt idx="1160">
                  <c:v>-15253</c:v>
                </c:pt>
                <c:pt idx="1161">
                  <c:v>-15253</c:v>
                </c:pt>
                <c:pt idx="1162">
                  <c:v>-15252</c:v>
                </c:pt>
                <c:pt idx="1163">
                  <c:v>-15248</c:v>
                </c:pt>
                <c:pt idx="1164">
                  <c:v>-15244</c:v>
                </c:pt>
                <c:pt idx="1165">
                  <c:v>-15243</c:v>
                </c:pt>
                <c:pt idx="1166">
                  <c:v>-15242</c:v>
                </c:pt>
                <c:pt idx="1167">
                  <c:v>-15242</c:v>
                </c:pt>
                <c:pt idx="1168">
                  <c:v>-15239</c:v>
                </c:pt>
                <c:pt idx="1169">
                  <c:v>-15239</c:v>
                </c:pt>
                <c:pt idx="1170">
                  <c:v>-15239</c:v>
                </c:pt>
                <c:pt idx="1171">
                  <c:v>-15239</c:v>
                </c:pt>
                <c:pt idx="1172">
                  <c:v>-15239</c:v>
                </c:pt>
                <c:pt idx="1173">
                  <c:v>-15237</c:v>
                </c:pt>
                <c:pt idx="1174">
                  <c:v>-15234</c:v>
                </c:pt>
                <c:pt idx="1175">
                  <c:v>-15233</c:v>
                </c:pt>
                <c:pt idx="1176">
                  <c:v>-15232</c:v>
                </c:pt>
                <c:pt idx="1177">
                  <c:v>-15232</c:v>
                </c:pt>
                <c:pt idx="1178">
                  <c:v>-15229</c:v>
                </c:pt>
                <c:pt idx="1179">
                  <c:v>-15227</c:v>
                </c:pt>
                <c:pt idx="1180">
                  <c:v>-15224</c:v>
                </c:pt>
                <c:pt idx="1181">
                  <c:v>-15223</c:v>
                </c:pt>
                <c:pt idx="1182">
                  <c:v>-15212</c:v>
                </c:pt>
                <c:pt idx="1183">
                  <c:v>-15212</c:v>
                </c:pt>
                <c:pt idx="1184">
                  <c:v>-15207</c:v>
                </c:pt>
                <c:pt idx="1185">
                  <c:v>-15203</c:v>
                </c:pt>
                <c:pt idx="1186">
                  <c:v>-15202</c:v>
                </c:pt>
                <c:pt idx="1187">
                  <c:v>-15186</c:v>
                </c:pt>
                <c:pt idx="1188">
                  <c:v>-15181</c:v>
                </c:pt>
                <c:pt idx="1189">
                  <c:v>-15181</c:v>
                </c:pt>
                <c:pt idx="1190">
                  <c:v>-15178</c:v>
                </c:pt>
                <c:pt idx="1191">
                  <c:v>-15166</c:v>
                </c:pt>
                <c:pt idx="1192">
                  <c:v>-15166</c:v>
                </c:pt>
                <c:pt idx="1193">
                  <c:v>-15157</c:v>
                </c:pt>
                <c:pt idx="1194">
                  <c:v>-15157</c:v>
                </c:pt>
                <c:pt idx="1195">
                  <c:v>-15157</c:v>
                </c:pt>
                <c:pt idx="1196">
                  <c:v>-15155</c:v>
                </c:pt>
                <c:pt idx="1197">
                  <c:v>-15155</c:v>
                </c:pt>
                <c:pt idx="1198">
                  <c:v>-15142</c:v>
                </c:pt>
                <c:pt idx="1199">
                  <c:v>-15142</c:v>
                </c:pt>
                <c:pt idx="1200">
                  <c:v>-15116</c:v>
                </c:pt>
                <c:pt idx="1201">
                  <c:v>-15116</c:v>
                </c:pt>
                <c:pt idx="1202">
                  <c:v>-15116</c:v>
                </c:pt>
                <c:pt idx="1203">
                  <c:v>-15111</c:v>
                </c:pt>
                <c:pt idx="1204">
                  <c:v>-15109</c:v>
                </c:pt>
                <c:pt idx="1205">
                  <c:v>-15106</c:v>
                </c:pt>
                <c:pt idx="1206">
                  <c:v>-15106</c:v>
                </c:pt>
                <c:pt idx="1207">
                  <c:v>-15106</c:v>
                </c:pt>
                <c:pt idx="1208">
                  <c:v>-15085</c:v>
                </c:pt>
                <c:pt idx="1209">
                  <c:v>-15085</c:v>
                </c:pt>
                <c:pt idx="1210">
                  <c:v>-15075</c:v>
                </c:pt>
                <c:pt idx="1211">
                  <c:v>-15075</c:v>
                </c:pt>
                <c:pt idx="1212">
                  <c:v>-15064</c:v>
                </c:pt>
                <c:pt idx="1213">
                  <c:v>-15044</c:v>
                </c:pt>
                <c:pt idx="1214">
                  <c:v>-15044</c:v>
                </c:pt>
                <c:pt idx="1215">
                  <c:v>-15039</c:v>
                </c:pt>
                <c:pt idx="1216">
                  <c:v>-15018</c:v>
                </c:pt>
                <c:pt idx="1217">
                  <c:v>-15018</c:v>
                </c:pt>
                <c:pt idx="1218">
                  <c:v>-15013</c:v>
                </c:pt>
                <c:pt idx="1219">
                  <c:v>-15013</c:v>
                </c:pt>
                <c:pt idx="1220">
                  <c:v>-15013</c:v>
                </c:pt>
                <c:pt idx="1221">
                  <c:v>-15013</c:v>
                </c:pt>
                <c:pt idx="1222">
                  <c:v>-15013</c:v>
                </c:pt>
                <c:pt idx="1223">
                  <c:v>-15013</c:v>
                </c:pt>
                <c:pt idx="1224">
                  <c:v>-15013</c:v>
                </c:pt>
                <c:pt idx="1225">
                  <c:v>-15008</c:v>
                </c:pt>
                <c:pt idx="1226">
                  <c:v>-15008</c:v>
                </c:pt>
                <c:pt idx="1227">
                  <c:v>-15008</c:v>
                </c:pt>
                <c:pt idx="1228">
                  <c:v>-15008</c:v>
                </c:pt>
                <c:pt idx="1229">
                  <c:v>-14988</c:v>
                </c:pt>
                <c:pt idx="1230">
                  <c:v>-14988</c:v>
                </c:pt>
                <c:pt idx="1231">
                  <c:v>-14982</c:v>
                </c:pt>
                <c:pt idx="1232">
                  <c:v>-14982</c:v>
                </c:pt>
                <c:pt idx="1233">
                  <c:v>-14982</c:v>
                </c:pt>
                <c:pt idx="1234">
                  <c:v>-14972</c:v>
                </c:pt>
                <c:pt idx="1235">
                  <c:v>-14972</c:v>
                </c:pt>
                <c:pt idx="1236">
                  <c:v>-14967</c:v>
                </c:pt>
                <c:pt idx="1237">
                  <c:v>-14967</c:v>
                </c:pt>
                <c:pt idx="1238">
                  <c:v>-14967</c:v>
                </c:pt>
                <c:pt idx="1239">
                  <c:v>-14967</c:v>
                </c:pt>
                <c:pt idx="1240">
                  <c:v>-14967</c:v>
                </c:pt>
                <c:pt idx="1241">
                  <c:v>-14967</c:v>
                </c:pt>
                <c:pt idx="1242">
                  <c:v>-14957</c:v>
                </c:pt>
                <c:pt idx="1243">
                  <c:v>-14957</c:v>
                </c:pt>
                <c:pt idx="1244">
                  <c:v>-14957</c:v>
                </c:pt>
                <c:pt idx="1245">
                  <c:v>-14957</c:v>
                </c:pt>
                <c:pt idx="1246">
                  <c:v>-14957</c:v>
                </c:pt>
                <c:pt idx="1247">
                  <c:v>-14947</c:v>
                </c:pt>
                <c:pt idx="1248">
                  <c:v>-14947</c:v>
                </c:pt>
                <c:pt idx="1249">
                  <c:v>-14946</c:v>
                </c:pt>
                <c:pt idx="1250">
                  <c:v>-14942</c:v>
                </c:pt>
                <c:pt idx="1251">
                  <c:v>-14942</c:v>
                </c:pt>
                <c:pt idx="1252">
                  <c:v>-14942</c:v>
                </c:pt>
                <c:pt idx="1253">
                  <c:v>-14942</c:v>
                </c:pt>
                <c:pt idx="1254">
                  <c:v>-14942</c:v>
                </c:pt>
                <c:pt idx="1255">
                  <c:v>-14942</c:v>
                </c:pt>
                <c:pt idx="1256">
                  <c:v>-14940</c:v>
                </c:pt>
                <c:pt idx="1257">
                  <c:v>-14940</c:v>
                </c:pt>
                <c:pt idx="1258">
                  <c:v>-14937</c:v>
                </c:pt>
                <c:pt idx="1259">
                  <c:v>-14937</c:v>
                </c:pt>
                <c:pt idx="1260">
                  <c:v>-14925</c:v>
                </c:pt>
                <c:pt idx="1261">
                  <c:v>-14925</c:v>
                </c:pt>
                <c:pt idx="1262">
                  <c:v>-14924</c:v>
                </c:pt>
                <c:pt idx="1263">
                  <c:v>-14920</c:v>
                </c:pt>
                <c:pt idx="1264">
                  <c:v>-14920</c:v>
                </c:pt>
                <c:pt idx="1265">
                  <c:v>-14915</c:v>
                </c:pt>
                <c:pt idx="1266">
                  <c:v>-14915</c:v>
                </c:pt>
                <c:pt idx="1267">
                  <c:v>-14915</c:v>
                </c:pt>
                <c:pt idx="1268">
                  <c:v>-14914</c:v>
                </c:pt>
                <c:pt idx="1269">
                  <c:v>-14911</c:v>
                </c:pt>
                <c:pt idx="1270">
                  <c:v>-14910</c:v>
                </c:pt>
                <c:pt idx="1271">
                  <c:v>-14905</c:v>
                </c:pt>
                <c:pt idx="1272">
                  <c:v>-14904</c:v>
                </c:pt>
                <c:pt idx="1273">
                  <c:v>-14896</c:v>
                </c:pt>
                <c:pt idx="1274">
                  <c:v>-14894</c:v>
                </c:pt>
                <c:pt idx="1275">
                  <c:v>-14889</c:v>
                </c:pt>
                <c:pt idx="1276">
                  <c:v>-14884</c:v>
                </c:pt>
                <c:pt idx="1277">
                  <c:v>-14884</c:v>
                </c:pt>
                <c:pt idx="1278">
                  <c:v>-14879</c:v>
                </c:pt>
                <c:pt idx="1279">
                  <c:v>-14874</c:v>
                </c:pt>
                <c:pt idx="1280">
                  <c:v>-14868</c:v>
                </c:pt>
                <c:pt idx="1281">
                  <c:v>-14858</c:v>
                </c:pt>
                <c:pt idx="1282">
                  <c:v>-14850</c:v>
                </c:pt>
                <c:pt idx="1283">
                  <c:v>-14850</c:v>
                </c:pt>
                <c:pt idx="1284">
                  <c:v>-14848</c:v>
                </c:pt>
                <c:pt idx="1285">
                  <c:v>-14843</c:v>
                </c:pt>
                <c:pt idx="1286">
                  <c:v>-14838</c:v>
                </c:pt>
                <c:pt idx="1287">
                  <c:v>-14838</c:v>
                </c:pt>
                <c:pt idx="1288">
                  <c:v>-14819</c:v>
                </c:pt>
                <c:pt idx="1289">
                  <c:v>-14819</c:v>
                </c:pt>
                <c:pt idx="1290">
                  <c:v>-14819</c:v>
                </c:pt>
                <c:pt idx="1291">
                  <c:v>-14819</c:v>
                </c:pt>
                <c:pt idx="1292">
                  <c:v>-14813</c:v>
                </c:pt>
                <c:pt idx="1293">
                  <c:v>-14809</c:v>
                </c:pt>
                <c:pt idx="1294">
                  <c:v>-14809</c:v>
                </c:pt>
                <c:pt idx="1295">
                  <c:v>-14809</c:v>
                </c:pt>
                <c:pt idx="1296">
                  <c:v>-14809</c:v>
                </c:pt>
                <c:pt idx="1297">
                  <c:v>-14807</c:v>
                </c:pt>
                <c:pt idx="1298">
                  <c:v>-14803</c:v>
                </c:pt>
                <c:pt idx="1299">
                  <c:v>-14798</c:v>
                </c:pt>
                <c:pt idx="1300">
                  <c:v>-14798</c:v>
                </c:pt>
                <c:pt idx="1301">
                  <c:v>-14788</c:v>
                </c:pt>
                <c:pt idx="1302">
                  <c:v>-14788</c:v>
                </c:pt>
                <c:pt idx="1303">
                  <c:v>-14788</c:v>
                </c:pt>
                <c:pt idx="1304">
                  <c:v>-14778</c:v>
                </c:pt>
                <c:pt idx="1305">
                  <c:v>-14747</c:v>
                </c:pt>
                <c:pt idx="1306">
                  <c:v>-14721</c:v>
                </c:pt>
                <c:pt idx="1307">
                  <c:v>-14716</c:v>
                </c:pt>
                <c:pt idx="1308">
                  <c:v>-14716</c:v>
                </c:pt>
                <c:pt idx="1309">
                  <c:v>-14699</c:v>
                </c:pt>
                <c:pt idx="1310">
                  <c:v>-14695</c:v>
                </c:pt>
                <c:pt idx="1311">
                  <c:v>-14694</c:v>
                </c:pt>
                <c:pt idx="1312">
                  <c:v>-14685</c:v>
                </c:pt>
                <c:pt idx="1313">
                  <c:v>-14685</c:v>
                </c:pt>
                <c:pt idx="1314">
                  <c:v>-14685</c:v>
                </c:pt>
                <c:pt idx="1315">
                  <c:v>-14685</c:v>
                </c:pt>
                <c:pt idx="1316">
                  <c:v>-14685</c:v>
                </c:pt>
                <c:pt idx="1317">
                  <c:v>-14685</c:v>
                </c:pt>
                <c:pt idx="1318">
                  <c:v>-14675</c:v>
                </c:pt>
                <c:pt idx="1319">
                  <c:v>-14675</c:v>
                </c:pt>
                <c:pt idx="1320">
                  <c:v>-14670</c:v>
                </c:pt>
                <c:pt idx="1321">
                  <c:v>-14660</c:v>
                </c:pt>
                <c:pt idx="1322">
                  <c:v>-14659</c:v>
                </c:pt>
                <c:pt idx="1323">
                  <c:v>-14650</c:v>
                </c:pt>
                <c:pt idx="1324">
                  <c:v>-14650</c:v>
                </c:pt>
                <c:pt idx="1325">
                  <c:v>-14645</c:v>
                </c:pt>
                <c:pt idx="1326">
                  <c:v>-14644</c:v>
                </c:pt>
                <c:pt idx="1327">
                  <c:v>-14643</c:v>
                </c:pt>
                <c:pt idx="1328">
                  <c:v>-14639</c:v>
                </c:pt>
                <c:pt idx="1329">
                  <c:v>-14638</c:v>
                </c:pt>
                <c:pt idx="1330">
                  <c:v>-14629</c:v>
                </c:pt>
                <c:pt idx="1331">
                  <c:v>-14628</c:v>
                </c:pt>
                <c:pt idx="1332">
                  <c:v>-14627</c:v>
                </c:pt>
                <c:pt idx="1333">
                  <c:v>-14624</c:v>
                </c:pt>
                <c:pt idx="1334">
                  <c:v>-14624</c:v>
                </c:pt>
                <c:pt idx="1335">
                  <c:v>-14624</c:v>
                </c:pt>
                <c:pt idx="1336">
                  <c:v>-14624</c:v>
                </c:pt>
                <c:pt idx="1337">
                  <c:v>-14622</c:v>
                </c:pt>
                <c:pt idx="1338">
                  <c:v>-14622</c:v>
                </c:pt>
                <c:pt idx="1339">
                  <c:v>-14619</c:v>
                </c:pt>
                <c:pt idx="1340">
                  <c:v>-14619</c:v>
                </c:pt>
                <c:pt idx="1341">
                  <c:v>-14619</c:v>
                </c:pt>
                <c:pt idx="1342">
                  <c:v>-14618</c:v>
                </c:pt>
                <c:pt idx="1343">
                  <c:v>-14614</c:v>
                </c:pt>
                <c:pt idx="1344">
                  <c:v>-14614</c:v>
                </c:pt>
                <c:pt idx="1345">
                  <c:v>-14609</c:v>
                </c:pt>
                <c:pt idx="1346">
                  <c:v>-14609</c:v>
                </c:pt>
                <c:pt idx="1347">
                  <c:v>-14607</c:v>
                </c:pt>
                <c:pt idx="1348">
                  <c:v>-14603</c:v>
                </c:pt>
                <c:pt idx="1349">
                  <c:v>-14587</c:v>
                </c:pt>
                <c:pt idx="1350">
                  <c:v>-14572</c:v>
                </c:pt>
                <c:pt idx="1351">
                  <c:v>-14557</c:v>
                </c:pt>
                <c:pt idx="1352">
                  <c:v>-14556</c:v>
                </c:pt>
                <c:pt idx="1353">
                  <c:v>-14553</c:v>
                </c:pt>
                <c:pt idx="1354">
                  <c:v>-14548</c:v>
                </c:pt>
                <c:pt idx="1355">
                  <c:v>-14548</c:v>
                </c:pt>
                <c:pt idx="1356">
                  <c:v>-14546</c:v>
                </c:pt>
                <c:pt idx="1357">
                  <c:v>-14537</c:v>
                </c:pt>
                <c:pt idx="1358">
                  <c:v>-14537</c:v>
                </c:pt>
                <c:pt idx="1359">
                  <c:v>-14537</c:v>
                </c:pt>
                <c:pt idx="1360">
                  <c:v>-14536</c:v>
                </c:pt>
                <c:pt idx="1361">
                  <c:v>-14515</c:v>
                </c:pt>
                <c:pt idx="1362">
                  <c:v>-14510</c:v>
                </c:pt>
                <c:pt idx="1363">
                  <c:v>-14506</c:v>
                </c:pt>
                <c:pt idx="1364">
                  <c:v>-14500</c:v>
                </c:pt>
                <c:pt idx="1365">
                  <c:v>-14500</c:v>
                </c:pt>
                <c:pt idx="1366">
                  <c:v>-14495</c:v>
                </c:pt>
                <c:pt idx="1367">
                  <c:v>-14481</c:v>
                </c:pt>
                <c:pt idx="1368">
                  <c:v>-14475</c:v>
                </c:pt>
                <c:pt idx="1369">
                  <c:v>-14460</c:v>
                </c:pt>
                <c:pt idx="1370">
                  <c:v>-14450</c:v>
                </c:pt>
                <c:pt idx="1371">
                  <c:v>-14450</c:v>
                </c:pt>
                <c:pt idx="1372">
                  <c:v>-14449</c:v>
                </c:pt>
                <c:pt idx="1373">
                  <c:v>-14434</c:v>
                </c:pt>
                <c:pt idx="1374">
                  <c:v>-14424</c:v>
                </c:pt>
                <c:pt idx="1375">
                  <c:v>-14402</c:v>
                </c:pt>
                <c:pt idx="1376">
                  <c:v>-14402</c:v>
                </c:pt>
                <c:pt idx="1377">
                  <c:v>-14397</c:v>
                </c:pt>
                <c:pt idx="1378">
                  <c:v>-14397</c:v>
                </c:pt>
                <c:pt idx="1379">
                  <c:v>-14392</c:v>
                </c:pt>
                <c:pt idx="1380">
                  <c:v>-14392</c:v>
                </c:pt>
                <c:pt idx="1381">
                  <c:v>-14392</c:v>
                </c:pt>
                <c:pt idx="1382">
                  <c:v>-14383</c:v>
                </c:pt>
                <c:pt idx="1383">
                  <c:v>-14383</c:v>
                </c:pt>
                <c:pt idx="1384">
                  <c:v>-14373</c:v>
                </c:pt>
                <c:pt idx="1385">
                  <c:v>-14373</c:v>
                </c:pt>
                <c:pt idx="1386">
                  <c:v>-14373</c:v>
                </c:pt>
                <c:pt idx="1387">
                  <c:v>-14373</c:v>
                </c:pt>
                <c:pt idx="1388">
                  <c:v>-14373</c:v>
                </c:pt>
                <c:pt idx="1389">
                  <c:v>-14368</c:v>
                </c:pt>
                <c:pt idx="1390">
                  <c:v>-14368</c:v>
                </c:pt>
                <c:pt idx="1391">
                  <c:v>-14363</c:v>
                </c:pt>
                <c:pt idx="1392">
                  <c:v>-14363</c:v>
                </c:pt>
                <c:pt idx="1393">
                  <c:v>-14361</c:v>
                </c:pt>
                <c:pt idx="1394">
                  <c:v>-14361</c:v>
                </c:pt>
                <c:pt idx="1395">
                  <c:v>-14352</c:v>
                </c:pt>
                <c:pt idx="1396">
                  <c:v>-14352</c:v>
                </c:pt>
                <c:pt idx="1397">
                  <c:v>-14348</c:v>
                </c:pt>
                <c:pt idx="1398">
                  <c:v>-14347</c:v>
                </c:pt>
                <c:pt idx="1399">
                  <c:v>-14347</c:v>
                </c:pt>
                <c:pt idx="1400">
                  <c:v>-14347</c:v>
                </c:pt>
                <c:pt idx="1401">
                  <c:v>-14347</c:v>
                </c:pt>
                <c:pt idx="1402">
                  <c:v>-14343.5</c:v>
                </c:pt>
                <c:pt idx="1403">
                  <c:v>-14337</c:v>
                </c:pt>
                <c:pt idx="1404">
                  <c:v>-14337</c:v>
                </c:pt>
                <c:pt idx="1405">
                  <c:v>-14337</c:v>
                </c:pt>
                <c:pt idx="1406">
                  <c:v>-14331</c:v>
                </c:pt>
                <c:pt idx="1407">
                  <c:v>-14327</c:v>
                </c:pt>
                <c:pt idx="1408">
                  <c:v>-14327</c:v>
                </c:pt>
                <c:pt idx="1409">
                  <c:v>-14327</c:v>
                </c:pt>
                <c:pt idx="1410">
                  <c:v>-14326</c:v>
                </c:pt>
                <c:pt idx="1411">
                  <c:v>-14326</c:v>
                </c:pt>
                <c:pt idx="1412">
                  <c:v>-14321</c:v>
                </c:pt>
                <c:pt idx="1413">
                  <c:v>-14317</c:v>
                </c:pt>
                <c:pt idx="1414">
                  <c:v>-14315</c:v>
                </c:pt>
                <c:pt idx="1415">
                  <c:v>-14310</c:v>
                </c:pt>
                <c:pt idx="1416">
                  <c:v>-14307</c:v>
                </c:pt>
                <c:pt idx="1417">
                  <c:v>-14305</c:v>
                </c:pt>
                <c:pt idx="1418">
                  <c:v>-14302</c:v>
                </c:pt>
                <c:pt idx="1419">
                  <c:v>-14301</c:v>
                </c:pt>
                <c:pt idx="1420">
                  <c:v>-14301</c:v>
                </c:pt>
                <c:pt idx="1421">
                  <c:v>-14300</c:v>
                </c:pt>
                <c:pt idx="1422">
                  <c:v>-14295</c:v>
                </c:pt>
                <c:pt idx="1423">
                  <c:v>-14295</c:v>
                </c:pt>
                <c:pt idx="1424">
                  <c:v>-14290</c:v>
                </c:pt>
                <c:pt idx="1425">
                  <c:v>-14284</c:v>
                </c:pt>
                <c:pt idx="1426">
                  <c:v>-14280</c:v>
                </c:pt>
                <c:pt idx="1427">
                  <c:v>-14276</c:v>
                </c:pt>
                <c:pt idx="1428">
                  <c:v>-14274</c:v>
                </c:pt>
                <c:pt idx="1429">
                  <c:v>-14274</c:v>
                </c:pt>
                <c:pt idx="1430">
                  <c:v>-14269</c:v>
                </c:pt>
                <c:pt idx="1431">
                  <c:v>-14254</c:v>
                </c:pt>
                <c:pt idx="1432">
                  <c:v>-14238</c:v>
                </c:pt>
                <c:pt idx="1433">
                  <c:v>-14235</c:v>
                </c:pt>
                <c:pt idx="1434">
                  <c:v>-14230</c:v>
                </c:pt>
                <c:pt idx="1435">
                  <c:v>-14229</c:v>
                </c:pt>
                <c:pt idx="1436">
                  <c:v>-14225</c:v>
                </c:pt>
                <c:pt idx="1437">
                  <c:v>-14223</c:v>
                </c:pt>
                <c:pt idx="1438">
                  <c:v>-14220</c:v>
                </c:pt>
                <c:pt idx="1439">
                  <c:v>-14198</c:v>
                </c:pt>
                <c:pt idx="1440">
                  <c:v>-14198</c:v>
                </c:pt>
                <c:pt idx="1441">
                  <c:v>-14198</c:v>
                </c:pt>
                <c:pt idx="1442">
                  <c:v>-14137</c:v>
                </c:pt>
                <c:pt idx="1443">
                  <c:v>-14086</c:v>
                </c:pt>
                <c:pt idx="1444">
                  <c:v>-14085</c:v>
                </c:pt>
                <c:pt idx="1445">
                  <c:v>-14084.5</c:v>
                </c:pt>
                <c:pt idx="1446">
                  <c:v>-14081</c:v>
                </c:pt>
                <c:pt idx="1447">
                  <c:v>-14079</c:v>
                </c:pt>
                <c:pt idx="1448">
                  <c:v>-14079</c:v>
                </c:pt>
                <c:pt idx="1449">
                  <c:v>-14076</c:v>
                </c:pt>
                <c:pt idx="1450">
                  <c:v>-14071</c:v>
                </c:pt>
                <c:pt idx="1451">
                  <c:v>-14070</c:v>
                </c:pt>
                <c:pt idx="1452">
                  <c:v>-14070</c:v>
                </c:pt>
                <c:pt idx="1453">
                  <c:v>-14070</c:v>
                </c:pt>
                <c:pt idx="1454">
                  <c:v>-14070</c:v>
                </c:pt>
                <c:pt idx="1455">
                  <c:v>-14066</c:v>
                </c:pt>
                <c:pt idx="1456">
                  <c:v>-14066</c:v>
                </c:pt>
                <c:pt idx="1457">
                  <c:v>-14065</c:v>
                </c:pt>
                <c:pt idx="1458">
                  <c:v>-14050</c:v>
                </c:pt>
                <c:pt idx="1459">
                  <c:v>-14049</c:v>
                </c:pt>
                <c:pt idx="1460">
                  <c:v>-14049</c:v>
                </c:pt>
                <c:pt idx="1461">
                  <c:v>-14040</c:v>
                </c:pt>
                <c:pt idx="1462">
                  <c:v>-14040</c:v>
                </c:pt>
                <c:pt idx="1463">
                  <c:v>-14039</c:v>
                </c:pt>
                <c:pt idx="1464">
                  <c:v>-14030</c:v>
                </c:pt>
                <c:pt idx="1465">
                  <c:v>-14029</c:v>
                </c:pt>
                <c:pt idx="1466">
                  <c:v>-14024</c:v>
                </c:pt>
                <c:pt idx="1467">
                  <c:v>-14024</c:v>
                </c:pt>
                <c:pt idx="1468">
                  <c:v>-14023</c:v>
                </c:pt>
                <c:pt idx="1469">
                  <c:v>-14018</c:v>
                </c:pt>
                <c:pt idx="1470">
                  <c:v>-14015</c:v>
                </c:pt>
                <c:pt idx="1471">
                  <c:v>-14010</c:v>
                </c:pt>
                <c:pt idx="1472">
                  <c:v>-14010</c:v>
                </c:pt>
                <c:pt idx="1473">
                  <c:v>-14009</c:v>
                </c:pt>
                <c:pt idx="1474">
                  <c:v>-14009</c:v>
                </c:pt>
                <c:pt idx="1475">
                  <c:v>-14008</c:v>
                </c:pt>
                <c:pt idx="1476">
                  <c:v>-14002</c:v>
                </c:pt>
                <c:pt idx="1477">
                  <c:v>-14000</c:v>
                </c:pt>
                <c:pt idx="1478">
                  <c:v>-13994</c:v>
                </c:pt>
                <c:pt idx="1479">
                  <c:v>-13994</c:v>
                </c:pt>
                <c:pt idx="1480">
                  <c:v>-13992</c:v>
                </c:pt>
                <c:pt idx="1481">
                  <c:v>-13989</c:v>
                </c:pt>
                <c:pt idx="1482">
                  <c:v>-13988</c:v>
                </c:pt>
                <c:pt idx="1483">
                  <c:v>-13982</c:v>
                </c:pt>
                <c:pt idx="1484">
                  <c:v>-13978</c:v>
                </c:pt>
                <c:pt idx="1485">
                  <c:v>-13978</c:v>
                </c:pt>
                <c:pt idx="1486">
                  <c:v>-13977</c:v>
                </c:pt>
                <c:pt idx="1487">
                  <c:v>-13974</c:v>
                </c:pt>
                <c:pt idx="1488">
                  <c:v>-13971</c:v>
                </c:pt>
                <c:pt idx="1489">
                  <c:v>-13967</c:v>
                </c:pt>
                <c:pt idx="1490">
                  <c:v>-13967</c:v>
                </c:pt>
                <c:pt idx="1491">
                  <c:v>-13962</c:v>
                </c:pt>
                <c:pt idx="1492">
                  <c:v>-13959</c:v>
                </c:pt>
                <c:pt idx="1493">
                  <c:v>-13959</c:v>
                </c:pt>
                <c:pt idx="1494">
                  <c:v>-13957</c:v>
                </c:pt>
                <c:pt idx="1495">
                  <c:v>-13953</c:v>
                </c:pt>
                <c:pt idx="1496">
                  <c:v>-13950</c:v>
                </c:pt>
                <c:pt idx="1497">
                  <c:v>-13947</c:v>
                </c:pt>
                <c:pt idx="1498">
                  <c:v>-13946</c:v>
                </c:pt>
                <c:pt idx="1499">
                  <c:v>-13946</c:v>
                </c:pt>
                <c:pt idx="1500">
                  <c:v>-13936</c:v>
                </c:pt>
                <c:pt idx="1501">
                  <c:v>-13936</c:v>
                </c:pt>
                <c:pt idx="1502">
                  <c:v>-13936</c:v>
                </c:pt>
                <c:pt idx="1503">
                  <c:v>-13932</c:v>
                </c:pt>
                <c:pt idx="1504">
                  <c:v>-13931</c:v>
                </c:pt>
                <c:pt idx="1505">
                  <c:v>-13928</c:v>
                </c:pt>
                <c:pt idx="1506">
                  <c:v>-13926</c:v>
                </c:pt>
                <c:pt idx="1507">
                  <c:v>-13926</c:v>
                </c:pt>
                <c:pt idx="1508">
                  <c:v>-13926</c:v>
                </c:pt>
                <c:pt idx="1509">
                  <c:v>-13923</c:v>
                </c:pt>
                <c:pt idx="1510">
                  <c:v>-13923</c:v>
                </c:pt>
                <c:pt idx="1511">
                  <c:v>-13921</c:v>
                </c:pt>
                <c:pt idx="1512">
                  <c:v>-13921</c:v>
                </c:pt>
                <c:pt idx="1513">
                  <c:v>-13916</c:v>
                </c:pt>
                <c:pt idx="1514">
                  <c:v>-13911</c:v>
                </c:pt>
                <c:pt idx="1515">
                  <c:v>-13906</c:v>
                </c:pt>
                <c:pt idx="1516">
                  <c:v>-13906</c:v>
                </c:pt>
                <c:pt idx="1517">
                  <c:v>-13904</c:v>
                </c:pt>
                <c:pt idx="1518">
                  <c:v>-13901</c:v>
                </c:pt>
                <c:pt idx="1519">
                  <c:v>-13900</c:v>
                </c:pt>
                <c:pt idx="1520">
                  <c:v>-13900</c:v>
                </c:pt>
                <c:pt idx="1521">
                  <c:v>-13897</c:v>
                </c:pt>
                <c:pt idx="1522">
                  <c:v>-13892</c:v>
                </c:pt>
                <c:pt idx="1523">
                  <c:v>-13875</c:v>
                </c:pt>
                <c:pt idx="1524">
                  <c:v>-13875</c:v>
                </c:pt>
                <c:pt idx="1525">
                  <c:v>-13866</c:v>
                </c:pt>
                <c:pt idx="1526">
                  <c:v>-13865</c:v>
                </c:pt>
                <c:pt idx="1527">
                  <c:v>-13862</c:v>
                </c:pt>
                <c:pt idx="1528">
                  <c:v>-13861</c:v>
                </c:pt>
                <c:pt idx="1529">
                  <c:v>-13861</c:v>
                </c:pt>
                <c:pt idx="1530">
                  <c:v>-13860</c:v>
                </c:pt>
                <c:pt idx="1531">
                  <c:v>-13857</c:v>
                </c:pt>
                <c:pt idx="1532">
                  <c:v>-13856</c:v>
                </c:pt>
                <c:pt idx="1533">
                  <c:v>-13840</c:v>
                </c:pt>
                <c:pt idx="1534">
                  <c:v>-13831</c:v>
                </c:pt>
                <c:pt idx="1535">
                  <c:v>-13829.5</c:v>
                </c:pt>
                <c:pt idx="1536">
                  <c:v>-13826</c:v>
                </c:pt>
                <c:pt idx="1537">
                  <c:v>-13804</c:v>
                </c:pt>
                <c:pt idx="1538">
                  <c:v>-13798</c:v>
                </c:pt>
                <c:pt idx="1539">
                  <c:v>-13784</c:v>
                </c:pt>
                <c:pt idx="1540">
                  <c:v>-13782</c:v>
                </c:pt>
                <c:pt idx="1541">
                  <c:v>-13779</c:v>
                </c:pt>
                <c:pt idx="1542">
                  <c:v>-13768</c:v>
                </c:pt>
                <c:pt idx="1543">
                  <c:v>-13768</c:v>
                </c:pt>
                <c:pt idx="1544">
                  <c:v>-13762</c:v>
                </c:pt>
                <c:pt idx="1545">
                  <c:v>-13759</c:v>
                </c:pt>
                <c:pt idx="1546">
                  <c:v>-13759</c:v>
                </c:pt>
                <c:pt idx="1547">
                  <c:v>-13758</c:v>
                </c:pt>
                <c:pt idx="1548">
                  <c:v>-13758</c:v>
                </c:pt>
                <c:pt idx="1549">
                  <c:v>-13748</c:v>
                </c:pt>
                <c:pt idx="1550">
                  <c:v>-13748</c:v>
                </c:pt>
                <c:pt idx="1551">
                  <c:v>-13747</c:v>
                </c:pt>
                <c:pt idx="1552">
                  <c:v>-13747</c:v>
                </c:pt>
                <c:pt idx="1553">
                  <c:v>-13747</c:v>
                </c:pt>
                <c:pt idx="1554">
                  <c:v>-13738</c:v>
                </c:pt>
                <c:pt idx="1555">
                  <c:v>-13738</c:v>
                </c:pt>
                <c:pt idx="1556">
                  <c:v>-13732</c:v>
                </c:pt>
                <c:pt idx="1557">
                  <c:v>-13731</c:v>
                </c:pt>
                <c:pt idx="1558">
                  <c:v>-13728</c:v>
                </c:pt>
                <c:pt idx="1559">
                  <c:v>-13723</c:v>
                </c:pt>
                <c:pt idx="1560">
                  <c:v>-13723</c:v>
                </c:pt>
                <c:pt idx="1561">
                  <c:v>-13723</c:v>
                </c:pt>
                <c:pt idx="1562">
                  <c:v>-13723</c:v>
                </c:pt>
                <c:pt idx="1563">
                  <c:v>-13721</c:v>
                </c:pt>
                <c:pt idx="1564">
                  <c:v>-13721</c:v>
                </c:pt>
                <c:pt idx="1565">
                  <c:v>-13713</c:v>
                </c:pt>
                <c:pt idx="1566">
                  <c:v>-13706</c:v>
                </c:pt>
                <c:pt idx="1567">
                  <c:v>-13706</c:v>
                </c:pt>
                <c:pt idx="1568">
                  <c:v>-13703</c:v>
                </c:pt>
                <c:pt idx="1569">
                  <c:v>-13694</c:v>
                </c:pt>
                <c:pt idx="1570">
                  <c:v>-13680</c:v>
                </c:pt>
                <c:pt idx="1571">
                  <c:v>-13680</c:v>
                </c:pt>
                <c:pt idx="1572">
                  <c:v>-13677</c:v>
                </c:pt>
                <c:pt idx="1573">
                  <c:v>-13675</c:v>
                </c:pt>
                <c:pt idx="1574">
                  <c:v>-13673</c:v>
                </c:pt>
                <c:pt idx="1575">
                  <c:v>-13671</c:v>
                </c:pt>
                <c:pt idx="1576">
                  <c:v>-13665</c:v>
                </c:pt>
                <c:pt idx="1577">
                  <c:v>-13665</c:v>
                </c:pt>
                <c:pt idx="1578">
                  <c:v>-13660</c:v>
                </c:pt>
                <c:pt idx="1579">
                  <c:v>-13657</c:v>
                </c:pt>
                <c:pt idx="1580">
                  <c:v>-13657</c:v>
                </c:pt>
                <c:pt idx="1581">
                  <c:v>-13655</c:v>
                </c:pt>
                <c:pt idx="1582">
                  <c:v>-13655</c:v>
                </c:pt>
                <c:pt idx="1583">
                  <c:v>-13645</c:v>
                </c:pt>
                <c:pt idx="1584">
                  <c:v>-13645</c:v>
                </c:pt>
                <c:pt idx="1585">
                  <c:v>-13643</c:v>
                </c:pt>
                <c:pt idx="1586">
                  <c:v>-13639</c:v>
                </c:pt>
                <c:pt idx="1587">
                  <c:v>-13634</c:v>
                </c:pt>
                <c:pt idx="1588">
                  <c:v>-13631</c:v>
                </c:pt>
                <c:pt idx="1589">
                  <c:v>-13624</c:v>
                </c:pt>
                <c:pt idx="1590">
                  <c:v>-13615</c:v>
                </c:pt>
                <c:pt idx="1591">
                  <c:v>-13615</c:v>
                </c:pt>
                <c:pt idx="1592">
                  <c:v>-13615</c:v>
                </c:pt>
                <c:pt idx="1593">
                  <c:v>-13603</c:v>
                </c:pt>
                <c:pt idx="1594">
                  <c:v>-13600</c:v>
                </c:pt>
                <c:pt idx="1595">
                  <c:v>-13600</c:v>
                </c:pt>
                <c:pt idx="1596">
                  <c:v>-13593</c:v>
                </c:pt>
                <c:pt idx="1597">
                  <c:v>-13590</c:v>
                </c:pt>
                <c:pt idx="1598">
                  <c:v>-13583</c:v>
                </c:pt>
                <c:pt idx="1599">
                  <c:v>-13564</c:v>
                </c:pt>
                <c:pt idx="1600">
                  <c:v>-13564</c:v>
                </c:pt>
                <c:pt idx="1601">
                  <c:v>-13564</c:v>
                </c:pt>
                <c:pt idx="1602">
                  <c:v>-13563</c:v>
                </c:pt>
                <c:pt idx="1603">
                  <c:v>-13553</c:v>
                </c:pt>
                <c:pt idx="1604">
                  <c:v>-13507</c:v>
                </c:pt>
                <c:pt idx="1605">
                  <c:v>-13503</c:v>
                </c:pt>
                <c:pt idx="1606">
                  <c:v>-13482</c:v>
                </c:pt>
                <c:pt idx="1607">
                  <c:v>-13482</c:v>
                </c:pt>
                <c:pt idx="1608">
                  <c:v>-13481</c:v>
                </c:pt>
                <c:pt idx="1609">
                  <c:v>-13471</c:v>
                </c:pt>
                <c:pt idx="1610">
                  <c:v>-13470</c:v>
                </c:pt>
                <c:pt idx="1611">
                  <c:v>-13470</c:v>
                </c:pt>
                <c:pt idx="1612">
                  <c:v>-13466</c:v>
                </c:pt>
                <c:pt idx="1613">
                  <c:v>-13466</c:v>
                </c:pt>
                <c:pt idx="1614">
                  <c:v>-13466</c:v>
                </c:pt>
                <c:pt idx="1615">
                  <c:v>-13464</c:v>
                </c:pt>
                <c:pt idx="1616">
                  <c:v>-13461</c:v>
                </c:pt>
                <c:pt idx="1617">
                  <c:v>-13461</c:v>
                </c:pt>
                <c:pt idx="1618">
                  <c:v>-13461</c:v>
                </c:pt>
                <c:pt idx="1619">
                  <c:v>-13459</c:v>
                </c:pt>
                <c:pt idx="1620">
                  <c:v>-13455</c:v>
                </c:pt>
                <c:pt idx="1621">
                  <c:v>-13450</c:v>
                </c:pt>
                <c:pt idx="1622">
                  <c:v>-13450</c:v>
                </c:pt>
                <c:pt idx="1623">
                  <c:v>-13450</c:v>
                </c:pt>
                <c:pt idx="1624">
                  <c:v>-13449</c:v>
                </c:pt>
                <c:pt idx="1625">
                  <c:v>-13449</c:v>
                </c:pt>
                <c:pt idx="1626">
                  <c:v>-13441</c:v>
                </c:pt>
                <c:pt idx="1627">
                  <c:v>-13439</c:v>
                </c:pt>
                <c:pt idx="1628">
                  <c:v>-13437</c:v>
                </c:pt>
                <c:pt idx="1629">
                  <c:v>-13436</c:v>
                </c:pt>
                <c:pt idx="1630">
                  <c:v>-13436</c:v>
                </c:pt>
                <c:pt idx="1631">
                  <c:v>-13436</c:v>
                </c:pt>
                <c:pt idx="1632">
                  <c:v>-13431</c:v>
                </c:pt>
                <c:pt idx="1633">
                  <c:v>-13431</c:v>
                </c:pt>
                <c:pt idx="1634">
                  <c:v>-13431</c:v>
                </c:pt>
                <c:pt idx="1635">
                  <c:v>-13430</c:v>
                </c:pt>
                <c:pt idx="1636">
                  <c:v>-13430</c:v>
                </c:pt>
                <c:pt idx="1637">
                  <c:v>-13430</c:v>
                </c:pt>
                <c:pt idx="1638">
                  <c:v>-13430</c:v>
                </c:pt>
                <c:pt idx="1639">
                  <c:v>-13426</c:v>
                </c:pt>
                <c:pt idx="1640">
                  <c:v>-13425</c:v>
                </c:pt>
                <c:pt idx="1641">
                  <c:v>-13421</c:v>
                </c:pt>
                <c:pt idx="1642">
                  <c:v>-13421</c:v>
                </c:pt>
                <c:pt idx="1643">
                  <c:v>-13420</c:v>
                </c:pt>
                <c:pt idx="1644">
                  <c:v>-13409</c:v>
                </c:pt>
                <c:pt idx="1645">
                  <c:v>-13405</c:v>
                </c:pt>
                <c:pt idx="1646">
                  <c:v>-13405</c:v>
                </c:pt>
                <c:pt idx="1647">
                  <c:v>-13405</c:v>
                </c:pt>
                <c:pt idx="1648">
                  <c:v>-13400</c:v>
                </c:pt>
                <c:pt idx="1649">
                  <c:v>-13395</c:v>
                </c:pt>
                <c:pt idx="1650">
                  <c:v>-13385</c:v>
                </c:pt>
                <c:pt idx="1651">
                  <c:v>-13383</c:v>
                </c:pt>
                <c:pt idx="1652">
                  <c:v>-13380</c:v>
                </c:pt>
                <c:pt idx="1653">
                  <c:v>-13378</c:v>
                </c:pt>
                <c:pt idx="1654">
                  <c:v>-13366</c:v>
                </c:pt>
                <c:pt idx="1655">
                  <c:v>-13365</c:v>
                </c:pt>
                <c:pt idx="1656">
                  <c:v>-13365</c:v>
                </c:pt>
                <c:pt idx="1657">
                  <c:v>-13365</c:v>
                </c:pt>
                <c:pt idx="1658">
                  <c:v>-13363</c:v>
                </c:pt>
                <c:pt idx="1659">
                  <c:v>-13363</c:v>
                </c:pt>
                <c:pt idx="1660">
                  <c:v>-13361</c:v>
                </c:pt>
                <c:pt idx="1661">
                  <c:v>-13337</c:v>
                </c:pt>
                <c:pt idx="1662">
                  <c:v>-13327</c:v>
                </c:pt>
                <c:pt idx="1663">
                  <c:v>-13327</c:v>
                </c:pt>
                <c:pt idx="1664">
                  <c:v>-13317</c:v>
                </c:pt>
                <c:pt idx="1665">
                  <c:v>-13312</c:v>
                </c:pt>
                <c:pt idx="1666">
                  <c:v>-13288</c:v>
                </c:pt>
                <c:pt idx="1667">
                  <c:v>-13281</c:v>
                </c:pt>
                <c:pt idx="1668">
                  <c:v>-13281</c:v>
                </c:pt>
                <c:pt idx="1669">
                  <c:v>-13267</c:v>
                </c:pt>
                <c:pt idx="1670">
                  <c:v>-13267</c:v>
                </c:pt>
                <c:pt idx="1671">
                  <c:v>-13267</c:v>
                </c:pt>
                <c:pt idx="1672">
                  <c:v>-13250</c:v>
                </c:pt>
                <c:pt idx="1673">
                  <c:v>-13231</c:v>
                </c:pt>
                <c:pt idx="1674">
                  <c:v>-13210</c:v>
                </c:pt>
                <c:pt idx="1675">
                  <c:v>-13205</c:v>
                </c:pt>
                <c:pt idx="1676">
                  <c:v>-13205</c:v>
                </c:pt>
                <c:pt idx="1677">
                  <c:v>-13205</c:v>
                </c:pt>
                <c:pt idx="1678">
                  <c:v>-13195</c:v>
                </c:pt>
                <c:pt idx="1679">
                  <c:v>-13169</c:v>
                </c:pt>
                <c:pt idx="1680">
                  <c:v>-13164</c:v>
                </c:pt>
                <c:pt idx="1681">
                  <c:v>-13164</c:v>
                </c:pt>
                <c:pt idx="1682">
                  <c:v>-13159</c:v>
                </c:pt>
                <c:pt idx="1683">
                  <c:v>-13159</c:v>
                </c:pt>
                <c:pt idx="1684">
                  <c:v>-13148</c:v>
                </c:pt>
                <c:pt idx="1685">
                  <c:v>-13144</c:v>
                </c:pt>
                <c:pt idx="1686">
                  <c:v>-13139</c:v>
                </c:pt>
                <c:pt idx="1687">
                  <c:v>-13137</c:v>
                </c:pt>
                <c:pt idx="1688">
                  <c:v>-13123</c:v>
                </c:pt>
                <c:pt idx="1689">
                  <c:v>-13118</c:v>
                </c:pt>
                <c:pt idx="1690">
                  <c:v>-13113</c:v>
                </c:pt>
                <c:pt idx="1691">
                  <c:v>-13101</c:v>
                </c:pt>
                <c:pt idx="1692">
                  <c:v>-13097</c:v>
                </c:pt>
                <c:pt idx="1693">
                  <c:v>-13093</c:v>
                </c:pt>
                <c:pt idx="1694">
                  <c:v>-13083</c:v>
                </c:pt>
                <c:pt idx="1695">
                  <c:v>-13066</c:v>
                </c:pt>
                <c:pt idx="1696">
                  <c:v>-13058</c:v>
                </c:pt>
                <c:pt idx="1697">
                  <c:v>-13056</c:v>
                </c:pt>
                <c:pt idx="1698">
                  <c:v>-13055</c:v>
                </c:pt>
                <c:pt idx="1699">
                  <c:v>-13051</c:v>
                </c:pt>
                <c:pt idx="1700">
                  <c:v>-13046</c:v>
                </c:pt>
                <c:pt idx="1701">
                  <c:v>-13042</c:v>
                </c:pt>
                <c:pt idx="1702">
                  <c:v>-13037</c:v>
                </c:pt>
                <c:pt idx="1703">
                  <c:v>-13036</c:v>
                </c:pt>
                <c:pt idx="1704">
                  <c:v>-13035</c:v>
                </c:pt>
                <c:pt idx="1705">
                  <c:v>-13035</c:v>
                </c:pt>
                <c:pt idx="1706">
                  <c:v>-13035</c:v>
                </c:pt>
                <c:pt idx="1707">
                  <c:v>-13032</c:v>
                </c:pt>
                <c:pt idx="1708">
                  <c:v>-13031</c:v>
                </c:pt>
                <c:pt idx="1709">
                  <c:v>-13027</c:v>
                </c:pt>
                <c:pt idx="1710">
                  <c:v>-13025</c:v>
                </c:pt>
                <c:pt idx="1711">
                  <c:v>-13025</c:v>
                </c:pt>
                <c:pt idx="1712">
                  <c:v>-13021</c:v>
                </c:pt>
                <c:pt idx="1713">
                  <c:v>-13021</c:v>
                </c:pt>
                <c:pt idx="1714">
                  <c:v>-13015</c:v>
                </c:pt>
                <c:pt idx="1715">
                  <c:v>-13013</c:v>
                </c:pt>
                <c:pt idx="1716">
                  <c:v>-13013</c:v>
                </c:pt>
                <c:pt idx="1717">
                  <c:v>-13010</c:v>
                </c:pt>
                <c:pt idx="1718">
                  <c:v>-13007</c:v>
                </c:pt>
                <c:pt idx="1719">
                  <c:v>-13005</c:v>
                </c:pt>
                <c:pt idx="1720">
                  <c:v>-12999.5</c:v>
                </c:pt>
                <c:pt idx="1721">
                  <c:v>-12994.5</c:v>
                </c:pt>
                <c:pt idx="1722">
                  <c:v>-12984</c:v>
                </c:pt>
                <c:pt idx="1723">
                  <c:v>-12980</c:v>
                </c:pt>
                <c:pt idx="1724">
                  <c:v>-12970</c:v>
                </c:pt>
                <c:pt idx="1725">
                  <c:v>-12948</c:v>
                </c:pt>
                <c:pt idx="1726">
                  <c:v>-12934</c:v>
                </c:pt>
                <c:pt idx="1727">
                  <c:v>-12923</c:v>
                </c:pt>
                <c:pt idx="1728">
                  <c:v>-12887</c:v>
                </c:pt>
                <c:pt idx="1729">
                  <c:v>-12877</c:v>
                </c:pt>
                <c:pt idx="1730">
                  <c:v>-12876</c:v>
                </c:pt>
                <c:pt idx="1731">
                  <c:v>-12872</c:v>
                </c:pt>
                <c:pt idx="1732">
                  <c:v>-12872</c:v>
                </c:pt>
                <c:pt idx="1733">
                  <c:v>-12871</c:v>
                </c:pt>
                <c:pt idx="1734">
                  <c:v>-12857</c:v>
                </c:pt>
                <c:pt idx="1735">
                  <c:v>-12857</c:v>
                </c:pt>
                <c:pt idx="1736">
                  <c:v>-12852</c:v>
                </c:pt>
                <c:pt idx="1737">
                  <c:v>-12852</c:v>
                </c:pt>
                <c:pt idx="1738">
                  <c:v>-12852</c:v>
                </c:pt>
                <c:pt idx="1739">
                  <c:v>-12852</c:v>
                </c:pt>
                <c:pt idx="1740">
                  <c:v>-12852</c:v>
                </c:pt>
                <c:pt idx="1741">
                  <c:v>-12852</c:v>
                </c:pt>
                <c:pt idx="1742">
                  <c:v>-12842</c:v>
                </c:pt>
                <c:pt idx="1743">
                  <c:v>-12841</c:v>
                </c:pt>
                <c:pt idx="1744">
                  <c:v>-12836</c:v>
                </c:pt>
                <c:pt idx="1745">
                  <c:v>-12831</c:v>
                </c:pt>
                <c:pt idx="1746">
                  <c:v>-12830</c:v>
                </c:pt>
                <c:pt idx="1747">
                  <c:v>-12826</c:v>
                </c:pt>
                <c:pt idx="1748">
                  <c:v>-12826</c:v>
                </c:pt>
                <c:pt idx="1749">
                  <c:v>-12826</c:v>
                </c:pt>
                <c:pt idx="1750">
                  <c:v>-12816</c:v>
                </c:pt>
                <c:pt idx="1751">
                  <c:v>-12801</c:v>
                </c:pt>
                <c:pt idx="1752">
                  <c:v>-12801</c:v>
                </c:pt>
                <c:pt idx="1753">
                  <c:v>-12796</c:v>
                </c:pt>
                <c:pt idx="1754">
                  <c:v>-12796</c:v>
                </c:pt>
                <c:pt idx="1755">
                  <c:v>-12796</c:v>
                </c:pt>
                <c:pt idx="1756">
                  <c:v>-12791</c:v>
                </c:pt>
                <c:pt idx="1757">
                  <c:v>-12791</c:v>
                </c:pt>
                <c:pt idx="1758">
                  <c:v>-12791</c:v>
                </c:pt>
                <c:pt idx="1759">
                  <c:v>-12791</c:v>
                </c:pt>
                <c:pt idx="1760">
                  <c:v>-12789</c:v>
                </c:pt>
                <c:pt idx="1761">
                  <c:v>-12786</c:v>
                </c:pt>
                <c:pt idx="1762">
                  <c:v>-12786</c:v>
                </c:pt>
                <c:pt idx="1763">
                  <c:v>-12785</c:v>
                </c:pt>
                <c:pt idx="1764">
                  <c:v>-12785</c:v>
                </c:pt>
                <c:pt idx="1765">
                  <c:v>-12784</c:v>
                </c:pt>
                <c:pt idx="1766">
                  <c:v>-12780</c:v>
                </c:pt>
                <c:pt idx="1767">
                  <c:v>-12779</c:v>
                </c:pt>
                <c:pt idx="1768">
                  <c:v>-12779</c:v>
                </c:pt>
                <c:pt idx="1769">
                  <c:v>-12775</c:v>
                </c:pt>
                <c:pt idx="1770">
                  <c:v>-12774</c:v>
                </c:pt>
                <c:pt idx="1771">
                  <c:v>-12774</c:v>
                </c:pt>
                <c:pt idx="1772">
                  <c:v>-12770</c:v>
                </c:pt>
                <c:pt idx="1773">
                  <c:v>-12770</c:v>
                </c:pt>
                <c:pt idx="1774">
                  <c:v>-12765</c:v>
                </c:pt>
                <c:pt idx="1775">
                  <c:v>-12750</c:v>
                </c:pt>
                <c:pt idx="1776">
                  <c:v>-12750</c:v>
                </c:pt>
                <c:pt idx="1777">
                  <c:v>-12741</c:v>
                </c:pt>
                <c:pt idx="1778">
                  <c:v>-12740</c:v>
                </c:pt>
                <c:pt idx="1779">
                  <c:v>-12740</c:v>
                </c:pt>
                <c:pt idx="1780">
                  <c:v>-12728</c:v>
                </c:pt>
                <c:pt idx="1781">
                  <c:v>-12726</c:v>
                </c:pt>
                <c:pt idx="1782">
                  <c:v>-12723</c:v>
                </c:pt>
                <c:pt idx="1783">
                  <c:v>-12723</c:v>
                </c:pt>
                <c:pt idx="1784">
                  <c:v>-12721</c:v>
                </c:pt>
                <c:pt idx="1785">
                  <c:v>-12718</c:v>
                </c:pt>
                <c:pt idx="1786">
                  <c:v>-12716</c:v>
                </c:pt>
                <c:pt idx="1787">
                  <c:v>-12714</c:v>
                </c:pt>
                <c:pt idx="1788">
                  <c:v>-12714</c:v>
                </c:pt>
                <c:pt idx="1789">
                  <c:v>-12714</c:v>
                </c:pt>
                <c:pt idx="1790">
                  <c:v>-12713.5</c:v>
                </c:pt>
                <c:pt idx="1791">
                  <c:v>-12710</c:v>
                </c:pt>
                <c:pt idx="1792">
                  <c:v>-12699</c:v>
                </c:pt>
                <c:pt idx="1793">
                  <c:v>-12699</c:v>
                </c:pt>
                <c:pt idx="1794">
                  <c:v>-12698</c:v>
                </c:pt>
                <c:pt idx="1795">
                  <c:v>-12698</c:v>
                </c:pt>
                <c:pt idx="1796">
                  <c:v>-12698</c:v>
                </c:pt>
                <c:pt idx="1797">
                  <c:v>-12697</c:v>
                </c:pt>
                <c:pt idx="1798">
                  <c:v>-12693</c:v>
                </c:pt>
                <c:pt idx="1799">
                  <c:v>-12693</c:v>
                </c:pt>
                <c:pt idx="1800">
                  <c:v>-12688</c:v>
                </c:pt>
                <c:pt idx="1801">
                  <c:v>-12688</c:v>
                </c:pt>
                <c:pt idx="1802">
                  <c:v>-12688</c:v>
                </c:pt>
                <c:pt idx="1803">
                  <c:v>-12685</c:v>
                </c:pt>
                <c:pt idx="1804">
                  <c:v>-12677</c:v>
                </c:pt>
                <c:pt idx="1805">
                  <c:v>-12673</c:v>
                </c:pt>
                <c:pt idx="1806">
                  <c:v>-12673</c:v>
                </c:pt>
                <c:pt idx="1807">
                  <c:v>-12668</c:v>
                </c:pt>
                <c:pt idx="1808">
                  <c:v>-12668</c:v>
                </c:pt>
                <c:pt idx="1809">
                  <c:v>-12667</c:v>
                </c:pt>
                <c:pt idx="1810">
                  <c:v>-12667</c:v>
                </c:pt>
                <c:pt idx="1811">
                  <c:v>-12663</c:v>
                </c:pt>
                <c:pt idx="1812">
                  <c:v>-12662</c:v>
                </c:pt>
                <c:pt idx="1813">
                  <c:v>-12662</c:v>
                </c:pt>
                <c:pt idx="1814">
                  <c:v>-12662</c:v>
                </c:pt>
                <c:pt idx="1815">
                  <c:v>-12657</c:v>
                </c:pt>
                <c:pt idx="1816">
                  <c:v>-12657</c:v>
                </c:pt>
                <c:pt idx="1817">
                  <c:v>-12657</c:v>
                </c:pt>
                <c:pt idx="1818">
                  <c:v>-12657</c:v>
                </c:pt>
                <c:pt idx="1819">
                  <c:v>-12652</c:v>
                </c:pt>
                <c:pt idx="1820">
                  <c:v>-12652</c:v>
                </c:pt>
                <c:pt idx="1821">
                  <c:v>-12642</c:v>
                </c:pt>
                <c:pt idx="1822">
                  <c:v>-12630</c:v>
                </c:pt>
                <c:pt idx="1823">
                  <c:v>-12611</c:v>
                </c:pt>
                <c:pt idx="1824">
                  <c:v>-12611</c:v>
                </c:pt>
                <c:pt idx="1825">
                  <c:v>-12590</c:v>
                </c:pt>
                <c:pt idx="1826">
                  <c:v>-12585</c:v>
                </c:pt>
                <c:pt idx="1827">
                  <c:v>-12585</c:v>
                </c:pt>
                <c:pt idx="1828">
                  <c:v>-12565</c:v>
                </c:pt>
                <c:pt idx="1829">
                  <c:v>-12565</c:v>
                </c:pt>
                <c:pt idx="1830">
                  <c:v>-12565</c:v>
                </c:pt>
                <c:pt idx="1831">
                  <c:v>-12544</c:v>
                </c:pt>
                <c:pt idx="1832">
                  <c:v>-12544</c:v>
                </c:pt>
                <c:pt idx="1833">
                  <c:v>-12544</c:v>
                </c:pt>
                <c:pt idx="1834">
                  <c:v>-12544</c:v>
                </c:pt>
                <c:pt idx="1835">
                  <c:v>-12544</c:v>
                </c:pt>
                <c:pt idx="1836">
                  <c:v>-12539</c:v>
                </c:pt>
                <c:pt idx="1837">
                  <c:v>-12539</c:v>
                </c:pt>
                <c:pt idx="1838">
                  <c:v>-12539</c:v>
                </c:pt>
                <c:pt idx="1839">
                  <c:v>-12534</c:v>
                </c:pt>
                <c:pt idx="1840">
                  <c:v>-12534</c:v>
                </c:pt>
                <c:pt idx="1841">
                  <c:v>-12529</c:v>
                </c:pt>
                <c:pt idx="1842">
                  <c:v>-12529</c:v>
                </c:pt>
                <c:pt idx="1843">
                  <c:v>-12524</c:v>
                </c:pt>
                <c:pt idx="1844">
                  <c:v>-12524</c:v>
                </c:pt>
                <c:pt idx="1845">
                  <c:v>-12524</c:v>
                </c:pt>
                <c:pt idx="1846">
                  <c:v>-12524</c:v>
                </c:pt>
                <c:pt idx="1847">
                  <c:v>-12523</c:v>
                </c:pt>
                <c:pt idx="1848">
                  <c:v>-12519</c:v>
                </c:pt>
                <c:pt idx="1849">
                  <c:v>-12519</c:v>
                </c:pt>
                <c:pt idx="1850">
                  <c:v>-12519</c:v>
                </c:pt>
                <c:pt idx="1851">
                  <c:v>-12518</c:v>
                </c:pt>
                <c:pt idx="1852">
                  <c:v>-12518</c:v>
                </c:pt>
                <c:pt idx="1853">
                  <c:v>-12514</c:v>
                </c:pt>
                <c:pt idx="1854">
                  <c:v>-12509</c:v>
                </c:pt>
                <c:pt idx="1855">
                  <c:v>-12507</c:v>
                </c:pt>
                <c:pt idx="1856">
                  <c:v>-12504</c:v>
                </c:pt>
                <c:pt idx="1857">
                  <c:v>-12504</c:v>
                </c:pt>
                <c:pt idx="1858">
                  <c:v>-12499</c:v>
                </c:pt>
                <c:pt idx="1859">
                  <c:v>-12499</c:v>
                </c:pt>
                <c:pt idx="1860">
                  <c:v>-12494</c:v>
                </c:pt>
                <c:pt idx="1861">
                  <c:v>-12494</c:v>
                </c:pt>
                <c:pt idx="1862">
                  <c:v>-12494</c:v>
                </c:pt>
                <c:pt idx="1863">
                  <c:v>-12493</c:v>
                </c:pt>
                <c:pt idx="1864">
                  <c:v>-12493</c:v>
                </c:pt>
                <c:pt idx="1865">
                  <c:v>-12492</c:v>
                </c:pt>
                <c:pt idx="1866">
                  <c:v>-12488</c:v>
                </c:pt>
                <c:pt idx="1867">
                  <c:v>-12488</c:v>
                </c:pt>
                <c:pt idx="1868">
                  <c:v>-12488</c:v>
                </c:pt>
                <c:pt idx="1869">
                  <c:v>-12487</c:v>
                </c:pt>
                <c:pt idx="1870">
                  <c:v>-12483</c:v>
                </c:pt>
                <c:pt idx="1871">
                  <c:v>-12483</c:v>
                </c:pt>
                <c:pt idx="1872">
                  <c:v>-12468</c:v>
                </c:pt>
                <c:pt idx="1873">
                  <c:v>-12468</c:v>
                </c:pt>
                <c:pt idx="1874">
                  <c:v>-12467</c:v>
                </c:pt>
                <c:pt idx="1875">
                  <c:v>-12467</c:v>
                </c:pt>
                <c:pt idx="1876">
                  <c:v>-12458</c:v>
                </c:pt>
                <c:pt idx="1877">
                  <c:v>-12458</c:v>
                </c:pt>
                <c:pt idx="1878">
                  <c:v>-12458</c:v>
                </c:pt>
                <c:pt idx="1879">
                  <c:v>-12453</c:v>
                </c:pt>
                <c:pt idx="1880">
                  <c:v>-12448</c:v>
                </c:pt>
                <c:pt idx="1881">
                  <c:v>-12447</c:v>
                </c:pt>
                <c:pt idx="1882">
                  <c:v>-12446</c:v>
                </c:pt>
                <c:pt idx="1883">
                  <c:v>-12446</c:v>
                </c:pt>
                <c:pt idx="1884">
                  <c:v>-12443</c:v>
                </c:pt>
                <c:pt idx="1885">
                  <c:v>-12443</c:v>
                </c:pt>
                <c:pt idx="1886">
                  <c:v>-12442</c:v>
                </c:pt>
                <c:pt idx="1887">
                  <c:v>-12441</c:v>
                </c:pt>
                <c:pt idx="1888">
                  <c:v>-12437</c:v>
                </c:pt>
                <c:pt idx="1889">
                  <c:v>-12427</c:v>
                </c:pt>
                <c:pt idx="1890">
                  <c:v>-12426</c:v>
                </c:pt>
                <c:pt idx="1891">
                  <c:v>-12422</c:v>
                </c:pt>
                <c:pt idx="1892">
                  <c:v>-12422</c:v>
                </c:pt>
                <c:pt idx="1893">
                  <c:v>-12422</c:v>
                </c:pt>
                <c:pt idx="1894">
                  <c:v>-12422</c:v>
                </c:pt>
                <c:pt idx="1895">
                  <c:v>-12422</c:v>
                </c:pt>
                <c:pt idx="1896">
                  <c:v>-12421</c:v>
                </c:pt>
                <c:pt idx="1897">
                  <c:v>-12421</c:v>
                </c:pt>
                <c:pt idx="1898">
                  <c:v>-12417</c:v>
                </c:pt>
                <c:pt idx="1899">
                  <c:v>-12416</c:v>
                </c:pt>
                <c:pt idx="1900">
                  <c:v>-12416</c:v>
                </c:pt>
                <c:pt idx="1901">
                  <c:v>-12412</c:v>
                </c:pt>
                <c:pt idx="1902">
                  <c:v>-12412</c:v>
                </c:pt>
                <c:pt idx="1903">
                  <c:v>-12412</c:v>
                </c:pt>
                <c:pt idx="1904">
                  <c:v>-12412</c:v>
                </c:pt>
                <c:pt idx="1905">
                  <c:v>-12410</c:v>
                </c:pt>
                <c:pt idx="1906">
                  <c:v>-12405</c:v>
                </c:pt>
                <c:pt idx="1907">
                  <c:v>-12402</c:v>
                </c:pt>
                <c:pt idx="1908">
                  <c:v>-12401</c:v>
                </c:pt>
                <c:pt idx="1909">
                  <c:v>-12400</c:v>
                </c:pt>
                <c:pt idx="1910">
                  <c:v>-12400</c:v>
                </c:pt>
                <c:pt idx="1911">
                  <c:v>-12400</c:v>
                </c:pt>
                <c:pt idx="1912">
                  <c:v>-12390</c:v>
                </c:pt>
                <c:pt idx="1913">
                  <c:v>-12385</c:v>
                </c:pt>
                <c:pt idx="1914">
                  <c:v>-12380</c:v>
                </c:pt>
                <c:pt idx="1915">
                  <c:v>-12377</c:v>
                </c:pt>
                <c:pt idx="1916">
                  <c:v>-12376</c:v>
                </c:pt>
                <c:pt idx="1917">
                  <c:v>-12371</c:v>
                </c:pt>
                <c:pt idx="1918">
                  <c:v>-12366</c:v>
                </c:pt>
                <c:pt idx="1919">
                  <c:v>-12355</c:v>
                </c:pt>
                <c:pt idx="1920">
                  <c:v>-12350</c:v>
                </c:pt>
                <c:pt idx="1921">
                  <c:v>-12349</c:v>
                </c:pt>
                <c:pt idx="1922">
                  <c:v>-12340</c:v>
                </c:pt>
                <c:pt idx="1923">
                  <c:v>-12335</c:v>
                </c:pt>
                <c:pt idx="1924">
                  <c:v>-12335</c:v>
                </c:pt>
                <c:pt idx="1925">
                  <c:v>-12334</c:v>
                </c:pt>
                <c:pt idx="1926">
                  <c:v>-12319</c:v>
                </c:pt>
                <c:pt idx="1927">
                  <c:v>-12303</c:v>
                </c:pt>
                <c:pt idx="1928">
                  <c:v>-12298</c:v>
                </c:pt>
                <c:pt idx="1929">
                  <c:v>-12283</c:v>
                </c:pt>
                <c:pt idx="1930">
                  <c:v>-12283</c:v>
                </c:pt>
                <c:pt idx="1931">
                  <c:v>-12273</c:v>
                </c:pt>
                <c:pt idx="1932">
                  <c:v>-12273</c:v>
                </c:pt>
                <c:pt idx="1933">
                  <c:v>-12266</c:v>
                </c:pt>
                <c:pt idx="1934">
                  <c:v>-12251</c:v>
                </c:pt>
                <c:pt idx="1935">
                  <c:v>-12247</c:v>
                </c:pt>
                <c:pt idx="1936">
                  <c:v>-12241</c:v>
                </c:pt>
                <c:pt idx="1937">
                  <c:v>-12237</c:v>
                </c:pt>
                <c:pt idx="1938">
                  <c:v>-12237</c:v>
                </c:pt>
                <c:pt idx="1939">
                  <c:v>-12235</c:v>
                </c:pt>
                <c:pt idx="1940">
                  <c:v>-12232</c:v>
                </c:pt>
                <c:pt idx="1941">
                  <c:v>-12231</c:v>
                </c:pt>
                <c:pt idx="1942">
                  <c:v>-12225</c:v>
                </c:pt>
                <c:pt idx="1943">
                  <c:v>-12222</c:v>
                </c:pt>
                <c:pt idx="1944">
                  <c:v>-12222</c:v>
                </c:pt>
                <c:pt idx="1945">
                  <c:v>-12222</c:v>
                </c:pt>
                <c:pt idx="1946">
                  <c:v>-12220</c:v>
                </c:pt>
                <c:pt idx="1947">
                  <c:v>-12219</c:v>
                </c:pt>
                <c:pt idx="1948">
                  <c:v>-12217</c:v>
                </c:pt>
                <c:pt idx="1949">
                  <c:v>-12217</c:v>
                </c:pt>
                <c:pt idx="1950">
                  <c:v>-12214</c:v>
                </c:pt>
                <c:pt idx="1951">
                  <c:v>-12213</c:v>
                </c:pt>
                <c:pt idx="1952">
                  <c:v>-12212</c:v>
                </c:pt>
                <c:pt idx="1953">
                  <c:v>-12212</c:v>
                </c:pt>
                <c:pt idx="1954">
                  <c:v>-12212</c:v>
                </c:pt>
                <c:pt idx="1955">
                  <c:v>-12211</c:v>
                </c:pt>
                <c:pt idx="1956">
                  <c:v>-12211</c:v>
                </c:pt>
                <c:pt idx="1957">
                  <c:v>-12210</c:v>
                </c:pt>
                <c:pt idx="1958">
                  <c:v>-12209</c:v>
                </c:pt>
                <c:pt idx="1959">
                  <c:v>-12207</c:v>
                </c:pt>
                <c:pt idx="1960">
                  <c:v>-12207</c:v>
                </c:pt>
                <c:pt idx="1961">
                  <c:v>-12206</c:v>
                </c:pt>
                <c:pt idx="1962">
                  <c:v>-12196</c:v>
                </c:pt>
                <c:pt idx="1963">
                  <c:v>-12195</c:v>
                </c:pt>
                <c:pt idx="1964">
                  <c:v>-12194</c:v>
                </c:pt>
                <c:pt idx="1965">
                  <c:v>-12194</c:v>
                </c:pt>
                <c:pt idx="1966">
                  <c:v>-12191</c:v>
                </c:pt>
                <c:pt idx="1967">
                  <c:v>-12189</c:v>
                </c:pt>
                <c:pt idx="1968">
                  <c:v>-12180</c:v>
                </c:pt>
                <c:pt idx="1969">
                  <c:v>-12180</c:v>
                </c:pt>
                <c:pt idx="1970">
                  <c:v>-12176</c:v>
                </c:pt>
                <c:pt idx="1971">
                  <c:v>-12176</c:v>
                </c:pt>
                <c:pt idx="1972">
                  <c:v>-12175</c:v>
                </c:pt>
                <c:pt idx="1973">
                  <c:v>-12171</c:v>
                </c:pt>
                <c:pt idx="1974">
                  <c:v>-12171</c:v>
                </c:pt>
                <c:pt idx="1975">
                  <c:v>-12171</c:v>
                </c:pt>
                <c:pt idx="1976">
                  <c:v>-12171</c:v>
                </c:pt>
                <c:pt idx="1977">
                  <c:v>-12171</c:v>
                </c:pt>
                <c:pt idx="1978">
                  <c:v>-12170</c:v>
                </c:pt>
                <c:pt idx="1979">
                  <c:v>-12170</c:v>
                </c:pt>
                <c:pt idx="1980">
                  <c:v>-12166</c:v>
                </c:pt>
                <c:pt idx="1981">
                  <c:v>-12166</c:v>
                </c:pt>
                <c:pt idx="1982">
                  <c:v>-12165</c:v>
                </c:pt>
                <c:pt idx="1983">
                  <c:v>-12165</c:v>
                </c:pt>
                <c:pt idx="1984">
                  <c:v>-12164</c:v>
                </c:pt>
                <c:pt idx="1985">
                  <c:v>-12161</c:v>
                </c:pt>
                <c:pt idx="1986">
                  <c:v>-12161</c:v>
                </c:pt>
                <c:pt idx="1987">
                  <c:v>-12157</c:v>
                </c:pt>
                <c:pt idx="1988">
                  <c:v>-12157</c:v>
                </c:pt>
                <c:pt idx="1989">
                  <c:v>-12151</c:v>
                </c:pt>
                <c:pt idx="1990">
                  <c:v>-12151</c:v>
                </c:pt>
                <c:pt idx="1991">
                  <c:v>-12151</c:v>
                </c:pt>
                <c:pt idx="1992">
                  <c:v>-12149</c:v>
                </c:pt>
                <c:pt idx="1993">
                  <c:v>-12144</c:v>
                </c:pt>
                <c:pt idx="1994">
                  <c:v>-12141</c:v>
                </c:pt>
                <c:pt idx="1995">
                  <c:v>-12139</c:v>
                </c:pt>
                <c:pt idx="1996">
                  <c:v>-12136</c:v>
                </c:pt>
                <c:pt idx="1997">
                  <c:v>-12135</c:v>
                </c:pt>
                <c:pt idx="1998">
                  <c:v>-12134</c:v>
                </c:pt>
                <c:pt idx="1999">
                  <c:v>-12130</c:v>
                </c:pt>
                <c:pt idx="2000">
                  <c:v>-12129</c:v>
                </c:pt>
                <c:pt idx="2001">
                  <c:v>-12124</c:v>
                </c:pt>
                <c:pt idx="2002">
                  <c:v>-12121</c:v>
                </c:pt>
                <c:pt idx="2003">
                  <c:v>-12119</c:v>
                </c:pt>
                <c:pt idx="2004">
                  <c:v>-12118</c:v>
                </c:pt>
                <c:pt idx="2005">
                  <c:v>-12118</c:v>
                </c:pt>
                <c:pt idx="2006">
                  <c:v>-12115</c:v>
                </c:pt>
                <c:pt idx="2007">
                  <c:v>-12115</c:v>
                </c:pt>
                <c:pt idx="2008">
                  <c:v>-12104</c:v>
                </c:pt>
                <c:pt idx="2009">
                  <c:v>-12099</c:v>
                </c:pt>
                <c:pt idx="2010">
                  <c:v>-12094</c:v>
                </c:pt>
                <c:pt idx="2011">
                  <c:v>-12094</c:v>
                </c:pt>
                <c:pt idx="2012">
                  <c:v>-12094</c:v>
                </c:pt>
                <c:pt idx="2013">
                  <c:v>-12094</c:v>
                </c:pt>
                <c:pt idx="2014">
                  <c:v>-12093</c:v>
                </c:pt>
                <c:pt idx="2015">
                  <c:v>-12093</c:v>
                </c:pt>
                <c:pt idx="2016">
                  <c:v>-12089</c:v>
                </c:pt>
                <c:pt idx="2017">
                  <c:v>-12088</c:v>
                </c:pt>
                <c:pt idx="2018">
                  <c:v>-12084</c:v>
                </c:pt>
                <c:pt idx="2019">
                  <c:v>-12083</c:v>
                </c:pt>
                <c:pt idx="2020">
                  <c:v>-12082</c:v>
                </c:pt>
                <c:pt idx="2021">
                  <c:v>-12077</c:v>
                </c:pt>
                <c:pt idx="2022">
                  <c:v>-12073</c:v>
                </c:pt>
                <c:pt idx="2023">
                  <c:v>-12068</c:v>
                </c:pt>
                <c:pt idx="2024">
                  <c:v>-12059</c:v>
                </c:pt>
                <c:pt idx="2025">
                  <c:v>-12048</c:v>
                </c:pt>
                <c:pt idx="2026">
                  <c:v>-12043</c:v>
                </c:pt>
                <c:pt idx="2027">
                  <c:v>-12038</c:v>
                </c:pt>
                <c:pt idx="2028">
                  <c:v>-12027</c:v>
                </c:pt>
                <c:pt idx="2029">
                  <c:v>-12022</c:v>
                </c:pt>
                <c:pt idx="2030">
                  <c:v>-12022</c:v>
                </c:pt>
                <c:pt idx="2031">
                  <c:v>-12020.5</c:v>
                </c:pt>
                <c:pt idx="2032">
                  <c:v>-12006</c:v>
                </c:pt>
                <c:pt idx="2033">
                  <c:v>-12001</c:v>
                </c:pt>
                <c:pt idx="2034">
                  <c:v>-12001</c:v>
                </c:pt>
                <c:pt idx="2035">
                  <c:v>-11997</c:v>
                </c:pt>
                <c:pt idx="2036">
                  <c:v>-11992</c:v>
                </c:pt>
                <c:pt idx="2037">
                  <c:v>-11991</c:v>
                </c:pt>
                <c:pt idx="2038">
                  <c:v>-11986</c:v>
                </c:pt>
                <c:pt idx="2039">
                  <c:v>-11986</c:v>
                </c:pt>
                <c:pt idx="2040">
                  <c:v>-11976</c:v>
                </c:pt>
                <c:pt idx="2041">
                  <c:v>-11960</c:v>
                </c:pt>
                <c:pt idx="2042">
                  <c:v>-11960</c:v>
                </c:pt>
                <c:pt idx="2043">
                  <c:v>-11959</c:v>
                </c:pt>
                <c:pt idx="2044">
                  <c:v>-11959</c:v>
                </c:pt>
                <c:pt idx="2045">
                  <c:v>-11955</c:v>
                </c:pt>
                <c:pt idx="2046">
                  <c:v>-11955</c:v>
                </c:pt>
                <c:pt idx="2047">
                  <c:v>-11954</c:v>
                </c:pt>
                <c:pt idx="2048">
                  <c:v>-11950</c:v>
                </c:pt>
                <c:pt idx="2049">
                  <c:v>-11950</c:v>
                </c:pt>
                <c:pt idx="2050">
                  <c:v>-11950</c:v>
                </c:pt>
                <c:pt idx="2051">
                  <c:v>-11950</c:v>
                </c:pt>
                <c:pt idx="2052">
                  <c:v>-11950</c:v>
                </c:pt>
                <c:pt idx="2053">
                  <c:v>-11945</c:v>
                </c:pt>
                <c:pt idx="2054">
                  <c:v>-11940</c:v>
                </c:pt>
                <c:pt idx="2055">
                  <c:v>-11940</c:v>
                </c:pt>
                <c:pt idx="2056">
                  <c:v>-11940</c:v>
                </c:pt>
                <c:pt idx="2057">
                  <c:v>-11940</c:v>
                </c:pt>
                <c:pt idx="2058">
                  <c:v>-11940</c:v>
                </c:pt>
                <c:pt idx="2059">
                  <c:v>-11935</c:v>
                </c:pt>
                <c:pt idx="2060">
                  <c:v>-11934</c:v>
                </c:pt>
                <c:pt idx="2061">
                  <c:v>-11934</c:v>
                </c:pt>
                <c:pt idx="2062">
                  <c:v>-11933</c:v>
                </c:pt>
                <c:pt idx="2063">
                  <c:v>-11930</c:v>
                </c:pt>
                <c:pt idx="2064">
                  <c:v>-11929</c:v>
                </c:pt>
                <c:pt idx="2065">
                  <c:v>-11925</c:v>
                </c:pt>
                <c:pt idx="2066">
                  <c:v>-11925</c:v>
                </c:pt>
                <c:pt idx="2067">
                  <c:v>-11925</c:v>
                </c:pt>
                <c:pt idx="2068">
                  <c:v>-11925</c:v>
                </c:pt>
                <c:pt idx="2069">
                  <c:v>-11925</c:v>
                </c:pt>
                <c:pt idx="2070">
                  <c:v>-11925</c:v>
                </c:pt>
                <c:pt idx="2071">
                  <c:v>-11925</c:v>
                </c:pt>
                <c:pt idx="2072">
                  <c:v>-11924</c:v>
                </c:pt>
                <c:pt idx="2073">
                  <c:v>-11924</c:v>
                </c:pt>
                <c:pt idx="2074">
                  <c:v>-11924</c:v>
                </c:pt>
                <c:pt idx="2075">
                  <c:v>-11924</c:v>
                </c:pt>
                <c:pt idx="2076">
                  <c:v>-11919</c:v>
                </c:pt>
                <c:pt idx="2077">
                  <c:v>-11919</c:v>
                </c:pt>
                <c:pt idx="2078">
                  <c:v>-11915</c:v>
                </c:pt>
                <c:pt idx="2079">
                  <c:v>-11914</c:v>
                </c:pt>
                <c:pt idx="2080">
                  <c:v>-11914</c:v>
                </c:pt>
                <c:pt idx="2081">
                  <c:v>-11913</c:v>
                </c:pt>
                <c:pt idx="2082">
                  <c:v>-11905</c:v>
                </c:pt>
                <c:pt idx="2083">
                  <c:v>-11905</c:v>
                </c:pt>
                <c:pt idx="2084">
                  <c:v>-11904</c:v>
                </c:pt>
                <c:pt idx="2085">
                  <c:v>-11904</c:v>
                </c:pt>
                <c:pt idx="2086">
                  <c:v>-11904</c:v>
                </c:pt>
                <c:pt idx="2087">
                  <c:v>-11903</c:v>
                </c:pt>
                <c:pt idx="2088">
                  <c:v>-11899</c:v>
                </c:pt>
                <c:pt idx="2089">
                  <c:v>-11899</c:v>
                </c:pt>
                <c:pt idx="2090">
                  <c:v>-11899</c:v>
                </c:pt>
                <c:pt idx="2091">
                  <c:v>-11899</c:v>
                </c:pt>
                <c:pt idx="2092">
                  <c:v>-11898</c:v>
                </c:pt>
                <c:pt idx="2093">
                  <c:v>-11898</c:v>
                </c:pt>
                <c:pt idx="2094">
                  <c:v>-11894</c:v>
                </c:pt>
                <c:pt idx="2095">
                  <c:v>-11894</c:v>
                </c:pt>
                <c:pt idx="2096">
                  <c:v>-11894</c:v>
                </c:pt>
                <c:pt idx="2097">
                  <c:v>-11894</c:v>
                </c:pt>
                <c:pt idx="2098">
                  <c:v>-11893</c:v>
                </c:pt>
                <c:pt idx="2099">
                  <c:v>-11893</c:v>
                </c:pt>
                <c:pt idx="2100">
                  <c:v>-11893</c:v>
                </c:pt>
                <c:pt idx="2101">
                  <c:v>-11889</c:v>
                </c:pt>
                <c:pt idx="2102">
                  <c:v>-11889</c:v>
                </c:pt>
                <c:pt idx="2103">
                  <c:v>-11889</c:v>
                </c:pt>
                <c:pt idx="2104">
                  <c:v>-11888</c:v>
                </c:pt>
                <c:pt idx="2105">
                  <c:v>-11884</c:v>
                </c:pt>
                <c:pt idx="2106">
                  <c:v>-11883</c:v>
                </c:pt>
                <c:pt idx="2107">
                  <c:v>-11883</c:v>
                </c:pt>
                <c:pt idx="2108">
                  <c:v>-11883</c:v>
                </c:pt>
                <c:pt idx="2109">
                  <c:v>-11882</c:v>
                </c:pt>
                <c:pt idx="2110">
                  <c:v>-11879</c:v>
                </c:pt>
                <c:pt idx="2111">
                  <c:v>-11879</c:v>
                </c:pt>
                <c:pt idx="2112">
                  <c:v>-11877</c:v>
                </c:pt>
                <c:pt idx="2113">
                  <c:v>-11877</c:v>
                </c:pt>
                <c:pt idx="2114">
                  <c:v>-11874</c:v>
                </c:pt>
                <c:pt idx="2115">
                  <c:v>-11874</c:v>
                </c:pt>
                <c:pt idx="2116">
                  <c:v>-11874</c:v>
                </c:pt>
                <c:pt idx="2117">
                  <c:v>-11872</c:v>
                </c:pt>
                <c:pt idx="2118">
                  <c:v>-11872</c:v>
                </c:pt>
                <c:pt idx="2119">
                  <c:v>-11872</c:v>
                </c:pt>
                <c:pt idx="2120">
                  <c:v>-11869</c:v>
                </c:pt>
                <c:pt idx="2121">
                  <c:v>-11869</c:v>
                </c:pt>
                <c:pt idx="2122">
                  <c:v>-11869</c:v>
                </c:pt>
                <c:pt idx="2123">
                  <c:v>-11869</c:v>
                </c:pt>
                <c:pt idx="2124">
                  <c:v>-11867</c:v>
                </c:pt>
                <c:pt idx="2125">
                  <c:v>-11862</c:v>
                </c:pt>
                <c:pt idx="2126">
                  <c:v>-11860</c:v>
                </c:pt>
                <c:pt idx="2127">
                  <c:v>-11860</c:v>
                </c:pt>
                <c:pt idx="2128">
                  <c:v>-11859</c:v>
                </c:pt>
                <c:pt idx="2129">
                  <c:v>-11857</c:v>
                </c:pt>
                <c:pt idx="2130">
                  <c:v>-11855</c:v>
                </c:pt>
                <c:pt idx="2131">
                  <c:v>-11854</c:v>
                </c:pt>
                <c:pt idx="2132">
                  <c:v>-11853</c:v>
                </c:pt>
                <c:pt idx="2133">
                  <c:v>-11853</c:v>
                </c:pt>
                <c:pt idx="2134">
                  <c:v>-11848</c:v>
                </c:pt>
                <c:pt idx="2135">
                  <c:v>-11848</c:v>
                </c:pt>
                <c:pt idx="2136">
                  <c:v>-11842</c:v>
                </c:pt>
                <c:pt idx="2137">
                  <c:v>-11841</c:v>
                </c:pt>
                <c:pt idx="2138">
                  <c:v>-11833</c:v>
                </c:pt>
                <c:pt idx="2139">
                  <c:v>-11832</c:v>
                </c:pt>
                <c:pt idx="2140">
                  <c:v>-11828</c:v>
                </c:pt>
                <c:pt idx="2141">
                  <c:v>-11823</c:v>
                </c:pt>
                <c:pt idx="2142">
                  <c:v>-11823</c:v>
                </c:pt>
                <c:pt idx="2143">
                  <c:v>-11823</c:v>
                </c:pt>
                <c:pt idx="2144">
                  <c:v>-11819</c:v>
                </c:pt>
                <c:pt idx="2145">
                  <c:v>-11818</c:v>
                </c:pt>
                <c:pt idx="2146">
                  <c:v>-11818</c:v>
                </c:pt>
                <c:pt idx="2147">
                  <c:v>-11818</c:v>
                </c:pt>
                <c:pt idx="2148">
                  <c:v>-11818</c:v>
                </c:pt>
                <c:pt idx="2149">
                  <c:v>-11818</c:v>
                </c:pt>
                <c:pt idx="2150">
                  <c:v>-11818</c:v>
                </c:pt>
                <c:pt idx="2151">
                  <c:v>-11818</c:v>
                </c:pt>
                <c:pt idx="2152">
                  <c:v>-11818</c:v>
                </c:pt>
                <c:pt idx="2153">
                  <c:v>-11818</c:v>
                </c:pt>
                <c:pt idx="2154">
                  <c:v>-11817</c:v>
                </c:pt>
                <c:pt idx="2155">
                  <c:v>-11817</c:v>
                </c:pt>
                <c:pt idx="2156">
                  <c:v>-11817</c:v>
                </c:pt>
                <c:pt idx="2157">
                  <c:v>-11817</c:v>
                </c:pt>
                <c:pt idx="2158">
                  <c:v>-11813</c:v>
                </c:pt>
                <c:pt idx="2159">
                  <c:v>-11812</c:v>
                </c:pt>
                <c:pt idx="2160">
                  <c:v>-11811</c:v>
                </c:pt>
                <c:pt idx="2161">
                  <c:v>-11811</c:v>
                </c:pt>
                <c:pt idx="2162">
                  <c:v>-11811</c:v>
                </c:pt>
                <c:pt idx="2163">
                  <c:v>-11808</c:v>
                </c:pt>
                <c:pt idx="2164">
                  <c:v>-11808</c:v>
                </c:pt>
                <c:pt idx="2165">
                  <c:v>-11807</c:v>
                </c:pt>
                <c:pt idx="2166">
                  <c:v>-11802</c:v>
                </c:pt>
                <c:pt idx="2167">
                  <c:v>-11802</c:v>
                </c:pt>
                <c:pt idx="2168">
                  <c:v>-11802</c:v>
                </c:pt>
                <c:pt idx="2169">
                  <c:v>-11802</c:v>
                </c:pt>
                <c:pt idx="2170">
                  <c:v>-11802</c:v>
                </c:pt>
                <c:pt idx="2171">
                  <c:v>-11801</c:v>
                </c:pt>
                <c:pt idx="2172">
                  <c:v>-11801</c:v>
                </c:pt>
                <c:pt idx="2173">
                  <c:v>-11801</c:v>
                </c:pt>
                <c:pt idx="2174">
                  <c:v>-11797</c:v>
                </c:pt>
                <c:pt idx="2175">
                  <c:v>-11796</c:v>
                </c:pt>
                <c:pt idx="2176">
                  <c:v>-11792</c:v>
                </c:pt>
                <c:pt idx="2177">
                  <c:v>-11792</c:v>
                </c:pt>
                <c:pt idx="2178">
                  <c:v>-11792</c:v>
                </c:pt>
                <c:pt idx="2179">
                  <c:v>-11791</c:v>
                </c:pt>
                <c:pt idx="2180">
                  <c:v>-11790</c:v>
                </c:pt>
                <c:pt idx="2181">
                  <c:v>-11788</c:v>
                </c:pt>
                <c:pt idx="2182">
                  <c:v>-11787</c:v>
                </c:pt>
                <c:pt idx="2183">
                  <c:v>-11787</c:v>
                </c:pt>
                <c:pt idx="2184">
                  <c:v>-11782</c:v>
                </c:pt>
                <c:pt idx="2185">
                  <c:v>-11782</c:v>
                </c:pt>
                <c:pt idx="2186">
                  <c:v>-11781</c:v>
                </c:pt>
                <c:pt idx="2187">
                  <c:v>-11781</c:v>
                </c:pt>
                <c:pt idx="2188">
                  <c:v>-11780</c:v>
                </c:pt>
                <c:pt idx="2189">
                  <c:v>-11778</c:v>
                </c:pt>
                <c:pt idx="2190">
                  <c:v>-11777</c:v>
                </c:pt>
                <c:pt idx="2191">
                  <c:v>-11777</c:v>
                </c:pt>
                <c:pt idx="2192">
                  <c:v>-11777</c:v>
                </c:pt>
                <c:pt idx="2193">
                  <c:v>-11777</c:v>
                </c:pt>
                <c:pt idx="2194">
                  <c:v>-11777</c:v>
                </c:pt>
                <c:pt idx="2195">
                  <c:v>-11777</c:v>
                </c:pt>
                <c:pt idx="2196">
                  <c:v>-11777</c:v>
                </c:pt>
                <c:pt idx="2197">
                  <c:v>-11777</c:v>
                </c:pt>
                <c:pt idx="2198">
                  <c:v>-11777</c:v>
                </c:pt>
                <c:pt idx="2199">
                  <c:v>-11776</c:v>
                </c:pt>
                <c:pt idx="2200">
                  <c:v>-11776</c:v>
                </c:pt>
                <c:pt idx="2201">
                  <c:v>-11776</c:v>
                </c:pt>
                <c:pt idx="2202">
                  <c:v>-11772</c:v>
                </c:pt>
                <c:pt idx="2203">
                  <c:v>-11772</c:v>
                </c:pt>
                <c:pt idx="2204">
                  <c:v>-11771</c:v>
                </c:pt>
                <c:pt idx="2205">
                  <c:v>-11771</c:v>
                </c:pt>
                <c:pt idx="2206">
                  <c:v>-11770</c:v>
                </c:pt>
                <c:pt idx="2207">
                  <c:v>-11766</c:v>
                </c:pt>
                <c:pt idx="2208">
                  <c:v>-11766</c:v>
                </c:pt>
                <c:pt idx="2209">
                  <c:v>-11766</c:v>
                </c:pt>
                <c:pt idx="2210">
                  <c:v>-11766</c:v>
                </c:pt>
                <c:pt idx="2211">
                  <c:v>-11766</c:v>
                </c:pt>
                <c:pt idx="2212">
                  <c:v>-11766</c:v>
                </c:pt>
                <c:pt idx="2213">
                  <c:v>-11761</c:v>
                </c:pt>
                <c:pt idx="2214">
                  <c:v>-11761</c:v>
                </c:pt>
                <c:pt idx="2215">
                  <c:v>-11760</c:v>
                </c:pt>
                <c:pt idx="2216">
                  <c:v>-11760</c:v>
                </c:pt>
                <c:pt idx="2217">
                  <c:v>-11760</c:v>
                </c:pt>
                <c:pt idx="2218">
                  <c:v>-11759</c:v>
                </c:pt>
                <c:pt idx="2219">
                  <c:v>-11756</c:v>
                </c:pt>
                <c:pt idx="2220">
                  <c:v>-11756</c:v>
                </c:pt>
                <c:pt idx="2221">
                  <c:v>-11756</c:v>
                </c:pt>
                <c:pt idx="2222">
                  <c:v>-11755</c:v>
                </c:pt>
                <c:pt idx="2223">
                  <c:v>-11754</c:v>
                </c:pt>
                <c:pt idx="2224">
                  <c:v>-11749</c:v>
                </c:pt>
                <c:pt idx="2225">
                  <c:v>-11749</c:v>
                </c:pt>
                <c:pt idx="2226">
                  <c:v>-11746</c:v>
                </c:pt>
                <c:pt idx="2227">
                  <c:v>-11745</c:v>
                </c:pt>
                <c:pt idx="2228">
                  <c:v>-11734</c:v>
                </c:pt>
                <c:pt idx="2229">
                  <c:v>-11729</c:v>
                </c:pt>
                <c:pt idx="2230">
                  <c:v>-11729</c:v>
                </c:pt>
                <c:pt idx="2231">
                  <c:v>-11729</c:v>
                </c:pt>
                <c:pt idx="2232">
                  <c:v>-11725</c:v>
                </c:pt>
                <c:pt idx="2233">
                  <c:v>-11724</c:v>
                </c:pt>
                <c:pt idx="2234">
                  <c:v>-11720</c:v>
                </c:pt>
                <c:pt idx="2235">
                  <c:v>-11714</c:v>
                </c:pt>
                <c:pt idx="2236">
                  <c:v>-11710</c:v>
                </c:pt>
                <c:pt idx="2237">
                  <c:v>-11704</c:v>
                </c:pt>
                <c:pt idx="2238">
                  <c:v>-11699</c:v>
                </c:pt>
                <c:pt idx="2239">
                  <c:v>-11684</c:v>
                </c:pt>
                <c:pt idx="2240">
                  <c:v>-11683</c:v>
                </c:pt>
                <c:pt idx="2241">
                  <c:v>-11679</c:v>
                </c:pt>
                <c:pt idx="2242">
                  <c:v>-11679</c:v>
                </c:pt>
                <c:pt idx="2243">
                  <c:v>-11679</c:v>
                </c:pt>
                <c:pt idx="2244">
                  <c:v>-11679</c:v>
                </c:pt>
                <c:pt idx="2245">
                  <c:v>-11679</c:v>
                </c:pt>
                <c:pt idx="2246">
                  <c:v>-11673</c:v>
                </c:pt>
                <c:pt idx="2247">
                  <c:v>-11668</c:v>
                </c:pt>
                <c:pt idx="2248">
                  <c:v>-11668</c:v>
                </c:pt>
                <c:pt idx="2249">
                  <c:v>-11663</c:v>
                </c:pt>
                <c:pt idx="2250">
                  <c:v>-11658</c:v>
                </c:pt>
                <c:pt idx="2251">
                  <c:v>-11654</c:v>
                </c:pt>
                <c:pt idx="2252">
                  <c:v>-11653</c:v>
                </c:pt>
                <c:pt idx="2253">
                  <c:v>-11653</c:v>
                </c:pt>
                <c:pt idx="2254">
                  <c:v>-11653</c:v>
                </c:pt>
                <c:pt idx="2255">
                  <c:v>-11653</c:v>
                </c:pt>
                <c:pt idx="2256">
                  <c:v>-11653</c:v>
                </c:pt>
                <c:pt idx="2257">
                  <c:v>-11653</c:v>
                </c:pt>
                <c:pt idx="2258">
                  <c:v>-11648</c:v>
                </c:pt>
                <c:pt idx="2259">
                  <c:v>-11648</c:v>
                </c:pt>
                <c:pt idx="2260">
                  <c:v>-11648</c:v>
                </c:pt>
                <c:pt idx="2261">
                  <c:v>-11648</c:v>
                </c:pt>
                <c:pt idx="2262">
                  <c:v>-11648</c:v>
                </c:pt>
                <c:pt idx="2263">
                  <c:v>-11643</c:v>
                </c:pt>
                <c:pt idx="2264">
                  <c:v>-11643</c:v>
                </c:pt>
                <c:pt idx="2265">
                  <c:v>-11643</c:v>
                </c:pt>
                <c:pt idx="2266">
                  <c:v>-11643</c:v>
                </c:pt>
                <c:pt idx="2267">
                  <c:v>-11643</c:v>
                </c:pt>
                <c:pt idx="2268">
                  <c:v>-11639</c:v>
                </c:pt>
                <c:pt idx="2269">
                  <c:v>-11638</c:v>
                </c:pt>
                <c:pt idx="2270">
                  <c:v>-11638</c:v>
                </c:pt>
                <c:pt idx="2271">
                  <c:v>-11637</c:v>
                </c:pt>
                <c:pt idx="2272">
                  <c:v>-11637</c:v>
                </c:pt>
                <c:pt idx="2273">
                  <c:v>-11633</c:v>
                </c:pt>
                <c:pt idx="2274">
                  <c:v>-11633</c:v>
                </c:pt>
                <c:pt idx="2275">
                  <c:v>-11631</c:v>
                </c:pt>
                <c:pt idx="2276">
                  <c:v>-11628</c:v>
                </c:pt>
                <c:pt idx="2277">
                  <c:v>-11628</c:v>
                </c:pt>
                <c:pt idx="2278">
                  <c:v>-11627</c:v>
                </c:pt>
                <c:pt idx="2279">
                  <c:v>-11627</c:v>
                </c:pt>
                <c:pt idx="2280">
                  <c:v>-11627</c:v>
                </c:pt>
                <c:pt idx="2281">
                  <c:v>-11627</c:v>
                </c:pt>
                <c:pt idx="2282">
                  <c:v>-11627</c:v>
                </c:pt>
                <c:pt idx="2283">
                  <c:v>-11626</c:v>
                </c:pt>
                <c:pt idx="2284">
                  <c:v>-11626</c:v>
                </c:pt>
                <c:pt idx="2285">
                  <c:v>-11626</c:v>
                </c:pt>
                <c:pt idx="2286">
                  <c:v>-11624</c:v>
                </c:pt>
                <c:pt idx="2287">
                  <c:v>-11623</c:v>
                </c:pt>
                <c:pt idx="2288">
                  <c:v>-11622</c:v>
                </c:pt>
                <c:pt idx="2289">
                  <c:v>-11622</c:v>
                </c:pt>
                <c:pt idx="2290">
                  <c:v>-11622</c:v>
                </c:pt>
                <c:pt idx="2291">
                  <c:v>-11622</c:v>
                </c:pt>
                <c:pt idx="2292">
                  <c:v>-11621</c:v>
                </c:pt>
                <c:pt idx="2293">
                  <c:v>-11619</c:v>
                </c:pt>
                <c:pt idx="2294">
                  <c:v>-11612</c:v>
                </c:pt>
                <c:pt idx="2295">
                  <c:v>-11602</c:v>
                </c:pt>
                <c:pt idx="2296">
                  <c:v>-11601</c:v>
                </c:pt>
                <c:pt idx="2297">
                  <c:v>-11601</c:v>
                </c:pt>
                <c:pt idx="2298">
                  <c:v>-11600</c:v>
                </c:pt>
                <c:pt idx="2299">
                  <c:v>-11600</c:v>
                </c:pt>
                <c:pt idx="2300">
                  <c:v>-11598</c:v>
                </c:pt>
                <c:pt idx="2301">
                  <c:v>-11597</c:v>
                </c:pt>
                <c:pt idx="2302">
                  <c:v>-11596</c:v>
                </c:pt>
                <c:pt idx="2303">
                  <c:v>-11595</c:v>
                </c:pt>
                <c:pt idx="2304">
                  <c:v>-11595</c:v>
                </c:pt>
                <c:pt idx="2305">
                  <c:v>-11592</c:v>
                </c:pt>
                <c:pt idx="2306">
                  <c:v>-11587</c:v>
                </c:pt>
                <c:pt idx="2307">
                  <c:v>-11587</c:v>
                </c:pt>
                <c:pt idx="2308">
                  <c:v>-11585</c:v>
                </c:pt>
                <c:pt idx="2309">
                  <c:v>-11582</c:v>
                </c:pt>
                <c:pt idx="2310">
                  <c:v>-11582</c:v>
                </c:pt>
                <c:pt idx="2311">
                  <c:v>-11582</c:v>
                </c:pt>
                <c:pt idx="2312">
                  <c:v>-11582</c:v>
                </c:pt>
                <c:pt idx="2313">
                  <c:v>-11580</c:v>
                </c:pt>
                <c:pt idx="2314">
                  <c:v>-11578</c:v>
                </c:pt>
                <c:pt idx="2315">
                  <c:v>-11577</c:v>
                </c:pt>
                <c:pt idx="2316">
                  <c:v>-11577</c:v>
                </c:pt>
                <c:pt idx="2317">
                  <c:v>-11573</c:v>
                </c:pt>
                <c:pt idx="2318">
                  <c:v>-11568</c:v>
                </c:pt>
                <c:pt idx="2319">
                  <c:v>-11567</c:v>
                </c:pt>
                <c:pt idx="2320">
                  <c:v>-11562</c:v>
                </c:pt>
                <c:pt idx="2321">
                  <c:v>-11562</c:v>
                </c:pt>
                <c:pt idx="2322">
                  <c:v>-11562</c:v>
                </c:pt>
                <c:pt idx="2323">
                  <c:v>-11562</c:v>
                </c:pt>
                <c:pt idx="2324">
                  <c:v>-11561</c:v>
                </c:pt>
                <c:pt idx="2325">
                  <c:v>-11560</c:v>
                </c:pt>
                <c:pt idx="2326">
                  <c:v>-11560</c:v>
                </c:pt>
                <c:pt idx="2327">
                  <c:v>-11557</c:v>
                </c:pt>
                <c:pt idx="2328">
                  <c:v>-11557</c:v>
                </c:pt>
                <c:pt idx="2329">
                  <c:v>-11556</c:v>
                </c:pt>
                <c:pt idx="2330">
                  <c:v>-11556</c:v>
                </c:pt>
                <c:pt idx="2331">
                  <c:v>-11556</c:v>
                </c:pt>
                <c:pt idx="2332">
                  <c:v>-11556</c:v>
                </c:pt>
                <c:pt idx="2333">
                  <c:v>-11555</c:v>
                </c:pt>
                <c:pt idx="2334">
                  <c:v>-11551</c:v>
                </c:pt>
                <c:pt idx="2335">
                  <c:v>-11546</c:v>
                </c:pt>
                <c:pt idx="2336">
                  <c:v>-11546</c:v>
                </c:pt>
                <c:pt idx="2337">
                  <c:v>-11546</c:v>
                </c:pt>
                <c:pt idx="2338">
                  <c:v>-11546</c:v>
                </c:pt>
                <c:pt idx="2339">
                  <c:v>-11546</c:v>
                </c:pt>
                <c:pt idx="2340">
                  <c:v>-11536</c:v>
                </c:pt>
                <c:pt idx="2341">
                  <c:v>-11536</c:v>
                </c:pt>
                <c:pt idx="2342">
                  <c:v>-11536</c:v>
                </c:pt>
                <c:pt idx="2343">
                  <c:v>-11536</c:v>
                </c:pt>
                <c:pt idx="2344">
                  <c:v>-11536</c:v>
                </c:pt>
                <c:pt idx="2345">
                  <c:v>-11536</c:v>
                </c:pt>
                <c:pt idx="2346">
                  <c:v>-11536</c:v>
                </c:pt>
                <c:pt idx="2347">
                  <c:v>-11531</c:v>
                </c:pt>
                <c:pt idx="2348">
                  <c:v>-11531</c:v>
                </c:pt>
                <c:pt idx="2349">
                  <c:v>-11526</c:v>
                </c:pt>
                <c:pt idx="2350">
                  <c:v>-11526</c:v>
                </c:pt>
                <c:pt idx="2351">
                  <c:v>-11525</c:v>
                </c:pt>
                <c:pt idx="2352">
                  <c:v>-11521</c:v>
                </c:pt>
                <c:pt idx="2353">
                  <c:v>-11520</c:v>
                </c:pt>
                <c:pt idx="2354">
                  <c:v>-11520</c:v>
                </c:pt>
                <c:pt idx="2355">
                  <c:v>-11520</c:v>
                </c:pt>
                <c:pt idx="2356">
                  <c:v>-11517</c:v>
                </c:pt>
                <c:pt idx="2357">
                  <c:v>-11516</c:v>
                </c:pt>
                <c:pt idx="2358">
                  <c:v>-11512</c:v>
                </c:pt>
                <c:pt idx="2359">
                  <c:v>-11507</c:v>
                </c:pt>
                <c:pt idx="2360">
                  <c:v>-11505</c:v>
                </c:pt>
                <c:pt idx="2361">
                  <c:v>-11500</c:v>
                </c:pt>
                <c:pt idx="2362">
                  <c:v>-11498</c:v>
                </c:pt>
                <c:pt idx="2363">
                  <c:v>-11498</c:v>
                </c:pt>
                <c:pt idx="2364">
                  <c:v>-11490</c:v>
                </c:pt>
                <c:pt idx="2365">
                  <c:v>-11490</c:v>
                </c:pt>
                <c:pt idx="2366">
                  <c:v>-11488</c:v>
                </c:pt>
                <c:pt idx="2367">
                  <c:v>-11485</c:v>
                </c:pt>
                <c:pt idx="2368">
                  <c:v>-11485</c:v>
                </c:pt>
                <c:pt idx="2369">
                  <c:v>-11485</c:v>
                </c:pt>
                <c:pt idx="2370">
                  <c:v>-11485</c:v>
                </c:pt>
                <c:pt idx="2371">
                  <c:v>-11485</c:v>
                </c:pt>
                <c:pt idx="2372">
                  <c:v>-11485</c:v>
                </c:pt>
                <c:pt idx="2373">
                  <c:v>-11485</c:v>
                </c:pt>
                <c:pt idx="2374">
                  <c:v>-11485</c:v>
                </c:pt>
                <c:pt idx="2375">
                  <c:v>-11484</c:v>
                </c:pt>
                <c:pt idx="2376">
                  <c:v>-11484</c:v>
                </c:pt>
                <c:pt idx="2377">
                  <c:v>-11484</c:v>
                </c:pt>
                <c:pt idx="2378">
                  <c:v>-11483</c:v>
                </c:pt>
                <c:pt idx="2379">
                  <c:v>-11481</c:v>
                </c:pt>
                <c:pt idx="2380">
                  <c:v>-11480</c:v>
                </c:pt>
                <c:pt idx="2381">
                  <c:v>-11480</c:v>
                </c:pt>
                <c:pt idx="2382">
                  <c:v>-11480</c:v>
                </c:pt>
                <c:pt idx="2383">
                  <c:v>-11479</c:v>
                </c:pt>
                <c:pt idx="2384">
                  <c:v>-11479</c:v>
                </c:pt>
                <c:pt idx="2385">
                  <c:v>-11476</c:v>
                </c:pt>
                <c:pt idx="2386">
                  <c:v>-11464</c:v>
                </c:pt>
                <c:pt idx="2387">
                  <c:v>-11464</c:v>
                </c:pt>
                <c:pt idx="2388">
                  <c:v>-11463</c:v>
                </c:pt>
                <c:pt idx="2389">
                  <c:v>-11459</c:v>
                </c:pt>
                <c:pt idx="2390">
                  <c:v>-11454</c:v>
                </c:pt>
                <c:pt idx="2391">
                  <c:v>-11454</c:v>
                </c:pt>
                <c:pt idx="2392">
                  <c:v>-11454</c:v>
                </c:pt>
                <c:pt idx="2393">
                  <c:v>-11454</c:v>
                </c:pt>
                <c:pt idx="2394">
                  <c:v>-11454</c:v>
                </c:pt>
                <c:pt idx="2395">
                  <c:v>-11454</c:v>
                </c:pt>
                <c:pt idx="2396">
                  <c:v>-11454</c:v>
                </c:pt>
                <c:pt idx="2397">
                  <c:v>-11449</c:v>
                </c:pt>
                <c:pt idx="2398">
                  <c:v>-11448</c:v>
                </c:pt>
                <c:pt idx="2399">
                  <c:v>-11445</c:v>
                </c:pt>
                <c:pt idx="2400">
                  <c:v>-11440</c:v>
                </c:pt>
                <c:pt idx="2401">
                  <c:v>-11438</c:v>
                </c:pt>
                <c:pt idx="2402">
                  <c:v>-11438</c:v>
                </c:pt>
                <c:pt idx="2403">
                  <c:v>-11438</c:v>
                </c:pt>
                <c:pt idx="2404">
                  <c:v>-11437</c:v>
                </c:pt>
                <c:pt idx="2405">
                  <c:v>-11436</c:v>
                </c:pt>
                <c:pt idx="2406">
                  <c:v>-11434</c:v>
                </c:pt>
                <c:pt idx="2407">
                  <c:v>-11433</c:v>
                </c:pt>
                <c:pt idx="2408">
                  <c:v>-11433</c:v>
                </c:pt>
                <c:pt idx="2409">
                  <c:v>-11432</c:v>
                </c:pt>
                <c:pt idx="2410">
                  <c:v>-11432</c:v>
                </c:pt>
                <c:pt idx="2411">
                  <c:v>-11429</c:v>
                </c:pt>
                <c:pt idx="2412">
                  <c:v>-11428</c:v>
                </c:pt>
                <c:pt idx="2413">
                  <c:v>-11428</c:v>
                </c:pt>
                <c:pt idx="2414">
                  <c:v>-11428</c:v>
                </c:pt>
                <c:pt idx="2415">
                  <c:v>-11428</c:v>
                </c:pt>
                <c:pt idx="2416">
                  <c:v>-11427</c:v>
                </c:pt>
                <c:pt idx="2417">
                  <c:v>-11427</c:v>
                </c:pt>
                <c:pt idx="2418">
                  <c:v>-11427</c:v>
                </c:pt>
                <c:pt idx="2419">
                  <c:v>-11423</c:v>
                </c:pt>
                <c:pt idx="2420">
                  <c:v>-11421</c:v>
                </c:pt>
                <c:pt idx="2421">
                  <c:v>-11421</c:v>
                </c:pt>
                <c:pt idx="2422">
                  <c:v>-11414</c:v>
                </c:pt>
                <c:pt idx="2423">
                  <c:v>-11413</c:v>
                </c:pt>
                <c:pt idx="2424">
                  <c:v>-11413</c:v>
                </c:pt>
                <c:pt idx="2425">
                  <c:v>-11408</c:v>
                </c:pt>
                <c:pt idx="2426">
                  <c:v>-11408</c:v>
                </c:pt>
                <c:pt idx="2427">
                  <c:v>-11397</c:v>
                </c:pt>
                <c:pt idx="2428">
                  <c:v>-11397</c:v>
                </c:pt>
                <c:pt idx="2429">
                  <c:v>-11397</c:v>
                </c:pt>
                <c:pt idx="2430">
                  <c:v>-11392</c:v>
                </c:pt>
                <c:pt idx="2431">
                  <c:v>-11392</c:v>
                </c:pt>
                <c:pt idx="2432">
                  <c:v>-11392</c:v>
                </c:pt>
                <c:pt idx="2433">
                  <c:v>-11366</c:v>
                </c:pt>
                <c:pt idx="2434">
                  <c:v>-11361</c:v>
                </c:pt>
                <c:pt idx="2435">
                  <c:v>-11361</c:v>
                </c:pt>
                <c:pt idx="2436">
                  <c:v>-11361</c:v>
                </c:pt>
                <c:pt idx="2437">
                  <c:v>-11356</c:v>
                </c:pt>
                <c:pt idx="2438">
                  <c:v>-11356</c:v>
                </c:pt>
                <c:pt idx="2439">
                  <c:v>-11356</c:v>
                </c:pt>
                <c:pt idx="2440">
                  <c:v>-11351</c:v>
                </c:pt>
                <c:pt idx="2441">
                  <c:v>-11351</c:v>
                </c:pt>
                <c:pt idx="2442">
                  <c:v>-11351</c:v>
                </c:pt>
                <c:pt idx="2443">
                  <c:v>-11351</c:v>
                </c:pt>
                <c:pt idx="2444">
                  <c:v>-11351</c:v>
                </c:pt>
                <c:pt idx="2445">
                  <c:v>-11351</c:v>
                </c:pt>
                <c:pt idx="2446">
                  <c:v>-11346</c:v>
                </c:pt>
                <c:pt idx="2447">
                  <c:v>-11346</c:v>
                </c:pt>
                <c:pt idx="2448">
                  <c:v>-11346</c:v>
                </c:pt>
                <c:pt idx="2449">
                  <c:v>-11341</c:v>
                </c:pt>
                <c:pt idx="2450">
                  <c:v>-11341</c:v>
                </c:pt>
                <c:pt idx="2451">
                  <c:v>-11340</c:v>
                </c:pt>
                <c:pt idx="2452">
                  <c:v>-11340</c:v>
                </c:pt>
                <c:pt idx="2453">
                  <c:v>-11339</c:v>
                </c:pt>
                <c:pt idx="2454">
                  <c:v>-11335</c:v>
                </c:pt>
                <c:pt idx="2455">
                  <c:v>-11330</c:v>
                </c:pt>
                <c:pt idx="2456">
                  <c:v>-11330</c:v>
                </c:pt>
                <c:pt idx="2457">
                  <c:v>-11325</c:v>
                </c:pt>
                <c:pt idx="2458">
                  <c:v>-11325</c:v>
                </c:pt>
                <c:pt idx="2459">
                  <c:v>-11325</c:v>
                </c:pt>
                <c:pt idx="2460">
                  <c:v>-11325</c:v>
                </c:pt>
                <c:pt idx="2461">
                  <c:v>-11324</c:v>
                </c:pt>
                <c:pt idx="2462">
                  <c:v>-11324</c:v>
                </c:pt>
                <c:pt idx="2463">
                  <c:v>-11318</c:v>
                </c:pt>
                <c:pt idx="2464">
                  <c:v>-11315</c:v>
                </c:pt>
                <c:pt idx="2465">
                  <c:v>-11315</c:v>
                </c:pt>
                <c:pt idx="2466">
                  <c:v>-11314</c:v>
                </c:pt>
                <c:pt idx="2467">
                  <c:v>-11314</c:v>
                </c:pt>
                <c:pt idx="2468">
                  <c:v>-11310</c:v>
                </c:pt>
                <c:pt idx="2469">
                  <c:v>-11310</c:v>
                </c:pt>
                <c:pt idx="2470">
                  <c:v>-11310</c:v>
                </c:pt>
                <c:pt idx="2471">
                  <c:v>-11310</c:v>
                </c:pt>
                <c:pt idx="2472">
                  <c:v>-11310</c:v>
                </c:pt>
                <c:pt idx="2473">
                  <c:v>-11310</c:v>
                </c:pt>
                <c:pt idx="2474">
                  <c:v>-11310</c:v>
                </c:pt>
                <c:pt idx="2475">
                  <c:v>-11310</c:v>
                </c:pt>
                <c:pt idx="2476">
                  <c:v>-11310</c:v>
                </c:pt>
                <c:pt idx="2477">
                  <c:v>-11306</c:v>
                </c:pt>
                <c:pt idx="2478">
                  <c:v>-11305</c:v>
                </c:pt>
                <c:pt idx="2479">
                  <c:v>-11305</c:v>
                </c:pt>
                <c:pt idx="2480">
                  <c:v>-11305</c:v>
                </c:pt>
                <c:pt idx="2481">
                  <c:v>-11305</c:v>
                </c:pt>
                <c:pt idx="2482">
                  <c:v>-11305</c:v>
                </c:pt>
                <c:pt idx="2483">
                  <c:v>-11305</c:v>
                </c:pt>
                <c:pt idx="2484">
                  <c:v>-11305</c:v>
                </c:pt>
                <c:pt idx="2485">
                  <c:v>-11305</c:v>
                </c:pt>
                <c:pt idx="2486">
                  <c:v>-11304</c:v>
                </c:pt>
                <c:pt idx="2487">
                  <c:v>-11304</c:v>
                </c:pt>
                <c:pt idx="2488">
                  <c:v>-11303</c:v>
                </c:pt>
                <c:pt idx="2489">
                  <c:v>-11303</c:v>
                </c:pt>
                <c:pt idx="2490">
                  <c:v>-11300</c:v>
                </c:pt>
                <c:pt idx="2491">
                  <c:v>-11300</c:v>
                </c:pt>
                <c:pt idx="2492">
                  <c:v>-11300</c:v>
                </c:pt>
                <c:pt idx="2493">
                  <c:v>-11296</c:v>
                </c:pt>
                <c:pt idx="2494">
                  <c:v>-11295</c:v>
                </c:pt>
                <c:pt idx="2495">
                  <c:v>-11286</c:v>
                </c:pt>
                <c:pt idx="2496">
                  <c:v>-11285</c:v>
                </c:pt>
                <c:pt idx="2497">
                  <c:v>-11285</c:v>
                </c:pt>
                <c:pt idx="2498">
                  <c:v>-11285</c:v>
                </c:pt>
                <c:pt idx="2499">
                  <c:v>-11285</c:v>
                </c:pt>
                <c:pt idx="2500">
                  <c:v>-11285</c:v>
                </c:pt>
                <c:pt idx="2501">
                  <c:v>-11285</c:v>
                </c:pt>
                <c:pt idx="2502">
                  <c:v>-11284</c:v>
                </c:pt>
                <c:pt idx="2503">
                  <c:v>-11283</c:v>
                </c:pt>
                <c:pt idx="2504">
                  <c:v>-11280</c:v>
                </c:pt>
                <c:pt idx="2505">
                  <c:v>-11280</c:v>
                </c:pt>
                <c:pt idx="2506">
                  <c:v>-11279</c:v>
                </c:pt>
                <c:pt idx="2507">
                  <c:v>-11278</c:v>
                </c:pt>
                <c:pt idx="2508">
                  <c:v>-11278</c:v>
                </c:pt>
                <c:pt idx="2509">
                  <c:v>-11273</c:v>
                </c:pt>
                <c:pt idx="2510">
                  <c:v>-11270</c:v>
                </c:pt>
                <c:pt idx="2511">
                  <c:v>-11259</c:v>
                </c:pt>
                <c:pt idx="2512">
                  <c:v>-11259</c:v>
                </c:pt>
                <c:pt idx="2513">
                  <c:v>-11258</c:v>
                </c:pt>
                <c:pt idx="2514">
                  <c:v>-11254</c:v>
                </c:pt>
                <c:pt idx="2515">
                  <c:v>-11254</c:v>
                </c:pt>
                <c:pt idx="2516">
                  <c:v>-11253</c:v>
                </c:pt>
                <c:pt idx="2517">
                  <c:v>-11252</c:v>
                </c:pt>
                <c:pt idx="2518">
                  <c:v>-11252</c:v>
                </c:pt>
                <c:pt idx="2519">
                  <c:v>-11249</c:v>
                </c:pt>
                <c:pt idx="2520">
                  <c:v>-11249</c:v>
                </c:pt>
                <c:pt idx="2521">
                  <c:v>-11244</c:v>
                </c:pt>
                <c:pt idx="2522">
                  <c:v>-11244</c:v>
                </c:pt>
                <c:pt idx="2523">
                  <c:v>-11244</c:v>
                </c:pt>
                <c:pt idx="2524">
                  <c:v>-11244</c:v>
                </c:pt>
                <c:pt idx="2525">
                  <c:v>-11239</c:v>
                </c:pt>
                <c:pt idx="2526">
                  <c:v>-11239</c:v>
                </c:pt>
                <c:pt idx="2527">
                  <c:v>-11239</c:v>
                </c:pt>
                <c:pt idx="2528">
                  <c:v>-11239</c:v>
                </c:pt>
                <c:pt idx="2529">
                  <c:v>-11239</c:v>
                </c:pt>
                <c:pt idx="2530">
                  <c:v>-11239</c:v>
                </c:pt>
                <c:pt idx="2531">
                  <c:v>-11239</c:v>
                </c:pt>
                <c:pt idx="2532">
                  <c:v>-11238</c:v>
                </c:pt>
                <c:pt idx="2533">
                  <c:v>-11237</c:v>
                </c:pt>
                <c:pt idx="2534">
                  <c:v>-11235</c:v>
                </c:pt>
                <c:pt idx="2535">
                  <c:v>-11235</c:v>
                </c:pt>
                <c:pt idx="2536">
                  <c:v>-11234</c:v>
                </c:pt>
                <c:pt idx="2537">
                  <c:v>-11234</c:v>
                </c:pt>
                <c:pt idx="2538">
                  <c:v>-11234</c:v>
                </c:pt>
                <c:pt idx="2539">
                  <c:v>-11233</c:v>
                </c:pt>
                <c:pt idx="2540">
                  <c:v>-11233</c:v>
                </c:pt>
                <c:pt idx="2541">
                  <c:v>-11233</c:v>
                </c:pt>
                <c:pt idx="2542">
                  <c:v>-11229</c:v>
                </c:pt>
                <c:pt idx="2543">
                  <c:v>-11229</c:v>
                </c:pt>
                <c:pt idx="2544">
                  <c:v>-11229</c:v>
                </c:pt>
                <c:pt idx="2545">
                  <c:v>-11229</c:v>
                </c:pt>
                <c:pt idx="2546">
                  <c:v>-11229</c:v>
                </c:pt>
                <c:pt idx="2547">
                  <c:v>-11228</c:v>
                </c:pt>
                <c:pt idx="2548">
                  <c:v>-11225</c:v>
                </c:pt>
                <c:pt idx="2549">
                  <c:v>-11225</c:v>
                </c:pt>
                <c:pt idx="2550">
                  <c:v>-11223</c:v>
                </c:pt>
                <c:pt idx="2551">
                  <c:v>-11218</c:v>
                </c:pt>
                <c:pt idx="2552">
                  <c:v>-11217</c:v>
                </c:pt>
                <c:pt idx="2553">
                  <c:v>-11216</c:v>
                </c:pt>
                <c:pt idx="2554">
                  <c:v>-11213</c:v>
                </c:pt>
                <c:pt idx="2555">
                  <c:v>-11213</c:v>
                </c:pt>
                <c:pt idx="2556">
                  <c:v>-11213</c:v>
                </c:pt>
                <c:pt idx="2557">
                  <c:v>-11212</c:v>
                </c:pt>
                <c:pt idx="2558">
                  <c:v>-11210</c:v>
                </c:pt>
                <c:pt idx="2559">
                  <c:v>-11208</c:v>
                </c:pt>
                <c:pt idx="2560">
                  <c:v>-11208</c:v>
                </c:pt>
                <c:pt idx="2561">
                  <c:v>-11208</c:v>
                </c:pt>
                <c:pt idx="2562">
                  <c:v>-11208</c:v>
                </c:pt>
                <c:pt idx="2563">
                  <c:v>-11205</c:v>
                </c:pt>
                <c:pt idx="2564">
                  <c:v>-11205</c:v>
                </c:pt>
                <c:pt idx="2565">
                  <c:v>-11203</c:v>
                </c:pt>
                <c:pt idx="2566">
                  <c:v>-11203</c:v>
                </c:pt>
                <c:pt idx="2567">
                  <c:v>-11203</c:v>
                </c:pt>
                <c:pt idx="2568">
                  <c:v>-11203</c:v>
                </c:pt>
                <c:pt idx="2569">
                  <c:v>-11203</c:v>
                </c:pt>
                <c:pt idx="2570">
                  <c:v>-11203</c:v>
                </c:pt>
                <c:pt idx="2571">
                  <c:v>-11203</c:v>
                </c:pt>
                <c:pt idx="2572">
                  <c:v>-11203</c:v>
                </c:pt>
                <c:pt idx="2573">
                  <c:v>-11200</c:v>
                </c:pt>
                <c:pt idx="2574">
                  <c:v>-11200</c:v>
                </c:pt>
                <c:pt idx="2575">
                  <c:v>-11198</c:v>
                </c:pt>
                <c:pt idx="2576">
                  <c:v>-11198</c:v>
                </c:pt>
                <c:pt idx="2577">
                  <c:v>-11194</c:v>
                </c:pt>
                <c:pt idx="2578">
                  <c:v>-11194</c:v>
                </c:pt>
                <c:pt idx="2579">
                  <c:v>-11193</c:v>
                </c:pt>
                <c:pt idx="2580">
                  <c:v>-11193</c:v>
                </c:pt>
                <c:pt idx="2581">
                  <c:v>-11193</c:v>
                </c:pt>
                <c:pt idx="2582">
                  <c:v>-11193</c:v>
                </c:pt>
                <c:pt idx="2583">
                  <c:v>-11188</c:v>
                </c:pt>
                <c:pt idx="2584">
                  <c:v>-11188</c:v>
                </c:pt>
                <c:pt idx="2585">
                  <c:v>-11188</c:v>
                </c:pt>
                <c:pt idx="2586">
                  <c:v>-11188</c:v>
                </c:pt>
                <c:pt idx="2587">
                  <c:v>-11182</c:v>
                </c:pt>
                <c:pt idx="2588">
                  <c:v>-11182</c:v>
                </c:pt>
                <c:pt idx="2589">
                  <c:v>-11182</c:v>
                </c:pt>
                <c:pt idx="2590">
                  <c:v>-11181</c:v>
                </c:pt>
                <c:pt idx="2591">
                  <c:v>-11172</c:v>
                </c:pt>
                <c:pt idx="2592">
                  <c:v>-11172</c:v>
                </c:pt>
                <c:pt idx="2593">
                  <c:v>-11167</c:v>
                </c:pt>
                <c:pt idx="2594">
                  <c:v>-11167</c:v>
                </c:pt>
                <c:pt idx="2595">
                  <c:v>-11167</c:v>
                </c:pt>
                <c:pt idx="2596">
                  <c:v>-11167</c:v>
                </c:pt>
                <c:pt idx="2597">
                  <c:v>-11162</c:v>
                </c:pt>
                <c:pt idx="2598">
                  <c:v>-11162</c:v>
                </c:pt>
                <c:pt idx="2599">
                  <c:v>-11162</c:v>
                </c:pt>
                <c:pt idx="2600">
                  <c:v>-11162</c:v>
                </c:pt>
                <c:pt idx="2601">
                  <c:v>-11162</c:v>
                </c:pt>
                <c:pt idx="2602">
                  <c:v>-11162</c:v>
                </c:pt>
                <c:pt idx="2603">
                  <c:v>-11158</c:v>
                </c:pt>
                <c:pt idx="2604">
                  <c:v>-11157</c:v>
                </c:pt>
                <c:pt idx="2605">
                  <c:v>-11152</c:v>
                </c:pt>
                <c:pt idx="2606">
                  <c:v>-11152</c:v>
                </c:pt>
                <c:pt idx="2607">
                  <c:v>-11152</c:v>
                </c:pt>
                <c:pt idx="2608">
                  <c:v>-11152</c:v>
                </c:pt>
                <c:pt idx="2609">
                  <c:v>-11152</c:v>
                </c:pt>
                <c:pt idx="2610">
                  <c:v>-11131</c:v>
                </c:pt>
                <c:pt idx="2611">
                  <c:v>-11131</c:v>
                </c:pt>
                <c:pt idx="2612">
                  <c:v>-11126</c:v>
                </c:pt>
                <c:pt idx="2613">
                  <c:v>-11126</c:v>
                </c:pt>
                <c:pt idx="2614">
                  <c:v>-11126</c:v>
                </c:pt>
                <c:pt idx="2615">
                  <c:v>-11123</c:v>
                </c:pt>
                <c:pt idx="2616">
                  <c:v>-11112</c:v>
                </c:pt>
                <c:pt idx="2617">
                  <c:v>-11111</c:v>
                </c:pt>
                <c:pt idx="2618">
                  <c:v>-11110</c:v>
                </c:pt>
                <c:pt idx="2619">
                  <c:v>-11110</c:v>
                </c:pt>
                <c:pt idx="2620">
                  <c:v>-11106</c:v>
                </c:pt>
                <c:pt idx="2621">
                  <c:v>-11101</c:v>
                </c:pt>
                <c:pt idx="2622">
                  <c:v>-11090</c:v>
                </c:pt>
                <c:pt idx="2623">
                  <c:v>-11081</c:v>
                </c:pt>
                <c:pt idx="2624">
                  <c:v>-11070</c:v>
                </c:pt>
                <c:pt idx="2625">
                  <c:v>-11059</c:v>
                </c:pt>
                <c:pt idx="2626">
                  <c:v>-11054</c:v>
                </c:pt>
                <c:pt idx="2627">
                  <c:v>-11043</c:v>
                </c:pt>
                <c:pt idx="2628">
                  <c:v>-11039</c:v>
                </c:pt>
                <c:pt idx="2629">
                  <c:v>-11038</c:v>
                </c:pt>
                <c:pt idx="2630">
                  <c:v>-11038</c:v>
                </c:pt>
                <c:pt idx="2631">
                  <c:v>-11038</c:v>
                </c:pt>
                <c:pt idx="2632">
                  <c:v>-11038</c:v>
                </c:pt>
                <c:pt idx="2633">
                  <c:v>-11037</c:v>
                </c:pt>
                <c:pt idx="2634">
                  <c:v>-11033</c:v>
                </c:pt>
                <c:pt idx="2635">
                  <c:v>-11033</c:v>
                </c:pt>
                <c:pt idx="2636">
                  <c:v>-11033</c:v>
                </c:pt>
                <c:pt idx="2637">
                  <c:v>-11029</c:v>
                </c:pt>
                <c:pt idx="2638">
                  <c:v>-11029</c:v>
                </c:pt>
                <c:pt idx="2639">
                  <c:v>-11028</c:v>
                </c:pt>
                <c:pt idx="2640">
                  <c:v>-11028</c:v>
                </c:pt>
                <c:pt idx="2641">
                  <c:v>-11028</c:v>
                </c:pt>
                <c:pt idx="2642">
                  <c:v>-11028</c:v>
                </c:pt>
                <c:pt idx="2643">
                  <c:v>-11018</c:v>
                </c:pt>
                <c:pt idx="2644">
                  <c:v>-11018</c:v>
                </c:pt>
                <c:pt idx="2645">
                  <c:v>-11013</c:v>
                </c:pt>
                <c:pt idx="2646">
                  <c:v>-11013</c:v>
                </c:pt>
                <c:pt idx="2647">
                  <c:v>-11013</c:v>
                </c:pt>
                <c:pt idx="2648">
                  <c:v>-11013</c:v>
                </c:pt>
                <c:pt idx="2649">
                  <c:v>-11013</c:v>
                </c:pt>
                <c:pt idx="2650">
                  <c:v>-11013</c:v>
                </c:pt>
                <c:pt idx="2651">
                  <c:v>-11013</c:v>
                </c:pt>
                <c:pt idx="2652">
                  <c:v>-11013</c:v>
                </c:pt>
                <c:pt idx="2653">
                  <c:v>-11011</c:v>
                </c:pt>
                <c:pt idx="2654">
                  <c:v>-11011</c:v>
                </c:pt>
                <c:pt idx="2655">
                  <c:v>-11008</c:v>
                </c:pt>
                <c:pt idx="2656">
                  <c:v>-11008</c:v>
                </c:pt>
                <c:pt idx="2657">
                  <c:v>-11008</c:v>
                </c:pt>
                <c:pt idx="2658">
                  <c:v>-11008</c:v>
                </c:pt>
                <c:pt idx="2659">
                  <c:v>-11008</c:v>
                </c:pt>
                <c:pt idx="2660">
                  <c:v>-10998</c:v>
                </c:pt>
                <c:pt idx="2661">
                  <c:v>-10997</c:v>
                </c:pt>
                <c:pt idx="2662">
                  <c:v>-10993</c:v>
                </c:pt>
                <c:pt idx="2663">
                  <c:v>-10993</c:v>
                </c:pt>
                <c:pt idx="2664">
                  <c:v>-10993</c:v>
                </c:pt>
                <c:pt idx="2665">
                  <c:v>-10993</c:v>
                </c:pt>
                <c:pt idx="2666">
                  <c:v>-10993</c:v>
                </c:pt>
                <c:pt idx="2667">
                  <c:v>-10993</c:v>
                </c:pt>
                <c:pt idx="2668">
                  <c:v>-10988</c:v>
                </c:pt>
                <c:pt idx="2669">
                  <c:v>-10988</c:v>
                </c:pt>
                <c:pt idx="2670">
                  <c:v>-10988</c:v>
                </c:pt>
                <c:pt idx="2671">
                  <c:v>-10988</c:v>
                </c:pt>
                <c:pt idx="2672">
                  <c:v>-10988</c:v>
                </c:pt>
                <c:pt idx="2673">
                  <c:v>-10988</c:v>
                </c:pt>
                <c:pt idx="2674">
                  <c:v>-10988</c:v>
                </c:pt>
                <c:pt idx="2675">
                  <c:v>-10988</c:v>
                </c:pt>
                <c:pt idx="2676">
                  <c:v>-10988</c:v>
                </c:pt>
                <c:pt idx="2677">
                  <c:v>-10987</c:v>
                </c:pt>
                <c:pt idx="2678">
                  <c:v>-10987</c:v>
                </c:pt>
                <c:pt idx="2679">
                  <c:v>-10983</c:v>
                </c:pt>
                <c:pt idx="2680">
                  <c:v>-10983</c:v>
                </c:pt>
                <c:pt idx="2681">
                  <c:v>-10983</c:v>
                </c:pt>
                <c:pt idx="2682">
                  <c:v>-10972</c:v>
                </c:pt>
                <c:pt idx="2683">
                  <c:v>-10972</c:v>
                </c:pt>
                <c:pt idx="2684">
                  <c:v>-10971</c:v>
                </c:pt>
                <c:pt idx="2685">
                  <c:v>-10967</c:v>
                </c:pt>
                <c:pt idx="2686">
                  <c:v>-10967</c:v>
                </c:pt>
                <c:pt idx="2687">
                  <c:v>-10962</c:v>
                </c:pt>
                <c:pt idx="2688">
                  <c:v>-10962</c:v>
                </c:pt>
                <c:pt idx="2689">
                  <c:v>-10961</c:v>
                </c:pt>
                <c:pt idx="2690">
                  <c:v>-10957</c:v>
                </c:pt>
                <c:pt idx="2691">
                  <c:v>-10957</c:v>
                </c:pt>
                <c:pt idx="2692">
                  <c:v>-10957</c:v>
                </c:pt>
                <c:pt idx="2693">
                  <c:v>-10957</c:v>
                </c:pt>
                <c:pt idx="2694">
                  <c:v>-10957</c:v>
                </c:pt>
                <c:pt idx="2695">
                  <c:v>-10952</c:v>
                </c:pt>
                <c:pt idx="2696">
                  <c:v>-10952</c:v>
                </c:pt>
                <c:pt idx="2697">
                  <c:v>-10952</c:v>
                </c:pt>
                <c:pt idx="2698">
                  <c:v>-10950</c:v>
                </c:pt>
                <c:pt idx="2699">
                  <c:v>-10947</c:v>
                </c:pt>
                <c:pt idx="2700">
                  <c:v>-10947</c:v>
                </c:pt>
                <c:pt idx="2701">
                  <c:v>-10942</c:v>
                </c:pt>
                <c:pt idx="2702">
                  <c:v>-10942</c:v>
                </c:pt>
                <c:pt idx="2703">
                  <c:v>-10942</c:v>
                </c:pt>
                <c:pt idx="2704">
                  <c:v>-10942</c:v>
                </c:pt>
                <c:pt idx="2705">
                  <c:v>-10942</c:v>
                </c:pt>
                <c:pt idx="2706">
                  <c:v>-10937</c:v>
                </c:pt>
                <c:pt idx="2707">
                  <c:v>-10937</c:v>
                </c:pt>
                <c:pt idx="2708">
                  <c:v>-10937</c:v>
                </c:pt>
                <c:pt idx="2709">
                  <c:v>-10937</c:v>
                </c:pt>
                <c:pt idx="2710">
                  <c:v>-10936</c:v>
                </c:pt>
                <c:pt idx="2711">
                  <c:v>-10936</c:v>
                </c:pt>
                <c:pt idx="2712">
                  <c:v>-10936</c:v>
                </c:pt>
                <c:pt idx="2713">
                  <c:v>-10935</c:v>
                </c:pt>
                <c:pt idx="2714">
                  <c:v>-10935</c:v>
                </c:pt>
                <c:pt idx="2715">
                  <c:v>-10932</c:v>
                </c:pt>
                <c:pt idx="2716">
                  <c:v>-10932</c:v>
                </c:pt>
                <c:pt idx="2717">
                  <c:v>-10932</c:v>
                </c:pt>
                <c:pt idx="2718">
                  <c:v>-10932</c:v>
                </c:pt>
                <c:pt idx="2719">
                  <c:v>-10931</c:v>
                </c:pt>
                <c:pt idx="2720">
                  <c:v>-10931</c:v>
                </c:pt>
                <c:pt idx="2721">
                  <c:v>-10931</c:v>
                </c:pt>
                <c:pt idx="2722">
                  <c:v>-10916</c:v>
                </c:pt>
                <c:pt idx="2723">
                  <c:v>-10916</c:v>
                </c:pt>
                <c:pt idx="2724">
                  <c:v>-10916</c:v>
                </c:pt>
                <c:pt idx="2725">
                  <c:v>-10916</c:v>
                </c:pt>
                <c:pt idx="2726">
                  <c:v>-10916</c:v>
                </c:pt>
                <c:pt idx="2727">
                  <c:v>-10916</c:v>
                </c:pt>
                <c:pt idx="2728">
                  <c:v>-10916</c:v>
                </c:pt>
                <c:pt idx="2729">
                  <c:v>-10915</c:v>
                </c:pt>
                <c:pt idx="2730">
                  <c:v>-10911</c:v>
                </c:pt>
                <c:pt idx="2731">
                  <c:v>-10911</c:v>
                </c:pt>
                <c:pt idx="2732">
                  <c:v>-10911</c:v>
                </c:pt>
                <c:pt idx="2733">
                  <c:v>-10906</c:v>
                </c:pt>
                <c:pt idx="2734">
                  <c:v>-10906</c:v>
                </c:pt>
                <c:pt idx="2735">
                  <c:v>-10906</c:v>
                </c:pt>
                <c:pt idx="2736">
                  <c:v>-10906</c:v>
                </c:pt>
                <c:pt idx="2737">
                  <c:v>-10906</c:v>
                </c:pt>
                <c:pt idx="2738">
                  <c:v>-10906</c:v>
                </c:pt>
                <c:pt idx="2739">
                  <c:v>-10906</c:v>
                </c:pt>
                <c:pt idx="2740">
                  <c:v>-10905</c:v>
                </c:pt>
                <c:pt idx="2741">
                  <c:v>-10905</c:v>
                </c:pt>
                <c:pt idx="2742">
                  <c:v>-10901</c:v>
                </c:pt>
                <c:pt idx="2743">
                  <c:v>-10896</c:v>
                </c:pt>
                <c:pt idx="2744">
                  <c:v>-10896</c:v>
                </c:pt>
                <c:pt idx="2745">
                  <c:v>-10891</c:v>
                </c:pt>
                <c:pt idx="2746">
                  <c:v>-10890</c:v>
                </c:pt>
                <c:pt idx="2747">
                  <c:v>-10890</c:v>
                </c:pt>
                <c:pt idx="2748">
                  <c:v>-10886</c:v>
                </c:pt>
                <c:pt idx="2749">
                  <c:v>-10882</c:v>
                </c:pt>
                <c:pt idx="2750">
                  <c:v>-10881</c:v>
                </c:pt>
                <c:pt idx="2751">
                  <c:v>-10880</c:v>
                </c:pt>
                <c:pt idx="2752">
                  <c:v>-10875</c:v>
                </c:pt>
                <c:pt idx="2753">
                  <c:v>-10875</c:v>
                </c:pt>
                <c:pt idx="2754">
                  <c:v>-10870</c:v>
                </c:pt>
                <c:pt idx="2755">
                  <c:v>-10869</c:v>
                </c:pt>
                <c:pt idx="2756">
                  <c:v>-10865</c:v>
                </c:pt>
                <c:pt idx="2757">
                  <c:v>-10860</c:v>
                </c:pt>
                <c:pt idx="2758">
                  <c:v>-10859</c:v>
                </c:pt>
                <c:pt idx="2759">
                  <c:v>-10855</c:v>
                </c:pt>
                <c:pt idx="2760">
                  <c:v>-10855</c:v>
                </c:pt>
                <c:pt idx="2761">
                  <c:v>-10844</c:v>
                </c:pt>
                <c:pt idx="2762">
                  <c:v>-10843</c:v>
                </c:pt>
                <c:pt idx="2763">
                  <c:v>-10839</c:v>
                </c:pt>
                <c:pt idx="2764">
                  <c:v>-10834</c:v>
                </c:pt>
                <c:pt idx="2765">
                  <c:v>-10833</c:v>
                </c:pt>
                <c:pt idx="2766">
                  <c:v>-10824</c:v>
                </c:pt>
                <c:pt idx="2767">
                  <c:v>-10824</c:v>
                </c:pt>
                <c:pt idx="2768">
                  <c:v>-10819</c:v>
                </c:pt>
                <c:pt idx="2769">
                  <c:v>-10813</c:v>
                </c:pt>
                <c:pt idx="2770">
                  <c:v>-10813</c:v>
                </c:pt>
                <c:pt idx="2771">
                  <c:v>-10808</c:v>
                </c:pt>
                <c:pt idx="2772">
                  <c:v>-10807</c:v>
                </c:pt>
                <c:pt idx="2773">
                  <c:v>-10804</c:v>
                </c:pt>
                <c:pt idx="2774">
                  <c:v>-10772</c:v>
                </c:pt>
                <c:pt idx="2775">
                  <c:v>-10772</c:v>
                </c:pt>
                <c:pt idx="2776">
                  <c:v>-10762</c:v>
                </c:pt>
                <c:pt idx="2777">
                  <c:v>-10757</c:v>
                </c:pt>
                <c:pt idx="2778">
                  <c:v>-10752</c:v>
                </c:pt>
                <c:pt idx="2779">
                  <c:v>-10747</c:v>
                </c:pt>
                <c:pt idx="2780">
                  <c:v>-10747</c:v>
                </c:pt>
                <c:pt idx="2781">
                  <c:v>-10746</c:v>
                </c:pt>
                <c:pt idx="2782">
                  <c:v>-10735</c:v>
                </c:pt>
                <c:pt idx="2783">
                  <c:v>-10731</c:v>
                </c:pt>
                <c:pt idx="2784">
                  <c:v>-10731</c:v>
                </c:pt>
                <c:pt idx="2785">
                  <c:v>-10731</c:v>
                </c:pt>
                <c:pt idx="2786">
                  <c:v>-10726</c:v>
                </c:pt>
                <c:pt idx="2787">
                  <c:v>-10721</c:v>
                </c:pt>
                <c:pt idx="2788">
                  <c:v>-10721</c:v>
                </c:pt>
                <c:pt idx="2789">
                  <c:v>-10721</c:v>
                </c:pt>
                <c:pt idx="2790">
                  <c:v>-10721</c:v>
                </c:pt>
                <c:pt idx="2791">
                  <c:v>-10721</c:v>
                </c:pt>
                <c:pt idx="2792">
                  <c:v>-10721</c:v>
                </c:pt>
                <c:pt idx="2793">
                  <c:v>-10716</c:v>
                </c:pt>
                <c:pt idx="2794">
                  <c:v>-10716</c:v>
                </c:pt>
                <c:pt idx="2795">
                  <c:v>-10716</c:v>
                </c:pt>
                <c:pt idx="2796">
                  <c:v>-10716</c:v>
                </c:pt>
                <c:pt idx="2797">
                  <c:v>-10716</c:v>
                </c:pt>
                <c:pt idx="2798">
                  <c:v>-10714</c:v>
                </c:pt>
                <c:pt idx="2799">
                  <c:v>-10714</c:v>
                </c:pt>
                <c:pt idx="2800">
                  <c:v>-10711</c:v>
                </c:pt>
                <c:pt idx="2801">
                  <c:v>-10711</c:v>
                </c:pt>
                <c:pt idx="2802">
                  <c:v>-10711</c:v>
                </c:pt>
                <c:pt idx="2803">
                  <c:v>-10711</c:v>
                </c:pt>
                <c:pt idx="2804">
                  <c:v>-10711</c:v>
                </c:pt>
                <c:pt idx="2805">
                  <c:v>-10709</c:v>
                </c:pt>
                <c:pt idx="2806">
                  <c:v>-10709</c:v>
                </c:pt>
                <c:pt idx="2807">
                  <c:v>-10706</c:v>
                </c:pt>
                <c:pt idx="2808">
                  <c:v>-10706</c:v>
                </c:pt>
                <c:pt idx="2809">
                  <c:v>-10701</c:v>
                </c:pt>
                <c:pt idx="2810">
                  <c:v>-10701</c:v>
                </c:pt>
                <c:pt idx="2811">
                  <c:v>-10701</c:v>
                </c:pt>
                <c:pt idx="2812">
                  <c:v>-10699</c:v>
                </c:pt>
                <c:pt idx="2813">
                  <c:v>-10699</c:v>
                </c:pt>
                <c:pt idx="2814">
                  <c:v>-10696</c:v>
                </c:pt>
                <c:pt idx="2815">
                  <c:v>-10696</c:v>
                </c:pt>
                <c:pt idx="2816">
                  <c:v>-10696</c:v>
                </c:pt>
                <c:pt idx="2817">
                  <c:v>-10695</c:v>
                </c:pt>
                <c:pt idx="2818">
                  <c:v>-10691</c:v>
                </c:pt>
                <c:pt idx="2819">
                  <c:v>-10691</c:v>
                </c:pt>
                <c:pt idx="2820">
                  <c:v>-10691</c:v>
                </c:pt>
                <c:pt idx="2821">
                  <c:v>-10690</c:v>
                </c:pt>
                <c:pt idx="2822">
                  <c:v>-10689</c:v>
                </c:pt>
                <c:pt idx="2823">
                  <c:v>-10684</c:v>
                </c:pt>
                <c:pt idx="2824">
                  <c:v>-10683</c:v>
                </c:pt>
                <c:pt idx="2825">
                  <c:v>-10683</c:v>
                </c:pt>
                <c:pt idx="2826">
                  <c:v>-10678</c:v>
                </c:pt>
                <c:pt idx="2827">
                  <c:v>-10675</c:v>
                </c:pt>
                <c:pt idx="2828">
                  <c:v>-10675</c:v>
                </c:pt>
                <c:pt idx="2829">
                  <c:v>-10675</c:v>
                </c:pt>
                <c:pt idx="2830">
                  <c:v>-10675</c:v>
                </c:pt>
                <c:pt idx="2831">
                  <c:v>-10673</c:v>
                </c:pt>
                <c:pt idx="2832">
                  <c:v>-10673</c:v>
                </c:pt>
                <c:pt idx="2833">
                  <c:v>-10670</c:v>
                </c:pt>
                <c:pt idx="2834">
                  <c:v>-10670</c:v>
                </c:pt>
                <c:pt idx="2835">
                  <c:v>-10670</c:v>
                </c:pt>
                <c:pt idx="2836">
                  <c:v>-10669</c:v>
                </c:pt>
                <c:pt idx="2837">
                  <c:v>-10665</c:v>
                </c:pt>
                <c:pt idx="2838">
                  <c:v>-10665</c:v>
                </c:pt>
                <c:pt idx="2839">
                  <c:v>-10663</c:v>
                </c:pt>
                <c:pt idx="2840">
                  <c:v>-10660</c:v>
                </c:pt>
                <c:pt idx="2841">
                  <c:v>-10660</c:v>
                </c:pt>
                <c:pt idx="2842">
                  <c:v>-10660</c:v>
                </c:pt>
                <c:pt idx="2843">
                  <c:v>-10658</c:v>
                </c:pt>
                <c:pt idx="2844">
                  <c:v>-10658</c:v>
                </c:pt>
                <c:pt idx="2845">
                  <c:v>-10655</c:v>
                </c:pt>
                <c:pt idx="2846">
                  <c:v>-10655</c:v>
                </c:pt>
                <c:pt idx="2847">
                  <c:v>-10655</c:v>
                </c:pt>
                <c:pt idx="2848">
                  <c:v>-10653</c:v>
                </c:pt>
                <c:pt idx="2849">
                  <c:v>-10653</c:v>
                </c:pt>
                <c:pt idx="2850">
                  <c:v>-10653</c:v>
                </c:pt>
                <c:pt idx="2851">
                  <c:v>-10647</c:v>
                </c:pt>
                <c:pt idx="2852">
                  <c:v>-10647</c:v>
                </c:pt>
                <c:pt idx="2853">
                  <c:v>-10645</c:v>
                </c:pt>
                <c:pt idx="2854">
                  <c:v>-10645</c:v>
                </c:pt>
                <c:pt idx="2855">
                  <c:v>-10645</c:v>
                </c:pt>
                <c:pt idx="2856">
                  <c:v>-10640</c:v>
                </c:pt>
                <c:pt idx="2857">
                  <c:v>-10640</c:v>
                </c:pt>
                <c:pt idx="2858">
                  <c:v>-10640</c:v>
                </c:pt>
                <c:pt idx="2859">
                  <c:v>-10640</c:v>
                </c:pt>
                <c:pt idx="2860">
                  <c:v>-10640</c:v>
                </c:pt>
                <c:pt idx="2861">
                  <c:v>-10635</c:v>
                </c:pt>
                <c:pt idx="2862">
                  <c:v>-10635</c:v>
                </c:pt>
                <c:pt idx="2863">
                  <c:v>-10634</c:v>
                </c:pt>
                <c:pt idx="2864">
                  <c:v>-10634</c:v>
                </c:pt>
                <c:pt idx="2865">
                  <c:v>-10630</c:v>
                </c:pt>
                <c:pt idx="2866">
                  <c:v>-10630</c:v>
                </c:pt>
                <c:pt idx="2867">
                  <c:v>-10630</c:v>
                </c:pt>
                <c:pt idx="2868">
                  <c:v>-10630</c:v>
                </c:pt>
                <c:pt idx="2869">
                  <c:v>-10624</c:v>
                </c:pt>
                <c:pt idx="2870">
                  <c:v>-10623</c:v>
                </c:pt>
                <c:pt idx="2871">
                  <c:v>-10619</c:v>
                </c:pt>
                <c:pt idx="2872">
                  <c:v>-10614</c:v>
                </c:pt>
                <c:pt idx="2873">
                  <c:v>-10614</c:v>
                </c:pt>
                <c:pt idx="2874">
                  <c:v>-10613</c:v>
                </c:pt>
                <c:pt idx="2875">
                  <c:v>-10609</c:v>
                </c:pt>
                <c:pt idx="2876">
                  <c:v>-10609</c:v>
                </c:pt>
                <c:pt idx="2877">
                  <c:v>-10599</c:v>
                </c:pt>
                <c:pt idx="2878">
                  <c:v>-10599</c:v>
                </c:pt>
                <c:pt idx="2879">
                  <c:v>-10587</c:v>
                </c:pt>
                <c:pt idx="2880">
                  <c:v>-10583</c:v>
                </c:pt>
                <c:pt idx="2881">
                  <c:v>-10583</c:v>
                </c:pt>
                <c:pt idx="2882">
                  <c:v>-10583</c:v>
                </c:pt>
                <c:pt idx="2883">
                  <c:v>-10583</c:v>
                </c:pt>
                <c:pt idx="2884">
                  <c:v>-10583</c:v>
                </c:pt>
                <c:pt idx="2885">
                  <c:v>-10578</c:v>
                </c:pt>
                <c:pt idx="2886">
                  <c:v>-10578</c:v>
                </c:pt>
                <c:pt idx="2887">
                  <c:v>-10573</c:v>
                </c:pt>
                <c:pt idx="2888">
                  <c:v>-10573</c:v>
                </c:pt>
                <c:pt idx="2889">
                  <c:v>-10562</c:v>
                </c:pt>
                <c:pt idx="2890">
                  <c:v>-10532</c:v>
                </c:pt>
                <c:pt idx="2891">
                  <c:v>-10532</c:v>
                </c:pt>
                <c:pt idx="2892">
                  <c:v>-10532</c:v>
                </c:pt>
                <c:pt idx="2893">
                  <c:v>-10532</c:v>
                </c:pt>
                <c:pt idx="2894">
                  <c:v>-10521</c:v>
                </c:pt>
                <c:pt idx="2895">
                  <c:v>-10501</c:v>
                </c:pt>
                <c:pt idx="2896">
                  <c:v>-10491</c:v>
                </c:pt>
                <c:pt idx="2897">
                  <c:v>-10486</c:v>
                </c:pt>
                <c:pt idx="2898">
                  <c:v>-10455</c:v>
                </c:pt>
                <c:pt idx="2899">
                  <c:v>-10450</c:v>
                </c:pt>
                <c:pt idx="2900">
                  <c:v>-10448</c:v>
                </c:pt>
                <c:pt idx="2901">
                  <c:v>-10419</c:v>
                </c:pt>
                <c:pt idx="2902">
                  <c:v>-10419</c:v>
                </c:pt>
                <c:pt idx="2903">
                  <c:v>-10419</c:v>
                </c:pt>
                <c:pt idx="2904">
                  <c:v>-10414</c:v>
                </c:pt>
                <c:pt idx="2905">
                  <c:v>-10414</c:v>
                </c:pt>
                <c:pt idx="2906">
                  <c:v>-10409</c:v>
                </c:pt>
                <c:pt idx="2907">
                  <c:v>-10409</c:v>
                </c:pt>
                <c:pt idx="2908">
                  <c:v>-10409</c:v>
                </c:pt>
                <c:pt idx="2909">
                  <c:v>-10408</c:v>
                </c:pt>
                <c:pt idx="2910">
                  <c:v>-10402</c:v>
                </c:pt>
                <c:pt idx="2911">
                  <c:v>-10402</c:v>
                </c:pt>
                <c:pt idx="2912">
                  <c:v>-10399</c:v>
                </c:pt>
                <c:pt idx="2913">
                  <c:v>-10399</c:v>
                </c:pt>
                <c:pt idx="2914">
                  <c:v>-10399</c:v>
                </c:pt>
                <c:pt idx="2915">
                  <c:v>-10399</c:v>
                </c:pt>
                <c:pt idx="2916">
                  <c:v>-10398</c:v>
                </c:pt>
                <c:pt idx="2917">
                  <c:v>-10398</c:v>
                </c:pt>
                <c:pt idx="2918">
                  <c:v>-10398</c:v>
                </c:pt>
                <c:pt idx="2919">
                  <c:v>-10394</c:v>
                </c:pt>
                <c:pt idx="2920">
                  <c:v>-10381</c:v>
                </c:pt>
                <c:pt idx="2921">
                  <c:v>-10381</c:v>
                </c:pt>
                <c:pt idx="2922">
                  <c:v>-10376</c:v>
                </c:pt>
                <c:pt idx="2923">
                  <c:v>-10376</c:v>
                </c:pt>
                <c:pt idx="2924">
                  <c:v>-10376</c:v>
                </c:pt>
                <c:pt idx="2925">
                  <c:v>-10371</c:v>
                </c:pt>
                <c:pt idx="2926">
                  <c:v>-10368</c:v>
                </c:pt>
                <c:pt idx="2927">
                  <c:v>-10368</c:v>
                </c:pt>
                <c:pt idx="2928">
                  <c:v>-10368</c:v>
                </c:pt>
                <c:pt idx="2929">
                  <c:v>-10363</c:v>
                </c:pt>
                <c:pt idx="2930">
                  <c:v>-10363</c:v>
                </c:pt>
                <c:pt idx="2931">
                  <c:v>-10363</c:v>
                </c:pt>
                <c:pt idx="2932">
                  <c:v>-10363</c:v>
                </c:pt>
                <c:pt idx="2933">
                  <c:v>-10363</c:v>
                </c:pt>
                <c:pt idx="2934">
                  <c:v>-10363</c:v>
                </c:pt>
                <c:pt idx="2935">
                  <c:v>-10362</c:v>
                </c:pt>
                <c:pt idx="2936">
                  <c:v>-10358</c:v>
                </c:pt>
                <c:pt idx="2937">
                  <c:v>-10358</c:v>
                </c:pt>
                <c:pt idx="2938">
                  <c:v>-10356</c:v>
                </c:pt>
                <c:pt idx="2939">
                  <c:v>-10355</c:v>
                </c:pt>
                <c:pt idx="2940">
                  <c:v>-10353</c:v>
                </c:pt>
                <c:pt idx="2941">
                  <c:v>-10343</c:v>
                </c:pt>
                <c:pt idx="2942">
                  <c:v>-10343</c:v>
                </c:pt>
                <c:pt idx="2943">
                  <c:v>-10338</c:v>
                </c:pt>
                <c:pt idx="2944">
                  <c:v>-10338</c:v>
                </c:pt>
                <c:pt idx="2945">
                  <c:v>-10336</c:v>
                </c:pt>
                <c:pt idx="2946">
                  <c:v>-10331</c:v>
                </c:pt>
                <c:pt idx="2947">
                  <c:v>-10317</c:v>
                </c:pt>
                <c:pt idx="2948">
                  <c:v>-10317</c:v>
                </c:pt>
                <c:pt idx="2949">
                  <c:v>-10307</c:v>
                </c:pt>
                <c:pt idx="2950">
                  <c:v>-10307</c:v>
                </c:pt>
                <c:pt idx="2951">
                  <c:v>-10297</c:v>
                </c:pt>
                <c:pt idx="2952">
                  <c:v>-10286</c:v>
                </c:pt>
                <c:pt idx="2953">
                  <c:v>-10286</c:v>
                </c:pt>
                <c:pt idx="2954">
                  <c:v>-10281</c:v>
                </c:pt>
                <c:pt idx="2955">
                  <c:v>-10281</c:v>
                </c:pt>
                <c:pt idx="2956">
                  <c:v>-10279</c:v>
                </c:pt>
                <c:pt idx="2957">
                  <c:v>-10276</c:v>
                </c:pt>
                <c:pt idx="2958">
                  <c:v>-10276</c:v>
                </c:pt>
                <c:pt idx="2959">
                  <c:v>-10271</c:v>
                </c:pt>
                <c:pt idx="2960">
                  <c:v>-10266</c:v>
                </c:pt>
                <c:pt idx="2961">
                  <c:v>-10266</c:v>
                </c:pt>
                <c:pt idx="2962">
                  <c:v>-10266</c:v>
                </c:pt>
                <c:pt idx="2963">
                  <c:v>-10266</c:v>
                </c:pt>
                <c:pt idx="2964">
                  <c:v>-10256</c:v>
                </c:pt>
                <c:pt idx="2965">
                  <c:v>-10254</c:v>
                </c:pt>
                <c:pt idx="2966">
                  <c:v>-10250</c:v>
                </c:pt>
                <c:pt idx="2967">
                  <c:v>-10249</c:v>
                </c:pt>
                <c:pt idx="2968">
                  <c:v>-10245</c:v>
                </c:pt>
                <c:pt idx="2969">
                  <c:v>-10243</c:v>
                </c:pt>
                <c:pt idx="2970">
                  <c:v>-10240</c:v>
                </c:pt>
                <c:pt idx="2971">
                  <c:v>-10240</c:v>
                </c:pt>
                <c:pt idx="2972">
                  <c:v>-10215</c:v>
                </c:pt>
                <c:pt idx="2973">
                  <c:v>-10214</c:v>
                </c:pt>
                <c:pt idx="2974">
                  <c:v>-10214</c:v>
                </c:pt>
                <c:pt idx="2975">
                  <c:v>-10199</c:v>
                </c:pt>
                <c:pt idx="2976">
                  <c:v>-10194</c:v>
                </c:pt>
                <c:pt idx="2977">
                  <c:v>-10173</c:v>
                </c:pt>
                <c:pt idx="2978">
                  <c:v>-10137</c:v>
                </c:pt>
                <c:pt idx="2979">
                  <c:v>-10137</c:v>
                </c:pt>
                <c:pt idx="2980">
                  <c:v>-10117</c:v>
                </c:pt>
                <c:pt idx="2981">
                  <c:v>-10112</c:v>
                </c:pt>
                <c:pt idx="2982">
                  <c:v>-10112</c:v>
                </c:pt>
                <c:pt idx="2983">
                  <c:v>-10112</c:v>
                </c:pt>
                <c:pt idx="2984">
                  <c:v>-10112</c:v>
                </c:pt>
                <c:pt idx="2985">
                  <c:v>-10111</c:v>
                </c:pt>
                <c:pt idx="2986">
                  <c:v>-10105</c:v>
                </c:pt>
                <c:pt idx="2987">
                  <c:v>-10101</c:v>
                </c:pt>
                <c:pt idx="2988">
                  <c:v>-10096</c:v>
                </c:pt>
                <c:pt idx="2989">
                  <c:v>-10096</c:v>
                </c:pt>
                <c:pt idx="2990">
                  <c:v>-10096</c:v>
                </c:pt>
                <c:pt idx="2991">
                  <c:v>-10096</c:v>
                </c:pt>
                <c:pt idx="2992">
                  <c:v>-10096</c:v>
                </c:pt>
                <c:pt idx="2993">
                  <c:v>-10096</c:v>
                </c:pt>
                <c:pt idx="2994">
                  <c:v>-10096</c:v>
                </c:pt>
                <c:pt idx="2995">
                  <c:v>-10095</c:v>
                </c:pt>
                <c:pt idx="2996">
                  <c:v>-10091</c:v>
                </c:pt>
                <c:pt idx="2997">
                  <c:v>-10091</c:v>
                </c:pt>
                <c:pt idx="2998">
                  <c:v>-10091</c:v>
                </c:pt>
                <c:pt idx="2999">
                  <c:v>-10089</c:v>
                </c:pt>
                <c:pt idx="3000">
                  <c:v>-10086</c:v>
                </c:pt>
                <c:pt idx="3001">
                  <c:v>-10084</c:v>
                </c:pt>
                <c:pt idx="3002">
                  <c:v>-10081</c:v>
                </c:pt>
                <c:pt idx="3003">
                  <c:v>-10081</c:v>
                </c:pt>
                <c:pt idx="3004">
                  <c:v>-10076</c:v>
                </c:pt>
                <c:pt idx="3005">
                  <c:v>-10076</c:v>
                </c:pt>
                <c:pt idx="3006">
                  <c:v>-10076</c:v>
                </c:pt>
                <c:pt idx="3007">
                  <c:v>-10076</c:v>
                </c:pt>
                <c:pt idx="3008">
                  <c:v>-10076</c:v>
                </c:pt>
                <c:pt idx="3009">
                  <c:v>-10076</c:v>
                </c:pt>
                <c:pt idx="3010">
                  <c:v>-10076</c:v>
                </c:pt>
                <c:pt idx="3011">
                  <c:v>-10076</c:v>
                </c:pt>
                <c:pt idx="3012">
                  <c:v>-10075</c:v>
                </c:pt>
                <c:pt idx="3013">
                  <c:v>-10069</c:v>
                </c:pt>
                <c:pt idx="3014">
                  <c:v>-10066</c:v>
                </c:pt>
                <c:pt idx="3015">
                  <c:v>-10066</c:v>
                </c:pt>
                <c:pt idx="3016">
                  <c:v>-10066</c:v>
                </c:pt>
                <c:pt idx="3017">
                  <c:v>-10066</c:v>
                </c:pt>
                <c:pt idx="3018">
                  <c:v>-10058</c:v>
                </c:pt>
                <c:pt idx="3019">
                  <c:v>-10056</c:v>
                </c:pt>
                <c:pt idx="3020">
                  <c:v>-10050</c:v>
                </c:pt>
                <c:pt idx="3021">
                  <c:v>-10050</c:v>
                </c:pt>
                <c:pt idx="3022">
                  <c:v>-10050</c:v>
                </c:pt>
                <c:pt idx="3023">
                  <c:v>-10049</c:v>
                </c:pt>
                <c:pt idx="3024">
                  <c:v>-10039</c:v>
                </c:pt>
                <c:pt idx="3025">
                  <c:v>-10030</c:v>
                </c:pt>
                <c:pt idx="3026">
                  <c:v>-10030</c:v>
                </c:pt>
                <c:pt idx="3027">
                  <c:v>-10028</c:v>
                </c:pt>
                <c:pt idx="3028">
                  <c:v>-10025</c:v>
                </c:pt>
                <c:pt idx="3029">
                  <c:v>-10025</c:v>
                </c:pt>
                <c:pt idx="3030">
                  <c:v>-10020</c:v>
                </c:pt>
                <c:pt idx="3031">
                  <c:v>-10015</c:v>
                </c:pt>
                <c:pt idx="3032">
                  <c:v>-10010</c:v>
                </c:pt>
                <c:pt idx="3033">
                  <c:v>-10010</c:v>
                </c:pt>
                <c:pt idx="3034">
                  <c:v>-9989</c:v>
                </c:pt>
                <c:pt idx="3035">
                  <c:v>-9989</c:v>
                </c:pt>
                <c:pt idx="3036">
                  <c:v>-9988</c:v>
                </c:pt>
                <c:pt idx="3037">
                  <c:v>-9979</c:v>
                </c:pt>
                <c:pt idx="3038">
                  <c:v>-9979</c:v>
                </c:pt>
                <c:pt idx="3039">
                  <c:v>-9979</c:v>
                </c:pt>
                <c:pt idx="3040">
                  <c:v>-9979</c:v>
                </c:pt>
                <c:pt idx="3041">
                  <c:v>-9974</c:v>
                </c:pt>
                <c:pt idx="3042">
                  <c:v>-9967</c:v>
                </c:pt>
                <c:pt idx="3043">
                  <c:v>-9967</c:v>
                </c:pt>
                <c:pt idx="3044">
                  <c:v>-9953</c:v>
                </c:pt>
                <c:pt idx="3045">
                  <c:v>-9952</c:v>
                </c:pt>
                <c:pt idx="3046">
                  <c:v>-9943</c:v>
                </c:pt>
                <c:pt idx="3047">
                  <c:v>-9938</c:v>
                </c:pt>
                <c:pt idx="3048">
                  <c:v>-9938</c:v>
                </c:pt>
                <c:pt idx="3049">
                  <c:v>-9938</c:v>
                </c:pt>
                <c:pt idx="3050">
                  <c:v>-9928</c:v>
                </c:pt>
                <c:pt idx="3051">
                  <c:v>-9902</c:v>
                </c:pt>
                <c:pt idx="3052">
                  <c:v>-9892</c:v>
                </c:pt>
                <c:pt idx="3053">
                  <c:v>-9892</c:v>
                </c:pt>
                <c:pt idx="3054">
                  <c:v>-9887</c:v>
                </c:pt>
                <c:pt idx="3055">
                  <c:v>-9835</c:v>
                </c:pt>
                <c:pt idx="3056">
                  <c:v>-9825</c:v>
                </c:pt>
                <c:pt idx="3057">
                  <c:v>-9804</c:v>
                </c:pt>
                <c:pt idx="3058">
                  <c:v>-9804</c:v>
                </c:pt>
                <c:pt idx="3059">
                  <c:v>-9804</c:v>
                </c:pt>
                <c:pt idx="3060">
                  <c:v>-9804</c:v>
                </c:pt>
                <c:pt idx="3061">
                  <c:v>-9802</c:v>
                </c:pt>
                <c:pt idx="3062">
                  <c:v>-9802</c:v>
                </c:pt>
                <c:pt idx="3063">
                  <c:v>-9799</c:v>
                </c:pt>
                <c:pt idx="3064">
                  <c:v>-9799</c:v>
                </c:pt>
                <c:pt idx="3065">
                  <c:v>-9799</c:v>
                </c:pt>
                <c:pt idx="3066">
                  <c:v>-9794</c:v>
                </c:pt>
                <c:pt idx="3067">
                  <c:v>-9794</c:v>
                </c:pt>
                <c:pt idx="3068">
                  <c:v>-9794</c:v>
                </c:pt>
                <c:pt idx="3069">
                  <c:v>-9794</c:v>
                </c:pt>
                <c:pt idx="3070">
                  <c:v>-9794</c:v>
                </c:pt>
                <c:pt idx="3071">
                  <c:v>-9794</c:v>
                </c:pt>
                <c:pt idx="3072">
                  <c:v>-9794</c:v>
                </c:pt>
                <c:pt idx="3073">
                  <c:v>-9794</c:v>
                </c:pt>
                <c:pt idx="3074">
                  <c:v>-9789</c:v>
                </c:pt>
                <c:pt idx="3075">
                  <c:v>-9789</c:v>
                </c:pt>
                <c:pt idx="3076">
                  <c:v>-9789</c:v>
                </c:pt>
                <c:pt idx="3077">
                  <c:v>-9789</c:v>
                </c:pt>
                <c:pt idx="3078">
                  <c:v>-9789</c:v>
                </c:pt>
                <c:pt idx="3079">
                  <c:v>-9787</c:v>
                </c:pt>
                <c:pt idx="3080">
                  <c:v>-9784</c:v>
                </c:pt>
                <c:pt idx="3081">
                  <c:v>-9784</c:v>
                </c:pt>
                <c:pt idx="3082">
                  <c:v>-9784</c:v>
                </c:pt>
                <c:pt idx="3083">
                  <c:v>-9784</c:v>
                </c:pt>
                <c:pt idx="3084">
                  <c:v>-9774</c:v>
                </c:pt>
                <c:pt idx="3085">
                  <c:v>-9774</c:v>
                </c:pt>
                <c:pt idx="3086">
                  <c:v>-9769</c:v>
                </c:pt>
                <c:pt idx="3087">
                  <c:v>-9769</c:v>
                </c:pt>
                <c:pt idx="3088">
                  <c:v>-9769</c:v>
                </c:pt>
                <c:pt idx="3089">
                  <c:v>-9769</c:v>
                </c:pt>
                <c:pt idx="3090">
                  <c:v>-9769</c:v>
                </c:pt>
                <c:pt idx="3091">
                  <c:v>-9768</c:v>
                </c:pt>
                <c:pt idx="3092">
                  <c:v>-9767</c:v>
                </c:pt>
                <c:pt idx="3093">
                  <c:v>-9753</c:v>
                </c:pt>
                <c:pt idx="3094">
                  <c:v>-9748</c:v>
                </c:pt>
                <c:pt idx="3095">
                  <c:v>-9743</c:v>
                </c:pt>
                <c:pt idx="3096">
                  <c:v>-9738</c:v>
                </c:pt>
                <c:pt idx="3097">
                  <c:v>-9728</c:v>
                </c:pt>
                <c:pt idx="3098">
                  <c:v>-9718</c:v>
                </c:pt>
                <c:pt idx="3099">
                  <c:v>-9711</c:v>
                </c:pt>
                <c:pt idx="3100">
                  <c:v>-9702</c:v>
                </c:pt>
                <c:pt idx="3101">
                  <c:v>-9685</c:v>
                </c:pt>
                <c:pt idx="3102">
                  <c:v>-9671</c:v>
                </c:pt>
                <c:pt idx="3103">
                  <c:v>-9661</c:v>
                </c:pt>
                <c:pt idx="3104">
                  <c:v>-9656</c:v>
                </c:pt>
                <c:pt idx="3105">
                  <c:v>-9656</c:v>
                </c:pt>
                <c:pt idx="3106">
                  <c:v>-9656</c:v>
                </c:pt>
                <c:pt idx="3107">
                  <c:v>-9655</c:v>
                </c:pt>
                <c:pt idx="3108">
                  <c:v>-9651</c:v>
                </c:pt>
                <c:pt idx="3109">
                  <c:v>-9651</c:v>
                </c:pt>
                <c:pt idx="3110">
                  <c:v>-9646</c:v>
                </c:pt>
                <c:pt idx="3111">
                  <c:v>-9641</c:v>
                </c:pt>
                <c:pt idx="3112">
                  <c:v>-9640</c:v>
                </c:pt>
                <c:pt idx="3113">
                  <c:v>-9636</c:v>
                </c:pt>
                <c:pt idx="3114">
                  <c:v>-9635</c:v>
                </c:pt>
                <c:pt idx="3115">
                  <c:v>-9635</c:v>
                </c:pt>
                <c:pt idx="3116">
                  <c:v>-9635</c:v>
                </c:pt>
                <c:pt idx="3117">
                  <c:v>-9629</c:v>
                </c:pt>
                <c:pt idx="3118">
                  <c:v>-9615</c:v>
                </c:pt>
                <c:pt idx="3119">
                  <c:v>-9605</c:v>
                </c:pt>
                <c:pt idx="3120">
                  <c:v>-9600</c:v>
                </c:pt>
                <c:pt idx="3121">
                  <c:v>-9600</c:v>
                </c:pt>
                <c:pt idx="3122">
                  <c:v>-9600</c:v>
                </c:pt>
                <c:pt idx="3123">
                  <c:v>-9595</c:v>
                </c:pt>
                <c:pt idx="3124">
                  <c:v>-9584</c:v>
                </c:pt>
                <c:pt idx="3125">
                  <c:v>-9569</c:v>
                </c:pt>
                <c:pt idx="3126">
                  <c:v>-9559</c:v>
                </c:pt>
                <c:pt idx="3127">
                  <c:v>-9543</c:v>
                </c:pt>
                <c:pt idx="3128">
                  <c:v>-9538</c:v>
                </c:pt>
                <c:pt idx="3129">
                  <c:v>-9517</c:v>
                </c:pt>
                <c:pt idx="3130">
                  <c:v>-9517</c:v>
                </c:pt>
                <c:pt idx="3131">
                  <c:v>-9512</c:v>
                </c:pt>
                <c:pt idx="3132">
                  <c:v>-9512</c:v>
                </c:pt>
                <c:pt idx="3133">
                  <c:v>-9507</c:v>
                </c:pt>
                <c:pt idx="3134">
                  <c:v>-9502</c:v>
                </c:pt>
                <c:pt idx="3135">
                  <c:v>-9497</c:v>
                </c:pt>
                <c:pt idx="3136">
                  <c:v>-9497</c:v>
                </c:pt>
                <c:pt idx="3137">
                  <c:v>-9482</c:v>
                </c:pt>
                <c:pt idx="3138">
                  <c:v>-9482</c:v>
                </c:pt>
                <c:pt idx="3139">
                  <c:v>-9482</c:v>
                </c:pt>
                <c:pt idx="3140">
                  <c:v>-9482</c:v>
                </c:pt>
                <c:pt idx="3141">
                  <c:v>-9482</c:v>
                </c:pt>
                <c:pt idx="3142">
                  <c:v>-9481</c:v>
                </c:pt>
                <c:pt idx="3143">
                  <c:v>-9481</c:v>
                </c:pt>
                <c:pt idx="3144">
                  <c:v>-9478</c:v>
                </c:pt>
                <c:pt idx="3145">
                  <c:v>-9475</c:v>
                </c:pt>
                <c:pt idx="3146">
                  <c:v>-9472</c:v>
                </c:pt>
                <c:pt idx="3147">
                  <c:v>-9467</c:v>
                </c:pt>
                <c:pt idx="3148">
                  <c:v>-9466</c:v>
                </c:pt>
                <c:pt idx="3149">
                  <c:v>-9465</c:v>
                </c:pt>
                <c:pt idx="3150">
                  <c:v>-9464</c:v>
                </c:pt>
                <c:pt idx="3151">
                  <c:v>-9462</c:v>
                </c:pt>
                <c:pt idx="3152">
                  <c:v>-9456</c:v>
                </c:pt>
                <c:pt idx="3153">
                  <c:v>-9452</c:v>
                </c:pt>
                <c:pt idx="3154">
                  <c:v>-9451</c:v>
                </c:pt>
                <c:pt idx="3155">
                  <c:v>-9449</c:v>
                </c:pt>
                <c:pt idx="3156">
                  <c:v>-9446</c:v>
                </c:pt>
                <c:pt idx="3157">
                  <c:v>-9436</c:v>
                </c:pt>
                <c:pt idx="3158">
                  <c:v>-9431</c:v>
                </c:pt>
                <c:pt idx="3159">
                  <c:v>-9430</c:v>
                </c:pt>
                <c:pt idx="3160">
                  <c:v>-9426</c:v>
                </c:pt>
                <c:pt idx="3161">
                  <c:v>-9425</c:v>
                </c:pt>
                <c:pt idx="3162">
                  <c:v>-9420</c:v>
                </c:pt>
                <c:pt idx="3163">
                  <c:v>-9420</c:v>
                </c:pt>
                <c:pt idx="3164">
                  <c:v>-9411</c:v>
                </c:pt>
                <c:pt idx="3165">
                  <c:v>-9411</c:v>
                </c:pt>
                <c:pt idx="3166">
                  <c:v>-9410</c:v>
                </c:pt>
                <c:pt idx="3167">
                  <c:v>-9410</c:v>
                </c:pt>
                <c:pt idx="3168">
                  <c:v>-9406</c:v>
                </c:pt>
                <c:pt idx="3169">
                  <c:v>-9400</c:v>
                </c:pt>
                <c:pt idx="3170">
                  <c:v>-9400</c:v>
                </c:pt>
                <c:pt idx="3171">
                  <c:v>-9400</c:v>
                </c:pt>
                <c:pt idx="3172">
                  <c:v>-9399</c:v>
                </c:pt>
                <c:pt idx="3173">
                  <c:v>-9385</c:v>
                </c:pt>
                <c:pt idx="3174">
                  <c:v>-9384</c:v>
                </c:pt>
                <c:pt idx="3175">
                  <c:v>-9380</c:v>
                </c:pt>
                <c:pt idx="3176">
                  <c:v>-9367</c:v>
                </c:pt>
                <c:pt idx="3177">
                  <c:v>-9364</c:v>
                </c:pt>
                <c:pt idx="3178">
                  <c:v>-9363</c:v>
                </c:pt>
                <c:pt idx="3179">
                  <c:v>-9363</c:v>
                </c:pt>
                <c:pt idx="3180">
                  <c:v>-9359</c:v>
                </c:pt>
                <c:pt idx="3181">
                  <c:v>-9349</c:v>
                </c:pt>
                <c:pt idx="3182">
                  <c:v>-9349</c:v>
                </c:pt>
                <c:pt idx="3183">
                  <c:v>-9347</c:v>
                </c:pt>
                <c:pt idx="3184">
                  <c:v>-9337</c:v>
                </c:pt>
                <c:pt idx="3185">
                  <c:v>-9308</c:v>
                </c:pt>
                <c:pt idx="3186">
                  <c:v>-9303</c:v>
                </c:pt>
                <c:pt idx="3187">
                  <c:v>-9302</c:v>
                </c:pt>
                <c:pt idx="3188">
                  <c:v>-9298</c:v>
                </c:pt>
                <c:pt idx="3189">
                  <c:v>-9277</c:v>
                </c:pt>
                <c:pt idx="3190">
                  <c:v>-9262</c:v>
                </c:pt>
                <c:pt idx="3191">
                  <c:v>-9225</c:v>
                </c:pt>
                <c:pt idx="3192">
                  <c:v>-9220</c:v>
                </c:pt>
                <c:pt idx="3193">
                  <c:v>-9205</c:v>
                </c:pt>
                <c:pt idx="3194">
                  <c:v>-9205</c:v>
                </c:pt>
                <c:pt idx="3195">
                  <c:v>-9184</c:v>
                </c:pt>
                <c:pt idx="3196">
                  <c:v>-9183</c:v>
                </c:pt>
                <c:pt idx="3197">
                  <c:v>-9180</c:v>
                </c:pt>
                <c:pt idx="3198">
                  <c:v>-9180</c:v>
                </c:pt>
                <c:pt idx="3199">
                  <c:v>-9180</c:v>
                </c:pt>
                <c:pt idx="3200">
                  <c:v>-9180</c:v>
                </c:pt>
                <c:pt idx="3201">
                  <c:v>-9180</c:v>
                </c:pt>
                <c:pt idx="3202">
                  <c:v>-9179</c:v>
                </c:pt>
                <c:pt idx="3203">
                  <c:v>-9179</c:v>
                </c:pt>
                <c:pt idx="3204">
                  <c:v>-9179</c:v>
                </c:pt>
                <c:pt idx="3205">
                  <c:v>-9174</c:v>
                </c:pt>
                <c:pt idx="3206">
                  <c:v>-9169</c:v>
                </c:pt>
                <c:pt idx="3207">
                  <c:v>-9168</c:v>
                </c:pt>
                <c:pt idx="3208">
                  <c:v>-9166</c:v>
                </c:pt>
                <c:pt idx="3209">
                  <c:v>-9165</c:v>
                </c:pt>
                <c:pt idx="3210">
                  <c:v>-9164</c:v>
                </c:pt>
                <c:pt idx="3211">
                  <c:v>-9164</c:v>
                </c:pt>
                <c:pt idx="3212">
                  <c:v>-9164</c:v>
                </c:pt>
                <c:pt idx="3213">
                  <c:v>-9163</c:v>
                </c:pt>
                <c:pt idx="3214">
                  <c:v>-9159</c:v>
                </c:pt>
                <c:pt idx="3215">
                  <c:v>-9159</c:v>
                </c:pt>
                <c:pt idx="3216">
                  <c:v>-9159</c:v>
                </c:pt>
                <c:pt idx="3217">
                  <c:v>-9154</c:v>
                </c:pt>
                <c:pt idx="3218">
                  <c:v>-9154</c:v>
                </c:pt>
                <c:pt idx="3219">
                  <c:v>-9154</c:v>
                </c:pt>
                <c:pt idx="3220">
                  <c:v>-9154</c:v>
                </c:pt>
                <c:pt idx="3221">
                  <c:v>-9154</c:v>
                </c:pt>
                <c:pt idx="3222">
                  <c:v>-9148</c:v>
                </c:pt>
                <c:pt idx="3223">
                  <c:v>-9144</c:v>
                </c:pt>
                <c:pt idx="3224">
                  <c:v>-9139</c:v>
                </c:pt>
                <c:pt idx="3225">
                  <c:v>-9139</c:v>
                </c:pt>
                <c:pt idx="3226">
                  <c:v>-9139</c:v>
                </c:pt>
                <c:pt idx="3227">
                  <c:v>-9138</c:v>
                </c:pt>
                <c:pt idx="3228">
                  <c:v>-9137</c:v>
                </c:pt>
                <c:pt idx="3229">
                  <c:v>-9134</c:v>
                </c:pt>
                <c:pt idx="3230">
                  <c:v>-9134</c:v>
                </c:pt>
                <c:pt idx="3231">
                  <c:v>-9134</c:v>
                </c:pt>
                <c:pt idx="3232">
                  <c:v>-9134</c:v>
                </c:pt>
                <c:pt idx="3233">
                  <c:v>-9129</c:v>
                </c:pt>
                <c:pt idx="3234">
                  <c:v>-9129</c:v>
                </c:pt>
                <c:pt idx="3235">
                  <c:v>-9129</c:v>
                </c:pt>
                <c:pt idx="3236">
                  <c:v>-9124</c:v>
                </c:pt>
                <c:pt idx="3237">
                  <c:v>-9124</c:v>
                </c:pt>
                <c:pt idx="3238">
                  <c:v>-9124</c:v>
                </c:pt>
                <c:pt idx="3239">
                  <c:v>-9113</c:v>
                </c:pt>
                <c:pt idx="3240">
                  <c:v>-9112</c:v>
                </c:pt>
                <c:pt idx="3241">
                  <c:v>-9110</c:v>
                </c:pt>
                <c:pt idx="3242">
                  <c:v>-9108</c:v>
                </c:pt>
                <c:pt idx="3243">
                  <c:v>-9108</c:v>
                </c:pt>
                <c:pt idx="3244">
                  <c:v>-9108</c:v>
                </c:pt>
                <c:pt idx="3245">
                  <c:v>-9107</c:v>
                </c:pt>
                <c:pt idx="3246">
                  <c:v>-9103</c:v>
                </c:pt>
                <c:pt idx="3247">
                  <c:v>-9103</c:v>
                </c:pt>
                <c:pt idx="3248">
                  <c:v>-9100</c:v>
                </c:pt>
                <c:pt idx="3249">
                  <c:v>-9093</c:v>
                </c:pt>
                <c:pt idx="3250">
                  <c:v>-9093</c:v>
                </c:pt>
                <c:pt idx="3251">
                  <c:v>-9091</c:v>
                </c:pt>
                <c:pt idx="3252">
                  <c:v>-9083</c:v>
                </c:pt>
                <c:pt idx="3253">
                  <c:v>-9083</c:v>
                </c:pt>
                <c:pt idx="3254">
                  <c:v>-9083</c:v>
                </c:pt>
                <c:pt idx="3255">
                  <c:v>-9083</c:v>
                </c:pt>
                <c:pt idx="3256">
                  <c:v>-9083</c:v>
                </c:pt>
                <c:pt idx="3257">
                  <c:v>-9083</c:v>
                </c:pt>
                <c:pt idx="3258">
                  <c:v>-9083</c:v>
                </c:pt>
                <c:pt idx="3259">
                  <c:v>-9082</c:v>
                </c:pt>
                <c:pt idx="3260">
                  <c:v>-9082</c:v>
                </c:pt>
                <c:pt idx="3261">
                  <c:v>-9078</c:v>
                </c:pt>
                <c:pt idx="3262">
                  <c:v>-9062</c:v>
                </c:pt>
                <c:pt idx="3263">
                  <c:v>-9062</c:v>
                </c:pt>
                <c:pt idx="3264">
                  <c:v>-9062</c:v>
                </c:pt>
                <c:pt idx="3265">
                  <c:v>-9062</c:v>
                </c:pt>
                <c:pt idx="3266">
                  <c:v>-9057</c:v>
                </c:pt>
                <c:pt idx="3267">
                  <c:v>-9052</c:v>
                </c:pt>
                <c:pt idx="3268">
                  <c:v>-9052</c:v>
                </c:pt>
                <c:pt idx="3269">
                  <c:v>-9052</c:v>
                </c:pt>
                <c:pt idx="3270">
                  <c:v>-9038</c:v>
                </c:pt>
                <c:pt idx="3271">
                  <c:v>-9038</c:v>
                </c:pt>
                <c:pt idx="3272">
                  <c:v>-9037</c:v>
                </c:pt>
                <c:pt idx="3273">
                  <c:v>-9036</c:v>
                </c:pt>
                <c:pt idx="3274">
                  <c:v>-9031</c:v>
                </c:pt>
                <c:pt idx="3275">
                  <c:v>-9026</c:v>
                </c:pt>
                <c:pt idx="3276">
                  <c:v>-9018</c:v>
                </c:pt>
                <c:pt idx="3277">
                  <c:v>-9015</c:v>
                </c:pt>
                <c:pt idx="3278">
                  <c:v>-8990</c:v>
                </c:pt>
                <c:pt idx="3279">
                  <c:v>-8989</c:v>
                </c:pt>
                <c:pt idx="3280">
                  <c:v>-8974</c:v>
                </c:pt>
                <c:pt idx="3281">
                  <c:v>-8964</c:v>
                </c:pt>
                <c:pt idx="3282">
                  <c:v>-8964</c:v>
                </c:pt>
                <c:pt idx="3283">
                  <c:v>-8959</c:v>
                </c:pt>
                <c:pt idx="3284">
                  <c:v>-8934</c:v>
                </c:pt>
                <c:pt idx="3285">
                  <c:v>-8918</c:v>
                </c:pt>
                <c:pt idx="3286">
                  <c:v>-8908</c:v>
                </c:pt>
                <c:pt idx="3287">
                  <c:v>-8908</c:v>
                </c:pt>
                <c:pt idx="3288">
                  <c:v>-8903</c:v>
                </c:pt>
                <c:pt idx="3289">
                  <c:v>-8903</c:v>
                </c:pt>
                <c:pt idx="3290">
                  <c:v>-8903</c:v>
                </c:pt>
                <c:pt idx="3291">
                  <c:v>-8887</c:v>
                </c:pt>
                <c:pt idx="3292">
                  <c:v>-8882</c:v>
                </c:pt>
                <c:pt idx="3293">
                  <c:v>-8882</c:v>
                </c:pt>
                <c:pt idx="3294">
                  <c:v>-8882</c:v>
                </c:pt>
                <c:pt idx="3295">
                  <c:v>-8882</c:v>
                </c:pt>
                <c:pt idx="3296">
                  <c:v>-8877</c:v>
                </c:pt>
                <c:pt idx="3297">
                  <c:v>-8877</c:v>
                </c:pt>
                <c:pt idx="3298">
                  <c:v>-8872</c:v>
                </c:pt>
                <c:pt idx="3299">
                  <c:v>-8867</c:v>
                </c:pt>
                <c:pt idx="3300">
                  <c:v>-8867</c:v>
                </c:pt>
                <c:pt idx="3301">
                  <c:v>-8863</c:v>
                </c:pt>
                <c:pt idx="3302">
                  <c:v>-8862</c:v>
                </c:pt>
                <c:pt idx="3303">
                  <c:v>-8861</c:v>
                </c:pt>
                <c:pt idx="3304">
                  <c:v>-8857</c:v>
                </c:pt>
                <c:pt idx="3305">
                  <c:v>-8857</c:v>
                </c:pt>
                <c:pt idx="3306">
                  <c:v>-8857</c:v>
                </c:pt>
                <c:pt idx="3307">
                  <c:v>-8856</c:v>
                </c:pt>
                <c:pt idx="3308">
                  <c:v>-8855</c:v>
                </c:pt>
                <c:pt idx="3309">
                  <c:v>-8841</c:v>
                </c:pt>
                <c:pt idx="3310">
                  <c:v>-8821</c:v>
                </c:pt>
                <c:pt idx="3311">
                  <c:v>-8816</c:v>
                </c:pt>
                <c:pt idx="3312">
                  <c:v>-8815</c:v>
                </c:pt>
                <c:pt idx="3313">
                  <c:v>-8811</c:v>
                </c:pt>
                <c:pt idx="3314">
                  <c:v>-8809</c:v>
                </c:pt>
                <c:pt idx="3315">
                  <c:v>-8806</c:v>
                </c:pt>
                <c:pt idx="3316">
                  <c:v>-8806</c:v>
                </c:pt>
                <c:pt idx="3317">
                  <c:v>-8806</c:v>
                </c:pt>
                <c:pt idx="3318">
                  <c:v>-8805</c:v>
                </c:pt>
                <c:pt idx="3319">
                  <c:v>-8805</c:v>
                </c:pt>
                <c:pt idx="3320">
                  <c:v>-8796</c:v>
                </c:pt>
                <c:pt idx="3321">
                  <c:v>-8796</c:v>
                </c:pt>
                <c:pt idx="3322">
                  <c:v>-8790</c:v>
                </c:pt>
                <c:pt idx="3323">
                  <c:v>-8789</c:v>
                </c:pt>
                <c:pt idx="3324">
                  <c:v>-8789</c:v>
                </c:pt>
                <c:pt idx="3325">
                  <c:v>-8787</c:v>
                </c:pt>
                <c:pt idx="3326">
                  <c:v>-8786</c:v>
                </c:pt>
                <c:pt idx="3327">
                  <c:v>-8786</c:v>
                </c:pt>
                <c:pt idx="3328">
                  <c:v>-8786</c:v>
                </c:pt>
                <c:pt idx="3329">
                  <c:v>-8785</c:v>
                </c:pt>
                <c:pt idx="3330">
                  <c:v>-8782</c:v>
                </c:pt>
                <c:pt idx="3331">
                  <c:v>-8781</c:v>
                </c:pt>
                <c:pt idx="3332">
                  <c:v>-8781</c:v>
                </c:pt>
                <c:pt idx="3333">
                  <c:v>-8780</c:v>
                </c:pt>
                <c:pt idx="3334">
                  <c:v>-8780</c:v>
                </c:pt>
                <c:pt idx="3335">
                  <c:v>-8780</c:v>
                </c:pt>
                <c:pt idx="3336">
                  <c:v>-8779</c:v>
                </c:pt>
                <c:pt idx="3337">
                  <c:v>-8770</c:v>
                </c:pt>
                <c:pt idx="3338">
                  <c:v>-8769</c:v>
                </c:pt>
                <c:pt idx="3339">
                  <c:v>-8750</c:v>
                </c:pt>
                <c:pt idx="3340">
                  <c:v>-8745</c:v>
                </c:pt>
                <c:pt idx="3341">
                  <c:v>-8745</c:v>
                </c:pt>
                <c:pt idx="3342">
                  <c:v>-8743</c:v>
                </c:pt>
                <c:pt idx="3343">
                  <c:v>-8743</c:v>
                </c:pt>
                <c:pt idx="3344">
                  <c:v>-8734</c:v>
                </c:pt>
                <c:pt idx="3345">
                  <c:v>-8733</c:v>
                </c:pt>
                <c:pt idx="3346">
                  <c:v>-8733</c:v>
                </c:pt>
                <c:pt idx="3347">
                  <c:v>-8724</c:v>
                </c:pt>
                <c:pt idx="3348">
                  <c:v>-8719</c:v>
                </c:pt>
                <c:pt idx="3349">
                  <c:v>-8719</c:v>
                </c:pt>
                <c:pt idx="3350">
                  <c:v>-8719</c:v>
                </c:pt>
                <c:pt idx="3351">
                  <c:v>-8719</c:v>
                </c:pt>
                <c:pt idx="3352">
                  <c:v>-8719</c:v>
                </c:pt>
                <c:pt idx="3353">
                  <c:v>-8714</c:v>
                </c:pt>
                <c:pt idx="3354">
                  <c:v>-8714</c:v>
                </c:pt>
                <c:pt idx="3355">
                  <c:v>-8714</c:v>
                </c:pt>
                <c:pt idx="3356">
                  <c:v>-8709</c:v>
                </c:pt>
                <c:pt idx="3357">
                  <c:v>-8708</c:v>
                </c:pt>
                <c:pt idx="3358">
                  <c:v>-8708</c:v>
                </c:pt>
                <c:pt idx="3359">
                  <c:v>-8708</c:v>
                </c:pt>
                <c:pt idx="3360">
                  <c:v>-8708</c:v>
                </c:pt>
                <c:pt idx="3361">
                  <c:v>-8697</c:v>
                </c:pt>
                <c:pt idx="3362">
                  <c:v>-8693</c:v>
                </c:pt>
                <c:pt idx="3363">
                  <c:v>-8693</c:v>
                </c:pt>
                <c:pt idx="3364">
                  <c:v>-8688</c:v>
                </c:pt>
                <c:pt idx="3365">
                  <c:v>-8683</c:v>
                </c:pt>
                <c:pt idx="3366">
                  <c:v>-8673</c:v>
                </c:pt>
                <c:pt idx="3367">
                  <c:v>-8667</c:v>
                </c:pt>
                <c:pt idx="3368">
                  <c:v>-8662</c:v>
                </c:pt>
                <c:pt idx="3369">
                  <c:v>-8662</c:v>
                </c:pt>
                <c:pt idx="3370">
                  <c:v>-8642</c:v>
                </c:pt>
                <c:pt idx="3371">
                  <c:v>-8609</c:v>
                </c:pt>
                <c:pt idx="3372">
                  <c:v>-8593</c:v>
                </c:pt>
                <c:pt idx="3373">
                  <c:v>-8589</c:v>
                </c:pt>
                <c:pt idx="3374">
                  <c:v>-8585</c:v>
                </c:pt>
                <c:pt idx="3375">
                  <c:v>-8585</c:v>
                </c:pt>
                <c:pt idx="3376">
                  <c:v>-8585</c:v>
                </c:pt>
                <c:pt idx="3377">
                  <c:v>-8585</c:v>
                </c:pt>
                <c:pt idx="3378">
                  <c:v>-8585</c:v>
                </c:pt>
                <c:pt idx="3379">
                  <c:v>-8580</c:v>
                </c:pt>
                <c:pt idx="3380">
                  <c:v>-8580</c:v>
                </c:pt>
                <c:pt idx="3381">
                  <c:v>-8579</c:v>
                </c:pt>
                <c:pt idx="3382">
                  <c:v>-8579</c:v>
                </c:pt>
                <c:pt idx="3383">
                  <c:v>-8575</c:v>
                </c:pt>
                <c:pt idx="3384">
                  <c:v>-8575</c:v>
                </c:pt>
                <c:pt idx="3385">
                  <c:v>-8570</c:v>
                </c:pt>
                <c:pt idx="3386">
                  <c:v>-8570</c:v>
                </c:pt>
                <c:pt idx="3387">
                  <c:v>-8565</c:v>
                </c:pt>
                <c:pt idx="3388">
                  <c:v>-8565</c:v>
                </c:pt>
                <c:pt idx="3389">
                  <c:v>-8565</c:v>
                </c:pt>
                <c:pt idx="3390">
                  <c:v>-8565</c:v>
                </c:pt>
                <c:pt idx="3391">
                  <c:v>-8565</c:v>
                </c:pt>
                <c:pt idx="3392">
                  <c:v>-8565</c:v>
                </c:pt>
                <c:pt idx="3393">
                  <c:v>-8565</c:v>
                </c:pt>
                <c:pt idx="3394">
                  <c:v>-8565</c:v>
                </c:pt>
                <c:pt idx="3395">
                  <c:v>-8565</c:v>
                </c:pt>
                <c:pt idx="3396">
                  <c:v>-8565</c:v>
                </c:pt>
                <c:pt idx="3397">
                  <c:v>-8565</c:v>
                </c:pt>
                <c:pt idx="3398">
                  <c:v>-8565</c:v>
                </c:pt>
                <c:pt idx="3399">
                  <c:v>-8565</c:v>
                </c:pt>
                <c:pt idx="3400">
                  <c:v>-8565</c:v>
                </c:pt>
                <c:pt idx="3401">
                  <c:v>-8565</c:v>
                </c:pt>
                <c:pt idx="3402">
                  <c:v>-8564</c:v>
                </c:pt>
                <c:pt idx="3403">
                  <c:v>-8564</c:v>
                </c:pt>
                <c:pt idx="3404">
                  <c:v>-8561</c:v>
                </c:pt>
                <c:pt idx="3405">
                  <c:v>-8560</c:v>
                </c:pt>
                <c:pt idx="3406">
                  <c:v>-8560</c:v>
                </c:pt>
                <c:pt idx="3407">
                  <c:v>-8560</c:v>
                </c:pt>
                <c:pt idx="3408">
                  <c:v>-8555</c:v>
                </c:pt>
                <c:pt idx="3409">
                  <c:v>-8545</c:v>
                </c:pt>
                <c:pt idx="3410">
                  <c:v>-8537</c:v>
                </c:pt>
                <c:pt idx="3411">
                  <c:v>-8535</c:v>
                </c:pt>
                <c:pt idx="3412">
                  <c:v>-8534</c:v>
                </c:pt>
                <c:pt idx="3413">
                  <c:v>-8534</c:v>
                </c:pt>
                <c:pt idx="3414">
                  <c:v>-8529</c:v>
                </c:pt>
                <c:pt idx="3415">
                  <c:v>-8524</c:v>
                </c:pt>
                <c:pt idx="3416">
                  <c:v>-8513</c:v>
                </c:pt>
                <c:pt idx="3417">
                  <c:v>-8513</c:v>
                </c:pt>
                <c:pt idx="3418">
                  <c:v>-8509</c:v>
                </c:pt>
                <c:pt idx="3419">
                  <c:v>-8509</c:v>
                </c:pt>
                <c:pt idx="3420">
                  <c:v>-8476</c:v>
                </c:pt>
                <c:pt idx="3421">
                  <c:v>-8448</c:v>
                </c:pt>
                <c:pt idx="3422">
                  <c:v>-8441</c:v>
                </c:pt>
                <c:pt idx="3423">
                  <c:v>-8441</c:v>
                </c:pt>
                <c:pt idx="3424">
                  <c:v>-8436</c:v>
                </c:pt>
                <c:pt idx="3425">
                  <c:v>-8427</c:v>
                </c:pt>
                <c:pt idx="3426">
                  <c:v>-8427</c:v>
                </c:pt>
                <c:pt idx="3427">
                  <c:v>-8417</c:v>
                </c:pt>
                <c:pt idx="3428">
                  <c:v>-8417</c:v>
                </c:pt>
                <c:pt idx="3429">
                  <c:v>-8415</c:v>
                </c:pt>
                <c:pt idx="3430">
                  <c:v>-8412</c:v>
                </c:pt>
                <c:pt idx="3431">
                  <c:v>-8412</c:v>
                </c:pt>
                <c:pt idx="3432">
                  <c:v>-8401</c:v>
                </c:pt>
                <c:pt idx="3433">
                  <c:v>-8401</c:v>
                </c:pt>
                <c:pt idx="3434">
                  <c:v>-8391</c:v>
                </c:pt>
                <c:pt idx="3435">
                  <c:v>-8386</c:v>
                </c:pt>
                <c:pt idx="3436">
                  <c:v>-8386</c:v>
                </c:pt>
                <c:pt idx="3437">
                  <c:v>-8382</c:v>
                </c:pt>
                <c:pt idx="3438">
                  <c:v>-8381</c:v>
                </c:pt>
                <c:pt idx="3439">
                  <c:v>-8380</c:v>
                </c:pt>
                <c:pt idx="3440">
                  <c:v>-8376</c:v>
                </c:pt>
                <c:pt idx="3441">
                  <c:v>-8376</c:v>
                </c:pt>
                <c:pt idx="3442">
                  <c:v>-8376</c:v>
                </c:pt>
                <c:pt idx="3443">
                  <c:v>-8370</c:v>
                </c:pt>
                <c:pt idx="3444">
                  <c:v>-8355</c:v>
                </c:pt>
                <c:pt idx="3445">
                  <c:v>-8293</c:v>
                </c:pt>
                <c:pt idx="3446">
                  <c:v>-8283</c:v>
                </c:pt>
                <c:pt idx="3447">
                  <c:v>-8273</c:v>
                </c:pt>
                <c:pt idx="3448">
                  <c:v>-8273</c:v>
                </c:pt>
                <c:pt idx="3449">
                  <c:v>-8273</c:v>
                </c:pt>
                <c:pt idx="3450">
                  <c:v>-8273</c:v>
                </c:pt>
                <c:pt idx="3451">
                  <c:v>-8268</c:v>
                </c:pt>
                <c:pt idx="3452">
                  <c:v>-8268</c:v>
                </c:pt>
                <c:pt idx="3453">
                  <c:v>-8268</c:v>
                </c:pt>
                <c:pt idx="3454">
                  <c:v>-8268</c:v>
                </c:pt>
                <c:pt idx="3455">
                  <c:v>-8268</c:v>
                </c:pt>
                <c:pt idx="3456">
                  <c:v>-8268</c:v>
                </c:pt>
                <c:pt idx="3457">
                  <c:v>-8268</c:v>
                </c:pt>
                <c:pt idx="3458">
                  <c:v>-8267</c:v>
                </c:pt>
                <c:pt idx="3459">
                  <c:v>-8263</c:v>
                </c:pt>
                <c:pt idx="3460">
                  <c:v>-8263</c:v>
                </c:pt>
                <c:pt idx="3461">
                  <c:v>-8258</c:v>
                </c:pt>
                <c:pt idx="3462">
                  <c:v>-8257</c:v>
                </c:pt>
                <c:pt idx="3463">
                  <c:v>-8242</c:v>
                </c:pt>
                <c:pt idx="3464">
                  <c:v>-8242</c:v>
                </c:pt>
                <c:pt idx="3465">
                  <c:v>-8241</c:v>
                </c:pt>
                <c:pt idx="3466">
                  <c:v>-8241</c:v>
                </c:pt>
                <c:pt idx="3467">
                  <c:v>-8232</c:v>
                </c:pt>
                <c:pt idx="3468">
                  <c:v>-8227</c:v>
                </c:pt>
                <c:pt idx="3469">
                  <c:v>-8227</c:v>
                </c:pt>
                <c:pt idx="3470">
                  <c:v>-8223</c:v>
                </c:pt>
                <c:pt idx="3471">
                  <c:v>-8222</c:v>
                </c:pt>
                <c:pt idx="3472">
                  <c:v>-8217</c:v>
                </c:pt>
                <c:pt idx="3473">
                  <c:v>-8217</c:v>
                </c:pt>
                <c:pt idx="3474">
                  <c:v>-8217</c:v>
                </c:pt>
                <c:pt idx="3475">
                  <c:v>-8217</c:v>
                </c:pt>
                <c:pt idx="3476">
                  <c:v>-8216</c:v>
                </c:pt>
                <c:pt idx="3477">
                  <c:v>-8216</c:v>
                </c:pt>
                <c:pt idx="3478">
                  <c:v>-8215</c:v>
                </c:pt>
                <c:pt idx="3479">
                  <c:v>-8214</c:v>
                </c:pt>
                <c:pt idx="3480">
                  <c:v>-8212</c:v>
                </c:pt>
                <c:pt idx="3481">
                  <c:v>-8212</c:v>
                </c:pt>
                <c:pt idx="3482">
                  <c:v>-8212</c:v>
                </c:pt>
                <c:pt idx="3483">
                  <c:v>-8207</c:v>
                </c:pt>
                <c:pt idx="3484">
                  <c:v>-8200</c:v>
                </c:pt>
                <c:pt idx="3485">
                  <c:v>-8196</c:v>
                </c:pt>
                <c:pt idx="3486">
                  <c:v>-8196</c:v>
                </c:pt>
                <c:pt idx="3487">
                  <c:v>-8196</c:v>
                </c:pt>
                <c:pt idx="3488">
                  <c:v>-8195</c:v>
                </c:pt>
                <c:pt idx="3489">
                  <c:v>-8193</c:v>
                </c:pt>
                <c:pt idx="3490">
                  <c:v>-8192</c:v>
                </c:pt>
                <c:pt idx="3491">
                  <c:v>-8192</c:v>
                </c:pt>
                <c:pt idx="3492">
                  <c:v>-8186</c:v>
                </c:pt>
                <c:pt idx="3493">
                  <c:v>-8181</c:v>
                </c:pt>
                <c:pt idx="3494">
                  <c:v>-8181</c:v>
                </c:pt>
                <c:pt idx="3495">
                  <c:v>-8181</c:v>
                </c:pt>
                <c:pt idx="3496">
                  <c:v>-8171</c:v>
                </c:pt>
                <c:pt idx="3497">
                  <c:v>-8171</c:v>
                </c:pt>
                <c:pt idx="3498">
                  <c:v>-8171</c:v>
                </c:pt>
                <c:pt idx="3499">
                  <c:v>-8171</c:v>
                </c:pt>
                <c:pt idx="3500">
                  <c:v>-8171</c:v>
                </c:pt>
                <c:pt idx="3501">
                  <c:v>-8171</c:v>
                </c:pt>
                <c:pt idx="3502">
                  <c:v>-8171</c:v>
                </c:pt>
                <c:pt idx="3503">
                  <c:v>-8171</c:v>
                </c:pt>
                <c:pt idx="3504">
                  <c:v>-8171</c:v>
                </c:pt>
                <c:pt idx="3505">
                  <c:v>-8166</c:v>
                </c:pt>
                <c:pt idx="3506">
                  <c:v>-8140</c:v>
                </c:pt>
                <c:pt idx="3507">
                  <c:v>-8137</c:v>
                </c:pt>
                <c:pt idx="3508">
                  <c:v>-8123</c:v>
                </c:pt>
                <c:pt idx="3509">
                  <c:v>-8120</c:v>
                </c:pt>
                <c:pt idx="3510">
                  <c:v>-8120</c:v>
                </c:pt>
                <c:pt idx="3511">
                  <c:v>-8119</c:v>
                </c:pt>
                <c:pt idx="3512">
                  <c:v>-8119</c:v>
                </c:pt>
                <c:pt idx="3513">
                  <c:v>-8119</c:v>
                </c:pt>
                <c:pt idx="3514">
                  <c:v>-8119</c:v>
                </c:pt>
                <c:pt idx="3515">
                  <c:v>-8115</c:v>
                </c:pt>
                <c:pt idx="3516">
                  <c:v>-8109</c:v>
                </c:pt>
                <c:pt idx="3517">
                  <c:v>-8108</c:v>
                </c:pt>
                <c:pt idx="3518">
                  <c:v>-8089</c:v>
                </c:pt>
                <c:pt idx="3519">
                  <c:v>-8089</c:v>
                </c:pt>
                <c:pt idx="3520">
                  <c:v>-8089</c:v>
                </c:pt>
                <c:pt idx="3521">
                  <c:v>-8084</c:v>
                </c:pt>
                <c:pt idx="3522">
                  <c:v>-8084</c:v>
                </c:pt>
                <c:pt idx="3523">
                  <c:v>-8077</c:v>
                </c:pt>
                <c:pt idx="3524">
                  <c:v>-8054</c:v>
                </c:pt>
                <c:pt idx="3525">
                  <c:v>-8053</c:v>
                </c:pt>
                <c:pt idx="3526">
                  <c:v>-8048</c:v>
                </c:pt>
                <c:pt idx="3527">
                  <c:v>-8036</c:v>
                </c:pt>
                <c:pt idx="3528">
                  <c:v>-8022</c:v>
                </c:pt>
                <c:pt idx="3529">
                  <c:v>-7995</c:v>
                </c:pt>
                <c:pt idx="3530">
                  <c:v>-7991</c:v>
                </c:pt>
                <c:pt idx="3531">
                  <c:v>-7986</c:v>
                </c:pt>
                <c:pt idx="3532">
                  <c:v>-7981</c:v>
                </c:pt>
                <c:pt idx="3533">
                  <c:v>-7981</c:v>
                </c:pt>
                <c:pt idx="3534">
                  <c:v>-7976</c:v>
                </c:pt>
                <c:pt idx="3535">
                  <c:v>-7950</c:v>
                </c:pt>
                <c:pt idx="3536">
                  <c:v>-7950</c:v>
                </c:pt>
                <c:pt idx="3537">
                  <c:v>-7945</c:v>
                </c:pt>
                <c:pt idx="3538">
                  <c:v>-7945</c:v>
                </c:pt>
                <c:pt idx="3539">
                  <c:v>-7945</c:v>
                </c:pt>
                <c:pt idx="3540">
                  <c:v>-7945</c:v>
                </c:pt>
                <c:pt idx="3541">
                  <c:v>-7945</c:v>
                </c:pt>
                <c:pt idx="3542">
                  <c:v>-7945</c:v>
                </c:pt>
                <c:pt idx="3543">
                  <c:v>-7945</c:v>
                </c:pt>
                <c:pt idx="3544">
                  <c:v>-7940</c:v>
                </c:pt>
                <c:pt idx="3545">
                  <c:v>-7940</c:v>
                </c:pt>
                <c:pt idx="3546">
                  <c:v>-7940</c:v>
                </c:pt>
                <c:pt idx="3547">
                  <c:v>-7940</c:v>
                </c:pt>
                <c:pt idx="3548">
                  <c:v>-7940</c:v>
                </c:pt>
                <c:pt idx="3549">
                  <c:v>-7939</c:v>
                </c:pt>
                <c:pt idx="3550">
                  <c:v>-7930</c:v>
                </c:pt>
                <c:pt idx="3551">
                  <c:v>-7920</c:v>
                </c:pt>
                <c:pt idx="3552">
                  <c:v>-7915</c:v>
                </c:pt>
                <c:pt idx="3553">
                  <c:v>-7915</c:v>
                </c:pt>
                <c:pt idx="3554">
                  <c:v>-7914</c:v>
                </c:pt>
                <c:pt idx="3555">
                  <c:v>-7903</c:v>
                </c:pt>
                <c:pt idx="3556">
                  <c:v>-7889</c:v>
                </c:pt>
                <c:pt idx="3557">
                  <c:v>-7889</c:v>
                </c:pt>
                <c:pt idx="3558">
                  <c:v>-7879</c:v>
                </c:pt>
                <c:pt idx="3559">
                  <c:v>-7875</c:v>
                </c:pt>
                <c:pt idx="3560">
                  <c:v>-7874</c:v>
                </c:pt>
                <c:pt idx="3561">
                  <c:v>-7858</c:v>
                </c:pt>
                <c:pt idx="3562">
                  <c:v>-7854</c:v>
                </c:pt>
                <c:pt idx="3563">
                  <c:v>-7854</c:v>
                </c:pt>
                <c:pt idx="3564">
                  <c:v>-7854</c:v>
                </c:pt>
                <c:pt idx="3565">
                  <c:v>-7848</c:v>
                </c:pt>
                <c:pt idx="3566">
                  <c:v>-7848</c:v>
                </c:pt>
                <c:pt idx="3567">
                  <c:v>-7823</c:v>
                </c:pt>
                <c:pt idx="3568">
                  <c:v>-7802</c:v>
                </c:pt>
                <c:pt idx="3569">
                  <c:v>-7802</c:v>
                </c:pt>
                <c:pt idx="3570">
                  <c:v>-7801</c:v>
                </c:pt>
                <c:pt idx="3571">
                  <c:v>-7795</c:v>
                </c:pt>
                <c:pt idx="3572">
                  <c:v>-7761</c:v>
                </c:pt>
                <c:pt idx="3573">
                  <c:v>-7725.5</c:v>
                </c:pt>
                <c:pt idx="3574">
                  <c:v>-7708</c:v>
                </c:pt>
                <c:pt idx="3575">
                  <c:v>-7699</c:v>
                </c:pt>
                <c:pt idx="3576">
                  <c:v>-7699</c:v>
                </c:pt>
                <c:pt idx="3577">
                  <c:v>-7684</c:v>
                </c:pt>
                <c:pt idx="3578">
                  <c:v>-7684</c:v>
                </c:pt>
                <c:pt idx="3579">
                  <c:v>-7684</c:v>
                </c:pt>
                <c:pt idx="3580">
                  <c:v>-7678</c:v>
                </c:pt>
                <c:pt idx="3581">
                  <c:v>-7674</c:v>
                </c:pt>
                <c:pt idx="3582">
                  <c:v>-7674</c:v>
                </c:pt>
                <c:pt idx="3583">
                  <c:v>-7674</c:v>
                </c:pt>
                <c:pt idx="3584">
                  <c:v>-7664</c:v>
                </c:pt>
                <c:pt idx="3585">
                  <c:v>-7663</c:v>
                </c:pt>
                <c:pt idx="3586">
                  <c:v>-7658</c:v>
                </c:pt>
                <c:pt idx="3587">
                  <c:v>-7653</c:v>
                </c:pt>
                <c:pt idx="3588">
                  <c:v>-7653</c:v>
                </c:pt>
                <c:pt idx="3589">
                  <c:v>-7648</c:v>
                </c:pt>
                <c:pt idx="3590">
                  <c:v>-7648</c:v>
                </c:pt>
                <c:pt idx="3591">
                  <c:v>-7648</c:v>
                </c:pt>
                <c:pt idx="3592">
                  <c:v>-7648</c:v>
                </c:pt>
                <c:pt idx="3593">
                  <c:v>-7648</c:v>
                </c:pt>
                <c:pt idx="3594">
                  <c:v>-7648</c:v>
                </c:pt>
                <c:pt idx="3595">
                  <c:v>-7648</c:v>
                </c:pt>
                <c:pt idx="3596">
                  <c:v>-7648</c:v>
                </c:pt>
                <c:pt idx="3597">
                  <c:v>-7648</c:v>
                </c:pt>
                <c:pt idx="3598">
                  <c:v>-7648</c:v>
                </c:pt>
                <c:pt idx="3599">
                  <c:v>-7648</c:v>
                </c:pt>
                <c:pt idx="3600">
                  <c:v>-7648</c:v>
                </c:pt>
                <c:pt idx="3601">
                  <c:v>-7648</c:v>
                </c:pt>
                <c:pt idx="3602">
                  <c:v>-7648</c:v>
                </c:pt>
                <c:pt idx="3603">
                  <c:v>-7648</c:v>
                </c:pt>
                <c:pt idx="3604">
                  <c:v>-7643</c:v>
                </c:pt>
                <c:pt idx="3605">
                  <c:v>-7643</c:v>
                </c:pt>
                <c:pt idx="3606">
                  <c:v>-7643</c:v>
                </c:pt>
                <c:pt idx="3607">
                  <c:v>-7638</c:v>
                </c:pt>
                <c:pt idx="3608">
                  <c:v>-7632</c:v>
                </c:pt>
                <c:pt idx="3609">
                  <c:v>-7628</c:v>
                </c:pt>
                <c:pt idx="3610">
                  <c:v>-7623</c:v>
                </c:pt>
                <c:pt idx="3611">
                  <c:v>-7621</c:v>
                </c:pt>
                <c:pt idx="3612">
                  <c:v>-7611</c:v>
                </c:pt>
                <c:pt idx="3613">
                  <c:v>-7608</c:v>
                </c:pt>
                <c:pt idx="3614">
                  <c:v>-7608</c:v>
                </c:pt>
                <c:pt idx="3615">
                  <c:v>-7607</c:v>
                </c:pt>
                <c:pt idx="3616">
                  <c:v>-7602</c:v>
                </c:pt>
                <c:pt idx="3617">
                  <c:v>-7601</c:v>
                </c:pt>
                <c:pt idx="3618">
                  <c:v>-7597</c:v>
                </c:pt>
                <c:pt idx="3619">
                  <c:v>-7597</c:v>
                </c:pt>
                <c:pt idx="3620">
                  <c:v>-7597</c:v>
                </c:pt>
                <c:pt idx="3621">
                  <c:v>-7597</c:v>
                </c:pt>
                <c:pt idx="3622">
                  <c:v>-7597</c:v>
                </c:pt>
                <c:pt idx="3623">
                  <c:v>-7582</c:v>
                </c:pt>
                <c:pt idx="3624">
                  <c:v>-7582</c:v>
                </c:pt>
                <c:pt idx="3625">
                  <c:v>-7582</c:v>
                </c:pt>
                <c:pt idx="3626">
                  <c:v>-7582</c:v>
                </c:pt>
                <c:pt idx="3627">
                  <c:v>-7582</c:v>
                </c:pt>
                <c:pt idx="3628">
                  <c:v>-7582</c:v>
                </c:pt>
                <c:pt idx="3629">
                  <c:v>-7577</c:v>
                </c:pt>
                <c:pt idx="3630">
                  <c:v>-7577</c:v>
                </c:pt>
                <c:pt idx="3631">
                  <c:v>-7577</c:v>
                </c:pt>
                <c:pt idx="3632">
                  <c:v>-7573</c:v>
                </c:pt>
                <c:pt idx="3633">
                  <c:v>-7571</c:v>
                </c:pt>
                <c:pt idx="3634">
                  <c:v>-7571</c:v>
                </c:pt>
                <c:pt idx="3635">
                  <c:v>-7570</c:v>
                </c:pt>
                <c:pt idx="3636">
                  <c:v>-7566</c:v>
                </c:pt>
                <c:pt idx="3637">
                  <c:v>-7562</c:v>
                </c:pt>
                <c:pt idx="3638">
                  <c:v>-7561</c:v>
                </c:pt>
                <c:pt idx="3639">
                  <c:v>-7560</c:v>
                </c:pt>
                <c:pt idx="3640">
                  <c:v>-7560</c:v>
                </c:pt>
                <c:pt idx="3641">
                  <c:v>-7551</c:v>
                </c:pt>
                <c:pt idx="3642">
                  <c:v>-7541</c:v>
                </c:pt>
                <c:pt idx="3643">
                  <c:v>-7536</c:v>
                </c:pt>
                <c:pt idx="3644">
                  <c:v>-7535</c:v>
                </c:pt>
                <c:pt idx="3645">
                  <c:v>-7535</c:v>
                </c:pt>
                <c:pt idx="3646">
                  <c:v>-7535</c:v>
                </c:pt>
                <c:pt idx="3647">
                  <c:v>-7531</c:v>
                </c:pt>
                <c:pt idx="3648">
                  <c:v>-7530</c:v>
                </c:pt>
                <c:pt idx="3649">
                  <c:v>-7530</c:v>
                </c:pt>
                <c:pt idx="3650">
                  <c:v>-7529</c:v>
                </c:pt>
                <c:pt idx="3651">
                  <c:v>-7524</c:v>
                </c:pt>
                <c:pt idx="3652">
                  <c:v>-7519</c:v>
                </c:pt>
                <c:pt idx="3653">
                  <c:v>-7516</c:v>
                </c:pt>
                <c:pt idx="3654">
                  <c:v>-7515</c:v>
                </c:pt>
                <c:pt idx="3655">
                  <c:v>-7510</c:v>
                </c:pt>
                <c:pt idx="3656">
                  <c:v>-7510</c:v>
                </c:pt>
                <c:pt idx="3657">
                  <c:v>-7510</c:v>
                </c:pt>
                <c:pt idx="3658">
                  <c:v>-7510</c:v>
                </c:pt>
                <c:pt idx="3659">
                  <c:v>-7509</c:v>
                </c:pt>
                <c:pt idx="3660">
                  <c:v>-7505</c:v>
                </c:pt>
                <c:pt idx="3661">
                  <c:v>-7500</c:v>
                </c:pt>
                <c:pt idx="3662">
                  <c:v>-7500</c:v>
                </c:pt>
                <c:pt idx="3663">
                  <c:v>-7500</c:v>
                </c:pt>
                <c:pt idx="3664">
                  <c:v>-7500</c:v>
                </c:pt>
                <c:pt idx="3665">
                  <c:v>-7499</c:v>
                </c:pt>
                <c:pt idx="3666">
                  <c:v>-7499</c:v>
                </c:pt>
                <c:pt idx="3667">
                  <c:v>-7498</c:v>
                </c:pt>
                <c:pt idx="3668">
                  <c:v>-7495</c:v>
                </c:pt>
                <c:pt idx="3669">
                  <c:v>-7495</c:v>
                </c:pt>
                <c:pt idx="3670">
                  <c:v>-7489</c:v>
                </c:pt>
                <c:pt idx="3671">
                  <c:v>-7478</c:v>
                </c:pt>
                <c:pt idx="3672">
                  <c:v>-7464</c:v>
                </c:pt>
                <c:pt idx="3673">
                  <c:v>-7464</c:v>
                </c:pt>
                <c:pt idx="3674">
                  <c:v>-7459</c:v>
                </c:pt>
                <c:pt idx="3675">
                  <c:v>-7459</c:v>
                </c:pt>
                <c:pt idx="3676">
                  <c:v>-7459</c:v>
                </c:pt>
                <c:pt idx="3677">
                  <c:v>-7433</c:v>
                </c:pt>
                <c:pt idx="3678">
                  <c:v>-7433</c:v>
                </c:pt>
                <c:pt idx="3679">
                  <c:v>-7428</c:v>
                </c:pt>
                <c:pt idx="3680">
                  <c:v>-7423</c:v>
                </c:pt>
                <c:pt idx="3681">
                  <c:v>-7371</c:v>
                </c:pt>
                <c:pt idx="3682">
                  <c:v>-7356</c:v>
                </c:pt>
                <c:pt idx="3683">
                  <c:v>-7356</c:v>
                </c:pt>
                <c:pt idx="3684">
                  <c:v>-7356</c:v>
                </c:pt>
                <c:pt idx="3685">
                  <c:v>-7356</c:v>
                </c:pt>
                <c:pt idx="3686">
                  <c:v>-7356</c:v>
                </c:pt>
                <c:pt idx="3687">
                  <c:v>-7356</c:v>
                </c:pt>
                <c:pt idx="3688">
                  <c:v>-7356</c:v>
                </c:pt>
                <c:pt idx="3689">
                  <c:v>-7356</c:v>
                </c:pt>
                <c:pt idx="3690">
                  <c:v>-7356</c:v>
                </c:pt>
                <c:pt idx="3691">
                  <c:v>-7356</c:v>
                </c:pt>
                <c:pt idx="3692">
                  <c:v>-7351</c:v>
                </c:pt>
                <c:pt idx="3693">
                  <c:v>-7351</c:v>
                </c:pt>
                <c:pt idx="3694">
                  <c:v>-7346</c:v>
                </c:pt>
                <c:pt idx="3695">
                  <c:v>-7346</c:v>
                </c:pt>
                <c:pt idx="3696">
                  <c:v>-7346</c:v>
                </c:pt>
                <c:pt idx="3697">
                  <c:v>-7346</c:v>
                </c:pt>
                <c:pt idx="3698">
                  <c:v>-7346</c:v>
                </c:pt>
                <c:pt idx="3699">
                  <c:v>-7346</c:v>
                </c:pt>
                <c:pt idx="3700">
                  <c:v>-7336</c:v>
                </c:pt>
                <c:pt idx="3701">
                  <c:v>-7331</c:v>
                </c:pt>
                <c:pt idx="3702">
                  <c:v>-7331</c:v>
                </c:pt>
                <c:pt idx="3703">
                  <c:v>-7330</c:v>
                </c:pt>
                <c:pt idx="3704">
                  <c:v>-7330</c:v>
                </c:pt>
                <c:pt idx="3705">
                  <c:v>-7330</c:v>
                </c:pt>
                <c:pt idx="3706">
                  <c:v>-7310</c:v>
                </c:pt>
                <c:pt idx="3707">
                  <c:v>-7310</c:v>
                </c:pt>
                <c:pt idx="3708">
                  <c:v>-7310</c:v>
                </c:pt>
                <c:pt idx="3709">
                  <c:v>-7310</c:v>
                </c:pt>
                <c:pt idx="3710">
                  <c:v>-7309</c:v>
                </c:pt>
                <c:pt idx="3711">
                  <c:v>-7309</c:v>
                </c:pt>
                <c:pt idx="3712">
                  <c:v>-7304</c:v>
                </c:pt>
                <c:pt idx="3713">
                  <c:v>-7300</c:v>
                </c:pt>
                <c:pt idx="3714">
                  <c:v>-7300</c:v>
                </c:pt>
                <c:pt idx="3715">
                  <c:v>-7299</c:v>
                </c:pt>
                <c:pt idx="3716">
                  <c:v>-7295</c:v>
                </c:pt>
                <c:pt idx="3717">
                  <c:v>-7295</c:v>
                </c:pt>
                <c:pt idx="3718">
                  <c:v>-7285</c:v>
                </c:pt>
                <c:pt idx="3719">
                  <c:v>-7285</c:v>
                </c:pt>
                <c:pt idx="3720">
                  <c:v>-7285</c:v>
                </c:pt>
                <c:pt idx="3721">
                  <c:v>-7280</c:v>
                </c:pt>
                <c:pt idx="3722">
                  <c:v>-7280</c:v>
                </c:pt>
                <c:pt idx="3723">
                  <c:v>-7276</c:v>
                </c:pt>
                <c:pt idx="3724">
                  <c:v>-7273</c:v>
                </c:pt>
                <c:pt idx="3725">
                  <c:v>-7268</c:v>
                </c:pt>
                <c:pt idx="3726">
                  <c:v>-7264</c:v>
                </c:pt>
                <c:pt idx="3727">
                  <c:v>-7254</c:v>
                </c:pt>
                <c:pt idx="3728">
                  <c:v>-7237</c:v>
                </c:pt>
                <c:pt idx="3729">
                  <c:v>-7235</c:v>
                </c:pt>
                <c:pt idx="3730">
                  <c:v>-7227</c:v>
                </c:pt>
                <c:pt idx="3731">
                  <c:v>-7213</c:v>
                </c:pt>
                <c:pt idx="3732">
                  <c:v>-7212</c:v>
                </c:pt>
                <c:pt idx="3733">
                  <c:v>-7208</c:v>
                </c:pt>
                <c:pt idx="3734">
                  <c:v>-7203</c:v>
                </c:pt>
                <c:pt idx="3735">
                  <c:v>-7186</c:v>
                </c:pt>
                <c:pt idx="3736">
                  <c:v>-7182</c:v>
                </c:pt>
                <c:pt idx="3737">
                  <c:v>-7182</c:v>
                </c:pt>
                <c:pt idx="3738">
                  <c:v>-7177</c:v>
                </c:pt>
                <c:pt idx="3739">
                  <c:v>-7177</c:v>
                </c:pt>
                <c:pt idx="3740">
                  <c:v>-7176</c:v>
                </c:pt>
                <c:pt idx="3741">
                  <c:v>-7176</c:v>
                </c:pt>
                <c:pt idx="3742">
                  <c:v>-7167</c:v>
                </c:pt>
                <c:pt idx="3743">
                  <c:v>-7162</c:v>
                </c:pt>
                <c:pt idx="3744">
                  <c:v>-7162</c:v>
                </c:pt>
                <c:pt idx="3745">
                  <c:v>-7162</c:v>
                </c:pt>
                <c:pt idx="3746">
                  <c:v>-7162</c:v>
                </c:pt>
                <c:pt idx="3747">
                  <c:v>-7162</c:v>
                </c:pt>
                <c:pt idx="3748">
                  <c:v>-7157</c:v>
                </c:pt>
                <c:pt idx="3749">
                  <c:v>-7157</c:v>
                </c:pt>
                <c:pt idx="3750">
                  <c:v>-7130</c:v>
                </c:pt>
                <c:pt idx="3751">
                  <c:v>-7126</c:v>
                </c:pt>
                <c:pt idx="3752">
                  <c:v>-7064</c:v>
                </c:pt>
                <c:pt idx="3753">
                  <c:v>-7064</c:v>
                </c:pt>
                <c:pt idx="3754">
                  <c:v>-7059</c:v>
                </c:pt>
                <c:pt idx="3755">
                  <c:v>-7059</c:v>
                </c:pt>
                <c:pt idx="3756">
                  <c:v>-7059</c:v>
                </c:pt>
                <c:pt idx="3757">
                  <c:v>-7054</c:v>
                </c:pt>
                <c:pt idx="3758">
                  <c:v>-7053</c:v>
                </c:pt>
                <c:pt idx="3759">
                  <c:v>-7034</c:v>
                </c:pt>
                <c:pt idx="3760">
                  <c:v>-7033</c:v>
                </c:pt>
                <c:pt idx="3761">
                  <c:v>-7033</c:v>
                </c:pt>
                <c:pt idx="3762">
                  <c:v>-7033</c:v>
                </c:pt>
                <c:pt idx="3763">
                  <c:v>-7033</c:v>
                </c:pt>
                <c:pt idx="3764">
                  <c:v>-7033</c:v>
                </c:pt>
                <c:pt idx="3765">
                  <c:v>-7021</c:v>
                </c:pt>
                <c:pt idx="3766">
                  <c:v>-7013</c:v>
                </c:pt>
                <c:pt idx="3767">
                  <c:v>-7008</c:v>
                </c:pt>
                <c:pt idx="3768">
                  <c:v>-7007</c:v>
                </c:pt>
                <c:pt idx="3769">
                  <c:v>-6988</c:v>
                </c:pt>
                <c:pt idx="3770">
                  <c:v>-6988</c:v>
                </c:pt>
                <c:pt idx="3771">
                  <c:v>-6988</c:v>
                </c:pt>
                <c:pt idx="3772">
                  <c:v>-6988</c:v>
                </c:pt>
                <c:pt idx="3773">
                  <c:v>-6988</c:v>
                </c:pt>
                <c:pt idx="3774">
                  <c:v>-6988</c:v>
                </c:pt>
                <c:pt idx="3775">
                  <c:v>-6984.5</c:v>
                </c:pt>
                <c:pt idx="3776">
                  <c:v>-6984.5</c:v>
                </c:pt>
                <c:pt idx="3777">
                  <c:v>-6981</c:v>
                </c:pt>
                <c:pt idx="3778">
                  <c:v>-6978</c:v>
                </c:pt>
                <c:pt idx="3779">
                  <c:v>-6978</c:v>
                </c:pt>
                <c:pt idx="3780">
                  <c:v>-6976</c:v>
                </c:pt>
                <c:pt idx="3781">
                  <c:v>-6959</c:v>
                </c:pt>
                <c:pt idx="3782">
                  <c:v>-6953</c:v>
                </c:pt>
                <c:pt idx="3783">
                  <c:v>-6942</c:v>
                </c:pt>
                <c:pt idx="3784">
                  <c:v>-6942</c:v>
                </c:pt>
                <c:pt idx="3785">
                  <c:v>-6941</c:v>
                </c:pt>
                <c:pt idx="3786">
                  <c:v>-6927</c:v>
                </c:pt>
                <c:pt idx="3787">
                  <c:v>-6911</c:v>
                </c:pt>
                <c:pt idx="3788">
                  <c:v>-6906</c:v>
                </c:pt>
                <c:pt idx="3789">
                  <c:v>-6906</c:v>
                </c:pt>
                <c:pt idx="3790">
                  <c:v>-6906</c:v>
                </c:pt>
                <c:pt idx="3791">
                  <c:v>-6906</c:v>
                </c:pt>
                <c:pt idx="3792">
                  <c:v>-6896</c:v>
                </c:pt>
                <c:pt idx="3793">
                  <c:v>-6889</c:v>
                </c:pt>
                <c:pt idx="3794">
                  <c:v>-6889</c:v>
                </c:pt>
                <c:pt idx="3795">
                  <c:v>-6880</c:v>
                </c:pt>
                <c:pt idx="3796">
                  <c:v>-6875</c:v>
                </c:pt>
                <c:pt idx="3797">
                  <c:v>-6860</c:v>
                </c:pt>
                <c:pt idx="3798">
                  <c:v>-6860</c:v>
                </c:pt>
                <c:pt idx="3799">
                  <c:v>-6860</c:v>
                </c:pt>
                <c:pt idx="3800">
                  <c:v>-6849</c:v>
                </c:pt>
                <c:pt idx="3801">
                  <c:v>-6829</c:v>
                </c:pt>
                <c:pt idx="3802">
                  <c:v>-6777</c:v>
                </c:pt>
                <c:pt idx="3803">
                  <c:v>-6767</c:v>
                </c:pt>
                <c:pt idx="3804">
                  <c:v>-6767</c:v>
                </c:pt>
                <c:pt idx="3805">
                  <c:v>-6757</c:v>
                </c:pt>
                <c:pt idx="3806">
                  <c:v>-6757</c:v>
                </c:pt>
                <c:pt idx="3807">
                  <c:v>-6757</c:v>
                </c:pt>
                <c:pt idx="3808">
                  <c:v>-6742</c:v>
                </c:pt>
                <c:pt idx="3809">
                  <c:v>-6741</c:v>
                </c:pt>
                <c:pt idx="3810">
                  <c:v>-6736</c:v>
                </c:pt>
                <c:pt idx="3811">
                  <c:v>-6736</c:v>
                </c:pt>
                <c:pt idx="3812">
                  <c:v>-6731</c:v>
                </c:pt>
                <c:pt idx="3813">
                  <c:v>-6731</c:v>
                </c:pt>
                <c:pt idx="3814">
                  <c:v>-6731</c:v>
                </c:pt>
                <c:pt idx="3815">
                  <c:v>-6731</c:v>
                </c:pt>
                <c:pt idx="3816">
                  <c:v>-6731</c:v>
                </c:pt>
                <c:pt idx="3817">
                  <c:v>-6731</c:v>
                </c:pt>
                <c:pt idx="3818">
                  <c:v>-6731</c:v>
                </c:pt>
                <c:pt idx="3819">
                  <c:v>-6726</c:v>
                </c:pt>
                <c:pt idx="3820">
                  <c:v>-6716</c:v>
                </c:pt>
                <c:pt idx="3821">
                  <c:v>-6716</c:v>
                </c:pt>
                <c:pt idx="3822">
                  <c:v>-6711</c:v>
                </c:pt>
                <c:pt idx="3823">
                  <c:v>-6711</c:v>
                </c:pt>
                <c:pt idx="3824">
                  <c:v>-6710</c:v>
                </c:pt>
                <c:pt idx="3825">
                  <c:v>-6706</c:v>
                </c:pt>
                <c:pt idx="3826">
                  <c:v>-6706</c:v>
                </c:pt>
                <c:pt idx="3827">
                  <c:v>-6696</c:v>
                </c:pt>
                <c:pt idx="3828">
                  <c:v>-6694</c:v>
                </c:pt>
                <c:pt idx="3829">
                  <c:v>-6690</c:v>
                </c:pt>
                <c:pt idx="3830">
                  <c:v>-6670</c:v>
                </c:pt>
                <c:pt idx="3831">
                  <c:v>-6670</c:v>
                </c:pt>
                <c:pt idx="3832">
                  <c:v>-6670</c:v>
                </c:pt>
                <c:pt idx="3833">
                  <c:v>-6670</c:v>
                </c:pt>
                <c:pt idx="3834">
                  <c:v>-6670</c:v>
                </c:pt>
                <c:pt idx="3835">
                  <c:v>-6670</c:v>
                </c:pt>
                <c:pt idx="3836">
                  <c:v>-6658</c:v>
                </c:pt>
                <c:pt idx="3837">
                  <c:v>-6650</c:v>
                </c:pt>
                <c:pt idx="3838">
                  <c:v>-6646</c:v>
                </c:pt>
                <c:pt idx="3839">
                  <c:v>-6640</c:v>
                </c:pt>
                <c:pt idx="3840">
                  <c:v>-6636</c:v>
                </c:pt>
                <c:pt idx="3841">
                  <c:v>-6635</c:v>
                </c:pt>
                <c:pt idx="3842">
                  <c:v>-6634</c:v>
                </c:pt>
                <c:pt idx="3843">
                  <c:v>-6633</c:v>
                </c:pt>
                <c:pt idx="3844">
                  <c:v>-6633</c:v>
                </c:pt>
                <c:pt idx="3845">
                  <c:v>-6619</c:v>
                </c:pt>
                <c:pt idx="3846">
                  <c:v>-6619</c:v>
                </c:pt>
                <c:pt idx="3847">
                  <c:v>-6618</c:v>
                </c:pt>
                <c:pt idx="3848">
                  <c:v>-6618</c:v>
                </c:pt>
                <c:pt idx="3849">
                  <c:v>-6618</c:v>
                </c:pt>
                <c:pt idx="3850">
                  <c:v>-6614</c:v>
                </c:pt>
                <c:pt idx="3851">
                  <c:v>-6608</c:v>
                </c:pt>
                <c:pt idx="3852">
                  <c:v>-6598</c:v>
                </c:pt>
                <c:pt idx="3853">
                  <c:v>-6582</c:v>
                </c:pt>
                <c:pt idx="3854">
                  <c:v>-6563</c:v>
                </c:pt>
                <c:pt idx="3855">
                  <c:v>-6546</c:v>
                </c:pt>
                <c:pt idx="3856">
                  <c:v>-6511</c:v>
                </c:pt>
                <c:pt idx="3857">
                  <c:v>-6465</c:v>
                </c:pt>
                <c:pt idx="3858">
                  <c:v>-6465</c:v>
                </c:pt>
                <c:pt idx="3859">
                  <c:v>-6444</c:v>
                </c:pt>
                <c:pt idx="3860">
                  <c:v>-6444</c:v>
                </c:pt>
                <c:pt idx="3861">
                  <c:v>-6444</c:v>
                </c:pt>
                <c:pt idx="3862">
                  <c:v>-6439</c:v>
                </c:pt>
                <c:pt idx="3863">
                  <c:v>-6439</c:v>
                </c:pt>
                <c:pt idx="3864">
                  <c:v>-6439</c:v>
                </c:pt>
                <c:pt idx="3865">
                  <c:v>-6439</c:v>
                </c:pt>
                <c:pt idx="3866">
                  <c:v>-6434</c:v>
                </c:pt>
                <c:pt idx="3867">
                  <c:v>-6424</c:v>
                </c:pt>
                <c:pt idx="3868">
                  <c:v>-6424</c:v>
                </c:pt>
                <c:pt idx="3869">
                  <c:v>-6421.5</c:v>
                </c:pt>
                <c:pt idx="3870">
                  <c:v>-6421.5</c:v>
                </c:pt>
                <c:pt idx="3871">
                  <c:v>-6419</c:v>
                </c:pt>
                <c:pt idx="3872">
                  <c:v>-6415.5</c:v>
                </c:pt>
                <c:pt idx="3873">
                  <c:v>-6414</c:v>
                </c:pt>
                <c:pt idx="3874">
                  <c:v>-6414</c:v>
                </c:pt>
                <c:pt idx="3875">
                  <c:v>-6414</c:v>
                </c:pt>
                <c:pt idx="3876">
                  <c:v>-6414</c:v>
                </c:pt>
                <c:pt idx="3877">
                  <c:v>-6414</c:v>
                </c:pt>
                <c:pt idx="3878">
                  <c:v>-6413</c:v>
                </c:pt>
                <c:pt idx="3879">
                  <c:v>-6413</c:v>
                </c:pt>
                <c:pt idx="3880">
                  <c:v>-6413</c:v>
                </c:pt>
                <c:pt idx="3881">
                  <c:v>-6398</c:v>
                </c:pt>
                <c:pt idx="3882">
                  <c:v>-6394</c:v>
                </c:pt>
                <c:pt idx="3883">
                  <c:v>-6394</c:v>
                </c:pt>
                <c:pt idx="3884">
                  <c:v>-6388</c:v>
                </c:pt>
                <c:pt idx="3885">
                  <c:v>-6369</c:v>
                </c:pt>
                <c:pt idx="3886">
                  <c:v>-6364</c:v>
                </c:pt>
                <c:pt idx="3887">
                  <c:v>-6359</c:v>
                </c:pt>
                <c:pt idx="3888">
                  <c:v>-6343</c:v>
                </c:pt>
                <c:pt idx="3889">
                  <c:v>-6333</c:v>
                </c:pt>
                <c:pt idx="3890">
                  <c:v>-6329</c:v>
                </c:pt>
                <c:pt idx="3891">
                  <c:v>-6312</c:v>
                </c:pt>
                <c:pt idx="3892">
                  <c:v>-6312</c:v>
                </c:pt>
                <c:pt idx="3893">
                  <c:v>-6312</c:v>
                </c:pt>
                <c:pt idx="3894">
                  <c:v>-6312</c:v>
                </c:pt>
                <c:pt idx="3895">
                  <c:v>-6312</c:v>
                </c:pt>
                <c:pt idx="3896">
                  <c:v>-6309</c:v>
                </c:pt>
                <c:pt idx="3897">
                  <c:v>-6308</c:v>
                </c:pt>
                <c:pt idx="3898">
                  <c:v>-6307</c:v>
                </c:pt>
                <c:pt idx="3899">
                  <c:v>-6307</c:v>
                </c:pt>
                <c:pt idx="3900">
                  <c:v>-6296</c:v>
                </c:pt>
                <c:pt idx="3901">
                  <c:v>-6296</c:v>
                </c:pt>
                <c:pt idx="3902">
                  <c:v>-6296</c:v>
                </c:pt>
                <c:pt idx="3903">
                  <c:v>-6295</c:v>
                </c:pt>
                <c:pt idx="3904">
                  <c:v>-6293</c:v>
                </c:pt>
                <c:pt idx="3905">
                  <c:v>-6291</c:v>
                </c:pt>
                <c:pt idx="3906">
                  <c:v>-6291</c:v>
                </c:pt>
                <c:pt idx="3907">
                  <c:v>-6276</c:v>
                </c:pt>
                <c:pt idx="3908">
                  <c:v>-6273</c:v>
                </c:pt>
                <c:pt idx="3909">
                  <c:v>-6250</c:v>
                </c:pt>
                <c:pt idx="3910">
                  <c:v>-6250</c:v>
                </c:pt>
                <c:pt idx="3911">
                  <c:v>-6249</c:v>
                </c:pt>
                <c:pt idx="3912">
                  <c:v>-6249</c:v>
                </c:pt>
                <c:pt idx="3913">
                  <c:v>-6244</c:v>
                </c:pt>
                <c:pt idx="3914">
                  <c:v>-6244</c:v>
                </c:pt>
                <c:pt idx="3915">
                  <c:v>-6214</c:v>
                </c:pt>
                <c:pt idx="3916">
                  <c:v>-6214</c:v>
                </c:pt>
                <c:pt idx="3917">
                  <c:v>-6209</c:v>
                </c:pt>
                <c:pt idx="3918">
                  <c:v>-6209</c:v>
                </c:pt>
                <c:pt idx="3919">
                  <c:v>-6209</c:v>
                </c:pt>
                <c:pt idx="3920">
                  <c:v>-6168</c:v>
                </c:pt>
                <c:pt idx="3921">
                  <c:v>-6151</c:v>
                </c:pt>
                <c:pt idx="3922">
                  <c:v>-6142</c:v>
                </c:pt>
                <c:pt idx="3923">
                  <c:v>-6142</c:v>
                </c:pt>
                <c:pt idx="3924">
                  <c:v>-6142</c:v>
                </c:pt>
                <c:pt idx="3925">
                  <c:v>-6142</c:v>
                </c:pt>
                <c:pt idx="3926">
                  <c:v>-6142</c:v>
                </c:pt>
                <c:pt idx="3927">
                  <c:v>-6142</c:v>
                </c:pt>
                <c:pt idx="3928">
                  <c:v>-6137</c:v>
                </c:pt>
                <c:pt idx="3929">
                  <c:v>-6132</c:v>
                </c:pt>
                <c:pt idx="3930">
                  <c:v>-6132</c:v>
                </c:pt>
                <c:pt idx="3931">
                  <c:v>-6127</c:v>
                </c:pt>
                <c:pt idx="3932">
                  <c:v>-6127</c:v>
                </c:pt>
                <c:pt idx="3933">
                  <c:v>-6127</c:v>
                </c:pt>
                <c:pt idx="3934">
                  <c:v>-6126</c:v>
                </c:pt>
                <c:pt idx="3935">
                  <c:v>-6122</c:v>
                </c:pt>
                <c:pt idx="3936">
                  <c:v>-6122</c:v>
                </c:pt>
                <c:pt idx="3937">
                  <c:v>-6122</c:v>
                </c:pt>
                <c:pt idx="3938">
                  <c:v>-6122</c:v>
                </c:pt>
                <c:pt idx="3939">
                  <c:v>-6122</c:v>
                </c:pt>
                <c:pt idx="3940">
                  <c:v>-6122</c:v>
                </c:pt>
                <c:pt idx="3941">
                  <c:v>-6122</c:v>
                </c:pt>
                <c:pt idx="3942">
                  <c:v>-6122</c:v>
                </c:pt>
                <c:pt idx="3943">
                  <c:v>-6122</c:v>
                </c:pt>
                <c:pt idx="3944">
                  <c:v>-6121</c:v>
                </c:pt>
                <c:pt idx="3945">
                  <c:v>-6117</c:v>
                </c:pt>
                <c:pt idx="3946">
                  <c:v>-6111</c:v>
                </c:pt>
                <c:pt idx="3947">
                  <c:v>-6101</c:v>
                </c:pt>
                <c:pt idx="3948">
                  <c:v>-6086</c:v>
                </c:pt>
                <c:pt idx="3949">
                  <c:v>-6086</c:v>
                </c:pt>
                <c:pt idx="3950">
                  <c:v>-6078</c:v>
                </c:pt>
                <c:pt idx="3951">
                  <c:v>-6075</c:v>
                </c:pt>
                <c:pt idx="3952">
                  <c:v>-6074</c:v>
                </c:pt>
                <c:pt idx="3953">
                  <c:v>-6073</c:v>
                </c:pt>
                <c:pt idx="3954">
                  <c:v>-6070</c:v>
                </c:pt>
                <c:pt idx="3955">
                  <c:v>-6069</c:v>
                </c:pt>
                <c:pt idx="3956">
                  <c:v>-6066</c:v>
                </c:pt>
                <c:pt idx="3957">
                  <c:v>-6066</c:v>
                </c:pt>
                <c:pt idx="3958">
                  <c:v>-6058</c:v>
                </c:pt>
                <c:pt idx="3959">
                  <c:v>-6056</c:v>
                </c:pt>
                <c:pt idx="3960">
                  <c:v>-6056</c:v>
                </c:pt>
                <c:pt idx="3961">
                  <c:v>-6048</c:v>
                </c:pt>
                <c:pt idx="3962">
                  <c:v>-6042</c:v>
                </c:pt>
                <c:pt idx="3963">
                  <c:v>-6042</c:v>
                </c:pt>
                <c:pt idx="3964">
                  <c:v>-6039</c:v>
                </c:pt>
                <c:pt idx="3965">
                  <c:v>-6038</c:v>
                </c:pt>
                <c:pt idx="3966">
                  <c:v>-6037</c:v>
                </c:pt>
                <c:pt idx="3967">
                  <c:v>-6026.5</c:v>
                </c:pt>
                <c:pt idx="3968">
                  <c:v>-6020</c:v>
                </c:pt>
                <c:pt idx="3969">
                  <c:v>-6003</c:v>
                </c:pt>
                <c:pt idx="3970">
                  <c:v>-5994</c:v>
                </c:pt>
                <c:pt idx="3971">
                  <c:v>-5994</c:v>
                </c:pt>
                <c:pt idx="3972">
                  <c:v>-5967</c:v>
                </c:pt>
                <c:pt idx="3973">
                  <c:v>-5964</c:v>
                </c:pt>
                <c:pt idx="3974">
                  <c:v>-5948</c:v>
                </c:pt>
                <c:pt idx="3975">
                  <c:v>-5927</c:v>
                </c:pt>
                <c:pt idx="3976">
                  <c:v>-5922</c:v>
                </c:pt>
                <c:pt idx="3977">
                  <c:v>-5881</c:v>
                </c:pt>
                <c:pt idx="3978">
                  <c:v>-5874</c:v>
                </c:pt>
                <c:pt idx="3979">
                  <c:v>-5835</c:v>
                </c:pt>
                <c:pt idx="3980">
                  <c:v>-5830</c:v>
                </c:pt>
                <c:pt idx="3981">
                  <c:v>-5798</c:v>
                </c:pt>
                <c:pt idx="3982">
                  <c:v>-5793</c:v>
                </c:pt>
                <c:pt idx="3983">
                  <c:v>-5753</c:v>
                </c:pt>
                <c:pt idx="3984">
                  <c:v>-5723</c:v>
                </c:pt>
                <c:pt idx="3985">
                  <c:v>-5719</c:v>
                </c:pt>
                <c:pt idx="3986">
                  <c:v>-5712</c:v>
                </c:pt>
                <c:pt idx="3987">
                  <c:v>-5694</c:v>
                </c:pt>
                <c:pt idx="3988">
                  <c:v>-5694</c:v>
                </c:pt>
                <c:pt idx="3989">
                  <c:v>-5691</c:v>
                </c:pt>
                <c:pt idx="3990">
                  <c:v>-5686.5</c:v>
                </c:pt>
                <c:pt idx="3991">
                  <c:v>-5678</c:v>
                </c:pt>
                <c:pt idx="3992">
                  <c:v>-5676</c:v>
                </c:pt>
                <c:pt idx="3993">
                  <c:v>-5671</c:v>
                </c:pt>
                <c:pt idx="3994">
                  <c:v>-5650</c:v>
                </c:pt>
                <c:pt idx="3995">
                  <c:v>-5646</c:v>
                </c:pt>
                <c:pt idx="3996">
                  <c:v>-5641</c:v>
                </c:pt>
                <c:pt idx="3997">
                  <c:v>-5629</c:v>
                </c:pt>
                <c:pt idx="3998">
                  <c:v>-5605</c:v>
                </c:pt>
                <c:pt idx="3999">
                  <c:v>-5541</c:v>
                </c:pt>
                <c:pt idx="4000">
                  <c:v>-5538</c:v>
                </c:pt>
                <c:pt idx="4001">
                  <c:v>-5528</c:v>
                </c:pt>
                <c:pt idx="4002">
                  <c:v>-5517</c:v>
                </c:pt>
                <c:pt idx="4003">
                  <c:v>-5517</c:v>
                </c:pt>
                <c:pt idx="4004">
                  <c:v>-5507</c:v>
                </c:pt>
                <c:pt idx="4005">
                  <c:v>-5507</c:v>
                </c:pt>
                <c:pt idx="4006">
                  <c:v>-5504</c:v>
                </c:pt>
                <c:pt idx="4007">
                  <c:v>-5502</c:v>
                </c:pt>
                <c:pt idx="4008">
                  <c:v>-5501</c:v>
                </c:pt>
                <c:pt idx="4009">
                  <c:v>-5499.5</c:v>
                </c:pt>
                <c:pt idx="4010">
                  <c:v>-5499.5</c:v>
                </c:pt>
                <c:pt idx="4011">
                  <c:v>-5499.5</c:v>
                </c:pt>
                <c:pt idx="4012">
                  <c:v>-5499</c:v>
                </c:pt>
                <c:pt idx="4013">
                  <c:v>-5497</c:v>
                </c:pt>
                <c:pt idx="4014">
                  <c:v>-5489.5</c:v>
                </c:pt>
                <c:pt idx="4015">
                  <c:v>-5489.5</c:v>
                </c:pt>
                <c:pt idx="4016">
                  <c:v>-5489.5</c:v>
                </c:pt>
                <c:pt idx="4017">
                  <c:v>-5478</c:v>
                </c:pt>
                <c:pt idx="4018">
                  <c:v>-5476</c:v>
                </c:pt>
                <c:pt idx="4019">
                  <c:v>-5476</c:v>
                </c:pt>
                <c:pt idx="4020">
                  <c:v>-5473</c:v>
                </c:pt>
                <c:pt idx="4021">
                  <c:v>-5471</c:v>
                </c:pt>
                <c:pt idx="4022">
                  <c:v>-5471</c:v>
                </c:pt>
                <c:pt idx="4023">
                  <c:v>-5469</c:v>
                </c:pt>
                <c:pt idx="4024">
                  <c:v>-5468</c:v>
                </c:pt>
                <c:pt idx="4025">
                  <c:v>-5460</c:v>
                </c:pt>
                <c:pt idx="4026">
                  <c:v>-5453</c:v>
                </c:pt>
                <c:pt idx="4027">
                  <c:v>-5453</c:v>
                </c:pt>
                <c:pt idx="4028">
                  <c:v>-5453</c:v>
                </c:pt>
                <c:pt idx="4029">
                  <c:v>-5451</c:v>
                </c:pt>
                <c:pt idx="4030">
                  <c:v>-5450</c:v>
                </c:pt>
                <c:pt idx="4031">
                  <c:v>-5448.5</c:v>
                </c:pt>
                <c:pt idx="4032">
                  <c:v>-5448</c:v>
                </c:pt>
                <c:pt idx="4033">
                  <c:v>-5448</c:v>
                </c:pt>
                <c:pt idx="4034">
                  <c:v>-5448</c:v>
                </c:pt>
                <c:pt idx="4035">
                  <c:v>-5448</c:v>
                </c:pt>
                <c:pt idx="4036">
                  <c:v>-5443</c:v>
                </c:pt>
                <c:pt idx="4037">
                  <c:v>-5443</c:v>
                </c:pt>
                <c:pt idx="4038">
                  <c:v>-5443</c:v>
                </c:pt>
                <c:pt idx="4039">
                  <c:v>-5443</c:v>
                </c:pt>
                <c:pt idx="4040">
                  <c:v>-5442</c:v>
                </c:pt>
                <c:pt idx="4041">
                  <c:v>-5442</c:v>
                </c:pt>
                <c:pt idx="4042">
                  <c:v>-5442</c:v>
                </c:pt>
                <c:pt idx="4043">
                  <c:v>-5441</c:v>
                </c:pt>
                <c:pt idx="4044">
                  <c:v>-5441</c:v>
                </c:pt>
                <c:pt idx="4045">
                  <c:v>-5441</c:v>
                </c:pt>
                <c:pt idx="4046">
                  <c:v>-5440</c:v>
                </c:pt>
                <c:pt idx="4047">
                  <c:v>-5437</c:v>
                </c:pt>
                <c:pt idx="4048">
                  <c:v>-5437</c:v>
                </c:pt>
                <c:pt idx="4049">
                  <c:v>-5437</c:v>
                </c:pt>
                <c:pt idx="4050">
                  <c:v>-5436</c:v>
                </c:pt>
                <c:pt idx="4051">
                  <c:v>-5435</c:v>
                </c:pt>
                <c:pt idx="4052">
                  <c:v>-5433.5</c:v>
                </c:pt>
                <c:pt idx="4053">
                  <c:v>-5432</c:v>
                </c:pt>
                <c:pt idx="4054">
                  <c:v>-5432</c:v>
                </c:pt>
                <c:pt idx="4055">
                  <c:v>-5430</c:v>
                </c:pt>
                <c:pt idx="4056">
                  <c:v>-5426</c:v>
                </c:pt>
                <c:pt idx="4057">
                  <c:v>-5422</c:v>
                </c:pt>
                <c:pt idx="4058">
                  <c:v>-5421</c:v>
                </c:pt>
                <c:pt idx="4059">
                  <c:v>-5419</c:v>
                </c:pt>
                <c:pt idx="4060">
                  <c:v>-5411</c:v>
                </c:pt>
                <c:pt idx="4061">
                  <c:v>-5409</c:v>
                </c:pt>
                <c:pt idx="4062">
                  <c:v>-5402</c:v>
                </c:pt>
                <c:pt idx="4063">
                  <c:v>-5397</c:v>
                </c:pt>
                <c:pt idx="4064">
                  <c:v>-5397</c:v>
                </c:pt>
                <c:pt idx="4065">
                  <c:v>-5386</c:v>
                </c:pt>
                <c:pt idx="4066">
                  <c:v>-5386</c:v>
                </c:pt>
                <c:pt idx="4067">
                  <c:v>-5385</c:v>
                </c:pt>
                <c:pt idx="4068">
                  <c:v>-5383</c:v>
                </c:pt>
                <c:pt idx="4069">
                  <c:v>-5373</c:v>
                </c:pt>
                <c:pt idx="4070">
                  <c:v>-5368</c:v>
                </c:pt>
                <c:pt idx="4071">
                  <c:v>-5367.5</c:v>
                </c:pt>
                <c:pt idx="4072">
                  <c:v>-5365</c:v>
                </c:pt>
                <c:pt idx="4073">
                  <c:v>-5358</c:v>
                </c:pt>
                <c:pt idx="4074">
                  <c:v>-5353</c:v>
                </c:pt>
                <c:pt idx="4075">
                  <c:v>-5344</c:v>
                </c:pt>
                <c:pt idx="4076">
                  <c:v>-5344</c:v>
                </c:pt>
                <c:pt idx="4077">
                  <c:v>-5256</c:v>
                </c:pt>
                <c:pt idx="4078">
                  <c:v>-5204</c:v>
                </c:pt>
                <c:pt idx="4079">
                  <c:v>-5200</c:v>
                </c:pt>
                <c:pt idx="4080">
                  <c:v>-5200</c:v>
                </c:pt>
                <c:pt idx="4081">
                  <c:v>-5195</c:v>
                </c:pt>
                <c:pt idx="4082">
                  <c:v>-5194</c:v>
                </c:pt>
                <c:pt idx="4083">
                  <c:v>-5185</c:v>
                </c:pt>
                <c:pt idx="4084">
                  <c:v>-5171</c:v>
                </c:pt>
                <c:pt idx="4085">
                  <c:v>-5153</c:v>
                </c:pt>
                <c:pt idx="4086">
                  <c:v>-5153</c:v>
                </c:pt>
                <c:pt idx="4087">
                  <c:v>-5148</c:v>
                </c:pt>
                <c:pt idx="4088">
                  <c:v>-5148</c:v>
                </c:pt>
                <c:pt idx="4089">
                  <c:v>-5148</c:v>
                </c:pt>
                <c:pt idx="4090">
                  <c:v>-5139</c:v>
                </c:pt>
                <c:pt idx="4091">
                  <c:v>-5139</c:v>
                </c:pt>
                <c:pt idx="4092">
                  <c:v>-5133</c:v>
                </c:pt>
                <c:pt idx="4093">
                  <c:v>-5132</c:v>
                </c:pt>
                <c:pt idx="4094">
                  <c:v>-5127</c:v>
                </c:pt>
                <c:pt idx="4095">
                  <c:v>-5115</c:v>
                </c:pt>
                <c:pt idx="4096">
                  <c:v>-5112</c:v>
                </c:pt>
                <c:pt idx="4097">
                  <c:v>-5107</c:v>
                </c:pt>
                <c:pt idx="4098">
                  <c:v>-5107</c:v>
                </c:pt>
                <c:pt idx="4099">
                  <c:v>-5107</c:v>
                </c:pt>
                <c:pt idx="4100">
                  <c:v>-5102</c:v>
                </c:pt>
                <c:pt idx="4101">
                  <c:v>-5095</c:v>
                </c:pt>
                <c:pt idx="4102">
                  <c:v>-5090</c:v>
                </c:pt>
                <c:pt idx="4103">
                  <c:v>-5081</c:v>
                </c:pt>
                <c:pt idx="4104">
                  <c:v>-5076</c:v>
                </c:pt>
                <c:pt idx="4105">
                  <c:v>-5071</c:v>
                </c:pt>
                <c:pt idx="4106">
                  <c:v>-5066</c:v>
                </c:pt>
                <c:pt idx="4107">
                  <c:v>-5066</c:v>
                </c:pt>
                <c:pt idx="4108">
                  <c:v>-5066</c:v>
                </c:pt>
                <c:pt idx="4109">
                  <c:v>-5061</c:v>
                </c:pt>
                <c:pt idx="4110">
                  <c:v>-5057</c:v>
                </c:pt>
                <c:pt idx="4111">
                  <c:v>-5056</c:v>
                </c:pt>
                <c:pt idx="4112">
                  <c:v>-5030</c:v>
                </c:pt>
                <c:pt idx="4113">
                  <c:v>-5025</c:v>
                </c:pt>
                <c:pt idx="4114">
                  <c:v>-5025</c:v>
                </c:pt>
                <c:pt idx="4115">
                  <c:v>-4985</c:v>
                </c:pt>
                <c:pt idx="4116">
                  <c:v>-4985</c:v>
                </c:pt>
                <c:pt idx="4117">
                  <c:v>-4935</c:v>
                </c:pt>
                <c:pt idx="4118">
                  <c:v>-4930</c:v>
                </c:pt>
                <c:pt idx="4119">
                  <c:v>-4903</c:v>
                </c:pt>
                <c:pt idx="4120">
                  <c:v>-4903</c:v>
                </c:pt>
                <c:pt idx="4121">
                  <c:v>-4898</c:v>
                </c:pt>
                <c:pt idx="4122">
                  <c:v>-4862</c:v>
                </c:pt>
                <c:pt idx="4123">
                  <c:v>-4861</c:v>
                </c:pt>
                <c:pt idx="4124">
                  <c:v>-4856</c:v>
                </c:pt>
                <c:pt idx="4125">
                  <c:v>-4855</c:v>
                </c:pt>
                <c:pt idx="4126">
                  <c:v>-4851</c:v>
                </c:pt>
                <c:pt idx="4127">
                  <c:v>-4841</c:v>
                </c:pt>
                <c:pt idx="4128">
                  <c:v>-4832</c:v>
                </c:pt>
                <c:pt idx="4129">
                  <c:v>-4820</c:v>
                </c:pt>
                <c:pt idx="4130">
                  <c:v>-4806</c:v>
                </c:pt>
                <c:pt idx="4131">
                  <c:v>-4786</c:v>
                </c:pt>
                <c:pt idx="4132">
                  <c:v>-4781</c:v>
                </c:pt>
                <c:pt idx="4133">
                  <c:v>-4781</c:v>
                </c:pt>
                <c:pt idx="4134">
                  <c:v>-4770</c:v>
                </c:pt>
                <c:pt idx="4135">
                  <c:v>-4759</c:v>
                </c:pt>
                <c:pt idx="4136">
                  <c:v>-4759</c:v>
                </c:pt>
                <c:pt idx="4137">
                  <c:v>-4740</c:v>
                </c:pt>
                <c:pt idx="4138">
                  <c:v>-4739</c:v>
                </c:pt>
                <c:pt idx="4139">
                  <c:v>-4738</c:v>
                </c:pt>
                <c:pt idx="4140">
                  <c:v>-4734</c:v>
                </c:pt>
                <c:pt idx="4141">
                  <c:v>-4734</c:v>
                </c:pt>
                <c:pt idx="4142">
                  <c:v>-4734</c:v>
                </c:pt>
                <c:pt idx="4143">
                  <c:v>-4723</c:v>
                </c:pt>
                <c:pt idx="4144">
                  <c:v>-4709</c:v>
                </c:pt>
                <c:pt idx="4145">
                  <c:v>-4703</c:v>
                </c:pt>
                <c:pt idx="4146">
                  <c:v>-4657</c:v>
                </c:pt>
                <c:pt idx="4147">
                  <c:v>-4616</c:v>
                </c:pt>
                <c:pt idx="4148">
                  <c:v>-4615</c:v>
                </c:pt>
                <c:pt idx="4149">
                  <c:v>-4610</c:v>
                </c:pt>
                <c:pt idx="4150">
                  <c:v>-4607</c:v>
                </c:pt>
                <c:pt idx="4151">
                  <c:v>-4590</c:v>
                </c:pt>
                <c:pt idx="4152">
                  <c:v>-4580</c:v>
                </c:pt>
                <c:pt idx="4153">
                  <c:v>-4569</c:v>
                </c:pt>
                <c:pt idx="4154">
                  <c:v>-4569</c:v>
                </c:pt>
                <c:pt idx="4155">
                  <c:v>-4562</c:v>
                </c:pt>
                <c:pt idx="4156">
                  <c:v>-4562</c:v>
                </c:pt>
                <c:pt idx="4157">
                  <c:v>-4562</c:v>
                </c:pt>
                <c:pt idx="4158">
                  <c:v>-4560</c:v>
                </c:pt>
                <c:pt idx="4159">
                  <c:v>-4560</c:v>
                </c:pt>
                <c:pt idx="4160">
                  <c:v>-4559</c:v>
                </c:pt>
                <c:pt idx="4161">
                  <c:v>-4554</c:v>
                </c:pt>
                <c:pt idx="4162">
                  <c:v>-4552</c:v>
                </c:pt>
                <c:pt idx="4163">
                  <c:v>-4550</c:v>
                </c:pt>
                <c:pt idx="4164">
                  <c:v>-4546</c:v>
                </c:pt>
                <c:pt idx="4165">
                  <c:v>-4546</c:v>
                </c:pt>
                <c:pt idx="4166">
                  <c:v>-4546</c:v>
                </c:pt>
                <c:pt idx="4167">
                  <c:v>-4546</c:v>
                </c:pt>
                <c:pt idx="4168">
                  <c:v>-4533</c:v>
                </c:pt>
                <c:pt idx="4169">
                  <c:v>-4521</c:v>
                </c:pt>
                <c:pt idx="4170">
                  <c:v>-4521</c:v>
                </c:pt>
                <c:pt idx="4171">
                  <c:v>-4521</c:v>
                </c:pt>
                <c:pt idx="4172">
                  <c:v>-4521</c:v>
                </c:pt>
                <c:pt idx="4173">
                  <c:v>-4521</c:v>
                </c:pt>
                <c:pt idx="4174">
                  <c:v>-4521</c:v>
                </c:pt>
                <c:pt idx="4175">
                  <c:v>-4521</c:v>
                </c:pt>
                <c:pt idx="4176">
                  <c:v>-4520</c:v>
                </c:pt>
                <c:pt idx="4177">
                  <c:v>-4518</c:v>
                </c:pt>
                <c:pt idx="4178">
                  <c:v>-4516</c:v>
                </c:pt>
                <c:pt idx="4179">
                  <c:v>-4516</c:v>
                </c:pt>
                <c:pt idx="4180">
                  <c:v>-4516</c:v>
                </c:pt>
                <c:pt idx="4181">
                  <c:v>-4516</c:v>
                </c:pt>
                <c:pt idx="4182">
                  <c:v>-4516</c:v>
                </c:pt>
                <c:pt idx="4183">
                  <c:v>-4516</c:v>
                </c:pt>
                <c:pt idx="4184">
                  <c:v>-4516</c:v>
                </c:pt>
                <c:pt idx="4185">
                  <c:v>-4516</c:v>
                </c:pt>
                <c:pt idx="4186">
                  <c:v>-4516</c:v>
                </c:pt>
                <c:pt idx="4187">
                  <c:v>-4515</c:v>
                </c:pt>
                <c:pt idx="4188">
                  <c:v>-4513</c:v>
                </c:pt>
                <c:pt idx="4189">
                  <c:v>-4508</c:v>
                </c:pt>
                <c:pt idx="4190">
                  <c:v>-4492</c:v>
                </c:pt>
                <c:pt idx="4191">
                  <c:v>-4490.5</c:v>
                </c:pt>
                <c:pt idx="4192">
                  <c:v>-4488</c:v>
                </c:pt>
                <c:pt idx="4193">
                  <c:v>-4488</c:v>
                </c:pt>
                <c:pt idx="4194">
                  <c:v>-4487</c:v>
                </c:pt>
                <c:pt idx="4195">
                  <c:v>-4484</c:v>
                </c:pt>
                <c:pt idx="4196">
                  <c:v>-4483</c:v>
                </c:pt>
                <c:pt idx="4197">
                  <c:v>-4483</c:v>
                </c:pt>
                <c:pt idx="4198">
                  <c:v>-4482</c:v>
                </c:pt>
                <c:pt idx="4199">
                  <c:v>-4477</c:v>
                </c:pt>
                <c:pt idx="4200">
                  <c:v>-4477</c:v>
                </c:pt>
                <c:pt idx="4201">
                  <c:v>-4473</c:v>
                </c:pt>
                <c:pt idx="4202">
                  <c:v>-4473</c:v>
                </c:pt>
                <c:pt idx="4203">
                  <c:v>-4469</c:v>
                </c:pt>
                <c:pt idx="4204">
                  <c:v>-4468</c:v>
                </c:pt>
                <c:pt idx="4205">
                  <c:v>-4458</c:v>
                </c:pt>
                <c:pt idx="4206">
                  <c:v>-4453</c:v>
                </c:pt>
                <c:pt idx="4207">
                  <c:v>-4446</c:v>
                </c:pt>
                <c:pt idx="4208">
                  <c:v>-4442</c:v>
                </c:pt>
                <c:pt idx="4209">
                  <c:v>-4441</c:v>
                </c:pt>
                <c:pt idx="4210">
                  <c:v>-4437</c:v>
                </c:pt>
                <c:pt idx="4211">
                  <c:v>-4426</c:v>
                </c:pt>
                <c:pt idx="4212">
                  <c:v>-4422</c:v>
                </c:pt>
                <c:pt idx="4213">
                  <c:v>-4417</c:v>
                </c:pt>
                <c:pt idx="4214">
                  <c:v>-4417</c:v>
                </c:pt>
                <c:pt idx="4215">
                  <c:v>-4416</c:v>
                </c:pt>
                <c:pt idx="4216">
                  <c:v>-4412</c:v>
                </c:pt>
                <c:pt idx="4217">
                  <c:v>-4406</c:v>
                </c:pt>
                <c:pt idx="4218">
                  <c:v>-4391</c:v>
                </c:pt>
                <c:pt idx="4219">
                  <c:v>-4381</c:v>
                </c:pt>
                <c:pt idx="4220">
                  <c:v>-4324</c:v>
                </c:pt>
                <c:pt idx="4221">
                  <c:v>-4309</c:v>
                </c:pt>
                <c:pt idx="4222">
                  <c:v>-4304</c:v>
                </c:pt>
                <c:pt idx="4223">
                  <c:v>-4300</c:v>
                </c:pt>
                <c:pt idx="4224">
                  <c:v>-4300</c:v>
                </c:pt>
                <c:pt idx="4225">
                  <c:v>-4290</c:v>
                </c:pt>
                <c:pt idx="4226">
                  <c:v>-4288</c:v>
                </c:pt>
                <c:pt idx="4227">
                  <c:v>-4285</c:v>
                </c:pt>
                <c:pt idx="4228">
                  <c:v>-4282</c:v>
                </c:pt>
                <c:pt idx="4229">
                  <c:v>-4282</c:v>
                </c:pt>
                <c:pt idx="4230">
                  <c:v>-4278</c:v>
                </c:pt>
                <c:pt idx="4231">
                  <c:v>-4268</c:v>
                </c:pt>
                <c:pt idx="4232">
                  <c:v>-4267</c:v>
                </c:pt>
                <c:pt idx="4233">
                  <c:v>-4264</c:v>
                </c:pt>
                <c:pt idx="4234">
                  <c:v>-4263</c:v>
                </c:pt>
                <c:pt idx="4235">
                  <c:v>-4262</c:v>
                </c:pt>
                <c:pt idx="4236">
                  <c:v>-4258</c:v>
                </c:pt>
                <c:pt idx="4237">
                  <c:v>-4253</c:v>
                </c:pt>
                <c:pt idx="4238">
                  <c:v>-4247</c:v>
                </c:pt>
                <c:pt idx="4239">
                  <c:v>-4243</c:v>
                </c:pt>
                <c:pt idx="4240">
                  <c:v>-4243</c:v>
                </c:pt>
                <c:pt idx="4241">
                  <c:v>-4241</c:v>
                </c:pt>
                <c:pt idx="4242">
                  <c:v>-4233</c:v>
                </c:pt>
                <c:pt idx="4243">
                  <c:v>-4222</c:v>
                </c:pt>
                <c:pt idx="4244">
                  <c:v>-4219</c:v>
                </c:pt>
                <c:pt idx="4245">
                  <c:v>-4216</c:v>
                </c:pt>
                <c:pt idx="4246">
                  <c:v>-4212</c:v>
                </c:pt>
                <c:pt idx="4247">
                  <c:v>-4211</c:v>
                </c:pt>
                <c:pt idx="4248">
                  <c:v>-4206</c:v>
                </c:pt>
                <c:pt idx="4249">
                  <c:v>-4202</c:v>
                </c:pt>
                <c:pt idx="4250">
                  <c:v>-4196</c:v>
                </c:pt>
                <c:pt idx="4251">
                  <c:v>-4192</c:v>
                </c:pt>
                <c:pt idx="4252">
                  <c:v>-4191</c:v>
                </c:pt>
                <c:pt idx="4253">
                  <c:v>-4178</c:v>
                </c:pt>
                <c:pt idx="4254">
                  <c:v>-4175</c:v>
                </c:pt>
                <c:pt idx="4255">
                  <c:v>-4172</c:v>
                </c:pt>
                <c:pt idx="4256">
                  <c:v>-4170</c:v>
                </c:pt>
                <c:pt idx="4257">
                  <c:v>-4166</c:v>
                </c:pt>
                <c:pt idx="4258">
                  <c:v>-4166</c:v>
                </c:pt>
                <c:pt idx="4259">
                  <c:v>-4165</c:v>
                </c:pt>
                <c:pt idx="4260">
                  <c:v>-4156</c:v>
                </c:pt>
                <c:pt idx="4261">
                  <c:v>-4154</c:v>
                </c:pt>
                <c:pt idx="4262">
                  <c:v>-4151</c:v>
                </c:pt>
                <c:pt idx="4263">
                  <c:v>-4144</c:v>
                </c:pt>
                <c:pt idx="4264">
                  <c:v>-4139</c:v>
                </c:pt>
                <c:pt idx="4265">
                  <c:v>-4135</c:v>
                </c:pt>
                <c:pt idx="4266">
                  <c:v>-4134</c:v>
                </c:pt>
                <c:pt idx="4267">
                  <c:v>-4125</c:v>
                </c:pt>
                <c:pt idx="4268">
                  <c:v>-4124</c:v>
                </c:pt>
                <c:pt idx="4269">
                  <c:v>-4119</c:v>
                </c:pt>
                <c:pt idx="4270">
                  <c:v>-4104</c:v>
                </c:pt>
                <c:pt idx="4271">
                  <c:v>-4099</c:v>
                </c:pt>
                <c:pt idx="4272">
                  <c:v>-4094</c:v>
                </c:pt>
                <c:pt idx="4273">
                  <c:v>-4094</c:v>
                </c:pt>
                <c:pt idx="4274">
                  <c:v>-4089</c:v>
                </c:pt>
                <c:pt idx="4275">
                  <c:v>-4048</c:v>
                </c:pt>
                <c:pt idx="4276">
                  <c:v>-4041</c:v>
                </c:pt>
                <c:pt idx="4277">
                  <c:v>-4036</c:v>
                </c:pt>
                <c:pt idx="4278">
                  <c:v>-4036</c:v>
                </c:pt>
                <c:pt idx="4279">
                  <c:v>-4022</c:v>
                </c:pt>
                <c:pt idx="4280">
                  <c:v>-4000</c:v>
                </c:pt>
                <c:pt idx="4281">
                  <c:v>-4000</c:v>
                </c:pt>
                <c:pt idx="4282">
                  <c:v>-3981</c:v>
                </c:pt>
                <c:pt idx="4283">
                  <c:v>-3976</c:v>
                </c:pt>
                <c:pt idx="4284">
                  <c:v>-3971</c:v>
                </c:pt>
                <c:pt idx="4285">
                  <c:v>-3971</c:v>
                </c:pt>
                <c:pt idx="4286">
                  <c:v>-3966</c:v>
                </c:pt>
                <c:pt idx="4287">
                  <c:v>-3966</c:v>
                </c:pt>
                <c:pt idx="4288">
                  <c:v>-3951</c:v>
                </c:pt>
                <c:pt idx="4289">
                  <c:v>-3946</c:v>
                </c:pt>
                <c:pt idx="4290">
                  <c:v>-3926</c:v>
                </c:pt>
                <c:pt idx="4291">
                  <c:v>-3924</c:v>
                </c:pt>
                <c:pt idx="4292">
                  <c:v>-3920</c:v>
                </c:pt>
                <c:pt idx="4293">
                  <c:v>-3919</c:v>
                </c:pt>
                <c:pt idx="4294">
                  <c:v>-3915</c:v>
                </c:pt>
                <c:pt idx="4295">
                  <c:v>-3874</c:v>
                </c:pt>
                <c:pt idx="4296">
                  <c:v>-3870</c:v>
                </c:pt>
                <c:pt idx="4297">
                  <c:v>-3868</c:v>
                </c:pt>
                <c:pt idx="4298">
                  <c:v>-3864</c:v>
                </c:pt>
                <c:pt idx="4299">
                  <c:v>-3863</c:v>
                </c:pt>
                <c:pt idx="4300">
                  <c:v>-3853</c:v>
                </c:pt>
                <c:pt idx="4301">
                  <c:v>-3848</c:v>
                </c:pt>
                <c:pt idx="4302">
                  <c:v>-3847</c:v>
                </c:pt>
                <c:pt idx="4303">
                  <c:v>-3842</c:v>
                </c:pt>
                <c:pt idx="4304">
                  <c:v>-3842</c:v>
                </c:pt>
                <c:pt idx="4305">
                  <c:v>-3839</c:v>
                </c:pt>
                <c:pt idx="4306">
                  <c:v>-3838</c:v>
                </c:pt>
                <c:pt idx="4307">
                  <c:v>-3812</c:v>
                </c:pt>
                <c:pt idx="4308">
                  <c:v>-3801</c:v>
                </c:pt>
                <c:pt idx="4309">
                  <c:v>-3797</c:v>
                </c:pt>
                <c:pt idx="4310">
                  <c:v>-3796</c:v>
                </c:pt>
                <c:pt idx="4311">
                  <c:v>-3796</c:v>
                </c:pt>
                <c:pt idx="4312">
                  <c:v>-3792</c:v>
                </c:pt>
                <c:pt idx="4313">
                  <c:v>-3787</c:v>
                </c:pt>
                <c:pt idx="4314">
                  <c:v>-3781</c:v>
                </c:pt>
                <c:pt idx="4315">
                  <c:v>-3771</c:v>
                </c:pt>
                <c:pt idx="4316">
                  <c:v>-3756</c:v>
                </c:pt>
                <c:pt idx="4317">
                  <c:v>-3745</c:v>
                </c:pt>
                <c:pt idx="4318">
                  <c:v>-3679</c:v>
                </c:pt>
                <c:pt idx="4319">
                  <c:v>-3675</c:v>
                </c:pt>
                <c:pt idx="4320">
                  <c:v>-3674</c:v>
                </c:pt>
                <c:pt idx="4321">
                  <c:v>-3669</c:v>
                </c:pt>
                <c:pt idx="4322">
                  <c:v>-3668</c:v>
                </c:pt>
                <c:pt idx="4323">
                  <c:v>-3667</c:v>
                </c:pt>
                <c:pt idx="4324">
                  <c:v>-3664</c:v>
                </c:pt>
                <c:pt idx="4325">
                  <c:v>-3663</c:v>
                </c:pt>
                <c:pt idx="4326">
                  <c:v>-3653</c:v>
                </c:pt>
                <c:pt idx="4327">
                  <c:v>-3638</c:v>
                </c:pt>
                <c:pt idx="4328">
                  <c:v>-3637</c:v>
                </c:pt>
                <c:pt idx="4329">
                  <c:v>-3637</c:v>
                </c:pt>
                <c:pt idx="4330">
                  <c:v>-3637</c:v>
                </c:pt>
                <c:pt idx="4331">
                  <c:v>-3635</c:v>
                </c:pt>
                <c:pt idx="4332">
                  <c:v>-3633</c:v>
                </c:pt>
                <c:pt idx="4333">
                  <c:v>-3627</c:v>
                </c:pt>
                <c:pt idx="4334">
                  <c:v>-3625</c:v>
                </c:pt>
                <c:pt idx="4335">
                  <c:v>-3620</c:v>
                </c:pt>
                <c:pt idx="4336">
                  <c:v>-3618</c:v>
                </c:pt>
                <c:pt idx="4337">
                  <c:v>-3614</c:v>
                </c:pt>
                <c:pt idx="4338">
                  <c:v>-3608</c:v>
                </c:pt>
                <c:pt idx="4339">
                  <c:v>-3608</c:v>
                </c:pt>
                <c:pt idx="4340">
                  <c:v>-3608</c:v>
                </c:pt>
                <c:pt idx="4341">
                  <c:v>-3605</c:v>
                </c:pt>
                <c:pt idx="4342">
                  <c:v>-3599</c:v>
                </c:pt>
                <c:pt idx="4343">
                  <c:v>-3596</c:v>
                </c:pt>
                <c:pt idx="4344">
                  <c:v>-3596</c:v>
                </c:pt>
                <c:pt idx="4345">
                  <c:v>-3594</c:v>
                </c:pt>
                <c:pt idx="4346">
                  <c:v>-3589</c:v>
                </c:pt>
                <c:pt idx="4347">
                  <c:v>-3589</c:v>
                </c:pt>
                <c:pt idx="4348">
                  <c:v>-3589</c:v>
                </c:pt>
                <c:pt idx="4349">
                  <c:v>-3581</c:v>
                </c:pt>
                <c:pt idx="4350">
                  <c:v>-3579</c:v>
                </c:pt>
                <c:pt idx="4351">
                  <c:v>-3572</c:v>
                </c:pt>
                <c:pt idx="4352">
                  <c:v>-3571</c:v>
                </c:pt>
                <c:pt idx="4353">
                  <c:v>-3571</c:v>
                </c:pt>
                <c:pt idx="4354">
                  <c:v>-3557</c:v>
                </c:pt>
                <c:pt idx="4355">
                  <c:v>-3551</c:v>
                </c:pt>
                <c:pt idx="4356">
                  <c:v>-3545</c:v>
                </c:pt>
                <c:pt idx="4357">
                  <c:v>-3542</c:v>
                </c:pt>
                <c:pt idx="4358">
                  <c:v>-3531</c:v>
                </c:pt>
                <c:pt idx="4359">
                  <c:v>-3521</c:v>
                </c:pt>
                <c:pt idx="4360">
                  <c:v>-3516</c:v>
                </c:pt>
                <c:pt idx="4361">
                  <c:v>-3514</c:v>
                </c:pt>
                <c:pt idx="4362">
                  <c:v>-3505</c:v>
                </c:pt>
                <c:pt idx="4363">
                  <c:v>-3504</c:v>
                </c:pt>
                <c:pt idx="4364">
                  <c:v>-3500</c:v>
                </c:pt>
                <c:pt idx="4365">
                  <c:v>-3495</c:v>
                </c:pt>
                <c:pt idx="4366">
                  <c:v>-3485</c:v>
                </c:pt>
                <c:pt idx="4367">
                  <c:v>-3442</c:v>
                </c:pt>
                <c:pt idx="4368">
                  <c:v>-3402</c:v>
                </c:pt>
                <c:pt idx="4369">
                  <c:v>-3392</c:v>
                </c:pt>
                <c:pt idx="4370">
                  <c:v>-3392</c:v>
                </c:pt>
                <c:pt idx="4371">
                  <c:v>-3380</c:v>
                </c:pt>
                <c:pt idx="4372">
                  <c:v>-3380</c:v>
                </c:pt>
                <c:pt idx="4373">
                  <c:v>-3367</c:v>
                </c:pt>
                <c:pt idx="4374">
                  <c:v>-3367</c:v>
                </c:pt>
                <c:pt idx="4375">
                  <c:v>-3358</c:v>
                </c:pt>
                <c:pt idx="4376">
                  <c:v>-3358</c:v>
                </c:pt>
                <c:pt idx="4377">
                  <c:v>-3358</c:v>
                </c:pt>
                <c:pt idx="4378">
                  <c:v>-3358</c:v>
                </c:pt>
                <c:pt idx="4379">
                  <c:v>-3358</c:v>
                </c:pt>
                <c:pt idx="4380">
                  <c:v>-3358</c:v>
                </c:pt>
                <c:pt idx="4381">
                  <c:v>-3358</c:v>
                </c:pt>
                <c:pt idx="4382">
                  <c:v>-3358</c:v>
                </c:pt>
                <c:pt idx="4383">
                  <c:v>-3358</c:v>
                </c:pt>
                <c:pt idx="4384">
                  <c:v>-3358</c:v>
                </c:pt>
                <c:pt idx="4385">
                  <c:v>-3358</c:v>
                </c:pt>
                <c:pt idx="4386">
                  <c:v>-3353</c:v>
                </c:pt>
                <c:pt idx="4387">
                  <c:v>-3350</c:v>
                </c:pt>
                <c:pt idx="4388">
                  <c:v>-3348</c:v>
                </c:pt>
                <c:pt idx="4389">
                  <c:v>-3346</c:v>
                </c:pt>
                <c:pt idx="4390">
                  <c:v>-3346</c:v>
                </c:pt>
                <c:pt idx="4391">
                  <c:v>-3340</c:v>
                </c:pt>
                <c:pt idx="4392">
                  <c:v>-3338.5</c:v>
                </c:pt>
                <c:pt idx="4393">
                  <c:v>-3331</c:v>
                </c:pt>
                <c:pt idx="4394">
                  <c:v>-3331</c:v>
                </c:pt>
                <c:pt idx="4395">
                  <c:v>-3327</c:v>
                </c:pt>
                <c:pt idx="4396">
                  <c:v>-3325</c:v>
                </c:pt>
                <c:pt idx="4397">
                  <c:v>-3323</c:v>
                </c:pt>
                <c:pt idx="4398">
                  <c:v>-3322</c:v>
                </c:pt>
                <c:pt idx="4399">
                  <c:v>-3321</c:v>
                </c:pt>
                <c:pt idx="4400">
                  <c:v>-3316</c:v>
                </c:pt>
                <c:pt idx="4401">
                  <c:v>-3314</c:v>
                </c:pt>
                <c:pt idx="4402">
                  <c:v>-3307</c:v>
                </c:pt>
                <c:pt idx="4403">
                  <c:v>-3306</c:v>
                </c:pt>
                <c:pt idx="4404">
                  <c:v>-3302</c:v>
                </c:pt>
                <c:pt idx="4405">
                  <c:v>-3302</c:v>
                </c:pt>
                <c:pt idx="4406">
                  <c:v>-3302</c:v>
                </c:pt>
                <c:pt idx="4407">
                  <c:v>-3302</c:v>
                </c:pt>
                <c:pt idx="4408">
                  <c:v>-3302</c:v>
                </c:pt>
                <c:pt idx="4409">
                  <c:v>-3302</c:v>
                </c:pt>
                <c:pt idx="4410">
                  <c:v>-3302</c:v>
                </c:pt>
                <c:pt idx="4411">
                  <c:v>-3300</c:v>
                </c:pt>
                <c:pt idx="4412">
                  <c:v>-3299</c:v>
                </c:pt>
                <c:pt idx="4413">
                  <c:v>-3284</c:v>
                </c:pt>
                <c:pt idx="4414">
                  <c:v>-3280</c:v>
                </c:pt>
                <c:pt idx="4415">
                  <c:v>-3280</c:v>
                </c:pt>
                <c:pt idx="4416">
                  <c:v>-3279</c:v>
                </c:pt>
                <c:pt idx="4417">
                  <c:v>-3275</c:v>
                </c:pt>
                <c:pt idx="4418">
                  <c:v>-3275</c:v>
                </c:pt>
                <c:pt idx="4419">
                  <c:v>-3274</c:v>
                </c:pt>
                <c:pt idx="4420">
                  <c:v>-3274</c:v>
                </c:pt>
                <c:pt idx="4421">
                  <c:v>-3274</c:v>
                </c:pt>
                <c:pt idx="4422">
                  <c:v>-3274</c:v>
                </c:pt>
                <c:pt idx="4423">
                  <c:v>-3274</c:v>
                </c:pt>
                <c:pt idx="4424">
                  <c:v>-3274</c:v>
                </c:pt>
                <c:pt idx="4425">
                  <c:v>-3274</c:v>
                </c:pt>
                <c:pt idx="4426">
                  <c:v>-3273</c:v>
                </c:pt>
                <c:pt idx="4427">
                  <c:v>-3271</c:v>
                </c:pt>
                <c:pt idx="4428">
                  <c:v>-3271</c:v>
                </c:pt>
                <c:pt idx="4429">
                  <c:v>-3271</c:v>
                </c:pt>
                <c:pt idx="4430">
                  <c:v>-3266</c:v>
                </c:pt>
                <c:pt idx="4431">
                  <c:v>-3265</c:v>
                </c:pt>
                <c:pt idx="4432">
                  <c:v>-3260</c:v>
                </c:pt>
                <c:pt idx="4433">
                  <c:v>-3255</c:v>
                </c:pt>
                <c:pt idx="4434">
                  <c:v>-3253</c:v>
                </c:pt>
                <c:pt idx="4435">
                  <c:v>-3244</c:v>
                </c:pt>
                <c:pt idx="4436">
                  <c:v>-3244</c:v>
                </c:pt>
                <c:pt idx="4437">
                  <c:v>-3234</c:v>
                </c:pt>
                <c:pt idx="4438">
                  <c:v>-3234</c:v>
                </c:pt>
                <c:pt idx="4439">
                  <c:v>-3222</c:v>
                </c:pt>
                <c:pt idx="4440">
                  <c:v>-3213</c:v>
                </c:pt>
                <c:pt idx="4441">
                  <c:v>-3208</c:v>
                </c:pt>
                <c:pt idx="4442">
                  <c:v>-3205</c:v>
                </c:pt>
                <c:pt idx="4443">
                  <c:v>-3121</c:v>
                </c:pt>
                <c:pt idx="4444">
                  <c:v>-3034</c:v>
                </c:pt>
                <c:pt idx="4445">
                  <c:v>-3019</c:v>
                </c:pt>
                <c:pt idx="4446">
                  <c:v>-2987</c:v>
                </c:pt>
                <c:pt idx="4447">
                  <c:v>-2981</c:v>
                </c:pt>
                <c:pt idx="4448">
                  <c:v>-2968</c:v>
                </c:pt>
                <c:pt idx="4449">
                  <c:v>-2963</c:v>
                </c:pt>
                <c:pt idx="4450">
                  <c:v>-2956</c:v>
                </c:pt>
                <c:pt idx="4451">
                  <c:v>-2952</c:v>
                </c:pt>
                <c:pt idx="4452">
                  <c:v>-2918</c:v>
                </c:pt>
                <c:pt idx="4453">
                  <c:v>-2916</c:v>
                </c:pt>
                <c:pt idx="4454">
                  <c:v>-2908</c:v>
                </c:pt>
                <c:pt idx="4455">
                  <c:v>-2875</c:v>
                </c:pt>
                <c:pt idx="4456">
                  <c:v>-2794</c:v>
                </c:pt>
                <c:pt idx="4457">
                  <c:v>-2794</c:v>
                </c:pt>
                <c:pt idx="4458">
                  <c:v>-2748</c:v>
                </c:pt>
                <c:pt idx="4459">
                  <c:v>-2742</c:v>
                </c:pt>
                <c:pt idx="4460">
                  <c:v>-2742</c:v>
                </c:pt>
                <c:pt idx="4461">
                  <c:v>-2742</c:v>
                </c:pt>
                <c:pt idx="4462">
                  <c:v>-2740</c:v>
                </c:pt>
                <c:pt idx="4463">
                  <c:v>-2738</c:v>
                </c:pt>
                <c:pt idx="4464">
                  <c:v>-2738</c:v>
                </c:pt>
                <c:pt idx="4465">
                  <c:v>-2738</c:v>
                </c:pt>
                <c:pt idx="4466">
                  <c:v>-2736</c:v>
                </c:pt>
                <c:pt idx="4467">
                  <c:v>-2733</c:v>
                </c:pt>
                <c:pt idx="4468">
                  <c:v>-2718</c:v>
                </c:pt>
                <c:pt idx="4469">
                  <c:v>-2702</c:v>
                </c:pt>
                <c:pt idx="4470">
                  <c:v>-2693</c:v>
                </c:pt>
                <c:pt idx="4471">
                  <c:v>-2690</c:v>
                </c:pt>
                <c:pt idx="4472">
                  <c:v>-2687</c:v>
                </c:pt>
                <c:pt idx="4473">
                  <c:v>-2677</c:v>
                </c:pt>
                <c:pt idx="4474">
                  <c:v>-2671</c:v>
                </c:pt>
                <c:pt idx="4475">
                  <c:v>-2671</c:v>
                </c:pt>
                <c:pt idx="4476">
                  <c:v>-2671</c:v>
                </c:pt>
                <c:pt idx="4477">
                  <c:v>-2654</c:v>
                </c:pt>
                <c:pt idx="4478">
                  <c:v>-2636</c:v>
                </c:pt>
                <c:pt idx="4479">
                  <c:v>-2636</c:v>
                </c:pt>
                <c:pt idx="4480">
                  <c:v>-2630</c:v>
                </c:pt>
                <c:pt idx="4481">
                  <c:v>-2613</c:v>
                </c:pt>
                <c:pt idx="4482">
                  <c:v>-2613</c:v>
                </c:pt>
                <c:pt idx="4483">
                  <c:v>-2592</c:v>
                </c:pt>
                <c:pt idx="4484">
                  <c:v>-2573</c:v>
                </c:pt>
                <c:pt idx="4485">
                  <c:v>-2548</c:v>
                </c:pt>
                <c:pt idx="4486">
                  <c:v>-2433</c:v>
                </c:pt>
                <c:pt idx="4487">
                  <c:v>-2425</c:v>
                </c:pt>
                <c:pt idx="4488">
                  <c:v>-2414</c:v>
                </c:pt>
                <c:pt idx="4489">
                  <c:v>-2413</c:v>
                </c:pt>
                <c:pt idx="4490">
                  <c:v>-2406</c:v>
                </c:pt>
                <c:pt idx="4491">
                  <c:v>-2405</c:v>
                </c:pt>
                <c:pt idx="4492">
                  <c:v>-2401</c:v>
                </c:pt>
                <c:pt idx="4493">
                  <c:v>-2401</c:v>
                </c:pt>
                <c:pt idx="4494">
                  <c:v>-2400</c:v>
                </c:pt>
                <c:pt idx="4495">
                  <c:v>-2396</c:v>
                </c:pt>
                <c:pt idx="4496">
                  <c:v>-2396</c:v>
                </c:pt>
                <c:pt idx="4497">
                  <c:v>-2395</c:v>
                </c:pt>
                <c:pt idx="4498">
                  <c:v>-2395</c:v>
                </c:pt>
                <c:pt idx="4499">
                  <c:v>-2395</c:v>
                </c:pt>
                <c:pt idx="4500">
                  <c:v>-2391</c:v>
                </c:pt>
                <c:pt idx="4501">
                  <c:v>-2391</c:v>
                </c:pt>
                <c:pt idx="4502">
                  <c:v>-2391</c:v>
                </c:pt>
                <c:pt idx="4503">
                  <c:v>-2391</c:v>
                </c:pt>
                <c:pt idx="4504">
                  <c:v>-2391</c:v>
                </c:pt>
                <c:pt idx="4505">
                  <c:v>-2391</c:v>
                </c:pt>
                <c:pt idx="4506">
                  <c:v>-2389</c:v>
                </c:pt>
                <c:pt idx="4507">
                  <c:v>-2385</c:v>
                </c:pt>
                <c:pt idx="4508">
                  <c:v>-2382</c:v>
                </c:pt>
                <c:pt idx="4509">
                  <c:v>-2380</c:v>
                </c:pt>
                <c:pt idx="4510">
                  <c:v>-2375</c:v>
                </c:pt>
                <c:pt idx="4511">
                  <c:v>-2375</c:v>
                </c:pt>
                <c:pt idx="4512">
                  <c:v>-2375</c:v>
                </c:pt>
                <c:pt idx="4513">
                  <c:v>-2355</c:v>
                </c:pt>
                <c:pt idx="4514">
                  <c:v>-2344</c:v>
                </c:pt>
                <c:pt idx="4515">
                  <c:v>-2317</c:v>
                </c:pt>
                <c:pt idx="4516">
                  <c:v>-2314</c:v>
                </c:pt>
                <c:pt idx="4517">
                  <c:v>-2312</c:v>
                </c:pt>
                <c:pt idx="4518">
                  <c:v>-2307</c:v>
                </c:pt>
                <c:pt idx="4519">
                  <c:v>-2300</c:v>
                </c:pt>
                <c:pt idx="4520">
                  <c:v>-2290</c:v>
                </c:pt>
                <c:pt idx="4521">
                  <c:v>-2290</c:v>
                </c:pt>
                <c:pt idx="4522">
                  <c:v>-2271</c:v>
                </c:pt>
                <c:pt idx="4523">
                  <c:v>-2156</c:v>
                </c:pt>
                <c:pt idx="4524">
                  <c:v>-2149</c:v>
                </c:pt>
                <c:pt idx="4525">
                  <c:v>-2149</c:v>
                </c:pt>
                <c:pt idx="4526">
                  <c:v>-2149</c:v>
                </c:pt>
                <c:pt idx="4527">
                  <c:v>-2149</c:v>
                </c:pt>
                <c:pt idx="4528">
                  <c:v>-2149</c:v>
                </c:pt>
                <c:pt idx="4529">
                  <c:v>-2149</c:v>
                </c:pt>
                <c:pt idx="4530">
                  <c:v>-2149</c:v>
                </c:pt>
                <c:pt idx="4531">
                  <c:v>-2149</c:v>
                </c:pt>
                <c:pt idx="4532">
                  <c:v>-2125</c:v>
                </c:pt>
                <c:pt idx="4533">
                  <c:v>-2122</c:v>
                </c:pt>
                <c:pt idx="4534">
                  <c:v>-2120</c:v>
                </c:pt>
                <c:pt idx="4535">
                  <c:v>-2118</c:v>
                </c:pt>
                <c:pt idx="4536">
                  <c:v>-2101</c:v>
                </c:pt>
                <c:pt idx="4537">
                  <c:v>-2093</c:v>
                </c:pt>
                <c:pt idx="4538">
                  <c:v>-2093</c:v>
                </c:pt>
                <c:pt idx="4539">
                  <c:v>-2093</c:v>
                </c:pt>
                <c:pt idx="4540">
                  <c:v>-2088</c:v>
                </c:pt>
                <c:pt idx="4541">
                  <c:v>-2083</c:v>
                </c:pt>
                <c:pt idx="4542">
                  <c:v>-2083</c:v>
                </c:pt>
                <c:pt idx="4543">
                  <c:v>-2083</c:v>
                </c:pt>
                <c:pt idx="4544">
                  <c:v>-2083</c:v>
                </c:pt>
                <c:pt idx="4545">
                  <c:v>-2083</c:v>
                </c:pt>
                <c:pt idx="4546">
                  <c:v>-2083</c:v>
                </c:pt>
                <c:pt idx="4547">
                  <c:v>-2065</c:v>
                </c:pt>
                <c:pt idx="4548">
                  <c:v>-2044</c:v>
                </c:pt>
                <c:pt idx="4549">
                  <c:v>-2039</c:v>
                </c:pt>
                <c:pt idx="4550">
                  <c:v>-2024</c:v>
                </c:pt>
                <c:pt idx="4551">
                  <c:v>-2010</c:v>
                </c:pt>
                <c:pt idx="4552">
                  <c:v>-1976</c:v>
                </c:pt>
                <c:pt idx="4553">
                  <c:v>-1974</c:v>
                </c:pt>
                <c:pt idx="4554">
                  <c:v>-1938</c:v>
                </c:pt>
                <c:pt idx="4555">
                  <c:v>-1847</c:v>
                </c:pt>
                <c:pt idx="4556">
                  <c:v>-1847</c:v>
                </c:pt>
                <c:pt idx="4557">
                  <c:v>-1847</c:v>
                </c:pt>
                <c:pt idx="4558">
                  <c:v>-1847</c:v>
                </c:pt>
                <c:pt idx="4559">
                  <c:v>-1847</c:v>
                </c:pt>
                <c:pt idx="4560">
                  <c:v>-1847</c:v>
                </c:pt>
                <c:pt idx="4561">
                  <c:v>-1847</c:v>
                </c:pt>
                <c:pt idx="4562">
                  <c:v>-1847</c:v>
                </c:pt>
                <c:pt idx="4563">
                  <c:v>-1815</c:v>
                </c:pt>
                <c:pt idx="4564">
                  <c:v>-1812</c:v>
                </c:pt>
                <c:pt idx="4565">
                  <c:v>-1812</c:v>
                </c:pt>
                <c:pt idx="4566">
                  <c:v>-1812</c:v>
                </c:pt>
                <c:pt idx="4567">
                  <c:v>-1811</c:v>
                </c:pt>
                <c:pt idx="4568">
                  <c:v>-1811</c:v>
                </c:pt>
                <c:pt idx="4569">
                  <c:v>-1811</c:v>
                </c:pt>
                <c:pt idx="4570">
                  <c:v>-1811</c:v>
                </c:pt>
                <c:pt idx="4571">
                  <c:v>-1810</c:v>
                </c:pt>
                <c:pt idx="4572">
                  <c:v>-1790</c:v>
                </c:pt>
                <c:pt idx="4573">
                  <c:v>-1788</c:v>
                </c:pt>
                <c:pt idx="4574">
                  <c:v>-1735</c:v>
                </c:pt>
                <c:pt idx="4575">
                  <c:v>-1735</c:v>
                </c:pt>
                <c:pt idx="4576">
                  <c:v>-1735</c:v>
                </c:pt>
                <c:pt idx="4577">
                  <c:v>-1735</c:v>
                </c:pt>
                <c:pt idx="4578">
                  <c:v>-1735</c:v>
                </c:pt>
                <c:pt idx="4579">
                  <c:v>-1553</c:v>
                </c:pt>
                <c:pt idx="4580">
                  <c:v>-1540</c:v>
                </c:pt>
                <c:pt idx="4581">
                  <c:v>-1540</c:v>
                </c:pt>
                <c:pt idx="4582">
                  <c:v>-1540</c:v>
                </c:pt>
                <c:pt idx="4583">
                  <c:v>-1540</c:v>
                </c:pt>
                <c:pt idx="4584">
                  <c:v>-1540</c:v>
                </c:pt>
                <c:pt idx="4585">
                  <c:v>-1533</c:v>
                </c:pt>
                <c:pt idx="4586">
                  <c:v>-1514</c:v>
                </c:pt>
                <c:pt idx="4587">
                  <c:v>-1514</c:v>
                </c:pt>
                <c:pt idx="4588">
                  <c:v>-1514</c:v>
                </c:pt>
                <c:pt idx="4589">
                  <c:v>-1514</c:v>
                </c:pt>
                <c:pt idx="4590">
                  <c:v>-1514</c:v>
                </c:pt>
                <c:pt idx="4591">
                  <c:v>-1514</c:v>
                </c:pt>
                <c:pt idx="4592">
                  <c:v>-1514</c:v>
                </c:pt>
                <c:pt idx="4593">
                  <c:v>-1514</c:v>
                </c:pt>
                <c:pt idx="4594">
                  <c:v>-1476</c:v>
                </c:pt>
                <c:pt idx="4595">
                  <c:v>-1476</c:v>
                </c:pt>
                <c:pt idx="4596">
                  <c:v>-1471</c:v>
                </c:pt>
                <c:pt idx="4597">
                  <c:v>-1462</c:v>
                </c:pt>
                <c:pt idx="4598">
                  <c:v>-1462</c:v>
                </c:pt>
                <c:pt idx="4599">
                  <c:v>-1412</c:v>
                </c:pt>
                <c:pt idx="4600">
                  <c:v>-1412</c:v>
                </c:pt>
                <c:pt idx="4601">
                  <c:v>-1412</c:v>
                </c:pt>
                <c:pt idx="4602">
                  <c:v>-1412</c:v>
                </c:pt>
                <c:pt idx="4603">
                  <c:v>-1412</c:v>
                </c:pt>
                <c:pt idx="4604">
                  <c:v>-1231</c:v>
                </c:pt>
                <c:pt idx="4605">
                  <c:v>-1202</c:v>
                </c:pt>
                <c:pt idx="4606">
                  <c:v>-1197</c:v>
                </c:pt>
                <c:pt idx="4607">
                  <c:v>-1184</c:v>
                </c:pt>
                <c:pt idx="4608">
                  <c:v>-1181</c:v>
                </c:pt>
                <c:pt idx="4609">
                  <c:v>-1177</c:v>
                </c:pt>
                <c:pt idx="4610">
                  <c:v>-1177</c:v>
                </c:pt>
                <c:pt idx="4611">
                  <c:v>-1176</c:v>
                </c:pt>
                <c:pt idx="4612">
                  <c:v>-1148</c:v>
                </c:pt>
                <c:pt idx="4613">
                  <c:v>-1110</c:v>
                </c:pt>
                <c:pt idx="4614">
                  <c:v>-1110</c:v>
                </c:pt>
                <c:pt idx="4615">
                  <c:v>-1110</c:v>
                </c:pt>
                <c:pt idx="4616">
                  <c:v>-1110</c:v>
                </c:pt>
                <c:pt idx="4617">
                  <c:v>-1095</c:v>
                </c:pt>
                <c:pt idx="4618">
                  <c:v>-1084</c:v>
                </c:pt>
                <c:pt idx="4619">
                  <c:v>-1030</c:v>
                </c:pt>
                <c:pt idx="4620">
                  <c:v>-945</c:v>
                </c:pt>
                <c:pt idx="4621">
                  <c:v>-935</c:v>
                </c:pt>
                <c:pt idx="4622">
                  <c:v>-935</c:v>
                </c:pt>
                <c:pt idx="4623">
                  <c:v>-930</c:v>
                </c:pt>
                <c:pt idx="4624">
                  <c:v>-930</c:v>
                </c:pt>
                <c:pt idx="4625">
                  <c:v>-930</c:v>
                </c:pt>
                <c:pt idx="4626">
                  <c:v>-930</c:v>
                </c:pt>
                <c:pt idx="4627">
                  <c:v>-930</c:v>
                </c:pt>
                <c:pt idx="4628">
                  <c:v>-930</c:v>
                </c:pt>
                <c:pt idx="4629">
                  <c:v>-930</c:v>
                </c:pt>
                <c:pt idx="4630">
                  <c:v>-930</c:v>
                </c:pt>
                <c:pt idx="4631">
                  <c:v>-930</c:v>
                </c:pt>
                <c:pt idx="4632">
                  <c:v>-930</c:v>
                </c:pt>
                <c:pt idx="4633">
                  <c:v>-930</c:v>
                </c:pt>
                <c:pt idx="4634">
                  <c:v>-930</c:v>
                </c:pt>
                <c:pt idx="4635">
                  <c:v>-878</c:v>
                </c:pt>
                <c:pt idx="4636">
                  <c:v>-858</c:v>
                </c:pt>
                <c:pt idx="4637">
                  <c:v>-853</c:v>
                </c:pt>
                <c:pt idx="4638">
                  <c:v>-844</c:v>
                </c:pt>
                <c:pt idx="4639">
                  <c:v>-838</c:v>
                </c:pt>
                <c:pt idx="4640">
                  <c:v>-838</c:v>
                </c:pt>
                <c:pt idx="4641">
                  <c:v>-833</c:v>
                </c:pt>
                <c:pt idx="4642">
                  <c:v>-833</c:v>
                </c:pt>
                <c:pt idx="4643">
                  <c:v>-833</c:v>
                </c:pt>
                <c:pt idx="4644">
                  <c:v>-832</c:v>
                </c:pt>
                <c:pt idx="4645">
                  <c:v>-828</c:v>
                </c:pt>
                <c:pt idx="4646">
                  <c:v>-797</c:v>
                </c:pt>
                <c:pt idx="4647">
                  <c:v>-797</c:v>
                </c:pt>
                <c:pt idx="4648">
                  <c:v>-797</c:v>
                </c:pt>
                <c:pt idx="4649">
                  <c:v>-797</c:v>
                </c:pt>
                <c:pt idx="4650">
                  <c:v>-797</c:v>
                </c:pt>
                <c:pt idx="4651">
                  <c:v>-790</c:v>
                </c:pt>
                <c:pt idx="4652">
                  <c:v>-771</c:v>
                </c:pt>
                <c:pt idx="4653">
                  <c:v>-770</c:v>
                </c:pt>
                <c:pt idx="4654">
                  <c:v>-762</c:v>
                </c:pt>
                <c:pt idx="4655">
                  <c:v>-521</c:v>
                </c:pt>
                <c:pt idx="4656">
                  <c:v>-513</c:v>
                </c:pt>
                <c:pt idx="4657">
                  <c:v>-475</c:v>
                </c:pt>
                <c:pt idx="4658">
                  <c:v>-475</c:v>
                </c:pt>
                <c:pt idx="4659">
                  <c:v>-475</c:v>
                </c:pt>
                <c:pt idx="4660">
                  <c:v>-475</c:v>
                </c:pt>
                <c:pt idx="4661">
                  <c:v>-475</c:v>
                </c:pt>
                <c:pt idx="4662">
                  <c:v>-475</c:v>
                </c:pt>
                <c:pt idx="4663">
                  <c:v>-475</c:v>
                </c:pt>
                <c:pt idx="4664">
                  <c:v>-475</c:v>
                </c:pt>
                <c:pt idx="4665">
                  <c:v>-475</c:v>
                </c:pt>
                <c:pt idx="4666">
                  <c:v>-410</c:v>
                </c:pt>
                <c:pt idx="4667">
                  <c:v>-310</c:v>
                </c:pt>
                <c:pt idx="4668">
                  <c:v>-310</c:v>
                </c:pt>
                <c:pt idx="4669">
                  <c:v>-310</c:v>
                </c:pt>
                <c:pt idx="4670">
                  <c:v>-310</c:v>
                </c:pt>
                <c:pt idx="4671">
                  <c:v>-310</c:v>
                </c:pt>
                <c:pt idx="4672">
                  <c:v>-310</c:v>
                </c:pt>
                <c:pt idx="4673">
                  <c:v>-310</c:v>
                </c:pt>
                <c:pt idx="4674">
                  <c:v>-310</c:v>
                </c:pt>
                <c:pt idx="4675">
                  <c:v>-310</c:v>
                </c:pt>
                <c:pt idx="4676">
                  <c:v>-310</c:v>
                </c:pt>
                <c:pt idx="4677">
                  <c:v>-305</c:v>
                </c:pt>
                <c:pt idx="4678">
                  <c:v>-305</c:v>
                </c:pt>
                <c:pt idx="4679">
                  <c:v>-305</c:v>
                </c:pt>
                <c:pt idx="4680">
                  <c:v>-305</c:v>
                </c:pt>
                <c:pt idx="4681">
                  <c:v>-305</c:v>
                </c:pt>
                <c:pt idx="4682">
                  <c:v>-305</c:v>
                </c:pt>
                <c:pt idx="4683">
                  <c:v>-305</c:v>
                </c:pt>
                <c:pt idx="4684">
                  <c:v>-305</c:v>
                </c:pt>
                <c:pt idx="4685">
                  <c:v>-305</c:v>
                </c:pt>
                <c:pt idx="4686">
                  <c:v>-305</c:v>
                </c:pt>
                <c:pt idx="4687">
                  <c:v>-247</c:v>
                </c:pt>
                <c:pt idx="4688">
                  <c:v>-229</c:v>
                </c:pt>
                <c:pt idx="4689">
                  <c:v>-204</c:v>
                </c:pt>
                <c:pt idx="4690">
                  <c:v>-170</c:v>
                </c:pt>
                <c:pt idx="4691">
                  <c:v>0</c:v>
                </c:pt>
                <c:pt idx="4692">
                  <c:v>0</c:v>
                </c:pt>
                <c:pt idx="4693">
                  <c:v>40</c:v>
                </c:pt>
                <c:pt idx="4694">
                  <c:v>329</c:v>
                </c:pt>
                <c:pt idx="4695">
                  <c:v>334</c:v>
                </c:pt>
                <c:pt idx="4696">
                  <c:v>355</c:v>
                </c:pt>
                <c:pt idx="4697">
                  <c:v>356</c:v>
                </c:pt>
                <c:pt idx="4698">
                  <c:v>360</c:v>
                </c:pt>
                <c:pt idx="4699">
                  <c:v>360</c:v>
                </c:pt>
                <c:pt idx="4700">
                  <c:v>365</c:v>
                </c:pt>
                <c:pt idx="4701">
                  <c:v>370</c:v>
                </c:pt>
                <c:pt idx="4702">
                  <c:v>380</c:v>
                </c:pt>
                <c:pt idx="4703">
                  <c:v>386</c:v>
                </c:pt>
                <c:pt idx="4704">
                  <c:v>406</c:v>
                </c:pt>
                <c:pt idx="4705">
                  <c:v>445</c:v>
                </c:pt>
                <c:pt idx="4706">
                  <c:v>445</c:v>
                </c:pt>
                <c:pt idx="4707">
                  <c:v>632</c:v>
                </c:pt>
                <c:pt idx="4708">
                  <c:v>632</c:v>
                </c:pt>
                <c:pt idx="4709">
                  <c:v>632</c:v>
                </c:pt>
                <c:pt idx="4710">
                  <c:v>632</c:v>
                </c:pt>
                <c:pt idx="4711">
                  <c:v>632</c:v>
                </c:pt>
                <c:pt idx="4712">
                  <c:v>632</c:v>
                </c:pt>
                <c:pt idx="4713">
                  <c:v>647</c:v>
                </c:pt>
                <c:pt idx="4714">
                  <c:v>647</c:v>
                </c:pt>
                <c:pt idx="4715">
                  <c:v>647</c:v>
                </c:pt>
                <c:pt idx="4716">
                  <c:v>655</c:v>
                </c:pt>
                <c:pt idx="4717">
                  <c:v>657</c:v>
                </c:pt>
                <c:pt idx="4718">
                  <c:v>657</c:v>
                </c:pt>
                <c:pt idx="4719">
                  <c:v>657</c:v>
                </c:pt>
                <c:pt idx="4720">
                  <c:v>657</c:v>
                </c:pt>
                <c:pt idx="4721">
                  <c:v>657</c:v>
                </c:pt>
                <c:pt idx="4722">
                  <c:v>657</c:v>
                </c:pt>
                <c:pt idx="4723">
                  <c:v>667</c:v>
                </c:pt>
                <c:pt idx="4724">
                  <c:v>667</c:v>
                </c:pt>
                <c:pt idx="4725">
                  <c:v>667</c:v>
                </c:pt>
                <c:pt idx="4726">
                  <c:v>667</c:v>
                </c:pt>
                <c:pt idx="4727">
                  <c:v>667</c:v>
                </c:pt>
                <c:pt idx="4728">
                  <c:v>667</c:v>
                </c:pt>
                <c:pt idx="4729">
                  <c:v>667</c:v>
                </c:pt>
                <c:pt idx="4730">
                  <c:v>667</c:v>
                </c:pt>
                <c:pt idx="4731">
                  <c:v>667</c:v>
                </c:pt>
                <c:pt idx="4732">
                  <c:v>667</c:v>
                </c:pt>
                <c:pt idx="4733">
                  <c:v>667</c:v>
                </c:pt>
                <c:pt idx="4734">
                  <c:v>667</c:v>
                </c:pt>
                <c:pt idx="4735">
                  <c:v>667</c:v>
                </c:pt>
                <c:pt idx="4736">
                  <c:v>667</c:v>
                </c:pt>
                <c:pt idx="4737">
                  <c:v>667</c:v>
                </c:pt>
                <c:pt idx="4738">
                  <c:v>667</c:v>
                </c:pt>
                <c:pt idx="4739">
                  <c:v>667</c:v>
                </c:pt>
                <c:pt idx="4740">
                  <c:v>667</c:v>
                </c:pt>
                <c:pt idx="4741">
                  <c:v>667</c:v>
                </c:pt>
                <c:pt idx="4742">
                  <c:v>667</c:v>
                </c:pt>
                <c:pt idx="4743">
                  <c:v>667</c:v>
                </c:pt>
                <c:pt idx="4744">
                  <c:v>693</c:v>
                </c:pt>
                <c:pt idx="4745">
                  <c:v>693</c:v>
                </c:pt>
                <c:pt idx="4746">
                  <c:v>693</c:v>
                </c:pt>
                <c:pt idx="4747">
                  <c:v>698</c:v>
                </c:pt>
                <c:pt idx="4748">
                  <c:v>698</c:v>
                </c:pt>
                <c:pt idx="4749">
                  <c:v>698</c:v>
                </c:pt>
                <c:pt idx="4750">
                  <c:v>699</c:v>
                </c:pt>
                <c:pt idx="4751">
                  <c:v>699</c:v>
                </c:pt>
                <c:pt idx="4752">
                  <c:v>699</c:v>
                </c:pt>
                <c:pt idx="4753">
                  <c:v>708</c:v>
                </c:pt>
                <c:pt idx="4754">
                  <c:v>708</c:v>
                </c:pt>
                <c:pt idx="4755">
                  <c:v>708</c:v>
                </c:pt>
                <c:pt idx="4756">
                  <c:v>759</c:v>
                </c:pt>
                <c:pt idx="4757">
                  <c:v>793</c:v>
                </c:pt>
                <c:pt idx="4758">
                  <c:v>874</c:v>
                </c:pt>
                <c:pt idx="4759">
                  <c:v>916</c:v>
                </c:pt>
                <c:pt idx="4760">
                  <c:v>957</c:v>
                </c:pt>
                <c:pt idx="4761">
                  <c:v>957</c:v>
                </c:pt>
                <c:pt idx="4762">
                  <c:v>962</c:v>
                </c:pt>
                <c:pt idx="4763">
                  <c:v>1168</c:v>
                </c:pt>
                <c:pt idx="4764">
                  <c:v>1183</c:v>
                </c:pt>
                <c:pt idx="4765">
                  <c:v>1268</c:v>
                </c:pt>
                <c:pt idx="4766">
                  <c:v>1269</c:v>
                </c:pt>
                <c:pt idx="4767">
                  <c:v>1282</c:v>
                </c:pt>
                <c:pt idx="4768">
                  <c:v>1341</c:v>
                </c:pt>
                <c:pt idx="4769">
                  <c:v>1516</c:v>
                </c:pt>
                <c:pt idx="4770">
                  <c:v>1618</c:v>
                </c:pt>
                <c:pt idx="4771">
                  <c:v>1808</c:v>
                </c:pt>
                <c:pt idx="4772">
                  <c:v>1902</c:v>
                </c:pt>
                <c:pt idx="4773">
                  <c:v>1920</c:v>
                </c:pt>
                <c:pt idx="4774">
                  <c:v>1940</c:v>
                </c:pt>
                <c:pt idx="4775">
                  <c:v>1950.5</c:v>
                </c:pt>
                <c:pt idx="4776">
                  <c:v>2176</c:v>
                </c:pt>
                <c:pt idx="4777">
                  <c:v>2176</c:v>
                </c:pt>
                <c:pt idx="4778">
                  <c:v>2181</c:v>
                </c:pt>
                <c:pt idx="4779">
                  <c:v>2207</c:v>
                </c:pt>
                <c:pt idx="4780">
                  <c:v>2213</c:v>
                </c:pt>
                <c:pt idx="4781">
                  <c:v>2217</c:v>
                </c:pt>
                <c:pt idx="4782">
                  <c:v>2222</c:v>
                </c:pt>
                <c:pt idx="4783">
                  <c:v>2253</c:v>
                </c:pt>
                <c:pt idx="4784">
                  <c:v>2292</c:v>
                </c:pt>
                <c:pt idx="4785">
                  <c:v>2443</c:v>
                </c:pt>
                <c:pt idx="4786">
                  <c:v>2463</c:v>
                </c:pt>
                <c:pt idx="4787">
                  <c:v>2463</c:v>
                </c:pt>
                <c:pt idx="4788">
                  <c:v>2483</c:v>
                </c:pt>
                <c:pt idx="4789">
                  <c:v>2529</c:v>
                </c:pt>
                <c:pt idx="4790">
                  <c:v>2610</c:v>
                </c:pt>
                <c:pt idx="4791">
                  <c:v>2755</c:v>
                </c:pt>
                <c:pt idx="4792">
                  <c:v>2770</c:v>
                </c:pt>
                <c:pt idx="4793">
                  <c:v>2780</c:v>
                </c:pt>
                <c:pt idx="4794">
                  <c:v>2783</c:v>
                </c:pt>
                <c:pt idx="4795">
                  <c:v>2784</c:v>
                </c:pt>
                <c:pt idx="4796">
                  <c:v>2808</c:v>
                </c:pt>
                <c:pt idx="4797">
                  <c:v>2808</c:v>
                </c:pt>
                <c:pt idx="4798">
                  <c:v>2842</c:v>
                </c:pt>
                <c:pt idx="4799">
                  <c:v>2846</c:v>
                </c:pt>
                <c:pt idx="4800">
                  <c:v>2907</c:v>
                </c:pt>
                <c:pt idx="4801">
                  <c:v>2990</c:v>
                </c:pt>
                <c:pt idx="4802">
                  <c:v>3015</c:v>
                </c:pt>
                <c:pt idx="4803">
                  <c:v>3068</c:v>
                </c:pt>
                <c:pt idx="4804">
                  <c:v>3103</c:v>
                </c:pt>
              </c:numCache>
            </c:numRef>
          </c:xVal>
          <c:yVal>
            <c:numRef>
              <c:f>Active!$R$21:$R$5139</c:f>
              <c:numCache>
                <c:formatCode>General</c:formatCode>
                <c:ptCount val="5119"/>
                <c:pt idx="142">
                  <c:v>7.0953200000076322E-2</c:v>
                </c:pt>
                <c:pt idx="242">
                  <c:v>-0.20510785000078613</c:v>
                </c:pt>
                <c:pt idx="368">
                  <c:v>4.2064850000315346E-2</c:v>
                </c:pt>
                <c:pt idx="377">
                  <c:v>0.206876000003831</c:v>
                </c:pt>
                <c:pt idx="403">
                  <c:v>-0.15658255000016652</c:v>
                </c:pt>
                <c:pt idx="1445">
                  <c:v>0.20552750000206288</c:v>
                </c:pt>
                <c:pt idx="2031">
                  <c:v>0.14623114999994868</c:v>
                </c:pt>
                <c:pt idx="2366">
                  <c:v>-0.23630799999955343</c:v>
                </c:pt>
                <c:pt idx="2722">
                  <c:v>-7.9591999994590878E-2</c:v>
                </c:pt>
                <c:pt idx="2765">
                  <c:v>-0.23750010000367183</c:v>
                </c:pt>
                <c:pt idx="2979">
                  <c:v>7.399499999883119E-2</c:v>
                </c:pt>
                <c:pt idx="3074">
                  <c:v>-6.0813299998699222E-2</c:v>
                </c:pt>
                <c:pt idx="3360">
                  <c:v>-3.3876000015879981E-3</c:v>
                </c:pt>
                <c:pt idx="3573">
                  <c:v>0.21819264999794541</c:v>
                </c:pt>
                <c:pt idx="3872">
                  <c:v>-0.23970035000093048</c:v>
                </c:pt>
                <c:pt idx="3990">
                  <c:v>6.4830949995666742E-2</c:v>
                </c:pt>
                <c:pt idx="4802">
                  <c:v>-1.5654500006348826E-2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C83-4B3A-AB1A-CC42B2A57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2869128"/>
        <c:axId val="1"/>
      </c:scatterChart>
      <c:valAx>
        <c:axId val="882869128"/>
        <c:scaling>
          <c:orientation val="minMax"/>
          <c:max val="12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4134048461339"/>
              <c:y val="0.86930091185410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860182370820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28691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"/>
          <c:y val="0.92097264437689974"/>
          <c:w val="0.67101449275362324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0</xdr:row>
      <xdr:rowOff>0</xdr:rowOff>
    </xdr:from>
    <xdr:to>
      <xdr:col>17</xdr:col>
      <xdr:colOff>314325</xdr:colOff>
      <xdr:row>18</xdr:row>
      <xdr:rowOff>38100</xdr:rowOff>
    </xdr:to>
    <xdr:graphicFrame macro="">
      <xdr:nvGraphicFramePr>
        <xdr:cNvPr id="1041" name="Chart 5">
          <a:extLst>
            <a:ext uri="{FF2B5EF4-FFF2-40B4-BE49-F238E27FC236}">
              <a16:creationId xmlns:a16="http://schemas.microsoft.com/office/drawing/2014/main" id="{E1DE2DF3-633D-C645-A5BE-B102AC59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409575</xdr:colOff>
      <xdr:row>0</xdr:row>
      <xdr:rowOff>0</xdr:rowOff>
    </xdr:from>
    <xdr:to>
      <xdr:col>26</xdr:col>
      <xdr:colOff>504825</xdr:colOff>
      <xdr:row>18</xdr:row>
      <xdr:rowOff>47625</xdr:rowOff>
    </xdr:to>
    <xdr:graphicFrame macro="">
      <xdr:nvGraphicFramePr>
        <xdr:cNvPr id="1042" name="Chart 6">
          <a:extLst>
            <a:ext uri="{FF2B5EF4-FFF2-40B4-BE49-F238E27FC236}">
              <a16:creationId xmlns:a16="http://schemas.microsoft.com/office/drawing/2014/main" id="{D98FA4CA-4193-2F26-5EC6-22F8402DF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0</xdr:row>
      <xdr:rowOff>0</xdr:rowOff>
    </xdr:from>
    <xdr:to>
      <xdr:col>12</xdr:col>
      <xdr:colOff>123825</xdr:colOff>
      <xdr:row>22</xdr:row>
      <xdr:rowOff>19050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12EFC38F-B455-44AF-27E9-9FCB8C97AA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s://www.aavso.org/ejaavso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vsolj.cetus-net.org/bulletin.html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vsolj.cetus-net.org/bulletin.html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bav-astro.de/sfs/BAVM_link.php?BAVMnr=15" TargetMode="External"/><Relationship Id="rId671" Type="http://schemas.openxmlformats.org/officeDocument/2006/relationships/hyperlink" Target="http://www.bav-astro.de/sfs/BAVM_link.php?BAVMnr=38" TargetMode="External"/><Relationship Id="rId769" Type="http://schemas.openxmlformats.org/officeDocument/2006/relationships/hyperlink" Target="http://vsolj.cetus-net.org/no47.pdf" TargetMode="External"/><Relationship Id="rId976" Type="http://schemas.openxmlformats.org/officeDocument/2006/relationships/hyperlink" Target="http://vsolj.cetus-net.org/no43.pdf" TargetMode="External"/><Relationship Id="rId21" Type="http://schemas.openxmlformats.org/officeDocument/2006/relationships/hyperlink" Target="http://www.bav-astro.de/sfs/BAVM_link.php?BAVMnr=8" TargetMode="External"/><Relationship Id="rId324" Type="http://schemas.openxmlformats.org/officeDocument/2006/relationships/hyperlink" Target="http://www.konkoly.hu/cgi-bin/IBVS?795" TargetMode="External"/><Relationship Id="rId531" Type="http://schemas.openxmlformats.org/officeDocument/2006/relationships/hyperlink" Target="http://vsolj.cetus-net.org/no47.pdf" TargetMode="External"/><Relationship Id="rId629" Type="http://schemas.openxmlformats.org/officeDocument/2006/relationships/hyperlink" Target="http://www.konkoly.hu/cgi-bin/IBVS?1619" TargetMode="External"/><Relationship Id="rId1161" Type="http://schemas.openxmlformats.org/officeDocument/2006/relationships/hyperlink" Target="http://vsolj.cetus-net.org/vsoljno55.pdf" TargetMode="External"/><Relationship Id="rId170" Type="http://schemas.openxmlformats.org/officeDocument/2006/relationships/hyperlink" Target="http://www.konkoly.hu/cgi-bin/IBVS?84" TargetMode="External"/><Relationship Id="rId836" Type="http://schemas.openxmlformats.org/officeDocument/2006/relationships/hyperlink" Target="http://www.konkoly.hu/cgi-bin/IBVS?4502" TargetMode="External"/><Relationship Id="rId1021" Type="http://schemas.openxmlformats.org/officeDocument/2006/relationships/hyperlink" Target="http://vsolj.cetus-net.org/no44.pdf" TargetMode="External"/><Relationship Id="rId1119" Type="http://schemas.openxmlformats.org/officeDocument/2006/relationships/hyperlink" Target="http://vsolj.cetus-net.org/vsoljno51.pdf" TargetMode="External"/><Relationship Id="rId268" Type="http://schemas.openxmlformats.org/officeDocument/2006/relationships/hyperlink" Target="http://www.konkoly.hu/cgi-bin/IBVS?154" TargetMode="External"/><Relationship Id="rId475" Type="http://schemas.openxmlformats.org/officeDocument/2006/relationships/hyperlink" Target="http://www.konkoly.hu/cgi-bin/IBVS?740" TargetMode="External"/><Relationship Id="rId682" Type="http://schemas.openxmlformats.org/officeDocument/2006/relationships/hyperlink" Target="http://www.bav-astro.de/sfs/BAVM_link.php?BAVMnr=43" TargetMode="External"/><Relationship Id="rId903" Type="http://schemas.openxmlformats.org/officeDocument/2006/relationships/hyperlink" Target="http://www.konkoly.hu/cgi-bin/IBVS?4967" TargetMode="External"/><Relationship Id="rId32" Type="http://schemas.openxmlformats.org/officeDocument/2006/relationships/hyperlink" Target="http://www.bav-astro.de/sfs/BAVM_link.php?BAVMnr=10" TargetMode="External"/><Relationship Id="rId128" Type="http://schemas.openxmlformats.org/officeDocument/2006/relationships/hyperlink" Target="http://www.bav-astro.de/sfs/BAVM_link.php?BAVMnr=15" TargetMode="External"/><Relationship Id="rId335" Type="http://schemas.openxmlformats.org/officeDocument/2006/relationships/hyperlink" Target="http://www.konkoly.hu/cgi-bin/IBVS?795" TargetMode="External"/><Relationship Id="rId542" Type="http://schemas.openxmlformats.org/officeDocument/2006/relationships/hyperlink" Target="http://www.bav-astro.de/sfs/BAVM_link.php?BAVMnr=28" TargetMode="External"/><Relationship Id="rId987" Type="http://schemas.openxmlformats.org/officeDocument/2006/relationships/hyperlink" Target="http://vsolj.cetus-net.org/no43.pdf" TargetMode="External"/><Relationship Id="rId1172" Type="http://schemas.openxmlformats.org/officeDocument/2006/relationships/hyperlink" Target="http://vsolj.cetus-net.org/vsoljno55.pdf" TargetMode="External"/><Relationship Id="rId181" Type="http://schemas.openxmlformats.org/officeDocument/2006/relationships/hyperlink" Target="http://www.konkoly.hu/cgi-bin/IBVS?84" TargetMode="External"/><Relationship Id="rId402" Type="http://schemas.openxmlformats.org/officeDocument/2006/relationships/hyperlink" Target="http://www.bav-astro.de/sfs/BAVM_link.php?BAVMnr=25" TargetMode="External"/><Relationship Id="rId847" Type="http://schemas.openxmlformats.org/officeDocument/2006/relationships/hyperlink" Target="http://vsolj.cetus-net.org/no33.pdf" TargetMode="External"/><Relationship Id="rId1032" Type="http://schemas.openxmlformats.org/officeDocument/2006/relationships/hyperlink" Target="http://vsolj.cetus-net.org/no45.pdf" TargetMode="External"/><Relationship Id="rId279" Type="http://schemas.openxmlformats.org/officeDocument/2006/relationships/hyperlink" Target="http://www.konkoly.hu/cgi-bin/IBVS?180" TargetMode="External"/><Relationship Id="rId486" Type="http://schemas.openxmlformats.org/officeDocument/2006/relationships/hyperlink" Target="http://www.bav-astro.de/sfs/BAVM_link.php?BAVMnr=26" TargetMode="External"/><Relationship Id="rId693" Type="http://schemas.openxmlformats.org/officeDocument/2006/relationships/hyperlink" Target="http://www.konkoly.hu/cgi-bin/IBVS?2784" TargetMode="External"/><Relationship Id="rId707" Type="http://schemas.openxmlformats.org/officeDocument/2006/relationships/hyperlink" Target="http://www.bav-astro.de/sfs/BAVM_link.php?BAVMnr=43" TargetMode="External"/><Relationship Id="rId914" Type="http://schemas.openxmlformats.org/officeDocument/2006/relationships/hyperlink" Target="http://vsolj.cetus-net.org/no39.pdf" TargetMode="External"/><Relationship Id="rId43" Type="http://schemas.openxmlformats.org/officeDocument/2006/relationships/hyperlink" Target="http://www.bav-astro.de/sfs/BAVM_link.php?BAVMnr=12" TargetMode="External"/><Relationship Id="rId139" Type="http://schemas.openxmlformats.org/officeDocument/2006/relationships/hyperlink" Target="http://www.bav-astro.de/sfs/BAVM_link.php?BAVMnr=15" TargetMode="External"/><Relationship Id="rId346" Type="http://schemas.openxmlformats.org/officeDocument/2006/relationships/hyperlink" Target="http://www.konkoly.hu/cgi-bin/IBVS?795" TargetMode="External"/><Relationship Id="rId553" Type="http://schemas.openxmlformats.org/officeDocument/2006/relationships/hyperlink" Target="http://www.bav-astro.de/sfs/BAVM_link.php?BAVMnr=29" TargetMode="External"/><Relationship Id="rId760" Type="http://schemas.openxmlformats.org/officeDocument/2006/relationships/hyperlink" Target="http://www.bav-astro.de/sfs/BAVM_link.php?BAVMnr=62" TargetMode="External"/><Relationship Id="rId998" Type="http://schemas.openxmlformats.org/officeDocument/2006/relationships/hyperlink" Target="http://vsolj.cetus-net.org/no44.pdf" TargetMode="External"/><Relationship Id="rId1183" Type="http://schemas.openxmlformats.org/officeDocument/2006/relationships/hyperlink" Target="http://vsolj.cetus-net.org/vsoljno56.pdf" TargetMode="External"/><Relationship Id="rId192" Type="http://schemas.openxmlformats.org/officeDocument/2006/relationships/hyperlink" Target="http://www.konkoly.hu/cgi-bin/IBVS?84" TargetMode="External"/><Relationship Id="rId206" Type="http://schemas.openxmlformats.org/officeDocument/2006/relationships/hyperlink" Target="http://www.bav-astro.de/sfs/BAVM_link.php?BAVMnr=18" TargetMode="External"/><Relationship Id="rId413" Type="http://schemas.openxmlformats.org/officeDocument/2006/relationships/hyperlink" Target="http://www.bav-astro.de/sfs/BAVM_link.php?BAVMnr=25" TargetMode="External"/><Relationship Id="rId858" Type="http://schemas.openxmlformats.org/officeDocument/2006/relationships/hyperlink" Target="http://vsolj.cetus-net.org/no33.pdf" TargetMode="External"/><Relationship Id="rId1043" Type="http://schemas.openxmlformats.org/officeDocument/2006/relationships/hyperlink" Target="http://vsolj.cetus-net.org/no45.pdf" TargetMode="External"/><Relationship Id="rId497" Type="http://schemas.openxmlformats.org/officeDocument/2006/relationships/hyperlink" Target="http://www.bav-astro.de/sfs/BAVM_link.php?BAVMnr=28" TargetMode="External"/><Relationship Id="rId620" Type="http://schemas.openxmlformats.org/officeDocument/2006/relationships/hyperlink" Target="http://www.konkoly.hu/cgi-bin/IBVS?1840" TargetMode="External"/><Relationship Id="rId718" Type="http://schemas.openxmlformats.org/officeDocument/2006/relationships/hyperlink" Target="http://www.bav-astro.de/sfs/BAVM_link.php?BAVMnr=46" TargetMode="External"/><Relationship Id="rId925" Type="http://schemas.openxmlformats.org/officeDocument/2006/relationships/hyperlink" Target="http://vsolj.cetus-net.org/no39.pdf" TargetMode="External"/><Relationship Id="rId357" Type="http://schemas.openxmlformats.org/officeDocument/2006/relationships/hyperlink" Target="http://www.konkoly.hu/cgi-bin/IBVS?795" TargetMode="External"/><Relationship Id="rId1110" Type="http://schemas.openxmlformats.org/officeDocument/2006/relationships/hyperlink" Target="http://vsolj.cetus-net.org/vsoljno51.pdf" TargetMode="External"/><Relationship Id="rId1194" Type="http://schemas.openxmlformats.org/officeDocument/2006/relationships/hyperlink" Target="http://vsolj.cetus-net.org/vsoljno59.pdf" TargetMode="External"/><Relationship Id="rId54" Type="http://schemas.openxmlformats.org/officeDocument/2006/relationships/hyperlink" Target="http://www.bav-astro.de/sfs/BAVM_link.php?BAVMnr=12" TargetMode="External"/><Relationship Id="rId217" Type="http://schemas.openxmlformats.org/officeDocument/2006/relationships/hyperlink" Target="http://www.bav-astro.de/sfs/BAVM_link.php?BAVMnr=18" TargetMode="External"/><Relationship Id="rId564" Type="http://schemas.openxmlformats.org/officeDocument/2006/relationships/hyperlink" Target="http://www.konkoly.hu/cgi-bin/IBVS?1712" TargetMode="External"/><Relationship Id="rId771" Type="http://schemas.openxmlformats.org/officeDocument/2006/relationships/hyperlink" Target="http://vsolj.cetus-net.org/no47.pdf" TargetMode="External"/><Relationship Id="rId869" Type="http://schemas.openxmlformats.org/officeDocument/2006/relationships/hyperlink" Target="http://vsolj.cetus-net.org/no47.pdf" TargetMode="External"/><Relationship Id="rId424" Type="http://schemas.openxmlformats.org/officeDocument/2006/relationships/hyperlink" Target="http://www.bav-astro.de/sfs/BAVM_link.php?BAVMnr=25" TargetMode="External"/><Relationship Id="rId631" Type="http://schemas.openxmlformats.org/officeDocument/2006/relationships/hyperlink" Target="http://www.konkoly.hu/cgi-bin/IBVS?1924" TargetMode="External"/><Relationship Id="rId729" Type="http://schemas.openxmlformats.org/officeDocument/2006/relationships/hyperlink" Target="http://www.bav-astro.de/sfs/BAVM_link.php?BAVMnr=50" TargetMode="External"/><Relationship Id="rId1054" Type="http://schemas.openxmlformats.org/officeDocument/2006/relationships/hyperlink" Target="http://vsolj.cetus-net.org/no46.pdf" TargetMode="External"/><Relationship Id="rId270" Type="http://schemas.openxmlformats.org/officeDocument/2006/relationships/hyperlink" Target="http://www.konkoly.hu/cgi-bin/IBVS?180" TargetMode="External"/><Relationship Id="rId936" Type="http://schemas.openxmlformats.org/officeDocument/2006/relationships/hyperlink" Target="http://vsolj.cetus-net.org/no40.pdf" TargetMode="External"/><Relationship Id="rId1121" Type="http://schemas.openxmlformats.org/officeDocument/2006/relationships/hyperlink" Target="http://vsolj.cetus-net.org/vsoljno51.pdf" TargetMode="External"/><Relationship Id="rId65" Type="http://schemas.openxmlformats.org/officeDocument/2006/relationships/hyperlink" Target="http://www.bav-astro.de/sfs/BAVM_link.php?BAVMnr=12" TargetMode="External"/><Relationship Id="rId130" Type="http://schemas.openxmlformats.org/officeDocument/2006/relationships/hyperlink" Target="http://www.bav-astro.de/sfs/BAVM_link.php?BAVMnr=15" TargetMode="External"/><Relationship Id="rId368" Type="http://schemas.openxmlformats.org/officeDocument/2006/relationships/hyperlink" Target="http://www.konkoly.hu/cgi-bin/IBVS?795" TargetMode="External"/><Relationship Id="rId575" Type="http://schemas.openxmlformats.org/officeDocument/2006/relationships/hyperlink" Target="http://www.bav-astro.de/sfs/BAVM_link.php?BAVMnr=29" TargetMode="External"/><Relationship Id="rId782" Type="http://schemas.openxmlformats.org/officeDocument/2006/relationships/hyperlink" Target="http://www.konkoly.hu/cgi-bin/IBVS?4502" TargetMode="External"/><Relationship Id="rId228" Type="http://schemas.openxmlformats.org/officeDocument/2006/relationships/hyperlink" Target="http://www.bav-astro.de/sfs/BAVM_link.php?BAVMnr=18" TargetMode="External"/><Relationship Id="rId435" Type="http://schemas.openxmlformats.org/officeDocument/2006/relationships/hyperlink" Target="http://www.bav-astro.de/sfs/BAVM_link.php?BAVMnr=26" TargetMode="External"/><Relationship Id="rId642" Type="http://schemas.openxmlformats.org/officeDocument/2006/relationships/hyperlink" Target="http://www.konkoly.hu/cgi-bin/IBVS?1840" TargetMode="External"/><Relationship Id="rId1065" Type="http://schemas.openxmlformats.org/officeDocument/2006/relationships/hyperlink" Target="http://vsolj.cetus-net.org/no46.pdf" TargetMode="External"/><Relationship Id="rId281" Type="http://schemas.openxmlformats.org/officeDocument/2006/relationships/hyperlink" Target="http://www.konkoly.hu/cgi-bin/IBVS?221" TargetMode="External"/><Relationship Id="rId502" Type="http://schemas.openxmlformats.org/officeDocument/2006/relationships/hyperlink" Target="http://www.bav-astro.de/sfs/BAVM_link.php?BAVMnr=28" TargetMode="External"/><Relationship Id="rId947" Type="http://schemas.openxmlformats.org/officeDocument/2006/relationships/hyperlink" Target="http://www.konkoly.hu/cgi-bin/IBVS?5364" TargetMode="External"/><Relationship Id="rId1132" Type="http://schemas.openxmlformats.org/officeDocument/2006/relationships/hyperlink" Target="http://vsolj.cetus-net.org/vsoljno51.pdf" TargetMode="External"/><Relationship Id="rId76" Type="http://schemas.openxmlformats.org/officeDocument/2006/relationships/hyperlink" Target="http://www.bav-astro.de/sfs/BAVM_link.php?BAVMnr=13" TargetMode="External"/><Relationship Id="rId141" Type="http://schemas.openxmlformats.org/officeDocument/2006/relationships/hyperlink" Target="http://www.bav-astro.de/sfs/BAVM_link.php?BAVMnr=15" TargetMode="External"/><Relationship Id="rId379" Type="http://schemas.openxmlformats.org/officeDocument/2006/relationships/hyperlink" Target="http://www.konkoly.hu/cgi-bin/IBVS?795" TargetMode="External"/><Relationship Id="rId586" Type="http://schemas.openxmlformats.org/officeDocument/2006/relationships/hyperlink" Target="http://www.bav-astro.de/sfs/BAVM_link.php?BAVMnr=29" TargetMode="External"/><Relationship Id="rId793" Type="http://schemas.openxmlformats.org/officeDocument/2006/relationships/hyperlink" Target="http://www.konkoly.hu/cgi-bin/IBVS?4340" TargetMode="External"/><Relationship Id="rId807" Type="http://schemas.openxmlformats.org/officeDocument/2006/relationships/hyperlink" Target="http://vsolj.cetus-net.org/no47.pdf" TargetMode="External"/><Relationship Id="rId7" Type="http://schemas.openxmlformats.org/officeDocument/2006/relationships/hyperlink" Target="http://www.bav-astro.de/sfs/BAVM_link.php?BAVMnr=4" TargetMode="External"/><Relationship Id="rId239" Type="http://schemas.openxmlformats.org/officeDocument/2006/relationships/hyperlink" Target="http://www.konkoly.hu/cgi-bin/IBVS?119" TargetMode="External"/><Relationship Id="rId446" Type="http://schemas.openxmlformats.org/officeDocument/2006/relationships/hyperlink" Target="http://vsolj.cetus-net.org/no47.pdf" TargetMode="External"/><Relationship Id="rId653" Type="http://schemas.openxmlformats.org/officeDocument/2006/relationships/hyperlink" Target="http://www.bav-astro.de/sfs/BAVM_link.php?BAVMnr=39" TargetMode="External"/><Relationship Id="rId1076" Type="http://schemas.openxmlformats.org/officeDocument/2006/relationships/hyperlink" Target="http://var.astro.cz/oejv/issues/oejv0094.pdf" TargetMode="External"/><Relationship Id="rId292" Type="http://schemas.openxmlformats.org/officeDocument/2006/relationships/hyperlink" Target="http://www.konkoly.hu/cgi-bin/IBVS?221" TargetMode="External"/><Relationship Id="rId306" Type="http://schemas.openxmlformats.org/officeDocument/2006/relationships/hyperlink" Target="http://www.konkoly.hu/cgi-bin/IBVS?795" TargetMode="External"/><Relationship Id="rId860" Type="http://schemas.openxmlformats.org/officeDocument/2006/relationships/hyperlink" Target="http://vsolj.cetus-net.org/no47.pdf" TargetMode="External"/><Relationship Id="rId958" Type="http://schemas.openxmlformats.org/officeDocument/2006/relationships/hyperlink" Target="http://vsolj.cetus-net.org/no40.pdf" TargetMode="External"/><Relationship Id="rId1143" Type="http://schemas.openxmlformats.org/officeDocument/2006/relationships/hyperlink" Target="http://vsolj.cetus-net.org/vsoljno53.pdf" TargetMode="External"/><Relationship Id="rId87" Type="http://schemas.openxmlformats.org/officeDocument/2006/relationships/hyperlink" Target="http://www.bav-astro.de/sfs/BAVM_link.php?BAVMnr=15" TargetMode="External"/><Relationship Id="rId513" Type="http://schemas.openxmlformats.org/officeDocument/2006/relationships/hyperlink" Target="http://www.konkoly.hu/cgi-bin/IBVS?1379" TargetMode="External"/><Relationship Id="rId597" Type="http://schemas.openxmlformats.org/officeDocument/2006/relationships/hyperlink" Target="http://www.konkoly.hu/cgi-bin/IBVS?1478" TargetMode="External"/><Relationship Id="rId720" Type="http://schemas.openxmlformats.org/officeDocument/2006/relationships/hyperlink" Target="http://www.bav-astro.de/sfs/BAVM_link.php?BAVMnr=46" TargetMode="External"/><Relationship Id="rId818" Type="http://schemas.openxmlformats.org/officeDocument/2006/relationships/hyperlink" Target="http://vsolj.cetus-net.org/no47.pdf" TargetMode="External"/><Relationship Id="rId152" Type="http://schemas.openxmlformats.org/officeDocument/2006/relationships/hyperlink" Target="http://vsolj.cetus-net.org/no47.pdf" TargetMode="External"/><Relationship Id="rId457" Type="http://schemas.openxmlformats.org/officeDocument/2006/relationships/hyperlink" Target="http://www.bav-astro.de/sfs/BAVM_link.php?BAVMnr=26" TargetMode="External"/><Relationship Id="rId1003" Type="http://schemas.openxmlformats.org/officeDocument/2006/relationships/hyperlink" Target="http://vsolj.cetus-net.org/no44.pdf" TargetMode="External"/><Relationship Id="rId1087" Type="http://schemas.openxmlformats.org/officeDocument/2006/relationships/hyperlink" Target="http://vsolj.cetus-net.org/no48.pdf" TargetMode="External"/><Relationship Id="rId664" Type="http://schemas.openxmlformats.org/officeDocument/2006/relationships/hyperlink" Target="http://www.bav-astro.de/sfs/BAVM_link.php?BAVMnr=38" TargetMode="External"/><Relationship Id="rId871" Type="http://schemas.openxmlformats.org/officeDocument/2006/relationships/hyperlink" Target="http://vsolj.cetus-net.org/no47.pdf" TargetMode="External"/><Relationship Id="rId969" Type="http://schemas.openxmlformats.org/officeDocument/2006/relationships/hyperlink" Target="http://vsolj.cetus-net.org/no40.pdf" TargetMode="External"/><Relationship Id="rId14" Type="http://schemas.openxmlformats.org/officeDocument/2006/relationships/hyperlink" Target="http://www.bav-astro.de/sfs/BAVM_link.php?BAVMnr=8" TargetMode="External"/><Relationship Id="rId317" Type="http://schemas.openxmlformats.org/officeDocument/2006/relationships/hyperlink" Target="http://www.konkoly.hu/cgi-bin/IBVS?247" TargetMode="External"/><Relationship Id="rId524" Type="http://schemas.openxmlformats.org/officeDocument/2006/relationships/hyperlink" Target="http://www.bav-astro.de/sfs/BAVM_link.php?BAVMnr=28" TargetMode="External"/><Relationship Id="rId731" Type="http://schemas.openxmlformats.org/officeDocument/2006/relationships/hyperlink" Target="http://www.konkoly.hu/cgi-bin/IBVS?3125" TargetMode="External"/><Relationship Id="rId1154" Type="http://schemas.openxmlformats.org/officeDocument/2006/relationships/hyperlink" Target="http://vsolj.cetus-net.org/vsoljno55.pdf" TargetMode="External"/><Relationship Id="rId98" Type="http://schemas.openxmlformats.org/officeDocument/2006/relationships/hyperlink" Target="http://www.bav-astro.de/sfs/BAVM_link.php?BAVMnr=15" TargetMode="External"/><Relationship Id="rId163" Type="http://schemas.openxmlformats.org/officeDocument/2006/relationships/hyperlink" Target="http://www.konkoly.hu/cgi-bin/IBVS?84" TargetMode="External"/><Relationship Id="rId370" Type="http://schemas.openxmlformats.org/officeDocument/2006/relationships/hyperlink" Target="http://vsolj.cetus-net.org/no47.pdf" TargetMode="External"/><Relationship Id="rId829" Type="http://schemas.openxmlformats.org/officeDocument/2006/relationships/hyperlink" Target="http://www.konkoly.hu/cgi-bin/IBVS?4340" TargetMode="External"/><Relationship Id="rId1014" Type="http://schemas.openxmlformats.org/officeDocument/2006/relationships/hyperlink" Target="http://vsolj.cetus-net.org/no44.pdf" TargetMode="External"/><Relationship Id="rId230" Type="http://schemas.openxmlformats.org/officeDocument/2006/relationships/hyperlink" Target="http://www.bav-astro.de/sfs/BAVM_link.php?BAVMnr=18" TargetMode="External"/><Relationship Id="rId468" Type="http://schemas.openxmlformats.org/officeDocument/2006/relationships/hyperlink" Target="http://www.bav-astro.de/sfs/BAVM_link.php?BAVMnr=26" TargetMode="External"/><Relationship Id="rId675" Type="http://schemas.openxmlformats.org/officeDocument/2006/relationships/hyperlink" Target="http://www.bav-astro.de/sfs/BAVM_link.php?BAVMnr=38" TargetMode="External"/><Relationship Id="rId882" Type="http://schemas.openxmlformats.org/officeDocument/2006/relationships/hyperlink" Target="http://vsolj.cetus-net.org/no47.pdf" TargetMode="External"/><Relationship Id="rId1098" Type="http://schemas.openxmlformats.org/officeDocument/2006/relationships/hyperlink" Target="http://vsolj.cetus-net.org/vsoljno50.pdf" TargetMode="External"/><Relationship Id="rId25" Type="http://schemas.openxmlformats.org/officeDocument/2006/relationships/hyperlink" Target="http://www.bav-astro.de/sfs/BAVM_link.php?BAVMnr=10" TargetMode="External"/><Relationship Id="rId328" Type="http://schemas.openxmlformats.org/officeDocument/2006/relationships/hyperlink" Target="http://www.konkoly.hu/cgi-bin/IBVS?795" TargetMode="External"/><Relationship Id="rId535" Type="http://schemas.openxmlformats.org/officeDocument/2006/relationships/hyperlink" Target="http://www.bav-astro.de/sfs/BAVM_link.php?BAVMnr=28" TargetMode="External"/><Relationship Id="rId742" Type="http://schemas.openxmlformats.org/officeDocument/2006/relationships/hyperlink" Target="http://www.konkoly.hu/cgi-bin/IBVS?3381" TargetMode="External"/><Relationship Id="rId1165" Type="http://schemas.openxmlformats.org/officeDocument/2006/relationships/hyperlink" Target="http://vsolj.cetus-net.org/vsoljno55.pdf" TargetMode="External"/><Relationship Id="rId174" Type="http://schemas.openxmlformats.org/officeDocument/2006/relationships/hyperlink" Target="http://www.bav-astro.de/sfs/BAVM_link.php?BAVMnr=18" TargetMode="External"/><Relationship Id="rId381" Type="http://schemas.openxmlformats.org/officeDocument/2006/relationships/hyperlink" Target="http://www.konkoly.hu/cgi-bin/IBVS?795" TargetMode="External"/><Relationship Id="rId602" Type="http://schemas.openxmlformats.org/officeDocument/2006/relationships/hyperlink" Target="http://www.bav-astro.de/sfs/BAVM_link.php?BAVMnr=29" TargetMode="External"/><Relationship Id="rId1025" Type="http://schemas.openxmlformats.org/officeDocument/2006/relationships/hyperlink" Target="http://vsolj.cetus-net.org/no44.pdf" TargetMode="External"/><Relationship Id="rId241" Type="http://schemas.openxmlformats.org/officeDocument/2006/relationships/hyperlink" Target="http://www.konkoly.hu/cgi-bin/IBVS?154" TargetMode="External"/><Relationship Id="rId479" Type="http://schemas.openxmlformats.org/officeDocument/2006/relationships/hyperlink" Target="http://www.bav-astro.de/sfs/BAVM_link.php?BAVMnr=26" TargetMode="External"/><Relationship Id="rId686" Type="http://schemas.openxmlformats.org/officeDocument/2006/relationships/hyperlink" Target="http://vsolj.cetus-net.org/no47.pdf" TargetMode="External"/><Relationship Id="rId893" Type="http://schemas.openxmlformats.org/officeDocument/2006/relationships/hyperlink" Target="http://vsolj.cetus-net.org/no47.pdf" TargetMode="External"/><Relationship Id="rId907" Type="http://schemas.openxmlformats.org/officeDocument/2006/relationships/hyperlink" Target="http://www.bav-astro.de/sfs/BAVM_link.php?BAVMnr=143" TargetMode="External"/><Relationship Id="rId36" Type="http://schemas.openxmlformats.org/officeDocument/2006/relationships/hyperlink" Target="http://www.bav-astro.de/sfs/BAVM_link.php?BAVMnr=12" TargetMode="External"/><Relationship Id="rId339" Type="http://schemas.openxmlformats.org/officeDocument/2006/relationships/hyperlink" Target="http://www.bav-astro.de/sfs/BAVM_link.php?BAVMnr=23" TargetMode="External"/><Relationship Id="rId546" Type="http://schemas.openxmlformats.org/officeDocument/2006/relationships/hyperlink" Target="http://www.bav-astro.de/sfs/BAVM_link.php?BAVMnr=28" TargetMode="External"/><Relationship Id="rId753" Type="http://schemas.openxmlformats.org/officeDocument/2006/relationships/hyperlink" Target="http://www.bav-astro.de/sfs/BAVM_link.php?BAVMnr=59" TargetMode="External"/><Relationship Id="rId1176" Type="http://schemas.openxmlformats.org/officeDocument/2006/relationships/hyperlink" Target="http://vsolj.cetus-net.org/vsoljno55.pdf" TargetMode="External"/><Relationship Id="rId101" Type="http://schemas.openxmlformats.org/officeDocument/2006/relationships/hyperlink" Target="http://www.bav-astro.de/sfs/BAVM_link.php?BAVMnr=15" TargetMode="External"/><Relationship Id="rId185" Type="http://schemas.openxmlformats.org/officeDocument/2006/relationships/hyperlink" Target="http://www.bav-astro.de/sfs/BAVM_link.php?BAVMnr=18" TargetMode="External"/><Relationship Id="rId406" Type="http://schemas.openxmlformats.org/officeDocument/2006/relationships/hyperlink" Target="http://www.bav-astro.de/sfs/BAVM_link.php?BAVMnr=26" TargetMode="External"/><Relationship Id="rId960" Type="http://schemas.openxmlformats.org/officeDocument/2006/relationships/hyperlink" Target="http://vsolj.cetus-net.org/no40.pdf" TargetMode="External"/><Relationship Id="rId1036" Type="http://schemas.openxmlformats.org/officeDocument/2006/relationships/hyperlink" Target="http://vsolj.cetus-net.org/no45.pdf" TargetMode="External"/><Relationship Id="rId392" Type="http://schemas.openxmlformats.org/officeDocument/2006/relationships/hyperlink" Target="http://www.konkoly.hu/cgi-bin/IBVS?795" TargetMode="External"/><Relationship Id="rId613" Type="http://schemas.openxmlformats.org/officeDocument/2006/relationships/hyperlink" Target="http://www.konkoly.hu/cgi-bin/IBVS?1335" TargetMode="External"/><Relationship Id="rId697" Type="http://schemas.openxmlformats.org/officeDocument/2006/relationships/hyperlink" Target="http://www.bav-astro.de/sfs/BAVM_link.php?BAVMnr=39" TargetMode="External"/><Relationship Id="rId820" Type="http://schemas.openxmlformats.org/officeDocument/2006/relationships/hyperlink" Target="http://www.konkoly.hu/cgi-bin/IBVS?4502" TargetMode="External"/><Relationship Id="rId918" Type="http://schemas.openxmlformats.org/officeDocument/2006/relationships/hyperlink" Target="http://vsolj.cetus-net.org/no39.pdf" TargetMode="External"/><Relationship Id="rId252" Type="http://schemas.openxmlformats.org/officeDocument/2006/relationships/hyperlink" Target="http://www.konkoly.hu/cgi-bin/IBVS?129" TargetMode="External"/><Relationship Id="rId1103" Type="http://schemas.openxmlformats.org/officeDocument/2006/relationships/hyperlink" Target="http://vsolj.cetus-net.org/vsoljno50.pdf" TargetMode="External"/><Relationship Id="rId1187" Type="http://schemas.openxmlformats.org/officeDocument/2006/relationships/hyperlink" Target="http://vsolj.cetus-net.org/vsoljno59.pdf" TargetMode="External"/><Relationship Id="rId47" Type="http://schemas.openxmlformats.org/officeDocument/2006/relationships/hyperlink" Target="http://www.bav-astro.de/sfs/BAVM_link.php?BAVMnr=12" TargetMode="External"/><Relationship Id="rId112" Type="http://schemas.openxmlformats.org/officeDocument/2006/relationships/hyperlink" Target="http://www.bav-astro.de/sfs/BAVM_link.php?BAVMnr=15" TargetMode="External"/><Relationship Id="rId557" Type="http://schemas.openxmlformats.org/officeDocument/2006/relationships/hyperlink" Target="http://www.konkoly.hu/cgi-bin/IBVS?1350" TargetMode="External"/><Relationship Id="rId764" Type="http://schemas.openxmlformats.org/officeDocument/2006/relationships/hyperlink" Target="http://www.konkoly.hu/cgi-bin/IBVS?4340" TargetMode="External"/><Relationship Id="rId971" Type="http://schemas.openxmlformats.org/officeDocument/2006/relationships/hyperlink" Target="http://vsolj.cetus-net.org/no40.pdf" TargetMode="External"/><Relationship Id="rId196" Type="http://schemas.openxmlformats.org/officeDocument/2006/relationships/hyperlink" Target="http://www.konkoly.hu/cgi-bin/IBVS?84" TargetMode="External"/><Relationship Id="rId417" Type="http://schemas.openxmlformats.org/officeDocument/2006/relationships/hyperlink" Target="http://vsolj.cetus-net.org/no47.pdf" TargetMode="External"/><Relationship Id="rId624" Type="http://schemas.openxmlformats.org/officeDocument/2006/relationships/hyperlink" Target="http://www.konkoly.hu/cgi-bin/IBVS?1631" TargetMode="External"/><Relationship Id="rId831" Type="http://schemas.openxmlformats.org/officeDocument/2006/relationships/hyperlink" Target="http://vsolj.cetus-net.org/no47.pdf" TargetMode="External"/><Relationship Id="rId1047" Type="http://schemas.openxmlformats.org/officeDocument/2006/relationships/hyperlink" Target="http://vsolj.cetus-net.org/no45.pdf" TargetMode="External"/><Relationship Id="rId263" Type="http://schemas.openxmlformats.org/officeDocument/2006/relationships/hyperlink" Target="http://www.konkoly.hu/cgi-bin/IBVS?154" TargetMode="External"/><Relationship Id="rId470" Type="http://schemas.openxmlformats.org/officeDocument/2006/relationships/hyperlink" Target="http://www.bav-astro.de/sfs/BAVM_link.php?BAVMnr=26" TargetMode="External"/><Relationship Id="rId929" Type="http://schemas.openxmlformats.org/officeDocument/2006/relationships/hyperlink" Target="http://www.bav-astro.de/sfs/BAVM_link.php?BAVMnr=154" TargetMode="External"/><Relationship Id="rId1114" Type="http://schemas.openxmlformats.org/officeDocument/2006/relationships/hyperlink" Target="http://vsolj.cetus-net.org/vsoljno51.pdf" TargetMode="External"/><Relationship Id="rId58" Type="http://schemas.openxmlformats.org/officeDocument/2006/relationships/hyperlink" Target="http://www.bav-astro.de/sfs/BAVM_link.php?BAVMnr=12" TargetMode="External"/><Relationship Id="rId123" Type="http://schemas.openxmlformats.org/officeDocument/2006/relationships/hyperlink" Target="http://www.bav-astro.de/sfs/BAVM_link.php?BAVMnr=15" TargetMode="External"/><Relationship Id="rId330" Type="http://schemas.openxmlformats.org/officeDocument/2006/relationships/hyperlink" Target="http://www.konkoly.hu/cgi-bin/IBVS?795" TargetMode="External"/><Relationship Id="rId568" Type="http://schemas.openxmlformats.org/officeDocument/2006/relationships/hyperlink" Target="http://www.konkoly.hu/cgi-bin/IBVS?1350" TargetMode="External"/><Relationship Id="rId775" Type="http://schemas.openxmlformats.org/officeDocument/2006/relationships/hyperlink" Target="http://www.bav-astro.de/sfs/BAVM_link.php?BAVMnr=68" TargetMode="External"/><Relationship Id="rId982" Type="http://schemas.openxmlformats.org/officeDocument/2006/relationships/hyperlink" Target="http://www.bav-astro.de/sfs/BAVM_link.php?BAVMnr=202" TargetMode="External"/><Relationship Id="rId428" Type="http://schemas.openxmlformats.org/officeDocument/2006/relationships/hyperlink" Target="http://vsolj.cetus-net.org/no47.pdf" TargetMode="External"/><Relationship Id="rId635" Type="http://schemas.openxmlformats.org/officeDocument/2006/relationships/hyperlink" Target="http://www.konkoly.hu/cgi-bin/IBVS?1840" TargetMode="External"/><Relationship Id="rId842" Type="http://schemas.openxmlformats.org/officeDocument/2006/relationships/hyperlink" Target="http://www.bav-astro.de/sfs/BAVM_link.php?BAVMnr=113" TargetMode="External"/><Relationship Id="rId1058" Type="http://schemas.openxmlformats.org/officeDocument/2006/relationships/hyperlink" Target="http://vsolj.cetus-net.org/no46.pdf" TargetMode="External"/><Relationship Id="rId274" Type="http://schemas.openxmlformats.org/officeDocument/2006/relationships/hyperlink" Target="http://www.konkoly.hu/cgi-bin/IBVS?180" TargetMode="External"/><Relationship Id="rId481" Type="http://schemas.openxmlformats.org/officeDocument/2006/relationships/hyperlink" Target="http://www.bav-astro.de/sfs/BAVM_link.php?BAVMnr=26" TargetMode="External"/><Relationship Id="rId702" Type="http://schemas.openxmlformats.org/officeDocument/2006/relationships/hyperlink" Target="http://www.bav-astro.de/sfs/BAVM_link.php?BAVMnr=43" TargetMode="External"/><Relationship Id="rId1125" Type="http://schemas.openxmlformats.org/officeDocument/2006/relationships/hyperlink" Target="http://vsolj.cetus-net.org/vsoljno51.pdf" TargetMode="External"/><Relationship Id="rId69" Type="http://schemas.openxmlformats.org/officeDocument/2006/relationships/hyperlink" Target="http://www.bav-astro.de/sfs/BAVM_link.php?BAVMnr=12" TargetMode="External"/><Relationship Id="rId134" Type="http://schemas.openxmlformats.org/officeDocument/2006/relationships/hyperlink" Target="http://www.bav-astro.de/sfs/BAVM_link.php?BAVMnr=15" TargetMode="External"/><Relationship Id="rId579" Type="http://schemas.openxmlformats.org/officeDocument/2006/relationships/hyperlink" Target="http://www.konkoly.hu/cgi-bin/IBVS?1512" TargetMode="External"/><Relationship Id="rId786" Type="http://schemas.openxmlformats.org/officeDocument/2006/relationships/hyperlink" Target="http://www.bav-astro.de/sfs/BAVM_link.php?BAVMnr=79" TargetMode="External"/><Relationship Id="rId993" Type="http://schemas.openxmlformats.org/officeDocument/2006/relationships/hyperlink" Target="http://vsolj.cetus-net.org/no43.pdf" TargetMode="External"/><Relationship Id="rId341" Type="http://schemas.openxmlformats.org/officeDocument/2006/relationships/hyperlink" Target="http://www.konkoly.hu/cgi-bin/IBVS?795" TargetMode="External"/><Relationship Id="rId439" Type="http://schemas.openxmlformats.org/officeDocument/2006/relationships/hyperlink" Target="http://www.bav-astro.de/sfs/BAVM_link.php?BAVMnr=25" TargetMode="External"/><Relationship Id="rId646" Type="http://schemas.openxmlformats.org/officeDocument/2006/relationships/hyperlink" Target="http://www.konkoly.hu/cgi-bin/IBVS?1930" TargetMode="External"/><Relationship Id="rId1069" Type="http://schemas.openxmlformats.org/officeDocument/2006/relationships/hyperlink" Target="http://vsolj.cetus-net.org/no46.pdf" TargetMode="External"/><Relationship Id="rId201" Type="http://schemas.openxmlformats.org/officeDocument/2006/relationships/hyperlink" Target="http://www.bav-astro.de/sfs/BAVM_link.php?BAVMnr=18" TargetMode="External"/><Relationship Id="rId285" Type="http://schemas.openxmlformats.org/officeDocument/2006/relationships/hyperlink" Target="http://www.konkoly.hu/cgi-bin/IBVS?221" TargetMode="External"/><Relationship Id="rId506" Type="http://schemas.openxmlformats.org/officeDocument/2006/relationships/hyperlink" Target="http://www.konkoly.hu/cgi-bin/IBVS?954" TargetMode="External"/><Relationship Id="rId853" Type="http://schemas.openxmlformats.org/officeDocument/2006/relationships/hyperlink" Target="http://vsolj.cetus-net.org/no33.pdf" TargetMode="External"/><Relationship Id="rId1136" Type="http://schemas.openxmlformats.org/officeDocument/2006/relationships/hyperlink" Target="http://vsolj.cetus-net.org/vsoljno51.pdf" TargetMode="External"/><Relationship Id="rId492" Type="http://schemas.openxmlformats.org/officeDocument/2006/relationships/hyperlink" Target="http://www.konkoly.hu/cgi-bin/IBVS?937" TargetMode="External"/><Relationship Id="rId713" Type="http://schemas.openxmlformats.org/officeDocument/2006/relationships/hyperlink" Target="http://www.bav-astro.de/sfs/BAVM_link.php?BAVMnr=46" TargetMode="External"/><Relationship Id="rId797" Type="http://schemas.openxmlformats.org/officeDocument/2006/relationships/hyperlink" Target="http://www.konkoly.hu/cgi-bin/IBVS?4340" TargetMode="External"/><Relationship Id="rId920" Type="http://schemas.openxmlformats.org/officeDocument/2006/relationships/hyperlink" Target="http://vsolj.cetus-net.org/no39.pdf" TargetMode="External"/><Relationship Id="rId145" Type="http://schemas.openxmlformats.org/officeDocument/2006/relationships/hyperlink" Target="http://www.bav-astro.de/sfs/BAVM_link.php?BAVMnr=15" TargetMode="External"/><Relationship Id="rId352" Type="http://schemas.openxmlformats.org/officeDocument/2006/relationships/hyperlink" Target="http://www.konkoly.hu/cgi-bin/IBVS?394" TargetMode="External"/><Relationship Id="rId212" Type="http://schemas.openxmlformats.org/officeDocument/2006/relationships/hyperlink" Target="http://www.konkoly.hu/cgi-bin/IBVS?111" TargetMode="External"/><Relationship Id="rId657" Type="http://schemas.openxmlformats.org/officeDocument/2006/relationships/hyperlink" Target="http://www.bav-astro.de/sfs/BAVM_link.php?BAVMnr=34" TargetMode="External"/><Relationship Id="rId864" Type="http://schemas.openxmlformats.org/officeDocument/2006/relationships/hyperlink" Target="http://vsolj.cetus-net.org/no33.pdf" TargetMode="External"/><Relationship Id="rId296" Type="http://schemas.openxmlformats.org/officeDocument/2006/relationships/hyperlink" Target="http://www.konkoly.hu/cgi-bin/IBVS?247" TargetMode="External"/><Relationship Id="rId517" Type="http://schemas.openxmlformats.org/officeDocument/2006/relationships/hyperlink" Target="http://www.konkoly.hu/cgi-bin/IBVS?1053" TargetMode="External"/><Relationship Id="rId724" Type="http://schemas.openxmlformats.org/officeDocument/2006/relationships/hyperlink" Target="http://www.bav-astro.de/sfs/BAVM_link.php?BAVMnr=46" TargetMode="External"/><Relationship Id="rId931" Type="http://schemas.openxmlformats.org/officeDocument/2006/relationships/hyperlink" Target="http://www.bav-astro.de/sfs/BAVM_link.php?BAVMnr=157" TargetMode="External"/><Relationship Id="rId1147" Type="http://schemas.openxmlformats.org/officeDocument/2006/relationships/hyperlink" Target="http://vsolj.cetus-net.org/vsoljno53.pdf" TargetMode="External"/><Relationship Id="rId60" Type="http://schemas.openxmlformats.org/officeDocument/2006/relationships/hyperlink" Target="http://www.bav-astro.de/sfs/BAVM_link.php?BAVMnr=12" TargetMode="External"/><Relationship Id="rId156" Type="http://schemas.openxmlformats.org/officeDocument/2006/relationships/hyperlink" Target="http://www.konkoly.hu/cgi-bin/IBVS?84" TargetMode="External"/><Relationship Id="rId363" Type="http://schemas.openxmlformats.org/officeDocument/2006/relationships/hyperlink" Target="http://www.konkoly.hu/cgi-bin/IBVS?795" TargetMode="External"/><Relationship Id="rId570" Type="http://schemas.openxmlformats.org/officeDocument/2006/relationships/hyperlink" Target="http://www.bav-astro.de/sfs/BAVM_link.php?BAVMnr=29" TargetMode="External"/><Relationship Id="rId1007" Type="http://schemas.openxmlformats.org/officeDocument/2006/relationships/hyperlink" Target="http://vsolj.cetus-net.org/no44.pdf" TargetMode="External"/><Relationship Id="rId223" Type="http://schemas.openxmlformats.org/officeDocument/2006/relationships/hyperlink" Target="http://www.bav-astro.de/sfs/BAVM_link.php?BAVMnr=18" TargetMode="External"/><Relationship Id="rId430" Type="http://schemas.openxmlformats.org/officeDocument/2006/relationships/hyperlink" Target="http://vsolj.cetus-net.org/no47.pdf" TargetMode="External"/><Relationship Id="rId668" Type="http://schemas.openxmlformats.org/officeDocument/2006/relationships/hyperlink" Target="http://www.bav-astro.de/sfs/BAVM_link.php?BAVMnr=38" TargetMode="External"/><Relationship Id="rId875" Type="http://schemas.openxmlformats.org/officeDocument/2006/relationships/hyperlink" Target="http://vsolj.cetus-net.org/no47.pdf" TargetMode="External"/><Relationship Id="rId1060" Type="http://schemas.openxmlformats.org/officeDocument/2006/relationships/hyperlink" Target="http://www.bav-astro.de/sfs/BAVM_link.php?BAVMnr=202" TargetMode="External"/><Relationship Id="rId18" Type="http://schemas.openxmlformats.org/officeDocument/2006/relationships/hyperlink" Target="http://www.bav-astro.de/sfs/BAVM_link.php?BAVMnr=8" TargetMode="External"/><Relationship Id="rId528" Type="http://schemas.openxmlformats.org/officeDocument/2006/relationships/hyperlink" Target="http://www.bav-astro.de/sfs/BAVM_link.php?BAVMnr=28" TargetMode="External"/><Relationship Id="rId735" Type="http://schemas.openxmlformats.org/officeDocument/2006/relationships/hyperlink" Target="http://www.konkoly.hu/cgi-bin/IBVS?3435" TargetMode="External"/><Relationship Id="rId942" Type="http://schemas.openxmlformats.org/officeDocument/2006/relationships/hyperlink" Target="http://vsolj.cetus-net.org/no40.pdf" TargetMode="External"/><Relationship Id="rId1158" Type="http://schemas.openxmlformats.org/officeDocument/2006/relationships/hyperlink" Target="http://vsolj.cetus-net.org/vsoljno55.pdf" TargetMode="External"/><Relationship Id="rId167" Type="http://schemas.openxmlformats.org/officeDocument/2006/relationships/hyperlink" Target="http://www.bav-astro.de/sfs/BAVM_link.php?BAVMnr=18" TargetMode="External"/><Relationship Id="rId374" Type="http://schemas.openxmlformats.org/officeDocument/2006/relationships/hyperlink" Target="http://www.konkoly.hu/cgi-bin/IBVS?795" TargetMode="External"/><Relationship Id="rId581" Type="http://schemas.openxmlformats.org/officeDocument/2006/relationships/hyperlink" Target="http://www.konkoly.hu/cgi-bin/IBVS?1350" TargetMode="External"/><Relationship Id="rId1018" Type="http://schemas.openxmlformats.org/officeDocument/2006/relationships/hyperlink" Target="http://vsolj.cetus-net.org/no44.pdf" TargetMode="External"/><Relationship Id="rId71" Type="http://schemas.openxmlformats.org/officeDocument/2006/relationships/hyperlink" Target="http://www.bav-astro.de/sfs/BAVM_link.php?BAVMnr=12" TargetMode="External"/><Relationship Id="rId234" Type="http://schemas.openxmlformats.org/officeDocument/2006/relationships/hyperlink" Target="http://www.konkoly.hu/cgi-bin/IBVS?148" TargetMode="External"/><Relationship Id="rId679" Type="http://schemas.openxmlformats.org/officeDocument/2006/relationships/hyperlink" Target="http://www.bav-astro.de/sfs/BAVM_link.php?BAVMnr=38" TargetMode="External"/><Relationship Id="rId802" Type="http://schemas.openxmlformats.org/officeDocument/2006/relationships/hyperlink" Target="http://www.konkoly.hu/cgi-bin/IBVS?4340" TargetMode="External"/><Relationship Id="rId886" Type="http://schemas.openxmlformats.org/officeDocument/2006/relationships/hyperlink" Target="http://www.bav-astro.de/sfs/BAVM_link.php?BAVMnr=122" TargetMode="External"/><Relationship Id="rId2" Type="http://schemas.openxmlformats.org/officeDocument/2006/relationships/hyperlink" Target="http://www.bav-astro.de/sfs/BAVM_link.php?BAVMnr=4" TargetMode="External"/><Relationship Id="rId29" Type="http://schemas.openxmlformats.org/officeDocument/2006/relationships/hyperlink" Target="http://www.bav-astro.de/sfs/BAVM_link.php?BAVMnr=10" TargetMode="External"/><Relationship Id="rId441" Type="http://schemas.openxmlformats.org/officeDocument/2006/relationships/hyperlink" Target="http://www.bav-astro.de/sfs/BAVM_link.php?BAVMnr=25" TargetMode="External"/><Relationship Id="rId539" Type="http://schemas.openxmlformats.org/officeDocument/2006/relationships/hyperlink" Target="http://www.bav-astro.de/sfs/BAVM_link.php?BAVMnr=28" TargetMode="External"/><Relationship Id="rId746" Type="http://schemas.openxmlformats.org/officeDocument/2006/relationships/hyperlink" Target="http://www.bav-astro.de/sfs/BAVM_link.php?BAVMnr=56" TargetMode="External"/><Relationship Id="rId1071" Type="http://schemas.openxmlformats.org/officeDocument/2006/relationships/hyperlink" Target="http://vsolj.cetus-net.org/no46.pdf" TargetMode="External"/><Relationship Id="rId1169" Type="http://schemas.openxmlformats.org/officeDocument/2006/relationships/hyperlink" Target="http://vsolj.cetus-net.org/vsoljno55.pdf" TargetMode="External"/><Relationship Id="rId178" Type="http://schemas.openxmlformats.org/officeDocument/2006/relationships/hyperlink" Target="http://www.bav-astro.de/sfs/BAVM_link.php?BAVMnr=18" TargetMode="External"/><Relationship Id="rId301" Type="http://schemas.openxmlformats.org/officeDocument/2006/relationships/hyperlink" Target="http://www.konkoly.hu/cgi-bin/IBVS?795" TargetMode="External"/><Relationship Id="rId953" Type="http://schemas.openxmlformats.org/officeDocument/2006/relationships/hyperlink" Target="http://vsolj.cetus-net.org/no40.pdf" TargetMode="External"/><Relationship Id="rId1029" Type="http://schemas.openxmlformats.org/officeDocument/2006/relationships/hyperlink" Target="http://vsolj.cetus-net.org/no45.pdf" TargetMode="External"/><Relationship Id="rId82" Type="http://schemas.openxmlformats.org/officeDocument/2006/relationships/hyperlink" Target="http://www.bav-astro.de/sfs/BAVM_link.php?BAVMnr=15" TargetMode="External"/><Relationship Id="rId385" Type="http://schemas.openxmlformats.org/officeDocument/2006/relationships/hyperlink" Target="http://www.konkoly.hu/cgi-bin/IBVS?795" TargetMode="External"/><Relationship Id="rId592" Type="http://schemas.openxmlformats.org/officeDocument/2006/relationships/hyperlink" Target="http://www.bav-astro.de/sfs/BAVM_link.php?BAVMnr=29" TargetMode="External"/><Relationship Id="rId606" Type="http://schemas.openxmlformats.org/officeDocument/2006/relationships/hyperlink" Target="http://www.bav-astro.de/sfs/BAVM_link.php?BAVMnr=29" TargetMode="External"/><Relationship Id="rId813" Type="http://schemas.openxmlformats.org/officeDocument/2006/relationships/hyperlink" Target="http://www.konkoly.hu/cgi-bin/IBVS?4502" TargetMode="External"/><Relationship Id="rId245" Type="http://schemas.openxmlformats.org/officeDocument/2006/relationships/hyperlink" Target="http://www.konkoly.hu/cgi-bin/IBVS?119" TargetMode="External"/><Relationship Id="rId452" Type="http://schemas.openxmlformats.org/officeDocument/2006/relationships/hyperlink" Target="http://vsolj.cetus-net.org/no47.pdf" TargetMode="External"/><Relationship Id="rId897" Type="http://schemas.openxmlformats.org/officeDocument/2006/relationships/hyperlink" Target="http://vsolj.cetus-net.org/no47.pdf" TargetMode="External"/><Relationship Id="rId1082" Type="http://schemas.openxmlformats.org/officeDocument/2006/relationships/hyperlink" Target="http://www.konkoly.hu/cgi-bin/IBVS?5979" TargetMode="External"/><Relationship Id="rId105" Type="http://schemas.openxmlformats.org/officeDocument/2006/relationships/hyperlink" Target="http://www.bav-astro.de/sfs/BAVM_link.php?BAVMnr=15" TargetMode="External"/><Relationship Id="rId312" Type="http://schemas.openxmlformats.org/officeDocument/2006/relationships/hyperlink" Target="http://www.konkoly.hu/cgi-bin/IBVS?795" TargetMode="External"/><Relationship Id="rId757" Type="http://schemas.openxmlformats.org/officeDocument/2006/relationships/hyperlink" Target="http://www.bav-astro.de/sfs/BAVM_link.php?BAVMnr=60" TargetMode="External"/><Relationship Id="rId964" Type="http://schemas.openxmlformats.org/officeDocument/2006/relationships/hyperlink" Target="http://var.astro.cz/oejv/issues/oejv0074.pdf" TargetMode="External"/><Relationship Id="rId93" Type="http://schemas.openxmlformats.org/officeDocument/2006/relationships/hyperlink" Target="http://vsolj.cetus-net.org/no47.pdf" TargetMode="External"/><Relationship Id="rId189" Type="http://schemas.openxmlformats.org/officeDocument/2006/relationships/hyperlink" Target="http://www.bav-astro.de/sfs/BAVM_link.php?BAVMnr=18" TargetMode="External"/><Relationship Id="rId396" Type="http://schemas.openxmlformats.org/officeDocument/2006/relationships/hyperlink" Target="http://www.konkoly.hu/cgi-bin/IBVS?795" TargetMode="External"/><Relationship Id="rId617" Type="http://schemas.openxmlformats.org/officeDocument/2006/relationships/hyperlink" Target="http://www.bav-astro.de/sfs/BAVM_link.php?BAVMnr=31" TargetMode="External"/><Relationship Id="rId824" Type="http://schemas.openxmlformats.org/officeDocument/2006/relationships/hyperlink" Target="http://www.konkoly.hu/cgi-bin/IBVS?4502" TargetMode="External"/><Relationship Id="rId256" Type="http://schemas.openxmlformats.org/officeDocument/2006/relationships/hyperlink" Target="http://www.konkoly.hu/cgi-bin/IBVS?129" TargetMode="External"/><Relationship Id="rId463" Type="http://schemas.openxmlformats.org/officeDocument/2006/relationships/hyperlink" Target="http://www.bav-astro.de/sfs/BAVM_link.php?BAVMnr=26" TargetMode="External"/><Relationship Id="rId670" Type="http://schemas.openxmlformats.org/officeDocument/2006/relationships/hyperlink" Target="http://vsolj.cetus-net.org/no47.pdf" TargetMode="External"/><Relationship Id="rId1093" Type="http://schemas.openxmlformats.org/officeDocument/2006/relationships/hyperlink" Target="http://www.aavso.org/sites/default/files/jaavso/v37n1/44.pdf" TargetMode="External"/><Relationship Id="rId1107" Type="http://schemas.openxmlformats.org/officeDocument/2006/relationships/hyperlink" Target="http://vsolj.cetus-net.org/vsoljno50.pdf" TargetMode="External"/><Relationship Id="rId116" Type="http://schemas.openxmlformats.org/officeDocument/2006/relationships/hyperlink" Target="http://www.bav-astro.de/sfs/BAVM_link.php?BAVMnr=15" TargetMode="External"/><Relationship Id="rId323" Type="http://schemas.openxmlformats.org/officeDocument/2006/relationships/hyperlink" Target="http://www.konkoly.hu/cgi-bin/IBVS?795" TargetMode="External"/><Relationship Id="rId530" Type="http://schemas.openxmlformats.org/officeDocument/2006/relationships/hyperlink" Target="http://vsolj.cetus-net.org/no47.pdf" TargetMode="External"/><Relationship Id="rId768" Type="http://schemas.openxmlformats.org/officeDocument/2006/relationships/hyperlink" Target="http://www.bav-astro.de/sfs/BAVM_link.php?BAVMnr=62" TargetMode="External"/><Relationship Id="rId975" Type="http://schemas.openxmlformats.org/officeDocument/2006/relationships/hyperlink" Target="http://var.astro.cz/oejv/issues/oejv0074.pdf" TargetMode="External"/><Relationship Id="rId1160" Type="http://schemas.openxmlformats.org/officeDocument/2006/relationships/hyperlink" Target="http://vsolj.cetus-net.org/vsoljno55.pdf" TargetMode="External"/><Relationship Id="rId20" Type="http://schemas.openxmlformats.org/officeDocument/2006/relationships/hyperlink" Target="http://www.bav-astro.de/sfs/BAVM_link.php?BAVMnr=8" TargetMode="External"/><Relationship Id="rId628" Type="http://schemas.openxmlformats.org/officeDocument/2006/relationships/hyperlink" Target="http://www.konkoly.hu/cgi-bin/IBVS?1631" TargetMode="External"/><Relationship Id="rId835" Type="http://schemas.openxmlformats.org/officeDocument/2006/relationships/hyperlink" Target="http://vsolj.cetus-net.org/no47.pdf" TargetMode="External"/><Relationship Id="rId267" Type="http://schemas.openxmlformats.org/officeDocument/2006/relationships/hyperlink" Target="http://www.konkoly.hu/cgi-bin/IBVS?180" TargetMode="External"/><Relationship Id="rId474" Type="http://schemas.openxmlformats.org/officeDocument/2006/relationships/hyperlink" Target="http://www.konkoly.hu/cgi-bin/IBVS?937" TargetMode="External"/><Relationship Id="rId1020" Type="http://schemas.openxmlformats.org/officeDocument/2006/relationships/hyperlink" Target="http://vsolj.cetus-net.org/no44.pdf" TargetMode="External"/><Relationship Id="rId1118" Type="http://schemas.openxmlformats.org/officeDocument/2006/relationships/hyperlink" Target="http://vsolj.cetus-net.org/vsoljno51.pdf" TargetMode="External"/><Relationship Id="rId127" Type="http://schemas.openxmlformats.org/officeDocument/2006/relationships/hyperlink" Target="http://www.bav-astro.de/sfs/BAVM_link.php?BAVMnr=15" TargetMode="External"/><Relationship Id="rId681" Type="http://schemas.openxmlformats.org/officeDocument/2006/relationships/hyperlink" Target="http://www.bav-astro.de/sfs/BAVM_link.php?BAVMnr=38" TargetMode="External"/><Relationship Id="rId779" Type="http://schemas.openxmlformats.org/officeDocument/2006/relationships/hyperlink" Target="http://www.bav-astro.de/sfs/BAVM_link.php?BAVMnr=79" TargetMode="External"/><Relationship Id="rId902" Type="http://schemas.openxmlformats.org/officeDocument/2006/relationships/hyperlink" Target="http://www.bav-astro.de/sfs/BAVM_link.php?BAVMnr=143" TargetMode="External"/><Relationship Id="rId986" Type="http://schemas.openxmlformats.org/officeDocument/2006/relationships/hyperlink" Target="http://vsolj.cetus-net.org/no43.pdf" TargetMode="External"/><Relationship Id="rId31" Type="http://schemas.openxmlformats.org/officeDocument/2006/relationships/hyperlink" Target="http://www.bav-astro.de/sfs/BAVM_link.php?BAVMnr=10" TargetMode="External"/><Relationship Id="rId334" Type="http://schemas.openxmlformats.org/officeDocument/2006/relationships/hyperlink" Target="http://www.konkoly.hu/cgi-bin/IBVS?795" TargetMode="External"/><Relationship Id="rId541" Type="http://schemas.openxmlformats.org/officeDocument/2006/relationships/hyperlink" Target="http://www.bav-astro.de/sfs/BAVM_link.php?BAVMnr=28" TargetMode="External"/><Relationship Id="rId639" Type="http://schemas.openxmlformats.org/officeDocument/2006/relationships/hyperlink" Target="http://www.konkoly.hu/cgi-bin/IBVS?1840" TargetMode="External"/><Relationship Id="rId1171" Type="http://schemas.openxmlformats.org/officeDocument/2006/relationships/hyperlink" Target="http://vsolj.cetus-net.org/vsoljno55.pdf" TargetMode="External"/><Relationship Id="rId180" Type="http://schemas.openxmlformats.org/officeDocument/2006/relationships/hyperlink" Target="http://www.konkoly.hu/cgi-bin/IBVS?84" TargetMode="External"/><Relationship Id="rId278" Type="http://schemas.openxmlformats.org/officeDocument/2006/relationships/hyperlink" Target="http://www.konkoly.hu/cgi-bin/IBVS?180" TargetMode="External"/><Relationship Id="rId401" Type="http://schemas.openxmlformats.org/officeDocument/2006/relationships/hyperlink" Target="http://www.konkoly.hu/cgi-bin/IBVS?795" TargetMode="External"/><Relationship Id="rId846" Type="http://schemas.openxmlformats.org/officeDocument/2006/relationships/hyperlink" Target="http://www.konkoly.hu/cgi-bin/IBVS?4633" TargetMode="External"/><Relationship Id="rId1031" Type="http://schemas.openxmlformats.org/officeDocument/2006/relationships/hyperlink" Target="http://vsolj.cetus-net.org/no45.pdf" TargetMode="External"/><Relationship Id="rId1129" Type="http://schemas.openxmlformats.org/officeDocument/2006/relationships/hyperlink" Target="http://vsolj.cetus-net.org/vsoljno51.pdf" TargetMode="External"/><Relationship Id="rId485" Type="http://schemas.openxmlformats.org/officeDocument/2006/relationships/hyperlink" Target="http://www.bav-astro.de/sfs/BAVM_link.php?BAVMnr=26" TargetMode="External"/><Relationship Id="rId692" Type="http://schemas.openxmlformats.org/officeDocument/2006/relationships/hyperlink" Target="http://vsolj.cetus-net.org/no47.pdf" TargetMode="External"/><Relationship Id="rId706" Type="http://schemas.openxmlformats.org/officeDocument/2006/relationships/hyperlink" Target="http://www.bav-astro.de/sfs/BAVM_link.php?BAVMnr=43" TargetMode="External"/><Relationship Id="rId913" Type="http://schemas.openxmlformats.org/officeDocument/2006/relationships/hyperlink" Target="http://vsolj.cetus-net.org/no39.pdf" TargetMode="External"/><Relationship Id="rId42" Type="http://schemas.openxmlformats.org/officeDocument/2006/relationships/hyperlink" Target="http://www.bav-astro.de/sfs/BAVM_link.php?BAVMnr=12" TargetMode="External"/><Relationship Id="rId138" Type="http://schemas.openxmlformats.org/officeDocument/2006/relationships/hyperlink" Target="http://www.bav-astro.de/sfs/BAVM_link.php?BAVMnr=15" TargetMode="External"/><Relationship Id="rId345" Type="http://schemas.openxmlformats.org/officeDocument/2006/relationships/hyperlink" Target="http://www.konkoly.hu/cgi-bin/IBVS?456" TargetMode="External"/><Relationship Id="rId552" Type="http://schemas.openxmlformats.org/officeDocument/2006/relationships/hyperlink" Target="http://www.bav-astro.de/sfs/BAVM_link.php?BAVMnr=28" TargetMode="External"/><Relationship Id="rId997" Type="http://schemas.openxmlformats.org/officeDocument/2006/relationships/hyperlink" Target="http://vsolj.cetus-net.org/no44.pdf" TargetMode="External"/><Relationship Id="rId1182" Type="http://schemas.openxmlformats.org/officeDocument/2006/relationships/hyperlink" Target="http://vsolj.cetus-net.org/vsoljno55.pdf" TargetMode="External"/><Relationship Id="rId191" Type="http://schemas.openxmlformats.org/officeDocument/2006/relationships/hyperlink" Target="http://www.bav-astro.de/sfs/BAVM_link.php?BAVMnr=18" TargetMode="External"/><Relationship Id="rId205" Type="http://schemas.openxmlformats.org/officeDocument/2006/relationships/hyperlink" Target="http://www.konkoly.hu/cgi-bin/IBVS?119" TargetMode="External"/><Relationship Id="rId412" Type="http://schemas.openxmlformats.org/officeDocument/2006/relationships/hyperlink" Target="http://vsolj.cetus-net.org/no47.pdf" TargetMode="External"/><Relationship Id="rId857" Type="http://schemas.openxmlformats.org/officeDocument/2006/relationships/hyperlink" Target="http://vsolj.cetus-net.org/no47.pdf" TargetMode="External"/><Relationship Id="rId1042" Type="http://schemas.openxmlformats.org/officeDocument/2006/relationships/hyperlink" Target="http://vsolj.cetus-net.org/no45.pdf" TargetMode="External"/><Relationship Id="rId289" Type="http://schemas.openxmlformats.org/officeDocument/2006/relationships/hyperlink" Target="http://www.konkoly.hu/cgi-bin/IBVS?221" TargetMode="External"/><Relationship Id="rId496" Type="http://schemas.openxmlformats.org/officeDocument/2006/relationships/hyperlink" Target="http://www.bav-astro.de/sfs/BAVM_link.php?BAVMnr=28" TargetMode="External"/><Relationship Id="rId717" Type="http://schemas.openxmlformats.org/officeDocument/2006/relationships/hyperlink" Target="http://www.bav-astro.de/sfs/BAVM_link.php?BAVMnr=46" TargetMode="External"/><Relationship Id="rId924" Type="http://schemas.openxmlformats.org/officeDocument/2006/relationships/hyperlink" Target="http://vsolj.cetus-net.org/no39.pdf" TargetMode="External"/><Relationship Id="rId53" Type="http://schemas.openxmlformats.org/officeDocument/2006/relationships/hyperlink" Target="http://www.bav-astro.de/sfs/BAVM_link.php?BAVMnr=12" TargetMode="External"/><Relationship Id="rId149" Type="http://schemas.openxmlformats.org/officeDocument/2006/relationships/hyperlink" Target="http://www.bav-astro.de/sfs/BAVM_link.php?BAVMnr=15" TargetMode="External"/><Relationship Id="rId356" Type="http://schemas.openxmlformats.org/officeDocument/2006/relationships/hyperlink" Target="http://www.konkoly.hu/cgi-bin/IBVS?795" TargetMode="External"/><Relationship Id="rId563" Type="http://schemas.openxmlformats.org/officeDocument/2006/relationships/hyperlink" Target="http://www.konkoly.hu/cgi-bin/IBVS?1478" TargetMode="External"/><Relationship Id="rId770" Type="http://schemas.openxmlformats.org/officeDocument/2006/relationships/hyperlink" Target="http://www.bav-astro.de/sfs/BAVM_link.php?BAVMnr=62" TargetMode="External"/><Relationship Id="rId1193" Type="http://schemas.openxmlformats.org/officeDocument/2006/relationships/hyperlink" Target="http://vsolj.cetus-net.org/vsoljno59.pdf" TargetMode="External"/><Relationship Id="rId216" Type="http://schemas.openxmlformats.org/officeDocument/2006/relationships/hyperlink" Target="http://www.bav-astro.de/sfs/BAVM_link.php?BAVMnr=18" TargetMode="External"/><Relationship Id="rId423" Type="http://schemas.openxmlformats.org/officeDocument/2006/relationships/hyperlink" Target="http://www.bav-astro.de/sfs/BAVM_link.php?BAVMnr=25" TargetMode="External"/><Relationship Id="rId868" Type="http://schemas.openxmlformats.org/officeDocument/2006/relationships/hyperlink" Target="http://vsolj.cetus-net.org/no47.pdf" TargetMode="External"/><Relationship Id="rId1053" Type="http://schemas.openxmlformats.org/officeDocument/2006/relationships/hyperlink" Target="http://vsolj.cetus-net.org/no46.pdf" TargetMode="External"/><Relationship Id="rId630" Type="http://schemas.openxmlformats.org/officeDocument/2006/relationships/hyperlink" Target="http://www.konkoly.hu/cgi-bin/IBVS?1619" TargetMode="External"/><Relationship Id="rId728" Type="http://schemas.openxmlformats.org/officeDocument/2006/relationships/hyperlink" Target="http://www.bav-astro.de/sfs/BAVM_link.php?BAVMnr=50" TargetMode="External"/><Relationship Id="rId935" Type="http://schemas.openxmlformats.org/officeDocument/2006/relationships/hyperlink" Target="http://vsolj.cetus-net.org/no40.pdf" TargetMode="External"/><Relationship Id="rId64" Type="http://schemas.openxmlformats.org/officeDocument/2006/relationships/hyperlink" Target="http://www.bav-astro.de/sfs/BAVM_link.php?BAVMnr=12" TargetMode="External"/><Relationship Id="rId367" Type="http://schemas.openxmlformats.org/officeDocument/2006/relationships/hyperlink" Target="http://www.konkoly.hu/cgi-bin/IBVS?795" TargetMode="External"/><Relationship Id="rId574" Type="http://schemas.openxmlformats.org/officeDocument/2006/relationships/hyperlink" Target="http://www.bav-astro.de/sfs/BAVM_link.php?BAVMnr=29" TargetMode="External"/><Relationship Id="rId1120" Type="http://schemas.openxmlformats.org/officeDocument/2006/relationships/hyperlink" Target="http://vsolj.cetus-net.org/vsoljno51.pdf" TargetMode="External"/><Relationship Id="rId171" Type="http://schemas.openxmlformats.org/officeDocument/2006/relationships/hyperlink" Target="http://www.konkoly.hu/cgi-bin/IBVS?930" TargetMode="External"/><Relationship Id="rId227" Type="http://schemas.openxmlformats.org/officeDocument/2006/relationships/hyperlink" Target="http://www.bav-astro.de/sfs/BAVM_link.php?BAVMnr=18" TargetMode="External"/><Relationship Id="rId781" Type="http://schemas.openxmlformats.org/officeDocument/2006/relationships/hyperlink" Target="http://www.konkoly.hu/cgi-bin/IBVS?4502" TargetMode="External"/><Relationship Id="rId837" Type="http://schemas.openxmlformats.org/officeDocument/2006/relationships/hyperlink" Target="http://vsolj.cetus-net.org/no47.pdf" TargetMode="External"/><Relationship Id="rId879" Type="http://schemas.openxmlformats.org/officeDocument/2006/relationships/hyperlink" Target="http://vsolj.cetus-net.org/no47.pdf" TargetMode="External"/><Relationship Id="rId1022" Type="http://schemas.openxmlformats.org/officeDocument/2006/relationships/hyperlink" Target="http://vsolj.cetus-net.org/no44.pdf" TargetMode="External"/><Relationship Id="rId269" Type="http://schemas.openxmlformats.org/officeDocument/2006/relationships/hyperlink" Target="http://www.bav-astro.de/sfs/BAVM_link.php?BAVMnr=23" TargetMode="External"/><Relationship Id="rId434" Type="http://schemas.openxmlformats.org/officeDocument/2006/relationships/hyperlink" Target="http://www.bav-astro.de/sfs/BAVM_link.php?BAVMnr=25" TargetMode="External"/><Relationship Id="rId476" Type="http://schemas.openxmlformats.org/officeDocument/2006/relationships/hyperlink" Target="http://www.konkoly.hu/cgi-bin/IBVS?937" TargetMode="External"/><Relationship Id="rId641" Type="http://schemas.openxmlformats.org/officeDocument/2006/relationships/hyperlink" Target="http://www.konkoly.hu/cgi-bin/IBVS?1840" TargetMode="External"/><Relationship Id="rId683" Type="http://schemas.openxmlformats.org/officeDocument/2006/relationships/hyperlink" Target="http://www.bav-astro.de/sfs/BAVM_link.php?BAVMnr=39" TargetMode="External"/><Relationship Id="rId739" Type="http://schemas.openxmlformats.org/officeDocument/2006/relationships/hyperlink" Target="http://www.bav-astro.de/sfs/BAVM_link.php?BAVMnr=52" TargetMode="External"/><Relationship Id="rId890" Type="http://schemas.openxmlformats.org/officeDocument/2006/relationships/hyperlink" Target="http://www.konkoly.hu/cgi-bin/IBVS?4967" TargetMode="External"/><Relationship Id="rId904" Type="http://schemas.openxmlformats.org/officeDocument/2006/relationships/hyperlink" Target="http://var.astro.cz/oejv/issues/oejv0074.pdf" TargetMode="External"/><Relationship Id="rId1064" Type="http://schemas.openxmlformats.org/officeDocument/2006/relationships/hyperlink" Target="http://vsolj.cetus-net.org/no46.pdf" TargetMode="External"/><Relationship Id="rId33" Type="http://schemas.openxmlformats.org/officeDocument/2006/relationships/hyperlink" Target="http://www.bav-astro.de/sfs/BAVM_link.php?BAVMnr=10" TargetMode="External"/><Relationship Id="rId129" Type="http://schemas.openxmlformats.org/officeDocument/2006/relationships/hyperlink" Target="http://www.bav-astro.de/sfs/BAVM_link.php?BAVMnr=15" TargetMode="External"/><Relationship Id="rId280" Type="http://schemas.openxmlformats.org/officeDocument/2006/relationships/hyperlink" Target="http://www.bav-astro.de/sfs/BAVM_link.php?BAVMnr=23" TargetMode="External"/><Relationship Id="rId336" Type="http://schemas.openxmlformats.org/officeDocument/2006/relationships/hyperlink" Target="http://www.konkoly.hu/cgi-bin/IBVS?795" TargetMode="External"/><Relationship Id="rId501" Type="http://schemas.openxmlformats.org/officeDocument/2006/relationships/hyperlink" Target="http://vsolj.cetus-net.org/no47.pdf" TargetMode="External"/><Relationship Id="rId543" Type="http://schemas.openxmlformats.org/officeDocument/2006/relationships/hyperlink" Target="http://www.konkoly.hu/cgi-bin/IBVS?1249" TargetMode="External"/><Relationship Id="rId946" Type="http://schemas.openxmlformats.org/officeDocument/2006/relationships/hyperlink" Target="http://vsolj.cetus-net.org/no40.pdf" TargetMode="External"/><Relationship Id="rId988" Type="http://schemas.openxmlformats.org/officeDocument/2006/relationships/hyperlink" Target="http://vsolj.cetus-net.org/no43.pdf" TargetMode="External"/><Relationship Id="rId1131" Type="http://schemas.openxmlformats.org/officeDocument/2006/relationships/hyperlink" Target="http://vsolj.cetus-net.org/vsoljno51.pdf" TargetMode="External"/><Relationship Id="rId1173" Type="http://schemas.openxmlformats.org/officeDocument/2006/relationships/hyperlink" Target="http://vsolj.cetus-net.org/vsoljno55.pdf" TargetMode="External"/><Relationship Id="rId75" Type="http://schemas.openxmlformats.org/officeDocument/2006/relationships/hyperlink" Target="http://www.bav-astro.de/sfs/BAVM_link.php?BAVMnr=13" TargetMode="External"/><Relationship Id="rId140" Type="http://schemas.openxmlformats.org/officeDocument/2006/relationships/hyperlink" Target="http://www.bav-astro.de/sfs/BAVM_link.php?BAVMnr=15" TargetMode="External"/><Relationship Id="rId182" Type="http://schemas.openxmlformats.org/officeDocument/2006/relationships/hyperlink" Target="http://www.bav-astro.de/sfs/BAVM_link.php?BAVMnr=18" TargetMode="External"/><Relationship Id="rId378" Type="http://schemas.openxmlformats.org/officeDocument/2006/relationships/hyperlink" Target="http://www.konkoly.hu/cgi-bin/IBVS?795" TargetMode="External"/><Relationship Id="rId403" Type="http://schemas.openxmlformats.org/officeDocument/2006/relationships/hyperlink" Target="http://www.bav-astro.de/sfs/BAVM_link.php?BAVMnr=26" TargetMode="External"/><Relationship Id="rId585" Type="http://schemas.openxmlformats.org/officeDocument/2006/relationships/hyperlink" Target="http://www.konkoly.hu/cgi-bin/IBVS?1358" TargetMode="External"/><Relationship Id="rId750" Type="http://schemas.openxmlformats.org/officeDocument/2006/relationships/hyperlink" Target="http://www.konkoly.hu/cgi-bin/IBVS?3641" TargetMode="External"/><Relationship Id="rId792" Type="http://schemas.openxmlformats.org/officeDocument/2006/relationships/hyperlink" Target="http://www.konkoly.hu/cgi-bin/IBVS?4340" TargetMode="External"/><Relationship Id="rId806" Type="http://schemas.openxmlformats.org/officeDocument/2006/relationships/hyperlink" Target="http://vsolj.cetus-net.org/no47.pdf" TargetMode="External"/><Relationship Id="rId848" Type="http://schemas.openxmlformats.org/officeDocument/2006/relationships/hyperlink" Target="http://vsolj.cetus-net.org/no47.pdf" TargetMode="External"/><Relationship Id="rId1033" Type="http://schemas.openxmlformats.org/officeDocument/2006/relationships/hyperlink" Target="http://vsolj.cetus-net.org/no45.pdf" TargetMode="External"/><Relationship Id="rId6" Type="http://schemas.openxmlformats.org/officeDocument/2006/relationships/hyperlink" Target="http://www.bav-astro.de/sfs/BAVM_link.php?BAVMnr=4" TargetMode="External"/><Relationship Id="rId238" Type="http://schemas.openxmlformats.org/officeDocument/2006/relationships/hyperlink" Target="http://www.konkoly.hu/cgi-bin/IBVS?119" TargetMode="External"/><Relationship Id="rId445" Type="http://schemas.openxmlformats.org/officeDocument/2006/relationships/hyperlink" Target="http://vsolj.cetus-net.org/no47.pdf" TargetMode="External"/><Relationship Id="rId487" Type="http://schemas.openxmlformats.org/officeDocument/2006/relationships/hyperlink" Target="http://www.konkoly.hu/cgi-bin/IBVS?883" TargetMode="External"/><Relationship Id="rId610" Type="http://schemas.openxmlformats.org/officeDocument/2006/relationships/hyperlink" Target="http://www.bav-astro.de/sfs/BAVM_link.php?BAVMnr=31" TargetMode="External"/><Relationship Id="rId652" Type="http://schemas.openxmlformats.org/officeDocument/2006/relationships/hyperlink" Target="http://www.konkoly.hu/cgi-bin/IBVS?2086" TargetMode="External"/><Relationship Id="rId694" Type="http://schemas.openxmlformats.org/officeDocument/2006/relationships/hyperlink" Target="http://vsolj.cetus-net.org/no47.pdf" TargetMode="External"/><Relationship Id="rId708" Type="http://schemas.openxmlformats.org/officeDocument/2006/relationships/hyperlink" Target="http://www.bav-astro.de/sfs/BAVM_link.php?BAVMnr=43" TargetMode="External"/><Relationship Id="rId915" Type="http://schemas.openxmlformats.org/officeDocument/2006/relationships/hyperlink" Target="http://vsolj.cetus-net.org/no39.pdf" TargetMode="External"/><Relationship Id="rId1075" Type="http://schemas.openxmlformats.org/officeDocument/2006/relationships/hyperlink" Target="http://vsolj.cetus-net.org/no46.pdf" TargetMode="External"/><Relationship Id="rId291" Type="http://schemas.openxmlformats.org/officeDocument/2006/relationships/hyperlink" Target="http://www.konkoly.hu/cgi-bin/IBVS?221" TargetMode="External"/><Relationship Id="rId305" Type="http://schemas.openxmlformats.org/officeDocument/2006/relationships/hyperlink" Target="http://www.konkoly.hu/cgi-bin/IBVS?247" TargetMode="External"/><Relationship Id="rId347" Type="http://schemas.openxmlformats.org/officeDocument/2006/relationships/hyperlink" Target="http://www.konkoly.hu/cgi-bin/IBVS?795" TargetMode="External"/><Relationship Id="rId512" Type="http://schemas.openxmlformats.org/officeDocument/2006/relationships/hyperlink" Target="http://www.konkoly.hu/cgi-bin/IBVS?954" TargetMode="External"/><Relationship Id="rId957" Type="http://schemas.openxmlformats.org/officeDocument/2006/relationships/hyperlink" Target="http://vsolj.cetus-net.org/no40.pdf" TargetMode="External"/><Relationship Id="rId999" Type="http://schemas.openxmlformats.org/officeDocument/2006/relationships/hyperlink" Target="http://www.bav-astro.de/sfs/BAVM_link.php?BAVMnr=173" TargetMode="External"/><Relationship Id="rId1100" Type="http://schemas.openxmlformats.org/officeDocument/2006/relationships/hyperlink" Target="http://vsolj.cetus-net.org/vsoljno50.pdf" TargetMode="External"/><Relationship Id="rId1142" Type="http://schemas.openxmlformats.org/officeDocument/2006/relationships/hyperlink" Target="http://vsolj.cetus-net.org/vsoljno53.pdf" TargetMode="External"/><Relationship Id="rId1184" Type="http://schemas.openxmlformats.org/officeDocument/2006/relationships/hyperlink" Target="http://vsolj.cetus-net.org/vsoljno56.pdf" TargetMode="External"/><Relationship Id="rId44" Type="http://schemas.openxmlformats.org/officeDocument/2006/relationships/hyperlink" Target="http://www.bav-astro.de/sfs/BAVM_link.php?BAVMnr=12" TargetMode="External"/><Relationship Id="rId86" Type="http://schemas.openxmlformats.org/officeDocument/2006/relationships/hyperlink" Target="http://www.bav-astro.de/sfs/BAVM_link.php?BAVMnr=15" TargetMode="External"/><Relationship Id="rId151" Type="http://schemas.openxmlformats.org/officeDocument/2006/relationships/hyperlink" Target="http://www.bav-astro.de/sfs/BAVM_link.php?BAVMnr=15" TargetMode="External"/><Relationship Id="rId389" Type="http://schemas.openxmlformats.org/officeDocument/2006/relationships/hyperlink" Target="http://www.konkoly.hu/cgi-bin/IBVS?795" TargetMode="External"/><Relationship Id="rId554" Type="http://schemas.openxmlformats.org/officeDocument/2006/relationships/hyperlink" Target="http://www.bav-astro.de/sfs/BAVM_link.php?BAVMnr=28" TargetMode="External"/><Relationship Id="rId596" Type="http://schemas.openxmlformats.org/officeDocument/2006/relationships/hyperlink" Target="http://www.bav-astro.de/sfs/BAVM_link.php?BAVMnr=31" TargetMode="External"/><Relationship Id="rId761" Type="http://schemas.openxmlformats.org/officeDocument/2006/relationships/hyperlink" Target="http://www.konkoly.hu/cgi-bin/IBVS?4340" TargetMode="External"/><Relationship Id="rId817" Type="http://schemas.openxmlformats.org/officeDocument/2006/relationships/hyperlink" Target="http://vsolj.cetus-net.org/no47.pdf" TargetMode="External"/><Relationship Id="rId859" Type="http://schemas.openxmlformats.org/officeDocument/2006/relationships/hyperlink" Target="http://vsolj.cetus-net.org/no33.pdf" TargetMode="External"/><Relationship Id="rId1002" Type="http://schemas.openxmlformats.org/officeDocument/2006/relationships/hyperlink" Target="http://vsolj.cetus-net.org/no44.pdf" TargetMode="External"/><Relationship Id="rId193" Type="http://schemas.openxmlformats.org/officeDocument/2006/relationships/hyperlink" Target="http://www.bav-astro.de/sfs/BAVM_link.php?BAVMnr=18" TargetMode="External"/><Relationship Id="rId207" Type="http://schemas.openxmlformats.org/officeDocument/2006/relationships/hyperlink" Target="http://www.konkoly.hu/cgi-bin/IBVS?501" TargetMode="External"/><Relationship Id="rId249" Type="http://schemas.openxmlformats.org/officeDocument/2006/relationships/hyperlink" Target="http://www.konkoly.hu/cgi-bin/IBVS?148" TargetMode="External"/><Relationship Id="rId414" Type="http://schemas.openxmlformats.org/officeDocument/2006/relationships/hyperlink" Target="http://www.konkoly.hu/cgi-bin/IBVS?795" TargetMode="External"/><Relationship Id="rId456" Type="http://schemas.openxmlformats.org/officeDocument/2006/relationships/hyperlink" Target="http://vsolj.cetus-net.org/no47.pdf" TargetMode="External"/><Relationship Id="rId498" Type="http://schemas.openxmlformats.org/officeDocument/2006/relationships/hyperlink" Target="http://www.bav-astro.de/sfs/BAVM_link.php?BAVMnr=28" TargetMode="External"/><Relationship Id="rId621" Type="http://schemas.openxmlformats.org/officeDocument/2006/relationships/hyperlink" Target="http://www.konkoly.hu/cgi-bin/IBVS?1840" TargetMode="External"/><Relationship Id="rId663" Type="http://schemas.openxmlformats.org/officeDocument/2006/relationships/hyperlink" Target="http://www.bav-astro.de/sfs/BAVM_link.php?BAVMnr=38" TargetMode="External"/><Relationship Id="rId870" Type="http://schemas.openxmlformats.org/officeDocument/2006/relationships/hyperlink" Target="http://vsolj.cetus-net.org/no47.pdf" TargetMode="External"/><Relationship Id="rId1044" Type="http://schemas.openxmlformats.org/officeDocument/2006/relationships/hyperlink" Target="http://vsolj.cetus-net.org/no45.pdf" TargetMode="External"/><Relationship Id="rId1086" Type="http://schemas.openxmlformats.org/officeDocument/2006/relationships/hyperlink" Target="http://vsolj.cetus-net.org/no48.pdf" TargetMode="External"/><Relationship Id="rId13" Type="http://schemas.openxmlformats.org/officeDocument/2006/relationships/hyperlink" Target="http://www.bav-astro.de/sfs/BAVM_link.php?BAVMnr=8" TargetMode="External"/><Relationship Id="rId109" Type="http://schemas.openxmlformats.org/officeDocument/2006/relationships/hyperlink" Target="http://www.bav-astro.de/sfs/BAVM_link.php?BAVMnr=15" TargetMode="External"/><Relationship Id="rId260" Type="http://schemas.openxmlformats.org/officeDocument/2006/relationships/hyperlink" Target="http://www.bav-astro.de/sfs/BAVM_link.php?BAVMnr=23" TargetMode="External"/><Relationship Id="rId316" Type="http://schemas.openxmlformats.org/officeDocument/2006/relationships/hyperlink" Target="http://www.konkoly.hu/cgi-bin/IBVS?795" TargetMode="External"/><Relationship Id="rId523" Type="http://schemas.openxmlformats.org/officeDocument/2006/relationships/hyperlink" Target="http://www.bav-astro.de/sfs/BAVM_link.php?BAVMnr=28" TargetMode="External"/><Relationship Id="rId719" Type="http://schemas.openxmlformats.org/officeDocument/2006/relationships/hyperlink" Target="http://www.bav-astro.de/sfs/BAVM_link.php?BAVMnr=46" TargetMode="External"/><Relationship Id="rId926" Type="http://schemas.openxmlformats.org/officeDocument/2006/relationships/hyperlink" Target="http://vsolj.cetus-net.org/no39.pdf" TargetMode="External"/><Relationship Id="rId968" Type="http://schemas.openxmlformats.org/officeDocument/2006/relationships/hyperlink" Target="http://vsolj.cetus-net.org/no40.pdf" TargetMode="External"/><Relationship Id="rId1111" Type="http://schemas.openxmlformats.org/officeDocument/2006/relationships/hyperlink" Target="http://vsolj.cetus-net.org/vsoljno51.pdf" TargetMode="External"/><Relationship Id="rId1153" Type="http://schemas.openxmlformats.org/officeDocument/2006/relationships/hyperlink" Target="http://vsolj.cetus-net.org/vsoljno55.pdf" TargetMode="External"/><Relationship Id="rId55" Type="http://schemas.openxmlformats.org/officeDocument/2006/relationships/hyperlink" Target="http://www.bav-astro.de/sfs/BAVM_link.php?BAVMnr=12" TargetMode="External"/><Relationship Id="rId97" Type="http://schemas.openxmlformats.org/officeDocument/2006/relationships/hyperlink" Target="http://www.bav-astro.de/sfs/BAVM_link.php?BAVMnr=15" TargetMode="External"/><Relationship Id="rId120" Type="http://schemas.openxmlformats.org/officeDocument/2006/relationships/hyperlink" Target="http://www.bav-astro.de/sfs/BAVM_link.php?BAVMnr=15" TargetMode="External"/><Relationship Id="rId358" Type="http://schemas.openxmlformats.org/officeDocument/2006/relationships/hyperlink" Target="http://www.konkoly.hu/cgi-bin/IBVS?394" TargetMode="External"/><Relationship Id="rId565" Type="http://schemas.openxmlformats.org/officeDocument/2006/relationships/hyperlink" Target="http://www.konkoly.hu/cgi-bin/IBVS?1712" TargetMode="External"/><Relationship Id="rId730" Type="http://schemas.openxmlformats.org/officeDocument/2006/relationships/hyperlink" Target="http://vsolj.cetus-net.org/no47.pdf" TargetMode="External"/><Relationship Id="rId772" Type="http://schemas.openxmlformats.org/officeDocument/2006/relationships/hyperlink" Target="http://vsolj.cetus-net.org/no47.pdf" TargetMode="External"/><Relationship Id="rId828" Type="http://schemas.openxmlformats.org/officeDocument/2006/relationships/hyperlink" Target="http://www.konkoly.hu/cgi-bin/IBVS?4340" TargetMode="External"/><Relationship Id="rId1013" Type="http://schemas.openxmlformats.org/officeDocument/2006/relationships/hyperlink" Target="http://vsolj.cetus-net.org/no44.pdf" TargetMode="External"/><Relationship Id="rId1195" Type="http://schemas.openxmlformats.org/officeDocument/2006/relationships/hyperlink" Target="http://vsolj.cetus-net.org/vsoljno59.pdf" TargetMode="External"/><Relationship Id="rId162" Type="http://schemas.openxmlformats.org/officeDocument/2006/relationships/hyperlink" Target="http://www.bav-astro.de/sfs/BAVM_link.php?BAVMnr=15" TargetMode="External"/><Relationship Id="rId218" Type="http://schemas.openxmlformats.org/officeDocument/2006/relationships/hyperlink" Target="http://www.bav-astro.de/sfs/BAVM_link.php?BAVMnr=18" TargetMode="External"/><Relationship Id="rId425" Type="http://schemas.openxmlformats.org/officeDocument/2006/relationships/hyperlink" Target="http://www.bav-astro.de/sfs/BAVM_link.php?BAVMnr=25" TargetMode="External"/><Relationship Id="rId467" Type="http://schemas.openxmlformats.org/officeDocument/2006/relationships/hyperlink" Target="http://www.bav-astro.de/sfs/BAVM_link.php?BAVMnr=26" TargetMode="External"/><Relationship Id="rId632" Type="http://schemas.openxmlformats.org/officeDocument/2006/relationships/hyperlink" Target="http://www.konkoly.hu/cgi-bin/IBVS?1619" TargetMode="External"/><Relationship Id="rId1055" Type="http://schemas.openxmlformats.org/officeDocument/2006/relationships/hyperlink" Target="http://vsolj.cetus-net.org/no46.pdf" TargetMode="External"/><Relationship Id="rId1097" Type="http://schemas.openxmlformats.org/officeDocument/2006/relationships/hyperlink" Target="http://vsolj.cetus-net.org/vsoljno50.pdf" TargetMode="External"/><Relationship Id="rId271" Type="http://schemas.openxmlformats.org/officeDocument/2006/relationships/hyperlink" Target="http://www.konkoly.hu/cgi-bin/IBVS?180" TargetMode="External"/><Relationship Id="rId674" Type="http://schemas.openxmlformats.org/officeDocument/2006/relationships/hyperlink" Target="http://www.bav-astro.de/sfs/BAVM_link.php?BAVMnr=38" TargetMode="External"/><Relationship Id="rId881" Type="http://schemas.openxmlformats.org/officeDocument/2006/relationships/hyperlink" Target="http://vsolj.cetus-net.org/no47.pdf" TargetMode="External"/><Relationship Id="rId937" Type="http://schemas.openxmlformats.org/officeDocument/2006/relationships/hyperlink" Target="http://vsolj.cetus-net.org/no40.pdf" TargetMode="External"/><Relationship Id="rId979" Type="http://schemas.openxmlformats.org/officeDocument/2006/relationships/hyperlink" Target="http://vsolj.cetus-net.org/no43.pdf" TargetMode="External"/><Relationship Id="rId1122" Type="http://schemas.openxmlformats.org/officeDocument/2006/relationships/hyperlink" Target="http://vsolj.cetus-net.org/vsoljno51.pdf" TargetMode="External"/><Relationship Id="rId24" Type="http://schemas.openxmlformats.org/officeDocument/2006/relationships/hyperlink" Target="http://www.bav-astro.de/sfs/BAVM_link.php?BAVMnr=10" TargetMode="External"/><Relationship Id="rId66" Type="http://schemas.openxmlformats.org/officeDocument/2006/relationships/hyperlink" Target="http://www.bav-astro.de/sfs/BAVM_link.php?BAVMnr=12" TargetMode="External"/><Relationship Id="rId131" Type="http://schemas.openxmlformats.org/officeDocument/2006/relationships/hyperlink" Target="http://www.bav-astro.de/sfs/BAVM_link.php?BAVMnr=15" TargetMode="External"/><Relationship Id="rId327" Type="http://schemas.openxmlformats.org/officeDocument/2006/relationships/hyperlink" Target="http://www.bav-astro.de/sfs/BAVM_link.php?BAVMnr=23" TargetMode="External"/><Relationship Id="rId369" Type="http://schemas.openxmlformats.org/officeDocument/2006/relationships/hyperlink" Target="http://www.konkoly.hu/cgi-bin/IBVS?795" TargetMode="External"/><Relationship Id="rId534" Type="http://schemas.openxmlformats.org/officeDocument/2006/relationships/hyperlink" Target="http://www.bav-astro.de/sfs/BAVM_link.php?BAVMnr=28" TargetMode="External"/><Relationship Id="rId576" Type="http://schemas.openxmlformats.org/officeDocument/2006/relationships/hyperlink" Target="http://www.bav-astro.de/sfs/BAVM_link.php?BAVMnr=29" TargetMode="External"/><Relationship Id="rId741" Type="http://schemas.openxmlformats.org/officeDocument/2006/relationships/hyperlink" Target="http://vsolj.cetus-net.org/no47.pdf" TargetMode="External"/><Relationship Id="rId783" Type="http://schemas.openxmlformats.org/officeDocument/2006/relationships/hyperlink" Target="http://vsolj.cetus-net.org/no23.1.pdf" TargetMode="External"/><Relationship Id="rId839" Type="http://schemas.openxmlformats.org/officeDocument/2006/relationships/hyperlink" Target="http://www.bav-astro.de/sfs/BAVM_link.php?BAVMnr=113" TargetMode="External"/><Relationship Id="rId990" Type="http://schemas.openxmlformats.org/officeDocument/2006/relationships/hyperlink" Target="http://vsolj.cetus-net.org/no43.pdf" TargetMode="External"/><Relationship Id="rId1164" Type="http://schemas.openxmlformats.org/officeDocument/2006/relationships/hyperlink" Target="http://vsolj.cetus-net.org/vsoljno55.pdf" TargetMode="External"/><Relationship Id="rId173" Type="http://schemas.openxmlformats.org/officeDocument/2006/relationships/hyperlink" Target="http://www.bav-astro.de/sfs/BAVM_link.php?BAVMnr=18" TargetMode="External"/><Relationship Id="rId229" Type="http://schemas.openxmlformats.org/officeDocument/2006/relationships/hyperlink" Target="http://www.bav-astro.de/sfs/BAVM_link.php?BAVMnr=18" TargetMode="External"/><Relationship Id="rId380" Type="http://schemas.openxmlformats.org/officeDocument/2006/relationships/hyperlink" Target="http://www.konkoly.hu/cgi-bin/IBVS?795" TargetMode="External"/><Relationship Id="rId436" Type="http://schemas.openxmlformats.org/officeDocument/2006/relationships/hyperlink" Target="http://www.bav-astro.de/sfs/BAVM_link.php?BAVMnr=25" TargetMode="External"/><Relationship Id="rId601" Type="http://schemas.openxmlformats.org/officeDocument/2006/relationships/hyperlink" Target="http://www.konkoly.hu/cgi-bin/IBVS?1335" TargetMode="External"/><Relationship Id="rId643" Type="http://schemas.openxmlformats.org/officeDocument/2006/relationships/hyperlink" Target="http://www.bav-astro.de/sfs/BAVM_link.php?BAVMnr=32" TargetMode="External"/><Relationship Id="rId1024" Type="http://schemas.openxmlformats.org/officeDocument/2006/relationships/hyperlink" Target="http://vsolj.cetus-net.org/no44.pdf" TargetMode="External"/><Relationship Id="rId1066" Type="http://schemas.openxmlformats.org/officeDocument/2006/relationships/hyperlink" Target="http://vsolj.cetus-net.org/no46.pdf" TargetMode="External"/><Relationship Id="rId240" Type="http://schemas.openxmlformats.org/officeDocument/2006/relationships/hyperlink" Target="http://www.konkoly.hu/cgi-bin/IBVS?119" TargetMode="External"/><Relationship Id="rId478" Type="http://schemas.openxmlformats.org/officeDocument/2006/relationships/hyperlink" Target="http://www.konkoly.hu/cgi-bin/IBVS?937" TargetMode="External"/><Relationship Id="rId685" Type="http://schemas.openxmlformats.org/officeDocument/2006/relationships/hyperlink" Target="http://www.bav-astro.de/sfs/BAVM_link.php?BAVMnr=39" TargetMode="External"/><Relationship Id="rId850" Type="http://schemas.openxmlformats.org/officeDocument/2006/relationships/hyperlink" Target="http://vsolj.cetus-net.org/no47.pdf" TargetMode="External"/><Relationship Id="rId892" Type="http://schemas.openxmlformats.org/officeDocument/2006/relationships/hyperlink" Target="http://vsolj.cetus-net.org/no37.pdf" TargetMode="External"/><Relationship Id="rId906" Type="http://schemas.openxmlformats.org/officeDocument/2006/relationships/hyperlink" Target="http://www.bav-astro.de/sfs/BAVM_link.php?BAVMnr=143" TargetMode="External"/><Relationship Id="rId948" Type="http://schemas.openxmlformats.org/officeDocument/2006/relationships/hyperlink" Target="http://www.konkoly.hu/cgi-bin/IBVS?5399" TargetMode="External"/><Relationship Id="rId1133" Type="http://schemas.openxmlformats.org/officeDocument/2006/relationships/hyperlink" Target="http://vsolj.cetus-net.org/vsoljno51.pdf" TargetMode="External"/><Relationship Id="rId35" Type="http://schemas.openxmlformats.org/officeDocument/2006/relationships/hyperlink" Target="http://www.bav-astro.de/sfs/BAVM_link.php?BAVMnr=12" TargetMode="External"/><Relationship Id="rId77" Type="http://schemas.openxmlformats.org/officeDocument/2006/relationships/hyperlink" Target="http://www.bav-astro.de/sfs/BAVM_link.php?BAVMnr=13" TargetMode="External"/><Relationship Id="rId100" Type="http://schemas.openxmlformats.org/officeDocument/2006/relationships/hyperlink" Target="http://www.bav-astro.de/sfs/BAVM_link.php?BAVMnr=15" TargetMode="External"/><Relationship Id="rId282" Type="http://schemas.openxmlformats.org/officeDocument/2006/relationships/hyperlink" Target="http://www.konkoly.hu/cgi-bin/IBVS?180" TargetMode="External"/><Relationship Id="rId338" Type="http://schemas.openxmlformats.org/officeDocument/2006/relationships/hyperlink" Target="http://www.konkoly.hu/cgi-bin/IBVS?795" TargetMode="External"/><Relationship Id="rId503" Type="http://schemas.openxmlformats.org/officeDocument/2006/relationships/hyperlink" Target="http://www.bav-astro.de/sfs/BAVM_link.php?BAVMnr=28" TargetMode="External"/><Relationship Id="rId545" Type="http://schemas.openxmlformats.org/officeDocument/2006/relationships/hyperlink" Target="http://www.konkoly.hu/cgi-bin/IBVS?1249" TargetMode="External"/><Relationship Id="rId587" Type="http://schemas.openxmlformats.org/officeDocument/2006/relationships/hyperlink" Target="http://www.bav-astro.de/sfs/BAVM_link.php?BAVMnr=31" TargetMode="External"/><Relationship Id="rId710" Type="http://schemas.openxmlformats.org/officeDocument/2006/relationships/hyperlink" Target="http://www.bav-astro.de/sfs/BAVM_link.php?BAVMnr=43" TargetMode="External"/><Relationship Id="rId752" Type="http://schemas.openxmlformats.org/officeDocument/2006/relationships/hyperlink" Target="http://www.bav-astro.de/sfs/BAVM_link.php?BAVMnr=56" TargetMode="External"/><Relationship Id="rId808" Type="http://schemas.openxmlformats.org/officeDocument/2006/relationships/hyperlink" Target="http://vsolj.cetus-net.org/no47.pdf" TargetMode="External"/><Relationship Id="rId1175" Type="http://schemas.openxmlformats.org/officeDocument/2006/relationships/hyperlink" Target="http://vsolj.cetus-net.org/vsoljno55.pdf" TargetMode="External"/><Relationship Id="rId8" Type="http://schemas.openxmlformats.org/officeDocument/2006/relationships/hyperlink" Target="http://www.bav-astro.de/sfs/BAVM_link.php?BAVMnr=4" TargetMode="External"/><Relationship Id="rId142" Type="http://schemas.openxmlformats.org/officeDocument/2006/relationships/hyperlink" Target="http://www.bav-astro.de/sfs/BAVM_link.php?BAVMnr=15" TargetMode="External"/><Relationship Id="rId184" Type="http://schemas.openxmlformats.org/officeDocument/2006/relationships/hyperlink" Target="http://www.bav-astro.de/sfs/BAVM_link.php?BAVMnr=18" TargetMode="External"/><Relationship Id="rId391" Type="http://schemas.openxmlformats.org/officeDocument/2006/relationships/hyperlink" Target="http://www.bav-astro.de/sfs/BAVM_link.php?BAVMnr=25" TargetMode="External"/><Relationship Id="rId405" Type="http://schemas.openxmlformats.org/officeDocument/2006/relationships/hyperlink" Target="http://www.bav-astro.de/sfs/BAVM_link.php?BAVMnr=26" TargetMode="External"/><Relationship Id="rId447" Type="http://schemas.openxmlformats.org/officeDocument/2006/relationships/hyperlink" Target="http://vsolj.cetus-net.org/no47.pdf" TargetMode="External"/><Relationship Id="rId612" Type="http://schemas.openxmlformats.org/officeDocument/2006/relationships/hyperlink" Target="http://www.konkoly.hu/cgi-bin/IBVS?1512" TargetMode="External"/><Relationship Id="rId794" Type="http://schemas.openxmlformats.org/officeDocument/2006/relationships/hyperlink" Target="http://www.konkoly.hu/cgi-bin/IBVS?4340" TargetMode="External"/><Relationship Id="rId1035" Type="http://schemas.openxmlformats.org/officeDocument/2006/relationships/hyperlink" Target="http://vsolj.cetus-net.org/no45.pdf" TargetMode="External"/><Relationship Id="rId1077" Type="http://schemas.openxmlformats.org/officeDocument/2006/relationships/hyperlink" Target="http://vsolj.cetus-net.org/no48.pdf" TargetMode="External"/><Relationship Id="rId251" Type="http://schemas.openxmlformats.org/officeDocument/2006/relationships/hyperlink" Target="http://www.konkoly.hu/cgi-bin/IBVS?119" TargetMode="External"/><Relationship Id="rId489" Type="http://schemas.openxmlformats.org/officeDocument/2006/relationships/hyperlink" Target="http://www.konkoly.hu/cgi-bin/IBVS?883" TargetMode="External"/><Relationship Id="rId654" Type="http://schemas.openxmlformats.org/officeDocument/2006/relationships/hyperlink" Target="http://www.bav-astro.de/sfs/BAVM_link.php?BAVMnr=34" TargetMode="External"/><Relationship Id="rId696" Type="http://schemas.openxmlformats.org/officeDocument/2006/relationships/hyperlink" Target="http://www.bav-astro.de/sfs/BAVM_link.php?BAVMnr=39" TargetMode="External"/><Relationship Id="rId861" Type="http://schemas.openxmlformats.org/officeDocument/2006/relationships/hyperlink" Target="http://vsolj.cetus-net.org/no47.pdf" TargetMode="External"/><Relationship Id="rId917" Type="http://schemas.openxmlformats.org/officeDocument/2006/relationships/hyperlink" Target="http://www.bav-astro.de/sfs/BAVM_link.php?BAVMnr=154" TargetMode="External"/><Relationship Id="rId959" Type="http://schemas.openxmlformats.org/officeDocument/2006/relationships/hyperlink" Target="http://vsolj.cetus-net.org/no40.pdf" TargetMode="External"/><Relationship Id="rId1102" Type="http://schemas.openxmlformats.org/officeDocument/2006/relationships/hyperlink" Target="http://vsolj.cetus-net.org/vsoljno50.pdf" TargetMode="External"/><Relationship Id="rId46" Type="http://schemas.openxmlformats.org/officeDocument/2006/relationships/hyperlink" Target="http://www.bav-astro.de/sfs/BAVM_link.php?BAVMnr=12" TargetMode="External"/><Relationship Id="rId293" Type="http://schemas.openxmlformats.org/officeDocument/2006/relationships/hyperlink" Target="http://www.konkoly.hu/cgi-bin/IBVS?795" TargetMode="External"/><Relationship Id="rId307" Type="http://schemas.openxmlformats.org/officeDocument/2006/relationships/hyperlink" Target="http://www.bav-astro.de/sfs/BAVM_link.php?BAVMnr=23" TargetMode="External"/><Relationship Id="rId349" Type="http://schemas.openxmlformats.org/officeDocument/2006/relationships/hyperlink" Target="http://www.konkoly.hu/cgi-bin/IBVS?394" TargetMode="External"/><Relationship Id="rId514" Type="http://schemas.openxmlformats.org/officeDocument/2006/relationships/hyperlink" Target="http://www.bav-astro.de/sfs/BAVM_link.php?BAVMnr=28" TargetMode="External"/><Relationship Id="rId556" Type="http://schemas.openxmlformats.org/officeDocument/2006/relationships/hyperlink" Target="http://www.bav-astro.de/sfs/BAVM_link.php?BAVMnr=28" TargetMode="External"/><Relationship Id="rId721" Type="http://schemas.openxmlformats.org/officeDocument/2006/relationships/hyperlink" Target="http://vsolj.cetus-net.org/no47.pdf" TargetMode="External"/><Relationship Id="rId763" Type="http://schemas.openxmlformats.org/officeDocument/2006/relationships/hyperlink" Target="http://www.konkoly.hu/cgi-bin/IBVS?4340" TargetMode="External"/><Relationship Id="rId1144" Type="http://schemas.openxmlformats.org/officeDocument/2006/relationships/hyperlink" Target="http://vsolj.cetus-net.org/vsoljno53.pdf" TargetMode="External"/><Relationship Id="rId1186" Type="http://schemas.openxmlformats.org/officeDocument/2006/relationships/hyperlink" Target="http://vsolj.cetus-net.org/vsoljno59.pdf" TargetMode="External"/><Relationship Id="rId88" Type="http://schemas.openxmlformats.org/officeDocument/2006/relationships/hyperlink" Target="http://www.bav-astro.de/sfs/BAVM_link.php?BAVMnr=15" TargetMode="External"/><Relationship Id="rId111" Type="http://schemas.openxmlformats.org/officeDocument/2006/relationships/hyperlink" Target="http://www.bav-astro.de/sfs/BAVM_link.php?BAVMnr=15" TargetMode="External"/><Relationship Id="rId153" Type="http://schemas.openxmlformats.org/officeDocument/2006/relationships/hyperlink" Target="http://www.bav-astro.de/sfs/BAVM_link.php?BAVMnr=15" TargetMode="External"/><Relationship Id="rId195" Type="http://schemas.openxmlformats.org/officeDocument/2006/relationships/hyperlink" Target="http://www.bav-astro.de/sfs/BAVM_link.php?BAVMnr=18" TargetMode="External"/><Relationship Id="rId209" Type="http://schemas.openxmlformats.org/officeDocument/2006/relationships/hyperlink" Target="http://www.bav-astro.de/sfs/BAVM_link.php?BAVMnr=18" TargetMode="External"/><Relationship Id="rId360" Type="http://schemas.openxmlformats.org/officeDocument/2006/relationships/hyperlink" Target="http://www.konkoly.hu/cgi-bin/IBVS?795" TargetMode="External"/><Relationship Id="rId416" Type="http://schemas.openxmlformats.org/officeDocument/2006/relationships/hyperlink" Target="http://www.konkoly.hu/cgi-bin/IBVS?795" TargetMode="External"/><Relationship Id="rId598" Type="http://schemas.openxmlformats.org/officeDocument/2006/relationships/hyperlink" Target="http://www.konkoly.hu/cgi-bin/IBVS?1350" TargetMode="External"/><Relationship Id="rId819" Type="http://schemas.openxmlformats.org/officeDocument/2006/relationships/hyperlink" Target="http://vsolj.cetus-net.org/no47.pdf" TargetMode="External"/><Relationship Id="rId970" Type="http://schemas.openxmlformats.org/officeDocument/2006/relationships/hyperlink" Target="http://vsolj.cetus-net.org/no40.pdf" TargetMode="External"/><Relationship Id="rId1004" Type="http://schemas.openxmlformats.org/officeDocument/2006/relationships/hyperlink" Target="http://www.bav-astro.de/sfs/BAVM_link.php?BAVMnr=179" TargetMode="External"/><Relationship Id="rId1046" Type="http://schemas.openxmlformats.org/officeDocument/2006/relationships/hyperlink" Target="http://vsolj.cetus-net.org/no45.pdf" TargetMode="External"/><Relationship Id="rId220" Type="http://schemas.openxmlformats.org/officeDocument/2006/relationships/hyperlink" Target="http://www.bav-astro.de/sfs/BAVM_link.php?BAVMnr=18" TargetMode="External"/><Relationship Id="rId458" Type="http://schemas.openxmlformats.org/officeDocument/2006/relationships/hyperlink" Target="http://www.bav-astro.de/sfs/BAVM_link.php?BAVMnr=26" TargetMode="External"/><Relationship Id="rId623" Type="http://schemas.openxmlformats.org/officeDocument/2006/relationships/hyperlink" Target="http://www.konkoly.hu/cgi-bin/IBVS?1840" TargetMode="External"/><Relationship Id="rId665" Type="http://schemas.openxmlformats.org/officeDocument/2006/relationships/hyperlink" Target="http://www.bav-astro.de/sfs/BAVM_link.php?BAVMnr=38" TargetMode="External"/><Relationship Id="rId830" Type="http://schemas.openxmlformats.org/officeDocument/2006/relationships/hyperlink" Target="http://www.konkoly.hu/cgi-bin/IBVS?4555" TargetMode="External"/><Relationship Id="rId872" Type="http://schemas.openxmlformats.org/officeDocument/2006/relationships/hyperlink" Target="http://vsolj.cetus-net.org/no33.pdf" TargetMode="External"/><Relationship Id="rId928" Type="http://schemas.openxmlformats.org/officeDocument/2006/relationships/hyperlink" Target="http://www.bav-astro.de/sfs/BAVM_link.php?BAVMnr=154" TargetMode="External"/><Relationship Id="rId1088" Type="http://schemas.openxmlformats.org/officeDocument/2006/relationships/hyperlink" Target="http://vsolj.cetus-net.org/no48.pdf" TargetMode="External"/><Relationship Id="rId15" Type="http://schemas.openxmlformats.org/officeDocument/2006/relationships/hyperlink" Target="http://www.bav-astro.de/sfs/BAVM_link.php?BAVMnr=8" TargetMode="External"/><Relationship Id="rId57" Type="http://schemas.openxmlformats.org/officeDocument/2006/relationships/hyperlink" Target="http://www.bav-astro.de/sfs/BAVM_link.php?BAVMnr=12" TargetMode="External"/><Relationship Id="rId262" Type="http://schemas.openxmlformats.org/officeDocument/2006/relationships/hyperlink" Target="http://www.konkoly.hu/cgi-bin/IBVS?180" TargetMode="External"/><Relationship Id="rId318" Type="http://schemas.openxmlformats.org/officeDocument/2006/relationships/hyperlink" Target="http://www.bav-astro.de/sfs/BAVM_link.php?BAVMnr=23" TargetMode="External"/><Relationship Id="rId525" Type="http://schemas.openxmlformats.org/officeDocument/2006/relationships/hyperlink" Target="http://www.bav-astro.de/sfs/BAVM_link.php?BAVMnr=28" TargetMode="External"/><Relationship Id="rId567" Type="http://schemas.openxmlformats.org/officeDocument/2006/relationships/hyperlink" Target="http://www.konkoly.hu/cgi-bin/IBVS?1712" TargetMode="External"/><Relationship Id="rId732" Type="http://schemas.openxmlformats.org/officeDocument/2006/relationships/hyperlink" Target="http://www.konkoly.hu/cgi-bin/IBVS?3125" TargetMode="External"/><Relationship Id="rId1113" Type="http://schemas.openxmlformats.org/officeDocument/2006/relationships/hyperlink" Target="http://vsolj.cetus-net.org/vsoljno51.pdf" TargetMode="External"/><Relationship Id="rId1155" Type="http://schemas.openxmlformats.org/officeDocument/2006/relationships/hyperlink" Target="http://vsolj.cetus-net.org/vsoljno55.pdf" TargetMode="External"/><Relationship Id="rId99" Type="http://schemas.openxmlformats.org/officeDocument/2006/relationships/hyperlink" Target="http://www.bav-astro.de/sfs/BAVM_link.php?BAVMnr=15" TargetMode="External"/><Relationship Id="rId122" Type="http://schemas.openxmlformats.org/officeDocument/2006/relationships/hyperlink" Target="http://www.bav-astro.de/sfs/BAVM_link.php?BAVMnr=15" TargetMode="External"/><Relationship Id="rId164" Type="http://schemas.openxmlformats.org/officeDocument/2006/relationships/hyperlink" Target="http://www.konkoly.hu/cgi-bin/IBVS?930" TargetMode="External"/><Relationship Id="rId371" Type="http://schemas.openxmlformats.org/officeDocument/2006/relationships/hyperlink" Target="http://www.konkoly.hu/cgi-bin/IBVS?795" TargetMode="External"/><Relationship Id="rId774" Type="http://schemas.openxmlformats.org/officeDocument/2006/relationships/hyperlink" Target="http://vsolj.cetus-net.org/no47.pdf" TargetMode="External"/><Relationship Id="rId981" Type="http://schemas.openxmlformats.org/officeDocument/2006/relationships/hyperlink" Target="http://vsolj.cetus-net.org/no43.pdf" TargetMode="External"/><Relationship Id="rId1015" Type="http://schemas.openxmlformats.org/officeDocument/2006/relationships/hyperlink" Target="http://vsolj.cetus-net.org/no44.pdf" TargetMode="External"/><Relationship Id="rId1057" Type="http://schemas.openxmlformats.org/officeDocument/2006/relationships/hyperlink" Target="http://vsolj.cetus-net.org/no46.pdf" TargetMode="External"/><Relationship Id="rId427" Type="http://schemas.openxmlformats.org/officeDocument/2006/relationships/hyperlink" Target="http://vsolj.cetus-net.org/no47.pdf" TargetMode="External"/><Relationship Id="rId469" Type="http://schemas.openxmlformats.org/officeDocument/2006/relationships/hyperlink" Target="http://www.bav-astro.de/sfs/BAVM_link.php?BAVMnr=26" TargetMode="External"/><Relationship Id="rId634" Type="http://schemas.openxmlformats.org/officeDocument/2006/relationships/hyperlink" Target="http://www.konkoly.hu/cgi-bin/IBVS?1694" TargetMode="External"/><Relationship Id="rId676" Type="http://schemas.openxmlformats.org/officeDocument/2006/relationships/hyperlink" Target="http://vsolj.cetus-net.org/no47.pdf" TargetMode="External"/><Relationship Id="rId841" Type="http://schemas.openxmlformats.org/officeDocument/2006/relationships/hyperlink" Target="http://www.konkoly.hu/cgi-bin/IBVS?4738" TargetMode="External"/><Relationship Id="rId883" Type="http://schemas.openxmlformats.org/officeDocument/2006/relationships/hyperlink" Target="http://www.konkoly.hu/cgi-bin/IBVS?4967" TargetMode="External"/><Relationship Id="rId1099" Type="http://schemas.openxmlformats.org/officeDocument/2006/relationships/hyperlink" Target="http://vsolj.cetus-net.org/vsoljno50.pdf" TargetMode="External"/><Relationship Id="rId26" Type="http://schemas.openxmlformats.org/officeDocument/2006/relationships/hyperlink" Target="http://www.bav-astro.de/sfs/BAVM_link.php?BAVMnr=10" TargetMode="External"/><Relationship Id="rId231" Type="http://schemas.openxmlformats.org/officeDocument/2006/relationships/hyperlink" Target="http://www.konkoly.hu/cgi-bin/IBVS?148" TargetMode="External"/><Relationship Id="rId273" Type="http://schemas.openxmlformats.org/officeDocument/2006/relationships/hyperlink" Target="http://www.konkoly.hu/cgi-bin/IBVS?180" TargetMode="External"/><Relationship Id="rId329" Type="http://schemas.openxmlformats.org/officeDocument/2006/relationships/hyperlink" Target="http://www.konkoly.hu/cgi-bin/IBVS?795" TargetMode="External"/><Relationship Id="rId480" Type="http://schemas.openxmlformats.org/officeDocument/2006/relationships/hyperlink" Target="http://www.bav-astro.de/sfs/BAVM_link.php?BAVMnr=28" TargetMode="External"/><Relationship Id="rId536" Type="http://schemas.openxmlformats.org/officeDocument/2006/relationships/hyperlink" Target="http://www.bav-astro.de/sfs/BAVM_link.php?BAVMnr=28" TargetMode="External"/><Relationship Id="rId701" Type="http://schemas.openxmlformats.org/officeDocument/2006/relationships/hyperlink" Target="http://www.bav-astro.de/sfs/BAVM_link.php?BAVMnr=43" TargetMode="External"/><Relationship Id="rId939" Type="http://schemas.openxmlformats.org/officeDocument/2006/relationships/hyperlink" Target="http://vsolj.cetus-net.org/no40.pdf" TargetMode="External"/><Relationship Id="rId1124" Type="http://schemas.openxmlformats.org/officeDocument/2006/relationships/hyperlink" Target="http://vsolj.cetus-net.org/vsoljno51.pdf" TargetMode="External"/><Relationship Id="rId1166" Type="http://schemas.openxmlformats.org/officeDocument/2006/relationships/hyperlink" Target="http://vsolj.cetus-net.org/vsoljno55.pdf" TargetMode="External"/><Relationship Id="rId68" Type="http://schemas.openxmlformats.org/officeDocument/2006/relationships/hyperlink" Target="http://www.bav-astro.de/sfs/BAVM_link.php?BAVMnr=12" TargetMode="External"/><Relationship Id="rId133" Type="http://schemas.openxmlformats.org/officeDocument/2006/relationships/hyperlink" Target="http://www.bav-astro.de/sfs/BAVM_link.php?BAVMnr=15" TargetMode="External"/><Relationship Id="rId175" Type="http://schemas.openxmlformats.org/officeDocument/2006/relationships/hyperlink" Target="http://www.bav-astro.de/sfs/BAVM_link.php?BAVMnr=18" TargetMode="External"/><Relationship Id="rId340" Type="http://schemas.openxmlformats.org/officeDocument/2006/relationships/hyperlink" Target="http://www.konkoly.hu/cgi-bin/IBVS?795" TargetMode="External"/><Relationship Id="rId578" Type="http://schemas.openxmlformats.org/officeDocument/2006/relationships/hyperlink" Target="http://www.konkoly.hu/cgi-bin/IBVS?1512" TargetMode="External"/><Relationship Id="rId743" Type="http://schemas.openxmlformats.org/officeDocument/2006/relationships/hyperlink" Target="http://www.bav-astro.de/sfs/BAVM_link.php?BAVMnr=52" TargetMode="External"/><Relationship Id="rId785" Type="http://schemas.openxmlformats.org/officeDocument/2006/relationships/hyperlink" Target="http://www.bav-astro.de/sfs/BAVM_link.php?BAVMnr=79" TargetMode="External"/><Relationship Id="rId950" Type="http://schemas.openxmlformats.org/officeDocument/2006/relationships/hyperlink" Target="http://vsolj.cetus-net.org/no40.pdf" TargetMode="External"/><Relationship Id="rId992" Type="http://schemas.openxmlformats.org/officeDocument/2006/relationships/hyperlink" Target="http://vsolj.cetus-net.org/no43.pdf" TargetMode="External"/><Relationship Id="rId1026" Type="http://schemas.openxmlformats.org/officeDocument/2006/relationships/hyperlink" Target="http://vsolj.cetus-net.org/no44.pdf" TargetMode="External"/><Relationship Id="rId200" Type="http://schemas.openxmlformats.org/officeDocument/2006/relationships/hyperlink" Target="http://www.konkoly.hu/cgi-bin/IBVS?114" TargetMode="External"/><Relationship Id="rId382" Type="http://schemas.openxmlformats.org/officeDocument/2006/relationships/hyperlink" Target="http://www.konkoly.hu/cgi-bin/IBVS?501" TargetMode="External"/><Relationship Id="rId438" Type="http://schemas.openxmlformats.org/officeDocument/2006/relationships/hyperlink" Target="http://www.konkoly.hu/cgi-bin/IBVS?647" TargetMode="External"/><Relationship Id="rId603" Type="http://schemas.openxmlformats.org/officeDocument/2006/relationships/hyperlink" Target="http://www.konkoly.hu/cgi-bin/IBVS?1335" TargetMode="External"/><Relationship Id="rId645" Type="http://schemas.openxmlformats.org/officeDocument/2006/relationships/hyperlink" Target="http://www.konkoly.hu/cgi-bin/IBVS?2545" TargetMode="External"/><Relationship Id="rId687" Type="http://schemas.openxmlformats.org/officeDocument/2006/relationships/hyperlink" Target="http://www.bav-astro.de/sfs/BAVM_link.php?BAVMnr=39" TargetMode="External"/><Relationship Id="rId810" Type="http://schemas.openxmlformats.org/officeDocument/2006/relationships/hyperlink" Target="http://vsolj.cetus-net.org/no23.1.pdf" TargetMode="External"/><Relationship Id="rId852" Type="http://schemas.openxmlformats.org/officeDocument/2006/relationships/hyperlink" Target="http://vsolj.cetus-net.org/no47.pdf" TargetMode="External"/><Relationship Id="rId908" Type="http://schemas.openxmlformats.org/officeDocument/2006/relationships/hyperlink" Target="http://www.bav-astro.de/sfs/BAVM_link.php?BAVMnr=143" TargetMode="External"/><Relationship Id="rId1068" Type="http://schemas.openxmlformats.org/officeDocument/2006/relationships/hyperlink" Target="http://www.bav-astro.de/sfs/BAVM_link.php?BAVMnr=202" TargetMode="External"/><Relationship Id="rId242" Type="http://schemas.openxmlformats.org/officeDocument/2006/relationships/hyperlink" Target="http://www.konkoly.hu/cgi-bin/IBVS?119" TargetMode="External"/><Relationship Id="rId284" Type="http://schemas.openxmlformats.org/officeDocument/2006/relationships/hyperlink" Target="http://www.konkoly.hu/cgi-bin/IBVS?180" TargetMode="External"/><Relationship Id="rId491" Type="http://schemas.openxmlformats.org/officeDocument/2006/relationships/hyperlink" Target="http://www.konkoly.hu/cgi-bin/IBVS?937" TargetMode="External"/><Relationship Id="rId505" Type="http://schemas.openxmlformats.org/officeDocument/2006/relationships/hyperlink" Target="http://www.konkoly.hu/cgi-bin/IBVS?883" TargetMode="External"/><Relationship Id="rId712" Type="http://schemas.openxmlformats.org/officeDocument/2006/relationships/hyperlink" Target="http://vsolj.cetus-net.org/no47.pdf" TargetMode="External"/><Relationship Id="rId894" Type="http://schemas.openxmlformats.org/officeDocument/2006/relationships/hyperlink" Target="http://vsolj.cetus-net.org/no47.pdf" TargetMode="External"/><Relationship Id="rId1135" Type="http://schemas.openxmlformats.org/officeDocument/2006/relationships/hyperlink" Target="http://vsolj.cetus-net.org/vsoljno51.pdf" TargetMode="External"/><Relationship Id="rId1177" Type="http://schemas.openxmlformats.org/officeDocument/2006/relationships/hyperlink" Target="http://vsolj.cetus-net.org/vsoljno55.pdf" TargetMode="External"/><Relationship Id="rId37" Type="http://schemas.openxmlformats.org/officeDocument/2006/relationships/hyperlink" Target="http://www.bav-astro.de/sfs/BAVM_link.php?BAVMnr=12" TargetMode="External"/><Relationship Id="rId79" Type="http://schemas.openxmlformats.org/officeDocument/2006/relationships/hyperlink" Target="http://www.bav-astro.de/sfs/BAVM_link.php?BAVMnr=13" TargetMode="External"/><Relationship Id="rId102" Type="http://schemas.openxmlformats.org/officeDocument/2006/relationships/hyperlink" Target="http://www.bav-astro.de/sfs/BAVM_link.php?BAVMnr=15" TargetMode="External"/><Relationship Id="rId144" Type="http://schemas.openxmlformats.org/officeDocument/2006/relationships/hyperlink" Target="http://www.bav-astro.de/sfs/BAVM_link.php?BAVMnr=15" TargetMode="External"/><Relationship Id="rId547" Type="http://schemas.openxmlformats.org/officeDocument/2006/relationships/hyperlink" Target="http://www.bav-astro.de/sfs/BAVM_link.php?BAVMnr=29" TargetMode="External"/><Relationship Id="rId589" Type="http://schemas.openxmlformats.org/officeDocument/2006/relationships/hyperlink" Target="http://www.konkoly.hu/cgi-bin/IBVS?1379" TargetMode="External"/><Relationship Id="rId754" Type="http://schemas.openxmlformats.org/officeDocument/2006/relationships/hyperlink" Target="http://www.bav-astro.de/sfs/BAVM_link.php?BAVMnr=59" TargetMode="External"/><Relationship Id="rId796" Type="http://schemas.openxmlformats.org/officeDocument/2006/relationships/hyperlink" Target="http://vsolj.cetus-net.org/no47.pdf" TargetMode="External"/><Relationship Id="rId961" Type="http://schemas.openxmlformats.org/officeDocument/2006/relationships/hyperlink" Target="http://var.astro.cz/oejv/issues/oejv0074.pdf" TargetMode="External"/><Relationship Id="rId90" Type="http://schemas.openxmlformats.org/officeDocument/2006/relationships/hyperlink" Target="http://www.bav-astro.de/sfs/BAVM_link.php?BAVMnr=15" TargetMode="External"/><Relationship Id="rId186" Type="http://schemas.openxmlformats.org/officeDocument/2006/relationships/hyperlink" Target="http://www.konkoly.hu/cgi-bin/IBVS?84" TargetMode="External"/><Relationship Id="rId351" Type="http://schemas.openxmlformats.org/officeDocument/2006/relationships/hyperlink" Target="http://www.konkoly.hu/cgi-bin/IBVS?394" TargetMode="External"/><Relationship Id="rId393" Type="http://schemas.openxmlformats.org/officeDocument/2006/relationships/hyperlink" Target="http://www.bav-astro.de/sfs/BAVM_link.php?BAVMnr=25" TargetMode="External"/><Relationship Id="rId407" Type="http://schemas.openxmlformats.org/officeDocument/2006/relationships/hyperlink" Target="http://www.konkoly.hu/cgi-bin/IBVS?795" TargetMode="External"/><Relationship Id="rId449" Type="http://schemas.openxmlformats.org/officeDocument/2006/relationships/hyperlink" Target="http://www.bav-astro.de/sfs/BAVM_link.php?BAVMnr=26" TargetMode="External"/><Relationship Id="rId614" Type="http://schemas.openxmlformats.org/officeDocument/2006/relationships/hyperlink" Target="http://www.bav-astro.de/sfs/BAVM_link.php?BAVMnr=29" TargetMode="External"/><Relationship Id="rId656" Type="http://schemas.openxmlformats.org/officeDocument/2006/relationships/hyperlink" Target="http://www.bav-astro.de/sfs/BAVM_link.php?BAVMnr=56" TargetMode="External"/><Relationship Id="rId821" Type="http://schemas.openxmlformats.org/officeDocument/2006/relationships/hyperlink" Target="http://vsolj.cetus-net.org/no47.pdf" TargetMode="External"/><Relationship Id="rId863" Type="http://schemas.openxmlformats.org/officeDocument/2006/relationships/hyperlink" Target="http://vsolj.cetus-net.org/no47.pdf" TargetMode="External"/><Relationship Id="rId1037" Type="http://schemas.openxmlformats.org/officeDocument/2006/relationships/hyperlink" Target="http://vsolj.cetus-net.org/no45.pdf" TargetMode="External"/><Relationship Id="rId1079" Type="http://schemas.openxmlformats.org/officeDocument/2006/relationships/hyperlink" Target="http://vsolj.cetus-net.org/no48.pdf" TargetMode="External"/><Relationship Id="rId211" Type="http://schemas.openxmlformats.org/officeDocument/2006/relationships/hyperlink" Target="http://www.konkoly.hu/cgi-bin/IBVS?111" TargetMode="External"/><Relationship Id="rId253" Type="http://schemas.openxmlformats.org/officeDocument/2006/relationships/hyperlink" Target="http://www.konkoly.hu/cgi-bin/IBVS?129" TargetMode="External"/><Relationship Id="rId295" Type="http://schemas.openxmlformats.org/officeDocument/2006/relationships/hyperlink" Target="http://www.konkoly.hu/cgi-bin/IBVS?247" TargetMode="External"/><Relationship Id="rId309" Type="http://schemas.openxmlformats.org/officeDocument/2006/relationships/hyperlink" Target="http://www.konkoly.hu/cgi-bin/IBVS?795" TargetMode="External"/><Relationship Id="rId460" Type="http://schemas.openxmlformats.org/officeDocument/2006/relationships/hyperlink" Target="http://www.bav-astro.de/sfs/BAVM_link.php?BAVMnr=26" TargetMode="External"/><Relationship Id="rId516" Type="http://schemas.openxmlformats.org/officeDocument/2006/relationships/hyperlink" Target="http://www.bav-astro.de/sfs/BAVM_link.php?BAVMnr=28" TargetMode="External"/><Relationship Id="rId698" Type="http://schemas.openxmlformats.org/officeDocument/2006/relationships/hyperlink" Target="http://www.bav-astro.de/sfs/BAVM_link.php?BAVMnr=46" TargetMode="External"/><Relationship Id="rId919" Type="http://schemas.openxmlformats.org/officeDocument/2006/relationships/hyperlink" Target="http://vsolj.cetus-net.org/no39.pdf" TargetMode="External"/><Relationship Id="rId1090" Type="http://schemas.openxmlformats.org/officeDocument/2006/relationships/hyperlink" Target="http://vsolj.cetus-net.org/no48.pdf" TargetMode="External"/><Relationship Id="rId1104" Type="http://schemas.openxmlformats.org/officeDocument/2006/relationships/hyperlink" Target="http://vsolj.cetus-net.org/vsoljno50.pdf" TargetMode="External"/><Relationship Id="rId1146" Type="http://schemas.openxmlformats.org/officeDocument/2006/relationships/hyperlink" Target="http://vsolj.cetus-net.org/vsoljno53.pdf" TargetMode="External"/><Relationship Id="rId48" Type="http://schemas.openxmlformats.org/officeDocument/2006/relationships/hyperlink" Target="http://www.bav-astro.de/sfs/BAVM_link.php?BAVMnr=12" TargetMode="External"/><Relationship Id="rId113" Type="http://schemas.openxmlformats.org/officeDocument/2006/relationships/hyperlink" Target="http://vsolj.cetus-net.org/no47.pdf" TargetMode="External"/><Relationship Id="rId320" Type="http://schemas.openxmlformats.org/officeDocument/2006/relationships/hyperlink" Target="http://www.konkoly.hu/cgi-bin/IBVS?795" TargetMode="External"/><Relationship Id="rId558" Type="http://schemas.openxmlformats.org/officeDocument/2006/relationships/hyperlink" Target="http://www.konkoly.hu/cgi-bin/IBVS?1249" TargetMode="External"/><Relationship Id="rId723" Type="http://schemas.openxmlformats.org/officeDocument/2006/relationships/hyperlink" Target="http://www.bav-astro.de/sfs/BAVM_link.php?BAVMnr=46" TargetMode="External"/><Relationship Id="rId765" Type="http://schemas.openxmlformats.org/officeDocument/2006/relationships/hyperlink" Target="http://www.bav-astro.de/sfs/BAVM_link.php?BAVMnr=62" TargetMode="External"/><Relationship Id="rId930" Type="http://schemas.openxmlformats.org/officeDocument/2006/relationships/hyperlink" Target="http://var.astro.cz/oejv/issues/oejv0074.pdf" TargetMode="External"/><Relationship Id="rId972" Type="http://schemas.openxmlformats.org/officeDocument/2006/relationships/hyperlink" Target="http://vsolj.cetus-net.org/no40.pdf" TargetMode="External"/><Relationship Id="rId1006" Type="http://schemas.openxmlformats.org/officeDocument/2006/relationships/hyperlink" Target="http://vsolj.cetus-net.org/no44.pdf" TargetMode="External"/><Relationship Id="rId1188" Type="http://schemas.openxmlformats.org/officeDocument/2006/relationships/hyperlink" Target="http://vsolj.cetus-net.org/vsoljno59.pdf" TargetMode="External"/><Relationship Id="rId155" Type="http://schemas.openxmlformats.org/officeDocument/2006/relationships/hyperlink" Target="http://www.bav-astro.de/sfs/BAVM_link.php?BAVMnr=15" TargetMode="External"/><Relationship Id="rId197" Type="http://schemas.openxmlformats.org/officeDocument/2006/relationships/hyperlink" Target="http://www.bav-astro.de/sfs/BAVM_link.php?BAVMnr=18" TargetMode="External"/><Relationship Id="rId362" Type="http://schemas.openxmlformats.org/officeDocument/2006/relationships/hyperlink" Target="http://www.konkoly.hu/cgi-bin/IBVS?394" TargetMode="External"/><Relationship Id="rId418" Type="http://schemas.openxmlformats.org/officeDocument/2006/relationships/hyperlink" Target="http://www.konkoly.hu/cgi-bin/IBVS?530" TargetMode="External"/><Relationship Id="rId625" Type="http://schemas.openxmlformats.org/officeDocument/2006/relationships/hyperlink" Target="http://www.konkoly.hu/cgi-bin/IBVS?1631" TargetMode="External"/><Relationship Id="rId832" Type="http://schemas.openxmlformats.org/officeDocument/2006/relationships/hyperlink" Target="http://www.bav-astro.de/sfs/BAVM_link.php?BAVMnr=101" TargetMode="External"/><Relationship Id="rId1048" Type="http://schemas.openxmlformats.org/officeDocument/2006/relationships/hyperlink" Target="http://vsolj.cetus-net.org/no45.pdf" TargetMode="External"/><Relationship Id="rId222" Type="http://schemas.openxmlformats.org/officeDocument/2006/relationships/hyperlink" Target="http://www.bav-astro.de/sfs/BAVM_link.php?BAVMnr=18" TargetMode="External"/><Relationship Id="rId264" Type="http://schemas.openxmlformats.org/officeDocument/2006/relationships/hyperlink" Target="http://www.konkoly.hu/cgi-bin/IBVS?154" TargetMode="External"/><Relationship Id="rId471" Type="http://schemas.openxmlformats.org/officeDocument/2006/relationships/hyperlink" Target="http://www.konkoly.hu/cgi-bin/IBVS?937" TargetMode="External"/><Relationship Id="rId667" Type="http://schemas.openxmlformats.org/officeDocument/2006/relationships/hyperlink" Target="http://www.bav-astro.de/sfs/BAVM_link.php?BAVMnr=38" TargetMode="External"/><Relationship Id="rId874" Type="http://schemas.openxmlformats.org/officeDocument/2006/relationships/hyperlink" Target="http://vsolj.cetus-net.org/no47.pdf" TargetMode="External"/><Relationship Id="rId1115" Type="http://schemas.openxmlformats.org/officeDocument/2006/relationships/hyperlink" Target="http://vsolj.cetus-net.org/vsoljno51.pdf" TargetMode="External"/><Relationship Id="rId17" Type="http://schemas.openxmlformats.org/officeDocument/2006/relationships/hyperlink" Target="http://www.bav-astro.de/sfs/BAVM_link.php?BAVMnr=8" TargetMode="External"/><Relationship Id="rId59" Type="http://schemas.openxmlformats.org/officeDocument/2006/relationships/hyperlink" Target="http://www.bav-astro.de/sfs/BAVM_link.php?BAVMnr=12" TargetMode="External"/><Relationship Id="rId124" Type="http://schemas.openxmlformats.org/officeDocument/2006/relationships/hyperlink" Target="http://www.bav-astro.de/sfs/BAVM_link.php?BAVMnr=15" TargetMode="External"/><Relationship Id="rId527" Type="http://schemas.openxmlformats.org/officeDocument/2006/relationships/hyperlink" Target="http://www.konkoly.hu/cgi-bin/IBVS?1053" TargetMode="External"/><Relationship Id="rId569" Type="http://schemas.openxmlformats.org/officeDocument/2006/relationships/hyperlink" Target="http://www.bav-astro.de/sfs/BAVM_link.php?BAVMnr=29" TargetMode="External"/><Relationship Id="rId734" Type="http://schemas.openxmlformats.org/officeDocument/2006/relationships/hyperlink" Target="http://www.konkoly.hu/cgi-bin/IBVS?3435" TargetMode="External"/><Relationship Id="rId776" Type="http://schemas.openxmlformats.org/officeDocument/2006/relationships/hyperlink" Target="http://vsolj.cetus-net.org/no47.pdf" TargetMode="External"/><Relationship Id="rId941" Type="http://schemas.openxmlformats.org/officeDocument/2006/relationships/hyperlink" Target="http://vsolj.cetus-net.org/no40.pdf" TargetMode="External"/><Relationship Id="rId983" Type="http://schemas.openxmlformats.org/officeDocument/2006/relationships/hyperlink" Target="http://www.bav-astro.de/sfs/BAVM_link.php?BAVMnr=174" TargetMode="External"/><Relationship Id="rId1157" Type="http://schemas.openxmlformats.org/officeDocument/2006/relationships/hyperlink" Target="http://vsolj.cetus-net.org/vsoljno55.pdf" TargetMode="External"/><Relationship Id="rId70" Type="http://schemas.openxmlformats.org/officeDocument/2006/relationships/hyperlink" Target="http://www.bav-astro.de/sfs/BAVM_link.php?BAVMnr=12" TargetMode="External"/><Relationship Id="rId166" Type="http://schemas.openxmlformats.org/officeDocument/2006/relationships/hyperlink" Target="http://www.bav-astro.de/sfs/BAVM_link.php?BAVMnr=18" TargetMode="External"/><Relationship Id="rId331" Type="http://schemas.openxmlformats.org/officeDocument/2006/relationships/hyperlink" Target="http://www.konkoly.hu/cgi-bin/IBVS?795" TargetMode="External"/><Relationship Id="rId373" Type="http://schemas.openxmlformats.org/officeDocument/2006/relationships/hyperlink" Target="http://www.konkoly.hu/cgi-bin/IBVS?795" TargetMode="External"/><Relationship Id="rId429" Type="http://schemas.openxmlformats.org/officeDocument/2006/relationships/hyperlink" Target="http://vsolj.cetus-net.org/no47.pdf" TargetMode="External"/><Relationship Id="rId580" Type="http://schemas.openxmlformats.org/officeDocument/2006/relationships/hyperlink" Target="http://www.bav-astro.de/sfs/BAVM_link.php?BAVMnr=29" TargetMode="External"/><Relationship Id="rId636" Type="http://schemas.openxmlformats.org/officeDocument/2006/relationships/hyperlink" Target="http://www.konkoly.hu/cgi-bin/IBVS?1694" TargetMode="External"/><Relationship Id="rId801" Type="http://schemas.openxmlformats.org/officeDocument/2006/relationships/hyperlink" Target="http://www.konkoly.hu/cgi-bin/IBVS?4340" TargetMode="External"/><Relationship Id="rId1017" Type="http://schemas.openxmlformats.org/officeDocument/2006/relationships/hyperlink" Target="http://vsolj.cetus-net.org/no44.pdf" TargetMode="External"/><Relationship Id="rId1059" Type="http://schemas.openxmlformats.org/officeDocument/2006/relationships/hyperlink" Target="http://vsolj.cetus-net.org/no46.pdf" TargetMode="External"/><Relationship Id="rId1" Type="http://schemas.openxmlformats.org/officeDocument/2006/relationships/hyperlink" Target="http://www.bav-astro.de/sfs/BAVM_link.php?BAVMnr=4" TargetMode="External"/><Relationship Id="rId233" Type="http://schemas.openxmlformats.org/officeDocument/2006/relationships/hyperlink" Target="http://www.konkoly.hu/cgi-bin/IBVS?114" TargetMode="External"/><Relationship Id="rId440" Type="http://schemas.openxmlformats.org/officeDocument/2006/relationships/hyperlink" Target="http://www.bav-astro.de/sfs/BAVM_link.php?BAVMnr=25" TargetMode="External"/><Relationship Id="rId678" Type="http://schemas.openxmlformats.org/officeDocument/2006/relationships/hyperlink" Target="http://www.bav-astro.de/sfs/BAVM_link.php?BAVMnr=38" TargetMode="External"/><Relationship Id="rId843" Type="http://schemas.openxmlformats.org/officeDocument/2006/relationships/hyperlink" Target="http://www.konkoly.hu/cgi-bin/IBVS?4555" TargetMode="External"/><Relationship Id="rId885" Type="http://schemas.openxmlformats.org/officeDocument/2006/relationships/hyperlink" Target="http://www.konkoly.hu/cgi-bin/IBVS?4967" TargetMode="External"/><Relationship Id="rId1070" Type="http://schemas.openxmlformats.org/officeDocument/2006/relationships/hyperlink" Target="http://www.aavso.org/sites/default/files/jaavso/v36n2/171.pdf" TargetMode="External"/><Relationship Id="rId1126" Type="http://schemas.openxmlformats.org/officeDocument/2006/relationships/hyperlink" Target="http://vsolj.cetus-net.org/vsoljno51.pdf" TargetMode="External"/><Relationship Id="rId28" Type="http://schemas.openxmlformats.org/officeDocument/2006/relationships/hyperlink" Target="http://www.bav-astro.de/sfs/BAVM_link.php?BAVMnr=10" TargetMode="External"/><Relationship Id="rId275" Type="http://schemas.openxmlformats.org/officeDocument/2006/relationships/hyperlink" Target="http://www.konkoly.hu/cgi-bin/IBVS?180" TargetMode="External"/><Relationship Id="rId300" Type="http://schemas.openxmlformats.org/officeDocument/2006/relationships/hyperlink" Target="http://www.konkoly.hu/cgi-bin/IBVS?247" TargetMode="External"/><Relationship Id="rId482" Type="http://schemas.openxmlformats.org/officeDocument/2006/relationships/hyperlink" Target="http://www.bav-astro.de/sfs/BAVM_link.php?BAVMnr=26" TargetMode="External"/><Relationship Id="rId538" Type="http://schemas.openxmlformats.org/officeDocument/2006/relationships/hyperlink" Target="http://www.bav-astro.de/sfs/BAVM_link.php?BAVMnr=28" TargetMode="External"/><Relationship Id="rId703" Type="http://schemas.openxmlformats.org/officeDocument/2006/relationships/hyperlink" Target="http://www.bav-astro.de/sfs/BAVM_link.php?BAVMnr=43" TargetMode="External"/><Relationship Id="rId745" Type="http://schemas.openxmlformats.org/officeDocument/2006/relationships/hyperlink" Target="http://www.konkoly.hu/cgi-bin/IBVS?3381" TargetMode="External"/><Relationship Id="rId910" Type="http://schemas.openxmlformats.org/officeDocument/2006/relationships/hyperlink" Target="http://var.astro.cz/oejv/issues/oejv0074.pdf" TargetMode="External"/><Relationship Id="rId952" Type="http://schemas.openxmlformats.org/officeDocument/2006/relationships/hyperlink" Target="http://vsolj.cetus-net.org/no40.pdf" TargetMode="External"/><Relationship Id="rId1168" Type="http://schemas.openxmlformats.org/officeDocument/2006/relationships/hyperlink" Target="http://vsolj.cetus-net.org/vsoljno55.pdf" TargetMode="External"/><Relationship Id="rId81" Type="http://schemas.openxmlformats.org/officeDocument/2006/relationships/hyperlink" Target="http://www.konkoly.hu/cgi-bin/IBVS?501" TargetMode="External"/><Relationship Id="rId135" Type="http://schemas.openxmlformats.org/officeDocument/2006/relationships/hyperlink" Target="http://www.bav-astro.de/sfs/BAVM_link.php?BAVMnr=15" TargetMode="External"/><Relationship Id="rId177" Type="http://schemas.openxmlformats.org/officeDocument/2006/relationships/hyperlink" Target="http://www.bav-astro.de/sfs/BAVM_link.php?BAVMnr=18" TargetMode="External"/><Relationship Id="rId342" Type="http://schemas.openxmlformats.org/officeDocument/2006/relationships/hyperlink" Target="http://www.konkoly.hu/cgi-bin/IBVS?795" TargetMode="External"/><Relationship Id="rId384" Type="http://schemas.openxmlformats.org/officeDocument/2006/relationships/hyperlink" Target="http://www.bav-astro.de/sfs/BAVM_link.php?BAVMnr=25" TargetMode="External"/><Relationship Id="rId591" Type="http://schemas.openxmlformats.org/officeDocument/2006/relationships/hyperlink" Target="http://www.bav-astro.de/sfs/BAVM_link.php?BAVMnr=29" TargetMode="External"/><Relationship Id="rId605" Type="http://schemas.openxmlformats.org/officeDocument/2006/relationships/hyperlink" Target="http://www.konkoly.hu/cgi-bin/IBVS?1335" TargetMode="External"/><Relationship Id="rId787" Type="http://schemas.openxmlformats.org/officeDocument/2006/relationships/hyperlink" Target="http://www.bav-astro.de/sfs/BAVM_link.php?BAVMnr=79" TargetMode="External"/><Relationship Id="rId812" Type="http://schemas.openxmlformats.org/officeDocument/2006/relationships/hyperlink" Target="http://www.konkoly.hu/cgi-bin/IBVS?4502" TargetMode="External"/><Relationship Id="rId994" Type="http://schemas.openxmlformats.org/officeDocument/2006/relationships/hyperlink" Target="http://vsolj.cetus-net.org/no43.pdf" TargetMode="External"/><Relationship Id="rId1028" Type="http://schemas.openxmlformats.org/officeDocument/2006/relationships/hyperlink" Target="http://vsolj.cetus-net.org/no44.pdf" TargetMode="External"/><Relationship Id="rId202" Type="http://schemas.openxmlformats.org/officeDocument/2006/relationships/hyperlink" Target="http://www.bav-astro.de/sfs/BAVM_link.php?BAVMnr=18" TargetMode="External"/><Relationship Id="rId244" Type="http://schemas.openxmlformats.org/officeDocument/2006/relationships/hyperlink" Target="http://www.bav-astro.de/sfs/BAVM_link.php?BAVMnr=18" TargetMode="External"/><Relationship Id="rId647" Type="http://schemas.openxmlformats.org/officeDocument/2006/relationships/hyperlink" Target="http://www.konkoly.hu/cgi-bin/IBVS?1930" TargetMode="External"/><Relationship Id="rId689" Type="http://schemas.openxmlformats.org/officeDocument/2006/relationships/hyperlink" Target="http://www.bav-astro.de/sfs/BAVM_link.php?BAVMnr=43" TargetMode="External"/><Relationship Id="rId854" Type="http://schemas.openxmlformats.org/officeDocument/2006/relationships/hyperlink" Target="http://vsolj.cetus-net.org/no47.pdf" TargetMode="External"/><Relationship Id="rId896" Type="http://schemas.openxmlformats.org/officeDocument/2006/relationships/hyperlink" Target="http://vsolj.cetus-net.org/no47.pdf" TargetMode="External"/><Relationship Id="rId1081" Type="http://schemas.openxmlformats.org/officeDocument/2006/relationships/hyperlink" Target="http://vsolj.cetus-net.org/no48.pdf" TargetMode="External"/><Relationship Id="rId39" Type="http://schemas.openxmlformats.org/officeDocument/2006/relationships/hyperlink" Target="http://www.bav-astro.de/sfs/BAVM_link.php?BAVMnr=12" TargetMode="External"/><Relationship Id="rId286" Type="http://schemas.openxmlformats.org/officeDocument/2006/relationships/hyperlink" Target="http://www.konkoly.hu/cgi-bin/IBVS?221" TargetMode="External"/><Relationship Id="rId451" Type="http://schemas.openxmlformats.org/officeDocument/2006/relationships/hyperlink" Target="http://vsolj.cetus-net.org/no47.pdf" TargetMode="External"/><Relationship Id="rId493" Type="http://schemas.openxmlformats.org/officeDocument/2006/relationships/hyperlink" Target="http://www.konkoly.hu/cgi-bin/IBVS?937" TargetMode="External"/><Relationship Id="rId507" Type="http://schemas.openxmlformats.org/officeDocument/2006/relationships/hyperlink" Target="http://www.konkoly.hu/cgi-bin/IBVS?954" TargetMode="External"/><Relationship Id="rId549" Type="http://schemas.openxmlformats.org/officeDocument/2006/relationships/hyperlink" Target="http://www.bav-astro.de/sfs/BAVM_link.php?BAVMnr=28" TargetMode="External"/><Relationship Id="rId714" Type="http://schemas.openxmlformats.org/officeDocument/2006/relationships/hyperlink" Target="http://www.bav-astro.de/sfs/BAVM_link.php?BAVMnr=46" TargetMode="External"/><Relationship Id="rId756" Type="http://schemas.openxmlformats.org/officeDocument/2006/relationships/hyperlink" Target="http://vsolj.cetus-net.org/no47.pdf" TargetMode="External"/><Relationship Id="rId921" Type="http://schemas.openxmlformats.org/officeDocument/2006/relationships/hyperlink" Target="http://vsolj.cetus-net.org/no39.pdf" TargetMode="External"/><Relationship Id="rId1137" Type="http://schemas.openxmlformats.org/officeDocument/2006/relationships/hyperlink" Target="http://vsolj.cetus-net.org/vsoljno51.pdf" TargetMode="External"/><Relationship Id="rId1179" Type="http://schemas.openxmlformats.org/officeDocument/2006/relationships/hyperlink" Target="http://vsolj.cetus-net.org/vsoljno55.pdf" TargetMode="External"/><Relationship Id="rId50" Type="http://schemas.openxmlformats.org/officeDocument/2006/relationships/hyperlink" Target="http://www.bav-astro.de/sfs/BAVM_link.php?BAVMnr=12" TargetMode="External"/><Relationship Id="rId104" Type="http://schemas.openxmlformats.org/officeDocument/2006/relationships/hyperlink" Target="http://www.bav-astro.de/sfs/BAVM_link.php?BAVMnr=15" TargetMode="External"/><Relationship Id="rId146" Type="http://schemas.openxmlformats.org/officeDocument/2006/relationships/hyperlink" Target="http://www.bav-astro.de/sfs/BAVM_link.php?BAVMnr=15" TargetMode="External"/><Relationship Id="rId188" Type="http://schemas.openxmlformats.org/officeDocument/2006/relationships/hyperlink" Target="http://www.bav-astro.de/sfs/BAVM_link.php?BAVMnr=18" TargetMode="External"/><Relationship Id="rId311" Type="http://schemas.openxmlformats.org/officeDocument/2006/relationships/hyperlink" Target="http://www.konkoly.hu/cgi-bin/IBVS?247" TargetMode="External"/><Relationship Id="rId353" Type="http://schemas.openxmlformats.org/officeDocument/2006/relationships/hyperlink" Target="http://www.konkoly.hu/cgi-bin/IBVS?795" TargetMode="External"/><Relationship Id="rId395" Type="http://schemas.openxmlformats.org/officeDocument/2006/relationships/hyperlink" Target="http://www.konkoly.hu/cgi-bin/IBVS?795" TargetMode="External"/><Relationship Id="rId409" Type="http://schemas.openxmlformats.org/officeDocument/2006/relationships/hyperlink" Target="http://www.konkoly.hu/cgi-bin/IBVS?795" TargetMode="External"/><Relationship Id="rId560" Type="http://schemas.openxmlformats.org/officeDocument/2006/relationships/hyperlink" Target="http://www.bav-astro.de/sfs/BAVM_link.php?BAVMnr=31" TargetMode="External"/><Relationship Id="rId798" Type="http://schemas.openxmlformats.org/officeDocument/2006/relationships/hyperlink" Target="http://www.konkoly.hu/cgi-bin/IBVS?4340" TargetMode="External"/><Relationship Id="rId963" Type="http://schemas.openxmlformats.org/officeDocument/2006/relationships/hyperlink" Target="http://var.astro.cz/oejv/issues/oejv0074.pdf" TargetMode="External"/><Relationship Id="rId1039" Type="http://schemas.openxmlformats.org/officeDocument/2006/relationships/hyperlink" Target="http://www.bav-astro.de/sfs/BAVM_link.php?BAVMnr=187" TargetMode="External"/><Relationship Id="rId1190" Type="http://schemas.openxmlformats.org/officeDocument/2006/relationships/hyperlink" Target="http://vsolj.cetus-net.org/vsoljno59.pdf" TargetMode="External"/><Relationship Id="rId92" Type="http://schemas.openxmlformats.org/officeDocument/2006/relationships/hyperlink" Target="http://www.bav-astro.de/sfs/BAVM_link.php?BAVMnr=15" TargetMode="External"/><Relationship Id="rId213" Type="http://schemas.openxmlformats.org/officeDocument/2006/relationships/hyperlink" Target="http://www.konkoly.hu/cgi-bin/IBVS?111" TargetMode="External"/><Relationship Id="rId420" Type="http://schemas.openxmlformats.org/officeDocument/2006/relationships/hyperlink" Target="http://www.konkoly.hu/cgi-bin/IBVS?501" TargetMode="External"/><Relationship Id="rId616" Type="http://schemas.openxmlformats.org/officeDocument/2006/relationships/hyperlink" Target="http://vsolj.cetus-net.org/no47.pdf" TargetMode="External"/><Relationship Id="rId658" Type="http://schemas.openxmlformats.org/officeDocument/2006/relationships/hyperlink" Target="http://www.konkoly.hu/cgi-bin/IBVS?2385" TargetMode="External"/><Relationship Id="rId823" Type="http://schemas.openxmlformats.org/officeDocument/2006/relationships/hyperlink" Target="http://vsolj.cetus-net.org/no47.pdf" TargetMode="External"/><Relationship Id="rId865" Type="http://schemas.openxmlformats.org/officeDocument/2006/relationships/hyperlink" Target="http://vsolj.cetus-net.org/no47.pdf" TargetMode="External"/><Relationship Id="rId1050" Type="http://schemas.openxmlformats.org/officeDocument/2006/relationships/hyperlink" Target="http://vsolj.cetus-net.org/no45.pdf" TargetMode="External"/><Relationship Id="rId255" Type="http://schemas.openxmlformats.org/officeDocument/2006/relationships/hyperlink" Target="http://www.konkoly.hu/cgi-bin/IBVS?129" TargetMode="External"/><Relationship Id="rId297" Type="http://schemas.openxmlformats.org/officeDocument/2006/relationships/hyperlink" Target="http://www.konkoly.hu/cgi-bin/IBVS?795" TargetMode="External"/><Relationship Id="rId462" Type="http://schemas.openxmlformats.org/officeDocument/2006/relationships/hyperlink" Target="http://www.bav-astro.de/sfs/BAVM_link.php?BAVMnr=26" TargetMode="External"/><Relationship Id="rId518" Type="http://schemas.openxmlformats.org/officeDocument/2006/relationships/hyperlink" Target="http://www.konkoly.hu/cgi-bin/IBVS?1053" TargetMode="External"/><Relationship Id="rId725" Type="http://schemas.openxmlformats.org/officeDocument/2006/relationships/hyperlink" Target="http://www.bav-astro.de/sfs/BAVM_link.php?BAVMnr=46" TargetMode="External"/><Relationship Id="rId932" Type="http://schemas.openxmlformats.org/officeDocument/2006/relationships/hyperlink" Target="http://www.bav-astro.de/sfs/BAVM_link.php?BAVMnr=157" TargetMode="External"/><Relationship Id="rId1092" Type="http://schemas.openxmlformats.org/officeDocument/2006/relationships/hyperlink" Target="http://www.konkoly.hu/cgi-bin/IBVS?5898" TargetMode="External"/><Relationship Id="rId1106" Type="http://schemas.openxmlformats.org/officeDocument/2006/relationships/hyperlink" Target="http://vsolj.cetus-net.org/vsoljno50.pdf" TargetMode="External"/><Relationship Id="rId1148" Type="http://schemas.openxmlformats.org/officeDocument/2006/relationships/hyperlink" Target="http://vsolj.cetus-net.org/vsoljno53.pdf" TargetMode="External"/><Relationship Id="rId115" Type="http://schemas.openxmlformats.org/officeDocument/2006/relationships/hyperlink" Target="http://www.bav-astro.de/sfs/BAVM_link.php?BAVMnr=15" TargetMode="External"/><Relationship Id="rId157" Type="http://schemas.openxmlformats.org/officeDocument/2006/relationships/hyperlink" Target="http://www.bav-astro.de/sfs/BAVM_link.php?BAVMnr=15" TargetMode="External"/><Relationship Id="rId322" Type="http://schemas.openxmlformats.org/officeDocument/2006/relationships/hyperlink" Target="http://www.konkoly.hu/cgi-bin/IBVS?795" TargetMode="External"/><Relationship Id="rId364" Type="http://schemas.openxmlformats.org/officeDocument/2006/relationships/hyperlink" Target="http://www.konkoly.hu/cgi-bin/IBVS?795" TargetMode="External"/><Relationship Id="rId767" Type="http://schemas.openxmlformats.org/officeDocument/2006/relationships/hyperlink" Target="http://www.bav-astro.de/sfs/BAVM_link.php?BAVMnr=62" TargetMode="External"/><Relationship Id="rId974" Type="http://schemas.openxmlformats.org/officeDocument/2006/relationships/hyperlink" Target="http://vsolj.cetus-net.org/no42.pdf" TargetMode="External"/><Relationship Id="rId1008" Type="http://schemas.openxmlformats.org/officeDocument/2006/relationships/hyperlink" Target="http://vsolj.cetus-net.org/no44.pdf" TargetMode="External"/><Relationship Id="rId61" Type="http://schemas.openxmlformats.org/officeDocument/2006/relationships/hyperlink" Target="http://www.bav-astro.de/sfs/BAVM_link.php?BAVMnr=12" TargetMode="External"/><Relationship Id="rId199" Type="http://schemas.openxmlformats.org/officeDocument/2006/relationships/hyperlink" Target="http://www.bav-astro.de/sfs/BAVM_link.php?BAVMnr=18" TargetMode="External"/><Relationship Id="rId571" Type="http://schemas.openxmlformats.org/officeDocument/2006/relationships/hyperlink" Target="http://www.konkoly.hu/cgi-bin/IBVS?1335" TargetMode="External"/><Relationship Id="rId627" Type="http://schemas.openxmlformats.org/officeDocument/2006/relationships/hyperlink" Target="http://www.konkoly.hu/cgi-bin/IBVS?1631" TargetMode="External"/><Relationship Id="rId669" Type="http://schemas.openxmlformats.org/officeDocument/2006/relationships/hyperlink" Target="http://vsolj.cetus-net.org/no47.pdf" TargetMode="External"/><Relationship Id="rId834" Type="http://schemas.openxmlformats.org/officeDocument/2006/relationships/hyperlink" Target="http://www.konkoly.hu/cgi-bin/IBVS?4509" TargetMode="External"/><Relationship Id="rId876" Type="http://schemas.openxmlformats.org/officeDocument/2006/relationships/hyperlink" Target="http://vsolj.cetus-net.org/no33.pdf" TargetMode="External"/><Relationship Id="rId19" Type="http://schemas.openxmlformats.org/officeDocument/2006/relationships/hyperlink" Target="http://www.bav-astro.de/sfs/BAVM_link.php?BAVMnr=8" TargetMode="External"/><Relationship Id="rId224" Type="http://schemas.openxmlformats.org/officeDocument/2006/relationships/hyperlink" Target="http://www.bav-astro.de/sfs/BAVM_link.php?BAVMnr=18" TargetMode="External"/><Relationship Id="rId266" Type="http://schemas.openxmlformats.org/officeDocument/2006/relationships/hyperlink" Target="http://www.konkoly.hu/cgi-bin/IBVS?154" TargetMode="External"/><Relationship Id="rId431" Type="http://schemas.openxmlformats.org/officeDocument/2006/relationships/hyperlink" Target="http://www.bav-astro.de/sfs/BAVM_link.php?BAVMnr=25" TargetMode="External"/><Relationship Id="rId473" Type="http://schemas.openxmlformats.org/officeDocument/2006/relationships/hyperlink" Target="http://www.konkoly.hu/cgi-bin/IBVS?740" TargetMode="External"/><Relationship Id="rId529" Type="http://schemas.openxmlformats.org/officeDocument/2006/relationships/hyperlink" Target="http://www.konkoly.hu/cgi-bin/IBVS?1019" TargetMode="External"/><Relationship Id="rId680" Type="http://schemas.openxmlformats.org/officeDocument/2006/relationships/hyperlink" Target="http://vsolj.cetus-net.org/no47.pdf" TargetMode="External"/><Relationship Id="rId736" Type="http://schemas.openxmlformats.org/officeDocument/2006/relationships/hyperlink" Target="http://www.bav-astro.de/sfs/BAVM_link.php?BAVMnr=52" TargetMode="External"/><Relationship Id="rId901" Type="http://schemas.openxmlformats.org/officeDocument/2006/relationships/hyperlink" Target="http://var.astro.cz/oejv/issues/oejv0074.pdf" TargetMode="External"/><Relationship Id="rId1061" Type="http://schemas.openxmlformats.org/officeDocument/2006/relationships/hyperlink" Target="http://vsolj.cetus-net.org/no46.pdf" TargetMode="External"/><Relationship Id="rId1117" Type="http://schemas.openxmlformats.org/officeDocument/2006/relationships/hyperlink" Target="http://vsolj.cetus-net.org/vsoljno51.pdf" TargetMode="External"/><Relationship Id="rId1159" Type="http://schemas.openxmlformats.org/officeDocument/2006/relationships/hyperlink" Target="http://vsolj.cetus-net.org/vsoljno55.pdf" TargetMode="External"/><Relationship Id="rId30" Type="http://schemas.openxmlformats.org/officeDocument/2006/relationships/hyperlink" Target="http://www.bav-astro.de/sfs/BAVM_link.php?BAVMnr=10" TargetMode="External"/><Relationship Id="rId126" Type="http://schemas.openxmlformats.org/officeDocument/2006/relationships/hyperlink" Target="http://www.bav-astro.de/sfs/BAVM_link.php?BAVMnr=15" TargetMode="External"/><Relationship Id="rId168" Type="http://schemas.openxmlformats.org/officeDocument/2006/relationships/hyperlink" Target="http://www.konkoly.hu/cgi-bin/IBVS?84" TargetMode="External"/><Relationship Id="rId333" Type="http://schemas.openxmlformats.org/officeDocument/2006/relationships/hyperlink" Target="http://www.konkoly.hu/cgi-bin/IBVS?795" TargetMode="External"/><Relationship Id="rId540" Type="http://schemas.openxmlformats.org/officeDocument/2006/relationships/hyperlink" Target="http://www.bav-astro.de/sfs/BAVM_link.php?BAVMnr=28" TargetMode="External"/><Relationship Id="rId778" Type="http://schemas.openxmlformats.org/officeDocument/2006/relationships/hyperlink" Target="http://www.bav-astro.de/sfs/BAVM_link.php?BAVMnr=68" TargetMode="External"/><Relationship Id="rId943" Type="http://schemas.openxmlformats.org/officeDocument/2006/relationships/hyperlink" Target="http://vsolj.cetus-net.org/no40.pdf" TargetMode="External"/><Relationship Id="rId985" Type="http://schemas.openxmlformats.org/officeDocument/2006/relationships/hyperlink" Target="http://vsolj.cetus-net.org/no43.pdf" TargetMode="External"/><Relationship Id="rId1019" Type="http://schemas.openxmlformats.org/officeDocument/2006/relationships/hyperlink" Target="http://vsolj.cetus-net.org/no44.pdf" TargetMode="External"/><Relationship Id="rId1170" Type="http://schemas.openxmlformats.org/officeDocument/2006/relationships/hyperlink" Target="http://vsolj.cetus-net.org/vsoljno55.pdf" TargetMode="External"/><Relationship Id="rId72" Type="http://schemas.openxmlformats.org/officeDocument/2006/relationships/hyperlink" Target="http://www.bav-astro.de/sfs/BAVM_link.php?BAVMnr=12" TargetMode="External"/><Relationship Id="rId375" Type="http://schemas.openxmlformats.org/officeDocument/2006/relationships/hyperlink" Target="http://www.konkoly.hu/cgi-bin/IBVS?795" TargetMode="External"/><Relationship Id="rId582" Type="http://schemas.openxmlformats.org/officeDocument/2006/relationships/hyperlink" Target="http://www.bav-astro.de/sfs/BAVM_link.php?BAVMnr=29" TargetMode="External"/><Relationship Id="rId638" Type="http://schemas.openxmlformats.org/officeDocument/2006/relationships/hyperlink" Target="http://www.konkoly.hu/cgi-bin/IBVS?1694" TargetMode="External"/><Relationship Id="rId803" Type="http://schemas.openxmlformats.org/officeDocument/2006/relationships/hyperlink" Target="http://vsolj.cetus-net.org/no47.pdf" TargetMode="External"/><Relationship Id="rId845" Type="http://schemas.openxmlformats.org/officeDocument/2006/relationships/hyperlink" Target="http://www.konkoly.hu/cgi-bin/IBVS?4738" TargetMode="External"/><Relationship Id="rId1030" Type="http://schemas.openxmlformats.org/officeDocument/2006/relationships/hyperlink" Target="http://vsolj.cetus-net.org/no45.pdf" TargetMode="External"/><Relationship Id="rId3" Type="http://schemas.openxmlformats.org/officeDocument/2006/relationships/hyperlink" Target="http://www.bav-astro.de/sfs/BAVM_link.php?BAVMnr=4" TargetMode="External"/><Relationship Id="rId235" Type="http://schemas.openxmlformats.org/officeDocument/2006/relationships/hyperlink" Target="http://www.konkoly.hu/cgi-bin/IBVS?114" TargetMode="External"/><Relationship Id="rId277" Type="http://schemas.openxmlformats.org/officeDocument/2006/relationships/hyperlink" Target="http://www.konkoly.hu/cgi-bin/IBVS?180" TargetMode="External"/><Relationship Id="rId400" Type="http://schemas.openxmlformats.org/officeDocument/2006/relationships/hyperlink" Target="http://www.konkoly.hu/cgi-bin/IBVS?795" TargetMode="External"/><Relationship Id="rId442" Type="http://schemas.openxmlformats.org/officeDocument/2006/relationships/hyperlink" Target="http://www.bav-astro.de/sfs/BAVM_link.php?BAVMnr=25" TargetMode="External"/><Relationship Id="rId484" Type="http://schemas.openxmlformats.org/officeDocument/2006/relationships/hyperlink" Target="http://www.bav-astro.de/sfs/BAVM_link.php?BAVMnr=26" TargetMode="External"/><Relationship Id="rId705" Type="http://schemas.openxmlformats.org/officeDocument/2006/relationships/hyperlink" Target="http://www.bav-astro.de/sfs/BAVM_link.php?BAVMnr=43" TargetMode="External"/><Relationship Id="rId887" Type="http://schemas.openxmlformats.org/officeDocument/2006/relationships/hyperlink" Target="http://www.bav-astro.de/sfs/BAVM_link.php?BAVMnr=122" TargetMode="External"/><Relationship Id="rId1072" Type="http://schemas.openxmlformats.org/officeDocument/2006/relationships/hyperlink" Target="http://vsolj.cetus-net.org/no46.pdf" TargetMode="External"/><Relationship Id="rId1128" Type="http://schemas.openxmlformats.org/officeDocument/2006/relationships/hyperlink" Target="http://vsolj.cetus-net.org/vsoljno51.pdf" TargetMode="External"/><Relationship Id="rId137" Type="http://schemas.openxmlformats.org/officeDocument/2006/relationships/hyperlink" Target="http://www.bav-astro.de/sfs/BAVM_link.php?BAVMnr=15" TargetMode="External"/><Relationship Id="rId302" Type="http://schemas.openxmlformats.org/officeDocument/2006/relationships/hyperlink" Target="http://www.konkoly.hu/cgi-bin/IBVS?795" TargetMode="External"/><Relationship Id="rId344" Type="http://schemas.openxmlformats.org/officeDocument/2006/relationships/hyperlink" Target="http://www.konkoly.hu/cgi-bin/IBVS?795" TargetMode="External"/><Relationship Id="rId691" Type="http://schemas.openxmlformats.org/officeDocument/2006/relationships/hyperlink" Target="http://www.bav-astro.de/sfs/BAVM_link.php?BAVMnr=46" TargetMode="External"/><Relationship Id="rId747" Type="http://schemas.openxmlformats.org/officeDocument/2006/relationships/hyperlink" Target="http://www.bav-astro.de/sfs/BAVM_link.php?BAVMnr=56" TargetMode="External"/><Relationship Id="rId789" Type="http://schemas.openxmlformats.org/officeDocument/2006/relationships/hyperlink" Target="http://www.bav-astro.de/sfs/BAVM_link.php?BAVMnr=93" TargetMode="External"/><Relationship Id="rId912" Type="http://schemas.openxmlformats.org/officeDocument/2006/relationships/hyperlink" Target="http://var.astro.cz/oejv/issues/oejv0074.pdf" TargetMode="External"/><Relationship Id="rId954" Type="http://schemas.openxmlformats.org/officeDocument/2006/relationships/hyperlink" Target="http://vsolj.cetus-net.org/no40.pdf" TargetMode="External"/><Relationship Id="rId996" Type="http://schemas.openxmlformats.org/officeDocument/2006/relationships/hyperlink" Target="http://vsolj.cetus-net.org/no43.pdf" TargetMode="External"/><Relationship Id="rId41" Type="http://schemas.openxmlformats.org/officeDocument/2006/relationships/hyperlink" Target="http://www.bav-astro.de/sfs/BAVM_link.php?BAVMnr=12" TargetMode="External"/><Relationship Id="rId83" Type="http://schemas.openxmlformats.org/officeDocument/2006/relationships/hyperlink" Target="http://www.bav-astro.de/sfs/BAVM_link.php?BAVMnr=15" TargetMode="External"/><Relationship Id="rId179" Type="http://schemas.openxmlformats.org/officeDocument/2006/relationships/hyperlink" Target="http://www.bav-astro.de/sfs/BAVM_link.php?BAVMnr=18" TargetMode="External"/><Relationship Id="rId386" Type="http://schemas.openxmlformats.org/officeDocument/2006/relationships/hyperlink" Target="http://www.konkoly.hu/cgi-bin/IBVS?795" TargetMode="External"/><Relationship Id="rId551" Type="http://schemas.openxmlformats.org/officeDocument/2006/relationships/hyperlink" Target="http://www.bav-astro.de/sfs/BAVM_link.php?BAVMnr=28" TargetMode="External"/><Relationship Id="rId593" Type="http://schemas.openxmlformats.org/officeDocument/2006/relationships/hyperlink" Target="http://www.bav-astro.de/sfs/BAVM_link.php?BAVMnr=29" TargetMode="External"/><Relationship Id="rId607" Type="http://schemas.openxmlformats.org/officeDocument/2006/relationships/hyperlink" Target="http://www.bav-astro.de/sfs/BAVM_link.php?BAVMnr=29" TargetMode="External"/><Relationship Id="rId649" Type="http://schemas.openxmlformats.org/officeDocument/2006/relationships/hyperlink" Target="http://www.konkoly.hu/cgi-bin/IBVS?3224" TargetMode="External"/><Relationship Id="rId814" Type="http://schemas.openxmlformats.org/officeDocument/2006/relationships/hyperlink" Target="http://vsolj.cetus-net.org/no47.pdf" TargetMode="External"/><Relationship Id="rId856" Type="http://schemas.openxmlformats.org/officeDocument/2006/relationships/hyperlink" Target="http://vsolj.cetus-net.org/no47.pdf" TargetMode="External"/><Relationship Id="rId1181" Type="http://schemas.openxmlformats.org/officeDocument/2006/relationships/hyperlink" Target="http://vsolj.cetus-net.org/vsoljno55.pdf" TargetMode="External"/><Relationship Id="rId190" Type="http://schemas.openxmlformats.org/officeDocument/2006/relationships/hyperlink" Target="http://www.bav-astro.de/sfs/BAVM_link.php?BAVMnr=18" TargetMode="External"/><Relationship Id="rId204" Type="http://schemas.openxmlformats.org/officeDocument/2006/relationships/hyperlink" Target="http://www.bav-astro.de/sfs/BAVM_link.php?BAVMnr=18" TargetMode="External"/><Relationship Id="rId246" Type="http://schemas.openxmlformats.org/officeDocument/2006/relationships/hyperlink" Target="http://www.konkoly.hu/cgi-bin/IBVS?148" TargetMode="External"/><Relationship Id="rId288" Type="http://schemas.openxmlformats.org/officeDocument/2006/relationships/hyperlink" Target="http://www.konkoly.hu/cgi-bin/IBVS?221" TargetMode="External"/><Relationship Id="rId411" Type="http://schemas.openxmlformats.org/officeDocument/2006/relationships/hyperlink" Target="http://www.konkoly.hu/cgi-bin/IBVS?795" TargetMode="External"/><Relationship Id="rId453" Type="http://schemas.openxmlformats.org/officeDocument/2006/relationships/hyperlink" Target="http://www.konkoly.hu/cgi-bin/IBVS?637" TargetMode="External"/><Relationship Id="rId509" Type="http://schemas.openxmlformats.org/officeDocument/2006/relationships/hyperlink" Target="http://www.bav-astro.de/sfs/BAVM_link.php?BAVMnr=28" TargetMode="External"/><Relationship Id="rId660" Type="http://schemas.openxmlformats.org/officeDocument/2006/relationships/hyperlink" Target="http://www.konkoly.hu/cgi-bin/IBVS?2292" TargetMode="External"/><Relationship Id="rId898" Type="http://schemas.openxmlformats.org/officeDocument/2006/relationships/hyperlink" Target="http://www.bav-astro.de/sfs/BAVM_link.php?BAVMnr=131" TargetMode="External"/><Relationship Id="rId1041" Type="http://schemas.openxmlformats.org/officeDocument/2006/relationships/hyperlink" Target="http://vsolj.cetus-net.org/no45.pdf" TargetMode="External"/><Relationship Id="rId1083" Type="http://schemas.openxmlformats.org/officeDocument/2006/relationships/hyperlink" Target="http://vsolj.cetus-net.org/no48.pdf" TargetMode="External"/><Relationship Id="rId1139" Type="http://schemas.openxmlformats.org/officeDocument/2006/relationships/hyperlink" Target="http://vsolj.cetus-net.org/vsoljno51.pdf" TargetMode="External"/><Relationship Id="rId106" Type="http://schemas.openxmlformats.org/officeDocument/2006/relationships/hyperlink" Target="http://www.bav-astro.de/sfs/BAVM_link.php?BAVMnr=15" TargetMode="External"/><Relationship Id="rId313" Type="http://schemas.openxmlformats.org/officeDocument/2006/relationships/hyperlink" Target="http://www.konkoly.hu/cgi-bin/IBVS?795" TargetMode="External"/><Relationship Id="rId495" Type="http://schemas.openxmlformats.org/officeDocument/2006/relationships/hyperlink" Target="http://www.konkoly.hu/cgi-bin/IBVS?1019" TargetMode="External"/><Relationship Id="rId716" Type="http://schemas.openxmlformats.org/officeDocument/2006/relationships/hyperlink" Target="http://vsolj.cetus-net.org/no47.pdf" TargetMode="External"/><Relationship Id="rId758" Type="http://schemas.openxmlformats.org/officeDocument/2006/relationships/hyperlink" Target="http://www.bav-astro.de/sfs/BAVM_link.php?BAVMnr=60" TargetMode="External"/><Relationship Id="rId923" Type="http://schemas.openxmlformats.org/officeDocument/2006/relationships/hyperlink" Target="http://vsolj.cetus-net.org/no39.pdf" TargetMode="External"/><Relationship Id="rId965" Type="http://schemas.openxmlformats.org/officeDocument/2006/relationships/hyperlink" Target="http://var.astro.cz/oejv/issues/oejv0074.pdf" TargetMode="External"/><Relationship Id="rId1150" Type="http://schemas.openxmlformats.org/officeDocument/2006/relationships/hyperlink" Target="http://vsolj.cetus-net.org/vsoljno53.pdf" TargetMode="External"/><Relationship Id="rId10" Type="http://schemas.openxmlformats.org/officeDocument/2006/relationships/hyperlink" Target="http://vsolj.cetus-net.org/no47.pdf" TargetMode="External"/><Relationship Id="rId52" Type="http://schemas.openxmlformats.org/officeDocument/2006/relationships/hyperlink" Target="http://www.bav-astro.de/sfs/BAVM_link.php?BAVMnr=12" TargetMode="External"/><Relationship Id="rId94" Type="http://schemas.openxmlformats.org/officeDocument/2006/relationships/hyperlink" Target="http://vsolj.cetus-net.org/no47.pdf" TargetMode="External"/><Relationship Id="rId148" Type="http://schemas.openxmlformats.org/officeDocument/2006/relationships/hyperlink" Target="http://www.konkoly.hu/cgi-bin/IBVS?501" TargetMode="External"/><Relationship Id="rId355" Type="http://schemas.openxmlformats.org/officeDocument/2006/relationships/hyperlink" Target="http://www.konkoly.hu/cgi-bin/IBVS?795" TargetMode="External"/><Relationship Id="rId397" Type="http://schemas.openxmlformats.org/officeDocument/2006/relationships/hyperlink" Target="http://www.konkoly.hu/cgi-bin/IBVS?795" TargetMode="External"/><Relationship Id="rId520" Type="http://schemas.openxmlformats.org/officeDocument/2006/relationships/hyperlink" Target="http://www.bav-astro.de/sfs/BAVM_link.php?BAVMnr=28" TargetMode="External"/><Relationship Id="rId562" Type="http://schemas.openxmlformats.org/officeDocument/2006/relationships/hyperlink" Target="http://www.konkoly.hu/cgi-bin/IBVS?1478" TargetMode="External"/><Relationship Id="rId618" Type="http://schemas.openxmlformats.org/officeDocument/2006/relationships/hyperlink" Target="http://www.konkoly.hu/cgi-bin/IBVS?1631" TargetMode="External"/><Relationship Id="rId825" Type="http://schemas.openxmlformats.org/officeDocument/2006/relationships/hyperlink" Target="http://www.konkoly.hu/cgi-bin/IBVS?4502" TargetMode="External"/><Relationship Id="rId1192" Type="http://schemas.openxmlformats.org/officeDocument/2006/relationships/hyperlink" Target="http://vsolj.cetus-net.org/vsoljno59.pdf" TargetMode="External"/><Relationship Id="rId215" Type="http://schemas.openxmlformats.org/officeDocument/2006/relationships/hyperlink" Target="http://www.bav-astro.de/sfs/BAVM_link.php?BAVMnr=18" TargetMode="External"/><Relationship Id="rId257" Type="http://schemas.openxmlformats.org/officeDocument/2006/relationships/hyperlink" Target="http://www.konkoly.hu/cgi-bin/IBVS?154" TargetMode="External"/><Relationship Id="rId422" Type="http://schemas.openxmlformats.org/officeDocument/2006/relationships/hyperlink" Target="http://www.konkoly.hu/cgi-bin/IBVS?530" TargetMode="External"/><Relationship Id="rId464" Type="http://schemas.openxmlformats.org/officeDocument/2006/relationships/hyperlink" Target="http://www.bav-astro.de/sfs/BAVM_link.php?BAVMnr=26" TargetMode="External"/><Relationship Id="rId867" Type="http://schemas.openxmlformats.org/officeDocument/2006/relationships/hyperlink" Target="http://vsolj.cetus-net.org/no33.pdf" TargetMode="External"/><Relationship Id="rId1010" Type="http://schemas.openxmlformats.org/officeDocument/2006/relationships/hyperlink" Target="http://vsolj.cetus-net.org/no44.pdf" TargetMode="External"/><Relationship Id="rId1052" Type="http://schemas.openxmlformats.org/officeDocument/2006/relationships/hyperlink" Target="http://vsolj.cetus-net.org/no46.pdf" TargetMode="External"/><Relationship Id="rId1094" Type="http://schemas.openxmlformats.org/officeDocument/2006/relationships/hyperlink" Target="http://var.astro.cz/oejv/issues/oejv0107.pdf" TargetMode="External"/><Relationship Id="rId1108" Type="http://schemas.openxmlformats.org/officeDocument/2006/relationships/hyperlink" Target="http://www.konkoly.hu/cgi-bin/IBVS?5924" TargetMode="External"/><Relationship Id="rId299" Type="http://schemas.openxmlformats.org/officeDocument/2006/relationships/hyperlink" Target="http://www.konkoly.hu/cgi-bin/IBVS?247" TargetMode="External"/><Relationship Id="rId727" Type="http://schemas.openxmlformats.org/officeDocument/2006/relationships/hyperlink" Target="http://www.bav-astro.de/sfs/BAVM_link.php?BAVMnr=50" TargetMode="External"/><Relationship Id="rId934" Type="http://schemas.openxmlformats.org/officeDocument/2006/relationships/hyperlink" Target="http://vsolj.cetus-net.org/no40.pdf" TargetMode="External"/><Relationship Id="rId63" Type="http://schemas.openxmlformats.org/officeDocument/2006/relationships/hyperlink" Target="http://www.bav-astro.de/sfs/BAVM_link.php?BAVMnr=12" TargetMode="External"/><Relationship Id="rId159" Type="http://schemas.openxmlformats.org/officeDocument/2006/relationships/hyperlink" Target="http://www.konkoly.hu/cgi-bin/IBVS?84" TargetMode="External"/><Relationship Id="rId366" Type="http://schemas.openxmlformats.org/officeDocument/2006/relationships/hyperlink" Target="http://vsolj.cetus-net.org/no47.pdf" TargetMode="External"/><Relationship Id="rId573" Type="http://schemas.openxmlformats.org/officeDocument/2006/relationships/hyperlink" Target="http://www.bav-astro.de/sfs/BAVM_link.php?BAVMnr=29" TargetMode="External"/><Relationship Id="rId780" Type="http://schemas.openxmlformats.org/officeDocument/2006/relationships/hyperlink" Target="http://www.konkoly.hu/cgi-bin/IBVS?4181" TargetMode="External"/><Relationship Id="rId226" Type="http://schemas.openxmlformats.org/officeDocument/2006/relationships/hyperlink" Target="http://www.konkoly.hu/cgi-bin/IBVS?111" TargetMode="External"/><Relationship Id="rId433" Type="http://schemas.openxmlformats.org/officeDocument/2006/relationships/hyperlink" Target="http://www.konkoly.hu/cgi-bin/IBVS?647" TargetMode="External"/><Relationship Id="rId878" Type="http://schemas.openxmlformats.org/officeDocument/2006/relationships/hyperlink" Target="http://vsolj.cetus-net.org/no47.pdf" TargetMode="External"/><Relationship Id="rId1063" Type="http://schemas.openxmlformats.org/officeDocument/2006/relationships/hyperlink" Target="http://vsolj.cetus-net.org/no46.pdf" TargetMode="External"/><Relationship Id="rId640" Type="http://schemas.openxmlformats.org/officeDocument/2006/relationships/hyperlink" Target="http://www.konkoly.hu/cgi-bin/IBVS?1930" TargetMode="External"/><Relationship Id="rId738" Type="http://schemas.openxmlformats.org/officeDocument/2006/relationships/hyperlink" Target="http://www.konkoly.hu/cgi-bin/IBVS?3435" TargetMode="External"/><Relationship Id="rId945" Type="http://schemas.openxmlformats.org/officeDocument/2006/relationships/hyperlink" Target="http://vsolj.cetus-net.org/no40.pdf" TargetMode="External"/><Relationship Id="rId74" Type="http://schemas.openxmlformats.org/officeDocument/2006/relationships/hyperlink" Target="http://www.bav-astro.de/sfs/BAVM_link.php?BAVMnr=13" TargetMode="External"/><Relationship Id="rId377" Type="http://schemas.openxmlformats.org/officeDocument/2006/relationships/hyperlink" Target="http://www.konkoly.hu/cgi-bin/IBVS?795" TargetMode="External"/><Relationship Id="rId500" Type="http://schemas.openxmlformats.org/officeDocument/2006/relationships/hyperlink" Target="http://vsolj.cetus-net.org/no47.pdf" TargetMode="External"/><Relationship Id="rId584" Type="http://schemas.openxmlformats.org/officeDocument/2006/relationships/hyperlink" Target="http://www.bav-astro.de/sfs/BAVM_link.php?BAVMnr=29" TargetMode="External"/><Relationship Id="rId805" Type="http://schemas.openxmlformats.org/officeDocument/2006/relationships/hyperlink" Target="http://www.konkoly.hu/cgi-bin/IBVS?4502" TargetMode="External"/><Relationship Id="rId1130" Type="http://schemas.openxmlformats.org/officeDocument/2006/relationships/hyperlink" Target="http://var.astro.cz/oejv/issues/oejv0137.pdf" TargetMode="External"/><Relationship Id="rId5" Type="http://schemas.openxmlformats.org/officeDocument/2006/relationships/hyperlink" Target="http://www.bav-astro.de/sfs/BAVM_link.php?BAVMnr=4" TargetMode="External"/><Relationship Id="rId237" Type="http://schemas.openxmlformats.org/officeDocument/2006/relationships/hyperlink" Target="http://www.konkoly.hu/cgi-bin/IBVS?119" TargetMode="External"/><Relationship Id="rId791" Type="http://schemas.openxmlformats.org/officeDocument/2006/relationships/hyperlink" Target="http://www.konkoly.hu/cgi-bin/IBVS?4340" TargetMode="External"/><Relationship Id="rId889" Type="http://schemas.openxmlformats.org/officeDocument/2006/relationships/hyperlink" Target="http://www.bav-astro.de/sfs/BAVM_link.php?BAVMnr=131" TargetMode="External"/><Relationship Id="rId1074" Type="http://schemas.openxmlformats.org/officeDocument/2006/relationships/hyperlink" Target="http://vsolj.cetus-net.org/no46.pdf" TargetMode="External"/><Relationship Id="rId444" Type="http://schemas.openxmlformats.org/officeDocument/2006/relationships/hyperlink" Target="http://vsolj.cetus-net.org/no47.pdf" TargetMode="External"/><Relationship Id="rId651" Type="http://schemas.openxmlformats.org/officeDocument/2006/relationships/hyperlink" Target="http://www.konkoly.hu/cgi-bin/IBVS?2545" TargetMode="External"/><Relationship Id="rId749" Type="http://schemas.openxmlformats.org/officeDocument/2006/relationships/hyperlink" Target="http://www.bav-astro.de/sfs/BAVM_link.php?BAVMnr=56" TargetMode="External"/><Relationship Id="rId290" Type="http://schemas.openxmlformats.org/officeDocument/2006/relationships/hyperlink" Target="http://www.konkoly.hu/cgi-bin/IBVS?221" TargetMode="External"/><Relationship Id="rId304" Type="http://schemas.openxmlformats.org/officeDocument/2006/relationships/hyperlink" Target="http://www.konkoly.hu/cgi-bin/IBVS?247" TargetMode="External"/><Relationship Id="rId388" Type="http://schemas.openxmlformats.org/officeDocument/2006/relationships/hyperlink" Target="http://www.bav-astro.de/sfs/BAVM_link.php?BAVMnr=25" TargetMode="External"/><Relationship Id="rId511" Type="http://schemas.openxmlformats.org/officeDocument/2006/relationships/hyperlink" Target="http://www.bav-astro.de/sfs/BAVM_link.php?BAVMnr=28" TargetMode="External"/><Relationship Id="rId609" Type="http://schemas.openxmlformats.org/officeDocument/2006/relationships/hyperlink" Target="http://www.konkoly.hu/cgi-bin/IBVS?1335" TargetMode="External"/><Relationship Id="rId956" Type="http://schemas.openxmlformats.org/officeDocument/2006/relationships/hyperlink" Target="http://vsolj.cetus-net.org/no40.pdf" TargetMode="External"/><Relationship Id="rId1141" Type="http://schemas.openxmlformats.org/officeDocument/2006/relationships/hyperlink" Target="http://vsolj.cetus-net.org/vsoljno53.pdf" TargetMode="External"/><Relationship Id="rId85" Type="http://schemas.openxmlformats.org/officeDocument/2006/relationships/hyperlink" Target="http://www.bav-astro.de/sfs/BAVM_link.php?BAVMnr=15" TargetMode="External"/><Relationship Id="rId150" Type="http://schemas.openxmlformats.org/officeDocument/2006/relationships/hyperlink" Target="http://www.bav-astro.de/sfs/BAVM_link.php?BAVMnr=15" TargetMode="External"/><Relationship Id="rId595" Type="http://schemas.openxmlformats.org/officeDocument/2006/relationships/hyperlink" Target="http://www.konkoly.hu/cgi-bin/IBVS?1379" TargetMode="External"/><Relationship Id="rId816" Type="http://schemas.openxmlformats.org/officeDocument/2006/relationships/hyperlink" Target="http://vsolj.cetus-net.org/no47.pdf" TargetMode="External"/><Relationship Id="rId1001" Type="http://schemas.openxmlformats.org/officeDocument/2006/relationships/hyperlink" Target="http://www.konkoly.hu/cgi-bin/IBVS?5684" TargetMode="External"/><Relationship Id="rId248" Type="http://schemas.openxmlformats.org/officeDocument/2006/relationships/hyperlink" Target="http://www.bav-astro.de/sfs/BAVM_link.php?BAVMnr=18" TargetMode="External"/><Relationship Id="rId455" Type="http://schemas.openxmlformats.org/officeDocument/2006/relationships/hyperlink" Target="http://www.bav-astro.de/sfs/BAVM_link.php?BAVMnr=26" TargetMode="External"/><Relationship Id="rId662" Type="http://schemas.openxmlformats.org/officeDocument/2006/relationships/hyperlink" Target="http://vsolj.cetus-net.org/no47.pdf" TargetMode="External"/><Relationship Id="rId1085" Type="http://schemas.openxmlformats.org/officeDocument/2006/relationships/hyperlink" Target="http://vsolj.cetus-net.org/no48.pdf" TargetMode="External"/><Relationship Id="rId12" Type="http://schemas.openxmlformats.org/officeDocument/2006/relationships/hyperlink" Target="http://www.bav-astro.de/sfs/BAVM_link.php?BAVMnr=8" TargetMode="External"/><Relationship Id="rId108" Type="http://schemas.openxmlformats.org/officeDocument/2006/relationships/hyperlink" Target="http://www.bav-astro.de/sfs/BAVM_link.php?BAVMnr=15" TargetMode="External"/><Relationship Id="rId315" Type="http://schemas.openxmlformats.org/officeDocument/2006/relationships/hyperlink" Target="http://www.konkoly.hu/cgi-bin/IBVS?795" TargetMode="External"/><Relationship Id="rId522" Type="http://schemas.openxmlformats.org/officeDocument/2006/relationships/hyperlink" Target="http://www.bav-astro.de/sfs/BAVM_link.php?BAVMnr=28" TargetMode="External"/><Relationship Id="rId967" Type="http://schemas.openxmlformats.org/officeDocument/2006/relationships/hyperlink" Target="http://var.astro.cz/oejv/issues/oejv0074.pdf" TargetMode="External"/><Relationship Id="rId1152" Type="http://schemas.openxmlformats.org/officeDocument/2006/relationships/hyperlink" Target="http://vsolj.cetus-net.org/vsoljno55.pdf" TargetMode="External"/><Relationship Id="rId96" Type="http://schemas.openxmlformats.org/officeDocument/2006/relationships/hyperlink" Target="http://www.bav-astro.de/sfs/BAVM_link.php?BAVMnr=15" TargetMode="External"/><Relationship Id="rId161" Type="http://schemas.openxmlformats.org/officeDocument/2006/relationships/hyperlink" Target="http://www.konkoly.hu/cgi-bin/IBVS?84" TargetMode="External"/><Relationship Id="rId399" Type="http://schemas.openxmlformats.org/officeDocument/2006/relationships/hyperlink" Target="http://www.konkoly.hu/cgi-bin/IBVS?795" TargetMode="External"/><Relationship Id="rId827" Type="http://schemas.openxmlformats.org/officeDocument/2006/relationships/hyperlink" Target="http://vsolj.cetus-net.org/no47.pdf" TargetMode="External"/><Relationship Id="rId1012" Type="http://schemas.openxmlformats.org/officeDocument/2006/relationships/hyperlink" Target="http://vsolj.cetus-net.org/no44.pdf" TargetMode="External"/><Relationship Id="rId259" Type="http://schemas.openxmlformats.org/officeDocument/2006/relationships/hyperlink" Target="http://www.konkoly.hu/cgi-bin/IBVS?154" TargetMode="External"/><Relationship Id="rId466" Type="http://schemas.openxmlformats.org/officeDocument/2006/relationships/hyperlink" Target="http://www.bav-astro.de/sfs/BAVM_link.php?BAVMnr=26" TargetMode="External"/><Relationship Id="rId673" Type="http://schemas.openxmlformats.org/officeDocument/2006/relationships/hyperlink" Target="http://www.bav-astro.de/sfs/BAVM_link.php?BAVMnr=38" TargetMode="External"/><Relationship Id="rId880" Type="http://schemas.openxmlformats.org/officeDocument/2006/relationships/hyperlink" Target="http://vsolj.cetus-net.org/no47.pdf" TargetMode="External"/><Relationship Id="rId1096" Type="http://schemas.openxmlformats.org/officeDocument/2006/relationships/hyperlink" Target="http://vsolj.cetus-net.org/vsoljno50.pdf" TargetMode="External"/><Relationship Id="rId23" Type="http://schemas.openxmlformats.org/officeDocument/2006/relationships/hyperlink" Target="http://www.bav-astro.de/sfs/BAVM_link.php?BAVMnr=10" TargetMode="External"/><Relationship Id="rId119" Type="http://schemas.openxmlformats.org/officeDocument/2006/relationships/hyperlink" Target="http://www.bav-astro.de/sfs/BAVM_link.php?BAVMnr=15" TargetMode="External"/><Relationship Id="rId326" Type="http://schemas.openxmlformats.org/officeDocument/2006/relationships/hyperlink" Target="http://www.konkoly.hu/cgi-bin/IBVS?795" TargetMode="External"/><Relationship Id="rId533" Type="http://schemas.openxmlformats.org/officeDocument/2006/relationships/hyperlink" Target="http://vsolj.cetus-net.org/no47.pdf" TargetMode="External"/><Relationship Id="rId978" Type="http://schemas.openxmlformats.org/officeDocument/2006/relationships/hyperlink" Target="http://www.bav-astro.de/sfs/BAVM_link.php?BAVMnr=204" TargetMode="External"/><Relationship Id="rId1163" Type="http://schemas.openxmlformats.org/officeDocument/2006/relationships/hyperlink" Target="http://vsolj.cetus-net.org/vsoljno55.pdf" TargetMode="External"/><Relationship Id="rId740" Type="http://schemas.openxmlformats.org/officeDocument/2006/relationships/hyperlink" Target="http://www.bav-astro.de/sfs/BAVM_link.php?BAVMnr=52" TargetMode="External"/><Relationship Id="rId838" Type="http://schemas.openxmlformats.org/officeDocument/2006/relationships/hyperlink" Target="http://vsolj.cetus-net.org/no47.pdf" TargetMode="External"/><Relationship Id="rId1023" Type="http://schemas.openxmlformats.org/officeDocument/2006/relationships/hyperlink" Target="http://vsolj.cetus-net.org/no44.pdf" TargetMode="External"/><Relationship Id="rId172" Type="http://schemas.openxmlformats.org/officeDocument/2006/relationships/hyperlink" Target="http://www.konkoly.hu/cgi-bin/IBVS?84" TargetMode="External"/><Relationship Id="rId477" Type="http://schemas.openxmlformats.org/officeDocument/2006/relationships/hyperlink" Target="http://www.konkoly.hu/cgi-bin/IBVS?740" TargetMode="External"/><Relationship Id="rId600" Type="http://schemas.openxmlformats.org/officeDocument/2006/relationships/hyperlink" Target="http://www.konkoly.hu/cgi-bin/IBVS?1350" TargetMode="External"/><Relationship Id="rId684" Type="http://schemas.openxmlformats.org/officeDocument/2006/relationships/hyperlink" Target="http://www.bav-astro.de/sfs/BAVM_link.php?BAVMnr=39" TargetMode="External"/><Relationship Id="rId337" Type="http://schemas.openxmlformats.org/officeDocument/2006/relationships/hyperlink" Target="http://vsolj.cetus-net.org/no47.pdf" TargetMode="External"/><Relationship Id="rId891" Type="http://schemas.openxmlformats.org/officeDocument/2006/relationships/hyperlink" Target="http://vsolj.cetus-net.org/no47.pdf" TargetMode="External"/><Relationship Id="rId905" Type="http://schemas.openxmlformats.org/officeDocument/2006/relationships/hyperlink" Target="http://var.astro.cz/oejv/issues/oejv0074.pdf" TargetMode="External"/><Relationship Id="rId989" Type="http://schemas.openxmlformats.org/officeDocument/2006/relationships/hyperlink" Target="http://vsolj.cetus-net.org/no43.pdf" TargetMode="External"/><Relationship Id="rId34" Type="http://schemas.openxmlformats.org/officeDocument/2006/relationships/hyperlink" Target="http://www.bav-astro.de/sfs/BAVM_link.php?BAVMnr=10" TargetMode="External"/><Relationship Id="rId544" Type="http://schemas.openxmlformats.org/officeDocument/2006/relationships/hyperlink" Target="http://www.konkoly.hu/cgi-bin/IBVS?1350" TargetMode="External"/><Relationship Id="rId751" Type="http://schemas.openxmlformats.org/officeDocument/2006/relationships/hyperlink" Target="http://www.bav-astro.de/sfs/BAVM_link.php?BAVMnr=56" TargetMode="External"/><Relationship Id="rId849" Type="http://schemas.openxmlformats.org/officeDocument/2006/relationships/hyperlink" Target="http://vsolj.cetus-net.org/no33.pdf" TargetMode="External"/><Relationship Id="rId1174" Type="http://schemas.openxmlformats.org/officeDocument/2006/relationships/hyperlink" Target="http://vsolj.cetus-net.org/vsoljno55.pdf" TargetMode="External"/><Relationship Id="rId183" Type="http://schemas.openxmlformats.org/officeDocument/2006/relationships/hyperlink" Target="http://www.bav-astro.de/sfs/BAVM_link.php?BAVMnr=18" TargetMode="External"/><Relationship Id="rId390" Type="http://schemas.openxmlformats.org/officeDocument/2006/relationships/hyperlink" Target="http://www.konkoly.hu/cgi-bin/IBVS?795" TargetMode="External"/><Relationship Id="rId404" Type="http://schemas.openxmlformats.org/officeDocument/2006/relationships/hyperlink" Target="http://www.bav-astro.de/sfs/BAVM_link.php?BAVMnr=26" TargetMode="External"/><Relationship Id="rId611" Type="http://schemas.openxmlformats.org/officeDocument/2006/relationships/hyperlink" Target="http://www.konkoly.hu/cgi-bin/IBVS?1335" TargetMode="External"/><Relationship Id="rId1034" Type="http://schemas.openxmlformats.org/officeDocument/2006/relationships/hyperlink" Target="http://vsolj.cetus-net.org/no45.pdf" TargetMode="External"/><Relationship Id="rId250" Type="http://schemas.openxmlformats.org/officeDocument/2006/relationships/hyperlink" Target="http://www.konkoly.hu/cgi-bin/IBVS?129" TargetMode="External"/><Relationship Id="rId488" Type="http://schemas.openxmlformats.org/officeDocument/2006/relationships/hyperlink" Target="http://www.konkoly.hu/cgi-bin/IBVS?883" TargetMode="External"/><Relationship Id="rId695" Type="http://schemas.openxmlformats.org/officeDocument/2006/relationships/hyperlink" Target="http://www.bav-astro.de/sfs/BAVM_link.php?BAVMnr=46" TargetMode="External"/><Relationship Id="rId709" Type="http://schemas.openxmlformats.org/officeDocument/2006/relationships/hyperlink" Target="http://www.bav-astro.de/sfs/BAVM_link.php?BAVMnr=43" TargetMode="External"/><Relationship Id="rId916" Type="http://schemas.openxmlformats.org/officeDocument/2006/relationships/hyperlink" Target="http://vsolj.cetus-net.org/no39.pdf" TargetMode="External"/><Relationship Id="rId1101" Type="http://schemas.openxmlformats.org/officeDocument/2006/relationships/hyperlink" Target="http://www.bav-astro.de/sfs/BAVM_link.php?BAVMnr=213" TargetMode="External"/><Relationship Id="rId45" Type="http://schemas.openxmlformats.org/officeDocument/2006/relationships/hyperlink" Target="http://www.bav-astro.de/sfs/BAVM_link.php?BAVMnr=12" TargetMode="External"/><Relationship Id="rId110" Type="http://schemas.openxmlformats.org/officeDocument/2006/relationships/hyperlink" Target="http://www.bav-astro.de/sfs/BAVM_link.php?BAVMnr=15" TargetMode="External"/><Relationship Id="rId348" Type="http://schemas.openxmlformats.org/officeDocument/2006/relationships/hyperlink" Target="http://www.konkoly.hu/cgi-bin/IBVS?394" TargetMode="External"/><Relationship Id="rId555" Type="http://schemas.openxmlformats.org/officeDocument/2006/relationships/hyperlink" Target="http://www.bav-astro.de/sfs/BAVM_link.php?BAVMnr=28" TargetMode="External"/><Relationship Id="rId762" Type="http://schemas.openxmlformats.org/officeDocument/2006/relationships/hyperlink" Target="http://www.konkoly.hu/cgi-bin/IBVS?4340" TargetMode="External"/><Relationship Id="rId1185" Type="http://schemas.openxmlformats.org/officeDocument/2006/relationships/hyperlink" Target="http://vsolj.cetus-net.org/vsoljno59.pdf" TargetMode="External"/><Relationship Id="rId194" Type="http://schemas.openxmlformats.org/officeDocument/2006/relationships/hyperlink" Target="http://www.bav-astro.de/sfs/BAVM_link.php?BAVMnr=18" TargetMode="External"/><Relationship Id="rId208" Type="http://schemas.openxmlformats.org/officeDocument/2006/relationships/hyperlink" Target="http://www.bav-astro.de/sfs/BAVM_link.php?BAVMnr=18" TargetMode="External"/><Relationship Id="rId415" Type="http://schemas.openxmlformats.org/officeDocument/2006/relationships/hyperlink" Target="http://www.konkoly.hu/cgi-bin/IBVS?795" TargetMode="External"/><Relationship Id="rId622" Type="http://schemas.openxmlformats.org/officeDocument/2006/relationships/hyperlink" Target="http://www.konkoly.hu/cgi-bin/IBVS?1631" TargetMode="External"/><Relationship Id="rId1045" Type="http://schemas.openxmlformats.org/officeDocument/2006/relationships/hyperlink" Target="http://vsolj.cetus-net.org/no45.pdf" TargetMode="External"/><Relationship Id="rId261" Type="http://schemas.openxmlformats.org/officeDocument/2006/relationships/hyperlink" Target="http://www.konkoly.hu/cgi-bin/IBVS?154" TargetMode="External"/><Relationship Id="rId499" Type="http://schemas.openxmlformats.org/officeDocument/2006/relationships/hyperlink" Target="http://www.konkoly.hu/cgi-bin/IBVS?883" TargetMode="External"/><Relationship Id="rId927" Type="http://schemas.openxmlformats.org/officeDocument/2006/relationships/hyperlink" Target="http://vsolj.cetus-net.org/no39.pdf" TargetMode="External"/><Relationship Id="rId1112" Type="http://schemas.openxmlformats.org/officeDocument/2006/relationships/hyperlink" Target="http://vsolj.cetus-net.org/vsoljno51.pdf" TargetMode="External"/><Relationship Id="rId56" Type="http://schemas.openxmlformats.org/officeDocument/2006/relationships/hyperlink" Target="http://www.bav-astro.de/sfs/BAVM_link.php?BAVMnr=12" TargetMode="External"/><Relationship Id="rId359" Type="http://schemas.openxmlformats.org/officeDocument/2006/relationships/hyperlink" Target="http://www.konkoly.hu/cgi-bin/IBVS?456" TargetMode="External"/><Relationship Id="rId566" Type="http://schemas.openxmlformats.org/officeDocument/2006/relationships/hyperlink" Target="http://www.konkoly.hu/cgi-bin/IBVS?1712" TargetMode="External"/><Relationship Id="rId773" Type="http://schemas.openxmlformats.org/officeDocument/2006/relationships/hyperlink" Target="http://www.bav-astro.de/sfs/BAVM_link.php?BAVMnr=68" TargetMode="External"/><Relationship Id="rId1196" Type="http://schemas.openxmlformats.org/officeDocument/2006/relationships/hyperlink" Target="http://www.bav-astro.de/sfs/BAVM_link.php?BAVMnr=239" TargetMode="External"/><Relationship Id="rId121" Type="http://schemas.openxmlformats.org/officeDocument/2006/relationships/hyperlink" Target="http://www.bav-astro.de/sfs/BAVM_link.php?BAVMnr=15" TargetMode="External"/><Relationship Id="rId219" Type="http://schemas.openxmlformats.org/officeDocument/2006/relationships/hyperlink" Target="http://www.bav-astro.de/sfs/BAVM_link.php?BAVMnr=18" TargetMode="External"/><Relationship Id="rId426" Type="http://schemas.openxmlformats.org/officeDocument/2006/relationships/hyperlink" Target="http://vsolj.cetus-net.org/no47.pdf" TargetMode="External"/><Relationship Id="rId633" Type="http://schemas.openxmlformats.org/officeDocument/2006/relationships/hyperlink" Target="http://www.bav-astro.de/sfs/BAVM_link.php?BAVMnr=36" TargetMode="External"/><Relationship Id="rId980" Type="http://schemas.openxmlformats.org/officeDocument/2006/relationships/hyperlink" Target="http://vsolj.cetus-net.org/no43.pdf" TargetMode="External"/><Relationship Id="rId1056" Type="http://schemas.openxmlformats.org/officeDocument/2006/relationships/hyperlink" Target="http://vsolj.cetus-net.org/no46.pdf" TargetMode="External"/><Relationship Id="rId840" Type="http://schemas.openxmlformats.org/officeDocument/2006/relationships/hyperlink" Target="http://www.bav-astro.de/sfs/BAVM_link.php?BAVMnr=113" TargetMode="External"/><Relationship Id="rId938" Type="http://schemas.openxmlformats.org/officeDocument/2006/relationships/hyperlink" Target="http://vsolj.cetus-net.org/no40.pdf" TargetMode="External"/><Relationship Id="rId67" Type="http://schemas.openxmlformats.org/officeDocument/2006/relationships/hyperlink" Target="http://www.bav-astro.de/sfs/BAVM_link.php?BAVMnr=12" TargetMode="External"/><Relationship Id="rId272" Type="http://schemas.openxmlformats.org/officeDocument/2006/relationships/hyperlink" Target="http://www.konkoly.hu/cgi-bin/IBVS?180" TargetMode="External"/><Relationship Id="rId577" Type="http://schemas.openxmlformats.org/officeDocument/2006/relationships/hyperlink" Target="http://www.konkoly.hu/cgi-bin/IBVS?1512" TargetMode="External"/><Relationship Id="rId700" Type="http://schemas.openxmlformats.org/officeDocument/2006/relationships/hyperlink" Target="http://www.bav-astro.de/sfs/BAVM_link.php?BAVMnr=46" TargetMode="External"/><Relationship Id="rId1123" Type="http://schemas.openxmlformats.org/officeDocument/2006/relationships/hyperlink" Target="http://vsolj.cetus-net.org/vsoljno51.pdf" TargetMode="External"/><Relationship Id="rId132" Type="http://schemas.openxmlformats.org/officeDocument/2006/relationships/hyperlink" Target="http://www.bav-astro.de/sfs/BAVM_link.php?BAVMnr=15" TargetMode="External"/><Relationship Id="rId784" Type="http://schemas.openxmlformats.org/officeDocument/2006/relationships/hyperlink" Target="http://www.konkoly.hu/cgi-bin/IBVS?4502" TargetMode="External"/><Relationship Id="rId991" Type="http://schemas.openxmlformats.org/officeDocument/2006/relationships/hyperlink" Target="http://vsolj.cetus-net.org/no43.pdf" TargetMode="External"/><Relationship Id="rId1067" Type="http://schemas.openxmlformats.org/officeDocument/2006/relationships/hyperlink" Target="http://vsolj.cetus-net.org/no46.pdf" TargetMode="External"/><Relationship Id="rId437" Type="http://schemas.openxmlformats.org/officeDocument/2006/relationships/hyperlink" Target="http://www.bav-astro.de/sfs/BAVM_link.php?BAVMnr=25" TargetMode="External"/><Relationship Id="rId644" Type="http://schemas.openxmlformats.org/officeDocument/2006/relationships/hyperlink" Target="http://www.konkoly.hu/cgi-bin/IBVS?1930" TargetMode="External"/><Relationship Id="rId851" Type="http://schemas.openxmlformats.org/officeDocument/2006/relationships/hyperlink" Target="http://www.bav-astro.de/sfs/BAVM_link.php?BAVMnr=122" TargetMode="External"/><Relationship Id="rId283" Type="http://schemas.openxmlformats.org/officeDocument/2006/relationships/hyperlink" Target="http://www.konkoly.hu/cgi-bin/IBVS?221" TargetMode="External"/><Relationship Id="rId490" Type="http://schemas.openxmlformats.org/officeDocument/2006/relationships/hyperlink" Target="http://www.bav-astro.de/sfs/BAVM_link.php?BAVMnr=28" TargetMode="External"/><Relationship Id="rId504" Type="http://schemas.openxmlformats.org/officeDocument/2006/relationships/hyperlink" Target="http://www.bav-astro.de/sfs/BAVM_link.php?BAVMnr=28" TargetMode="External"/><Relationship Id="rId711" Type="http://schemas.openxmlformats.org/officeDocument/2006/relationships/hyperlink" Target="http://www.bav-astro.de/sfs/BAVM_link.php?BAVMnr=43" TargetMode="External"/><Relationship Id="rId949" Type="http://schemas.openxmlformats.org/officeDocument/2006/relationships/hyperlink" Target="http://www.bav-astro.de/sfs/BAVM_link.php?BAVMnr=157" TargetMode="External"/><Relationship Id="rId1134" Type="http://schemas.openxmlformats.org/officeDocument/2006/relationships/hyperlink" Target="http://vsolj.cetus-net.org/vsoljno51.pdf" TargetMode="External"/><Relationship Id="rId78" Type="http://schemas.openxmlformats.org/officeDocument/2006/relationships/hyperlink" Target="http://vsolj.cetus-net.org/no47.pdf" TargetMode="External"/><Relationship Id="rId143" Type="http://schemas.openxmlformats.org/officeDocument/2006/relationships/hyperlink" Target="http://www.bav-astro.de/sfs/BAVM_link.php?BAVMnr=15" TargetMode="External"/><Relationship Id="rId350" Type="http://schemas.openxmlformats.org/officeDocument/2006/relationships/hyperlink" Target="http://www.konkoly.hu/cgi-bin/IBVS?394" TargetMode="External"/><Relationship Id="rId588" Type="http://schemas.openxmlformats.org/officeDocument/2006/relationships/hyperlink" Target="http://www.bav-astro.de/sfs/BAVM_link.php?BAVMnr=29" TargetMode="External"/><Relationship Id="rId795" Type="http://schemas.openxmlformats.org/officeDocument/2006/relationships/hyperlink" Target="http://www.konkoly.hu/cgi-bin/IBVS?4340" TargetMode="External"/><Relationship Id="rId809" Type="http://schemas.openxmlformats.org/officeDocument/2006/relationships/hyperlink" Target="http://www.konkoly.hu/cgi-bin/IBVS?4502" TargetMode="External"/><Relationship Id="rId9" Type="http://schemas.openxmlformats.org/officeDocument/2006/relationships/hyperlink" Target="http://www.bav-astro.de/sfs/BAVM_link.php?BAVMnr=8" TargetMode="External"/><Relationship Id="rId210" Type="http://schemas.openxmlformats.org/officeDocument/2006/relationships/hyperlink" Target="http://www.konkoly.hu/cgi-bin/IBVS?111" TargetMode="External"/><Relationship Id="rId448" Type="http://schemas.openxmlformats.org/officeDocument/2006/relationships/hyperlink" Target="http://www.konkoly.hu/cgi-bin/IBVS?937" TargetMode="External"/><Relationship Id="rId655" Type="http://schemas.openxmlformats.org/officeDocument/2006/relationships/hyperlink" Target="http://www.bav-astro.de/sfs/BAVM_link.php?BAVMnr=56" TargetMode="External"/><Relationship Id="rId862" Type="http://schemas.openxmlformats.org/officeDocument/2006/relationships/hyperlink" Target="http://vsolj.cetus-net.org/no33.pdf" TargetMode="External"/><Relationship Id="rId1078" Type="http://schemas.openxmlformats.org/officeDocument/2006/relationships/hyperlink" Target="http://vsolj.cetus-net.org/no48.pdf" TargetMode="External"/><Relationship Id="rId294" Type="http://schemas.openxmlformats.org/officeDocument/2006/relationships/hyperlink" Target="http://www.konkoly.hu/cgi-bin/IBVS?795" TargetMode="External"/><Relationship Id="rId308" Type="http://schemas.openxmlformats.org/officeDocument/2006/relationships/hyperlink" Target="http://www.konkoly.hu/cgi-bin/IBVS?247" TargetMode="External"/><Relationship Id="rId515" Type="http://schemas.openxmlformats.org/officeDocument/2006/relationships/hyperlink" Target="http://www.bav-astro.de/sfs/BAVM_link.php?BAVMnr=28" TargetMode="External"/><Relationship Id="rId722" Type="http://schemas.openxmlformats.org/officeDocument/2006/relationships/hyperlink" Target="http://www.bav-astro.de/sfs/BAVM_link.php?BAVMnr=50" TargetMode="External"/><Relationship Id="rId1145" Type="http://schemas.openxmlformats.org/officeDocument/2006/relationships/hyperlink" Target="http://vsolj.cetus-net.org/vsoljno53.pdf" TargetMode="External"/><Relationship Id="rId89" Type="http://schemas.openxmlformats.org/officeDocument/2006/relationships/hyperlink" Target="http://www.bav-astro.de/sfs/BAVM_link.php?BAVMnr=15" TargetMode="External"/><Relationship Id="rId154" Type="http://schemas.openxmlformats.org/officeDocument/2006/relationships/hyperlink" Target="http://www.bav-astro.de/sfs/BAVM_link.php?BAVMnr=15" TargetMode="External"/><Relationship Id="rId361" Type="http://schemas.openxmlformats.org/officeDocument/2006/relationships/hyperlink" Target="http://www.konkoly.hu/cgi-bin/IBVS?795" TargetMode="External"/><Relationship Id="rId599" Type="http://schemas.openxmlformats.org/officeDocument/2006/relationships/hyperlink" Target="http://www.konkoly.hu/cgi-bin/IBVS?1358" TargetMode="External"/><Relationship Id="rId1005" Type="http://schemas.openxmlformats.org/officeDocument/2006/relationships/hyperlink" Target="http://vsolj.cetus-net.org/no44.pdf" TargetMode="External"/><Relationship Id="rId459" Type="http://schemas.openxmlformats.org/officeDocument/2006/relationships/hyperlink" Target="http://www.bav-astro.de/sfs/BAVM_link.php?BAVMnr=26" TargetMode="External"/><Relationship Id="rId666" Type="http://schemas.openxmlformats.org/officeDocument/2006/relationships/hyperlink" Target="http://www.bav-astro.de/sfs/BAVM_link.php?BAVMnr=38" TargetMode="External"/><Relationship Id="rId873" Type="http://schemas.openxmlformats.org/officeDocument/2006/relationships/hyperlink" Target="http://vsolj.cetus-net.org/no47.pdf" TargetMode="External"/><Relationship Id="rId1089" Type="http://schemas.openxmlformats.org/officeDocument/2006/relationships/hyperlink" Target="http://vsolj.cetus-net.org/no48.pdf" TargetMode="External"/><Relationship Id="rId16" Type="http://schemas.openxmlformats.org/officeDocument/2006/relationships/hyperlink" Target="http://www.bav-astro.de/sfs/BAVM_link.php?BAVMnr=8" TargetMode="External"/><Relationship Id="rId221" Type="http://schemas.openxmlformats.org/officeDocument/2006/relationships/hyperlink" Target="http://www.bav-astro.de/sfs/BAVM_link.php?BAVMnr=18" TargetMode="External"/><Relationship Id="rId319" Type="http://schemas.openxmlformats.org/officeDocument/2006/relationships/hyperlink" Target="http://www.konkoly.hu/cgi-bin/IBVS?795" TargetMode="External"/><Relationship Id="rId526" Type="http://schemas.openxmlformats.org/officeDocument/2006/relationships/hyperlink" Target="http://www.konkoly.hu/cgi-bin/IBVS?954" TargetMode="External"/><Relationship Id="rId1156" Type="http://schemas.openxmlformats.org/officeDocument/2006/relationships/hyperlink" Target="http://vsolj.cetus-net.org/vsoljno55.pdf" TargetMode="External"/><Relationship Id="rId733" Type="http://schemas.openxmlformats.org/officeDocument/2006/relationships/hyperlink" Target="http://www.konkoly.hu/cgi-bin/IBVS?3435" TargetMode="External"/><Relationship Id="rId940" Type="http://schemas.openxmlformats.org/officeDocument/2006/relationships/hyperlink" Target="http://vsolj.cetus-net.org/no40.pdf" TargetMode="External"/><Relationship Id="rId1016" Type="http://schemas.openxmlformats.org/officeDocument/2006/relationships/hyperlink" Target="http://vsolj.cetus-net.org/no44.pdf" TargetMode="External"/><Relationship Id="rId165" Type="http://schemas.openxmlformats.org/officeDocument/2006/relationships/hyperlink" Target="http://www.bav-astro.de/sfs/BAVM_link.php?BAVMnr=15" TargetMode="External"/><Relationship Id="rId372" Type="http://schemas.openxmlformats.org/officeDocument/2006/relationships/hyperlink" Target="http://www.konkoly.hu/cgi-bin/IBVS?795" TargetMode="External"/><Relationship Id="rId677" Type="http://schemas.openxmlformats.org/officeDocument/2006/relationships/hyperlink" Target="http://vsolj.cetus-net.org/no47.pdf" TargetMode="External"/><Relationship Id="rId800" Type="http://schemas.openxmlformats.org/officeDocument/2006/relationships/hyperlink" Target="http://www.konkoly.hu/cgi-bin/IBVS?4502" TargetMode="External"/><Relationship Id="rId232" Type="http://schemas.openxmlformats.org/officeDocument/2006/relationships/hyperlink" Target="http://www.bav-astro.de/sfs/BAVM_link.php?BAVMnr=18" TargetMode="External"/><Relationship Id="rId884" Type="http://schemas.openxmlformats.org/officeDocument/2006/relationships/hyperlink" Target="http://www.konkoly.hu/cgi-bin/IBVS?4967" TargetMode="External"/><Relationship Id="rId27" Type="http://schemas.openxmlformats.org/officeDocument/2006/relationships/hyperlink" Target="http://www.bav-astro.de/sfs/BAVM_link.php?BAVMnr=10" TargetMode="External"/><Relationship Id="rId537" Type="http://schemas.openxmlformats.org/officeDocument/2006/relationships/hyperlink" Target="http://www.bav-astro.de/sfs/BAVM_link.php?BAVMnr=28" TargetMode="External"/><Relationship Id="rId744" Type="http://schemas.openxmlformats.org/officeDocument/2006/relationships/hyperlink" Target="http://www.konkoly.hu/cgi-bin/IBVS?3381" TargetMode="External"/><Relationship Id="rId951" Type="http://schemas.openxmlformats.org/officeDocument/2006/relationships/hyperlink" Target="http://vsolj.cetus-net.org/no40.pdf" TargetMode="External"/><Relationship Id="rId1167" Type="http://schemas.openxmlformats.org/officeDocument/2006/relationships/hyperlink" Target="http://vsolj.cetus-net.org/vsoljno55.pdf" TargetMode="External"/><Relationship Id="rId80" Type="http://schemas.openxmlformats.org/officeDocument/2006/relationships/hyperlink" Target="http://www.bav-astro.de/sfs/BAVM_link.php?BAVMnr=13" TargetMode="External"/><Relationship Id="rId176" Type="http://schemas.openxmlformats.org/officeDocument/2006/relationships/hyperlink" Target="http://www.konkoly.hu/cgi-bin/IBVS?930" TargetMode="External"/><Relationship Id="rId383" Type="http://schemas.openxmlformats.org/officeDocument/2006/relationships/hyperlink" Target="http://www.konkoly.hu/cgi-bin/IBVS?795" TargetMode="External"/><Relationship Id="rId590" Type="http://schemas.openxmlformats.org/officeDocument/2006/relationships/hyperlink" Target="http://www.bav-astro.de/sfs/BAVM_link.php?BAVMnr=29" TargetMode="External"/><Relationship Id="rId604" Type="http://schemas.openxmlformats.org/officeDocument/2006/relationships/hyperlink" Target="http://www.konkoly.hu/cgi-bin/IBVS?1335" TargetMode="External"/><Relationship Id="rId811" Type="http://schemas.openxmlformats.org/officeDocument/2006/relationships/hyperlink" Target="http://vsolj.cetus-net.org/no47.pdf" TargetMode="External"/><Relationship Id="rId1027" Type="http://schemas.openxmlformats.org/officeDocument/2006/relationships/hyperlink" Target="http://vsolj.cetus-net.org/no44.pdf" TargetMode="External"/><Relationship Id="rId243" Type="http://schemas.openxmlformats.org/officeDocument/2006/relationships/hyperlink" Target="http://www.bav-astro.de/sfs/BAVM_link.php?BAVMnr=18" TargetMode="External"/><Relationship Id="rId450" Type="http://schemas.openxmlformats.org/officeDocument/2006/relationships/hyperlink" Target="http://www.bav-astro.de/sfs/BAVM_link.php?BAVMnr=26" TargetMode="External"/><Relationship Id="rId688" Type="http://schemas.openxmlformats.org/officeDocument/2006/relationships/hyperlink" Target="http://www.bav-astro.de/sfs/BAVM_link.php?BAVMnr=50" TargetMode="External"/><Relationship Id="rId895" Type="http://schemas.openxmlformats.org/officeDocument/2006/relationships/hyperlink" Target="http://vsolj.cetus-net.org/no47.pdf" TargetMode="External"/><Relationship Id="rId909" Type="http://schemas.openxmlformats.org/officeDocument/2006/relationships/hyperlink" Target="http://vsolj.cetus-net.org/no39.pdf" TargetMode="External"/><Relationship Id="rId1080" Type="http://schemas.openxmlformats.org/officeDocument/2006/relationships/hyperlink" Target="http://vsolj.cetus-net.org/no48.pdf" TargetMode="External"/><Relationship Id="rId38" Type="http://schemas.openxmlformats.org/officeDocument/2006/relationships/hyperlink" Target="http://www.bav-astro.de/sfs/BAVM_link.php?BAVMnr=12" TargetMode="External"/><Relationship Id="rId103" Type="http://schemas.openxmlformats.org/officeDocument/2006/relationships/hyperlink" Target="http://www.bav-astro.de/sfs/BAVM_link.php?BAVMnr=15" TargetMode="External"/><Relationship Id="rId310" Type="http://schemas.openxmlformats.org/officeDocument/2006/relationships/hyperlink" Target="http://www.konkoly.hu/cgi-bin/IBVS?795" TargetMode="External"/><Relationship Id="rId548" Type="http://schemas.openxmlformats.org/officeDocument/2006/relationships/hyperlink" Target="http://www.bav-astro.de/sfs/BAVM_link.php?BAVMnr=28" TargetMode="External"/><Relationship Id="rId755" Type="http://schemas.openxmlformats.org/officeDocument/2006/relationships/hyperlink" Target="http://www.bav-astro.de/sfs/BAVM_link.php?BAVMnr=59" TargetMode="External"/><Relationship Id="rId962" Type="http://schemas.openxmlformats.org/officeDocument/2006/relationships/hyperlink" Target="http://var.astro.cz/oejv/issues/oejv0074.pdf" TargetMode="External"/><Relationship Id="rId1178" Type="http://schemas.openxmlformats.org/officeDocument/2006/relationships/hyperlink" Target="http://vsolj.cetus-net.org/vsoljno55.pdf" TargetMode="External"/><Relationship Id="rId91" Type="http://schemas.openxmlformats.org/officeDocument/2006/relationships/hyperlink" Target="http://www.bav-astro.de/sfs/BAVM_link.php?BAVMnr=15" TargetMode="External"/><Relationship Id="rId187" Type="http://schemas.openxmlformats.org/officeDocument/2006/relationships/hyperlink" Target="http://www.bav-astro.de/sfs/BAVM_link.php?BAVMnr=18" TargetMode="External"/><Relationship Id="rId394" Type="http://schemas.openxmlformats.org/officeDocument/2006/relationships/hyperlink" Target="http://www.konkoly.hu/cgi-bin/IBVS?795" TargetMode="External"/><Relationship Id="rId408" Type="http://schemas.openxmlformats.org/officeDocument/2006/relationships/hyperlink" Target="http://www.konkoly.hu/cgi-bin/IBVS?530" TargetMode="External"/><Relationship Id="rId615" Type="http://schemas.openxmlformats.org/officeDocument/2006/relationships/hyperlink" Target="http://www.konkoly.hu/cgi-bin/IBVS?1502" TargetMode="External"/><Relationship Id="rId822" Type="http://schemas.openxmlformats.org/officeDocument/2006/relationships/hyperlink" Target="http://vsolj.cetus-net.org/no47.pdf" TargetMode="External"/><Relationship Id="rId1038" Type="http://schemas.openxmlformats.org/officeDocument/2006/relationships/hyperlink" Target="http://www.konkoly.hu/cgi-bin/IBVS?5806" TargetMode="External"/><Relationship Id="rId254" Type="http://schemas.openxmlformats.org/officeDocument/2006/relationships/hyperlink" Target="http://www.konkoly.hu/cgi-bin/IBVS?129" TargetMode="External"/><Relationship Id="rId699" Type="http://schemas.openxmlformats.org/officeDocument/2006/relationships/hyperlink" Target="http://www.bav-astro.de/sfs/BAVM_link.php?BAVMnr=43" TargetMode="External"/><Relationship Id="rId1091" Type="http://schemas.openxmlformats.org/officeDocument/2006/relationships/hyperlink" Target="http://var.astro.cz/oejv/issues/oejv0107.pdf" TargetMode="External"/><Relationship Id="rId1105" Type="http://schemas.openxmlformats.org/officeDocument/2006/relationships/hyperlink" Target="http://vsolj.cetus-net.org/vsoljno50.pdf" TargetMode="External"/><Relationship Id="rId49" Type="http://schemas.openxmlformats.org/officeDocument/2006/relationships/hyperlink" Target="http://www.bav-astro.de/sfs/BAVM_link.php?BAVMnr=12" TargetMode="External"/><Relationship Id="rId114" Type="http://schemas.openxmlformats.org/officeDocument/2006/relationships/hyperlink" Target="http://www.bav-astro.de/sfs/BAVM_link.php?BAVMnr=15" TargetMode="External"/><Relationship Id="rId461" Type="http://schemas.openxmlformats.org/officeDocument/2006/relationships/hyperlink" Target="http://www.bav-astro.de/sfs/BAVM_link.php?BAVMnr=26" TargetMode="External"/><Relationship Id="rId559" Type="http://schemas.openxmlformats.org/officeDocument/2006/relationships/hyperlink" Target="http://www.bav-astro.de/sfs/BAVM_link.php?BAVMnr=29" TargetMode="External"/><Relationship Id="rId766" Type="http://schemas.openxmlformats.org/officeDocument/2006/relationships/hyperlink" Target="http://www.bav-astro.de/sfs/BAVM_link.php?BAVMnr=62" TargetMode="External"/><Relationship Id="rId1189" Type="http://schemas.openxmlformats.org/officeDocument/2006/relationships/hyperlink" Target="http://vsolj.cetus-net.org/vsoljno59.pdf" TargetMode="External"/><Relationship Id="rId198" Type="http://schemas.openxmlformats.org/officeDocument/2006/relationships/hyperlink" Target="http://www.bav-astro.de/sfs/BAVM_link.php?BAVMnr=18" TargetMode="External"/><Relationship Id="rId321" Type="http://schemas.openxmlformats.org/officeDocument/2006/relationships/hyperlink" Target="http://www.konkoly.hu/cgi-bin/IBVS?795" TargetMode="External"/><Relationship Id="rId419" Type="http://schemas.openxmlformats.org/officeDocument/2006/relationships/hyperlink" Target="http://www.konkoly.hu/cgi-bin/IBVS?530" TargetMode="External"/><Relationship Id="rId626" Type="http://schemas.openxmlformats.org/officeDocument/2006/relationships/hyperlink" Target="http://www.konkoly.hu/cgi-bin/IBVS?1840" TargetMode="External"/><Relationship Id="rId973" Type="http://schemas.openxmlformats.org/officeDocument/2006/relationships/hyperlink" Target="http://www.bav-astro.de/sfs/BAVM_link.php?BAVMnr=157" TargetMode="External"/><Relationship Id="rId1049" Type="http://schemas.openxmlformats.org/officeDocument/2006/relationships/hyperlink" Target="http://vsolj.cetus-net.org/no45.pdf" TargetMode="External"/><Relationship Id="rId833" Type="http://schemas.openxmlformats.org/officeDocument/2006/relationships/hyperlink" Target="http://vsolj.cetus-net.org/no23.1.pdf" TargetMode="External"/><Relationship Id="rId1116" Type="http://schemas.openxmlformats.org/officeDocument/2006/relationships/hyperlink" Target="http://vsolj.cetus-net.org/vsoljno51.pdf" TargetMode="External"/><Relationship Id="rId265" Type="http://schemas.openxmlformats.org/officeDocument/2006/relationships/hyperlink" Target="http://www.konkoly.hu/cgi-bin/IBVS?180" TargetMode="External"/><Relationship Id="rId472" Type="http://schemas.openxmlformats.org/officeDocument/2006/relationships/hyperlink" Target="http://www.bav-astro.de/sfs/BAVM_link.php?BAVMnr=26" TargetMode="External"/><Relationship Id="rId900" Type="http://schemas.openxmlformats.org/officeDocument/2006/relationships/hyperlink" Target="http://var.astro.cz/oejv/issues/oejv0074.pdf" TargetMode="External"/><Relationship Id="rId125" Type="http://schemas.openxmlformats.org/officeDocument/2006/relationships/hyperlink" Target="http://www.bav-astro.de/sfs/BAVM_link.php?BAVMnr=15" TargetMode="External"/><Relationship Id="rId332" Type="http://schemas.openxmlformats.org/officeDocument/2006/relationships/hyperlink" Target="http://www.konkoly.hu/cgi-bin/IBVS?795" TargetMode="External"/><Relationship Id="rId777" Type="http://schemas.openxmlformats.org/officeDocument/2006/relationships/hyperlink" Target="http://vsolj.cetus-net.org/no47.pdf" TargetMode="External"/><Relationship Id="rId984" Type="http://schemas.openxmlformats.org/officeDocument/2006/relationships/hyperlink" Target="http://www.bav-astro.de/sfs/BAVM_link.php?BAVMnr=174" TargetMode="External"/><Relationship Id="rId637" Type="http://schemas.openxmlformats.org/officeDocument/2006/relationships/hyperlink" Target="http://www.konkoly.hu/cgi-bin/IBVS?1840" TargetMode="External"/><Relationship Id="rId844" Type="http://schemas.openxmlformats.org/officeDocument/2006/relationships/hyperlink" Target="http://www.konkoly.hu/cgi-bin/IBVS?4555" TargetMode="External"/><Relationship Id="rId276" Type="http://schemas.openxmlformats.org/officeDocument/2006/relationships/hyperlink" Target="http://www.konkoly.hu/cgi-bin/IBVS?180" TargetMode="External"/><Relationship Id="rId483" Type="http://schemas.openxmlformats.org/officeDocument/2006/relationships/hyperlink" Target="http://www.bav-astro.de/sfs/BAVM_link.php?BAVMnr=26" TargetMode="External"/><Relationship Id="rId690" Type="http://schemas.openxmlformats.org/officeDocument/2006/relationships/hyperlink" Target="http://www.bav-astro.de/sfs/BAVM_link.php?BAVMnr=43" TargetMode="External"/><Relationship Id="rId704" Type="http://schemas.openxmlformats.org/officeDocument/2006/relationships/hyperlink" Target="http://www.bav-astro.de/sfs/BAVM_link.php?BAVMnr=43" TargetMode="External"/><Relationship Id="rId911" Type="http://schemas.openxmlformats.org/officeDocument/2006/relationships/hyperlink" Target="http://vsolj.cetus-net.org/no39.pdf" TargetMode="External"/><Relationship Id="rId1127" Type="http://schemas.openxmlformats.org/officeDocument/2006/relationships/hyperlink" Target="http://vsolj.cetus-net.org/vsoljno51.pdf" TargetMode="External"/><Relationship Id="rId40" Type="http://schemas.openxmlformats.org/officeDocument/2006/relationships/hyperlink" Target="http://www.bav-astro.de/sfs/BAVM_link.php?BAVMnr=12" TargetMode="External"/><Relationship Id="rId136" Type="http://schemas.openxmlformats.org/officeDocument/2006/relationships/hyperlink" Target="http://vsolj.cetus-net.org/no47.pdf" TargetMode="External"/><Relationship Id="rId343" Type="http://schemas.openxmlformats.org/officeDocument/2006/relationships/hyperlink" Target="http://www.konkoly.hu/cgi-bin/IBVS?795" TargetMode="External"/><Relationship Id="rId550" Type="http://schemas.openxmlformats.org/officeDocument/2006/relationships/hyperlink" Target="http://www.konkoly.hu/cgi-bin/IBVS?1163" TargetMode="External"/><Relationship Id="rId788" Type="http://schemas.openxmlformats.org/officeDocument/2006/relationships/hyperlink" Target="http://www.bav-astro.de/sfs/BAVM_link.php?BAVMnr=93" TargetMode="External"/><Relationship Id="rId995" Type="http://schemas.openxmlformats.org/officeDocument/2006/relationships/hyperlink" Target="http://vsolj.cetus-net.org/no43.pdf" TargetMode="External"/><Relationship Id="rId1180" Type="http://schemas.openxmlformats.org/officeDocument/2006/relationships/hyperlink" Target="http://vsolj.cetus-net.org/vsoljno55.pdf" TargetMode="External"/><Relationship Id="rId203" Type="http://schemas.openxmlformats.org/officeDocument/2006/relationships/hyperlink" Target="http://www.bav-astro.de/sfs/BAVM_link.php?BAVMnr=18" TargetMode="External"/><Relationship Id="rId648" Type="http://schemas.openxmlformats.org/officeDocument/2006/relationships/hyperlink" Target="http://www.konkoly.hu/cgi-bin/IBVS?3224" TargetMode="External"/><Relationship Id="rId855" Type="http://schemas.openxmlformats.org/officeDocument/2006/relationships/hyperlink" Target="http://vsolj.cetus-net.org/no47.pdf" TargetMode="External"/><Relationship Id="rId1040" Type="http://schemas.openxmlformats.org/officeDocument/2006/relationships/hyperlink" Target="http://vsolj.cetus-net.org/no45.pdf" TargetMode="External"/><Relationship Id="rId287" Type="http://schemas.openxmlformats.org/officeDocument/2006/relationships/hyperlink" Target="http://www.konkoly.hu/cgi-bin/IBVS?221" TargetMode="External"/><Relationship Id="rId410" Type="http://schemas.openxmlformats.org/officeDocument/2006/relationships/hyperlink" Target="http://www.konkoly.hu/cgi-bin/IBVS?795" TargetMode="External"/><Relationship Id="rId494" Type="http://schemas.openxmlformats.org/officeDocument/2006/relationships/hyperlink" Target="http://www.konkoly.hu/cgi-bin/IBVS?937" TargetMode="External"/><Relationship Id="rId508" Type="http://schemas.openxmlformats.org/officeDocument/2006/relationships/hyperlink" Target="http://www.bav-astro.de/sfs/BAVM_link.php?BAVMnr=28" TargetMode="External"/><Relationship Id="rId715" Type="http://schemas.openxmlformats.org/officeDocument/2006/relationships/hyperlink" Target="http://www.bav-astro.de/sfs/BAVM_link.php?BAVMnr=46" TargetMode="External"/><Relationship Id="rId922" Type="http://schemas.openxmlformats.org/officeDocument/2006/relationships/hyperlink" Target="http://vsolj.cetus-net.org/no39.pdf" TargetMode="External"/><Relationship Id="rId1138" Type="http://schemas.openxmlformats.org/officeDocument/2006/relationships/hyperlink" Target="http://vsolj.cetus-net.org/vsoljno51.pdf" TargetMode="External"/><Relationship Id="rId147" Type="http://schemas.openxmlformats.org/officeDocument/2006/relationships/hyperlink" Target="http://www.bav-astro.de/sfs/BAVM_link.php?BAVMnr=15" TargetMode="External"/><Relationship Id="rId354" Type="http://schemas.openxmlformats.org/officeDocument/2006/relationships/hyperlink" Target="http://www.konkoly.hu/cgi-bin/IBVS?795" TargetMode="External"/><Relationship Id="rId799" Type="http://schemas.openxmlformats.org/officeDocument/2006/relationships/hyperlink" Target="http://vsolj.cetus-net.org/no47.pdf" TargetMode="External"/><Relationship Id="rId1191" Type="http://schemas.openxmlformats.org/officeDocument/2006/relationships/hyperlink" Target="http://vsolj.cetus-net.org/vsoljno59.pdf" TargetMode="External"/><Relationship Id="rId51" Type="http://schemas.openxmlformats.org/officeDocument/2006/relationships/hyperlink" Target="http://www.bav-astro.de/sfs/BAVM_link.php?BAVMnr=12" TargetMode="External"/><Relationship Id="rId561" Type="http://schemas.openxmlformats.org/officeDocument/2006/relationships/hyperlink" Target="http://www.konkoly.hu/cgi-bin/IBVS?1478" TargetMode="External"/><Relationship Id="rId659" Type="http://schemas.openxmlformats.org/officeDocument/2006/relationships/hyperlink" Target="http://www.konkoly.hu/cgi-bin/IBVS?2292" TargetMode="External"/><Relationship Id="rId866" Type="http://schemas.openxmlformats.org/officeDocument/2006/relationships/hyperlink" Target="http://vsolj.cetus-net.org/no33.pdf" TargetMode="External"/><Relationship Id="rId214" Type="http://schemas.openxmlformats.org/officeDocument/2006/relationships/hyperlink" Target="http://www.bav-astro.de/sfs/BAVM_link.php?BAVMnr=18" TargetMode="External"/><Relationship Id="rId298" Type="http://schemas.openxmlformats.org/officeDocument/2006/relationships/hyperlink" Target="http://www.konkoly.hu/cgi-bin/IBVS?247" TargetMode="External"/><Relationship Id="rId421" Type="http://schemas.openxmlformats.org/officeDocument/2006/relationships/hyperlink" Target="http://www.bav-astro.de/sfs/BAVM_link.php?BAVMnr=25" TargetMode="External"/><Relationship Id="rId519" Type="http://schemas.openxmlformats.org/officeDocument/2006/relationships/hyperlink" Target="http://www.bav-astro.de/sfs/BAVM_link.php?BAVMnr=28" TargetMode="External"/><Relationship Id="rId1051" Type="http://schemas.openxmlformats.org/officeDocument/2006/relationships/hyperlink" Target="http://vsolj.cetus-net.org/no46.pdf" TargetMode="External"/><Relationship Id="rId1149" Type="http://schemas.openxmlformats.org/officeDocument/2006/relationships/hyperlink" Target="http://vsolj.cetus-net.org/vsoljno53.pdf" TargetMode="External"/><Relationship Id="rId158" Type="http://schemas.openxmlformats.org/officeDocument/2006/relationships/hyperlink" Target="http://www.konkoly.hu/cgi-bin/IBVS?84" TargetMode="External"/><Relationship Id="rId726" Type="http://schemas.openxmlformats.org/officeDocument/2006/relationships/hyperlink" Target="http://www.bav-astro.de/sfs/BAVM_link.php?BAVMnr=46" TargetMode="External"/><Relationship Id="rId933" Type="http://schemas.openxmlformats.org/officeDocument/2006/relationships/hyperlink" Target="http://var.astro.cz/oejv/issues/oejv0074.pdf" TargetMode="External"/><Relationship Id="rId1009" Type="http://schemas.openxmlformats.org/officeDocument/2006/relationships/hyperlink" Target="http://vsolj.cetus-net.org/no44.pdf" TargetMode="External"/><Relationship Id="rId62" Type="http://schemas.openxmlformats.org/officeDocument/2006/relationships/hyperlink" Target="http://www.bav-astro.de/sfs/BAVM_link.php?BAVMnr=12" TargetMode="External"/><Relationship Id="rId365" Type="http://schemas.openxmlformats.org/officeDocument/2006/relationships/hyperlink" Target="http://www.konkoly.hu/cgi-bin/IBVS?394" TargetMode="External"/><Relationship Id="rId572" Type="http://schemas.openxmlformats.org/officeDocument/2006/relationships/hyperlink" Target="http://www.konkoly.hu/cgi-bin/IBVS?1350" TargetMode="External"/><Relationship Id="rId225" Type="http://schemas.openxmlformats.org/officeDocument/2006/relationships/hyperlink" Target="http://www.bav-astro.de/sfs/BAVM_link.php?BAVMnr=18" TargetMode="External"/><Relationship Id="rId432" Type="http://schemas.openxmlformats.org/officeDocument/2006/relationships/hyperlink" Target="http://www.bav-astro.de/sfs/BAVM_link.php?BAVMnr=25" TargetMode="External"/><Relationship Id="rId877" Type="http://schemas.openxmlformats.org/officeDocument/2006/relationships/hyperlink" Target="http://vsolj.cetus-net.org/no47.pdf" TargetMode="External"/><Relationship Id="rId1062" Type="http://schemas.openxmlformats.org/officeDocument/2006/relationships/hyperlink" Target="http://vsolj.cetus-net.org/no46.pdf" TargetMode="External"/><Relationship Id="rId737" Type="http://schemas.openxmlformats.org/officeDocument/2006/relationships/hyperlink" Target="http://www.bav-astro.de/sfs/BAVM_link.php?BAVMnr=52" TargetMode="External"/><Relationship Id="rId944" Type="http://schemas.openxmlformats.org/officeDocument/2006/relationships/hyperlink" Target="http://vsolj.cetus-net.org/no40.pdf" TargetMode="External"/><Relationship Id="rId73" Type="http://schemas.openxmlformats.org/officeDocument/2006/relationships/hyperlink" Target="http://www.bav-astro.de/sfs/BAVM_link.php?BAVMnr=13" TargetMode="External"/><Relationship Id="rId169" Type="http://schemas.openxmlformats.org/officeDocument/2006/relationships/hyperlink" Target="http://www.bav-astro.de/sfs/BAVM_link.php?BAVMnr=23" TargetMode="External"/><Relationship Id="rId376" Type="http://schemas.openxmlformats.org/officeDocument/2006/relationships/hyperlink" Target="http://www.konkoly.hu/cgi-bin/IBVS?795" TargetMode="External"/><Relationship Id="rId583" Type="http://schemas.openxmlformats.org/officeDocument/2006/relationships/hyperlink" Target="http://www.bav-astro.de/sfs/BAVM_link.php?BAVMnr=29" TargetMode="External"/><Relationship Id="rId790" Type="http://schemas.openxmlformats.org/officeDocument/2006/relationships/hyperlink" Target="http://vsolj.cetus-net.org/no47.pdf" TargetMode="External"/><Relationship Id="rId804" Type="http://schemas.openxmlformats.org/officeDocument/2006/relationships/hyperlink" Target="http://www.konkoly.hu/cgi-bin/IBVS?4502" TargetMode="External"/><Relationship Id="rId4" Type="http://schemas.openxmlformats.org/officeDocument/2006/relationships/hyperlink" Target="http://www.bav-astro.de/sfs/BAVM_link.php?BAVMnr=4" TargetMode="External"/><Relationship Id="rId236" Type="http://schemas.openxmlformats.org/officeDocument/2006/relationships/hyperlink" Target="http://www.bav-astro.de/sfs/BAVM_link.php?BAVMnr=18" TargetMode="External"/><Relationship Id="rId443" Type="http://schemas.openxmlformats.org/officeDocument/2006/relationships/hyperlink" Target="http://www.bav-astro.de/sfs/BAVM_link.php?BAVMnr=25" TargetMode="External"/><Relationship Id="rId650" Type="http://schemas.openxmlformats.org/officeDocument/2006/relationships/hyperlink" Target="http://www.konkoly.hu/cgi-bin/IBVS?2086" TargetMode="External"/><Relationship Id="rId888" Type="http://schemas.openxmlformats.org/officeDocument/2006/relationships/hyperlink" Target="http://www.konkoly.hu/cgi-bin/IBVS?4967" TargetMode="External"/><Relationship Id="rId1073" Type="http://schemas.openxmlformats.org/officeDocument/2006/relationships/hyperlink" Target="http://vsolj.cetus-net.org/no46.pdf" TargetMode="External"/><Relationship Id="rId303" Type="http://schemas.openxmlformats.org/officeDocument/2006/relationships/hyperlink" Target="http://www.konkoly.hu/cgi-bin/IBVS?322" TargetMode="External"/><Relationship Id="rId748" Type="http://schemas.openxmlformats.org/officeDocument/2006/relationships/hyperlink" Target="http://vsolj.cetus-net.org/no47.pdf" TargetMode="External"/><Relationship Id="rId955" Type="http://schemas.openxmlformats.org/officeDocument/2006/relationships/hyperlink" Target="http://vsolj.cetus-net.org/no40.pdf" TargetMode="External"/><Relationship Id="rId1140" Type="http://schemas.openxmlformats.org/officeDocument/2006/relationships/hyperlink" Target="http://vsolj.cetus-net.org/vsoljno51.pdf" TargetMode="External"/><Relationship Id="rId84" Type="http://schemas.openxmlformats.org/officeDocument/2006/relationships/hyperlink" Target="http://www.bav-astro.de/sfs/BAVM_link.php?BAVMnr=15" TargetMode="External"/><Relationship Id="rId387" Type="http://schemas.openxmlformats.org/officeDocument/2006/relationships/hyperlink" Target="http://www.bav-astro.de/sfs/BAVM_link.php?BAVMnr=25" TargetMode="External"/><Relationship Id="rId510" Type="http://schemas.openxmlformats.org/officeDocument/2006/relationships/hyperlink" Target="http://www.bav-astro.de/sfs/BAVM_link.php?BAVMnr=28" TargetMode="External"/><Relationship Id="rId594" Type="http://schemas.openxmlformats.org/officeDocument/2006/relationships/hyperlink" Target="http://www.bav-astro.de/sfs/BAVM_link.php?BAVMnr=29" TargetMode="External"/><Relationship Id="rId608" Type="http://schemas.openxmlformats.org/officeDocument/2006/relationships/hyperlink" Target="http://www.konkoly.hu/cgi-bin/IBVS?1335" TargetMode="External"/><Relationship Id="rId815" Type="http://schemas.openxmlformats.org/officeDocument/2006/relationships/hyperlink" Target="http://vsolj.cetus-net.org/no47.pdf" TargetMode="External"/><Relationship Id="rId247" Type="http://schemas.openxmlformats.org/officeDocument/2006/relationships/hyperlink" Target="http://www.bav-astro.de/sfs/BAVM_link.php?BAVMnr=18" TargetMode="External"/><Relationship Id="rId899" Type="http://schemas.openxmlformats.org/officeDocument/2006/relationships/hyperlink" Target="http://www.bav-astro.de/sfs/BAVM_link.php?BAVMnr=131" TargetMode="External"/><Relationship Id="rId1000" Type="http://schemas.openxmlformats.org/officeDocument/2006/relationships/hyperlink" Target="http://www.konkoly.hu/cgi-bin/IBVS?5690" TargetMode="External"/><Relationship Id="rId1084" Type="http://schemas.openxmlformats.org/officeDocument/2006/relationships/hyperlink" Target="http://vsolj.cetus-net.org/no48.pdf" TargetMode="External"/><Relationship Id="rId107" Type="http://schemas.openxmlformats.org/officeDocument/2006/relationships/hyperlink" Target="http://www.bav-astro.de/sfs/BAVM_link.php?BAVMnr=15" TargetMode="External"/><Relationship Id="rId454" Type="http://schemas.openxmlformats.org/officeDocument/2006/relationships/hyperlink" Target="http://www.bav-astro.de/sfs/BAVM_link.php?BAVMnr=26" TargetMode="External"/><Relationship Id="rId661" Type="http://schemas.openxmlformats.org/officeDocument/2006/relationships/hyperlink" Target="http://www.bav-astro.de/sfs/BAVM_link.php?BAVMnr=38" TargetMode="External"/><Relationship Id="rId759" Type="http://schemas.openxmlformats.org/officeDocument/2006/relationships/hyperlink" Target="http://vsolj.cetus-net.org/no47.pdf" TargetMode="External"/><Relationship Id="rId966" Type="http://schemas.openxmlformats.org/officeDocument/2006/relationships/hyperlink" Target="http://var.astro.cz/oejv/issues/oejv0074.pdf" TargetMode="External"/><Relationship Id="rId11" Type="http://schemas.openxmlformats.org/officeDocument/2006/relationships/hyperlink" Target="http://www.bav-astro.de/sfs/BAVM_link.php?BAVMnr=8" TargetMode="External"/><Relationship Id="rId314" Type="http://schemas.openxmlformats.org/officeDocument/2006/relationships/hyperlink" Target="http://www.konkoly.hu/cgi-bin/IBVS?247" TargetMode="External"/><Relationship Id="rId398" Type="http://schemas.openxmlformats.org/officeDocument/2006/relationships/hyperlink" Target="http://www.konkoly.hu/cgi-bin/IBVS?795" TargetMode="External"/><Relationship Id="rId521" Type="http://schemas.openxmlformats.org/officeDocument/2006/relationships/hyperlink" Target="http://www.bav-astro.de/sfs/BAVM_link.php?BAVMnr=28" TargetMode="External"/><Relationship Id="rId619" Type="http://schemas.openxmlformats.org/officeDocument/2006/relationships/hyperlink" Target="http://www.konkoly.hu/cgi-bin/IBVS?1631" TargetMode="External"/><Relationship Id="rId1151" Type="http://schemas.openxmlformats.org/officeDocument/2006/relationships/hyperlink" Target="http://vsolj.cetus-net.org/vsoljno55.pdf" TargetMode="External"/><Relationship Id="rId95" Type="http://schemas.openxmlformats.org/officeDocument/2006/relationships/hyperlink" Target="http://vsolj.cetus-net.org/no47.pdf" TargetMode="External"/><Relationship Id="rId160" Type="http://schemas.openxmlformats.org/officeDocument/2006/relationships/hyperlink" Target="http://www.bav-astro.de/sfs/BAVM_link.php?BAVMnr=15" TargetMode="External"/><Relationship Id="rId826" Type="http://schemas.openxmlformats.org/officeDocument/2006/relationships/hyperlink" Target="http://vsolj.cetus-net.org/no47.pdf" TargetMode="External"/><Relationship Id="rId1011" Type="http://schemas.openxmlformats.org/officeDocument/2006/relationships/hyperlink" Target="http://vsolj.cetus-net.org/no44.pdf" TargetMode="External"/><Relationship Id="rId1109" Type="http://schemas.openxmlformats.org/officeDocument/2006/relationships/hyperlink" Target="http://vsolj.cetus-net.org/vsoljno51.pdf" TargetMode="External"/><Relationship Id="rId258" Type="http://schemas.openxmlformats.org/officeDocument/2006/relationships/hyperlink" Target="http://www.konkoly.hu/cgi-bin/IBVS?154" TargetMode="External"/><Relationship Id="rId465" Type="http://schemas.openxmlformats.org/officeDocument/2006/relationships/hyperlink" Target="http://www.bav-astro.de/sfs/BAVM_link.php?BAVMnr=26" TargetMode="External"/><Relationship Id="rId672" Type="http://schemas.openxmlformats.org/officeDocument/2006/relationships/hyperlink" Target="http://www.bav-astro.de/sfs/BAVM_link.php?BAVMnr=56" TargetMode="External"/><Relationship Id="rId1095" Type="http://schemas.openxmlformats.org/officeDocument/2006/relationships/hyperlink" Target="http://www.konkoly.hu/cgi-bin/IBVS?5898" TargetMode="External"/><Relationship Id="rId22" Type="http://schemas.openxmlformats.org/officeDocument/2006/relationships/hyperlink" Target="http://www.bav-astro.de/sfs/BAVM_link.php?BAVMnr=10" TargetMode="External"/><Relationship Id="rId118" Type="http://schemas.openxmlformats.org/officeDocument/2006/relationships/hyperlink" Target="http://www.bav-astro.de/sfs/BAVM_link.php?BAVMnr=15" TargetMode="External"/><Relationship Id="rId325" Type="http://schemas.openxmlformats.org/officeDocument/2006/relationships/hyperlink" Target="http://www.konkoly.hu/cgi-bin/IBVS?285" TargetMode="External"/><Relationship Id="rId532" Type="http://schemas.openxmlformats.org/officeDocument/2006/relationships/hyperlink" Target="http://www.bav-astro.de/sfs/BAVM_link.php?BAVMnr=29" TargetMode="External"/><Relationship Id="rId977" Type="http://schemas.openxmlformats.org/officeDocument/2006/relationships/hyperlink" Target="http://vsolj.cetus-net.org/no43.pdf" TargetMode="External"/><Relationship Id="rId1162" Type="http://schemas.openxmlformats.org/officeDocument/2006/relationships/hyperlink" Target="http://vsolj.cetus-net.org/vsoljno55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5183"/>
  <sheetViews>
    <sheetView tabSelected="1" workbookViewId="0">
      <pane xSplit="13" ySplit="22" topLeftCell="N4810" activePane="bottomRight" state="frozen"/>
      <selection pane="topRight" activeCell="N1" sqref="N1"/>
      <selection pane="bottomLeft" activeCell="A23" sqref="A23"/>
      <selection pane="bottomRight" activeCell="F8" sqref="F8"/>
    </sheetView>
  </sheetViews>
  <sheetFormatPr defaultColWidth="10.28515625" defaultRowHeight="12.75" x14ac:dyDescent="0.2"/>
  <cols>
    <col min="1" max="1" width="18" customWidth="1"/>
    <col min="2" max="2" width="5.140625" customWidth="1"/>
    <col min="3" max="3" width="13.5703125" customWidth="1"/>
    <col min="4" max="4" width="9.42578125" customWidth="1"/>
    <col min="5" max="5" width="9.85546875" customWidth="1"/>
    <col min="6" max="6" width="16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style="56" customWidth="1"/>
  </cols>
  <sheetData>
    <row r="1" spans="1:6" ht="20.25" x14ac:dyDescent="0.3">
      <c r="A1" s="1" t="s">
        <v>9241</v>
      </c>
    </row>
    <row r="2" spans="1:6" ht="12.95" customHeight="1" x14ac:dyDescent="0.2">
      <c r="A2" t="s">
        <v>8846</v>
      </c>
      <c r="B2" t="s">
        <v>9240</v>
      </c>
      <c r="C2" s="10" t="s">
        <v>8821</v>
      </c>
    </row>
    <row r="3" spans="1:6" ht="12.95" customHeight="1" thickBot="1" x14ac:dyDescent="0.25"/>
    <row r="4" spans="1:6" ht="12.95" customHeight="1" thickTop="1" thickBot="1" x14ac:dyDescent="0.25">
      <c r="A4" s="6" t="s">
        <v>8822</v>
      </c>
      <c r="C4" s="3">
        <v>43200.306299999997</v>
      </c>
      <c r="D4" s="4">
        <v>1.1952469999999999</v>
      </c>
    </row>
    <row r="5" spans="1:6" ht="12.95" customHeight="1" thickTop="1" x14ac:dyDescent="0.2">
      <c r="A5" s="18" t="s">
        <v>9247</v>
      </c>
      <c r="B5" s="19"/>
      <c r="C5" s="20">
        <v>-9.5</v>
      </c>
      <c r="D5" s="19" t="s">
        <v>9248</v>
      </c>
    </row>
    <row r="6" spans="1:6" ht="12.95" customHeight="1" x14ac:dyDescent="0.2">
      <c r="A6" s="6" t="s">
        <v>8823</v>
      </c>
    </row>
    <row r="7" spans="1:6" ht="12.95" customHeight="1" x14ac:dyDescent="0.2">
      <c r="A7" t="s">
        <v>8824</v>
      </c>
      <c r="C7">
        <v>56529.766000000003</v>
      </c>
      <c r="D7" s="96" t="s">
        <v>11636</v>
      </c>
      <c r="E7">
        <v>43200.306299999997</v>
      </c>
    </row>
    <row r="8" spans="1:6" ht="12.95" customHeight="1" x14ac:dyDescent="0.2">
      <c r="A8" t="s">
        <v>8825</v>
      </c>
      <c r="C8">
        <v>1.1952503000000001</v>
      </c>
      <c r="D8" s="96" t="s">
        <v>11636</v>
      </c>
      <c r="E8">
        <v>1.1952469999999999</v>
      </c>
    </row>
    <row r="9" spans="1:6" ht="12.95" customHeight="1" x14ac:dyDescent="0.2">
      <c r="A9" s="31" t="s">
        <v>9252</v>
      </c>
      <c r="B9" s="32">
        <v>3000</v>
      </c>
      <c r="C9" s="30" t="str">
        <f>"F"&amp;B9</f>
        <v>F3000</v>
      </c>
      <c r="D9" s="9" t="str">
        <f>"G"&amp;B9</f>
        <v>G3000</v>
      </c>
    </row>
    <row r="10" spans="1:6" ht="12.95" customHeight="1" thickBot="1" x14ac:dyDescent="0.25">
      <c r="A10" s="19"/>
      <c r="B10" s="19"/>
      <c r="C10" s="5" t="s">
        <v>8842</v>
      </c>
      <c r="D10" s="5" t="s">
        <v>8843</v>
      </c>
      <c r="E10" s="19"/>
    </row>
    <row r="11" spans="1:6" ht="12.95" customHeight="1" x14ac:dyDescent="0.2">
      <c r="A11" s="19" t="s">
        <v>8838</v>
      </c>
      <c r="B11" s="19"/>
      <c r="C11" s="29">
        <f ca="1">INTERCEPT(INDIRECT($D$9):G8945,INDIRECT($C$9):F8945)</f>
        <v>1.0755972605236974E-3</v>
      </c>
      <c r="D11" s="21"/>
      <c r="E11" s="19"/>
    </row>
    <row r="12" spans="1:6" ht="12.95" customHeight="1" x14ac:dyDescent="0.2">
      <c r="A12" s="19" t="s">
        <v>8839</v>
      </c>
      <c r="B12" s="19"/>
      <c r="C12" s="29">
        <f ca="1">SLOPE(INDIRECT($D$9):G8945,INDIRECT($C$9):F8945)</f>
        <v>4.0098383883699823E-6</v>
      </c>
      <c r="D12" s="21"/>
      <c r="E12" s="90" t="s">
        <v>11632</v>
      </c>
      <c r="F12" s="91" t="s">
        <v>11635</v>
      </c>
    </row>
    <row r="13" spans="1:6" ht="12.95" customHeight="1" x14ac:dyDescent="0.2">
      <c r="A13" s="19" t="s">
        <v>8841</v>
      </c>
      <c r="B13" s="19"/>
      <c r="C13" s="21" t="s">
        <v>8836</v>
      </c>
      <c r="E13" s="88" t="s">
        <v>9260</v>
      </c>
      <c r="F13" s="92">
        <v>1</v>
      </c>
    </row>
    <row r="14" spans="1:6" ht="12.95" customHeight="1" x14ac:dyDescent="0.2">
      <c r="A14" s="19"/>
      <c r="B14" s="19"/>
      <c r="C14" s="19"/>
      <c r="E14" s="88" t="s">
        <v>9249</v>
      </c>
      <c r="F14" s="93">
        <f ca="1">NOW()+15018.5+$C$5/24</f>
        <v>60574.756545833334</v>
      </c>
    </row>
    <row r="15" spans="1:6" ht="12.95" customHeight="1" x14ac:dyDescent="0.2">
      <c r="A15" s="22" t="s">
        <v>8840</v>
      </c>
      <c r="B15" s="19"/>
      <c r="C15" s="23">
        <f ca="1">(C7+C11)+(C8+C12)*INT(MAX(F21:F5998))</f>
        <v>60238.641199025784</v>
      </c>
      <c r="E15" s="88" t="s">
        <v>9261</v>
      </c>
      <c r="F15" s="93">
        <f ca="1">ROUND(2*($F$14-$C$7)/$C$8,0)/2+$F$13</f>
        <v>3385</v>
      </c>
    </row>
    <row r="16" spans="1:6" ht="12.95" customHeight="1" x14ac:dyDescent="0.2">
      <c r="A16" s="25" t="s">
        <v>8826</v>
      </c>
      <c r="B16" s="19"/>
      <c r="C16" s="13">
        <f ca="1">+C8+C12</f>
        <v>1.1952543098383885</v>
      </c>
      <c r="E16" s="88" t="s">
        <v>9250</v>
      </c>
      <c r="F16" s="93">
        <f ca="1">ROUND(2*($F$14-$C$15)/$C$16,0)/2+$F$13</f>
        <v>282</v>
      </c>
    </row>
    <row r="17" spans="1:18" ht="12.95" customHeight="1" thickBot="1" x14ac:dyDescent="0.25">
      <c r="A17" s="24" t="s">
        <v>9246</v>
      </c>
      <c r="B17" s="19"/>
      <c r="C17" s="19">
        <f>COUNT(C21:C8144)</f>
        <v>4805</v>
      </c>
      <c r="E17" s="88" t="s">
        <v>11633</v>
      </c>
      <c r="F17" s="94">
        <f ca="1">+$C$15+$C$16*$F$16-15018.5-$C$5/24</f>
        <v>45557.598747733544</v>
      </c>
    </row>
    <row r="18" spans="1:18" ht="12.95" customHeight="1" thickTop="1" thickBot="1" x14ac:dyDescent="0.25">
      <c r="A18" s="25" t="s">
        <v>8827</v>
      </c>
      <c r="B18" s="19"/>
      <c r="C18" s="27">
        <f ca="1">+C15</f>
        <v>60238.641199025784</v>
      </c>
      <c r="D18" s="28">
        <f ca="1">+C16</f>
        <v>1.1952543098383885</v>
      </c>
      <c r="E18" s="89" t="s">
        <v>11634</v>
      </c>
      <c r="F18" s="95">
        <f ca="1">+($C$15+$C$16*$F$16)-($C$16/2)-15018.5-$C$5/24</f>
        <v>45557.001120578621</v>
      </c>
    </row>
    <row r="19" spans="1:18" ht="12.95" customHeight="1" thickTop="1" x14ac:dyDescent="0.2">
      <c r="E19" s="24"/>
      <c r="F19" s="26"/>
    </row>
    <row r="20" spans="1:18" ht="12.95" customHeight="1" thickBot="1" x14ac:dyDescent="0.25">
      <c r="A20" s="5" t="s">
        <v>8828</v>
      </c>
      <c r="B20" s="5" t="s">
        <v>8829</v>
      </c>
      <c r="C20" s="5" t="s">
        <v>8830</v>
      </c>
      <c r="D20" s="5" t="s">
        <v>8835</v>
      </c>
      <c r="E20" s="5" t="s">
        <v>8831</v>
      </c>
      <c r="F20" s="5" t="s">
        <v>8832</v>
      </c>
      <c r="G20" s="5" t="s">
        <v>8833</v>
      </c>
      <c r="H20" s="8" t="s">
        <v>8782</v>
      </c>
      <c r="I20" s="8" t="s">
        <v>8869</v>
      </c>
      <c r="J20" s="8" t="s">
        <v>9264</v>
      </c>
      <c r="K20" s="8" t="s">
        <v>9282</v>
      </c>
      <c r="L20" s="8" t="s">
        <v>786</v>
      </c>
      <c r="M20" s="8" t="s">
        <v>787</v>
      </c>
      <c r="N20" s="8" t="s">
        <v>788</v>
      </c>
      <c r="O20" s="8" t="s">
        <v>8845</v>
      </c>
      <c r="P20" s="7" t="s">
        <v>8844</v>
      </c>
      <c r="Q20" s="5" t="s">
        <v>8837</v>
      </c>
      <c r="R20" s="57" t="s">
        <v>9278</v>
      </c>
    </row>
    <row r="21" spans="1:18" ht="12.95" customHeight="1" x14ac:dyDescent="0.2">
      <c r="A21" s="52" t="s">
        <v>9295</v>
      </c>
      <c r="B21" s="53" t="s">
        <v>8852</v>
      </c>
      <c r="C21" s="52">
        <v>13886.802</v>
      </c>
      <c r="D21" s="52" t="s">
        <v>8869</v>
      </c>
      <c r="E21">
        <f t="shared" ref="E21:E84" si="0">+(C21-C$7)/C$8</f>
        <v>-35677.015935490672</v>
      </c>
      <c r="F21">
        <f t="shared" ref="F21:F84" si="1">ROUND(2*E21,0)/2</f>
        <v>-35677</v>
      </c>
      <c r="G21">
        <f t="shared" ref="G21:G52" si="2">+C21-(C$7+F21*C$8)</f>
        <v>-1.9046899997192668E-2</v>
      </c>
      <c r="H21">
        <f t="shared" ref="H21:H49" si="3">+C21-(C$7+F21*C$8)</f>
        <v>-1.9046899997192668E-2</v>
      </c>
      <c r="Q21" s="85" t="s">
        <v>11630</v>
      </c>
    </row>
    <row r="22" spans="1:18" ht="12.95" customHeight="1" x14ac:dyDescent="0.2">
      <c r="A22" s="52" t="s">
        <v>9295</v>
      </c>
      <c r="B22" s="53" t="s">
        <v>8852</v>
      </c>
      <c r="C22" s="52">
        <v>14149.763000000001</v>
      </c>
      <c r="D22" s="52" t="s">
        <v>8869</v>
      </c>
      <c r="E22">
        <f t="shared" si="0"/>
        <v>-35457.010970840165</v>
      </c>
      <c r="F22">
        <f t="shared" si="1"/>
        <v>-35457</v>
      </c>
      <c r="G22">
        <f t="shared" si="2"/>
        <v>-1.3112899998304783E-2</v>
      </c>
      <c r="H22">
        <f t="shared" si="3"/>
        <v>-1.3112899998304783E-2</v>
      </c>
      <c r="Q22" s="85" t="s">
        <v>11631</v>
      </c>
    </row>
    <row r="23" spans="1:18" ht="12.95" customHeight="1" x14ac:dyDescent="0.2">
      <c r="A23" s="52" t="s">
        <v>9295</v>
      </c>
      <c r="B23" s="53" t="s">
        <v>8852</v>
      </c>
      <c r="C23" s="52">
        <v>15673.710999999999</v>
      </c>
      <c r="D23" s="52" t="s">
        <v>8869</v>
      </c>
      <c r="E23">
        <f t="shared" si="0"/>
        <v>-34182.00773511624</v>
      </c>
      <c r="F23">
        <f t="shared" si="1"/>
        <v>-34182</v>
      </c>
      <c r="G23">
        <f t="shared" si="2"/>
        <v>-9.2454000005091075E-3</v>
      </c>
      <c r="H23">
        <f t="shared" si="3"/>
        <v>-9.2454000005091075E-3</v>
      </c>
      <c r="Q23" s="2">
        <f t="shared" ref="Q23:Q86" si="4">+C23-15018.5</f>
        <v>655.21099999999933</v>
      </c>
    </row>
    <row r="24" spans="1:18" ht="12.95" customHeight="1" x14ac:dyDescent="0.2">
      <c r="A24" s="52" t="s">
        <v>9295</v>
      </c>
      <c r="B24" s="53" t="s">
        <v>8852</v>
      </c>
      <c r="C24" s="52">
        <v>15740.635</v>
      </c>
      <c r="D24" s="52" t="s">
        <v>8869</v>
      </c>
      <c r="E24">
        <f t="shared" si="0"/>
        <v>-34126.016115620303</v>
      </c>
      <c r="F24">
        <f t="shared" si="1"/>
        <v>-34126</v>
      </c>
      <c r="G24">
        <f t="shared" si="2"/>
        <v>-1.9262199997683638E-2</v>
      </c>
      <c r="H24">
        <f t="shared" si="3"/>
        <v>-1.9262199997683638E-2</v>
      </c>
      <c r="Q24" s="2">
        <f t="shared" si="4"/>
        <v>722.13500000000022</v>
      </c>
    </row>
    <row r="25" spans="1:18" ht="12.95" customHeight="1" x14ac:dyDescent="0.2">
      <c r="A25" s="52" t="s">
        <v>9295</v>
      </c>
      <c r="B25" s="53" t="s">
        <v>8852</v>
      </c>
      <c r="C25" s="52">
        <v>16004.79</v>
      </c>
      <c r="D25" s="52" t="s">
        <v>8869</v>
      </c>
      <c r="E25">
        <f t="shared" si="0"/>
        <v>-33905.012197026845</v>
      </c>
      <c r="F25">
        <f t="shared" si="1"/>
        <v>-33905</v>
      </c>
      <c r="G25">
        <f t="shared" si="2"/>
        <v>-1.4578499998606276E-2</v>
      </c>
      <c r="H25">
        <f t="shared" si="3"/>
        <v>-1.4578499998606276E-2</v>
      </c>
      <c r="Q25" s="2">
        <f t="shared" si="4"/>
        <v>986.29000000000087</v>
      </c>
    </row>
    <row r="26" spans="1:18" ht="12.95" customHeight="1" x14ac:dyDescent="0.2">
      <c r="A26" s="52" t="s">
        <v>9295</v>
      </c>
      <c r="B26" s="53" t="s">
        <v>8852</v>
      </c>
      <c r="C26" s="52">
        <v>16053.787</v>
      </c>
      <c r="D26" s="52" t="s">
        <v>8869</v>
      </c>
      <c r="E26">
        <f t="shared" si="0"/>
        <v>-33864.019109637542</v>
      </c>
      <c r="F26">
        <f t="shared" si="1"/>
        <v>-33864</v>
      </c>
      <c r="G26">
        <f t="shared" si="2"/>
        <v>-2.2840800000267336E-2</v>
      </c>
      <c r="H26">
        <f t="shared" si="3"/>
        <v>-2.2840800000267336E-2</v>
      </c>
      <c r="Q26" s="2">
        <f t="shared" si="4"/>
        <v>1035.2870000000003</v>
      </c>
    </row>
    <row r="27" spans="1:18" ht="12.95" customHeight="1" x14ac:dyDescent="0.2">
      <c r="A27" s="52" t="s">
        <v>9295</v>
      </c>
      <c r="B27" s="53" t="s">
        <v>8852</v>
      </c>
      <c r="C27" s="52">
        <v>16132.673000000001</v>
      </c>
      <c r="D27" s="52" t="s">
        <v>8869</v>
      </c>
      <c r="E27">
        <f t="shared" si="0"/>
        <v>-33798.019544525523</v>
      </c>
      <c r="F27">
        <f t="shared" si="1"/>
        <v>-33798</v>
      </c>
      <c r="G27">
        <f t="shared" si="2"/>
        <v>-2.3360599998341058E-2</v>
      </c>
      <c r="H27">
        <f t="shared" si="3"/>
        <v>-2.3360599998341058E-2</v>
      </c>
      <c r="Q27" s="2">
        <f t="shared" si="4"/>
        <v>1114.1730000000007</v>
      </c>
    </row>
    <row r="28" spans="1:18" ht="12.95" customHeight="1" x14ac:dyDescent="0.2">
      <c r="A28" s="52" t="s">
        <v>9295</v>
      </c>
      <c r="B28" s="53" t="s">
        <v>8852</v>
      </c>
      <c r="C28" s="52">
        <v>16168.528</v>
      </c>
      <c r="D28" s="52" t="s">
        <v>8869</v>
      </c>
      <c r="E28">
        <f t="shared" si="0"/>
        <v>-33768.021643667438</v>
      </c>
      <c r="F28">
        <f t="shared" si="1"/>
        <v>-33768</v>
      </c>
      <c r="G28">
        <f t="shared" si="2"/>
        <v>-2.5869600000078208E-2</v>
      </c>
      <c r="H28">
        <f t="shared" si="3"/>
        <v>-2.5869600000078208E-2</v>
      </c>
      <c r="Q28" s="2">
        <f t="shared" si="4"/>
        <v>1150.0280000000002</v>
      </c>
    </row>
    <row r="29" spans="1:18" ht="12.95" customHeight="1" x14ac:dyDescent="0.2">
      <c r="A29" s="52" t="s">
        <v>9295</v>
      </c>
      <c r="B29" s="53" t="s">
        <v>8852</v>
      </c>
      <c r="C29" s="52">
        <v>16168.537</v>
      </c>
      <c r="D29" s="52" t="s">
        <v>8869</v>
      </c>
      <c r="E29">
        <f t="shared" si="0"/>
        <v>-33768.01411386385</v>
      </c>
      <c r="F29">
        <f t="shared" si="1"/>
        <v>-33768</v>
      </c>
      <c r="G29">
        <f t="shared" si="2"/>
        <v>-1.6869600000063656E-2</v>
      </c>
      <c r="H29">
        <f t="shared" si="3"/>
        <v>-1.6869600000063656E-2</v>
      </c>
      <c r="Q29" s="2">
        <f t="shared" si="4"/>
        <v>1150.0370000000003</v>
      </c>
    </row>
    <row r="30" spans="1:18" ht="12.95" customHeight="1" x14ac:dyDescent="0.2">
      <c r="A30" s="52" t="s">
        <v>9295</v>
      </c>
      <c r="B30" s="53" t="s">
        <v>8852</v>
      </c>
      <c r="C30" s="52">
        <v>16180.483</v>
      </c>
      <c r="D30" s="52" t="s">
        <v>8869</v>
      </c>
      <c r="E30">
        <f t="shared" si="0"/>
        <v>-33758.019554565268</v>
      </c>
      <c r="F30">
        <f t="shared" si="1"/>
        <v>-33758</v>
      </c>
      <c r="G30">
        <f t="shared" si="2"/>
        <v>-2.3372600000584498E-2</v>
      </c>
      <c r="H30">
        <f t="shared" si="3"/>
        <v>-2.3372600000584498E-2</v>
      </c>
      <c r="Q30" s="2">
        <f t="shared" si="4"/>
        <v>1161.9830000000002</v>
      </c>
    </row>
    <row r="31" spans="1:18" ht="12.95" customHeight="1" x14ac:dyDescent="0.2">
      <c r="A31" s="52" t="s">
        <v>9295</v>
      </c>
      <c r="B31" s="53" t="s">
        <v>8852</v>
      </c>
      <c r="C31" s="52">
        <v>16217.534</v>
      </c>
      <c r="D31" s="52" t="s">
        <v>8869</v>
      </c>
      <c r="E31">
        <f t="shared" si="0"/>
        <v>-33727.02102647454</v>
      </c>
      <c r="F31">
        <f t="shared" si="1"/>
        <v>-33727</v>
      </c>
      <c r="G31">
        <f t="shared" si="2"/>
        <v>-2.5131900001724716E-2</v>
      </c>
      <c r="H31">
        <f t="shared" si="3"/>
        <v>-2.5131900001724716E-2</v>
      </c>
      <c r="Q31" s="2">
        <f t="shared" si="4"/>
        <v>1199.0339999999997</v>
      </c>
    </row>
    <row r="32" spans="1:18" ht="12.95" customHeight="1" x14ac:dyDescent="0.2">
      <c r="A32" s="52" t="s">
        <v>9295</v>
      </c>
      <c r="B32" s="53" t="s">
        <v>8852</v>
      </c>
      <c r="C32" s="52">
        <v>16223.505999999999</v>
      </c>
      <c r="D32" s="52" t="s">
        <v>8869</v>
      </c>
      <c r="E32">
        <f t="shared" si="0"/>
        <v>-33722.024583470091</v>
      </c>
      <c r="F32">
        <f t="shared" si="1"/>
        <v>-33722</v>
      </c>
      <c r="G32">
        <f t="shared" si="2"/>
        <v>-2.9383399998550885E-2</v>
      </c>
      <c r="H32">
        <f t="shared" si="3"/>
        <v>-2.9383399998550885E-2</v>
      </c>
      <c r="Q32" s="2">
        <f t="shared" si="4"/>
        <v>1205.0059999999994</v>
      </c>
    </row>
    <row r="33" spans="1:17" ht="12.95" customHeight="1" x14ac:dyDescent="0.2">
      <c r="A33" s="52" t="s">
        <v>9295</v>
      </c>
      <c r="B33" s="53" t="s">
        <v>8852</v>
      </c>
      <c r="C33" s="52">
        <v>16365.742</v>
      </c>
      <c r="D33" s="52" t="s">
        <v>8869</v>
      </c>
      <c r="E33">
        <f t="shared" si="0"/>
        <v>-33603.023567532255</v>
      </c>
      <c r="F33">
        <f t="shared" si="1"/>
        <v>-33603</v>
      </c>
      <c r="G33">
        <f t="shared" si="2"/>
        <v>-2.8169099996375735E-2</v>
      </c>
      <c r="H33">
        <f t="shared" si="3"/>
        <v>-2.8169099996375735E-2</v>
      </c>
      <c r="Q33" s="2">
        <f t="shared" si="4"/>
        <v>1347.2420000000002</v>
      </c>
    </row>
    <row r="34" spans="1:17" ht="12.95" customHeight="1" x14ac:dyDescent="0.2">
      <c r="A34" s="52" t="s">
        <v>9295</v>
      </c>
      <c r="B34" s="53" t="s">
        <v>8852</v>
      </c>
      <c r="C34" s="52">
        <v>16420.732</v>
      </c>
      <c r="D34" s="52" t="s">
        <v>8869</v>
      </c>
      <c r="E34">
        <f t="shared" si="0"/>
        <v>-33557.016467596783</v>
      </c>
      <c r="F34">
        <f t="shared" si="1"/>
        <v>-33557</v>
      </c>
      <c r="G34">
        <f t="shared" si="2"/>
        <v>-1.9682900001498638E-2</v>
      </c>
      <c r="H34">
        <f t="shared" si="3"/>
        <v>-1.9682900001498638E-2</v>
      </c>
      <c r="Q34" s="2">
        <f t="shared" si="4"/>
        <v>1402.232</v>
      </c>
    </row>
    <row r="35" spans="1:17" ht="12.95" customHeight="1" x14ac:dyDescent="0.2">
      <c r="A35" s="52" t="s">
        <v>9295</v>
      </c>
      <c r="B35" s="53" t="s">
        <v>8852</v>
      </c>
      <c r="C35" s="52">
        <v>16468.537</v>
      </c>
      <c r="D35" s="52" t="s">
        <v>8869</v>
      </c>
      <c r="E35">
        <f t="shared" si="0"/>
        <v>-33517.020660860748</v>
      </c>
      <c r="F35">
        <f t="shared" si="1"/>
        <v>-33517</v>
      </c>
      <c r="G35">
        <f t="shared" si="2"/>
        <v>-2.4694900002941722E-2</v>
      </c>
      <c r="H35">
        <f t="shared" si="3"/>
        <v>-2.4694900002941722E-2</v>
      </c>
      <c r="Q35" s="2">
        <f t="shared" si="4"/>
        <v>1450.0370000000003</v>
      </c>
    </row>
    <row r="36" spans="1:17" ht="12.95" customHeight="1" x14ac:dyDescent="0.2">
      <c r="A36" s="55" t="s">
        <v>9295</v>
      </c>
      <c r="B36" s="54" t="s">
        <v>8852</v>
      </c>
      <c r="C36" s="55">
        <v>16475.717000000001</v>
      </c>
      <c r="D36" s="55" t="s">
        <v>8869</v>
      </c>
      <c r="E36">
        <f t="shared" si="0"/>
        <v>-33511.013550885531</v>
      </c>
      <c r="F36">
        <f t="shared" si="1"/>
        <v>-33511</v>
      </c>
      <c r="G36">
        <f t="shared" si="2"/>
        <v>-1.6196699998545228E-2</v>
      </c>
      <c r="H36">
        <f t="shared" si="3"/>
        <v>-1.6196699998545228E-2</v>
      </c>
      <c r="Q36" s="2">
        <f t="shared" si="4"/>
        <v>1457.2170000000006</v>
      </c>
    </row>
    <row r="37" spans="1:17" ht="12.95" customHeight="1" x14ac:dyDescent="0.2">
      <c r="A37" s="55" t="s">
        <v>9295</v>
      </c>
      <c r="B37" s="54" t="s">
        <v>8852</v>
      </c>
      <c r="C37" s="55">
        <v>16487.665000000001</v>
      </c>
      <c r="D37" s="55" t="s">
        <v>8869</v>
      </c>
      <c r="E37">
        <f t="shared" si="0"/>
        <v>-33501.017318297265</v>
      </c>
      <c r="F37">
        <f t="shared" si="1"/>
        <v>-33501</v>
      </c>
      <c r="G37">
        <f t="shared" si="2"/>
        <v>-2.0699699998658616E-2</v>
      </c>
      <c r="H37">
        <f t="shared" si="3"/>
        <v>-2.0699699998658616E-2</v>
      </c>
      <c r="Q37" s="2">
        <f t="shared" si="4"/>
        <v>1469.1650000000009</v>
      </c>
    </row>
    <row r="38" spans="1:17" ht="12.95" customHeight="1" x14ac:dyDescent="0.2">
      <c r="A38" s="55" t="s">
        <v>9295</v>
      </c>
      <c r="B38" s="54" t="s">
        <v>8852</v>
      </c>
      <c r="C38" s="55">
        <v>16498.431</v>
      </c>
      <c r="D38" s="55" t="s">
        <v>8869</v>
      </c>
      <c r="E38">
        <f t="shared" si="0"/>
        <v>-33492.009999913826</v>
      </c>
      <c r="F38">
        <f t="shared" si="1"/>
        <v>-33492</v>
      </c>
      <c r="G38">
        <f t="shared" si="2"/>
        <v>-1.1952400000154739E-2</v>
      </c>
      <c r="H38">
        <f t="shared" si="3"/>
        <v>-1.1952400000154739E-2</v>
      </c>
      <c r="Q38" s="2">
        <f t="shared" si="4"/>
        <v>1479.9310000000005</v>
      </c>
    </row>
    <row r="39" spans="1:17" ht="12.95" customHeight="1" x14ac:dyDescent="0.2">
      <c r="A39" s="55" t="s">
        <v>9295</v>
      </c>
      <c r="B39" s="54" t="s">
        <v>8852</v>
      </c>
      <c r="C39" s="55">
        <v>16523.526999999998</v>
      </c>
      <c r="D39" s="55" t="s">
        <v>8869</v>
      </c>
      <c r="E39">
        <f t="shared" si="0"/>
        <v>-33471.013560925268</v>
      </c>
      <c r="F39">
        <f t="shared" si="1"/>
        <v>-33471</v>
      </c>
      <c r="G39">
        <f t="shared" si="2"/>
        <v>-1.6208700002607657E-2</v>
      </c>
      <c r="H39">
        <f t="shared" si="3"/>
        <v>-1.6208700002607657E-2</v>
      </c>
      <c r="Q39" s="2">
        <f t="shared" si="4"/>
        <v>1505.0269999999982</v>
      </c>
    </row>
    <row r="40" spans="1:17" ht="12.95" customHeight="1" x14ac:dyDescent="0.2">
      <c r="A40" s="55" t="s">
        <v>9295</v>
      </c>
      <c r="B40" s="54" t="s">
        <v>8852</v>
      </c>
      <c r="C40" s="55">
        <v>16702.809000000001</v>
      </c>
      <c r="D40" s="55" t="s">
        <v>8869</v>
      </c>
      <c r="E40">
        <f t="shared" si="0"/>
        <v>-33321.018200120925</v>
      </c>
      <c r="F40">
        <f t="shared" si="1"/>
        <v>-33321</v>
      </c>
      <c r="G40">
        <f t="shared" si="2"/>
        <v>-2.175369999895338E-2</v>
      </c>
      <c r="H40">
        <f t="shared" si="3"/>
        <v>-2.175369999895338E-2</v>
      </c>
      <c r="Q40" s="2">
        <f t="shared" si="4"/>
        <v>1684.3090000000011</v>
      </c>
    </row>
    <row r="41" spans="1:17" ht="12.95" customHeight="1" x14ac:dyDescent="0.2">
      <c r="A41" s="55" t="s">
        <v>9295</v>
      </c>
      <c r="B41" s="54" t="s">
        <v>8852</v>
      </c>
      <c r="C41" s="55">
        <v>16769.732</v>
      </c>
      <c r="D41" s="55" t="s">
        <v>8869</v>
      </c>
      <c r="E41">
        <f t="shared" si="0"/>
        <v>-33265.027417269834</v>
      </c>
      <c r="F41">
        <f t="shared" si="1"/>
        <v>-33265</v>
      </c>
      <c r="G41">
        <f t="shared" si="2"/>
        <v>-3.2770499998150626E-2</v>
      </c>
      <c r="H41">
        <f t="shared" si="3"/>
        <v>-3.2770499998150626E-2</v>
      </c>
      <c r="Q41" s="2">
        <f t="shared" si="4"/>
        <v>1751.232</v>
      </c>
    </row>
    <row r="42" spans="1:17" ht="12.95" customHeight="1" x14ac:dyDescent="0.2">
      <c r="A42" s="55" t="s">
        <v>9295</v>
      </c>
      <c r="B42" s="54" t="s">
        <v>8852</v>
      </c>
      <c r="C42" s="55">
        <v>16793.649000000001</v>
      </c>
      <c r="D42" s="55" t="s">
        <v>8869</v>
      </c>
      <c r="E42">
        <f t="shared" si="0"/>
        <v>-33245.017382551581</v>
      </c>
      <c r="F42">
        <f t="shared" si="1"/>
        <v>-33245</v>
      </c>
      <c r="G42">
        <f t="shared" si="2"/>
        <v>-2.0776499997737119E-2</v>
      </c>
      <c r="H42">
        <f t="shared" si="3"/>
        <v>-2.0776499997737119E-2</v>
      </c>
      <c r="Q42" s="2">
        <f t="shared" si="4"/>
        <v>1775.1490000000013</v>
      </c>
    </row>
    <row r="43" spans="1:17" ht="12.95" customHeight="1" x14ac:dyDescent="0.2">
      <c r="A43" s="55" t="s">
        <v>9295</v>
      </c>
      <c r="B43" s="54" t="s">
        <v>8852</v>
      </c>
      <c r="C43" s="55">
        <v>16824.732</v>
      </c>
      <c r="D43" s="55" t="s">
        <v>8869</v>
      </c>
      <c r="E43">
        <f t="shared" si="0"/>
        <v>-33219.011950885935</v>
      </c>
      <c r="F43">
        <f t="shared" si="1"/>
        <v>-33219</v>
      </c>
      <c r="G43">
        <f t="shared" si="2"/>
        <v>-1.428430000305525E-2</v>
      </c>
      <c r="H43">
        <f t="shared" si="3"/>
        <v>-1.428430000305525E-2</v>
      </c>
      <c r="Q43" s="2">
        <f t="shared" si="4"/>
        <v>1806.232</v>
      </c>
    </row>
    <row r="44" spans="1:17" ht="12.95" customHeight="1" x14ac:dyDescent="0.2">
      <c r="A44" s="55" t="s">
        <v>9295</v>
      </c>
      <c r="B44" s="54" t="s">
        <v>8852</v>
      </c>
      <c r="C44" s="55">
        <v>16836.679</v>
      </c>
      <c r="D44" s="55" t="s">
        <v>8869</v>
      </c>
      <c r="E44">
        <f t="shared" si="0"/>
        <v>-33209.016554942507</v>
      </c>
      <c r="F44">
        <f t="shared" si="1"/>
        <v>-33209</v>
      </c>
      <c r="G44">
        <f t="shared" si="2"/>
        <v>-1.9787300003372366E-2</v>
      </c>
      <c r="H44">
        <f t="shared" si="3"/>
        <v>-1.9787300003372366E-2</v>
      </c>
      <c r="Q44" s="2">
        <f t="shared" si="4"/>
        <v>1818.1790000000001</v>
      </c>
    </row>
    <row r="45" spans="1:17" ht="12.95" customHeight="1" x14ac:dyDescent="0.2">
      <c r="A45" s="55" t="s">
        <v>9295</v>
      </c>
      <c r="B45" s="54" t="s">
        <v>8852</v>
      </c>
      <c r="C45" s="55">
        <v>16854.600999999999</v>
      </c>
      <c r="D45" s="55" t="s">
        <v>8869</v>
      </c>
      <c r="E45">
        <f t="shared" si="0"/>
        <v>-33194.022206060108</v>
      </c>
      <c r="F45">
        <f t="shared" si="1"/>
        <v>-33194</v>
      </c>
      <c r="G45">
        <f t="shared" si="2"/>
        <v>-2.6541800001723459E-2</v>
      </c>
      <c r="H45">
        <f t="shared" si="3"/>
        <v>-2.6541800001723459E-2</v>
      </c>
      <c r="Q45" s="2">
        <f t="shared" si="4"/>
        <v>1836.1009999999987</v>
      </c>
    </row>
    <row r="46" spans="1:17" ht="12.95" customHeight="1" x14ac:dyDescent="0.2">
      <c r="A46" s="55" t="s">
        <v>9295</v>
      </c>
      <c r="B46" s="54" t="s">
        <v>8852</v>
      </c>
      <c r="C46" s="55">
        <v>16854.606</v>
      </c>
      <c r="D46" s="55" t="s">
        <v>8869</v>
      </c>
      <c r="E46">
        <f t="shared" si="0"/>
        <v>-33194.018022835888</v>
      </c>
      <c r="F46">
        <f t="shared" si="1"/>
        <v>-33194</v>
      </c>
      <c r="G46">
        <f t="shared" si="2"/>
        <v>-2.1541800000704825E-2</v>
      </c>
      <c r="H46">
        <f t="shared" si="3"/>
        <v>-2.1541800000704825E-2</v>
      </c>
      <c r="Q46" s="2">
        <f t="shared" si="4"/>
        <v>1836.1059999999998</v>
      </c>
    </row>
    <row r="47" spans="1:17" ht="12.95" customHeight="1" x14ac:dyDescent="0.2">
      <c r="A47" s="55" t="s">
        <v>9295</v>
      </c>
      <c r="B47" s="54" t="s">
        <v>8852</v>
      </c>
      <c r="C47" s="55">
        <v>16939.481</v>
      </c>
      <c r="D47" s="55" t="s">
        <v>8869</v>
      </c>
      <c r="E47">
        <f t="shared" si="0"/>
        <v>-33123.007791757089</v>
      </c>
      <c r="F47">
        <f t="shared" si="1"/>
        <v>-33123</v>
      </c>
      <c r="G47">
        <f t="shared" si="2"/>
        <v>-9.3131000030552968E-3</v>
      </c>
      <c r="H47">
        <f t="shared" si="3"/>
        <v>-9.3131000030552968E-3</v>
      </c>
      <c r="Q47" s="2">
        <f t="shared" si="4"/>
        <v>1920.9809999999998</v>
      </c>
    </row>
    <row r="48" spans="1:17" ht="12.95" customHeight="1" x14ac:dyDescent="0.2">
      <c r="A48" s="55" t="s">
        <v>9295</v>
      </c>
      <c r="B48" s="54" t="s">
        <v>8852</v>
      </c>
      <c r="C48" s="55">
        <v>17045.846000000001</v>
      </c>
      <c r="D48" s="55" t="s">
        <v>8869</v>
      </c>
      <c r="E48">
        <f t="shared" si="0"/>
        <v>-33034.018062994837</v>
      </c>
      <c r="F48">
        <f t="shared" si="1"/>
        <v>-33034</v>
      </c>
      <c r="G48">
        <f t="shared" si="2"/>
        <v>-2.1589799998764647E-2</v>
      </c>
      <c r="H48">
        <f t="shared" si="3"/>
        <v>-2.1589799998764647E-2</v>
      </c>
      <c r="Q48" s="2">
        <f t="shared" si="4"/>
        <v>2027.3460000000014</v>
      </c>
    </row>
    <row r="49" spans="1:17" ht="12.95" customHeight="1" x14ac:dyDescent="0.2">
      <c r="A49" s="55" t="s">
        <v>9371</v>
      </c>
      <c r="B49" s="54" t="s">
        <v>8852</v>
      </c>
      <c r="C49" s="55">
        <v>17355.425999999999</v>
      </c>
      <c r="D49" s="55" t="s">
        <v>8869</v>
      </c>
      <c r="E49">
        <f t="shared" si="0"/>
        <v>-32775.009552392497</v>
      </c>
      <c r="F49">
        <f t="shared" si="1"/>
        <v>-32775</v>
      </c>
      <c r="G49">
        <f t="shared" si="2"/>
        <v>-1.1417499998060521E-2</v>
      </c>
      <c r="H49">
        <f t="shared" si="3"/>
        <v>-1.1417499998060521E-2</v>
      </c>
      <c r="Q49" s="2">
        <f t="shared" si="4"/>
        <v>2336.9259999999995</v>
      </c>
    </row>
    <row r="50" spans="1:17" ht="12.95" customHeight="1" x14ac:dyDescent="0.2">
      <c r="A50" s="55" t="s">
        <v>9375</v>
      </c>
      <c r="B50" s="54" t="s">
        <v>8852</v>
      </c>
      <c r="C50" s="55">
        <v>17364.983</v>
      </c>
      <c r="D50" s="55" t="s">
        <v>8869</v>
      </c>
      <c r="E50">
        <f t="shared" si="0"/>
        <v>-32767.013737624664</v>
      </c>
      <c r="F50">
        <f t="shared" si="1"/>
        <v>-32767</v>
      </c>
      <c r="G50">
        <f t="shared" si="2"/>
        <v>-1.6419899999164045E-2</v>
      </c>
      <c r="I50">
        <f>+C50-(C$7+F50*C$8)</f>
        <v>-1.6419899999164045E-2</v>
      </c>
      <c r="Q50" s="2">
        <f t="shared" si="4"/>
        <v>2346.4830000000002</v>
      </c>
    </row>
    <row r="51" spans="1:17" ht="12.95" customHeight="1" x14ac:dyDescent="0.2">
      <c r="A51" s="55" t="s">
        <v>9371</v>
      </c>
      <c r="B51" s="54" t="s">
        <v>8852</v>
      </c>
      <c r="C51" s="55">
        <v>17367.367999999999</v>
      </c>
      <c r="D51" s="55" t="s">
        <v>8869</v>
      </c>
      <c r="E51">
        <f t="shared" si="0"/>
        <v>-32765.018339673286</v>
      </c>
      <c r="F51">
        <f t="shared" si="1"/>
        <v>-32765</v>
      </c>
      <c r="G51">
        <f t="shared" si="2"/>
        <v>-2.192049999939627E-2</v>
      </c>
      <c r="H51">
        <f t="shared" ref="H51:H76" si="5">+C51-(C$7+F51*C$8)</f>
        <v>-2.192049999939627E-2</v>
      </c>
      <c r="Q51" s="2">
        <f t="shared" si="4"/>
        <v>2348.8679999999986</v>
      </c>
    </row>
    <row r="52" spans="1:17" ht="12.95" customHeight="1" x14ac:dyDescent="0.2">
      <c r="A52" s="55" t="s">
        <v>9371</v>
      </c>
      <c r="B52" s="54" t="s">
        <v>8852</v>
      </c>
      <c r="C52" s="55">
        <v>17368.572</v>
      </c>
      <c r="D52" s="55" t="s">
        <v>8869</v>
      </c>
      <c r="E52">
        <f t="shared" si="0"/>
        <v>-32764.011019281901</v>
      </c>
      <c r="F52">
        <f t="shared" si="1"/>
        <v>-32764</v>
      </c>
      <c r="G52">
        <f t="shared" si="2"/>
        <v>-1.3170799997169524E-2</v>
      </c>
      <c r="H52">
        <f t="shared" si="5"/>
        <v>-1.3170799997169524E-2</v>
      </c>
      <c r="Q52" s="2">
        <f t="shared" si="4"/>
        <v>2350.0720000000001</v>
      </c>
    </row>
    <row r="53" spans="1:17" ht="12.95" customHeight="1" x14ac:dyDescent="0.2">
      <c r="A53" s="55" t="s">
        <v>9371</v>
      </c>
      <c r="B53" s="54" t="s">
        <v>8852</v>
      </c>
      <c r="C53" s="55">
        <v>17373.352999999999</v>
      </c>
      <c r="D53" s="55" t="s">
        <v>8869</v>
      </c>
      <c r="E53">
        <f t="shared" si="0"/>
        <v>-32760.011020285874</v>
      </c>
      <c r="F53">
        <f t="shared" si="1"/>
        <v>-32760</v>
      </c>
      <c r="G53">
        <f t="shared" ref="G53:G84" si="6">+C53-(C$7+F53*C$8)</f>
        <v>-1.3172000002668938E-2</v>
      </c>
      <c r="H53">
        <f t="shared" si="5"/>
        <v>-1.3172000002668938E-2</v>
      </c>
      <c r="Q53" s="2">
        <f t="shared" si="4"/>
        <v>2354.8529999999992</v>
      </c>
    </row>
    <row r="54" spans="1:17" ht="12.95" customHeight="1" x14ac:dyDescent="0.2">
      <c r="A54" s="55" t="s">
        <v>9386</v>
      </c>
      <c r="B54" s="54" t="s">
        <v>8852</v>
      </c>
      <c r="C54" s="55">
        <v>17410.402999999998</v>
      </c>
      <c r="D54" s="55" t="s">
        <v>8869</v>
      </c>
      <c r="E54">
        <f t="shared" si="0"/>
        <v>-32729.013328839996</v>
      </c>
      <c r="F54">
        <f t="shared" si="1"/>
        <v>-32729</v>
      </c>
      <c r="G54">
        <f t="shared" si="6"/>
        <v>-1.5931300004012883E-2</v>
      </c>
      <c r="H54">
        <f t="shared" si="5"/>
        <v>-1.5931300004012883E-2</v>
      </c>
      <c r="Q54" s="2">
        <f t="shared" si="4"/>
        <v>2391.9029999999984</v>
      </c>
    </row>
    <row r="55" spans="1:17" ht="12.95" customHeight="1" x14ac:dyDescent="0.2">
      <c r="A55" s="55" t="s">
        <v>9386</v>
      </c>
      <c r="B55" s="54" t="s">
        <v>8852</v>
      </c>
      <c r="C55" s="55">
        <v>17417.573</v>
      </c>
      <c r="D55" s="55" t="s">
        <v>8869</v>
      </c>
      <c r="E55">
        <f t="shared" si="0"/>
        <v>-32723.014585313216</v>
      </c>
      <c r="F55">
        <f t="shared" si="1"/>
        <v>-32723</v>
      </c>
      <c r="G55">
        <f t="shared" si="6"/>
        <v>-1.7433099998015678E-2</v>
      </c>
      <c r="H55">
        <f t="shared" si="5"/>
        <v>-1.7433099998015678E-2</v>
      </c>
      <c r="Q55" s="2">
        <f t="shared" si="4"/>
        <v>2399.0730000000003</v>
      </c>
    </row>
    <row r="56" spans="1:17" ht="12.95" customHeight="1" x14ac:dyDescent="0.2">
      <c r="A56" s="55" t="s">
        <v>9386</v>
      </c>
      <c r="B56" s="54" t="s">
        <v>8852</v>
      </c>
      <c r="C56" s="55">
        <v>17429.526999999998</v>
      </c>
      <c r="D56" s="55" t="s">
        <v>8869</v>
      </c>
      <c r="E56">
        <f t="shared" si="0"/>
        <v>-32713.013332855888</v>
      </c>
      <c r="F56">
        <f t="shared" si="1"/>
        <v>-32713</v>
      </c>
      <c r="G56">
        <f t="shared" si="6"/>
        <v>-1.5936100000544684E-2</v>
      </c>
      <c r="H56">
        <f t="shared" si="5"/>
        <v>-1.5936100000544684E-2</v>
      </c>
      <c r="Q56" s="2">
        <f t="shared" si="4"/>
        <v>2411.0269999999982</v>
      </c>
    </row>
    <row r="57" spans="1:17" ht="12.95" customHeight="1" x14ac:dyDescent="0.2">
      <c r="A57" s="55" t="s">
        <v>9386</v>
      </c>
      <c r="B57" s="54" t="s">
        <v>8852</v>
      </c>
      <c r="C57" s="55">
        <v>17435.502</v>
      </c>
      <c r="D57" s="55" t="s">
        <v>8869</v>
      </c>
      <c r="E57">
        <f t="shared" si="0"/>
        <v>-32708.014379916909</v>
      </c>
      <c r="F57">
        <f t="shared" si="1"/>
        <v>-32708</v>
      </c>
      <c r="G57">
        <f t="shared" si="6"/>
        <v>-1.7187600002216641E-2</v>
      </c>
      <c r="H57">
        <f t="shared" si="5"/>
        <v>-1.7187600002216641E-2</v>
      </c>
      <c r="Q57" s="2">
        <f t="shared" si="4"/>
        <v>2417.0020000000004</v>
      </c>
    </row>
    <row r="58" spans="1:17" ht="12.95" customHeight="1" x14ac:dyDescent="0.2">
      <c r="A58" s="55" t="s">
        <v>9397</v>
      </c>
      <c r="B58" s="54" t="s">
        <v>8852</v>
      </c>
      <c r="C58" s="55">
        <v>17437.896000000001</v>
      </c>
      <c r="D58" s="55" t="s">
        <v>8869</v>
      </c>
      <c r="E58">
        <f t="shared" si="0"/>
        <v>-32706.011452161943</v>
      </c>
      <c r="F58">
        <f t="shared" si="1"/>
        <v>-32706</v>
      </c>
      <c r="G58">
        <f t="shared" si="6"/>
        <v>-1.3688200000615325E-2</v>
      </c>
      <c r="H58">
        <f t="shared" si="5"/>
        <v>-1.3688200000615325E-2</v>
      </c>
      <c r="Q58" s="2">
        <f t="shared" si="4"/>
        <v>2419.3960000000006</v>
      </c>
    </row>
    <row r="59" spans="1:17" ht="12.95" customHeight="1" x14ac:dyDescent="0.2">
      <c r="A59" s="55" t="s">
        <v>9386</v>
      </c>
      <c r="B59" s="54" t="s">
        <v>8852</v>
      </c>
      <c r="C59" s="55">
        <v>17441.483</v>
      </c>
      <c r="D59" s="55" t="s">
        <v>8869</v>
      </c>
      <c r="E59">
        <f t="shared" si="0"/>
        <v>-32703.010407108872</v>
      </c>
      <c r="F59">
        <f t="shared" si="1"/>
        <v>-32703</v>
      </c>
      <c r="G59">
        <f t="shared" si="6"/>
        <v>-1.2439099999028258E-2</v>
      </c>
      <c r="H59">
        <f t="shared" si="5"/>
        <v>-1.2439099999028258E-2</v>
      </c>
      <c r="Q59" s="2">
        <f t="shared" si="4"/>
        <v>2422.9830000000002</v>
      </c>
    </row>
    <row r="60" spans="1:17" ht="12.95" customHeight="1" x14ac:dyDescent="0.2">
      <c r="A60" s="55" t="s">
        <v>9404</v>
      </c>
      <c r="B60" s="54" t="s">
        <v>8852</v>
      </c>
      <c r="C60" s="55">
        <v>17453.431</v>
      </c>
      <c r="D60" s="55" t="s">
        <v>8869</v>
      </c>
      <c r="E60">
        <f t="shared" si="0"/>
        <v>-32693.014174520602</v>
      </c>
      <c r="F60">
        <f t="shared" si="1"/>
        <v>-32693</v>
      </c>
      <c r="G60">
        <f t="shared" si="6"/>
        <v>-1.6942099999141647E-2</v>
      </c>
      <c r="H60">
        <f t="shared" si="5"/>
        <v>-1.6942099999141647E-2</v>
      </c>
      <c r="Q60" s="2">
        <f t="shared" si="4"/>
        <v>2434.9310000000005</v>
      </c>
    </row>
    <row r="61" spans="1:17" ht="12.95" customHeight="1" x14ac:dyDescent="0.2">
      <c r="A61" s="55" t="s">
        <v>9408</v>
      </c>
      <c r="B61" s="54" t="s">
        <v>8852</v>
      </c>
      <c r="C61" s="55">
        <v>17453.432000000001</v>
      </c>
      <c r="D61" s="55" t="s">
        <v>8869</v>
      </c>
      <c r="E61">
        <f t="shared" si="0"/>
        <v>-32693.013337875756</v>
      </c>
      <c r="F61">
        <f t="shared" si="1"/>
        <v>-32693</v>
      </c>
      <c r="G61">
        <f t="shared" si="6"/>
        <v>-1.594209999893792E-2</v>
      </c>
      <c r="H61">
        <f t="shared" si="5"/>
        <v>-1.594209999893792E-2</v>
      </c>
      <c r="Q61" s="2">
        <f t="shared" si="4"/>
        <v>2434.9320000000007</v>
      </c>
    </row>
    <row r="62" spans="1:17" ht="12.95" customHeight="1" x14ac:dyDescent="0.2">
      <c r="A62" s="55" t="s">
        <v>9397</v>
      </c>
      <c r="B62" s="54" t="s">
        <v>8852</v>
      </c>
      <c r="C62" s="55">
        <v>17454.63</v>
      </c>
      <c r="D62" s="55" t="s">
        <v>8869</v>
      </c>
      <c r="E62">
        <f t="shared" si="0"/>
        <v>-32692.011037353426</v>
      </c>
      <c r="F62">
        <f t="shared" si="1"/>
        <v>-32692</v>
      </c>
      <c r="G62">
        <f t="shared" si="6"/>
        <v>-1.3192399997933535E-2</v>
      </c>
      <c r="H62">
        <f t="shared" si="5"/>
        <v>-1.3192399997933535E-2</v>
      </c>
      <c r="Q62" s="2">
        <f t="shared" si="4"/>
        <v>2436.130000000001</v>
      </c>
    </row>
    <row r="63" spans="1:17" ht="12.95" customHeight="1" x14ac:dyDescent="0.2">
      <c r="A63" s="55" t="s">
        <v>9404</v>
      </c>
      <c r="B63" s="54" t="s">
        <v>8852</v>
      </c>
      <c r="C63" s="55">
        <v>17459.405999999999</v>
      </c>
      <c r="D63" s="55" t="s">
        <v>8869</v>
      </c>
      <c r="E63">
        <f t="shared" si="0"/>
        <v>-32688.01522158162</v>
      </c>
      <c r="F63">
        <f t="shared" si="1"/>
        <v>-32688</v>
      </c>
      <c r="G63">
        <f t="shared" si="6"/>
        <v>-1.8193600004451582E-2</v>
      </c>
      <c r="H63">
        <f t="shared" si="5"/>
        <v>-1.8193600004451582E-2</v>
      </c>
      <c r="Q63" s="2">
        <f t="shared" si="4"/>
        <v>2440.905999999999</v>
      </c>
    </row>
    <row r="64" spans="1:17" ht="12.95" customHeight="1" x14ac:dyDescent="0.2">
      <c r="A64" s="55" t="s">
        <v>9404</v>
      </c>
      <c r="B64" s="54" t="s">
        <v>8852</v>
      </c>
      <c r="C64" s="55">
        <v>17478.527999999998</v>
      </c>
      <c r="D64" s="55" t="s">
        <v>8869</v>
      </c>
      <c r="E64">
        <f t="shared" si="0"/>
        <v>-32672.016898887206</v>
      </c>
      <c r="F64">
        <f t="shared" si="1"/>
        <v>-32672</v>
      </c>
      <c r="G64">
        <f t="shared" si="6"/>
        <v>-2.0198400001390837E-2</v>
      </c>
      <c r="H64">
        <f t="shared" si="5"/>
        <v>-2.0198400001390837E-2</v>
      </c>
      <c r="Q64" s="2">
        <f t="shared" si="4"/>
        <v>2460.0279999999984</v>
      </c>
    </row>
    <row r="65" spans="1:17" ht="12.95" customHeight="1" x14ac:dyDescent="0.2">
      <c r="A65" s="55" t="s">
        <v>9397</v>
      </c>
      <c r="B65" s="54" t="s">
        <v>8852</v>
      </c>
      <c r="C65" s="55">
        <v>17479.735000000001</v>
      </c>
      <c r="D65" s="55" t="s">
        <v>8869</v>
      </c>
      <c r="E65">
        <f t="shared" si="0"/>
        <v>-32671.007068561288</v>
      </c>
      <c r="F65">
        <f t="shared" si="1"/>
        <v>-32671</v>
      </c>
      <c r="G65">
        <f t="shared" si="6"/>
        <v>-8.448699998552911E-3</v>
      </c>
      <c r="H65">
        <f t="shared" si="5"/>
        <v>-8.448699998552911E-3</v>
      </c>
      <c r="Q65" s="2">
        <f t="shared" si="4"/>
        <v>2461.2350000000006</v>
      </c>
    </row>
    <row r="66" spans="1:17" ht="12.95" customHeight="1" x14ac:dyDescent="0.2">
      <c r="A66" s="55" t="s">
        <v>9386</v>
      </c>
      <c r="B66" s="54" t="s">
        <v>8852</v>
      </c>
      <c r="C66" s="55">
        <v>17495.269</v>
      </c>
      <c r="D66" s="55" t="s">
        <v>8869</v>
      </c>
      <c r="E66">
        <f t="shared" si="0"/>
        <v>-32658.010627564789</v>
      </c>
      <c r="F66">
        <f t="shared" si="1"/>
        <v>-32658</v>
      </c>
      <c r="G66">
        <f t="shared" si="6"/>
        <v>-1.270259999728296E-2</v>
      </c>
      <c r="H66">
        <f t="shared" si="5"/>
        <v>-1.270259999728296E-2</v>
      </c>
      <c r="Q66" s="2">
        <f t="shared" si="4"/>
        <v>2476.7690000000002</v>
      </c>
    </row>
    <row r="67" spans="1:17" ht="12.95" customHeight="1" x14ac:dyDescent="0.2">
      <c r="A67" s="55" t="s">
        <v>9386</v>
      </c>
      <c r="B67" s="54" t="s">
        <v>8852</v>
      </c>
      <c r="C67" s="55">
        <v>17502.433000000001</v>
      </c>
      <c r="D67" s="55" t="s">
        <v>8869</v>
      </c>
      <c r="E67">
        <f t="shared" si="0"/>
        <v>-32652.016903907068</v>
      </c>
      <c r="F67">
        <f t="shared" si="1"/>
        <v>-32652</v>
      </c>
      <c r="G67">
        <f t="shared" si="6"/>
        <v>-2.0204399999784073E-2</v>
      </c>
      <c r="H67">
        <f t="shared" si="5"/>
        <v>-2.0204399999784073E-2</v>
      </c>
      <c r="Q67" s="2">
        <f t="shared" si="4"/>
        <v>2483.9330000000009</v>
      </c>
    </row>
    <row r="68" spans="1:17" ht="12.95" customHeight="1" x14ac:dyDescent="0.2">
      <c r="A68" s="55" t="s">
        <v>9397</v>
      </c>
      <c r="B68" s="54" t="s">
        <v>8852</v>
      </c>
      <c r="C68" s="55">
        <v>17564.587</v>
      </c>
      <c r="D68" s="55" t="s">
        <v>8869</v>
      </c>
      <c r="E68">
        <f t="shared" si="0"/>
        <v>-32600.01608031389</v>
      </c>
      <c r="F68">
        <f t="shared" si="1"/>
        <v>-32600</v>
      </c>
      <c r="G68">
        <f t="shared" si="6"/>
        <v>-1.9220000001951121E-2</v>
      </c>
      <c r="H68">
        <f t="shared" si="5"/>
        <v>-1.9220000001951121E-2</v>
      </c>
      <c r="Q68" s="2">
        <f t="shared" si="4"/>
        <v>2546.0869999999995</v>
      </c>
    </row>
    <row r="69" spans="1:17" ht="12.95" customHeight="1" x14ac:dyDescent="0.2">
      <c r="A69" s="55" t="s">
        <v>9386</v>
      </c>
      <c r="B69" s="54" t="s">
        <v>8852</v>
      </c>
      <c r="C69" s="55">
        <v>17582.518</v>
      </c>
      <c r="D69" s="55" t="s">
        <v>8869</v>
      </c>
      <c r="E69">
        <f t="shared" si="0"/>
        <v>-32585.014201627895</v>
      </c>
      <c r="F69">
        <f t="shared" si="1"/>
        <v>-32585</v>
      </c>
      <c r="G69">
        <f t="shared" si="6"/>
        <v>-1.6974499998468673E-2</v>
      </c>
      <c r="H69">
        <f t="shared" si="5"/>
        <v>-1.6974499998468673E-2</v>
      </c>
      <c r="Q69" s="2">
        <f t="shared" si="4"/>
        <v>2564.018</v>
      </c>
    </row>
    <row r="70" spans="1:17" ht="12.95" customHeight="1" x14ac:dyDescent="0.2">
      <c r="A70" s="55" t="s">
        <v>9386</v>
      </c>
      <c r="B70" s="54" t="s">
        <v>8852</v>
      </c>
      <c r="C70" s="55">
        <v>17587.303</v>
      </c>
      <c r="D70" s="55" t="s">
        <v>8869</v>
      </c>
      <c r="E70">
        <f t="shared" si="0"/>
        <v>-32581.010856052493</v>
      </c>
      <c r="F70">
        <f t="shared" si="1"/>
        <v>-32581</v>
      </c>
      <c r="G70">
        <f t="shared" si="6"/>
        <v>-1.2975700003153179E-2</v>
      </c>
      <c r="H70">
        <f t="shared" si="5"/>
        <v>-1.2975700003153179E-2</v>
      </c>
      <c r="Q70" s="2">
        <f t="shared" si="4"/>
        <v>2568.8029999999999</v>
      </c>
    </row>
    <row r="71" spans="1:17" ht="12.95" customHeight="1" x14ac:dyDescent="0.2">
      <c r="A71" s="55" t="s">
        <v>9386</v>
      </c>
      <c r="B71" s="54" t="s">
        <v>8852</v>
      </c>
      <c r="C71" s="55">
        <v>17599.261999999999</v>
      </c>
      <c r="D71" s="55" t="s">
        <v>8869</v>
      </c>
      <c r="E71">
        <f t="shared" si="0"/>
        <v>-32571.005420370944</v>
      </c>
      <c r="F71">
        <f t="shared" si="1"/>
        <v>-32571</v>
      </c>
      <c r="G71">
        <f t="shared" si="6"/>
        <v>-6.4787000046635512E-3</v>
      </c>
      <c r="H71">
        <f t="shared" si="5"/>
        <v>-6.4787000046635512E-3</v>
      </c>
      <c r="Q71" s="2">
        <f t="shared" si="4"/>
        <v>2580.7619999999988</v>
      </c>
    </row>
    <row r="72" spans="1:17" ht="12.95" customHeight="1" x14ac:dyDescent="0.2">
      <c r="A72" s="55" t="s">
        <v>9386</v>
      </c>
      <c r="B72" s="54" t="s">
        <v>8852</v>
      </c>
      <c r="C72" s="55">
        <v>17630.333999999999</v>
      </c>
      <c r="D72" s="55" t="s">
        <v>8869</v>
      </c>
      <c r="E72">
        <f t="shared" si="0"/>
        <v>-32545.00919179857</v>
      </c>
      <c r="F72">
        <f t="shared" si="1"/>
        <v>-32545</v>
      </c>
      <c r="G72">
        <f t="shared" si="6"/>
        <v>-1.0986500001308741E-2</v>
      </c>
      <c r="H72">
        <f t="shared" si="5"/>
        <v>-1.0986500001308741E-2</v>
      </c>
      <c r="Q72" s="2">
        <f t="shared" si="4"/>
        <v>2611.8339999999989</v>
      </c>
    </row>
    <row r="73" spans="1:17" ht="12.95" customHeight="1" x14ac:dyDescent="0.2">
      <c r="A73" s="55" t="s">
        <v>9404</v>
      </c>
      <c r="B73" s="54" t="s">
        <v>8852</v>
      </c>
      <c r="C73" s="55">
        <v>17630.334999999999</v>
      </c>
      <c r="D73" s="55" t="s">
        <v>8869</v>
      </c>
      <c r="E73">
        <f t="shared" si="0"/>
        <v>-32545.008355153728</v>
      </c>
      <c r="F73">
        <f t="shared" si="1"/>
        <v>-32545</v>
      </c>
      <c r="G73">
        <f t="shared" si="6"/>
        <v>-9.9865000011050142E-3</v>
      </c>
      <c r="H73">
        <f t="shared" si="5"/>
        <v>-9.9865000011050142E-3</v>
      </c>
      <c r="Q73" s="2">
        <f t="shared" si="4"/>
        <v>2611.8349999999991</v>
      </c>
    </row>
    <row r="74" spans="1:17" ht="12.95" customHeight="1" x14ac:dyDescent="0.2">
      <c r="A74" s="55" t="s">
        <v>9386</v>
      </c>
      <c r="B74" s="54" t="s">
        <v>8852</v>
      </c>
      <c r="C74" s="55">
        <v>17649.45</v>
      </c>
      <c r="D74" s="55" t="s">
        <v>8869</v>
      </c>
      <c r="E74">
        <f t="shared" si="0"/>
        <v>-32529.015888973216</v>
      </c>
      <c r="F74">
        <f t="shared" si="1"/>
        <v>-32529</v>
      </c>
      <c r="G74">
        <f t="shared" si="6"/>
        <v>-1.8991299995832378E-2</v>
      </c>
      <c r="H74">
        <f t="shared" si="5"/>
        <v>-1.8991299995832378E-2</v>
      </c>
      <c r="Q74" s="2">
        <f t="shared" si="4"/>
        <v>2630.9500000000007</v>
      </c>
    </row>
    <row r="75" spans="1:17" ht="12.95" customHeight="1" x14ac:dyDescent="0.2">
      <c r="A75" s="55" t="s">
        <v>9404</v>
      </c>
      <c r="B75" s="54" t="s">
        <v>8852</v>
      </c>
      <c r="C75" s="55">
        <v>17667.386999999999</v>
      </c>
      <c r="D75" s="55" t="s">
        <v>8869</v>
      </c>
      <c r="E75">
        <f t="shared" si="0"/>
        <v>-32514.008990418155</v>
      </c>
      <c r="F75">
        <f t="shared" si="1"/>
        <v>-32514</v>
      </c>
      <c r="G75">
        <f t="shared" si="6"/>
        <v>-1.0745800002041506E-2</v>
      </c>
      <c r="H75">
        <f t="shared" si="5"/>
        <v>-1.0745800002041506E-2</v>
      </c>
      <c r="Q75" s="2">
        <f t="shared" si="4"/>
        <v>2648.8869999999988</v>
      </c>
    </row>
    <row r="76" spans="1:17" ht="12.95" customHeight="1" x14ac:dyDescent="0.2">
      <c r="A76" s="55" t="s">
        <v>9386</v>
      </c>
      <c r="B76" s="54" t="s">
        <v>8852</v>
      </c>
      <c r="C76" s="55">
        <v>17685.307000000001</v>
      </c>
      <c r="D76" s="55" t="s">
        <v>8869</v>
      </c>
      <c r="E76">
        <f t="shared" si="0"/>
        <v>-32499.01631482544</v>
      </c>
      <c r="F76">
        <f t="shared" si="1"/>
        <v>-32499</v>
      </c>
      <c r="G76">
        <f t="shared" si="6"/>
        <v>-1.9500299997162074E-2</v>
      </c>
      <c r="H76">
        <f t="shared" si="5"/>
        <v>-1.9500299997162074E-2</v>
      </c>
      <c r="Q76" s="2">
        <f t="shared" si="4"/>
        <v>2666.8070000000007</v>
      </c>
    </row>
    <row r="77" spans="1:17" ht="12.95" customHeight="1" x14ac:dyDescent="0.2">
      <c r="A77" s="55" t="s">
        <v>9445</v>
      </c>
      <c r="B77" s="54" t="s">
        <v>8852</v>
      </c>
      <c r="C77" s="55">
        <v>17717.583999999999</v>
      </c>
      <c r="D77" s="55" t="s">
        <v>8869</v>
      </c>
      <c r="E77">
        <f t="shared" si="0"/>
        <v>-32472.011929216831</v>
      </c>
      <c r="F77">
        <f t="shared" si="1"/>
        <v>-32472</v>
      </c>
      <c r="G77">
        <f t="shared" si="6"/>
        <v>-1.4258400002290728E-2</v>
      </c>
      <c r="I77">
        <f>+C77-(C$7+F77*C$8)</f>
        <v>-1.4258400002290728E-2</v>
      </c>
      <c r="Q77" s="2">
        <f t="shared" si="4"/>
        <v>2699.0839999999989</v>
      </c>
    </row>
    <row r="78" spans="1:17" ht="12.95" customHeight="1" x14ac:dyDescent="0.2">
      <c r="A78" s="55" t="s">
        <v>9445</v>
      </c>
      <c r="B78" s="54" t="s">
        <v>8852</v>
      </c>
      <c r="C78" s="55">
        <v>17742.683000000001</v>
      </c>
      <c r="D78" s="55" t="s">
        <v>8869</v>
      </c>
      <c r="E78">
        <f t="shared" si="0"/>
        <v>-32451.012980293748</v>
      </c>
      <c r="F78">
        <f t="shared" si="1"/>
        <v>-32451</v>
      </c>
      <c r="G78">
        <f t="shared" si="6"/>
        <v>-1.5514700000494486E-2</v>
      </c>
      <c r="I78">
        <f>+C78-(C$7+F78*C$8)</f>
        <v>-1.5514700000494486E-2</v>
      </c>
      <c r="Q78" s="2">
        <f t="shared" si="4"/>
        <v>2724.1830000000009</v>
      </c>
    </row>
    <row r="79" spans="1:17" ht="12.95" customHeight="1" x14ac:dyDescent="0.2">
      <c r="A79" s="55" t="s">
        <v>9386</v>
      </c>
      <c r="B79" s="54" t="s">
        <v>8852</v>
      </c>
      <c r="C79" s="55">
        <v>17771.375</v>
      </c>
      <c r="D79" s="55" t="s">
        <v>8869</v>
      </c>
      <c r="E79">
        <f t="shared" si="0"/>
        <v>-32427.007966448535</v>
      </c>
      <c r="F79">
        <f t="shared" si="1"/>
        <v>-32427</v>
      </c>
      <c r="G79">
        <f t="shared" si="6"/>
        <v>-9.521899999526795E-3</v>
      </c>
      <c r="H79">
        <f t="shared" ref="H79:H84" si="7">+C79-(C$7+F79*C$8)</f>
        <v>-9.521899999526795E-3</v>
      </c>
      <c r="Q79" s="2">
        <f t="shared" si="4"/>
        <v>2752.875</v>
      </c>
    </row>
    <row r="80" spans="1:17" ht="12.95" customHeight="1" x14ac:dyDescent="0.2">
      <c r="A80" s="55" t="s">
        <v>9386</v>
      </c>
      <c r="B80" s="54" t="s">
        <v>8852</v>
      </c>
      <c r="C80" s="55">
        <v>17772.561000000002</v>
      </c>
      <c r="D80" s="55" t="s">
        <v>8869</v>
      </c>
      <c r="E80">
        <f t="shared" si="0"/>
        <v>-32426.015705664326</v>
      </c>
      <c r="F80">
        <f t="shared" si="1"/>
        <v>-32426</v>
      </c>
      <c r="G80">
        <f t="shared" si="6"/>
        <v>-1.8772199997329153E-2</v>
      </c>
      <c r="H80">
        <f t="shared" si="7"/>
        <v>-1.8772199997329153E-2</v>
      </c>
      <c r="Q80" s="2">
        <f t="shared" si="4"/>
        <v>2754.0610000000015</v>
      </c>
    </row>
    <row r="81" spans="1:17" ht="12.95" customHeight="1" x14ac:dyDescent="0.2">
      <c r="A81" s="55" t="s">
        <v>9386</v>
      </c>
      <c r="B81" s="54" t="s">
        <v>8852</v>
      </c>
      <c r="C81" s="55">
        <v>17777.347000000002</v>
      </c>
      <c r="D81" s="55" t="s">
        <v>8869</v>
      </c>
      <c r="E81">
        <f t="shared" si="0"/>
        <v>-32422.011523444085</v>
      </c>
      <c r="F81">
        <f t="shared" si="1"/>
        <v>-32422</v>
      </c>
      <c r="G81">
        <f t="shared" si="6"/>
        <v>-1.3773400001809932E-2</v>
      </c>
      <c r="H81">
        <f t="shared" si="7"/>
        <v>-1.3773400001809932E-2</v>
      </c>
      <c r="Q81" s="2">
        <f t="shared" si="4"/>
        <v>2758.8470000000016</v>
      </c>
    </row>
    <row r="82" spans="1:17" ht="12.95" customHeight="1" x14ac:dyDescent="0.2">
      <c r="A82" s="55" t="s">
        <v>9386</v>
      </c>
      <c r="B82" s="54" t="s">
        <v>8852</v>
      </c>
      <c r="C82" s="55">
        <v>17778.54</v>
      </c>
      <c r="D82" s="55" t="s">
        <v>8869</v>
      </c>
      <c r="E82">
        <f t="shared" si="0"/>
        <v>-32421.013406145976</v>
      </c>
      <c r="F82">
        <f t="shared" si="1"/>
        <v>-32421</v>
      </c>
      <c r="G82">
        <f t="shared" si="6"/>
        <v>-1.6023700001824182E-2</v>
      </c>
      <c r="H82">
        <f t="shared" si="7"/>
        <v>-1.6023700001824182E-2</v>
      </c>
      <c r="Q82" s="2">
        <f t="shared" si="4"/>
        <v>2760.0400000000009</v>
      </c>
    </row>
    <row r="83" spans="1:17" ht="12.95" customHeight="1" x14ac:dyDescent="0.2">
      <c r="A83" s="55" t="s">
        <v>9397</v>
      </c>
      <c r="B83" s="54" t="s">
        <v>8852</v>
      </c>
      <c r="C83" s="55">
        <v>17791.696</v>
      </c>
      <c r="D83" s="55" t="s">
        <v>8869</v>
      </c>
      <c r="E83">
        <f t="shared" si="0"/>
        <v>-32410.006506586949</v>
      </c>
      <c r="F83">
        <f t="shared" si="1"/>
        <v>-32410</v>
      </c>
      <c r="G83">
        <f t="shared" si="6"/>
        <v>-7.7770000025338959E-3</v>
      </c>
      <c r="H83">
        <f t="shared" si="7"/>
        <v>-7.7770000025338959E-3</v>
      </c>
      <c r="Q83" s="2">
        <f t="shared" si="4"/>
        <v>2773.1959999999999</v>
      </c>
    </row>
    <row r="84" spans="1:17" ht="12.95" customHeight="1" x14ac:dyDescent="0.2">
      <c r="A84" s="55" t="s">
        <v>9386</v>
      </c>
      <c r="B84" s="54" t="s">
        <v>8852</v>
      </c>
      <c r="C84" s="55">
        <v>17815.602999999999</v>
      </c>
      <c r="D84" s="55" t="s">
        <v>8869</v>
      </c>
      <c r="E84">
        <f t="shared" si="0"/>
        <v>-32390.004838317127</v>
      </c>
      <c r="F84">
        <f t="shared" si="1"/>
        <v>-32390</v>
      </c>
      <c r="G84">
        <f t="shared" si="6"/>
        <v>-5.7830000041576568E-3</v>
      </c>
      <c r="H84">
        <f t="shared" si="7"/>
        <v>-5.7830000041576568E-3</v>
      </c>
      <c r="Q84" s="2">
        <f t="shared" si="4"/>
        <v>2797.1029999999992</v>
      </c>
    </row>
    <row r="85" spans="1:17" ht="12.95" customHeight="1" x14ac:dyDescent="0.2">
      <c r="A85" s="55" t="s">
        <v>9375</v>
      </c>
      <c r="B85" s="54" t="s">
        <v>8852</v>
      </c>
      <c r="C85" s="55">
        <v>17820.377</v>
      </c>
      <c r="D85" s="55" t="s">
        <v>8869</v>
      </c>
      <c r="E85">
        <f t="shared" ref="E85:E148" si="8">+(C85-C$7)/C$8</f>
        <v>-32386.010695835004</v>
      </c>
      <c r="F85">
        <f t="shared" ref="F85:F148" si="9">ROUND(2*E85,0)/2</f>
        <v>-32386</v>
      </c>
      <c r="G85">
        <f t="shared" ref="G85:G116" si="10">+C85-(C$7+F85*C$8)</f>
        <v>-1.2784200000169221E-2</v>
      </c>
      <c r="I85">
        <f>+C85-(C$7+F85*C$8)</f>
        <v>-1.2784200000169221E-2</v>
      </c>
      <c r="Q85" s="2">
        <f t="shared" si="4"/>
        <v>2801.8770000000004</v>
      </c>
    </row>
    <row r="86" spans="1:17" ht="12.95" customHeight="1" x14ac:dyDescent="0.2">
      <c r="A86" s="55" t="s">
        <v>9404</v>
      </c>
      <c r="B86" s="54" t="s">
        <v>8852</v>
      </c>
      <c r="C86" s="55">
        <v>17832.332999999999</v>
      </c>
      <c r="D86" s="55" t="s">
        <v>8869</v>
      </c>
      <c r="E86">
        <f t="shared" si="8"/>
        <v>-32376.007770087992</v>
      </c>
      <c r="F86">
        <f t="shared" si="9"/>
        <v>-32376</v>
      </c>
      <c r="G86">
        <f t="shared" si="10"/>
        <v>-9.2872000022907741E-3</v>
      </c>
      <c r="H86">
        <f>+C86-(C$7+F86*C$8)</f>
        <v>-9.2872000022907741E-3</v>
      </c>
      <c r="Q86" s="2">
        <f t="shared" si="4"/>
        <v>2813.8329999999987</v>
      </c>
    </row>
    <row r="87" spans="1:17" ht="12.95" customHeight="1" x14ac:dyDescent="0.2">
      <c r="A87" s="55" t="s">
        <v>9404</v>
      </c>
      <c r="B87" s="54" t="s">
        <v>8852</v>
      </c>
      <c r="C87" s="55">
        <v>17838.305</v>
      </c>
      <c r="D87" s="55" t="s">
        <v>8869</v>
      </c>
      <c r="E87">
        <f t="shared" si="8"/>
        <v>-32371.011327083539</v>
      </c>
      <c r="F87">
        <f t="shared" si="9"/>
        <v>-32371</v>
      </c>
      <c r="G87">
        <f t="shared" si="10"/>
        <v>-1.3538699997297954E-2</v>
      </c>
      <c r="H87">
        <f>+C87-(C$7+F87*C$8)</f>
        <v>-1.3538699997297954E-2</v>
      </c>
      <c r="Q87" s="2">
        <f t="shared" ref="Q87:Q150" si="11">+C87-15018.5</f>
        <v>2819.8050000000003</v>
      </c>
    </row>
    <row r="88" spans="1:17" ht="12.95" customHeight="1" x14ac:dyDescent="0.2">
      <c r="A88" s="55" t="s">
        <v>9404</v>
      </c>
      <c r="B88" s="54" t="s">
        <v>8852</v>
      </c>
      <c r="C88" s="55">
        <v>17839.506000000001</v>
      </c>
      <c r="D88" s="55" t="s">
        <v>8869</v>
      </c>
      <c r="E88">
        <f t="shared" si="8"/>
        <v>-32370.006516626683</v>
      </c>
      <c r="F88">
        <f t="shared" si="9"/>
        <v>-32370</v>
      </c>
      <c r="G88">
        <f t="shared" si="10"/>
        <v>-7.7889999956823885E-3</v>
      </c>
      <c r="H88">
        <f>+C88-(C$7+F88*C$8)</f>
        <v>-7.7889999956823885E-3</v>
      </c>
      <c r="Q88" s="2">
        <f t="shared" si="11"/>
        <v>2821.0060000000012</v>
      </c>
    </row>
    <row r="89" spans="1:17" ht="12.95" customHeight="1" x14ac:dyDescent="0.2">
      <c r="A89" s="55" t="s">
        <v>9397</v>
      </c>
      <c r="B89" s="54" t="s">
        <v>8852</v>
      </c>
      <c r="C89" s="55">
        <v>17840.697</v>
      </c>
      <c r="D89" s="55" t="s">
        <v>8782</v>
      </c>
      <c r="E89">
        <f t="shared" si="8"/>
        <v>-32369.010072618261</v>
      </c>
      <c r="F89">
        <f t="shared" si="9"/>
        <v>-32369</v>
      </c>
      <c r="G89">
        <f t="shared" si="10"/>
        <v>-1.2039300003380049E-2</v>
      </c>
      <c r="H89">
        <f>+C89-(C$7+F89*C$8)</f>
        <v>-1.2039300003380049E-2</v>
      </c>
      <c r="Q89" s="2">
        <f t="shared" si="11"/>
        <v>2822.1970000000001</v>
      </c>
    </row>
    <row r="90" spans="1:17" ht="12.95" customHeight="1" x14ac:dyDescent="0.2">
      <c r="A90" s="55" t="s">
        <v>9386</v>
      </c>
      <c r="B90" s="54" t="s">
        <v>8852</v>
      </c>
      <c r="C90" s="55">
        <v>17863.399000000001</v>
      </c>
      <c r="D90" s="55" t="s">
        <v>8869</v>
      </c>
      <c r="E90">
        <f t="shared" si="8"/>
        <v>-32350.016561384669</v>
      </c>
      <c r="F90">
        <f t="shared" si="9"/>
        <v>-32350</v>
      </c>
      <c r="G90">
        <f t="shared" si="10"/>
        <v>-1.9794999996520346E-2</v>
      </c>
      <c r="H90">
        <f>+C90-(C$7+F90*C$8)</f>
        <v>-1.9794999996520346E-2</v>
      </c>
      <c r="Q90" s="2">
        <f t="shared" si="11"/>
        <v>2844.8990000000013</v>
      </c>
    </row>
    <row r="91" spans="1:17" ht="12.95" customHeight="1" x14ac:dyDescent="0.2">
      <c r="A91" s="55" t="s">
        <v>9445</v>
      </c>
      <c r="B91" s="54" t="s">
        <v>8852</v>
      </c>
      <c r="C91" s="55">
        <v>17864.599999999999</v>
      </c>
      <c r="D91" s="55" t="s">
        <v>8869</v>
      </c>
      <c r="E91">
        <f t="shared" si="8"/>
        <v>-32349.011750927821</v>
      </c>
      <c r="F91">
        <f t="shared" si="9"/>
        <v>-32349</v>
      </c>
      <c r="G91">
        <f t="shared" si="10"/>
        <v>-1.404529999854276E-2</v>
      </c>
      <c r="I91">
        <f>+C91-(C$7+F91*C$8)</f>
        <v>-1.404529999854276E-2</v>
      </c>
      <c r="Q91" s="2">
        <f t="shared" si="11"/>
        <v>2846.0999999999985</v>
      </c>
    </row>
    <row r="92" spans="1:17" ht="12.95" customHeight="1" x14ac:dyDescent="0.2">
      <c r="A92" s="55" t="s">
        <v>9445</v>
      </c>
      <c r="B92" s="54" t="s">
        <v>8852</v>
      </c>
      <c r="C92" s="55">
        <v>17870.577000000001</v>
      </c>
      <c r="D92" s="55" t="s">
        <v>8869</v>
      </c>
      <c r="E92">
        <f t="shared" si="8"/>
        <v>-32344.011124699147</v>
      </c>
      <c r="F92">
        <f t="shared" si="9"/>
        <v>-32344</v>
      </c>
      <c r="G92">
        <f t="shared" si="10"/>
        <v>-1.3296799999807263E-2</v>
      </c>
      <c r="I92">
        <f>+C92-(C$7+F92*C$8)</f>
        <v>-1.3296799999807263E-2</v>
      </c>
      <c r="Q92" s="2">
        <f t="shared" si="11"/>
        <v>2852.0770000000011</v>
      </c>
    </row>
    <row r="93" spans="1:17" ht="12.95" customHeight="1" x14ac:dyDescent="0.2">
      <c r="A93" s="55" t="s">
        <v>9386</v>
      </c>
      <c r="B93" s="54" t="s">
        <v>8852</v>
      </c>
      <c r="C93" s="55">
        <v>17942.291000000001</v>
      </c>
      <c r="D93" s="55" t="s">
        <v>8869</v>
      </c>
      <c r="E93">
        <f t="shared" si="8"/>
        <v>-32284.011976403606</v>
      </c>
      <c r="F93">
        <f t="shared" si="9"/>
        <v>-32284</v>
      </c>
      <c r="G93">
        <f t="shared" si="10"/>
        <v>-1.4314800002466654E-2</v>
      </c>
      <c r="H93">
        <f>+C93-(C$7+F93*C$8)</f>
        <v>-1.4314800002466654E-2</v>
      </c>
      <c r="Q93" s="2">
        <f t="shared" si="11"/>
        <v>2923.7910000000011</v>
      </c>
    </row>
    <row r="94" spans="1:17" ht="12.95" customHeight="1" x14ac:dyDescent="0.2">
      <c r="A94" s="55" t="s">
        <v>9386</v>
      </c>
      <c r="B94" s="54" t="s">
        <v>8852</v>
      </c>
      <c r="C94" s="55">
        <v>18010.428</v>
      </c>
      <c r="D94" s="55" t="s">
        <v>8869</v>
      </c>
      <c r="E94">
        <f t="shared" si="8"/>
        <v>-32227.005506712696</v>
      </c>
      <c r="F94">
        <f t="shared" si="9"/>
        <v>-32227</v>
      </c>
      <c r="G94">
        <f t="shared" si="10"/>
        <v>-6.5819000010378659E-3</v>
      </c>
      <c r="H94">
        <f>+C94-(C$7+F94*C$8)</f>
        <v>-6.5819000010378659E-3</v>
      </c>
      <c r="Q94" s="2">
        <f t="shared" si="11"/>
        <v>2991.9279999999999</v>
      </c>
    </row>
    <row r="95" spans="1:17" ht="12.95" customHeight="1" x14ac:dyDescent="0.2">
      <c r="A95" s="55" t="s">
        <v>9445</v>
      </c>
      <c r="B95" s="54" t="s">
        <v>8852</v>
      </c>
      <c r="C95" s="55">
        <v>18011.616000000002</v>
      </c>
      <c r="D95" s="55" t="s">
        <v>8869</v>
      </c>
      <c r="E95">
        <f t="shared" si="8"/>
        <v>-32226.011572638799</v>
      </c>
      <c r="F95">
        <f t="shared" si="9"/>
        <v>-32226</v>
      </c>
      <c r="G95">
        <f t="shared" si="10"/>
        <v>-1.383219999843277E-2</v>
      </c>
      <c r="I95">
        <f>+C95-(C$7+F95*C$8)</f>
        <v>-1.383219999843277E-2</v>
      </c>
      <c r="Q95" s="2">
        <f t="shared" si="11"/>
        <v>2993.1160000000018</v>
      </c>
    </row>
    <row r="96" spans="1:17" ht="12.95" customHeight="1" x14ac:dyDescent="0.2">
      <c r="A96" s="55" t="s">
        <v>9386</v>
      </c>
      <c r="B96" s="54" t="s">
        <v>8852</v>
      </c>
      <c r="C96" s="55">
        <v>18022.38</v>
      </c>
      <c r="D96" s="55" t="s">
        <v>8869</v>
      </c>
      <c r="E96">
        <f t="shared" si="8"/>
        <v>-32217.005927545048</v>
      </c>
      <c r="F96">
        <f t="shared" si="9"/>
        <v>-32217</v>
      </c>
      <c r="G96">
        <f t="shared" si="10"/>
        <v>-7.0849000003363471E-3</v>
      </c>
      <c r="H96">
        <f>+C96-(C$7+F96*C$8)</f>
        <v>-7.0849000003363471E-3</v>
      </c>
      <c r="Q96" s="2">
        <f t="shared" si="11"/>
        <v>3003.880000000001</v>
      </c>
    </row>
    <row r="97" spans="1:17" ht="12.95" customHeight="1" x14ac:dyDescent="0.2">
      <c r="A97" s="55" t="s">
        <v>9445</v>
      </c>
      <c r="B97" s="54" t="s">
        <v>8852</v>
      </c>
      <c r="C97" s="55">
        <v>18035.526000000002</v>
      </c>
      <c r="D97" s="55" t="s">
        <v>8869</v>
      </c>
      <c r="E97">
        <f t="shared" si="8"/>
        <v>-32206.007394434455</v>
      </c>
      <c r="F97">
        <f t="shared" si="9"/>
        <v>-32206</v>
      </c>
      <c r="G97">
        <f t="shared" si="10"/>
        <v>-8.8381999994453508E-3</v>
      </c>
      <c r="I97">
        <f>+C97-(C$7+F97*C$8)</f>
        <v>-8.8381999994453508E-3</v>
      </c>
      <c r="Q97" s="2">
        <f t="shared" si="11"/>
        <v>3017.0260000000017</v>
      </c>
    </row>
    <row r="98" spans="1:17" ht="12.95" customHeight="1" x14ac:dyDescent="0.2">
      <c r="A98" s="55" t="s">
        <v>9445</v>
      </c>
      <c r="B98" s="54" t="s">
        <v>8852</v>
      </c>
      <c r="C98" s="55">
        <v>18041.502</v>
      </c>
      <c r="D98" s="55" t="s">
        <v>8869</v>
      </c>
      <c r="E98">
        <f t="shared" si="8"/>
        <v>-32201.007604850631</v>
      </c>
      <c r="F98">
        <f t="shared" si="9"/>
        <v>-32201</v>
      </c>
      <c r="G98">
        <f t="shared" si="10"/>
        <v>-9.0896999972756021E-3</v>
      </c>
      <c r="I98">
        <f>+C98-(C$7+F98*C$8)</f>
        <v>-9.0896999972756021E-3</v>
      </c>
      <c r="Q98" s="2">
        <f t="shared" si="11"/>
        <v>3023.0020000000004</v>
      </c>
    </row>
    <row r="99" spans="1:17" ht="12.95" customHeight="1" x14ac:dyDescent="0.2">
      <c r="A99" s="55" t="s">
        <v>9386</v>
      </c>
      <c r="B99" s="54" t="s">
        <v>8852</v>
      </c>
      <c r="C99" s="55">
        <v>18047.473999999998</v>
      </c>
      <c r="D99" s="55" t="s">
        <v>8869</v>
      </c>
      <c r="E99">
        <f t="shared" si="8"/>
        <v>-32196.011161846181</v>
      </c>
      <c r="F99">
        <f t="shared" si="9"/>
        <v>-32196</v>
      </c>
      <c r="G99">
        <f t="shared" si="10"/>
        <v>-1.3341200003196718E-2</v>
      </c>
      <c r="H99">
        <f t="shared" ref="H99:H105" si="12">+C99-(C$7+F99*C$8)</f>
        <v>-1.3341200003196718E-2</v>
      </c>
      <c r="Q99" s="2">
        <f t="shared" si="11"/>
        <v>3028.9739999999983</v>
      </c>
    </row>
    <row r="100" spans="1:17" ht="12.95" customHeight="1" x14ac:dyDescent="0.2">
      <c r="A100" s="55" t="s">
        <v>9386</v>
      </c>
      <c r="B100" s="54" t="s">
        <v>8852</v>
      </c>
      <c r="C100" s="55">
        <v>18048.670999999998</v>
      </c>
      <c r="D100" s="55" t="s">
        <v>8869</v>
      </c>
      <c r="E100">
        <f t="shared" si="8"/>
        <v>-32195.0096979687</v>
      </c>
      <c r="F100">
        <f t="shared" si="9"/>
        <v>-32195</v>
      </c>
      <c r="G100">
        <f t="shared" si="10"/>
        <v>-1.159150000239606E-2</v>
      </c>
      <c r="H100">
        <f t="shared" si="12"/>
        <v>-1.159150000239606E-2</v>
      </c>
      <c r="Q100" s="2">
        <f t="shared" si="11"/>
        <v>3030.1709999999985</v>
      </c>
    </row>
    <row r="101" spans="1:17" ht="12.95" customHeight="1" x14ac:dyDescent="0.2">
      <c r="A101" s="55" t="s">
        <v>9386</v>
      </c>
      <c r="B101" s="54" t="s">
        <v>8852</v>
      </c>
      <c r="C101" s="55">
        <v>18053.447</v>
      </c>
      <c r="D101" s="55" t="s">
        <v>8869</v>
      </c>
      <c r="E101">
        <f t="shared" si="8"/>
        <v>-32191.01388219689</v>
      </c>
      <c r="F101">
        <f t="shared" si="9"/>
        <v>-32191</v>
      </c>
      <c r="G101">
        <f t="shared" si="10"/>
        <v>-1.6592699998000171E-2</v>
      </c>
      <c r="H101">
        <f t="shared" si="12"/>
        <v>-1.6592699998000171E-2</v>
      </c>
      <c r="Q101" s="2">
        <f t="shared" si="11"/>
        <v>3034.9470000000001</v>
      </c>
    </row>
    <row r="102" spans="1:17" ht="12.95" customHeight="1" x14ac:dyDescent="0.2">
      <c r="A102" s="55" t="s">
        <v>9386</v>
      </c>
      <c r="B102" s="54" t="s">
        <v>8852</v>
      </c>
      <c r="C102" s="55">
        <v>18090.506000000001</v>
      </c>
      <c r="D102" s="55" t="s">
        <v>8869</v>
      </c>
      <c r="E102">
        <f t="shared" si="8"/>
        <v>-32160.008660947417</v>
      </c>
      <c r="F102">
        <f t="shared" si="9"/>
        <v>-32160</v>
      </c>
      <c r="G102">
        <f t="shared" si="10"/>
        <v>-1.0351999997510575E-2</v>
      </c>
      <c r="H102">
        <f t="shared" si="12"/>
        <v>-1.0351999997510575E-2</v>
      </c>
      <c r="Q102" s="2">
        <f t="shared" si="11"/>
        <v>3072.0060000000012</v>
      </c>
    </row>
    <row r="103" spans="1:17" ht="12.95" customHeight="1" x14ac:dyDescent="0.2">
      <c r="A103" s="55" t="s">
        <v>9386</v>
      </c>
      <c r="B103" s="54" t="s">
        <v>8852</v>
      </c>
      <c r="C103" s="55">
        <v>18145.488000000001</v>
      </c>
      <c r="D103" s="55" t="s">
        <v>8869</v>
      </c>
      <c r="E103">
        <f t="shared" si="8"/>
        <v>-32114.008254170698</v>
      </c>
      <c r="F103">
        <f t="shared" si="9"/>
        <v>-32114</v>
      </c>
      <c r="G103">
        <f t="shared" si="10"/>
        <v>-9.8658000024443027E-3</v>
      </c>
      <c r="H103">
        <f t="shared" si="12"/>
        <v>-9.8658000024443027E-3</v>
      </c>
      <c r="Q103" s="2">
        <f t="shared" si="11"/>
        <v>3126.9880000000012</v>
      </c>
    </row>
    <row r="104" spans="1:17" ht="12.95" customHeight="1" x14ac:dyDescent="0.2">
      <c r="A104" s="55" t="s">
        <v>9386</v>
      </c>
      <c r="B104" s="54" t="s">
        <v>8852</v>
      </c>
      <c r="C104" s="55">
        <v>18157.451000000001</v>
      </c>
      <c r="D104" s="55" t="s">
        <v>8869</v>
      </c>
      <c r="E104">
        <f t="shared" si="8"/>
        <v>-32103.999471909774</v>
      </c>
      <c r="F104">
        <f t="shared" si="9"/>
        <v>-32104</v>
      </c>
      <c r="G104">
        <f t="shared" si="10"/>
        <v>6.3120000413618982E-4</v>
      </c>
      <c r="H104">
        <f t="shared" si="12"/>
        <v>6.3120000413618982E-4</v>
      </c>
      <c r="Q104" s="2">
        <f t="shared" si="11"/>
        <v>3138.9510000000009</v>
      </c>
    </row>
    <row r="105" spans="1:17" ht="12.95" customHeight="1" x14ac:dyDescent="0.2">
      <c r="A105" s="55" t="s">
        <v>9386</v>
      </c>
      <c r="B105" s="54" t="s">
        <v>8852</v>
      </c>
      <c r="C105" s="55">
        <v>18182.536</v>
      </c>
      <c r="D105" s="55" t="s">
        <v>8869</v>
      </c>
      <c r="E105">
        <f t="shared" si="8"/>
        <v>-32083.0122360145</v>
      </c>
      <c r="F105">
        <f t="shared" si="9"/>
        <v>-32083</v>
      </c>
      <c r="G105">
        <f t="shared" si="10"/>
        <v>-1.4625099996919744E-2</v>
      </c>
      <c r="H105">
        <f t="shared" si="12"/>
        <v>-1.4625099996919744E-2</v>
      </c>
      <c r="Q105" s="2">
        <f t="shared" si="11"/>
        <v>3164.0360000000001</v>
      </c>
    </row>
    <row r="106" spans="1:17" ht="12.95" customHeight="1" x14ac:dyDescent="0.2">
      <c r="A106" s="55" t="s">
        <v>9445</v>
      </c>
      <c r="B106" s="54" t="s">
        <v>8852</v>
      </c>
      <c r="C106" s="55">
        <v>18207.643</v>
      </c>
      <c r="D106" s="55" t="s">
        <v>8869</v>
      </c>
      <c r="E106">
        <f t="shared" si="8"/>
        <v>-32062.006593932671</v>
      </c>
      <c r="F106">
        <f t="shared" si="9"/>
        <v>-32062</v>
      </c>
      <c r="G106">
        <f t="shared" si="10"/>
        <v>-7.8813999971316662E-3</v>
      </c>
      <c r="I106">
        <f>+C106-(C$7+F106*C$8)</f>
        <v>-7.8813999971316662E-3</v>
      </c>
      <c r="Q106" s="2">
        <f t="shared" si="11"/>
        <v>3189.143</v>
      </c>
    </row>
    <row r="107" spans="1:17" ht="12.95" customHeight="1" x14ac:dyDescent="0.2">
      <c r="A107" s="55" t="s">
        <v>9386</v>
      </c>
      <c r="B107" s="54" t="s">
        <v>8852</v>
      </c>
      <c r="C107" s="55">
        <v>18224.374</v>
      </c>
      <c r="D107" s="55" t="s">
        <v>8869</v>
      </c>
      <c r="E107">
        <f t="shared" si="8"/>
        <v>-32048.00868905869</v>
      </c>
      <c r="F107">
        <f t="shared" si="9"/>
        <v>-32048</v>
      </c>
      <c r="G107">
        <f t="shared" si="10"/>
        <v>-1.0385600002337014E-2</v>
      </c>
      <c r="H107">
        <f>+C107-(C$7+F107*C$8)</f>
        <v>-1.0385600002337014E-2</v>
      </c>
      <c r="Q107" s="2">
        <f t="shared" si="11"/>
        <v>3205.8739999999998</v>
      </c>
    </row>
    <row r="108" spans="1:17" ht="12.95" customHeight="1" x14ac:dyDescent="0.2">
      <c r="A108" s="55" t="s">
        <v>9445</v>
      </c>
      <c r="B108" s="54" t="s">
        <v>8852</v>
      </c>
      <c r="C108" s="55">
        <v>18237.52</v>
      </c>
      <c r="D108" s="55" t="s">
        <v>8869</v>
      </c>
      <c r="E108">
        <f t="shared" si="8"/>
        <v>-32037.010155948086</v>
      </c>
      <c r="F108">
        <f t="shared" si="9"/>
        <v>-32037</v>
      </c>
      <c r="G108">
        <f t="shared" si="10"/>
        <v>-1.2138900001446018E-2</v>
      </c>
      <c r="I108">
        <f>+C108-(C$7+F108*C$8)</f>
        <v>-1.2138900001446018E-2</v>
      </c>
      <c r="Q108" s="2">
        <f t="shared" si="11"/>
        <v>3219.0200000000004</v>
      </c>
    </row>
    <row r="109" spans="1:17" ht="12.95" customHeight="1" x14ac:dyDescent="0.2">
      <c r="A109" s="55" t="s">
        <v>9386</v>
      </c>
      <c r="B109" s="54" t="s">
        <v>8852</v>
      </c>
      <c r="C109" s="55">
        <v>18243.490000000002</v>
      </c>
      <c r="D109" s="55" t="s">
        <v>8869</v>
      </c>
      <c r="E109">
        <f t="shared" si="8"/>
        <v>-32032.015386233325</v>
      </c>
      <c r="F109">
        <f t="shared" si="9"/>
        <v>-32032</v>
      </c>
      <c r="G109">
        <f t="shared" si="10"/>
        <v>-1.8390399996860651E-2</v>
      </c>
      <c r="H109">
        <f>+C109-(C$7+F109*C$8)</f>
        <v>-1.8390399996860651E-2</v>
      </c>
      <c r="Q109" s="2">
        <f t="shared" si="11"/>
        <v>3224.9900000000016</v>
      </c>
    </row>
    <row r="110" spans="1:17" ht="12.95" customHeight="1" x14ac:dyDescent="0.2">
      <c r="A110" s="55" t="s">
        <v>9386</v>
      </c>
      <c r="B110" s="54" t="s">
        <v>8852</v>
      </c>
      <c r="C110" s="55">
        <v>18261.424999999999</v>
      </c>
      <c r="D110" s="55" t="s">
        <v>8869</v>
      </c>
      <c r="E110">
        <f t="shared" si="8"/>
        <v>-32017.010160967955</v>
      </c>
      <c r="F110">
        <f t="shared" si="9"/>
        <v>-32017</v>
      </c>
      <c r="G110">
        <f t="shared" si="10"/>
        <v>-1.2144900003477233E-2</v>
      </c>
      <c r="H110">
        <f>+C110-(C$7+F110*C$8)</f>
        <v>-1.2144900003477233E-2</v>
      </c>
      <c r="Q110" s="2">
        <f t="shared" si="11"/>
        <v>3242.9249999999993</v>
      </c>
    </row>
    <row r="111" spans="1:17" ht="12.95" customHeight="1" x14ac:dyDescent="0.2">
      <c r="A111" s="55" t="s">
        <v>9375</v>
      </c>
      <c r="B111" s="54" t="s">
        <v>8852</v>
      </c>
      <c r="C111" s="55">
        <v>18287.723000000002</v>
      </c>
      <c r="D111" s="55" t="s">
        <v>8869</v>
      </c>
      <c r="E111">
        <f t="shared" si="8"/>
        <v>-31995.008074877707</v>
      </c>
      <c r="F111">
        <f t="shared" si="9"/>
        <v>-31995</v>
      </c>
      <c r="G111">
        <f t="shared" si="10"/>
        <v>-9.651500000472879E-3</v>
      </c>
      <c r="I111">
        <f>+C111-(C$7+F111*C$8)</f>
        <v>-9.651500000472879E-3</v>
      </c>
      <c r="Q111" s="2">
        <f t="shared" si="11"/>
        <v>3269.2230000000018</v>
      </c>
    </row>
    <row r="112" spans="1:17" ht="12.95" customHeight="1" x14ac:dyDescent="0.2">
      <c r="A112" s="55" t="s">
        <v>9386</v>
      </c>
      <c r="B112" s="54" t="s">
        <v>8852</v>
      </c>
      <c r="C112" s="55">
        <v>18334.335999999999</v>
      </c>
      <c r="D112" s="55" t="s">
        <v>8869</v>
      </c>
      <c r="E112">
        <f t="shared" si="8"/>
        <v>-31956.009548794929</v>
      </c>
      <c r="F112">
        <f t="shared" si="9"/>
        <v>-31956</v>
      </c>
      <c r="G112">
        <f t="shared" si="10"/>
        <v>-1.1413199998060009E-2</v>
      </c>
      <c r="H112">
        <f>+C112-(C$7+F112*C$8)</f>
        <v>-1.1413199998060009E-2</v>
      </c>
      <c r="Q112" s="2">
        <f t="shared" si="11"/>
        <v>3315.8359999999993</v>
      </c>
    </row>
    <row r="113" spans="1:17" ht="12.95" customHeight="1" x14ac:dyDescent="0.2">
      <c r="A113" s="55" t="s">
        <v>9386</v>
      </c>
      <c r="B113" s="54" t="s">
        <v>8852</v>
      </c>
      <c r="C113" s="55">
        <v>18346.293000000001</v>
      </c>
      <c r="D113" s="55" t="s">
        <v>8869</v>
      </c>
      <c r="E113">
        <f t="shared" si="8"/>
        <v>-31946.00578640306</v>
      </c>
      <c r="F113">
        <f t="shared" si="9"/>
        <v>-31946</v>
      </c>
      <c r="G113">
        <f t="shared" si="10"/>
        <v>-6.9161999963398557E-3</v>
      </c>
      <c r="H113">
        <f>+C113-(C$7+F113*C$8)</f>
        <v>-6.9161999963398557E-3</v>
      </c>
      <c r="Q113" s="2">
        <f t="shared" si="11"/>
        <v>3327.7930000000015</v>
      </c>
    </row>
    <row r="114" spans="1:17" ht="12.95" customHeight="1" x14ac:dyDescent="0.2">
      <c r="A114" s="55" t="s">
        <v>9386</v>
      </c>
      <c r="B114" s="54" t="s">
        <v>8852</v>
      </c>
      <c r="C114" s="55">
        <v>18359.438999999998</v>
      </c>
      <c r="D114" s="55" t="s">
        <v>8869</v>
      </c>
      <c r="E114">
        <f t="shared" si="8"/>
        <v>-31935.007253292471</v>
      </c>
      <c r="F114">
        <f t="shared" si="9"/>
        <v>-31935</v>
      </c>
      <c r="G114">
        <f t="shared" si="10"/>
        <v>-8.6694999990868382E-3</v>
      </c>
      <c r="H114">
        <f>+C114-(C$7+F114*C$8)</f>
        <v>-8.6694999990868382E-3</v>
      </c>
      <c r="Q114" s="2">
        <f t="shared" si="11"/>
        <v>3340.9389999999985</v>
      </c>
    </row>
    <row r="115" spans="1:17" ht="12.95" customHeight="1" x14ac:dyDescent="0.2">
      <c r="A115" s="55" t="s">
        <v>9445</v>
      </c>
      <c r="B115" s="54" t="s">
        <v>8852</v>
      </c>
      <c r="C115" s="55">
        <v>18384.537</v>
      </c>
      <c r="D115" s="55" t="s">
        <v>8869</v>
      </c>
      <c r="E115">
        <f t="shared" si="8"/>
        <v>-31914.009141014234</v>
      </c>
      <c r="F115">
        <f t="shared" si="9"/>
        <v>-31914</v>
      </c>
      <c r="G115">
        <f t="shared" si="10"/>
        <v>-1.0925799997494323E-2</v>
      </c>
      <c r="I115">
        <f t="shared" ref="I115:I127" si="13">+C115-(C$7+F115*C$8)</f>
        <v>-1.0925799997494323E-2</v>
      </c>
      <c r="Q115" s="2">
        <f t="shared" si="11"/>
        <v>3366.0370000000003</v>
      </c>
    </row>
    <row r="116" spans="1:17" ht="12.95" customHeight="1" x14ac:dyDescent="0.2">
      <c r="A116" s="55" t="s">
        <v>9445</v>
      </c>
      <c r="B116" s="54" t="s">
        <v>8852</v>
      </c>
      <c r="C116" s="55">
        <v>18390.516</v>
      </c>
      <c r="D116" s="55" t="s">
        <v>8869</v>
      </c>
      <c r="E116">
        <f t="shared" si="8"/>
        <v>-31909.006841495873</v>
      </c>
      <c r="F116">
        <f t="shared" si="9"/>
        <v>-31909</v>
      </c>
      <c r="G116">
        <f t="shared" si="10"/>
        <v>-8.1773000019893516E-3</v>
      </c>
      <c r="I116">
        <f t="shared" si="13"/>
        <v>-8.1773000019893516E-3</v>
      </c>
      <c r="Q116" s="2">
        <f t="shared" si="11"/>
        <v>3372.0159999999996</v>
      </c>
    </row>
    <row r="117" spans="1:17" ht="12.95" customHeight="1" x14ac:dyDescent="0.2">
      <c r="A117" s="55" t="s">
        <v>9445</v>
      </c>
      <c r="B117" s="54" t="s">
        <v>8852</v>
      </c>
      <c r="C117" s="55">
        <v>18421.584999999999</v>
      </c>
      <c r="D117" s="55" t="s">
        <v>8869</v>
      </c>
      <c r="E117">
        <f t="shared" si="8"/>
        <v>-31883.013122858032</v>
      </c>
      <c r="F117">
        <f t="shared" si="9"/>
        <v>-31883</v>
      </c>
      <c r="G117">
        <f t="shared" ref="G117:G148" si="14">+C117-(C$7+F117*C$8)</f>
        <v>-1.5685099999245722E-2</v>
      </c>
      <c r="I117">
        <f t="shared" si="13"/>
        <v>-1.5685099999245722E-2</v>
      </c>
      <c r="Q117" s="2">
        <f t="shared" si="11"/>
        <v>3403.0849999999991</v>
      </c>
    </row>
    <row r="118" spans="1:17" ht="12.95" customHeight="1" x14ac:dyDescent="0.2">
      <c r="A118" s="55" t="s">
        <v>9534</v>
      </c>
      <c r="B118" s="54" t="s">
        <v>8852</v>
      </c>
      <c r="C118" s="55">
        <v>18481.356</v>
      </c>
      <c r="D118" s="55" t="s">
        <v>8869</v>
      </c>
      <c r="E118">
        <f t="shared" si="8"/>
        <v>-31833.006023926537</v>
      </c>
      <c r="F118">
        <f t="shared" si="9"/>
        <v>-31833</v>
      </c>
      <c r="G118">
        <f t="shared" si="14"/>
        <v>-7.2001000007730909E-3</v>
      </c>
      <c r="I118">
        <f t="shared" si="13"/>
        <v>-7.2001000007730909E-3</v>
      </c>
      <c r="Q118" s="2">
        <f t="shared" si="11"/>
        <v>3462.8559999999998</v>
      </c>
    </row>
    <row r="119" spans="1:17" ht="12.95" customHeight="1" x14ac:dyDescent="0.2">
      <c r="A119" s="55" t="s">
        <v>9534</v>
      </c>
      <c r="B119" s="54" t="s">
        <v>8852</v>
      </c>
      <c r="C119" s="55">
        <v>18487.330000000002</v>
      </c>
      <c r="D119" s="55" t="s">
        <v>8869</v>
      </c>
      <c r="E119">
        <f t="shared" si="8"/>
        <v>-31828.0079076324</v>
      </c>
      <c r="F119">
        <f t="shared" si="9"/>
        <v>-31828</v>
      </c>
      <c r="G119">
        <f t="shared" si="14"/>
        <v>-9.4515999953728169E-3</v>
      </c>
      <c r="I119">
        <f t="shared" si="13"/>
        <v>-9.4515999953728169E-3</v>
      </c>
      <c r="Q119" s="2">
        <f t="shared" si="11"/>
        <v>3468.8300000000017</v>
      </c>
    </row>
    <row r="120" spans="1:17" ht="12.95" customHeight="1" x14ac:dyDescent="0.2">
      <c r="A120" s="55" t="s">
        <v>9534</v>
      </c>
      <c r="B120" s="54" t="s">
        <v>8852</v>
      </c>
      <c r="C120" s="55">
        <v>18494.502</v>
      </c>
      <c r="D120" s="55" t="s">
        <v>8869</v>
      </c>
      <c r="E120">
        <f t="shared" si="8"/>
        <v>-31822.00749081594</v>
      </c>
      <c r="F120">
        <f t="shared" si="9"/>
        <v>-31822</v>
      </c>
      <c r="G120">
        <f t="shared" si="14"/>
        <v>-8.9533999998820946E-3</v>
      </c>
      <c r="I120">
        <f t="shared" si="13"/>
        <v>-8.9533999998820946E-3</v>
      </c>
      <c r="Q120" s="2">
        <f t="shared" si="11"/>
        <v>3476.0020000000004</v>
      </c>
    </row>
    <row r="121" spans="1:17" ht="12.95" customHeight="1" x14ac:dyDescent="0.2">
      <c r="A121" s="55" t="s">
        <v>9445</v>
      </c>
      <c r="B121" s="54" t="s">
        <v>8852</v>
      </c>
      <c r="C121" s="55">
        <v>18507.645</v>
      </c>
      <c r="D121" s="55" t="s">
        <v>8869</v>
      </c>
      <c r="E121">
        <f t="shared" si="8"/>
        <v>-31811.01146763987</v>
      </c>
      <c r="F121">
        <f t="shared" si="9"/>
        <v>-31811</v>
      </c>
      <c r="G121">
        <f t="shared" si="14"/>
        <v>-1.3706699999602279E-2</v>
      </c>
      <c r="I121">
        <f t="shared" si="13"/>
        <v>-1.3706699999602279E-2</v>
      </c>
      <c r="Q121" s="2">
        <f t="shared" si="11"/>
        <v>3489.1450000000004</v>
      </c>
    </row>
    <row r="122" spans="1:17" ht="12.95" customHeight="1" x14ac:dyDescent="0.2">
      <c r="A122" s="55" t="s">
        <v>9534</v>
      </c>
      <c r="B122" s="54" t="s">
        <v>8852</v>
      </c>
      <c r="C122" s="55">
        <v>18536.334999999999</v>
      </c>
      <c r="D122" s="55" t="s">
        <v>8869</v>
      </c>
      <c r="E122">
        <f t="shared" si="8"/>
        <v>-31787.008127084344</v>
      </c>
      <c r="F122">
        <f t="shared" si="9"/>
        <v>-31787</v>
      </c>
      <c r="G122">
        <f t="shared" si="14"/>
        <v>-9.7138999990420416E-3</v>
      </c>
      <c r="I122">
        <f t="shared" si="13"/>
        <v>-9.7138999990420416E-3</v>
      </c>
      <c r="Q122" s="2">
        <f t="shared" si="11"/>
        <v>3517.8349999999991</v>
      </c>
    </row>
    <row r="123" spans="1:17" ht="12.95" customHeight="1" x14ac:dyDescent="0.2">
      <c r="A123" s="55" t="s">
        <v>9534</v>
      </c>
      <c r="B123" s="54" t="s">
        <v>8852</v>
      </c>
      <c r="C123" s="55">
        <v>18542.308000000001</v>
      </c>
      <c r="D123" s="55" t="s">
        <v>8869</v>
      </c>
      <c r="E123">
        <f t="shared" si="8"/>
        <v>-31782.010847435049</v>
      </c>
      <c r="F123">
        <f t="shared" si="9"/>
        <v>-31782</v>
      </c>
      <c r="G123">
        <f t="shared" si="14"/>
        <v>-1.2965400001121452E-2</v>
      </c>
      <c r="I123">
        <f t="shared" si="13"/>
        <v>-1.2965400001121452E-2</v>
      </c>
      <c r="Q123" s="2">
        <f t="shared" si="11"/>
        <v>3523.8080000000009</v>
      </c>
    </row>
    <row r="124" spans="1:17" ht="12.95" customHeight="1" x14ac:dyDescent="0.2">
      <c r="A124" s="55" t="s">
        <v>9375</v>
      </c>
      <c r="B124" s="54" t="s">
        <v>8852</v>
      </c>
      <c r="C124" s="55">
        <v>18548.291000000001</v>
      </c>
      <c r="D124" s="55" t="s">
        <v>8869</v>
      </c>
      <c r="E124">
        <f t="shared" si="8"/>
        <v>-31777.005201337328</v>
      </c>
      <c r="F124">
        <f t="shared" si="9"/>
        <v>-31777</v>
      </c>
      <c r="G124">
        <f t="shared" si="14"/>
        <v>-6.2168999975256156E-3</v>
      </c>
      <c r="I124">
        <f t="shared" si="13"/>
        <v>-6.2168999975256156E-3</v>
      </c>
      <c r="Q124" s="2">
        <f t="shared" si="11"/>
        <v>3529.7910000000011</v>
      </c>
    </row>
    <row r="125" spans="1:17" ht="12.95" customHeight="1" x14ac:dyDescent="0.2">
      <c r="A125" s="55" t="s">
        <v>9534</v>
      </c>
      <c r="B125" s="54" t="s">
        <v>8852</v>
      </c>
      <c r="C125" s="55">
        <v>18573.384999999998</v>
      </c>
      <c r="D125" s="55" t="s">
        <v>8869</v>
      </c>
      <c r="E125">
        <f t="shared" si="8"/>
        <v>-31756.010435638465</v>
      </c>
      <c r="F125">
        <f t="shared" si="9"/>
        <v>-31756</v>
      </c>
      <c r="G125">
        <f t="shared" si="14"/>
        <v>-1.2473200000385987E-2</v>
      </c>
      <c r="I125">
        <f t="shared" si="13"/>
        <v>-1.2473200000385987E-2</v>
      </c>
      <c r="Q125" s="2">
        <f t="shared" si="11"/>
        <v>3554.8849999999984</v>
      </c>
    </row>
    <row r="126" spans="1:17" ht="12.95" customHeight="1" x14ac:dyDescent="0.2">
      <c r="A126" s="55" t="s">
        <v>9534</v>
      </c>
      <c r="B126" s="54" t="s">
        <v>8852</v>
      </c>
      <c r="C126" s="55">
        <v>18591.32</v>
      </c>
      <c r="D126" s="55" t="s">
        <v>8869</v>
      </c>
      <c r="E126">
        <f t="shared" si="8"/>
        <v>-31741.005210373092</v>
      </c>
      <c r="F126">
        <f t="shared" si="9"/>
        <v>-31741</v>
      </c>
      <c r="G126">
        <f t="shared" si="14"/>
        <v>-6.2277000033645891E-3</v>
      </c>
      <c r="I126">
        <f t="shared" si="13"/>
        <v>-6.2277000033645891E-3</v>
      </c>
      <c r="Q126" s="2">
        <f t="shared" si="11"/>
        <v>3572.8199999999997</v>
      </c>
    </row>
    <row r="127" spans="1:17" ht="12.95" customHeight="1" x14ac:dyDescent="0.2">
      <c r="A127" s="55" t="s">
        <v>9445</v>
      </c>
      <c r="B127" s="54" t="s">
        <v>8852</v>
      </c>
      <c r="C127" s="55">
        <v>18592.512999999999</v>
      </c>
      <c r="D127" s="55" t="s">
        <v>8869</v>
      </c>
      <c r="E127">
        <f t="shared" si="8"/>
        <v>-31740.007093074983</v>
      </c>
      <c r="F127">
        <f t="shared" si="9"/>
        <v>-31740</v>
      </c>
      <c r="G127">
        <f t="shared" si="14"/>
        <v>-8.4780000033788383E-3</v>
      </c>
      <c r="I127">
        <f t="shared" si="13"/>
        <v>-8.4780000033788383E-3</v>
      </c>
      <c r="Q127" s="2">
        <f t="shared" si="11"/>
        <v>3574.012999999999</v>
      </c>
    </row>
    <row r="128" spans="1:17" ht="12.95" customHeight="1" x14ac:dyDescent="0.2">
      <c r="A128" s="55" t="s">
        <v>9558</v>
      </c>
      <c r="B128" s="54" t="s">
        <v>8852</v>
      </c>
      <c r="C128" s="55">
        <v>18603.275000000001</v>
      </c>
      <c r="D128" s="55" t="s">
        <v>8869</v>
      </c>
      <c r="E128">
        <f t="shared" si="8"/>
        <v>-31731.003121270915</v>
      </c>
      <c r="F128">
        <f t="shared" si="9"/>
        <v>-31731</v>
      </c>
      <c r="G128">
        <f t="shared" si="14"/>
        <v>-3.7307000020518899E-3</v>
      </c>
      <c r="H128">
        <f>+C128-(C$7+F128*C$8)</f>
        <v>-3.7307000020518899E-3</v>
      </c>
      <c r="Q128" s="2">
        <f t="shared" si="11"/>
        <v>3584.7750000000015</v>
      </c>
    </row>
    <row r="129" spans="1:17" ht="12.95" customHeight="1" x14ac:dyDescent="0.2">
      <c r="A129" s="55" t="s">
        <v>9445</v>
      </c>
      <c r="B129" s="54" t="s">
        <v>8852</v>
      </c>
      <c r="C129" s="55">
        <v>18721.597000000002</v>
      </c>
      <c r="D129" s="55" t="s">
        <v>8869</v>
      </c>
      <c r="E129">
        <f t="shared" si="8"/>
        <v>-31632.009630116805</v>
      </c>
      <c r="F129">
        <f t="shared" si="9"/>
        <v>-31632</v>
      </c>
      <c r="G129">
        <f t="shared" si="14"/>
        <v>-1.1510399999679066E-2</v>
      </c>
      <c r="I129">
        <f>+C129-(C$7+F129*C$8)</f>
        <v>-1.1510399999679066E-2</v>
      </c>
      <c r="Q129" s="2">
        <f t="shared" si="11"/>
        <v>3703.0970000000016</v>
      </c>
    </row>
    <row r="130" spans="1:17" ht="12.95" customHeight="1" x14ac:dyDescent="0.2">
      <c r="A130" s="55" t="s">
        <v>9404</v>
      </c>
      <c r="B130" s="54" t="s">
        <v>8852</v>
      </c>
      <c r="C130" s="55">
        <v>18733.550999999999</v>
      </c>
      <c r="D130" s="55" t="s">
        <v>8869</v>
      </c>
      <c r="E130">
        <f t="shared" si="8"/>
        <v>-31622.008377659477</v>
      </c>
      <c r="F130">
        <f t="shared" si="9"/>
        <v>-31622</v>
      </c>
      <c r="G130">
        <f t="shared" si="14"/>
        <v>-1.0013400002208073E-2</v>
      </c>
      <c r="H130">
        <f>+C130-(C$7+F130*C$8)</f>
        <v>-1.0013400002208073E-2</v>
      </c>
      <c r="Q130" s="2">
        <f t="shared" si="11"/>
        <v>3715.0509999999995</v>
      </c>
    </row>
    <row r="131" spans="1:17" ht="12.95" customHeight="1" x14ac:dyDescent="0.2">
      <c r="A131" s="55" t="s">
        <v>9404</v>
      </c>
      <c r="B131" s="54" t="s">
        <v>8852</v>
      </c>
      <c r="C131" s="55">
        <v>18763.436000000002</v>
      </c>
      <c r="D131" s="55" t="s">
        <v>8869</v>
      </c>
      <c r="E131">
        <f t="shared" si="8"/>
        <v>-31597.005246516146</v>
      </c>
      <c r="F131">
        <f t="shared" si="9"/>
        <v>-31597</v>
      </c>
      <c r="G131">
        <f t="shared" si="14"/>
        <v>-6.2708999976166524E-3</v>
      </c>
      <c r="H131">
        <f>+C131-(C$7+F131*C$8)</f>
        <v>-6.2708999976166524E-3</v>
      </c>
      <c r="Q131" s="2">
        <f t="shared" si="11"/>
        <v>3744.9360000000015</v>
      </c>
    </row>
    <row r="132" spans="1:17" ht="12.95" customHeight="1" x14ac:dyDescent="0.2">
      <c r="A132" s="55" t="s">
        <v>9445</v>
      </c>
      <c r="B132" s="54" t="s">
        <v>8852</v>
      </c>
      <c r="C132" s="55">
        <v>18764.624</v>
      </c>
      <c r="D132" s="55" t="s">
        <v>8869</v>
      </c>
      <c r="E132">
        <f t="shared" si="8"/>
        <v>-31596.011312442261</v>
      </c>
      <c r="F132">
        <f t="shared" si="9"/>
        <v>-31596</v>
      </c>
      <c r="G132">
        <f t="shared" si="14"/>
        <v>-1.3521199998649536E-2</v>
      </c>
      <c r="I132">
        <f>+C132-(C$7+F132*C$8)</f>
        <v>-1.3521199998649536E-2</v>
      </c>
      <c r="Q132" s="2">
        <f t="shared" si="11"/>
        <v>3746.1239999999998</v>
      </c>
    </row>
    <row r="133" spans="1:17" ht="12.95" customHeight="1" x14ac:dyDescent="0.2">
      <c r="A133" s="55" t="s">
        <v>9445</v>
      </c>
      <c r="B133" s="54" t="s">
        <v>8852</v>
      </c>
      <c r="C133" s="55">
        <v>18776.580999999998</v>
      </c>
      <c r="D133" s="55" t="s">
        <v>8869</v>
      </c>
      <c r="E133">
        <f t="shared" si="8"/>
        <v>-31586.007550050395</v>
      </c>
      <c r="F133">
        <f t="shared" si="9"/>
        <v>-31586</v>
      </c>
      <c r="G133">
        <f t="shared" si="14"/>
        <v>-9.0242000005673617E-3</v>
      </c>
      <c r="I133">
        <f>+C133-(C$7+F133*C$8)</f>
        <v>-9.0242000005673617E-3</v>
      </c>
      <c r="Q133" s="2">
        <f t="shared" si="11"/>
        <v>3758.0809999999983</v>
      </c>
    </row>
    <row r="134" spans="1:17" ht="12.95" customHeight="1" x14ac:dyDescent="0.2">
      <c r="A134" s="55" t="s">
        <v>9912</v>
      </c>
      <c r="B134" s="54" t="s">
        <v>8852</v>
      </c>
      <c r="C134" s="55">
        <v>18922.401000000002</v>
      </c>
      <c r="D134" s="55" t="s">
        <v>8869</v>
      </c>
      <c r="E134">
        <f t="shared" si="8"/>
        <v>-31464.00799899402</v>
      </c>
      <c r="F134">
        <f t="shared" si="9"/>
        <v>-31464</v>
      </c>
      <c r="G134">
        <f t="shared" si="14"/>
        <v>-9.5608000010543037E-3</v>
      </c>
      <c r="H134">
        <f>+C134-(C$7+F134*C$8)</f>
        <v>-9.5608000010543037E-3</v>
      </c>
      <c r="Q134" s="2">
        <f t="shared" si="11"/>
        <v>3903.9010000000017</v>
      </c>
    </row>
    <row r="135" spans="1:17" ht="12.95" customHeight="1" x14ac:dyDescent="0.2">
      <c r="A135" s="55" t="s">
        <v>9912</v>
      </c>
      <c r="B135" s="54" t="s">
        <v>8852</v>
      </c>
      <c r="C135" s="55">
        <v>18947.505000000001</v>
      </c>
      <c r="D135" s="55" t="s">
        <v>8869</v>
      </c>
      <c r="E135">
        <f t="shared" si="8"/>
        <v>-31443.004866846713</v>
      </c>
      <c r="F135">
        <f t="shared" si="9"/>
        <v>-31443</v>
      </c>
      <c r="G135">
        <f t="shared" si="14"/>
        <v>-5.8171000018774066E-3</v>
      </c>
      <c r="H135">
        <f>+C135-(C$7+F135*C$8)</f>
        <v>-5.8171000018774066E-3</v>
      </c>
      <c r="Q135" s="2">
        <f t="shared" si="11"/>
        <v>3929.005000000001</v>
      </c>
    </row>
    <row r="136" spans="1:17" ht="12.95" customHeight="1" x14ac:dyDescent="0.2">
      <c r="A136" s="55" t="s">
        <v>9375</v>
      </c>
      <c r="B136" s="54" t="s">
        <v>8852</v>
      </c>
      <c r="C136" s="55">
        <v>18976.184000000001</v>
      </c>
      <c r="D136" s="55" t="s">
        <v>8869</v>
      </c>
      <c r="E136">
        <f t="shared" si="8"/>
        <v>-31419.010729384463</v>
      </c>
      <c r="F136">
        <f t="shared" si="9"/>
        <v>-31419</v>
      </c>
      <c r="G136">
        <f t="shared" si="14"/>
        <v>-1.2824299999920186E-2</v>
      </c>
      <c r="I136">
        <f>+C136-(C$7+F136*C$8)</f>
        <v>-1.2824299999920186E-2</v>
      </c>
      <c r="Q136" s="2">
        <f t="shared" si="11"/>
        <v>3957.6840000000011</v>
      </c>
    </row>
    <row r="137" spans="1:17" ht="12.95" customHeight="1" x14ac:dyDescent="0.2">
      <c r="A137" s="55" t="s">
        <v>9912</v>
      </c>
      <c r="B137" s="54" t="s">
        <v>8852</v>
      </c>
      <c r="C137" s="55">
        <v>18983.365000000002</v>
      </c>
      <c r="D137" s="55" t="s">
        <v>8869</v>
      </c>
      <c r="E137">
        <f t="shared" si="8"/>
        <v>-31413.002782764408</v>
      </c>
      <c r="F137">
        <f t="shared" si="9"/>
        <v>-31413</v>
      </c>
      <c r="G137">
        <f t="shared" si="14"/>
        <v>-3.3260999953199644E-3</v>
      </c>
      <c r="H137">
        <f t="shared" ref="H137:H148" si="15">+C137-(C$7+F137*C$8)</f>
        <v>-3.3260999953199644E-3</v>
      </c>
      <c r="Q137" s="2">
        <f t="shared" si="11"/>
        <v>3964.8650000000016</v>
      </c>
    </row>
    <row r="138" spans="1:17" ht="12.95" customHeight="1" x14ac:dyDescent="0.2">
      <c r="A138" s="55" t="s">
        <v>9923</v>
      </c>
      <c r="B138" s="54" t="s">
        <v>8852</v>
      </c>
      <c r="C138" s="55">
        <v>19069.407999999999</v>
      </c>
      <c r="D138" s="55" t="s">
        <v>8869</v>
      </c>
      <c r="E138">
        <f t="shared" si="8"/>
        <v>-31341.015350508595</v>
      </c>
      <c r="F138">
        <f t="shared" si="9"/>
        <v>-31341</v>
      </c>
      <c r="G138">
        <f t="shared" si="14"/>
        <v>-1.8347699999139877E-2</v>
      </c>
      <c r="H138">
        <f t="shared" si="15"/>
        <v>-1.8347699999139877E-2</v>
      </c>
      <c r="Q138" s="2">
        <f t="shared" si="11"/>
        <v>4050.9079999999994</v>
      </c>
    </row>
    <row r="139" spans="1:17" ht="12.95" customHeight="1" x14ac:dyDescent="0.2">
      <c r="A139" s="55" t="s">
        <v>9925</v>
      </c>
      <c r="B139" s="54" t="s">
        <v>8852</v>
      </c>
      <c r="C139" s="55">
        <v>19069.407999999999</v>
      </c>
      <c r="D139" s="55" t="s">
        <v>8869</v>
      </c>
      <c r="E139">
        <f t="shared" si="8"/>
        <v>-31341.015350508595</v>
      </c>
      <c r="F139">
        <f t="shared" si="9"/>
        <v>-31341</v>
      </c>
      <c r="G139">
        <f t="shared" si="14"/>
        <v>-1.8347699999139877E-2</v>
      </c>
      <c r="H139">
        <f t="shared" si="15"/>
        <v>-1.8347699999139877E-2</v>
      </c>
      <c r="Q139" s="2">
        <f t="shared" si="11"/>
        <v>4050.9079999999994</v>
      </c>
    </row>
    <row r="140" spans="1:17" ht="12.95" customHeight="1" x14ac:dyDescent="0.2">
      <c r="A140" s="55" t="s">
        <v>9923</v>
      </c>
      <c r="B140" s="54" t="s">
        <v>8852</v>
      </c>
      <c r="C140" s="55">
        <v>19087.348999999998</v>
      </c>
      <c r="D140" s="55" t="s">
        <v>8869</v>
      </c>
      <c r="E140">
        <f t="shared" si="8"/>
        <v>-31326.005105374163</v>
      </c>
      <c r="F140">
        <f t="shared" si="9"/>
        <v>-31326</v>
      </c>
      <c r="G140">
        <f t="shared" si="14"/>
        <v>-6.1022000045340974E-3</v>
      </c>
      <c r="H140">
        <f t="shared" si="15"/>
        <v>-6.1022000045340974E-3</v>
      </c>
      <c r="Q140" s="2">
        <f t="shared" si="11"/>
        <v>4068.8489999999983</v>
      </c>
    </row>
    <row r="141" spans="1:17" ht="12.95" customHeight="1" x14ac:dyDescent="0.2">
      <c r="A141" s="55" t="s">
        <v>9923</v>
      </c>
      <c r="B141" s="54" t="s">
        <v>8852</v>
      </c>
      <c r="C141" s="55">
        <v>19094.513999999999</v>
      </c>
      <c r="D141" s="55" t="s">
        <v>8869</v>
      </c>
      <c r="E141">
        <f t="shared" si="8"/>
        <v>-31320.010545071611</v>
      </c>
      <c r="F141">
        <f t="shared" si="9"/>
        <v>-31320</v>
      </c>
      <c r="G141">
        <f t="shared" si="14"/>
        <v>-1.2603999999555526E-2</v>
      </c>
      <c r="H141">
        <f t="shared" si="15"/>
        <v>-1.2603999999555526E-2</v>
      </c>
      <c r="Q141" s="2">
        <f t="shared" si="11"/>
        <v>4076.0139999999992</v>
      </c>
    </row>
    <row r="142" spans="1:17" ht="12.95" customHeight="1" x14ac:dyDescent="0.2">
      <c r="A142" s="55" t="s">
        <v>9923</v>
      </c>
      <c r="B142" s="54" t="s">
        <v>8852</v>
      </c>
      <c r="C142" s="55">
        <v>19130.375</v>
      </c>
      <c r="D142" s="55" t="s">
        <v>8869</v>
      </c>
      <c r="E142">
        <f t="shared" si="8"/>
        <v>-31290.007624344456</v>
      </c>
      <c r="F142">
        <f t="shared" si="9"/>
        <v>-31290</v>
      </c>
      <c r="G142">
        <f t="shared" si="14"/>
        <v>-9.1130000000703149E-3</v>
      </c>
      <c r="H142">
        <f t="shared" si="15"/>
        <v>-9.1130000000703149E-3</v>
      </c>
      <c r="Q142" s="2">
        <f t="shared" si="11"/>
        <v>4111.875</v>
      </c>
    </row>
    <row r="143" spans="1:17" ht="12.95" customHeight="1" x14ac:dyDescent="0.2">
      <c r="A143" s="55" t="s">
        <v>9923</v>
      </c>
      <c r="B143" s="54" t="s">
        <v>8852</v>
      </c>
      <c r="C143" s="55">
        <v>19173.404999999999</v>
      </c>
      <c r="D143" s="55" t="s">
        <v>8869</v>
      </c>
      <c r="E143">
        <f t="shared" si="8"/>
        <v>-31254.006796735379</v>
      </c>
      <c r="F143">
        <f t="shared" si="9"/>
        <v>-31254</v>
      </c>
      <c r="G143">
        <f t="shared" si="14"/>
        <v>-8.1237999984296039E-3</v>
      </c>
      <c r="H143">
        <f t="shared" si="15"/>
        <v>-8.1237999984296039E-3</v>
      </c>
      <c r="Q143" s="2">
        <f t="shared" si="11"/>
        <v>4154.9049999999988</v>
      </c>
    </row>
    <row r="144" spans="1:17" ht="12.95" customHeight="1" x14ac:dyDescent="0.2">
      <c r="A144" s="55" t="s">
        <v>9923</v>
      </c>
      <c r="B144" s="54" t="s">
        <v>8852</v>
      </c>
      <c r="C144" s="55">
        <v>19216.431</v>
      </c>
      <c r="D144" s="55" t="s">
        <v>8869</v>
      </c>
      <c r="E144">
        <f t="shared" si="8"/>
        <v>-31218.009315705676</v>
      </c>
      <c r="F144">
        <f t="shared" si="9"/>
        <v>-31218</v>
      </c>
      <c r="G144">
        <f t="shared" si="14"/>
        <v>-1.1134600001241779E-2</v>
      </c>
      <c r="H144">
        <f t="shared" si="15"/>
        <v>-1.1134600001241779E-2</v>
      </c>
      <c r="Q144" s="2">
        <f t="shared" si="11"/>
        <v>4197.9310000000005</v>
      </c>
    </row>
    <row r="145" spans="1:17" ht="12.95" customHeight="1" x14ac:dyDescent="0.2">
      <c r="A145" s="55" t="s">
        <v>9923</v>
      </c>
      <c r="B145" s="54" t="s">
        <v>8852</v>
      </c>
      <c r="C145" s="55">
        <v>19259.456999999999</v>
      </c>
      <c r="D145" s="55" t="s">
        <v>8869</v>
      </c>
      <c r="E145">
        <f t="shared" si="8"/>
        <v>-31182.01183467597</v>
      </c>
      <c r="F145">
        <f t="shared" si="9"/>
        <v>-31182</v>
      </c>
      <c r="G145">
        <f t="shared" si="14"/>
        <v>-1.4145400000415975E-2</v>
      </c>
      <c r="H145">
        <f t="shared" si="15"/>
        <v>-1.4145400000415975E-2</v>
      </c>
      <c r="Q145" s="2">
        <f t="shared" si="11"/>
        <v>4240.9569999999985</v>
      </c>
    </row>
    <row r="146" spans="1:17" ht="12.95" customHeight="1" x14ac:dyDescent="0.2">
      <c r="A146" s="55" t="s">
        <v>9923</v>
      </c>
      <c r="B146" s="54" t="s">
        <v>8852</v>
      </c>
      <c r="C146" s="55">
        <v>19265.434000000001</v>
      </c>
      <c r="D146" s="55" t="s">
        <v>8869</v>
      </c>
      <c r="E146">
        <f t="shared" si="8"/>
        <v>-31177.0112084473</v>
      </c>
      <c r="F146">
        <f t="shared" si="9"/>
        <v>-31177</v>
      </c>
      <c r="G146">
        <f t="shared" si="14"/>
        <v>-1.3396900001680478E-2</v>
      </c>
      <c r="H146">
        <f t="shared" si="15"/>
        <v>-1.3396900001680478E-2</v>
      </c>
      <c r="Q146" s="2">
        <f t="shared" si="11"/>
        <v>4246.9340000000011</v>
      </c>
    </row>
    <row r="147" spans="1:17" ht="12.95" customHeight="1" x14ac:dyDescent="0.2">
      <c r="A147" s="55" t="s">
        <v>9923</v>
      </c>
      <c r="B147" s="54" t="s">
        <v>8852</v>
      </c>
      <c r="C147" s="55">
        <v>19271.413</v>
      </c>
      <c r="D147" s="55" t="s">
        <v>8869</v>
      </c>
      <c r="E147">
        <f t="shared" si="8"/>
        <v>-31172.00890892895</v>
      </c>
      <c r="F147">
        <f t="shared" si="9"/>
        <v>-31172</v>
      </c>
      <c r="G147">
        <f t="shared" si="14"/>
        <v>-1.0648399998899549E-2</v>
      </c>
      <c r="H147">
        <f t="shared" si="15"/>
        <v>-1.0648399998899549E-2</v>
      </c>
      <c r="Q147" s="2">
        <f t="shared" si="11"/>
        <v>4252.9130000000005</v>
      </c>
    </row>
    <row r="148" spans="1:17" ht="12.95" customHeight="1" x14ac:dyDescent="0.2">
      <c r="A148" s="55" t="s">
        <v>9946</v>
      </c>
      <c r="B148" s="54" t="s">
        <v>8852</v>
      </c>
      <c r="C148" s="55">
        <v>19326.3986</v>
      </c>
      <c r="D148" s="55" t="s">
        <v>8869</v>
      </c>
      <c r="E148">
        <f t="shared" si="8"/>
        <v>-31126.005490230789</v>
      </c>
      <c r="F148">
        <f t="shared" si="9"/>
        <v>-31126</v>
      </c>
      <c r="G148">
        <f t="shared" si="14"/>
        <v>-6.5621999965514988E-3</v>
      </c>
      <c r="H148">
        <f t="shared" si="15"/>
        <v>-6.5621999965514988E-3</v>
      </c>
      <c r="Q148" s="2">
        <f t="shared" si="11"/>
        <v>4307.8986000000004</v>
      </c>
    </row>
    <row r="149" spans="1:17" ht="12.95" customHeight="1" x14ac:dyDescent="0.2">
      <c r="A149" s="55" t="s">
        <v>9950</v>
      </c>
      <c r="B149" s="54" t="s">
        <v>8852</v>
      </c>
      <c r="C149" s="55">
        <v>19328.778999999999</v>
      </c>
      <c r="D149" s="55" t="s">
        <v>8869</v>
      </c>
      <c r="E149">
        <f t="shared" ref="E149:E212" si="16">+(C149-C$7)/C$8</f>
        <v>-31124.0139408457</v>
      </c>
      <c r="F149">
        <f t="shared" ref="F149:F212" si="17">ROUND(2*E149,0)/2</f>
        <v>-31124</v>
      </c>
      <c r="G149">
        <f t="shared" ref="G149:G180" si="18">+C149-(C$7+F149*C$8)</f>
        <v>-1.6662800004269229E-2</v>
      </c>
      <c r="I149">
        <f>+C149-(C$7+F149*C$8)</f>
        <v>-1.6662800004269229E-2</v>
      </c>
      <c r="Q149" s="2">
        <f t="shared" si="11"/>
        <v>4310.2789999999986</v>
      </c>
    </row>
    <row r="150" spans="1:17" ht="12.95" customHeight="1" x14ac:dyDescent="0.2">
      <c r="A150" s="55" t="s">
        <v>9946</v>
      </c>
      <c r="B150" s="54" t="s">
        <v>8852</v>
      </c>
      <c r="C150" s="55">
        <v>19381.378499999999</v>
      </c>
      <c r="D150" s="55" t="s">
        <v>8869</v>
      </c>
      <c r="E150">
        <f t="shared" si="16"/>
        <v>-31080.006840408241</v>
      </c>
      <c r="F150">
        <f t="shared" si="17"/>
        <v>-31080</v>
      </c>
      <c r="G150">
        <f t="shared" si="18"/>
        <v>-8.1760000030044466E-3</v>
      </c>
      <c r="H150">
        <f>+C150-(C$7+F150*C$8)</f>
        <v>-8.1760000030044466E-3</v>
      </c>
      <c r="Q150" s="2">
        <f t="shared" si="11"/>
        <v>4362.8784999999989</v>
      </c>
    </row>
    <row r="151" spans="1:17" ht="12.95" customHeight="1" x14ac:dyDescent="0.2">
      <c r="A151" s="55" t="s">
        <v>9946</v>
      </c>
      <c r="B151" s="54" t="s">
        <v>8852</v>
      </c>
      <c r="C151" s="55">
        <v>19424.404200000001</v>
      </c>
      <c r="D151" s="55" t="s">
        <v>8869</v>
      </c>
      <c r="E151">
        <f t="shared" si="16"/>
        <v>-31044.009610371984</v>
      </c>
      <c r="F151">
        <f t="shared" si="17"/>
        <v>-31044</v>
      </c>
      <c r="G151">
        <f t="shared" si="18"/>
        <v>-1.1486799998237984E-2</v>
      </c>
      <c r="H151">
        <f>+C151-(C$7+F151*C$8)</f>
        <v>-1.1486799998237984E-2</v>
      </c>
      <c r="Q151" s="2">
        <f t="shared" ref="Q151:Q214" si="19">+C151-15018.5</f>
        <v>4405.9042000000009</v>
      </c>
    </row>
    <row r="152" spans="1:17" ht="12.95" customHeight="1" x14ac:dyDescent="0.2">
      <c r="A152" s="55" t="s">
        <v>9946</v>
      </c>
      <c r="B152" s="54" t="s">
        <v>8852</v>
      </c>
      <c r="C152" s="55">
        <v>19442.331999999999</v>
      </c>
      <c r="D152" s="55" t="s">
        <v>8869</v>
      </c>
      <c r="E152">
        <f t="shared" si="16"/>
        <v>-31029.010408949493</v>
      </c>
      <c r="F152">
        <f t="shared" si="17"/>
        <v>-31029</v>
      </c>
      <c r="G152">
        <f t="shared" si="18"/>
        <v>-1.2441300004866207E-2</v>
      </c>
      <c r="H152">
        <f>+C152-(C$7+F152*C$8)</f>
        <v>-1.2441300004866207E-2</v>
      </c>
      <c r="Q152" s="2">
        <f t="shared" si="19"/>
        <v>4423.8319999999985</v>
      </c>
    </row>
    <row r="153" spans="1:17" ht="12.95" customHeight="1" x14ac:dyDescent="0.2">
      <c r="A153" s="55" t="s">
        <v>9445</v>
      </c>
      <c r="B153" s="54" t="s">
        <v>8852</v>
      </c>
      <c r="C153" s="55">
        <v>19492.530999999999</v>
      </c>
      <c r="D153" s="55" t="s">
        <v>8869</v>
      </c>
      <c r="E153">
        <f t="shared" si="16"/>
        <v>-30987.011674458478</v>
      </c>
      <c r="F153">
        <f t="shared" si="17"/>
        <v>-30987</v>
      </c>
      <c r="G153">
        <f t="shared" si="18"/>
        <v>-1.3953900004707975E-2</v>
      </c>
      <c r="I153">
        <f>+C153-(C$7+F153*C$8)</f>
        <v>-1.3953900004707975E-2</v>
      </c>
      <c r="Q153" s="2">
        <f t="shared" si="19"/>
        <v>4474.030999999999</v>
      </c>
    </row>
    <row r="154" spans="1:17" ht="12.95" customHeight="1" x14ac:dyDescent="0.2">
      <c r="A154" s="55" t="s">
        <v>9925</v>
      </c>
      <c r="B154" s="54" t="s">
        <v>8852</v>
      </c>
      <c r="C154" s="55">
        <v>19534.375</v>
      </c>
      <c r="D154" s="55" t="s">
        <v>8869</v>
      </c>
      <c r="E154">
        <f t="shared" si="16"/>
        <v>-30952.003107633605</v>
      </c>
      <c r="F154">
        <f t="shared" si="17"/>
        <v>-30952</v>
      </c>
      <c r="G154">
        <f t="shared" si="18"/>
        <v>-3.7144000016269274E-3</v>
      </c>
      <c r="H154">
        <f t="shared" ref="H154:H162" si="20">+C154-(C$7+F154*C$8)</f>
        <v>-3.7144000016269274E-3</v>
      </c>
      <c r="Q154" s="2">
        <f t="shared" si="19"/>
        <v>4515.875</v>
      </c>
    </row>
    <row r="155" spans="1:17" ht="12.95" customHeight="1" x14ac:dyDescent="0.2">
      <c r="A155" s="55" t="s">
        <v>9925</v>
      </c>
      <c r="B155" s="54" t="s">
        <v>8852</v>
      </c>
      <c r="C155" s="55">
        <v>19541.536</v>
      </c>
      <c r="D155" s="55" t="s">
        <v>8869</v>
      </c>
      <c r="E155">
        <f t="shared" si="16"/>
        <v>-30946.011893910421</v>
      </c>
      <c r="F155">
        <f t="shared" si="17"/>
        <v>-30946</v>
      </c>
      <c r="G155">
        <f t="shared" si="18"/>
        <v>-1.4216199997463264E-2</v>
      </c>
      <c r="H155">
        <f t="shared" si="20"/>
        <v>-1.4216199997463264E-2</v>
      </c>
      <c r="Q155" s="2">
        <f t="shared" si="19"/>
        <v>4523.0360000000001</v>
      </c>
    </row>
    <row r="156" spans="1:17" ht="12.95" customHeight="1" x14ac:dyDescent="0.2">
      <c r="A156" s="55" t="s">
        <v>9925</v>
      </c>
      <c r="B156" s="54" t="s">
        <v>8852</v>
      </c>
      <c r="C156" s="55">
        <v>19565.445</v>
      </c>
      <c r="D156" s="55" t="s">
        <v>8869</v>
      </c>
      <c r="E156">
        <f t="shared" si="16"/>
        <v>-30926.008552350919</v>
      </c>
      <c r="F156">
        <f t="shared" si="17"/>
        <v>-30926</v>
      </c>
      <c r="G156">
        <f t="shared" si="18"/>
        <v>-1.0222199998679571E-2</v>
      </c>
      <c r="H156">
        <f t="shared" si="20"/>
        <v>-1.0222199998679571E-2</v>
      </c>
      <c r="Q156" s="2">
        <f t="shared" si="19"/>
        <v>4546.9449999999997</v>
      </c>
    </row>
    <row r="157" spans="1:17" ht="12.95" customHeight="1" x14ac:dyDescent="0.2">
      <c r="A157" s="55" t="s">
        <v>9972</v>
      </c>
      <c r="B157" s="54" t="s">
        <v>8852</v>
      </c>
      <c r="C157" s="55">
        <v>19608.468700000001</v>
      </c>
      <c r="D157" s="55" t="s">
        <v>8869</v>
      </c>
      <c r="E157">
        <f t="shared" si="16"/>
        <v>-30890.012995604353</v>
      </c>
      <c r="F157">
        <f t="shared" si="17"/>
        <v>-30890</v>
      </c>
      <c r="G157">
        <f t="shared" si="18"/>
        <v>-1.553300000159652E-2</v>
      </c>
      <c r="H157">
        <f t="shared" si="20"/>
        <v>-1.553300000159652E-2</v>
      </c>
      <c r="Q157" s="2">
        <f t="shared" si="19"/>
        <v>4589.9687000000013</v>
      </c>
    </row>
    <row r="158" spans="1:17" ht="12.95" customHeight="1" x14ac:dyDescent="0.2">
      <c r="A158" s="55" t="s">
        <v>9976</v>
      </c>
      <c r="B158" s="54" t="s">
        <v>8852</v>
      </c>
      <c r="C158" s="55">
        <v>19632.366999999998</v>
      </c>
      <c r="D158" s="55" t="s">
        <v>8869</v>
      </c>
      <c r="E158">
        <f t="shared" si="16"/>
        <v>-30870.018606144673</v>
      </c>
      <c r="F158">
        <f t="shared" si="17"/>
        <v>-30870</v>
      </c>
      <c r="G158">
        <f t="shared" si="18"/>
        <v>-2.2239000005356502E-2</v>
      </c>
      <c r="H158">
        <f t="shared" si="20"/>
        <v>-2.2239000005356502E-2</v>
      </c>
      <c r="Q158" s="2">
        <f t="shared" si="19"/>
        <v>4613.8669999999984</v>
      </c>
    </row>
    <row r="159" spans="1:17" ht="12.95" customHeight="1" x14ac:dyDescent="0.2">
      <c r="A159" s="55" t="s">
        <v>9972</v>
      </c>
      <c r="B159" s="54" t="s">
        <v>8852</v>
      </c>
      <c r="C159" s="55">
        <v>19632.371500000001</v>
      </c>
      <c r="D159" s="55" t="s">
        <v>8869</v>
      </c>
      <c r="E159">
        <f t="shared" si="16"/>
        <v>-30870.014841242875</v>
      </c>
      <c r="F159">
        <f t="shared" si="17"/>
        <v>-30870</v>
      </c>
      <c r="G159">
        <f t="shared" si="18"/>
        <v>-1.7739000002620742E-2</v>
      </c>
      <c r="H159">
        <f t="shared" si="20"/>
        <v>-1.7739000002620742E-2</v>
      </c>
      <c r="Q159" s="2">
        <f t="shared" si="19"/>
        <v>4613.8715000000011</v>
      </c>
    </row>
    <row r="160" spans="1:17" ht="12.95" customHeight="1" x14ac:dyDescent="0.2">
      <c r="A160" s="55" t="s">
        <v>9976</v>
      </c>
      <c r="B160" s="54" t="s">
        <v>8852</v>
      </c>
      <c r="C160" s="55">
        <v>19638.362000000001</v>
      </c>
      <c r="D160" s="55" t="s">
        <v>8869</v>
      </c>
      <c r="E160">
        <f t="shared" si="16"/>
        <v>-30865.002920308823</v>
      </c>
      <c r="F160">
        <f t="shared" si="17"/>
        <v>-30865</v>
      </c>
      <c r="G160">
        <f t="shared" si="18"/>
        <v>-3.4904999993159436E-3</v>
      </c>
      <c r="H160">
        <f t="shared" si="20"/>
        <v>-3.4904999993159436E-3</v>
      </c>
      <c r="Q160" s="2">
        <f t="shared" si="19"/>
        <v>4619.862000000001</v>
      </c>
    </row>
    <row r="161" spans="1:18" ht="12.95" customHeight="1" x14ac:dyDescent="0.2">
      <c r="A161" s="55" t="s">
        <v>9976</v>
      </c>
      <c r="B161" s="54" t="s">
        <v>8852</v>
      </c>
      <c r="C161" s="55">
        <v>19644.329000000002</v>
      </c>
      <c r="D161" s="55" t="s">
        <v>8869</v>
      </c>
      <c r="E161">
        <f t="shared" si="16"/>
        <v>-30860.010660528595</v>
      </c>
      <c r="F161">
        <f t="shared" si="17"/>
        <v>-30860</v>
      </c>
      <c r="G161">
        <f t="shared" si="18"/>
        <v>-1.2741999995341757E-2</v>
      </c>
      <c r="H161">
        <f t="shared" si="20"/>
        <v>-1.2741999995341757E-2</v>
      </c>
      <c r="Q161" s="2">
        <f t="shared" si="19"/>
        <v>4625.8290000000015</v>
      </c>
    </row>
    <row r="162" spans="1:18" ht="12.95" customHeight="1" x14ac:dyDescent="0.2">
      <c r="A162" s="55" t="s">
        <v>9976</v>
      </c>
      <c r="B162" s="54" t="s">
        <v>8852</v>
      </c>
      <c r="C162" s="55">
        <v>19650.311000000002</v>
      </c>
      <c r="D162" s="55" t="s">
        <v>8869</v>
      </c>
      <c r="E162">
        <f t="shared" si="16"/>
        <v>-30855.005851075712</v>
      </c>
      <c r="F162">
        <f t="shared" si="17"/>
        <v>-30855</v>
      </c>
      <c r="G162">
        <f t="shared" si="18"/>
        <v>-6.9934999992256053E-3</v>
      </c>
      <c r="H162">
        <f t="shared" si="20"/>
        <v>-6.9934999992256053E-3</v>
      </c>
      <c r="Q162" s="2">
        <f t="shared" si="19"/>
        <v>4631.8110000000015</v>
      </c>
    </row>
    <row r="163" spans="1:18" ht="12.95" customHeight="1" x14ac:dyDescent="0.2">
      <c r="A163" s="55" t="s">
        <v>9990</v>
      </c>
      <c r="B163" s="54" t="s">
        <v>8852</v>
      </c>
      <c r="C163" s="55">
        <v>19663.536700000001</v>
      </c>
      <c r="D163" s="55" t="s">
        <v>8869</v>
      </c>
      <c r="E163">
        <f t="shared" si="16"/>
        <v>-30843.940637371103</v>
      </c>
      <c r="F163">
        <f t="shared" si="17"/>
        <v>-30844</v>
      </c>
      <c r="Q163" s="2">
        <f t="shared" si="19"/>
        <v>4645.0367000000006</v>
      </c>
      <c r="R163">
        <f>+C163-(C$7+F163*C$8)</f>
        <v>7.0953200000076322E-2</v>
      </c>
    </row>
    <row r="164" spans="1:18" ht="12.95" customHeight="1" x14ac:dyDescent="0.2">
      <c r="A164" s="55" t="s">
        <v>9976</v>
      </c>
      <c r="B164" s="54" t="s">
        <v>8852</v>
      </c>
      <c r="C164" s="55">
        <v>19675.397000000001</v>
      </c>
      <c r="D164" s="55" t="s">
        <v>8869</v>
      </c>
      <c r="E164">
        <f t="shared" si="16"/>
        <v>-30834.017778535595</v>
      </c>
      <c r="F164">
        <f t="shared" si="17"/>
        <v>-30834</v>
      </c>
      <c r="G164">
        <f t="shared" ref="G164:G195" si="21">+C164-(C$7+F164*C$8)</f>
        <v>-2.1249800000077812E-2</v>
      </c>
      <c r="H164">
        <f t="shared" ref="H164:H170" si="22">+C164-(C$7+F164*C$8)</f>
        <v>-2.1249800000077812E-2</v>
      </c>
      <c r="Q164" s="2">
        <f t="shared" si="19"/>
        <v>4656.8970000000008</v>
      </c>
    </row>
    <row r="165" spans="1:18" ht="12.95" customHeight="1" x14ac:dyDescent="0.2">
      <c r="A165" s="55" t="s">
        <v>9972</v>
      </c>
      <c r="B165" s="54" t="s">
        <v>8852</v>
      </c>
      <c r="C165" s="55">
        <v>19675.406299999999</v>
      </c>
      <c r="D165" s="55" t="s">
        <v>8869</v>
      </c>
      <c r="E165">
        <f t="shared" si="16"/>
        <v>-30834.009997738547</v>
      </c>
      <c r="F165">
        <f t="shared" si="17"/>
        <v>-30834</v>
      </c>
      <c r="G165">
        <f t="shared" si="21"/>
        <v>-1.1949800002184929E-2</v>
      </c>
      <c r="H165">
        <f t="shared" si="22"/>
        <v>-1.1949800002184929E-2</v>
      </c>
      <c r="Q165" s="2">
        <f t="shared" si="19"/>
        <v>4656.9062999999987</v>
      </c>
    </row>
    <row r="166" spans="1:18" ht="12.95" customHeight="1" x14ac:dyDescent="0.2">
      <c r="A166" s="55" t="s">
        <v>9404</v>
      </c>
      <c r="B166" s="54" t="s">
        <v>8852</v>
      </c>
      <c r="C166" s="55">
        <v>19681.377</v>
      </c>
      <c r="D166" s="55" t="s">
        <v>8869</v>
      </c>
      <c r="E166">
        <f t="shared" si="16"/>
        <v>-30829.014642372396</v>
      </c>
      <c r="F166">
        <f t="shared" si="17"/>
        <v>-30829</v>
      </c>
      <c r="G166">
        <f t="shared" si="21"/>
        <v>-1.7501299997093156E-2</v>
      </c>
      <c r="H166">
        <f t="shared" si="22"/>
        <v>-1.7501299997093156E-2</v>
      </c>
      <c r="Q166" s="2">
        <f t="shared" si="19"/>
        <v>4662.8770000000004</v>
      </c>
    </row>
    <row r="167" spans="1:18" ht="12.95" customHeight="1" x14ac:dyDescent="0.2">
      <c r="A167" s="55" t="s">
        <v>9976</v>
      </c>
      <c r="B167" s="54" t="s">
        <v>8852</v>
      </c>
      <c r="C167" s="55">
        <v>19681.38</v>
      </c>
      <c r="D167" s="55" t="s">
        <v>8869</v>
      </c>
      <c r="E167">
        <f t="shared" si="16"/>
        <v>-30829.012132437863</v>
      </c>
      <c r="F167">
        <f t="shared" si="17"/>
        <v>-30829</v>
      </c>
      <c r="G167">
        <f t="shared" si="21"/>
        <v>-1.4501299996481976E-2</v>
      </c>
      <c r="H167">
        <f t="shared" si="22"/>
        <v>-1.4501299996481976E-2</v>
      </c>
      <c r="Q167" s="2">
        <f t="shared" si="19"/>
        <v>4662.880000000001</v>
      </c>
    </row>
    <row r="168" spans="1:18" ht="12.95" customHeight="1" x14ac:dyDescent="0.2">
      <c r="A168" s="55" t="s">
        <v>9972</v>
      </c>
      <c r="B168" s="54" t="s">
        <v>8852</v>
      </c>
      <c r="C168" s="55">
        <v>19687.357</v>
      </c>
      <c r="D168" s="55" t="s">
        <v>8869</v>
      </c>
      <c r="E168">
        <f t="shared" si="16"/>
        <v>-30824.011506209197</v>
      </c>
      <c r="F168">
        <f t="shared" si="17"/>
        <v>-30824</v>
      </c>
      <c r="G168">
        <f t="shared" si="21"/>
        <v>-1.3752800001384458E-2</v>
      </c>
      <c r="H168">
        <f t="shared" si="22"/>
        <v>-1.3752800001384458E-2</v>
      </c>
      <c r="Q168" s="2">
        <f t="shared" si="19"/>
        <v>4668.857</v>
      </c>
    </row>
    <row r="169" spans="1:18" ht="12.95" customHeight="1" x14ac:dyDescent="0.2">
      <c r="A169" s="55" t="s">
        <v>9976</v>
      </c>
      <c r="B169" s="54" t="s">
        <v>8852</v>
      </c>
      <c r="C169" s="55">
        <v>19687.36</v>
      </c>
      <c r="D169" s="55" t="s">
        <v>8869</v>
      </c>
      <c r="E169">
        <f t="shared" si="16"/>
        <v>-30824.008996274672</v>
      </c>
      <c r="F169">
        <f t="shared" si="17"/>
        <v>-30824</v>
      </c>
      <c r="G169">
        <f t="shared" si="21"/>
        <v>-1.0752800000773277E-2</v>
      </c>
      <c r="H169">
        <f t="shared" si="22"/>
        <v>-1.0752800000773277E-2</v>
      </c>
      <c r="Q169" s="2">
        <f t="shared" si="19"/>
        <v>4668.8600000000006</v>
      </c>
    </row>
    <row r="170" spans="1:18" ht="12.95" customHeight="1" x14ac:dyDescent="0.2">
      <c r="A170" s="55" t="s">
        <v>9976</v>
      </c>
      <c r="B170" s="54" t="s">
        <v>8852</v>
      </c>
      <c r="C170" s="55">
        <v>19724.400000000001</v>
      </c>
      <c r="D170" s="55" t="s">
        <v>8869</v>
      </c>
      <c r="E170">
        <f t="shared" si="16"/>
        <v>-30793.019671277219</v>
      </c>
      <c r="F170">
        <f t="shared" si="17"/>
        <v>-30793</v>
      </c>
      <c r="G170">
        <f t="shared" si="21"/>
        <v>-2.3512100000516511E-2</v>
      </c>
      <c r="H170">
        <f t="shared" si="22"/>
        <v>-2.3512100000516511E-2</v>
      </c>
      <c r="Q170" s="2">
        <f t="shared" si="19"/>
        <v>4705.9000000000015</v>
      </c>
    </row>
    <row r="171" spans="1:18" ht="12.95" customHeight="1" x14ac:dyDescent="0.2">
      <c r="A171" s="55" t="s">
        <v>10010</v>
      </c>
      <c r="B171" s="54" t="s">
        <v>8852</v>
      </c>
      <c r="C171" s="55">
        <v>19725.600999999999</v>
      </c>
      <c r="D171" s="55" t="s">
        <v>8869</v>
      </c>
      <c r="E171">
        <f t="shared" si="16"/>
        <v>-30792.014860820371</v>
      </c>
      <c r="F171">
        <f t="shared" si="17"/>
        <v>-30792</v>
      </c>
      <c r="G171">
        <f t="shared" si="21"/>
        <v>-1.7762400002538925E-2</v>
      </c>
      <c r="J171">
        <f>+C171-(C$7+F171*C$8)</f>
        <v>-1.7762400002538925E-2</v>
      </c>
      <c r="Q171" s="2">
        <f t="shared" si="19"/>
        <v>4707.1009999999987</v>
      </c>
    </row>
    <row r="172" spans="1:18" ht="12.95" customHeight="1" x14ac:dyDescent="0.2">
      <c r="A172" s="55" t="s">
        <v>10013</v>
      </c>
      <c r="B172" s="54" t="s">
        <v>8852</v>
      </c>
      <c r="C172" s="55">
        <v>19736.36</v>
      </c>
      <c r="D172" s="55" t="s">
        <v>8869</v>
      </c>
      <c r="E172">
        <f t="shared" si="16"/>
        <v>-30783.013398950829</v>
      </c>
      <c r="F172">
        <f t="shared" si="17"/>
        <v>-30783</v>
      </c>
      <c r="G172">
        <f t="shared" si="21"/>
        <v>-1.6015100001823157E-2</v>
      </c>
      <c r="H172">
        <f t="shared" ref="H172:H179" si="23">+C172-(C$7+F172*C$8)</f>
        <v>-1.6015100001823157E-2</v>
      </c>
      <c r="Q172" s="2">
        <f t="shared" si="19"/>
        <v>4717.8600000000006</v>
      </c>
    </row>
    <row r="173" spans="1:18" ht="12.95" customHeight="1" x14ac:dyDescent="0.2">
      <c r="A173" s="55" t="s">
        <v>9976</v>
      </c>
      <c r="B173" s="54" t="s">
        <v>8852</v>
      </c>
      <c r="C173" s="55">
        <v>19736.368999999999</v>
      </c>
      <c r="D173" s="55" t="s">
        <v>8869</v>
      </c>
      <c r="E173">
        <f t="shared" si="16"/>
        <v>-30783.00586914724</v>
      </c>
      <c r="F173">
        <f t="shared" si="17"/>
        <v>-30783</v>
      </c>
      <c r="G173">
        <f t="shared" si="21"/>
        <v>-7.0151000036275946E-3</v>
      </c>
      <c r="H173">
        <f t="shared" si="23"/>
        <v>-7.0151000036275946E-3</v>
      </c>
      <c r="Q173" s="2">
        <f t="shared" si="19"/>
        <v>4717.8689999999988</v>
      </c>
    </row>
    <row r="174" spans="1:18" ht="12.95" customHeight="1" x14ac:dyDescent="0.2">
      <c r="A174" s="55" t="s">
        <v>9976</v>
      </c>
      <c r="B174" s="54" t="s">
        <v>8852</v>
      </c>
      <c r="C174" s="55">
        <v>19742.34</v>
      </c>
      <c r="D174" s="55" t="s">
        <v>8869</v>
      </c>
      <c r="E174">
        <f t="shared" si="16"/>
        <v>-30778.010262787637</v>
      </c>
      <c r="F174">
        <f t="shared" si="17"/>
        <v>-30778</v>
      </c>
      <c r="G174">
        <f t="shared" si="21"/>
        <v>-1.2266599998838501E-2</v>
      </c>
      <c r="H174">
        <f t="shared" si="23"/>
        <v>-1.2266599998838501E-2</v>
      </c>
      <c r="Q174" s="2">
        <f t="shared" si="19"/>
        <v>4723.84</v>
      </c>
    </row>
    <row r="175" spans="1:18" ht="12.95" customHeight="1" x14ac:dyDescent="0.2">
      <c r="A175" s="55" t="s">
        <v>9976</v>
      </c>
      <c r="B175" s="54" t="s">
        <v>8852</v>
      </c>
      <c r="C175" s="55">
        <v>19748.315999999999</v>
      </c>
      <c r="D175" s="55" t="s">
        <v>8869</v>
      </c>
      <c r="E175">
        <f t="shared" si="16"/>
        <v>-30773.010473203816</v>
      </c>
      <c r="F175">
        <f t="shared" si="17"/>
        <v>-30773</v>
      </c>
      <c r="G175">
        <f t="shared" si="21"/>
        <v>-1.251810000394471E-2</v>
      </c>
      <c r="H175">
        <f t="shared" si="23"/>
        <v>-1.251810000394471E-2</v>
      </c>
      <c r="Q175" s="2">
        <f t="shared" si="19"/>
        <v>4729.8159999999989</v>
      </c>
    </row>
    <row r="176" spans="1:18" ht="12.95" customHeight="1" x14ac:dyDescent="0.2">
      <c r="A176" s="55" t="s">
        <v>10013</v>
      </c>
      <c r="B176" s="54" t="s">
        <v>8852</v>
      </c>
      <c r="C176" s="55">
        <v>19773.412</v>
      </c>
      <c r="D176" s="55" t="s">
        <v>8869</v>
      </c>
      <c r="E176">
        <f t="shared" si="16"/>
        <v>-30752.014034215263</v>
      </c>
      <c r="F176">
        <f t="shared" si="17"/>
        <v>-30752</v>
      </c>
      <c r="G176">
        <f t="shared" si="21"/>
        <v>-1.6774400002759648E-2</v>
      </c>
      <c r="H176">
        <f t="shared" si="23"/>
        <v>-1.6774400002759648E-2</v>
      </c>
      <c r="Q176" s="2">
        <f t="shared" si="19"/>
        <v>4754.9120000000003</v>
      </c>
    </row>
    <row r="177" spans="1:17" ht="12.95" customHeight="1" x14ac:dyDescent="0.2">
      <c r="A177" s="55" t="s">
        <v>10013</v>
      </c>
      <c r="B177" s="54" t="s">
        <v>8852</v>
      </c>
      <c r="C177" s="55">
        <v>19778.187999999998</v>
      </c>
      <c r="D177" s="55" t="s">
        <v>8869</v>
      </c>
      <c r="E177">
        <f t="shared" si="16"/>
        <v>-30748.018218443456</v>
      </c>
      <c r="F177">
        <f t="shared" si="17"/>
        <v>-30748</v>
      </c>
      <c r="G177">
        <f t="shared" si="21"/>
        <v>-2.1775600002001738E-2</v>
      </c>
      <c r="H177">
        <f t="shared" si="23"/>
        <v>-2.1775600002001738E-2</v>
      </c>
      <c r="Q177" s="2">
        <f t="shared" si="19"/>
        <v>4759.6879999999983</v>
      </c>
    </row>
    <row r="178" spans="1:17" ht="12.95" customHeight="1" x14ac:dyDescent="0.2">
      <c r="A178" s="55" t="s">
        <v>10013</v>
      </c>
      <c r="B178" s="54" t="s">
        <v>8852</v>
      </c>
      <c r="C178" s="55">
        <v>19797.322</v>
      </c>
      <c r="D178" s="55" t="s">
        <v>8869</v>
      </c>
      <c r="E178">
        <f t="shared" si="16"/>
        <v>-30732.009856010911</v>
      </c>
      <c r="F178">
        <f t="shared" si="17"/>
        <v>-30732</v>
      </c>
      <c r="G178">
        <f t="shared" si="21"/>
        <v>-1.1780399996496271E-2</v>
      </c>
      <c r="H178">
        <f t="shared" si="23"/>
        <v>-1.1780399996496271E-2</v>
      </c>
      <c r="Q178" s="2">
        <f t="shared" si="19"/>
        <v>4778.8220000000001</v>
      </c>
    </row>
    <row r="179" spans="1:17" ht="12.95" customHeight="1" x14ac:dyDescent="0.2">
      <c r="A179" s="55" t="s">
        <v>10029</v>
      </c>
      <c r="B179" s="54" t="s">
        <v>8852</v>
      </c>
      <c r="C179" s="55">
        <v>19822.418799999999</v>
      </c>
      <c r="D179" s="55" t="s">
        <v>8869</v>
      </c>
      <c r="E179">
        <f t="shared" si="16"/>
        <v>-30711.012747706485</v>
      </c>
      <c r="F179">
        <f t="shared" si="17"/>
        <v>-30711</v>
      </c>
      <c r="G179">
        <f t="shared" si="21"/>
        <v>-1.5236699997331016E-2</v>
      </c>
      <c r="H179">
        <f t="shared" si="23"/>
        <v>-1.5236699997331016E-2</v>
      </c>
      <c r="Q179" s="2">
        <f t="shared" si="19"/>
        <v>4803.9187999999995</v>
      </c>
    </row>
    <row r="180" spans="1:17" ht="12.95" customHeight="1" x14ac:dyDescent="0.2">
      <c r="A180" s="55" t="s">
        <v>9375</v>
      </c>
      <c r="B180" s="54" t="s">
        <v>8852</v>
      </c>
      <c r="C180" s="55">
        <v>19861.863000000001</v>
      </c>
      <c r="D180" s="55" t="s">
        <v>8869</v>
      </c>
      <c r="E180">
        <f t="shared" si="16"/>
        <v>-30678.011961176671</v>
      </c>
      <c r="F180">
        <f t="shared" si="17"/>
        <v>-30678</v>
      </c>
      <c r="G180">
        <f t="shared" si="21"/>
        <v>-1.429660000212607E-2</v>
      </c>
      <c r="I180">
        <f>+C180-(C$7+F180*C$8)</f>
        <v>-1.429660000212607E-2</v>
      </c>
      <c r="Q180" s="2">
        <f t="shared" si="19"/>
        <v>4843.3630000000012</v>
      </c>
    </row>
    <row r="181" spans="1:17" ht="12.95" customHeight="1" x14ac:dyDescent="0.2">
      <c r="A181" s="55" t="s">
        <v>10029</v>
      </c>
      <c r="B181" s="54" t="s">
        <v>8852</v>
      </c>
      <c r="C181" s="55">
        <v>20018.438200000001</v>
      </c>
      <c r="D181" s="55" t="s">
        <v>8869</v>
      </c>
      <c r="E181">
        <f t="shared" si="16"/>
        <v>-30547.014127501156</v>
      </c>
      <c r="F181">
        <f t="shared" si="17"/>
        <v>-30547</v>
      </c>
      <c r="G181">
        <f t="shared" si="21"/>
        <v>-1.6885900000488618E-2</v>
      </c>
      <c r="H181">
        <f>+C181-(C$7+F181*C$8)</f>
        <v>-1.6885900000488618E-2</v>
      </c>
      <c r="Q181" s="2">
        <f t="shared" si="19"/>
        <v>4999.9382000000005</v>
      </c>
    </row>
    <row r="182" spans="1:17" ht="12.95" customHeight="1" x14ac:dyDescent="0.2">
      <c r="A182" s="55" t="s">
        <v>10038</v>
      </c>
      <c r="B182" s="54" t="s">
        <v>8852</v>
      </c>
      <c r="C182" s="55">
        <v>20018.438999999998</v>
      </c>
      <c r="D182" s="55" t="s">
        <v>8869</v>
      </c>
      <c r="E182">
        <f t="shared" si="16"/>
        <v>-30547.013458185287</v>
      </c>
      <c r="F182">
        <f t="shared" si="17"/>
        <v>-30547</v>
      </c>
      <c r="G182">
        <f t="shared" si="21"/>
        <v>-1.6085900002508424E-2</v>
      </c>
      <c r="H182">
        <f>+C182-(C$7+F182*C$8)</f>
        <v>-1.6085900002508424E-2</v>
      </c>
      <c r="Q182" s="2">
        <f t="shared" si="19"/>
        <v>4999.9389999999985</v>
      </c>
    </row>
    <row r="183" spans="1:17" ht="12.95" customHeight="1" x14ac:dyDescent="0.2">
      <c r="A183" s="55" t="s">
        <v>10038</v>
      </c>
      <c r="B183" s="54" t="s">
        <v>8852</v>
      </c>
      <c r="C183" s="55">
        <v>20024.412</v>
      </c>
      <c r="D183" s="55" t="s">
        <v>8869</v>
      </c>
      <c r="E183">
        <f t="shared" si="16"/>
        <v>-30542.016178535996</v>
      </c>
      <c r="F183">
        <f t="shared" si="17"/>
        <v>-30542</v>
      </c>
      <c r="G183">
        <f t="shared" si="21"/>
        <v>-1.9337399997311877E-2</v>
      </c>
      <c r="H183">
        <f>+C183-(C$7+F183*C$8)</f>
        <v>-1.9337399997311877E-2</v>
      </c>
      <c r="Q183" s="2">
        <f t="shared" si="19"/>
        <v>5005.9120000000003</v>
      </c>
    </row>
    <row r="184" spans="1:17" ht="12.95" customHeight="1" x14ac:dyDescent="0.2">
      <c r="A184" s="55" t="s">
        <v>10029</v>
      </c>
      <c r="B184" s="54" t="s">
        <v>8852</v>
      </c>
      <c r="C184" s="55">
        <v>20036.3681</v>
      </c>
      <c r="D184" s="55" t="s">
        <v>8869</v>
      </c>
      <c r="E184">
        <f t="shared" si="16"/>
        <v>-30532.013169124493</v>
      </c>
      <c r="F184">
        <f t="shared" si="17"/>
        <v>-30532</v>
      </c>
      <c r="G184">
        <f t="shared" si="21"/>
        <v>-1.5740399998321664E-2</v>
      </c>
      <c r="H184">
        <f>+C184-(C$7+F184*C$8)</f>
        <v>-1.5740399998321664E-2</v>
      </c>
      <c r="Q184" s="2">
        <f t="shared" si="19"/>
        <v>5017.8680999999997</v>
      </c>
    </row>
    <row r="185" spans="1:17" ht="12.95" customHeight="1" x14ac:dyDescent="0.2">
      <c r="A185" s="55" t="s">
        <v>9950</v>
      </c>
      <c r="B185" s="54" t="s">
        <v>8852</v>
      </c>
      <c r="C185" s="55">
        <v>20038.752</v>
      </c>
      <c r="D185" s="55" t="s">
        <v>8869</v>
      </c>
      <c r="E185">
        <f t="shared" si="16"/>
        <v>-30530.018691482444</v>
      </c>
      <c r="F185">
        <f t="shared" si="17"/>
        <v>-30530</v>
      </c>
      <c r="G185">
        <f t="shared" si="21"/>
        <v>-2.2340999996231403E-2</v>
      </c>
      <c r="I185">
        <f>+C185-(C$7+F185*C$8)</f>
        <v>-2.2340999996231403E-2</v>
      </c>
      <c r="Q185" s="2">
        <f t="shared" si="19"/>
        <v>5020.2520000000004</v>
      </c>
    </row>
    <row r="186" spans="1:17" ht="12.95" customHeight="1" x14ac:dyDescent="0.2">
      <c r="A186" s="55" t="s">
        <v>10038</v>
      </c>
      <c r="B186" s="54" t="s">
        <v>8852</v>
      </c>
      <c r="C186" s="55">
        <v>20042.346000000001</v>
      </c>
      <c r="D186" s="55" t="s">
        <v>8869</v>
      </c>
      <c r="E186">
        <f t="shared" si="16"/>
        <v>-30527.011789915465</v>
      </c>
      <c r="F186">
        <f t="shared" si="17"/>
        <v>-30527</v>
      </c>
      <c r="G186">
        <f t="shared" si="21"/>
        <v>-1.4091900000494206E-2</v>
      </c>
      <c r="H186">
        <f t="shared" ref="H186:H192" si="24">+C186-(C$7+F186*C$8)</f>
        <v>-1.4091900000494206E-2</v>
      </c>
      <c r="Q186" s="2">
        <f t="shared" si="19"/>
        <v>5023.8460000000014</v>
      </c>
    </row>
    <row r="187" spans="1:17" ht="12.95" customHeight="1" x14ac:dyDescent="0.2">
      <c r="A187" s="55" t="s">
        <v>10038</v>
      </c>
      <c r="B187" s="54" t="s">
        <v>8852</v>
      </c>
      <c r="C187" s="55">
        <v>20054.3</v>
      </c>
      <c r="D187" s="55" t="s">
        <v>8869</v>
      </c>
      <c r="E187">
        <f t="shared" si="16"/>
        <v>-30517.010537458136</v>
      </c>
      <c r="F187">
        <f t="shared" si="17"/>
        <v>-30517</v>
      </c>
      <c r="G187">
        <f t="shared" si="21"/>
        <v>-1.2594900003023213E-2</v>
      </c>
      <c r="H187">
        <f t="shared" si="24"/>
        <v>-1.2594900003023213E-2</v>
      </c>
      <c r="Q187" s="2">
        <f t="shared" si="19"/>
        <v>5035.7999999999993</v>
      </c>
    </row>
    <row r="188" spans="1:17" ht="12.95" customHeight="1" x14ac:dyDescent="0.2">
      <c r="A188" s="55" t="s">
        <v>10038</v>
      </c>
      <c r="B188" s="54" t="s">
        <v>8852</v>
      </c>
      <c r="C188" s="55">
        <v>20066.251</v>
      </c>
      <c r="D188" s="55" t="s">
        <v>8869</v>
      </c>
      <c r="E188">
        <f t="shared" si="16"/>
        <v>-30507.011794935333</v>
      </c>
      <c r="F188">
        <f t="shared" si="17"/>
        <v>-30507</v>
      </c>
      <c r="G188">
        <f t="shared" si="21"/>
        <v>-1.4097900002525421E-2</v>
      </c>
      <c r="H188">
        <f t="shared" si="24"/>
        <v>-1.4097900002525421E-2</v>
      </c>
      <c r="Q188" s="2">
        <f t="shared" si="19"/>
        <v>5047.7510000000002</v>
      </c>
    </row>
    <row r="189" spans="1:17" ht="12.95" customHeight="1" x14ac:dyDescent="0.2">
      <c r="A189" s="55" t="s">
        <v>10055</v>
      </c>
      <c r="B189" s="54" t="s">
        <v>8852</v>
      </c>
      <c r="C189" s="55">
        <v>20453.504000000001</v>
      </c>
      <c r="D189" s="55" t="s">
        <v>8869</v>
      </c>
      <c r="E189">
        <f t="shared" si="16"/>
        <v>-30183.018569415963</v>
      </c>
      <c r="F189">
        <f t="shared" si="17"/>
        <v>-30183</v>
      </c>
      <c r="G189">
        <f t="shared" si="21"/>
        <v>-2.2195099998498335E-2</v>
      </c>
      <c r="H189">
        <f t="shared" si="24"/>
        <v>-2.2195099998498335E-2</v>
      </c>
      <c r="Q189" s="2">
        <f t="shared" si="19"/>
        <v>5435.0040000000008</v>
      </c>
    </row>
    <row r="190" spans="1:17" ht="12.95" customHeight="1" x14ac:dyDescent="0.2">
      <c r="A190" s="55" t="s">
        <v>10055</v>
      </c>
      <c r="B190" s="54" t="s">
        <v>8852</v>
      </c>
      <c r="C190" s="55">
        <v>20508.490000000002</v>
      </c>
      <c r="D190" s="55" t="s">
        <v>8869</v>
      </c>
      <c r="E190">
        <f t="shared" si="16"/>
        <v>-30137.014816059862</v>
      </c>
      <c r="F190">
        <f t="shared" si="17"/>
        <v>-30137</v>
      </c>
      <c r="G190">
        <f t="shared" si="21"/>
        <v>-1.7708899995341199E-2</v>
      </c>
      <c r="H190">
        <f t="shared" si="24"/>
        <v>-1.7708899995341199E-2</v>
      </c>
      <c r="Q190" s="2">
        <f t="shared" si="19"/>
        <v>5489.9900000000016</v>
      </c>
    </row>
    <row r="191" spans="1:17" ht="12.95" customHeight="1" x14ac:dyDescent="0.2">
      <c r="A191" s="55" t="s">
        <v>10055</v>
      </c>
      <c r="B191" s="54" t="s">
        <v>8852</v>
      </c>
      <c r="C191" s="55">
        <v>20527.613000000001</v>
      </c>
      <c r="D191" s="55" t="s">
        <v>8869</v>
      </c>
      <c r="E191">
        <f t="shared" si="16"/>
        <v>-30121.015656720607</v>
      </c>
      <c r="F191">
        <f t="shared" si="17"/>
        <v>-30121</v>
      </c>
      <c r="G191">
        <f t="shared" si="21"/>
        <v>-1.8713699999352684E-2</v>
      </c>
      <c r="H191">
        <f t="shared" si="24"/>
        <v>-1.8713699999352684E-2</v>
      </c>
      <c r="Q191" s="2">
        <f t="shared" si="19"/>
        <v>5509.1130000000012</v>
      </c>
    </row>
    <row r="192" spans="1:17" ht="12.95" customHeight="1" x14ac:dyDescent="0.2">
      <c r="A192" s="55" t="s">
        <v>10055</v>
      </c>
      <c r="B192" s="54" t="s">
        <v>8852</v>
      </c>
      <c r="C192" s="55">
        <v>20557.494999999999</v>
      </c>
      <c r="D192" s="55" t="s">
        <v>8869</v>
      </c>
      <c r="E192">
        <f t="shared" si="16"/>
        <v>-30096.015035511813</v>
      </c>
      <c r="F192">
        <f t="shared" si="17"/>
        <v>-30096</v>
      </c>
      <c r="G192">
        <f t="shared" si="21"/>
        <v>-1.7971199999010423E-2</v>
      </c>
      <c r="H192">
        <f t="shared" si="24"/>
        <v>-1.7971199999010423E-2</v>
      </c>
      <c r="Q192" s="2">
        <f t="shared" si="19"/>
        <v>5538.994999999999</v>
      </c>
    </row>
    <row r="193" spans="1:17" ht="12.95" customHeight="1" x14ac:dyDescent="0.2">
      <c r="A193" s="55" t="s">
        <v>9375</v>
      </c>
      <c r="B193" s="54" t="s">
        <v>8852</v>
      </c>
      <c r="C193" s="55">
        <v>20582.599999999999</v>
      </c>
      <c r="D193" s="55" t="s">
        <v>8869</v>
      </c>
      <c r="E193">
        <f t="shared" si="16"/>
        <v>-30075.011066719668</v>
      </c>
      <c r="F193">
        <f t="shared" si="17"/>
        <v>-30075</v>
      </c>
      <c r="G193">
        <f t="shared" si="21"/>
        <v>-1.3227499999629799E-2</v>
      </c>
      <c r="I193">
        <f>+C193-(C$7+F193*C$8)</f>
        <v>-1.3227499999629799E-2</v>
      </c>
      <c r="Q193" s="2">
        <f t="shared" si="19"/>
        <v>5564.0999999999985</v>
      </c>
    </row>
    <row r="194" spans="1:17" ht="12.95" customHeight="1" x14ac:dyDescent="0.2">
      <c r="A194" s="55" t="s">
        <v>10068</v>
      </c>
      <c r="B194" s="54" t="s">
        <v>8852</v>
      </c>
      <c r="C194" s="55">
        <v>20772.642</v>
      </c>
      <c r="D194" s="55" t="s">
        <v>8869</v>
      </c>
      <c r="E194">
        <f t="shared" si="16"/>
        <v>-29916.013407400944</v>
      </c>
      <c r="F194">
        <f t="shared" si="17"/>
        <v>-29916</v>
      </c>
      <c r="G194">
        <f t="shared" si="21"/>
        <v>-1.6025199998694006E-2</v>
      </c>
      <c r="H194">
        <f>+C194-(C$7+F194*C$8)</f>
        <v>-1.6025199998694006E-2</v>
      </c>
      <c r="Q194" s="2">
        <f t="shared" si="19"/>
        <v>5754.1419999999998</v>
      </c>
    </row>
    <row r="195" spans="1:17" ht="12.95" customHeight="1" x14ac:dyDescent="0.2">
      <c r="A195" s="55" t="s">
        <v>10068</v>
      </c>
      <c r="B195" s="54" t="s">
        <v>8852</v>
      </c>
      <c r="C195" s="55">
        <v>20778.6188</v>
      </c>
      <c r="D195" s="55" t="s">
        <v>8869</v>
      </c>
      <c r="E195">
        <f t="shared" si="16"/>
        <v>-29911.012948501251</v>
      </c>
      <c r="F195">
        <f t="shared" si="17"/>
        <v>-29911</v>
      </c>
      <c r="G195">
        <f t="shared" si="21"/>
        <v>-1.5476700002182042E-2</v>
      </c>
      <c r="H195">
        <f>+C195-(C$7+F195*C$8)</f>
        <v>-1.5476700002182042E-2</v>
      </c>
      <c r="Q195" s="2">
        <f t="shared" si="19"/>
        <v>5760.1188000000002</v>
      </c>
    </row>
    <row r="196" spans="1:17" ht="12.95" customHeight="1" x14ac:dyDescent="0.2">
      <c r="A196" s="55" t="s">
        <v>10068</v>
      </c>
      <c r="B196" s="54" t="s">
        <v>8852</v>
      </c>
      <c r="C196" s="55">
        <v>20785.791099999999</v>
      </c>
      <c r="D196" s="55" t="s">
        <v>8869</v>
      </c>
      <c r="E196">
        <f t="shared" si="16"/>
        <v>-29905.012280691331</v>
      </c>
      <c r="F196">
        <f t="shared" si="17"/>
        <v>-29905</v>
      </c>
      <c r="G196">
        <f t="shared" ref="G196:G227" si="25">+C196-(C$7+F196*C$8)</f>
        <v>-1.4678499999718042E-2</v>
      </c>
      <c r="H196">
        <f>+C196-(C$7+F196*C$8)</f>
        <v>-1.4678499999718042E-2</v>
      </c>
      <c r="Q196" s="2">
        <f t="shared" si="19"/>
        <v>5767.2910999999986</v>
      </c>
    </row>
    <row r="197" spans="1:17" ht="12.95" customHeight="1" x14ac:dyDescent="0.2">
      <c r="A197" s="55" t="s">
        <v>10055</v>
      </c>
      <c r="B197" s="54" t="s">
        <v>8852</v>
      </c>
      <c r="C197" s="55">
        <v>20949.538</v>
      </c>
      <c r="D197" s="55" t="s">
        <v>8869</v>
      </c>
      <c r="E197">
        <f t="shared" si="16"/>
        <v>-29768.014281192816</v>
      </c>
      <c r="F197">
        <f t="shared" si="17"/>
        <v>-29768</v>
      </c>
      <c r="G197">
        <f t="shared" si="25"/>
        <v>-1.706959999864921E-2</v>
      </c>
      <c r="H197">
        <f>+C197-(C$7+F197*C$8)</f>
        <v>-1.706959999864921E-2</v>
      </c>
      <c r="Q197" s="2">
        <f t="shared" si="19"/>
        <v>5931.0380000000005</v>
      </c>
    </row>
    <row r="198" spans="1:17" ht="12.95" customHeight="1" x14ac:dyDescent="0.2">
      <c r="A198" s="55" t="s">
        <v>10081</v>
      </c>
      <c r="B198" s="54" t="s">
        <v>8852</v>
      </c>
      <c r="C198" s="55">
        <v>21132.421999999999</v>
      </c>
      <c r="D198" s="55" t="s">
        <v>8869</v>
      </c>
      <c r="E198">
        <f t="shared" si="16"/>
        <v>-29615.005325662751</v>
      </c>
      <c r="F198">
        <f t="shared" si="17"/>
        <v>-29615</v>
      </c>
      <c r="G198">
        <f t="shared" si="25"/>
        <v>-6.365500004903879E-3</v>
      </c>
      <c r="I198">
        <f>+C198-(C$7+F198*C$8)</f>
        <v>-6.365500004903879E-3</v>
      </c>
      <c r="Q198" s="2">
        <f t="shared" si="19"/>
        <v>6113.9219999999987</v>
      </c>
    </row>
    <row r="199" spans="1:17" ht="12.95" customHeight="1" x14ac:dyDescent="0.2">
      <c r="A199" s="55" t="s">
        <v>9375</v>
      </c>
      <c r="B199" s="54" t="s">
        <v>8852</v>
      </c>
      <c r="C199" s="55">
        <v>21238.79</v>
      </c>
      <c r="D199" s="55" t="s">
        <v>8869</v>
      </c>
      <c r="E199">
        <f t="shared" si="16"/>
        <v>-29526.01308696597</v>
      </c>
      <c r="F199">
        <f t="shared" si="17"/>
        <v>-29526</v>
      </c>
      <c r="G199">
        <f t="shared" si="25"/>
        <v>-1.5642200000002049E-2</v>
      </c>
      <c r="I199">
        <f>+C199-(C$7+F199*C$8)</f>
        <v>-1.5642200000002049E-2</v>
      </c>
      <c r="Q199" s="2">
        <f t="shared" si="19"/>
        <v>6220.2900000000009</v>
      </c>
    </row>
    <row r="200" spans="1:17" ht="12.95" customHeight="1" x14ac:dyDescent="0.2">
      <c r="A200" s="55" t="s">
        <v>9375</v>
      </c>
      <c r="B200" s="54" t="s">
        <v>8852</v>
      </c>
      <c r="C200" s="55">
        <v>21648.761999999999</v>
      </c>
      <c r="D200" s="55" t="s">
        <v>8869</v>
      </c>
      <c r="E200">
        <f t="shared" si="16"/>
        <v>-29183.012127250666</v>
      </c>
      <c r="F200">
        <f t="shared" si="17"/>
        <v>-29183</v>
      </c>
      <c r="G200">
        <f t="shared" si="25"/>
        <v>-1.449510000020382E-2</v>
      </c>
      <c r="I200">
        <f>+C200-(C$7+F200*C$8)</f>
        <v>-1.449510000020382E-2</v>
      </c>
      <c r="Q200" s="2">
        <f t="shared" si="19"/>
        <v>6630.2619999999988</v>
      </c>
    </row>
    <row r="201" spans="1:17" ht="12.95" customHeight="1" x14ac:dyDescent="0.2">
      <c r="A201" s="55" t="s">
        <v>10089</v>
      </c>
      <c r="B201" s="54" t="s">
        <v>8852</v>
      </c>
      <c r="C201" s="55">
        <v>21799.362000000001</v>
      </c>
      <c r="D201" s="55" t="s">
        <v>8869</v>
      </c>
      <c r="E201">
        <f t="shared" si="16"/>
        <v>-29057.013413843109</v>
      </c>
      <c r="F201">
        <f t="shared" si="17"/>
        <v>-29057</v>
      </c>
      <c r="G201">
        <f t="shared" si="25"/>
        <v>-1.6032899999117944E-2</v>
      </c>
      <c r="I201">
        <f>+C201-(C$7+F201*C$8)</f>
        <v>-1.6032899999117944E-2</v>
      </c>
      <c r="Q201" s="2">
        <f t="shared" si="19"/>
        <v>6780.862000000001</v>
      </c>
    </row>
    <row r="202" spans="1:17" ht="12.95" customHeight="1" x14ac:dyDescent="0.2">
      <c r="A202" s="55" t="s">
        <v>10093</v>
      </c>
      <c r="B202" s="54" t="s">
        <v>8852</v>
      </c>
      <c r="C202" s="55">
        <v>21911.719000000001</v>
      </c>
      <c r="D202" s="55" t="s">
        <v>8869</v>
      </c>
      <c r="E202">
        <f t="shared" si="16"/>
        <v>-28963.010509179545</v>
      </c>
      <c r="F202">
        <f t="shared" si="17"/>
        <v>-28963</v>
      </c>
      <c r="G202">
        <f t="shared" si="25"/>
        <v>-1.2561100000311853E-2</v>
      </c>
      <c r="H202">
        <f>+C202-(C$7+F202*C$8)</f>
        <v>-1.2561100000311853E-2</v>
      </c>
      <c r="Q202" s="2">
        <f t="shared" si="19"/>
        <v>6893.219000000001</v>
      </c>
    </row>
    <row r="203" spans="1:17" ht="12.95" customHeight="1" x14ac:dyDescent="0.2">
      <c r="A203" s="55" t="s">
        <v>9375</v>
      </c>
      <c r="B203" s="54" t="s">
        <v>8852</v>
      </c>
      <c r="C203" s="55">
        <v>21943.992999999999</v>
      </c>
      <c r="D203" s="55" t="s">
        <v>8869</v>
      </c>
      <c r="E203">
        <f t="shared" si="16"/>
        <v>-28936.008633505466</v>
      </c>
      <c r="F203">
        <f t="shared" si="17"/>
        <v>-28936</v>
      </c>
      <c r="G203">
        <f t="shared" si="25"/>
        <v>-1.031919999877573E-2</v>
      </c>
      <c r="I203">
        <f>+C203-(C$7+F203*C$8)</f>
        <v>-1.031919999877573E-2</v>
      </c>
      <c r="Q203" s="2">
        <f t="shared" si="19"/>
        <v>6925.4929999999986</v>
      </c>
    </row>
    <row r="204" spans="1:17" ht="12.95" customHeight="1" x14ac:dyDescent="0.2">
      <c r="A204" s="55" t="s">
        <v>10093</v>
      </c>
      <c r="B204" s="54" t="s">
        <v>8852</v>
      </c>
      <c r="C204" s="55">
        <v>22289.418000000001</v>
      </c>
      <c r="D204" s="55" t="s">
        <v>8869</v>
      </c>
      <c r="E204">
        <f t="shared" si="16"/>
        <v>-28647.010588493467</v>
      </c>
      <c r="F204">
        <f t="shared" si="17"/>
        <v>-28647</v>
      </c>
      <c r="G204">
        <f t="shared" si="25"/>
        <v>-1.2655900001846021E-2</v>
      </c>
      <c r="H204">
        <f>+C204-(C$7+F204*C$8)</f>
        <v>-1.2655900001846021E-2</v>
      </c>
      <c r="Q204" s="2">
        <f t="shared" si="19"/>
        <v>7270.9180000000015</v>
      </c>
    </row>
    <row r="205" spans="1:17" ht="12.95" customHeight="1" x14ac:dyDescent="0.2">
      <c r="A205" s="55" t="s">
        <v>10101</v>
      </c>
      <c r="B205" s="54" t="s">
        <v>8852</v>
      </c>
      <c r="C205" s="55">
        <v>22412.5308</v>
      </c>
      <c r="D205" s="55" t="s">
        <v>8869</v>
      </c>
      <c r="E205">
        <f t="shared" si="16"/>
        <v>-28544.008899223871</v>
      </c>
      <c r="F205">
        <f t="shared" si="17"/>
        <v>-28544</v>
      </c>
      <c r="G205">
        <f t="shared" si="25"/>
        <v>-1.0636799997882918E-2</v>
      </c>
      <c r="H205">
        <f>+C205-(C$7+F205*C$8)</f>
        <v>-1.0636799997882918E-2</v>
      </c>
      <c r="Q205" s="2">
        <f t="shared" si="19"/>
        <v>7394.0308000000005</v>
      </c>
    </row>
    <row r="206" spans="1:17" ht="12.95" customHeight="1" x14ac:dyDescent="0.2">
      <c r="A206" s="55" t="s">
        <v>10093</v>
      </c>
      <c r="B206" s="54" t="s">
        <v>8852</v>
      </c>
      <c r="C206" s="55">
        <v>22668.319</v>
      </c>
      <c r="D206" s="55" t="s">
        <v>8869</v>
      </c>
      <c r="E206">
        <f t="shared" si="16"/>
        <v>-28330.005020705703</v>
      </c>
      <c r="F206">
        <f t="shared" si="17"/>
        <v>-28330</v>
      </c>
      <c r="G206">
        <f t="shared" si="25"/>
        <v>-6.0009999979229178E-3</v>
      </c>
      <c r="H206">
        <f>+C206-(C$7+F206*C$8)</f>
        <v>-6.0009999979229178E-3</v>
      </c>
      <c r="Q206" s="2">
        <f t="shared" si="19"/>
        <v>7649.8189999999995</v>
      </c>
    </row>
    <row r="207" spans="1:17" ht="12.95" customHeight="1" x14ac:dyDescent="0.2">
      <c r="A207" s="55" t="s">
        <v>9375</v>
      </c>
      <c r="B207" s="54" t="s">
        <v>8852</v>
      </c>
      <c r="C207" s="55">
        <v>22681.463</v>
      </c>
      <c r="D207" s="55" t="s">
        <v>8869</v>
      </c>
      <c r="E207">
        <f t="shared" si="16"/>
        <v>-28319.008160884794</v>
      </c>
      <c r="F207">
        <f t="shared" si="17"/>
        <v>-28319</v>
      </c>
      <c r="G207">
        <f t="shared" si="25"/>
        <v>-9.7542999974393751E-3</v>
      </c>
      <c r="I207">
        <f>+C207-(C$7+F207*C$8)</f>
        <v>-9.7542999974393751E-3</v>
      </c>
      <c r="Q207" s="2">
        <f t="shared" si="19"/>
        <v>7662.9629999999997</v>
      </c>
    </row>
    <row r="208" spans="1:17" ht="12.95" customHeight="1" x14ac:dyDescent="0.2">
      <c r="A208" s="55" t="s">
        <v>10112</v>
      </c>
      <c r="B208" s="54" t="s">
        <v>8852</v>
      </c>
      <c r="C208" s="55">
        <v>22754.376</v>
      </c>
      <c r="D208" s="55" t="s">
        <v>8869</v>
      </c>
      <c r="E208">
        <f t="shared" si="16"/>
        <v>-28258.005875422074</v>
      </c>
      <c r="F208">
        <f t="shared" si="17"/>
        <v>-28258</v>
      </c>
      <c r="G208">
        <f t="shared" si="25"/>
        <v>-7.0225999988906551E-3</v>
      </c>
      <c r="H208">
        <f t="shared" ref="H208:H224" si="26">+C208-(C$7+F208*C$8)</f>
        <v>-7.0225999988906551E-3</v>
      </c>
      <c r="Q208" s="2">
        <f t="shared" si="19"/>
        <v>7735.8760000000002</v>
      </c>
    </row>
    <row r="209" spans="1:17" ht="12.95" customHeight="1" x14ac:dyDescent="0.2">
      <c r="A209" s="55" t="s">
        <v>10117</v>
      </c>
      <c r="B209" s="54" t="s">
        <v>8852</v>
      </c>
      <c r="C209" s="55">
        <v>22950.397000000001</v>
      </c>
      <c r="D209" s="55" t="s">
        <v>8869</v>
      </c>
      <c r="E209">
        <f t="shared" si="16"/>
        <v>-28094.005916585007</v>
      </c>
      <c r="F209">
        <f t="shared" si="17"/>
        <v>-28094</v>
      </c>
      <c r="G209">
        <f t="shared" si="25"/>
        <v>-7.0718000024498906E-3</v>
      </c>
      <c r="H209">
        <f t="shared" si="26"/>
        <v>-7.0718000024498906E-3</v>
      </c>
      <c r="Q209" s="2">
        <f t="shared" si="19"/>
        <v>7931.8970000000008</v>
      </c>
    </row>
    <row r="210" spans="1:17" ht="12.95" customHeight="1" x14ac:dyDescent="0.2">
      <c r="A210" s="55" t="s">
        <v>10121</v>
      </c>
      <c r="B210" s="54" t="s">
        <v>8852</v>
      </c>
      <c r="C210" s="55">
        <v>22968.316999999999</v>
      </c>
      <c r="D210" s="55" t="s">
        <v>8869</v>
      </c>
      <c r="E210">
        <f t="shared" si="16"/>
        <v>-28079.013240992288</v>
      </c>
      <c r="F210">
        <f t="shared" si="17"/>
        <v>-28079</v>
      </c>
      <c r="G210">
        <f t="shared" si="25"/>
        <v>-1.5826300001208438E-2</v>
      </c>
      <c r="H210">
        <f t="shared" si="26"/>
        <v>-1.5826300001208438E-2</v>
      </c>
      <c r="Q210" s="2">
        <f t="shared" si="19"/>
        <v>7949.8169999999991</v>
      </c>
    </row>
    <row r="211" spans="1:17" ht="12.95" customHeight="1" x14ac:dyDescent="0.2">
      <c r="A211" s="55" t="s">
        <v>10121</v>
      </c>
      <c r="B211" s="54" t="s">
        <v>8852</v>
      </c>
      <c r="C211" s="55">
        <v>22986.251</v>
      </c>
      <c r="D211" s="55" t="s">
        <v>8869</v>
      </c>
      <c r="E211">
        <f t="shared" si="16"/>
        <v>-28064.008852371757</v>
      </c>
      <c r="F211">
        <f t="shared" si="17"/>
        <v>-28064</v>
      </c>
      <c r="G211">
        <f t="shared" si="25"/>
        <v>-1.0580799997114809E-2</v>
      </c>
      <c r="H211">
        <f t="shared" si="26"/>
        <v>-1.0580799997114809E-2</v>
      </c>
      <c r="Q211" s="2">
        <f t="shared" si="19"/>
        <v>7967.7510000000002</v>
      </c>
    </row>
    <row r="212" spans="1:17" ht="12.95" customHeight="1" x14ac:dyDescent="0.2">
      <c r="A212" s="55" t="s">
        <v>10121</v>
      </c>
      <c r="B212" s="54" t="s">
        <v>8852</v>
      </c>
      <c r="C212" s="55">
        <v>22998.202000000001</v>
      </c>
      <c r="D212" s="55" t="s">
        <v>8869</v>
      </c>
      <c r="E212">
        <f t="shared" si="16"/>
        <v>-28054.010109848954</v>
      </c>
      <c r="F212">
        <f t="shared" si="17"/>
        <v>-28054</v>
      </c>
      <c r="G212">
        <f t="shared" si="25"/>
        <v>-1.2083799996617017E-2</v>
      </c>
      <c r="H212">
        <f t="shared" si="26"/>
        <v>-1.2083799996617017E-2</v>
      </c>
      <c r="Q212" s="2">
        <f t="shared" si="19"/>
        <v>7979.7020000000011</v>
      </c>
    </row>
    <row r="213" spans="1:17" ht="12.95" customHeight="1" x14ac:dyDescent="0.2">
      <c r="A213" s="55" t="s">
        <v>10093</v>
      </c>
      <c r="B213" s="54" t="s">
        <v>8852</v>
      </c>
      <c r="C213" s="55">
        <v>23001.796999999999</v>
      </c>
      <c r="D213" s="55" t="s">
        <v>8869</v>
      </c>
      <c r="E213">
        <f t="shared" ref="E213:E276" si="27">+(C213-C$7)/C$8</f>
        <v>-28051.00237163714</v>
      </c>
      <c r="F213">
        <f t="shared" ref="F213:F276" si="28">ROUND(2*E213,0)/2</f>
        <v>-28051</v>
      </c>
      <c r="G213">
        <f t="shared" si="25"/>
        <v>-2.8347000043140724E-3</v>
      </c>
      <c r="H213">
        <f t="shared" si="26"/>
        <v>-2.8347000043140724E-3</v>
      </c>
      <c r="Q213" s="2">
        <f t="shared" si="19"/>
        <v>7983.2969999999987</v>
      </c>
    </row>
    <row r="214" spans="1:17" ht="12.95" customHeight="1" x14ac:dyDescent="0.2">
      <c r="A214" s="55" t="s">
        <v>10132</v>
      </c>
      <c r="B214" s="54" t="s">
        <v>8852</v>
      </c>
      <c r="C214" s="55">
        <v>23036.451000000001</v>
      </c>
      <c r="D214" s="55" t="s">
        <v>8869</v>
      </c>
      <c r="E214">
        <f t="shared" si="27"/>
        <v>-28022.009281235903</v>
      </c>
      <c r="F214">
        <f t="shared" si="28"/>
        <v>-28022</v>
      </c>
      <c r="G214">
        <f t="shared" si="25"/>
        <v>-1.1093399996752851E-2</v>
      </c>
      <c r="H214">
        <f t="shared" si="26"/>
        <v>-1.1093399996752851E-2</v>
      </c>
      <c r="Q214" s="2">
        <f t="shared" si="19"/>
        <v>8017.9510000000009</v>
      </c>
    </row>
    <row r="215" spans="1:17" ht="12.95" customHeight="1" x14ac:dyDescent="0.2">
      <c r="A215" s="55" t="s">
        <v>10132</v>
      </c>
      <c r="B215" s="54" t="s">
        <v>8852</v>
      </c>
      <c r="C215" s="55">
        <v>23072.31</v>
      </c>
      <c r="D215" s="55" t="s">
        <v>8869</v>
      </c>
      <c r="E215">
        <f t="shared" si="27"/>
        <v>-27992.008033798447</v>
      </c>
      <c r="F215">
        <f t="shared" si="28"/>
        <v>-27992</v>
      </c>
      <c r="G215">
        <f t="shared" si="25"/>
        <v>-9.6023999976750929E-3</v>
      </c>
      <c r="H215">
        <f t="shared" si="26"/>
        <v>-9.6023999976750929E-3</v>
      </c>
      <c r="Q215" s="2">
        <f t="shared" ref="Q215:Q278" si="29">+C215-15018.5</f>
        <v>8053.8100000000013</v>
      </c>
    </row>
    <row r="216" spans="1:17" ht="12.95" customHeight="1" x14ac:dyDescent="0.2">
      <c r="A216" s="55" t="s">
        <v>10101</v>
      </c>
      <c r="B216" s="54" t="s">
        <v>8852</v>
      </c>
      <c r="C216" s="55">
        <v>23100.994999999999</v>
      </c>
      <c r="D216" s="55" t="s">
        <v>8869</v>
      </c>
      <c r="E216">
        <f t="shared" si="27"/>
        <v>-27968.008876467135</v>
      </c>
      <c r="F216">
        <f t="shared" si="28"/>
        <v>-27968</v>
      </c>
      <c r="G216">
        <f t="shared" si="25"/>
        <v>-1.060959999813349E-2</v>
      </c>
      <c r="H216">
        <f t="shared" si="26"/>
        <v>-1.060959999813349E-2</v>
      </c>
      <c r="Q216" s="2">
        <f t="shared" si="29"/>
        <v>8082.494999999999</v>
      </c>
    </row>
    <row r="217" spans="1:17" ht="12.95" customHeight="1" x14ac:dyDescent="0.2">
      <c r="A217" s="55" t="s">
        <v>10142</v>
      </c>
      <c r="B217" s="54" t="s">
        <v>8852</v>
      </c>
      <c r="C217" s="55">
        <v>23152.395</v>
      </c>
      <c r="D217" s="55" t="s">
        <v>8869</v>
      </c>
      <c r="E217">
        <f t="shared" si="27"/>
        <v>-27925.00533151926</v>
      </c>
      <c r="F217">
        <f t="shared" si="28"/>
        <v>-27925</v>
      </c>
      <c r="G217">
        <f t="shared" si="25"/>
        <v>-6.3725000036356505E-3</v>
      </c>
      <c r="H217">
        <f t="shared" si="26"/>
        <v>-6.3725000036356505E-3</v>
      </c>
      <c r="Q217" s="2">
        <f t="shared" si="29"/>
        <v>8133.8950000000004</v>
      </c>
    </row>
    <row r="218" spans="1:17" ht="12.95" customHeight="1" x14ac:dyDescent="0.2">
      <c r="A218" s="55" t="s">
        <v>10142</v>
      </c>
      <c r="B218" s="54" t="s">
        <v>8852</v>
      </c>
      <c r="C218" s="55">
        <v>23238.452000000001</v>
      </c>
      <c r="D218" s="55" t="s">
        <v>8869</v>
      </c>
      <c r="E218">
        <f t="shared" si="27"/>
        <v>-27853.006186235634</v>
      </c>
      <c r="F218">
        <f t="shared" si="28"/>
        <v>-27853</v>
      </c>
      <c r="G218">
        <f t="shared" si="25"/>
        <v>-7.3940999973274302E-3</v>
      </c>
      <c r="H218">
        <f t="shared" si="26"/>
        <v>-7.3940999973274302E-3</v>
      </c>
      <c r="Q218" s="2">
        <f t="shared" si="29"/>
        <v>8219.9520000000011</v>
      </c>
    </row>
    <row r="219" spans="1:17" ht="12.95" customHeight="1" x14ac:dyDescent="0.2">
      <c r="A219" s="55" t="s">
        <v>10149</v>
      </c>
      <c r="B219" s="54" t="s">
        <v>8852</v>
      </c>
      <c r="C219" s="55">
        <v>23244.427199999998</v>
      </c>
      <c r="D219" s="55" t="s">
        <v>8869</v>
      </c>
      <c r="E219">
        <f t="shared" si="27"/>
        <v>-27848.007065967689</v>
      </c>
      <c r="F219">
        <f t="shared" si="28"/>
        <v>-27848</v>
      </c>
      <c r="G219">
        <f t="shared" si="25"/>
        <v>-8.445600004051812E-3</v>
      </c>
      <c r="H219">
        <f t="shared" si="26"/>
        <v>-8.445600004051812E-3</v>
      </c>
      <c r="Q219" s="2">
        <f t="shared" si="29"/>
        <v>8225.9271999999983</v>
      </c>
    </row>
    <row r="220" spans="1:17" ht="12.95" customHeight="1" x14ac:dyDescent="0.2">
      <c r="A220" s="55" t="s">
        <v>10093</v>
      </c>
      <c r="B220" s="54" t="s">
        <v>8852</v>
      </c>
      <c r="C220" s="55">
        <v>23362.760999999999</v>
      </c>
      <c r="D220" s="55" t="s">
        <v>8869</v>
      </c>
      <c r="E220">
        <f t="shared" si="27"/>
        <v>-27749.003702404429</v>
      </c>
      <c r="F220">
        <f t="shared" si="28"/>
        <v>-27749</v>
      </c>
      <c r="G220">
        <f t="shared" si="25"/>
        <v>-4.4253000014577992E-3</v>
      </c>
      <c r="H220">
        <f t="shared" si="26"/>
        <v>-4.4253000014577992E-3</v>
      </c>
      <c r="Q220" s="2">
        <f t="shared" si="29"/>
        <v>8344.2609999999986</v>
      </c>
    </row>
    <row r="221" spans="1:17" ht="12.95" customHeight="1" x14ac:dyDescent="0.2">
      <c r="A221" s="55" t="s">
        <v>10142</v>
      </c>
      <c r="B221" s="54" t="s">
        <v>8852</v>
      </c>
      <c r="C221" s="55">
        <v>23403.4</v>
      </c>
      <c r="D221" s="55" t="s">
        <v>8869</v>
      </c>
      <c r="E221">
        <f t="shared" si="27"/>
        <v>-27715.00329261578</v>
      </c>
      <c r="F221">
        <f t="shared" si="28"/>
        <v>-27715</v>
      </c>
      <c r="G221">
        <f t="shared" si="25"/>
        <v>-3.935499997169245E-3</v>
      </c>
      <c r="H221">
        <f t="shared" si="26"/>
        <v>-3.935499997169245E-3</v>
      </c>
      <c r="Q221" s="2">
        <f t="shared" si="29"/>
        <v>8384.9000000000015</v>
      </c>
    </row>
    <row r="222" spans="1:17" ht="12.95" customHeight="1" x14ac:dyDescent="0.2">
      <c r="A222" s="55" t="s">
        <v>10101</v>
      </c>
      <c r="B222" s="54" t="s">
        <v>8852</v>
      </c>
      <c r="C222" s="55">
        <v>23435.668699999998</v>
      </c>
      <c r="D222" s="55" t="s">
        <v>8869</v>
      </c>
      <c r="E222">
        <f t="shared" si="27"/>
        <v>-27688.005851159382</v>
      </c>
      <c r="F222">
        <f t="shared" si="28"/>
        <v>-27688</v>
      </c>
      <c r="G222">
        <f t="shared" si="25"/>
        <v>-6.9936000036250334E-3</v>
      </c>
      <c r="H222">
        <f t="shared" si="26"/>
        <v>-6.9936000036250334E-3</v>
      </c>
      <c r="Q222" s="2">
        <f t="shared" si="29"/>
        <v>8417.1686999999984</v>
      </c>
    </row>
    <row r="223" spans="1:17" ht="12.95" customHeight="1" x14ac:dyDescent="0.2">
      <c r="A223" s="55" t="s">
        <v>10161</v>
      </c>
      <c r="B223" s="54" t="s">
        <v>8852</v>
      </c>
      <c r="C223" s="55">
        <v>23470.332600000002</v>
      </c>
      <c r="D223" s="55" t="s">
        <v>8869</v>
      </c>
      <c r="E223">
        <f t="shared" si="27"/>
        <v>-27659.004477974195</v>
      </c>
      <c r="F223">
        <f t="shared" si="28"/>
        <v>-27659</v>
      </c>
      <c r="G223">
        <f t="shared" si="25"/>
        <v>-5.3523000024142675E-3</v>
      </c>
      <c r="H223">
        <f t="shared" si="26"/>
        <v>-5.3523000024142675E-3</v>
      </c>
      <c r="Q223" s="2">
        <f t="shared" si="29"/>
        <v>8451.8326000000015</v>
      </c>
    </row>
    <row r="224" spans="1:17" ht="12.95" customHeight="1" x14ac:dyDescent="0.2">
      <c r="A224" s="55" t="s">
        <v>10165</v>
      </c>
      <c r="B224" s="54" t="s">
        <v>8852</v>
      </c>
      <c r="C224" s="55">
        <v>23501.4077</v>
      </c>
      <c r="D224" s="55" t="s">
        <v>8869</v>
      </c>
      <c r="E224">
        <f t="shared" si="27"/>
        <v>-27633.005655802808</v>
      </c>
      <c r="F224">
        <f t="shared" si="28"/>
        <v>-27633</v>
      </c>
      <c r="G224">
        <f t="shared" si="25"/>
        <v>-6.7601000009744894E-3</v>
      </c>
      <c r="H224">
        <f t="shared" si="26"/>
        <v>-6.7601000009744894E-3</v>
      </c>
      <c r="Q224" s="2">
        <f t="shared" si="29"/>
        <v>8482.9076999999997</v>
      </c>
    </row>
    <row r="225" spans="1:17" ht="12.95" customHeight="1" x14ac:dyDescent="0.2">
      <c r="A225" s="55" t="s">
        <v>10169</v>
      </c>
      <c r="B225" s="54" t="s">
        <v>8852</v>
      </c>
      <c r="C225" s="55">
        <v>23519.339</v>
      </c>
      <c r="D225" s="55" t="s">
        <v>8869</v>
      </c>
      <c r="E225">
        <f t="shared" si="27"/>
        <v>-27618.003526123357</v>
      </c>
      <c r="F225">
        <f t="shared" si="28"/>
        <v>-27618</v>
      </c>
      <c r="G225">
        <f t="shared" si="25"/>
        <v>-4.2145999977947213E-3</v>
      </c>
      <c r="I225">
        <f>+C225-(C$7+F225*C$8)</f>
        <v>-4.2145999977947213E-3</v>
      </c>
      <c r="Q225" s="2">
        <f t="shared" si="29"/>
        <v>8500.8389999999999</v>
      </c>
    </row>
    <row r="226" spans="1:17" ht="12.95" customHeight="1" x14ac:dyDescent="0.2">
      <c r="A226" s="55" t="s">
        <v>10093</v>
      </c>
      <c r="B226" s="54" t="s">
        <v>8852</v>
      </c>
      <c r="C226" s="55">
        <v>23550.416000000001</v>
      </c>
      <c r="D226" s="55" t="s">
        <v>8869</v>
      </c>
      <c r="E226">
        <f t="shared" si="27"/>
        <v>-27592.003114326766</v>
      </c>
      <c r="F226">
        <f t="shared" si="28"/>
        <v>-27592</v>
      </c>
      <c r="G226">
        <f t="shared" si="25"/>
        <v>-3.7224000006972346E-3</v>
      </c>
      <c r="H226">
        <f>+C226-(C$7+F226*C$8)</f>
        <v>-3.7224000006972346E-3</v>
      </c>
      <c r="Q226" s="2">
        <f t="shared" si="29"/>
        <v>8531.9160000000011</v>
      </c>
    </row>
    <row r="227" spans="1:17" ht="12.95" customHeight="1" x14ac:dyDescent="0.2">
      <c r="A227" s="55" t="s">
        <v>10101</v>
      </c>
      <c r="B227" s="54" t="s">
        <v>8852</v>
      </c>
      <c r="C227" s="55">
        <v>23808.590700000001</v>
      </c>
      <c r="D227" s="55" t="s">
        <v>8869</v>
      </c>
      <c r="E227">
        <f t="shared" si="27"/>
        <v>-27376.00258288996</v>
      </c>
      <c r="F227">
        <f t="shared" si="28"/>
        <v>-27376</v>
      </c>
      <c r="G227">
        <f t="shared" si="25"/>
        <v>-3.0871999988448806E-3</v>
      </c>
      <c r="H227">
        <f>+C227-(C$7+F227*C$8)</f>
        <v>-3.0871999988448806E-3</v>
      </c>
      <c r="Q227" s="2">
        <f t="shared" si="29"/>
        <v>8790.0907000000007</v>
      </c>
    </row>
    <row r="228" spans="1:17" ht="12.95" customHeight="1" x14ac:dyDescent="0.2">
      <c r="A228" s="55" t="s">
        <v>10093</v>
      </c>
      <c r="B228" s="54" t="s">
        <v>8852</v>
      </c>
      <c r="C228" s="55">
        <v>23814.575000000001</v>
      </c>
      <c r="D228" s="55" t="s">
        <v>8869</v>
      </c>
      <c r="E228">
        <f t="shared" si="27"/>
        <v>-27370.99584915394</v>
      </c>
      <c r="F228">
        <f t="shared" si="28"/>
        <v>-27371</v>
      </c>
      <c r="G228">
        <f t="shared" ref="G228:G259" si="30">+C228-(C$7+F228*C$8)</f>
        <v>4.961300001014024E-3</v>
      </c>
      <c r="H228">
        <f>+C228-(C$7+F228*C$8)</f>
        <v>4.961300001014024E-3</v>
      </c>
      <c r="Q228" s="2">
        <f t="shared" si="29"/>
        <v>8796.0750000000007</v>
      </c>
    </row>
    <row r="229" spans="1:17" ht="12.95" customHeight="1" x14ac:dyDescent="0.2">
      <c r="A229" s="55" t="s">
        <v>9375</v>
      </c>
      <c r="B229" s="54" t="s">
        <v>8852</v>
      </c>
      <c r="C229" s="55">
        <v>23846.838</v>
      </c>
      <c r="D229" s="55" t="s">
        <v>8869</v>
      </c>
      <c r="E229">
        <f t="shared" si="27"/>
        <v>-27344.00317657314</v>
      </c>
      <c r="F229">
        <f t="shared" si="28"/>
        <v>-27344</v>
      </c>
      <c r="G229">
        <f t="shared" si="30"/>
        <v>-3.7967999996908475E-3</v>
      </c>
      <c r="I229">
        <f>+C229-(C$7+F229*C$8)</f>
        <v>-3.7967999996908475E-3</v>
      </c>
      <c r="Q229" s="2">
        <f t="shared" si="29"/>
        <v>8828.3379999999997</v>
      </c>
    </row>
    <row r="230" spans="1:17" ht="12.95" customHeight="1" x14ac:dyDescent="0.2">
      <c r="A230" s="55" t="s">
        <v>10185</v>
      </c>
      <c r="B230" s="54" t="s">
        <v>8852</v>
      </c>
      <c r="C230" s="55">
        <v>23917.363000000001</v>
      </c>
      <c r="D230" s="55" t="s">
        <v>8869</v>
      </c>
      <c r="E230">
        <f t="shared" si="27"/>
        <v>-27284.998798996327</v>
      </c>
      <c r="F230">
        <f t="shared" si="28"/>
        <v>-27285</v>
      </c>
      <c r="G230">
        <f t="shared" si="30"/>
        <v>1.4355000021168962E-3</v>
      </c>
      <c r="I230">
        <f>+C230-(C$7+F230*C$8)</f>
        <v>1.4355000021168962E-3</v>
      </c>
      <c r="Q230" s="2">
        <f t="shared" si="29"/>
        <v>8898.8630000000012</v>
      </c>
    </row>
    <row r="231" spans="1:17" ht="12.95" customHeight="1" x14ac:dyDescent="0.2">
      <c r="A231" s="55" t="s">
        <v>10161</v>
      </c>
      <c r="B231" s="54" t="s">
        <v>8852</v>
      </c>
      <c r="C231" s="55">
        <v>23942.461800000001</v>
      </c>
      <c r="D231" s="55" t="s">
        <v>8869</v>
      </c>
      <c r="E231">
        <f t="shared" si="27"/>
        <v>-27264.000017402213</v>
      </c>
      <c r="F231">
        <f t="shared" si="28"/>
        <v>-27264</v>
      </c>
      <c r="G231">
        <f t="shared" si="30"/>
        <v>-2.0799998310394585E-5</v>
      </c>
      <c r="H231">
        <f t="shared" ref="H231:H236" si="31">+C231-(C$7+F231*C$8)</f>
        <v>-2.0799998310394585E-5</v>
      </c>
      <c r="Q231" s="2">
        <f t="shared" si="29"/>
        <v>8923.9618000000009</v>
      </c>
    </row>
    <row r="232" spans="1:17" ht="12.95" customHeight="1" x14ac:dyDescent="0.2">
      <c r="A232" s="55" t="s">
        <v>10192</v>
      </c>
      <c r="B232" s="54" t="s">
        <v>8852</v>
      </c>
      <c r="C232" s="55">
        <v>24009.39</v>
      </c>
      <c r="D232" s="55" t="s">
        <v>8869</v>
      </c>
      <c r="E232">
        <f t="shared" si="27"/>
        <v>-27208.004883997939</v>
      </c>
      <c r="F232">
        <f t="shared" si="28"/>
        <v>-27208</v>
      </c>
      <c r="G232">
        <f t="shared" si="30"/>
        <v>-5.837600001541432E-3</v>
      </c>
      <c r="H232">
        <f t="shared" si="31"/>
        <v>-5.837600001541432E-3</v>
      </c>
      <c r="Q232" s="2">
        <f t="shared" si="29"/>
        <v>8990.89</v>
      </c>
    </row>
    <row r="233" spans="1:17" ht="12.95" customHeight="1" x14ac:dyDescent="0.2">
      <c r="A233" s="55" t="s">
        <v>10161</v>
      </c>
      <c r="B233" s="54" t="s">
        <v>8852</v>
      </c>
      <c r="C233" s="55">
        <v>24082.3056</v>
      </c>
      <c r="D233" s="55" t="s">
        <v>8869</v>
      </c>
      <c r="E233">
        <f t="shared" si="27"/>
        <v>-27147.000423258625</v>
      </c>
      <c r="F233">
        <f t="shared" si="28"/>
        <v>-27147</v>
      </c>
      <c r="G233">
        <f t="shared" si="30"/>
        <v>-5.058999995526392E-4</v>
      </c>
      <c r="H233">
        <f t="shared" si="31"/>
        <v>-5.058999995526392E-4</v>
      </c>
      <c r="Q233" s="2">
        <f t="shared" si="29"/>
        <v>9063.8055999999997</v>
      </c>
    </row>
    <row r="234" spans="1:17" ht="12.95" customHeight="1" x14ac:dyDescent="0.2">
      <c r="A234" s="55" t="s">
        <v>10093</v>
      </c>
      <c r="B234" s="54" t="s">
        <v>8852</v>
      </c>
      <c r="C234" s="55">
        <v>24186.3</v>
      </c>
      <c r="D234" s="55" t="s">
        <v>8869</v>
      </c>
      <c r="E234">
        <f t="shared" si="27"/>
        <v>-27059.994044762007</v>
      </c>
      <c r="F234">
        <f t="shared" si="28"/>
        <v>-27060</v>
      </c>
      <c r="G234">
        <f t="shared" si="30"/>
        <v>7.1179999977175612E-3</v>
      </c>
      <c r="H234">
        <f t="shared" si="31"/>
        <v>7.1179999977175612E-3</v>
      </c>
      <c r="Q234" s="2">
        <f t="shared" si="29"/>
        <v>9167.7999999999993</v>
      </c>
    </row>
    <row r="235" spans="1:17" ht="12.95" customHeight="1" x14ac:dyDescent="0.2">
      <c r="A235" s="55" t="s">
        <v>10161</v>
      </c>
      <c r="B235" s="54" t="s">
        <v>8852</v>
      </c>
      <c r="C235" s="55">
        <v>24291.479200000002</v>
      </c>
      <c r="D235" s="55" t="s">
        <v>8869</v>
      </c>
      <c r="E235">
        <f t="shared" si="27"/>
        <v>-26971.99640945499</v>
      </c>
      <c r="F235">
        <f t="shared" si="28"/>
        <v>-26972</v>
      </c>
      <c r="G235">
        <f t="shared" si="30"/>
        <v>4.2916000020341016E-3</v>
      </c>
      <c r="H235">
        <f t="shared" si="31"/>
        <v>4.2916000020341016E-3</v>
      </c>
      <c r="Q235" s="2">
        <f t="shared" si="29"/>
        <v>9272.9792000000016</v>
      </c>
    </row>
    <row r="236" spans="1:17" ht="12.95" customHeight="1" x14ac:dyDescent="0.2">
      <c r="A236" s="55" t="s">
        <v>10161</v>
      </c>
      <c r="B236" s="54" t="s">
        <v>8852</v>
      </c>
      <c r="C236" s="55">
        <v>24352.437900000001</v>
      </c>
      <c r="D236" s="55" t="s">
        <v>8869</v>
      </c>
      <c r="E236">
        <f t="shared" si="27"/>
        <v>-26920.995627443055</v>
      </c>
      <c r="F236">
        <f t="shared" si="28"/>
        <v>-26921</v>
      </c>
      <c r="G236">
        <f t="shared" si="30"/>
        <v>5.2262999997765291E-3</v>
      </c>
      <c r="H236">
        <f t="shared" si="31"/>
        <v>5.2262999997765291E-3</v>
      </c>
      <c r="Q236" s="2">
        <f t="shared" si="29"/>
        <v>9333.9379000000008</v>
      </c>
    </row>
    <row r="237" spans="1:17" ht="12.95" customHeight="1" x14ac:dyDescent="0.2">
      <c r="A237" s="55" t="s">
        <v>10185</v>
      </c>
      <c r="B237" s="54" t="s">
        <v>8852</v>
      </c>
      <c r="C237" s="55">
        <v>24370.357</v>
      </c>
      <c r="D237" s="55" t="s">
        <v>8869</v>
      </c>
      <c r="E237">
        <f t="shared" si="27"/>
        <v>-26906.003704830695</v>
      </c>
      <c r="F237">
        <f t="shared" si="28"/>
        <v>-26906</v>
      </c>
      <c r="G237">
        <f t="shared" si="30"/>
        <v>-4.4282000017119572E-3</v>
      </c>
      <c r="I237">
        <f>+C237-(C$7+F237*C$8)</f>
        <v>-4.4282000017119572E-3</v>
      </c>
      <c r="Q237" s="2">
        <f t="shared" si="29"/>
        <v>9351.857</v>
      </c>
    </row>
    <row r="238" spans="1:17" ht="12.95" customHeight="1" x14ac:dyDescent="0.2">
      <c r="A238" s="55" t="s">
        <v>10101</v>
      </c>
      <c r="B238" s="54" t="s">
        <v>8852</v>
      </c>
      <c r="C238" s="55">
        <v>24408.6113</v>
      </c>
      <c r="D238" s="55" t="s">
        <v>8869</v>
      </c>
      <c r="E238">
        <f t="shared" si="27"/>
        <v>-26873.998441999975</v>
      </c>
      <c r="F238">
        <f t="shared" si="28"/>
        <v>-26874</v>
      </c>
      <c r="G238">
        <f t="shared" si="30"/>
        <v>1.8621999988681637E-3</v>
      </c>
      <c r="H238">
        <f>+C238-(C$7+F238*C$8)</f>
        <v>1.8621999988681637E-3</v>
      </c>
      <c r="Q238" s="2">
        <f t="shared" si="29"/>
        <v>9390.1113000000005</v>
      </c>
    </row>
    <row r="239" spans="1:17" ht="12.95" customHeight="1" x14ac:dyDescent="0.2">
      <c r="A239" s="55" t="s">
        <v>10101</v>
      </c>
      <c r="B239" s="54" t="s">
        <v>8852</v>
      </c>
      <c r="C239" s="55">
        <v>24432.5167</v>
      </c>
      <c r="D239" s="55" t="s">
        <v>8869</v>
      </c>
      <c r="E239">
        <f t="shared" si="27"/>
        <v>-26853.998112361904</v>
      </c>
      <c r="F239">
        <f t="shared" si="28"/>
        <v>-26854</v>
      </c>
      <c r="G239">
        <f t="shared" si="30"/>
        <v>2.2562000012840144E-3</v>
      </c>
      <c r="H239">
        <f>+C239-(C$7+F239*C$8)</f>
        <v>2.2562000012840144E-3</v>
      </c>
      <c r="Q239" s="2">
        <f t="shared" si="29"/>
        <v>9414.0167000000001</v>
      </c>
    </row>
    <row r="240" spans="1:17" ht="12.95" customHeight="1" x14ac:dyDescent="0.2">
      <c r="A240" s="55" t="s">
        <v>10101</v>
      </c>
      <c r="B240" s="54" t="s">
        <v>8852</v>
      </c>
      <c r="C240" s="55">
        <v>24474.3495</v>
      </c>
      <c r="D240" s="55" t="s">
        <v>8869</v>
      </c>
      <c r="E240">
        <f t="shared" si="27"/>
        <v>-26818.998915959277</v>
      </c>
      <c r="F240">
        <f t="shared" si="28"/>
        <v>-26819</v>
      </c>
      <c r="G240">
        <f t="shared" si="30"/>
        <v>1.2956999999005347E-3</v>
      </c>
      <c r="H240">
        <f>+C240-(C$7+F240*C$8)</f>
        <v>1.2956999999005347E-3</v>
      </c>
      <c r="Q240" s="2">
        <f t="shared" si="29"/>
        <v>9455.8495000000003</v>
      </c>
    </row>
    <row r="241" spans="1:17" ht="12.95" customHeight="1" x14ac:dyDescent="0.2">
      <c r="A241" s="55" t="s">
        <v>10101</v>
      </c>
      <c r="B241" s="54" t="s">
        <v>8852</v>
      </c>
      <c r="C241" s="55">
        <v>24492.279900000001</v>
      </c>
      <c r="D241" s="55" t="s">
        <v>8869</v>
      </c>
      <c r="E241">
        <f t="shared" si="27"/>
        <v>-26803.997539260185</v>
      </c>
      <c r="F241">
        <f t="shared" si="28"/>
        <v>-26804</v>
      </c>
      <c r="G241">
        <f t="shared" si="30"/>
        <v>2.9412000003503636E-3</v>
      </c>
      <c r="H241">
        <f>+C241-(C$7+F241*C$8)</f>
        <v>2.9412000003503636E-3</v>
      </c>
      <c r="Q241" s="2">
        <f t="shared" si="29"/>
        <v>9473.7799000000014</v>
      </c>
    </row>
    <row r="242" spans="1:17" ht="12.95" customHeight="1" x14ac:dyDescent="0.2">
      <c r="A242" s="55" t="s">
        <v>10225</v>
      </c>
      <c r="B242" s="54" t="s">
        <v>8852</v>
      </c>
      <c r="C242" s="55">
        <v>24535.304</v>
      </c>
      <c r="D242" s="55" t="s">
        <v>8869</v>
      </c>
      <c r="E242">
        <f t="shared" si="27"/>
        <v>-26768.001647855683</v>
      </c>
      <c r="F242">
        <f t="shared" si="28"/>
        <v>-26768</v>
      </c>
      <c r="G242">
        <f t="shared" si="30"/>
        <v>-1.9696000017574988E-3</v>
      </c>
      <c r="I242">
        <f>+C242-(C$7+F242*C$8)</f>
        <v>-1.9696000017574988E-3</v>
      </c>
      <c r="Q242" s="2">
        <f t="shared" si="29"/>
        <v>9516.8040000000001</v>
      </c>
    </row>
    <row r="243" spans="1:17" ht="12.95" customHeight="1" x14ac:dyDescent="0.2">
      <c r="A243" s="55" t="s">
        <v>10093</v>
      </c>
      <c r="B243" s="54" t="s">
        <v>8852</v>
      </c>
      <c r="C243" s="55">
        <v>24542.466</v>
      </c>
      <c r="D243" s="55" t="s">
        <v>8869</v>
      </c>
      <c r="E243">
        <f t="shared" si="27"/>
        <v>-26762.009597487657</v>
      </c>
      <c r="F243">
        <f t="shared" si="28"/>
        <v>-26762</v>
      </c>
      <c r="G243">
        <f t="shared" si="30"/>
        <v>-1.1471400001028087E-2</v>
      </c>
      <c r="H243">
        <f>+C243-(C$7+F243*C$8)</f>
        <v>-1.1471400001028087E-2</v>
      </c>
      <c r="Q243" s="2">
        <f t="shared" si="29"/>
        <v>9523.9660000000003</v>
      </c>
    </row>
    <row r="244" spans="1:17" ht="12.95" customHeight="1" x14ac:dyDescent="0.2">
      <c r="A244" s="55" t="s">
        <v>10232</v>
      </c>
      <c r="B244" s="54" t="s">
        <v>8852</v>
      </c>
      <c r="C244" s="55">
        <v>24609.413</v>
      </c>
      <c r="D244" s="55" t="s">
        <v>8869</v>
      </c>
      <c r="E244">
        <f t="shared" si="27"/>
        <v>-26705.998735160327</v>
      </c>
      <c r="F244">
        <f t="shared" si="28"/>
        <v>-26706</v>
      </c>
      <c r="G244">
        <f t="shared" si="30"/>
        <v>1.5118000010261312E-3</v>
      </c>
      <c r="H244">
        <f>+C244-(C$7+F244*C$8)</f>
        <v>1.5118000010261312E-3</v>
      </c>
      <c r="Q244" s="2">
        <f t="shared" si="29"/>
        <v>9590.9130000000005</v>
      </c>
    </row>
    <row r="245" spans="1:17" ht="12.95" customHeight="1" x14ac:dyDescent="0.2">
      <c r="A245" s="55" t="s">
        <v>10235</v>
      </c>
      <c r="B245" s="54" t="s">
        <v>8852</v>
      </c>
      <c r="C245" s="55">
        <v>24731.329000000002</v>
      </c>
      <c r="D245" s="55" t="s">
        <v>8869</v>
      </c>
      <c r="E245">
        <f t="shared" si="27"/>
        <v>-26603.998342439234</v>
      </c>
      <c r="F245">
        <f t="shared" si="28"/>
        <v>-26604</v>
      </c>
      <c r="G245">
        <f t="shared" si="30"/>
        <v>1.9811999991361517E-3</v>
      </c>
      <c r="H245">
        <f>+C245-(C$7+F245*C$8)</f>
        <v>1.9811999991361517E-3</v>
      </c>
      <c r="Q245" s="2">
        <f t="shared" si="29"/>
        <v>9712.8290000000015</v>
      </c>
    </row>
    <row r="246" spans="1:17" ht="12.95" customHeight="1" x14ac:dyDescent="0.2">
      <c r="A246" s="55" t="s">
        <v>10169</v>
      </c>
      <c r="B246" s="54" t="s">
        <v>8852</v>
      </c>
      <c r="C246" s="55">
        <v>24805.433000000001</v>
      </c>
      <c r="D246" s="55" t="s">
        <v>8869</v>
      </c>
      <c r="E246">
        <f t="shared" si="27"/>
        <v>-26541.999612968095</v>
      </c>
      <c r="F246">
        <f t="shared" si="28"/>
        <v>-26542</v>
      </c>
      <c r="G246">
        <f t="shared" si="30"/>
        <v>4.6260000090114772E-4</v>
      </c>
      <c r="I246">
        <f>+C246-(C$7+F246*C$8)</f>
        <v>4.6260000090114772E-4</v>
      </c>
      <c r="Q246" s="2">
        <f t="shared" si="29"/>
        <v>9786.9330000000009</v>
      </c>
    </row>
    <row r="247" spans="1:17" ht="12.95" customHeight="1" x14ac:dyDescent="0.2">
      <c r="A247" s="55" t="s">
        <v>10093</v>
      </c>
      <c r="B247" s="54" t="s">
        <v>8852</v>
      </c>
      <c r="C247" s="55">
        <v>24813.797999999999</v>
      </c>
      <c r="D247" s="55" t="s">
        <v>8869</v>
      </c>
      <c r="E247">
        <f t="shared" si="27"/>
        <v>-26535.001078853526</v>
      </c>
      <c r="F247">
        <f t="shared" si="28"/>
        <v>-26535</v>
      </c>
      <c r="G247">
        <f t="shared" si="30"/>
        <v>-1.2894999999844003E-3</v>
      </c>
      <c r="H247">
        <f>+C247-(C$7+F247*C$8)</f>
        <v>-1.2894999999844003E-3</v>
      </c>
      <c r="Q247" s="2">
        <f t="shared" si="29"/>
        <v>9795.2979999999989</v>
      </c>
    </row>
    <row r="248" spans="1:17" ht="12.95" customHeight="1" x14ac:dyDescent="0.2">
      <c r="A248" s="55" t="s">
        <v>10101</v>
      </c>
      <c r="B248" s="54" t="s">
        <v>8852</v>
      </c>
      <c r="C248" s="55">
        <v>24976.352999999999</v>
      </c>
      <c r="D248" s="55" t="s">
        <v>8869</v>
      </c>
      <c r="E248">
        <f t="shared" si="27"/>
        <v>-26399.000276343791</v>
      </c>
      <c r="F248">
        <f t="shared" si="28"/>
        <v>-26399</v>
      </c>
      <c r="G248">
        <f t="shared" si="30"/>
        <v>-3.3030000122380443E-4</v>
      </c>
      <c r="H248">
        <f>+C248-(C$7+F248*C$8)</f>
        <v>-3.3030000122380443E-4</v>
      </c>
      <c r="Q248" s="2">
        <f t="shared" si="29"/>
        <v>9957.8529999999992</v>
      </c>
    </row>
    <row r="249" spans="1:17" ht="12.95" customHeight="1" x14ac:dyDescent="0.2">
      <c r="A249" s="55" t="s">
        <v>9375</v>
      </c>
      <c r="B249" s="54" t="s">
        <v>8852</v>
      </c>
      <c r="C249" s="55">
        <v>24976.356</v>
      </c>
      <c r="D249" s="55" t="s">
        <v>8869</v>
      </c>
      <c r="E249">
        <f t="shared" si="27"/>
        <v>-26398.997766409262</v>
      </c>
      <c r="F249">
        <f t="shared" si="28"/>
        <v>-26399</v>
      </c>
      <c r="G249">
        <f t="shared" si="30"/>
        <v>2.669699999387376E-3</v>
      </c>
      <c r="I249">
        <f>+C249-(C$7+F249*C$8)</f>
        <v>2.669699999387376E-3</v>
      </c>
      <c r="Q249" s="2">
        <f t="shared" si="29"/>
        <v>9957.8559999999998</v>
      </c>
    </row>
    <row r="250" spans="1:17" ht="12.95" customHeight="1" x14ac:dyDescent="0.2">
      <c r="A250" s="55" t="s">
        <v>10161</v>
      </c>
      <c r="B250" s="54" t="s">
        <v>8852</v>
      </c>
      <c r="C250" s="55">
        <v>25001.451499999999</v>
      </c>
      <c r="D250" s="55" t="s">
        <v>8869</v>
      </c>
      <c r="E250">
        <f t="shared" si="27"/>
        <v>-26378.001745743131</v>
      </c>
      <c r="F250">
        <f t="shared" si="28"/>
        <v>-26378</v>
      </c>
      <c r="G250">
        <f t="shared" si="30"/>
        <v>-2.0866000013484154E-3</v>
      </c>
      <c r="H250">
        <f>+C250-(C$7+F250*C$8)</f>
        <v>-2.0866000013484154E-3</v>
      </c>
      <c r="Q250" s="2">
        <f t="shared" si="29"/>
        <v>9982.9514999999992</v>
      </c>
    </row>
    <row r="251" spans="1:17" ht="12.95" customHeight="1" x14ac:dyDescent="0.2">
      <c r="A251" s="55" t="s">
        <v>10169</v>
      </c>
      <c r="B251" s="54" t="s">
        <v>8852</v>
      </c>
      <c r="C251" s="55">
        <v>25104.248</v>
      </c>
      <c r="D251" s="55" t="s">
        <v>8869</v>
      </c>
      <c r="E251">
        <f t="shared" si="27"/>
        <v>-26291.997584104352</v>
      </c>
      <c r="F251">
        <f t="shared" si="28"/>
        <v>-26292</v>
      </c>
      <c r="G251">
        <f t="shared" si="30"/>
        <v>2.8875999996671453E-3</v>
      </c>
      <c r="I251">
        <f>+C251-(C$7+F251*C$8)</f>
        <v>2.8875999996671453E-3</v>
      </c>
      <c r="Q251" s="2">
        <f t="shared" si="29"/>
        <v>10085.748</v>
      </c>
    </row>
    <row r="252" spans="1:17" ht="12.95" customHeight="1" x14ac:dyDescent="0.2">
      <c r="A252" s="55" t="s">
        <v>10255</v>
      </c>
      <c r="B252" s="54" t="s">
        <v>8852</v>
      </c>
      <c r="C252" s="55">
        <v>25111.416000000001</v>
      </c>
      <c r="D252" s="55" t="s">
        <v>8869</v>
      </c>
      <c r="E252">
        <f t="shared" si="27"/>
        <v>-26286.000513867264</v>
      </c>
      <c r="F252">
        <f t="shared" si="28"/>
        <v>-26286</v>
      </c>
      <c r="G252">
        <f t="shared" si="30"/>
        <v>-6.1419999838108197E-4</v>
      </c>
      <c r="H252">
        <f>+C252-(C$7+F252*C$8)</f>
        <v>-6.1419999838108197E-4</v>
      </c>
      <c r="Q252" s="2">
        <f t="shared" si="29"/>
        <v>10092.916000000001</v>
      </c>
    </row>
    <row r="253" spans="1:17" ht="12.95" customHeight="1" x14ac:dyDescent="0.2">
      <c r="A253" s="55" t="s">
        <v>10259</v>
      </c>
      <c r="B253" s="54" t="s">
        <v>8852</v>
      </c>
      <c r="C253" s="55">
        <v>25117.394</v>
      </c>
      <c r="D253" s="55" t="s">
        <v>8869</v>
      </c>
      <c r="E253">
        <f t="shared" si="27"/>
        <v>-26280.999050993756</v>
      </c>
      <c r="F253">
        <f t="shared" si="28"/>
        <v>-26281</v>
      </c>
      <c r="G253">
        <f t="shared" si="30"/>
        <v>1.1343000005581416E-3</v>
      </c>
      <c r="H253">
        <f>+C253-(C$7+F253*C$8)</f>
        <v>1.1343000005581416E-3</v>
      </c>
      <c r="Q253" s="2">
        <f t="shared" si="29"/>
        <v>10098.894</v>
      </c>
    </row>
    <row r="254" spans="1:17" ht="12.95" customHeight="1" x14ac:dyDescent="0.2">
      <c r="A254" s="55" t="s">
        <v>10185</v>
      </c>
      <c r="B254" s="54" t="s">
        <v>8852</v>
      </c>
      <c r="C254" s="55">
        <v>25147.268</v>
      </c>
      <c r="D254" s="55" t="s">
        <v>8869</v>
      </c>
      <c r="E254">
        <f t="shared" si="27"/>
        <v>-26256.005122943705</v>
      </c>
      <c r="F254">
        <f t="shared" si="28"/>
        <v>-26256</v>
      </c>
      <c r="G254">
        <f t="shared" si="30"/>
        <v>-6.1232000007294118E-3</v>
      </c>
      <c r="I254">
        <f>+C254-(C$7+F254*C$8)</f>
        <v>-6.1232000007294118E-3</v>
      </c>
      <c r="Q254" s="2">
        <f t="shared" si="29"/>
        <v>10128.768</v>
      </c>
    </row>
    <row r="255" spans="1:17" ht="12.95" customHeight="1" x14ac:dyDescent="0.2">
      <c r="A255" s="55" t="s">
        <v>10101</v>
      </c>
      <c r="B255" s="54" t="s">
        <v>8852</v>
      </c>
      <c r="C255" s="55">
        <v>25153.251</v>
      </c>
      <c r="D255" s="55" t="s">
        <v>8869</v>
      </c>
      <c r="E255">
        <f t="shared" si="27"/>
        <v>-26250.99947684598</v>
      </c>
      <c r="F255">
        <f t="shared" si="28"/>
        <v>-26251</v>
      </c>
      <c r="G255">
        <f t="shared" si="30"/>
        <v>6.2529999922844581E-4</v>
      </c>
      <c r="H255">
        <f>+C255-(C$7+F255*C$8)</f>
        <v>6.2529999922844581E-4</v>
      </c>
      <c r="Q255" s="2">
        <f t="shared" si="29"/>
        <v>10134.751</v>
      </c>
    </row>
    <row r="256" spans="1:17" ht="12.95" customHeight="1" x14ac:dyDescent="0.2">
      <c r="A256" s="55" t="s">
        <v>10267</v>
      </c>
      <c r="B256" s="54" t="s">
        <v>8852</v>
      </c>
      <c r="C256" s="55">
        <v>25294.292000000001</v>
      </c>
      <c r="D256" s="55" t="s">
        <v>8869</v>
      </c>
      <c r="E256">
        <f t="shared" si="27"/>
        <v>-26132.998251495941</v>
      </c>
      <c r="F256">
        <f t="shared" si="28"/>
        <v>-26133</v>
      </c>
      <c r="G256">
        <f t="shared" si="30"/>
        <v>2.0899000010103919E-3</v>
      </c>
      <c r="I256">
        <f>+C256-(C$7+F256*C$8)</f>
        <v>2.0899000010103919E-3</v>
      </c>
      <c r="Q256" s="2">
        <f t="shared" si="29"/>
        <v>10275.792000000001</v>
      </c>
    </row>
    <row r="257" spans="1:18" ht="12.95" customHeight="1" x14ac:dyDescent="0.2">
      <c r="A257" s="55" t="s">
        <v>10093</v>
      </c>
      <c r="B257" s="54" t="s">
        <v>8852</v>
      </c>
      <c r="C257" s="55">
        <v>25306.25</v>
      </c>
      <c r="D257" s="55" t="s">
        <v>8869</v>
      </c>
      <c r="E257">
        <f t="shared" si="27"/>
        <v>-26122.993652459238</v>
      </c>
      <c r="F257">
        <f t="shared" si="28"/>
        <v>-26123</v>
      </c>
      <c r="G257">
        <f t="shared" si="30"/>
        <v>7.5868999992962927E-3</v>
      </c>
      <c r="H257">
        <f>+C257-(C$7+F257*C$8)</f>
        <v>7.5868999992962927E-3</v>
      </c>
      <c r="Q257" s="2">
        <f t="shared" si="29"/>
        <v>10287.75</v>
      </c>
    </row>
    <row r="258" spans="1:18" ht="12.95" customHeight="1" x14ac:dyDescent="0.2">
      <c r="A258" s="55" t="s">
        <v>10185</v>
      </c>
      <c r="B258" s="54" t="s">
        <v>8852</v>
      </c>
      <c r="C258" s="55">
        <v>25374.378000000001</v>
      </c>
      <c r="D258" s="55" t="s">
        <v>8869</v>
      </c>
      <c r="E258">
        <f t="shared" si="27"/>
        <v>-26065.994712571919</v>
      </c>
      <c r="F258">
        <f t="shared" si="28"/>
        <v>-26066</v>
      </c>
      <c r="G258">
        <f t="shared" si="30"/>
        <v>6.3197999988915399E-3</v>
      </c>
      <c r="I258">
        <f>+C258-(C$7+F258*C$8)</f>
        <v>6.3197999988915399E-3</v>
      </c>
      <c r="Q258" s="2">
        <f t="shared" si="29"/>
        <v>10355.878000000001</v>
      </c>
    </row>
    <row r="259" spans="1:18" ht="12.95" customHeight="1" x14ac:dyDescent="0.2">
      <c r="A259" s="55" t="s">
        <v>10277</v>
      </c>
      <c r="B259" s="54" t="s">
        <v>8852</v>
      </c>
      <c r="C259" s="55">
        <v>25455.65</v>
      </c>
      <c r="D259" s="55" t="s">
        <v>8869</v>
      </c>
      <c r="E259">
        <f t="shared" si="27"/>
        <v>-25997.998912863692</v>
      </c>
      <c r="F259">
        <f t="shared" si="28"/>
        <v>-25998</v>
      </c>
      <c r="G259">
        <f t="shared" si="30"/>
        <v>1.2993999989703298E-3</v>
      </c>
      <c r="H259">
        <f>+C259-(C$7+F259*C$8)</f>
        <v>1.2993999989703298E-3</v>
      </c>
      <c r="Q259" s="2">
        <f t="shared" si="29"/>
        <v>10437.150000000001</v>
      </c>
    </row>
    <row r="260" spans="1:18" ht="12.95" customHeight="1" x14ac:dyDescent="0.2">
      <c r="A260" s="55" t="s">
        <v>10101</v>
      </c>
      <c r="B260" s="54" t="s">
        <v>8852</v>
      </c>
      <c r="C260" s="55">
        <v>25458.040700000001</v>
      </c>
      <c r="D260" s="55" t="s">
        <v>8869</v>
      </c>
      <c r="E260">
        <f t="shared" si="27"/>
        <v>-25995.998746036708</v>
      </c>
      <c r="F260">
        <f t="shared" si="28"/>
        <v>-25996</v>
      </c>
      <c r="G260">
        <f t="shared" ref="G260:G291" si="32">+C260-(C$7+F260*C$8)</f>
        <v>1.4988000002631452E-3</v>
      </c>
      <c r="H260">
        <f>+C260-(C$7+F260*C$8)</f>
        <v>1.4988000002631452E-3</v>
      </c>
      <c r="Q260" s="2">
        <f t="shared" si="29"/>
        <v>10439.540700000001</v>
      </c>
    </row>
    <row r="261" spans="1:18" ht="12.95" customHeight="1" x14ac:dyDescent="0.2">
      <c r="A261" s="55" t="s">
        <v>10185</v>
      </c>
      <c r="B261" s="54" t="s">
        <v>8852</v>
      </c>
      <c r="C261" s="55">
        <v>25472.384999999998</v>
      </c>
      <c r="D261" s="55" t="s">
        <v>8869</v>
      </c>
      <c r="E261">
        <f t="shared" si="27"/>
        <v>-25983.997661410336</v>
      </c>
      <c r="F261">
        <f t="shared" si="28"/>
        <v>-25984</v>
      </c>
      <c r="G261">
        <f t="shared" si="32"/>
        <v>2.7951999982178677E-3</v>
      </c>
      <c r="I261">
        <f>+C261-(C$7+F261*C$8)</f>
        <v>2.7951999982178677E-3</v>
      </c>
      <c r="Q261" s="2">
        <f t="shared" si="29"/>
        <v>10453.884999999998</v>
      </c>
    </row>
    <row r="262" spans="1:18" ht="12.95" customHeight="1" x14ac:dyDescent="0.2">
      <c r="A262" s="55" t="s">
        <v>10185</v>
      </c>
      <c r="B262" s="54" t="s">
        <v>8852</v>
      </c>
      <c r="C262" s="55">
        <v>25514.218000000001</v>
      </c>
      <c r="D262" s="55" t="s">
        <v>8869</v>
      </c>
      <c r="E262">
        <f t="shared" si="27"/>
        <v>-25948.998297678736</v>
      </c>
      <c r="F262">
        <f t="shared" si="28"/>
        <v>-25949</v>
      </c>
      <c r="G262">
        <f t="shared" si="32"/>
        <v>2.0346999990579206E-3</v>
      </c>
      <c r="I262">
        <f>+C262-(C$7+F262*C$8)</f>
        <v>2.0346999990579206E-3</v>
      </c>
      <c r="Q262" s="2">
        <f t="shared" si="29"/>
        <v>10495.718000000001</v>
      </c>
    </row>
    <row r="263" spans="1:18" ht="12.95" customHeight="1" x14ac:dyDescent="0.2">
      <c r="A263" s="55" t="s">
        <v>10290</v>
      </c>
      <c r="B263" s="54" t="s">
        <v>8850</v>
      </c>
      <c r="C263" s="55">
        <v>25583.933000000001</v>
      </c>
      <c r="D263" s="55" t="s">
        <v>8869</v>
      </c>
      <c r="E263">
        <f t="shared" si="27"/>
        <v>-25890.671602425031</v>
      </c>
      <c r="F263">
        <f t="shared" si="28"/>
        <v>-25890.5</v>
      </c>
      <c r="Q263" s="2">
        <f t="shared" si="29"/>
        <v>10565.433000000001</v>
      </c>
      <c r="R263">
        <f>+C263-(C$7+F263*C$8)</f>
        <v>-0.20510785000078613</v>
      </c>
    </row>
    <row r="264" spans="1:18" ht="12.95" customHeight="1" x14ac:dyDescent="0.2">
      <c r="A264" s="55" t="s">
        <v>10294</v>
      </c>
      <c r="B264" s="54" t="s">
        <v>8852</v>
      </c>
      <c r="C264" s="55">
        <v>25601.471000000001</v>
      </c>
      <c r="D264" s="55" t="s">
        <v>8869</v>
      </c>
      <c r="E264">
        <f t="shared" si="27"/>
        <v>-25875.998525162471</v>
      </c>
      <c r="F264">
        <f t="shared" si="28"/>
        <v>-25876</v>
      </c>
      <c r="G264">
        <f t="shared" ref="G264:G295" si="33">+C264-(C$7+F264*C$8)</f>
        <v>1.7628000023250934E-3</v>
      </c>
      <c r="H264">
        <f>+C264-(C$7+F264*C$8)</f>
        <v>1.7628000023250934E-3</v>
      </c>
      <c r="Q264" s="2">
        <f t="shared" si="29"/>
        <v>10582.971000000001</v>
      </c>
    </row>
    <row r="265" spans="1:18" ht="12.95" customHeight="1" x14ac:dyDescent="0.2">
      <c r="A265" s="55" t="s">
        <v>10101</v>
      </c>
      <c r="B265" s="54" t="s">
        <v>8852</v>
      </c>
      <c r="C265" s="55">
        <v>25778.370699999999</v>
      </c>
      <c r="D265" s="55" t="s">
        <v>8869</v>
      </c>
      <c r="E265">
        <f t="shared" si="27"/>
        <v>-25727.996303368425</v>
      </c>
      <c r="F265">
        <f t="shared" si="28"/>
        <v>-25728</v>
      </c>
      <c r="G265">
        <f t="shared" si="33"/>
        <v>4.4183999998494983E-3</v>
      </c>
      <c r="H265">
        <f>+C265-(C$7+F265*C$8)</f>
        <v>4.4183999998494983E-3</v>
      </c>
      <c r="Q265" s="2">
        <f t="shared" si="29"/>
        <v>10759.870699999999</v>
      </c>
    </row>
    <row r="266" spans="1:18" ht="12.95" customHeight="1" x14ac:dyDescent="0.2">
      <c r="A266" s="55" t="s">
        <v>10101</v>
      </c>
      <c r="B266" s="54" t="s">
        <v>8852</v>
      </c>
      <c r="C266" s="55">
        <v>25795.1073</v>
      </c>
      <c r="D266" s="55" t="s">
        <v>8869</v>
      </c>
      <c r="E266">
        <f t="shared" si="27"/>
        <v>-25713.993713283318</v>
      </c>
      <c r="F266">
        <f t="shared" si="28"/>
        <v>-25714</v>
      </c>
      <c r="G266">
        <f t="shared" si="33"/>
        <v>7.5141999986954033E-3</v>
      </c>
      <c r="H266">
        <f>+C266-(C$7+F266*C$8)</f>
        <v>7.5141999986954033E-3</v>
      </c>
      <c r="Q266" s="2">
        <f t="shared" si="29"/>
        <v>10776.6073</v>
      </c>
    </row>
    <row r="267" spans="1:18" ht="12.95" customHeight="1" x14ac:dyDescent="0.2">
      <c r="A267" s="55" t="s">
        <v>10185</v>
      </c>
      <c r="B267" s="54" t="s">
        <v>8852</v>
      </c>
      <c r="C267" s="55">
        <v>25827.378000000001</v>
      </c>
      <c r="D267" s="55" t="s">
        <v>8869</v>
      </c>
      <c r="E267">
        <f t="shared" si="27"/>
        <v>-25686.994598537229</v>
      </c>
      <c r="F267">
        <f t="shared" si="28"/>
        <v>-25687</v>
      </c>
      <c r="G267">
        <f t="shared" si="33"/>
        <v>6.4560999999230262E-3</v>
      </c>
      <c r="I267">
        <f>+C267-(C$7+F267*C$8)</f>
        <v>6.4560999999230262E-3</v>
      </c>
      <c r="Q267" s="2">
        <f t="shared" si="29"/>
        <v>10808.878000000001</v>
      </c>
    </row>
    <row r="268" spans="1:18" ht="12.95" customHeight="1" x14ac:dyDescent="0.2">
      <c r="A268" s="55" t="s">
        <v>10308</v>
      </c>
      <c r="B268" s="54" t="s">
        <v>8852</v>
      </c>
      <c r="C268" s="55">
        <v>25833.347000000002</v>
      </c>
      <c r="D268" s="55" t="s">
        <v>8869</v>
      </c>
      <c r="E268">
        <f t="shared" si="27"/>
        <v>-25682.000665467309</v>
      </c>
      <c r="F268">
        <f t="shared" si="28"/>
        <v>-25682</v>
      </c>
      <c r="G268">
        <f t="shared" si="33"/>
        <v>-7.9539999933331273E-4</v>
      </c>
      <c r="I268">
        <f>+C268-(C$7+F268*C$8)</f>
        <v>-7.9539999933331273E-4</v>
      </c>
      <c r="Q268" s="2">
        <f t="shared" si="29"/>
        <v>10814.847000000002</v>
      </c>
    </row>
    <row r="269" spans="1:18" ht="12.95" customHeight="1" x14ac:dyDescent="0.2">
      <c r="A269" s="55" t="s">
        <v>10277</v>
      </c>
      <c r="B269" s="54" t="s">
        <v>8852</v>
      </c>
      <c r="C269" s="55">
        <v>25839.328000000001</v>
      </c>
      <c r="D269" s="55" t="s">
        <v>8869</v>
      </c>
      <c r="E269">
        <f t="shared" si="27"/>
        <v>-25676.996692659268</v>
      </c>
      <c r="F269">
        <f t="shared" si="28"/>
        <v>-25677</v>
      </c>
      <c r="G269">
        <f t="shared" si="33"/>
        <v>3.9531000002170913E-3</v>
      </c>
      <c r="H269">
        <f>+C269-(C$7+F269*C$8)</f>
        <v>3.9531000002170913E-3</v>
      </c>
      <c r="Q269" s="2">
        <f t="shared" si="29"/>
        <v>10820.828000000001</v>
      </c>
    </row>
    <row r="270" spans="1:18" ht="12.95" customHeight="1" x14ac:dyDescent="0.2">
      <c r="A270" s="55" t="s">
        <v>10185</v>
      </c>
      <c r="B270" s="54" t="s">
        <v>8852</v>
      </c>
      <c r="C270" s="55">
        <v>25839.329000000002</v>
      </c>
      <c r="D270" s="55" t="s">
        <v>8869</v>
      </c>
      <c r="E270">
        <f t="shared" si="27"/>
        <v>-25676.995856014426</v>
      </c>
      <c r="F270">
        <f t="shared" si="28"/>
        <v>-25677</v>
      </c>
      <c r="G270">
        <f t="shared" si="33"/>
        <v>4.9531000004208181E-3</v>
      </c>
      <c r="I270">
        <f>+C270-(C$7+F270*C$8)</f>
        <v>4.9531000004208181E-3</v>
      </c>
      <c r="Q270" s="2">
        <f t="shared" si="29"/>
        <v>10820.829000000002</v>
      </c>
    </row>
    <row r="271" spans="1:18" ht="12.95" customHeight="1" x14ac:dyDescent="0.2">
      <c r="A271" s="55" t="s">
        <v>10101</v>
      </c>
      <c r="B271" s="54" t="s">
        <v>8852</v>
      </c>
      <c r="C271" s="55">
        <v>25842.913199999999</v>
      </c>
      <c r="D271" s="55" t="s">
        <v>8869</v>
      </c>
      <c r="E271">
        <f t="shared" si="27"/>
        <v>-25673.997153566914</v>
      </c>
      <c r="F271">
        <f t="shared" si="28"/>
        <v>-25674</v>
      </c>
      <c r="G271">
        <f t="shared" si="33"/>
        <v>3.4021999999822583E-3</v>
      </c>
      <c r="H271">
        <f>+C271-(C$7+F271*C$8)</f>
        <v>3.4021999999822583E-3</v>
      </c>
      <c r="Q271" s="2">
        <f t="shared" si="29"/>
        <v>10824.413199999999</v>
      </c>
    </row>
    <row r="272" spans="1:18" ht="12.95" customHeight="1" x14ac:dyDescent="0.2">
      <c r="A272" s="55" t="s">
        <v>10185</v>
      </c>
      <c r="B272" s="54" t="s">
        <v>8852</v>
      </c>
      <c r="C272" s="55">
        <v>25845.305</v>
      </c>
      <c r="D272" s="55" t="s">
        <v>8869</v>
      </c>
      <c r="E272">
        <f t="shared" si="27"/>
        <v>-25671.996066430605</v>
      </c>
      <c r="F272">
        <f t="shared" si="28"/>
        <v>-25672</v>
      </c>
      <c r="G272">
        <f t="shared" si="33"/>
        <v>4.7015999989525881E-3</v>
      </c>
      <c r="I272">
        <f>+C272-(C$7+F272*C$8)</f>
        <v>4.7015999989525881E-3</v>
      </c>
      <c r="Q272" s="2">
        <f t="shared" si="29"/>
        <v>10826.805</v>
      </c>
    </row>
    <row r="273" spans="1:33" ht="12.95" customHeight="1" x14ac:dyDescent="0.2">
      <c r="A273" s="55" t="s">
        <v>10321</v>
      </c>
      <c r="B273" s="54" t="s">
        <v>8852</v>
      </c>
      <c r="C273" s="55">
        <v>25858.451000000001</v>
      </c>
      <c r="D273" s="55" t="s">
        <v>8869</v>
      </c>
      <c r="E273">
        <f t="shared" si="27"/>
        <v>-25660.997533320009</v>
      </c>
      <c r="F273">
        <f t="shared" si="28"/>
        <v>-25661</v>
      </c>
      <c r="G273">
        <f t="shared" si="33"/>
        <v>2.9482999998435844E-3</v>
      </c>
      <c r="H273">
        <f>+C273-(C$7+F273*C$8)</f>
        <v>2.9482999998435844E-3</v>
      </c>
      <c r="Q273" s="2">
        <f t="shared" si="29"/>
        <v>10839.951000000001</v>
      </c>
    </row>
    <row r="274" spans="1:33" ht="12.95" customHeight="1" x14ac:dyDescent="0.2">
      <c r="A274" s="55" t="s">
        <v>10101</v>
      </c>
      <c r="B274" s="54" t="s">
        <v>8852</v>
      </c>
      <c r="C274" s="55">
        <v>25865.621999999999</v>
      </c>
      <c r="D274" s="55" t="s">
        <v>8869</v>
      </c>
      <c r="E274">
        <f t="shared" si="27"/>
        <v>-25654.997953148391</v>
      </c>
      <c r="F274">
        <f t="shared" si="28"/>
        <v>-25655</v>
      </c>
      <c r="G274">
        <f t="shared" si="33"/>
        <v>2.4464999987685587E-3</v>
      </c>
      <c r="H274">
        <f>+C274-(C$7+F274*C$8)</f>
        <v>2.4464999987685587E-3</v>
      </c>
      <c r="Q274" s="2">
        <f t="shared" si="29"/>
        <v>10847.121999999999</v>
      </c>
    </row>
    <row r="275" spans="1:33" ht="12.95" customHeight="1" x14ac:dyDescent="0.2">
      <c r="A275" s="55" t="s">
        <v>10101</v>
      </c>
      <c r="B275" s="54" t="s">
        <v>8852</v>
      </c>
      <c r="C275" s="55">
        <v>25883.551899999999</v>
      </c>
      <c r="D275" s="55" t="s">
        <v>8869</v>
      </c>
      <c r="E275">
        <f t="shared" si="27"/>
        <v>-25639.996994771725</v>
      </c>
      <c r="F275">
        <f t="shared" si="28"/>
        <v>-25640</v>
      </c>
      <c r="G275">
        <f t="shared" si="33"/>
        <v>3.5919999972975347E-3</v>
      </c>
      <c r="H275">
        <f>+C275-(C$7+F275*C$8)</f>
        <v>3.5919999972975347E-3</v>
      </c>
      <c r="Q275" s="2">
        <f t="shared" si="29"/>
        <v>10865.051899999999</v>
      </c>
    </row>
    <row r="276" spans="1:33" ht="12.95" customHeight="1" x14ac:dyDescent="0.2">
      <c r="A276" s="55" t="s">
        <v>10331</v>
      </c>
      <c r="B276" s="54" t="s">
        <v>8852</v>
      </c>
      <c r="C276" s="55">
        <v>25955.2647</v>
      </c>
      <c r="D276" s="55" t="s">
        <v>8869</v>
      </c>
      <c r="E276">
        <f t="shared" si="27"/>
        <v>-25579.998850449985</v>
      </c>
      <c r="F276">
        <f t="shared" si="28"/>
        <v>-25580</v>
      </c>
      <c r="G276">
        <f t="shared" si="33"/>
        <v>1.3739999994868413E-3</v>
      </c>
      <c r="H276">
        <f>G276</f>
        <v>1.3739999994868413E-3</v>
      </c>
      <c r="Q276" s="2">
        <f t="shared" si="29"/>
        <v>10936.7647</v>
      </c>
      <c r="U276" s="21"/>
    </row>
    <row r="277" spans="1:33" ht="12.95" customHeight="1" x14ac:dyDescent="0.2">
      <c r="A277" s="55" t="s">
        <v>10334</v>
      </c>
      <c r="B277" s="54" t="s">
        <v>8852</v>
      </c>
      <c r="C277" s="55">
        <v>25955.264999999999</v>
      </c>
      <c r="D277" s="55" t="s">
        <v>8869</v>
      </c>
      <c r="E277">
        <f t="shared" ref="E277:E340" si="34">+(C277-C$7)/C$8</f>
        <v>-25579.998599456532</v>
      </c>
      <c r="F277">
        <f t="shared" ref="F277:F340" si="35">ROUND(2*E277,0)/2</f>
        <v>-25580</v>
      </c>
      <c r="G277">
        <f t="shared" si="33"/>
        <v>1.6739999991841614E-3</v>
      </c>
      <c r="H277">
        <f>+C277-(C$7+F277*C$8)</f>
        <v>1.6739999991841614E-3</v>
      </c>
      <c r="Q277" s="2">
        <f t="shared" si="29"/>
        <v>10936.764999999999</v>
      </c>
    </row>
    <row r="278" spans="1:33" ht="12.95" customHeight="1" x14ac:dyDescent="0.2">
      <c r="A278" s="55" t="s">
        <v>10290</v>
      </c>
      <c r="B278" s="54" t="s">
        <v>8852</v>
      </c>
      <c r="C278" s="55">
        <v>25977.977999999999</v>
      </c>
      <c r="D278" s="55" t="s">
        <v>8869</v>
      </c>
      <c r="E278">
        <f t="shared" si="34"/>
        <v>-25560.995885129669</v>
      </c>
      <c r="F278">
        <f t="shared" si="35"/>
        <v>-25561</v>
      </c>
      <c r="G278">
        <f t="shared" si="33"/>
        <v>4.9182999973709229E-3</v>
      </c>
      <c r="I278">
        <f>+C278-(C$7+F278*C$8)</f>
        <v>4.9182999973709229E-3</v>
      </c>
      <c r="Q278" s="2">
        <f t="shared" si="29"/>
        <v>10959.477999999999</v>
      </c>
    </row>
    <row r="279" spans="1:33" ht="12.95" customHeight="1" x14ac:dyDescent="0.2">
      <c r="A279" s="55" t="s">
        <v>10331</v>
      </c>
      <c r="B279" s="54" t="s">
        <v>8852</v>
      </c>
      <c r="C279" s="55">
        <v>25980.366399999999</v>
      </c>
      <c r="D279" s="55" t="s">
        <v>8869</v>
      </c>
      <c r="E279">
        <f t="shared" si="34"/>
        <v>-25558.997642585826</v>
      </c>
      <c r="F279">
        <f t="shared" si="35"/>
        <v>-25559</v>
      </c>
      <c r="G279">
        <f t="shared" si="33"/>
        <v>2.8176999985589646E-3</v>
      </c>
      <c r="H279">
        <f>G279</f>
        <v>2.8176999985589646E-3</v>
      </c>
      <c r="Q279" s="2">
        <f t="shared" ref="Q279:Q342" si="36">+C279-15018.5</f>
        <v>10961.866399999999</v>
      </c>
      <c r="U279" s="21"/>
    </row>
    <row r="280" spans="1:33" ht="12.95" customHeight="1" x14ac:dyDescent="0.2">
      <c r="A280" s="55" t="s">
        <v>10232</v>
      </c>
      <c r="B280" s="54" t="s">
        <v>8852</v>
      </c>
      <c r="C280" s="55">
        <v>26004.268</v>
      </c>
      <c r="D280" s="55" t="s">
        <v>8869</v>
      </c>
      <c r="E280">
        <f t="shared" si="34"/>
        <v>-25539.000492198164</v>
      </c>
      <c r="F280">
        <f t="shared" si="35"/>
        <v>-25539</v>
      </c>
      <c r="G280">
        <f t="shared" si="33"/>
        <v>-5.8830000125453807E-4</v>
      </c>
      <c r="H280">
        <f>+C280-(C$7+F280*C$8)</f>
        <v>-5.8830000125453807E-4</v>
      </c>
      <c r="Q280" s="2">
        <f t="shared" si="36"/>
        <v>10985.768</v>
      </c>
    </row>
    <row r="281" spans="1:33" ht="12.95" customHeight="1" x14ac:dyDescent="0.2">
      <c r="A281" s="55" t="s">
        <v>9375</v>
      </c>
      <c r="B281" s="54" t="s">
        <v>8852</v>
      </c>
      <c r="C281" s="55">
        <v>26007.859</v>
      </c>
      <c r="D281" s="55" t="s">
        <v>8869</v>
      </c>
      <c r="E281">
        <f t="shared" si="34"/>
        <v>-25535.996100565713</v>
      </c>
      <c r="F281">
        <f t="shared" si="35"/>
        <v>-25536</v>
      </c>
      <c r="G281">
        <f t="shared" si="33"/>
        <v>4.660800001147436E-3</v>
      </c>
      <c r="I281">
        <f>+C281-(C$7+F281*C$8)</f>
        <v>4.660800001147436E-3</v>
      </c>
      <c r="Q281" s="2">
        <f t="shared" si="36"/>
        <v>10989.359</v>
      </c>
    </row>
    <row r="282" spans="1:33" ht="12.95" customHeight="1" x14ac:dyDescent="0.2">
      <c r="A282" s="55" t="s">
        <v>10101</v>
      </c>
      <c r="B282" s="54" t="s">
        <v>8852</v>
      </c>
      <c r="C282" s="55">
        <v>26017.420099999999</v>
      </c>
      <c r="D282" s="55" t="s">
        <v>8869</v>
      </c>
      <c r="E282">
        <f t="shared" si="34"/>
        <v>-25527.996855554022</v>
      </c>
      <c r="F282">
        <f t="shared" si="35"/>
        <v>-25528</v>
      </c>
      <c r="G282">
        <f t="shared" si="33"/>
        <v>3.7583999983326066E-3</v>
      </c>
      <c r="H282">
        <f>+C282-(C$7+F282*C$8)</f>
        <v>3.7583999983326066E-3</v>
      </c>
      <c r="Q282" s="2">
        <f t="shared" si="36"/>
        <v>10998.920099999999</v>
      </c>
    </row>
    <row r="283" spans="1:33" ht="12.95" customHeight="1" x14ac:dyDescent="0.2">
      <c r="A283" s="55" t="s">
        <v>10101</v>
      </c>
      <c r="B283" s="54" t="s">
        <v>8852</v>
      </c>
      <c r="C283" s="55">
        <v>26029.372500000001</v>
      </c>
      <c r="D283" s="55" t="s">
        <v>8869</v>
      </c>
      <c r="E283">
        <f t="shared" si="34"/>
        <v>-25517.996941728437</v>
      </c>
      <c r="F283">
        <f t="shared" si="35"/>
        <v>-25518</v>
      </c>
      <c r="G283">
        <f t="shared" si="33"/>
        <v>3.6553999998432118E-3</v>
      </c>
      <c r="H283">
        <f>+C283-(C$7+F283*C$8)</f>
        <v>3.6553999998432118E-3</v>
      </c>
      <c r="Q283" s="2">
        <f t="shared" si="36"/>
        <v>11010.872500000001</v>
      </c>
    </row>
    <row r="284" spans="1:33" ht="12.95" customHeight="1" x14ac:dyDescent="0.2">
      <c r="A284" s="55" t="s">
        <v>10308</v>
      </c>
      <c r="B284" s="54" t="s">
        <v>8852</v>
      </c>
      <c r="C284" s="55">
        <v>26035.343000000001</v>
      </c>
      <c r="D284" s="55" t="s">
        <v>8869</v>
      </c>
      <c r="E284">
        <f t="shared" si="34"/>
        <v>-25513.001753691256</v>
      </c>
      <c r="F284">
        <f t="shared" si="35"/>
        <v>-25513</v>
      </c>
      <c r="G284">
        <f t="shared" si="33"/>
        <v>-2.0961000009265263E-3</v>
      </c>
      <c r="I284">
        <f>+C284-(C$7+F284*C$8)</f>
        <v>-2.0961000009265263E-3</v>
      </c>
      <c r="Q284" s="2">
        <f t="shared" si="36"/>
        <v>11016.843000000001</v>
      </c>
    </row>
    <row r="285" spans="1:33" ht="12.95" customHeight="1" x14ac:dyDescent="0.2">
      <c r="A285" s="55" t="s">
        <v>10331</v>
      </c>
      <c r="B285" s="54" t="s">
        <v>8852</v>
      </c>
      <c r="C285" s="55">
        <v>26035.348999999998</v>
      </c>
      <c r="D285" s="55" t="s">
        <v>8869</v>
      </c>
      <c r="E285">
        <f t="shared" si="34"/>
        <v>-25512.996733822198</v>
      </c>
      <c r="F285">
        <f t="shared" si="35"/>
        <v>-25513</v>
      </c>
      <c r="G285">
        <f t="shared" si="33"/>
        <v>3.9038999966578558E-3</v>
      </c>
      <c r="I285">
        <f>G285</f>
        <v>3.9038999966578558E-3</v>
      </c>
      <c r="Q285" s="2">
        <f t="shared" si="36"/>
        <v>11016.848999999998</v>
      </c>
      <c r="U285" s="21"/>
      <c r="AB285" t="s">
        <v>8668</v>
      </c>
      <c r="AC285">
        <v>10</v>
      </c>
      <c r="AE285" t="s">
        <v>8771</v>
      </c>
      <c r="AG285" t="s">
        <v>8661</v>
      </c>
    </row>
    <row r="286" spans="1:33" ht="12.95" customHeight="1" x14ac:dyDescent="0.2">
      <c r="A286" s="55" t="s">
        <v>10355</v>
      </c>
      <c r="B286" s="54" t="s">
        <v>8852</v>
      </c>
      <c r="C286" s="55">
        <v>26035.348999999998</v>
      </c>
      <c r="D286" s="55" t="s">
        <v>8869</v>
      </c>
      <c r="E286">
        <f t="shared" si="34"/>
        <v>-25512.996733822198</v>
      </c>
      <c r="F286">
        <f t="shared" si="35"/>
        <v>-25513</v>
      </c>
      <c r="G286">
        <f t="shared" si="33"/>
        <v>3.9038999966578558E-3</v>
      </c>
      <c r="I286">
        <f>G286</f>
        <v>3.9038999966578558E-3</v>
      </c>
      <c r="Q286" s="2">
        <f t="shared" si="36"/>
        <v>11016.848999999998</v>
      </c>
      <c r="U286" s="21"/>
      <c r="AB286" t="s">
        <v>8668</v>
      </c>
      <c r="AC286">
        <v>23</v>
      </c>
      <c r="AE286" t="s">
        <v>8770</v>
      </c>
      <c r="AG286" t="s">
        <v>8661</v>
      </c>
    </row>
    <row r="287" spans="1:33" ht="12.95" customHeight="1" x14ac:dyDescent="0.2">
      <c r="A287" s="55" t="s">
        <v>10358</v>
      </c>
      <c r="B287" s="54" t="s">
        <v>8852</v>
      </c>
      <c r="C287" s="55">
        <v>26158.458999999999</v>
      </c>
      <c r="D287" s="55" t="s">
        <v>8869</v>
      </c>
      <c r="E287">
        <f t="shared" si="34"/>
        <v>-25409.997387158157</v>
      </c>
      <c r="F287">
        <f t="shared" si="35"/>
        <v>-25410</v>
      </c>
      <c r="G287">
        <f t="shared" si="33"/>
        <v>3.1229999985953327E-3</v>
      </c>
      <c r="H287">
        <f>+C287-(C$7+F287*C$8)</f>
        <v>3.1229999985953327E-3</v>
      </c>
      <c r="Q287" s="2">
        <f t="shared" si="36"/>
        <v>11139.958999999999</v>
      </c>
    </row>
    <row r="288" spans="1:33" ht="12.95" customHeight="1" x14ac:dyDescent="0.2">
      <c r="A288" s="55" t="s">
        <v>10101</v>
      </c>
      <c r="B288" s="54" t="s">
        <v>8852</v>
      </c>
      <c r="C288" s="55">
        <v>26213.439999999999</v>
      </c>
      <c r="D288" s="55" t="s">
        <v>8869</v>
      </c>
      <c r="E288">
        <f t="shared" si="34"/>
        <v>-25363.997817026277</v>
      </c>
      <c r="F288">
        <f t="shared" si="35"/>
        <v>-25364</v>
      </c>
      <c r="G288">
        <f t="shared" si="33"/>
        <v>2.6091999970958568E-3</v>
      </c>
      <c r="H288">
        <f>+C288-(C$7+F288*C$8)</f>
        <v>2.6091999970958568E-3</v>
      </c>
      <c r="Q288" s="2">
        <f t="shared" si="36"/>
        <v>11194.939999999999</v>
      </c>
    </row>
    <row r="289" spans="1:33" ht="12.95" customHeight="1" x14ac:dyDescent="0.2">
      <c r="A289" s="55" t="s">
        <v>10365</v>
      </c>
      <c r="B289" s="54" t="s">
        <v>8852</v>
      </c>
      <c r="C289" s="55">
        <v>26219.416000000001</v>
      </c>
      <c r="D289" s="55" t="s">
        <v>8869</v>
      </c>
      <c r="E289">
        <f t="shared" si="34"/>
        <v>-25358.998027442452</v>
      </c>
      <c r="F289">
        <f t="shared" si="35"/>
        <v>-25359</v>
      </c>
      <c r="G289">
        <f t="shared" si="33"/>
        <v>2.3576999992656056E-3</v>
      </c>
      <c r="H289">
        <f>+C289-(C$7+F289*C$8)</f>
        <v>2.3576999992656056E-3</v>
      </c>
      <c r="Q289" s="2">
        <f t="shared" si="36"/>
        <v>11200.916000000001</v>
      </c>
    </row>
    <row r="290" spans="1:33" ht="12.95" customHeight="1" x14ac:dyDescent="0.2">
      <c r="A290" s="55" t="s">
        <v>10355</v>
      </c>
      <c r="B290" s="54" t="s">
        <v>8852</v>
      </c>
      <c r="C290" s="55">
        <v>26219.418000000001</v>
      </c>
      <c r="D290" s="55" t="s">
        <v>8869</v>
      </c>
      <c r="E290">
        <f t="shared" si="34"/>
        <v>-25358.996354152765</v>
      </c>
      <c r="F290">
        <f t="shared" si="35"/>
        <v>-25359</v>
      </c>
      <c r="G290">
        <f t="shared" si="33"/>
        <v>4.3576999996730592E-3</v>
      </c>
      <c r="I290">
        <f>G290</f>
        <v>4.3576999996730592E-3</v>
      </c>
      <c r="Q290" s="2">
        <f t="shared" si="36"/>
        <v>11200.918000000001</v>
      </c>
      <c r="U290" s="21"/>
      <c r="AB290" t="s">
        <v>8668</v>
      </c>
      <c r="AC290">
        <v>9</v>
      </c>
      <c r="AE290" t="s">
        <v>8771</v>
      </c>
      <c r="AG290" t="s">
        <v>8661</v>
      </c>
    </row>
    <row r="291" spans="1:33" ht="12.95" customHeight="1" x14ac:dyDescent="0.2">
      <c r="A291" s="55" t="s">
        <v>10370</v>
      </c>
      <c r="B291" s="54" t="s">
        <v>8852</v>
      </c>
      <c r="C291" s="55">
        <v>26562.45</v>
      </c>
      <c r="D291" s="55" t="s">
        <v>8869</v>
      </c>
      <c r="E291">
        <f t="shared" si="34"/>
        <v>-25072.000400250894</v>
      </c>
      <c r="F291">
        <f t="shared" si="35"/>
        <v>-25072</v>
      </c>
      <c r="G291">
        <f t="shared" si="33"/>
        <v>-4.7840000115684234E-4</v>
      </c>
      <c r="H291">
        <f>+C291-(C$7+F291*C$8)</f>
        <v>-4.7840000115684234E-4</v>
      </c>
      <c r="Q291" s="2">
        <f t="shared" si="36"/>
        <v>11543.95</v>
      </c>
    </row>
    <row r="292" spans="1:33" ht="12.95" customHeight="1" x14ac:dyDescent="0.2">
      <c r="A292" s="55" t="s">
        <v>10308</v>
      </c>
      <c r="B292" s="54" t="s">
        <v>8852</v>
      </c>
      <c r="C292" s="55">
        <v>26574.406999999999</v>
      </c>
      <c r="D292" s="55" t="s">
        <v>8869</v>
      </c>
      <c r="E292">
        <f t="shared" si="34"/>
        <v>-25061.996637859032</v>
      </c>
      <c r="F292">
        <f t="shared" si="35"/>
        <v>-25062</v>
      </c>
      <c r="G292">
        <f t="shared" si="33"/>
        <v>4.0185999969253317E-3</v>
      </c>
      <c r="I292">
        <f>+C292-(C$7+F292*C$8)</f>
        <v>4.0185999969253317E-3</v>
      </c>
      <c r="Q292" s="2">
        <f t="shared" si="36"/>
        <v>11555.906999999999</v>
      </c>
    </row>
    <row r="293" spans="1:33" ht="12.95" customHeight="1" x14ac:dyDescent="0.2">
      <c r="A293" s="55" t="s">
        <v>10185</v>
      </c>
      <c r="B293" s="54" t="s">
        <v>8852</v>
      </c>
      <c r="C293" s="55">
        <v>26598.31</v>
      </c>
      <c r="D293" s="55" t="s">
        <v>8869</v>
      </c>
      <c r="E293">
        <f t="shared" si="34"/>
        <v>-25041.998316168589</v>
      </c>
      <c r="F293">
        <f t="shared" si="35"/>
        <v>-25042</v>
      </c>
      <c r="G293">
        <f t="shared" si="33"/>
        <v>2.0126000017626211E-3</v>
      </c>
      <c r="I293">
        <f>+C293-(C$7+F293*C$8)</f>
        <v>2.0126000017626211E-3</v>
      </c>
      <c r="Q293" s="2">
        <f t="shared" si="36"/>
        <v>11579.810000000001</v>
      </c>
    </row>
    <row r="294" spans="1:33" ht="12.95" customHeight="1" x14ac:dyDescent="0.2">
      <c r="A294" s="55" t="s">
        <v>10101</v>
      </c>
      <c r="B294" s="54" t="s">
        <v>8852</v>
      </c>
      <c r="C294" s="55">
        <v>26599.504000000001</v>
      </c>
      <c r="D294" s="55" t="s">
        <v>8869</v>
      </c>
      <c r="E294">
        <f t="shared" si="34"/>
        <v>-25040.999362225637</v>
      </c>
      <c r="F294">
        <f t="shared" si="35"/>
        <v>-25041</v>
      </c>
      <c r="G294">
        <f t="shared" si="33"/>
        <v>7.6229999831411988E-4</v>
      </c>
      <c r="H294">
        <f>+C294-(C$7+F294*C$8)</f>
        <v>7.6229999831411988E-4</v>
      </c>
      <c r="Q294" s="2">
        <f t="shared" si="36"/>
        <v>11581.004000000001</v>
      </c>
    </row>
    <row r="295" spans="1:33" ht="12.95" customHeight="1" x14ac:dyDescent="0.2">
      <c r="A295" s="55" t="s">
        <v>10101</v>
      </c>
      <c r="B295" s="54" t="s">
        <v>8852</v>
      </c>
      <c r="C295" s="55">
        <v>26641.337200000002</v>
      </c>
      <c r="D295" s="55" t="s">
        <v>8869</v>
      </c>
      <c r="E295">
        <f t="shared" si="34"/>
        <v>-25005.999831165071</v>
      </c>
      <c r="F295">
        <f t="shared" si="35"/>
        <v>-25006</v>
      </c>
      <c r="G295">
        <f t="shared" si="33"/>
        <v>2.0180000137770548E-4</v>
      </c>
      <c r="H295">
        <f>+C295-(C$7+F295*C$8)</f>
        <v>2.0180000137770548E-4</v>
      </c>
      <c r="Q295" s="2">
        <f t="shared" si="36"/>
        <v>11622.837200000002</v>
      </c>
    </row>
    <row r="296" spans="1:33" ht="12.95" customHeight="1" x14ac:dyDescent="0.2">
      <c r="A296" s="55" t="s">
        <v>10101</v>
      </c>
      <c r="B296" s="54" t="s">
        <v>8852</v>
      </c>
      <c r="C296" s="55">
        <v>26745.3246</v>
      </c>
      <c r="D296" s="55" t="s">
        <v>8869</v>
      </c>
      <c r="E296">
        <f t="shared" si="34"/>
        <v>-24918.999309182353</v>
      </c>
      <c r="F296">
        <f t="shared" si="35"/>
        <v>-24919</v>
      </c>
      <c r="G296">
        <f t="shared" ref="G296:G327" si="37">+C296-(C$7+F296*C$8)</f>
        <v>8.25700000859797E-4</v>
      </c>
      <c r="H296">
        <f>+C296-(C$7+F296*C$8)</f>
        <v>8.25700000859797E-4</v>
      </c>
      <c r="Q296" s="2">
        <f t="shared" si="36"/>
        <v>11726.8246</v>
      </c>
    </row>
    <row r="297" spans="1:33" ht="12.95" customHeight="1" x14ac:dyDescent="0.2">
      <c r="A297" s="55" t="s">
        <v>10101</v>
      </c>
      <c r="B297" s="54" t="s">
        <v>8852</v>
      </c>
      <c r="C297" s="55">
        <v>26765.643</v>
      </c>
      <c r="D297" s="55" t="s">
        <v>8869</v>
      </c>
      <c r="E297">
        <f t="shared" si="34"/>
        <v>-24902.000024597361</v>
      </c>
      <c r="F297">
        <f t="shared" si="35"/>
        <v>-24902</v>
      </c>
      <c r="G297">
        <f t="shared" si="37"/>
        <v>-2.9400001949397847E-5</v>
      </c>
      <c r="H297">
        <f>+C297-(C$7+F297*C$8)</f>
        <v>-2.9400001949397847E-5</v>
      </c>
      <c r="Q297" s="2">
        <f t="shared" si="36"/>
        <v>11747.143</v>
      </c>
    </row>
    <row r="298" spans="1:33" ht="12.95" customHeight="1" x14ac:dyDescent="0.2">
      <c r="A298" s="55" t="s">
        <v>10101</v>
      </c>
      <c r="B298" s="54" t="s">
        <v>8852</v>
      </c>
      <c r="C298" s="55">
        <v>26782.377</v>
      </c>
      <c r="D298" s="55" t="s">
        <v>8869</v>
      </c>
      <c r="E298">
        <f t="shared" si="34"/>
        <v>-24887.999609788847</v>
      </c>
      <c r="F298">
        <f t="shared" si="35"/>
        <v>-24888</v>
      </c>
      <c r="G298">
        <f t="shared" si="37"/>
        <v>4.6640000073239207E-4</v>
      </c>
      <c r="H298">
        <f>+C298-(C$7+F298*C$8)</f>
        <v>4.6640000073239207E-4</v>
      </c>
      <c r="Q298" s="2">
        <f t="shared" si="36"/>
        <v>11763.877</v>
      </c>
    </row>
    <row r="299" spans="1:33" ht="12.95" customHeight="1" x14ac:dyDescent="0.2">
      <c r="A299" s="55" t="s">
        <v>9375</v>
      </c>
      <c r="B299" s="54" t="s">
        <v>8852</v>
      </c>
      <c r="C299" s="55">
        <v>26834.972000000002</v>
      </c>
      <c r="D299" s="55" t="s">
        <v>8869</v>
      </c>
      <c r="E299">
        <f t="shared" si="34"/>
        <v>-24843.996274253182</v>
      </c>
      <c r="F299">
        <f t="shared" si="35"/>
        <v>-24844</v>
      </c>
      <c r="G299">
        <f t="shared" si="37"/>
        <v>4.4531999992614146E-3</v>
      </c>
      <c r="I299">
        <f>+C299-(C$7+F299*C$8)</f>
        <v>4.4531999992614146E-3</v>
      </c>
      <c r="Q299" s="2">
        <f t="shared" si="36"/>
        <v>11816.472000000002</v>
      </c>
    </row>
    <row r="300" spans="1:33" ht="12.95" customHeight="1" x14ac:dyDescent="0.2">
      <c r="A300" s="55" t="s">
        <v>10232</v>
      </c>
      <c r="B300" s="54" t="s">
        <v>8852</v>
      </c>
      <c r="C300" s="55">
        <v>26868.436000000002</v>
      </c>
      <c r="D300" s="55" t="s">
        <v>8869</v>
      </c>
      <c r="E300">
        <f t="shared" si="34"/>
        <v>-24815.99879121553</v>
      </c>
      <c r="F300">
        <f t="shared" si="35"/>
        <v>-24816</v>
      </c>
      <c r="G300">
        <f t="shared" si="37"/>
        <v>1.4448000001721084E-3</v>
      </c>
      <c r="H300">
        <f>+C300-(C$7+F300*C$8)</f>
        <v>1.4448000001721084E-3</v>
      </c>
      <c r="Q300" s="2">
        <f t="shared" si="36"/>
        <v>11849.936000000002</v>
      </c>
    </row>
    <row r="301" spans="1:33" ht="12.95" customHeight="1" x14ac:dyDescent="0.2">
      <c r="A301" s="55" t="s">
        <v>10232</v>
      </c>
      <c r="B301" s="54" t="s">
        <v>8852</v>
      </c>
      <c r="C301" s="55">
        <v>26886.364000000001</v>
      </c>
      <c r="D301" s="55" t="s">
        <v>8869</v>
      </c>
      <c r="E301">
        <f t="shared" si="34"/>
        <v>-24800.999422464065</v>
      </c>
      <c r="F301">
        <f t="shared" si="35"/>
        <v>-24801</v>
      </c>
      <c r="G301">
        <f t="shared" si="37"/>
        <v>6.902999994053971E-4</v>
      </c>
      <c r="H301">
        <f>+C301-(C$7+F301*C$8)</f>
        <v>6.902999994053971E-4</v>
      </c>
      <c r="Q301" s="2">
        <f t="shared" si="36"/>
        <v>11867.864000000001</v>
      </c>
    </row>
    <row r="302" spans="1:33" ht="12.95" customHeight="1" x14ac:dyDescent="0.2">
      <c r="A302" s="55" t="s">
        <v>10232</v>
      </c>
      <c r="B302" s="54" t="s">
        <v>8852</v>
      </c>
      <c r="C302" s="55">
        <v>26893.534</v>
      </c>
      <c r="D302" s="55" t="s">
        <v>8869</v>
      </c>
      <c r="E302">
        <f t="shared" si="34"/>
        <v>-24795.000678937293</v>
      </c>
      <c r="F302">
        <f t="shared" si="35"/>
        <v>-24795</v>
      </c>
      <c r="G302">
        <f t="shared" si="37"/>
        <v>-8.1150000187335536E-4</v>
      </c>
      <c r="H302">
        <f>+C302-(C$7+F302*C$8)</f>
        <v>-8.1150000187335536E-4</v>
      </c>
      <c r="Q302" s="2">
        <f t="shared" si="36"/>
        <v>11875.034</v>
      </c>
    </row>
    <row r="303" spans="1:33" ht="12.95" customHeight="1" x14ac:dyDescent="0.2">
      <c r="A303" s="55" t="s">
        <v>10232</v>
      </c>
      <c r="B303" s="54" t="s">
        <v>8852</v>
      </c>
      <c r="C303" s="55">
        <v>26899.510999999999</v>
      </c>
      <c r="D303" s="55" t="s">
        <v>8869</v>
      </c>
      <c r="E303">
        <f t="shared" si="34"/>
        <v>-24790.000052708627</v>
      </c>
      <c r="F303">
        <f t="shared" si="35"/>
        <v>-24790</v>
      </c>
      <c r="G303">
        <f t="shared" si="37"/>
        <v>-6.3000003137858585E-5</v>
      </c>
      <c r="H303">
        <f>+C303-(C$7+F303*C$8)</f>
        <v>-6.3000003137858585E-5</v>
      </c>
      <c r="Q303" s="2">
        <f t="shared" si="36"/>
        <v>11881.010999999999</v>
      </c>
    </row>
    <row r="304" spans="1:33" ht="12.95" customHeight="1" x14ac:dyDescent="0.2">
      <c r="A304" s="55" t="s">
        <v>10403</v>
      </c>
      <c r="B304" s="54" t="s">
        <v>8852</v>
      </c>
      <c r="C304" s="55">
        <v>26905.487499999999</v>
      </c>
      <c r="D304" s="55" t="s">
        <v>8869</v>
      </c>
      <c r="E304">
        <f t="shared" si="34"/>
        <v>-24784.999844802383</v>
      </c>
      <c r="F304">
        <f t="shared" si="35"/>
        <v>-24785</v>
      </c>
      <c r="G304">
        <f t="shared" si="37"/>
        <v>1.8549999731476419E-4</v>
      </c>
      <c r="H304">
        <f>G304</f>
        <v>1.8549999731476419E-4</v>
      </c>
      <c r="Q304" s="2">
        <f t="shared" si="36"/>
        <v>11886.987499999999</v>
      </c>
      <c r="U304" s="21"/>
    </row>
    <row r="305" spans="1:21" ht="12.95" customHeight="1" x14ac:dyDescent="0.2">
      <c r="A305" s="55" t="s">
        <v>10232</v>
      </c>
      <c r="B305" s="54" t="s">
        <v>8852</v>
      </c>
      <c r="C305" s="55">
        <v>26911.464</v>
      </c>
      <c r="D305" s="55" t="s">
        <v>8869</v>
      </c>
      <c r="E305">
        <f t="shared" si="34"/>
        <v>-24779.99963689614</v>
      </c>
      <c r="F305">
        <f t="shared" si="35"/>
        <v>-24780</v>
      </c>
      <c r="G305">
        <f t="shared" si="37"/>
        <v>4.3399999776738696E-4</v>
      </c>
      <c r="H305">
        <f>+C305-(C$7+F305*C$8)</f>
        <v>4.3399999776738696E-4</v>
      </c>
      <c r="Q305" s="2">
        <f t="shared" si="36"/>
        <v>11892.964</v>
      </c>
    </row>
    <row r="306" spans="1:21" ht="12.95" customHeight="1" x14ac:dyDescent="0.2">
      <c r="A306" s="55" t="s">
        <v>10403</v>
      </c>
      <c r="B306" s="54" t="s">
        <v>8852</v>
      </c>
      <c r="C306" s="55">
        <v>26917.439999999999</v>
      </c>
      <c r="D306" s="55" t="s">
        <v>8869</v>
      </c>
      <c r="E306">
        <f t="shared" si="34"/>
        <v>-24774.99984731232</v>
      </c>
      <c r="F306">
        <f t="shared" si="35"/>
        <v>-24775</v>
      </c>
      <c r="G306">
        <f t="shared" si="37"/>
        <v>1.8249999629915692E-4</v>
      </c>
      <c r="I306">
        <f>G306</f>
        <v>1.8249999629915692E-4</v>
      </c>
      <c r="Q306" s="2">
        <f t="shared" si="36"/>
        <v>11898.939999999999</v>
      </c>
      <c r="U306" s="21"/>
    </row>
    <row r="307" spans="1:21" ht="12.95" customHeight="1" x14ac:dyDescent="0.2">
      <c r="A307" s="55" t="s">
        <v>10101</v>
      </c>
      <c r="B307" s="54" t="s">
        <v>8852</v>
      </c>
      <c r="C307" s="55">
        <v>26929.3914</v>
      </c>
      <c r="D307" s="55" t="s">
        <v>8869</v>
      </c>
      <c r="E307">
        <f t="shared" si="34"/>
        <v>-24765.000770131577</v>
      </c>
      <c r="F307">
        <f t="shared" si="35"/>
        <v>-24765</v>
      </c>
      <c r="G307">
        <f t="shared" si="37"/>
        <v>-9.2049999875598587E-4</v>
      </c>
      <c r="H307">
        <f>+C307-(C$7+F307*C$8)</f>
        <v>-9.2049999875598587E-4</v>
      </c>
      <c r="Q307" s="2">
        <f t="shared" si="36"/>
        <v>11910.8914</v>
      </c>
    </row>
    <row r="308" spans="1:21" ht="12.95" customHeight="1" x14ac:dyDescent="0.2">
      <c r="A308" s="55" t="s">
        <v>10232</v>
      </c>
      <c r="B308" s="54" t="s">
        <v>8852</v>
      </c>
      <c r="C308" s="55">
        <v>26929.394</v>
      </c>
      <c r="D308" s="55" t="s">
        <v>8869</v>
      </c>
      <c r="E308">
        <f t="shared" si="34"/>
        <v>-24764.998594854987</v>
      </c>
      <c r="F308">
        <f t="shared" si="35"/>
        <v>-24765</v>
      </c>
      <c r="G308">
        <f t="shared" si="37"/>
        <v>1.6795000010461081E-3</v>
      </c>
      <c r="H308">
        <f>+C308-(C$7+F308*C$8)</f>
        <v>1.6795000010461081E-3</v>
      </c>
      <c r="Q308" s="2">
        <f t="shared" si="36"/>
        <v>11910.894</v>
      </c>
    </row>
    <row r="309" spans="1:21" ht="12.95" customHeight="1" x14ac:dyDescent="0.2">
      <c r="A309" s="55" t="s">
        <v>10232</v>
      </c>
      <c r="B309" s="54" t="s">
        <v>8852</v>
      </c>
      <c r="C309" s="55">
        <v>26930.59</v>
      </c>
      <c r="D309" s="55" t="s">
        <v>8869</v>
      </c>
      <c r="E309">
        <f t="shared" si="34"/>
        <v>-24763.997967622348</v>
      </c>
      <c r="F309">
        <f t="shared" si="35"/>
        <v>-24764</v>
      </c>
      <c r="G309">
        <f t="shared" si="37"/>
        <v>2.4291999980050605E-3</v>
      </c>
      <c r="H309">
        <f>+C309-(C$7+F309*C$8)</f>
        <v>2.4291999980050605E-3</v>
      </c>
      <c r="Q309" s="2">
        <f t="shared" si="36"/>
        <v>11912.09</v>
      </c>
    </row>
    <row r="310" spans="1:21" ht="12.95" customHeight="1" x14ac:dyDescent="0.2">
      <c r="A310" s="55" t="s">
        <v>10403</v>
      </c>
      <c r="B310" s="54" t="s">
        <v>8852</v>
      </c>
      <c r="C310" s="55">
        <v>26947.3213</v>
      </c>
      <c r="D310" s="55" t="s">
        <v>8869</v>
      </c>
      <c r="E310">
        <f t="shared" si="34"/>
        <v>-24749.999811754911</v>
      </c>
      <c r="F310">
        <f t="shared" si="35"/>
        <v>-24750</v>
      </c>
      <c r="G310">
        <f t="shared" si="37"/>
        <v>2.2499999977299012E-4</v>
      </c>
      <c r="H310">
        <f>G310</f>
        <v>2.2499999977299012E-4</v>
      </c>
      <c r="Q310" s="2">
        <f t="shared" si="36"/>
        <v>11928.8213</v>
      </c>
      <c r="U310" s="21"/>
    </row>
    <row r="311" spans="1:21" ht="12.95" customHeight="1" x14ac:dyDescent="0.2">
      <c r="A311" s="55" t="s">
        <v>10232</v>
      </c>
      <c r="B311" s="54" t="s">
        <v>8852</v>
      </c>
      <c r="C311" s="55">
        <v>26948.516</v>
      </c>
      <c r="D311" s="55" t="s">
        <v>8869</v>
      </c>
      <c r="E311">
        <f t="shared" si="34"/>
        <v>-24749.000272160567</v>
      </c>
      <c r="F311">
        <f t="shared" si="35"/>
        <v>-24749</v>
      </c>
      <c r="G311">
        <f t="shared" si="37"/>
        <v>-3.2529999953112565E-4</v>
      </c>
      <c r="H311">
        <f>+C311-(C$7+F311*C$8)</f>
        <v>-3.2529999953112565E-4</v>
      </c>
      <c r="Q311" s="2">
        <f t="shared" si="36"/>
        <v>11930.016</v>
      </c>
    </row>
    <row r="312" spans="1:21" ht="12.95" customHeight="1" x14ac:dyDescent="0.2">
      <c r="A312" s="55" t="s">
        <v>10422</v>
      </c>
      <c r="B312" s="54" t="s">
        <v>8852</v>
      </c>
      <c r="C312" s="55">
        <v>26954.491999999998</v>
      </c>
      <c r="D312" s="55" t="s">
        <v>8869</v>
      </c>
      <c r="E312">
        <f t="shared" si="34"/>
        <v>-24744.000482576746</v>
      </c>
      <c r="F312">
        <f t="shared" si="35"/>
        <v>-24744</v>
      </c>
      <c r="G312">
        <f t="shared" si="37"/>
        <v>-5.7680000099935569E-4</v>
      </c>
      <c r="H312">
        <f>+C312-(C$7+F312*C$8)</f>
        <v>-5.7680000099935569E-4</v>
      </c>
      <c r="Q312" s="2">
        <f t="shared" si="36"/>
        <v>11935.991999999998</v>
      </c>
    </row>
    <row r="313" spans="1:21" ht="12.95" customHeight="1" x14ac:dyDescent="0.2">
      <c r="A313" s="55" t="s">
        <v>10403</v>
      </c>
      <c r="B313" s="54" t="s">
        <v>8852</v>
      </c>
      <c r="C313" s="55">
        <v>26954.4928</v>
      </c>
      <c r="D313" s="55" t="s">
        <v>8869</v>
      </c>
      <c r="E313">
        <f t="shared" si="34"/>
        <v>-24743.999813260871</v>
      </c>
      <c r="F313">
        <f t="shared" si="35"/>
        <v>-24744</v>
      </c>
      <c r="G313">
        <f t="shared" si="37"/>
        <v>2.2320000061881728E-4</v>
      </c>
      <c r="H313">
        <f>G313</f>
        <v>2.2320000061881728E-4</v>
      </c>
      <c r="Q313" s="2">
        <f t="shared" si="36"/>
        <v>11935.9928</v>
      </c>
      <c r="U313" s="21"/>
    </row>
    <row r="314" spans="1:21" ht="12.95" customHeight="1" x14ac:dyDescent="0.2">
      <c r="A314" s="55" t="s">
        <v>10232</v>
      </c>
      <c r="B314" s="54" t="s">
        <v>8852</v>
      </c>
      <c r="C314" s="55">
        <v>26954.494999999999</v>
      </c>
      <c r="D314" s="55" t="s">
        <v>8869</v>
      </c>
      <c r="E314">
        <f t="shared" si="34"/>
        <v>-24743.997972642217</v>
      </c>
      <c r="F314">
        <f t="shared" si="35"/>
        <v>-24744</v>
      </c>
      <c r="G314">
        <f t="shared" si="37"/>
        <v>2.4231999996118248E-3</v>
      </c>
      <c r="H314">
        <f t="shared" ref="H314:H324" si="38">+C314-(C$7+F314*C$8)</f>
        <v>2.4231999996118248E-3</v>
      </c>
      <c r="Q314" s="2">
        <f t="shared" si="36"/>
        <v>11935.994999999999</v>
      </c>
    </row>
    <row r="315" spans="1:21" ht="12.95" customHeight="1" x14ac:dyDescent="0.2">
      <c r="A315" s="55" t="s">
        <v>10232</v>
      </c>
      <c r="B315" s="54" t="s">
        <v>8852</v>
      </c>
      <c r="C315" s="55">
        <v>26960.469000000001</v>
      </c>
      <c r="D315" s="55" t="s">
        <v>8869</v>
      </c>
      <c r="E315">
        <f t="shared" si="34"/>
        <v>-24738.99985634808</v>
      </c>
      <c r="F315">
        <f t="shared" si="35"/>
        <v>-24739</v>
      </c>
      <c r="G315">
        <f t="shared" si="37"/>
        <v>1.7170000137411989E-4</v>
      </c>
      <c r="H315">
        <f t="shared" si="38"/>
        <v>1.7170000137411989E-4</v>
      </c>
      <c r="Q315" s="2">
        <f t="shared" si="36"/>
        <v>11941.969000000001</v>
      </c>
    </row>
    <row r="316" spans="1:21" ht="12.95" customHeight="1" x14ac:dyDescent="0.2">
      <c r="A316" s="55" t="s">
        <v>10358</v>
      </c>
      <c r="B316" s="54" t="s">
        <v>8852</v>
      </c>
      <c r="C316" s="55">
        <v>26960.469000000001</v>
      </c>
      <c r="D316" s="55" t="s">
        <v>8869</v>
      </c>
      <c r="E316">
        <f t="shared" si="34"/>
        <v>-24738.99985634808</v>
      </c>
      <c r="F316">
        <f t="shared" si="35"/>
        <v>-24739</v>
      </c>
      <c r="G316">
        <f t="shared" si="37"/>
        <v>1.7170000137411989E-4</v>
      </c>
      <c r="H316">
        <f t="shared" si="38"/>
        <v>1.7170000137411989E-4</v>
      </c>
      <c r="Q316" s="2">
        <f t="shared" si="36"/>
        <v>11941.969000000001</v>
      </c>
    </row>
    <row r="317" spans="1:21" ht="12.95" customHeight="1" x14ac:dyDescent="0.2">
      <c r="A317" s="55" t="s">
        <v>10232</v>
      </c>
      <c r="B317" s="54" t="s">
        <v>8852</v>
      </c>
      <c r="C317" s="55">
        <v>26960.47</v>
      </c>
      <c r="D317" s="55" t="s">
        <v>8869</v>
      </c>
      <c r="E317">
        <f t="shared" si="34"/>
        <v>-24738.999019703238</v>
      </c>
      <c r="F317">
        <f t="shared" si="35"/>
        <v>-24739</v>
      </c>
      <c r="G317">
        <f t="shared" si="37"/>
        <v>1.1717000015778467E-3</v>
      </c>
      <c r="H317">
        <f t="shared" si="38"/>
        <v>1.1717000015778467E-3</v>
      </c>
      <c r="Q317" s="2">
        <f t="shared" si="36"/>
        <v>11941.970000000001</v>
      </c>
    </row>
    <row r="318" spans="1:21" ht="12.95" customHeight="1" x14ac:dyDescent="0.2">
      <c r="A318" s="55" t="s">
        <v>10232</v>
      </c>
      <c r="B318" s="54" t="s">
        <v>8852</v>
      </c>
      <c r="C318" s="55">
        <v>26966.447</v>
      </c>
      <c r="D318" s="55" t="s">
        <v>8869</v>
      </c>
      <c r="E318">
        <f t="shared" si="34"/>
        <v>-24733.998393474572</v>
      </c>
      <c r="F318">
        <f t="shared" si="35"/>
        <v>-24734</v>
      </c>
      <c r="G318">
        <f t="shared" si="37"/>
        <v>1.9202000003133435E-3</v>
      </c>
      <c r="H318">
        <f t="shared" si="38"/>
        <v>1.9202000003133435E-3</v>
      </c>
      <c r="Q318" s="2">
        <f t="shared" si="36"/>
        <v>11947.947</v>
      </c>
    </row>
    <row r="319" spans="1:21" ht="12.95" customHeight="1" x14ac:dyDescent="0.2">
      <c r="A319" s="55" t="s">
        <v>10232</v>
      </c>
      <c r="B319" s="54" t="s">
        <v>8852</v>
      </c>
      <c r="C319" s="55">
        <v>26972.419000000002</v>
      </c>
      <c r="D319" s="55" t="s">
        <v>8869</v>
      </c>
      <c r="E319">
        <f t="shared" si="34"/>
        <v>-24729.001950470123</v>
      </c>
      <c r="F319">
        <f t="shared" si="35"/>
        <v>-24729</v>
      </c>
      <c r="G319">
        <f t="shared" si="37"/>
        <v>-2.331299998331815E-3</v>
      </c>
      <c r="H319">
        <f t="shared" si="38"/>
        <v>-2.331299998331815E-3</v>
      </c>
      <c r="Q319" s="2">
        <f t="shared" si="36"/>
        <v>11953.919000000002</v>
      </c>
    </row>
    <row r="320" spans="1:21" ht="12.95" customHeight="1" x14ac:dyDescent="0.2">
      <c r="A320" s="55" t="s">
        <v>10232</v>
      </c>
      <c r="B320" s="54" t="s">
        <v>8852</v>
      </c>
      <c r="C320" s="55">
        <v>26972.420999999998</v>
      </c>
      <c r="D320" s="55" t="s">
        <v>8869</v>
      </c>
      <c r="E320">
        <f t="shared" si="34"/>
        <v>-24729.000277180439</v>
      </c>
      <c r="F320">
        <f t="shared" si="35"/>
        <v>-24729</v>
      </c>
      <c r="G320">
        <f t="shared" si="37"/>
        <v>-3.3130000156234019E-4</v>
      </c>
      <c r="H320">
        <f t="shared" si="38"/>
        <v>-3.3130000156234019E-4</v>
      </c>
      <c r="Q320" s="2">
        <f t="shared" si="36"/>
        <v>11953.920999999998</v>
      </c>
    </row>
    <row r="321" spans="1:33" ht="12.95" customHeight="1" x14ac:dyDescent="0.2">
      <c r="A321" s="55" t="s">
        <v>10232</v>
      </c>
      <c r="B321" s="54" t="s">
        <v>8852</v>
      </c>
      <c r="C321" s="55">
        <v>26985.565999999999</v>
      </c>
      <c r="D321" s="55" t="s">
        <v>8869</v>
      </c>
      <c r="E321">
        <f t="shared" si="34"/>
        <v>-24718.002580714685</v>
      </c>
      <c r="F321">
        <f t="shared" si="35"/>
        <v>-24718</v>
      </c>
      <c r="G321">
        <f t="shared" si="37"/>
        <v>-3.0846000008750707E-3</v>
      </c>
      <c r="H321">
        <f t="shared" si="38"/>
        <v>-3.0846000008750707E-3</v>
      </c>
      <c r="Q321" s="2">
        <f t="shared" si="36"/>
        <v>11967.065999999999</v>
      </c>
    </row>
    <row r="322" spans="1:33" ht="12.95" customHeight="1" x14ac:dyDescent="0.2">
      <c r="A322" s="55" t="s">
        <v>10232</v>
      </c>
      <c r="B322" s="54" t="s">
        <v>8852</v>
      </c>
      <c r="C322" s="55">
        <v>26985.567999999999</v>
      </c>
      <c r="D322" s="55" t="s">
        <v>8869</v>
      </c>
      <c r="E322">
        <f t="shared" si="34"/>
        <v>-24718.000907424997</v>
      </c>
      <c r="F322">
        <f t="shared" si="35"/>
        <v>-24718</v>
      </c>
      <c r="G322">
        <f t="shared" si="37"/>
        <v>-1.0846000004676171E-3</v>
      </c>
      <c r="H322">
        <f t="shared" si="38"/>
        <v>-1.0846000004676171E-3</v>
      </c>
      <c r="Q322" s="2">
        <f t="shared" si="36"/>
        <v>11967.067999999999</v>
      </c>
    </row>
    <row r="323" spans="1:33" ht="12.95" customHeight="1" x14ac:dyDescent="0.2">
      <c r="A323" s="55" t="s">
        <v>10444</v>
      </c>
      <c r="B323" s="54" t="s">
        <v>8852</v>
      </c>
      <c r="C323" s="55">
        <v>27040.548999999999</v>
      </c>
      <c r="D323" s="55" t="s">
        <v>8869</v>
      </c>
      <c r="E323">
        <f t="shared" si="34"/>
        <v>-24672.001337293121</v>
      </c>
      <c r="F323">
        <f t="shared" si="35"/>
        <v>-24672</v>
      </c>
      <c r="G323">
        <f t="shared" si="37"/>
        <v>-1.598400001967093E-3</v>
      </c>
      <c r="H323">
        <f t="shared" si="38"/>
        <v>-1.598400001967093E-3</v>
      </c>
      <c r="Q323" s="2">
        <f t="shared" si="36"/>
        <v>12022.048999999999</v>
      </c>
    </row>
    <row r="324" spans="1:33" ht="12.95" customHeight="1" x14ac:dyDescent="0.2">
      <c r="A324" s="55" t="s">
        <v>10448</v>
      </c>
      <c r="B324" s="54" t="s">
        <v>8852</v>
      </c>
      <c r="C324" s="55">
        <v>27119.437999999998</v>
      </c>
      <c r="D324" s="55" t="s">
        <v>8869</v>
      </c>
      <c r="E324">
        <f t="shared" si="34"/>
        <v>-24605.99926224658</v>
      </c>
      <c r="F324">
        <f t="shared" si="35"/>
        <v>-24606</v>
      </c>
      <c r="G324">
        <f t="shared" si="37"/>
        <v>8.8179999875137582E-4</v>
      </c>
      <c r="H324">
        <f t="shared" si="38"/>
        <v>8.8179999875137582E-4</v>
      </c>
      <c r="Q324" s="2">
        <f t="shared" si="36"/>
        <v>12100.937999999998</v>
      </c>
    </row>
    <row r="325" spans="1:33" ht="12.95" customHeight="1" x14ac:dyDescent="0.2">
      <c r="A325" s="55" t="s">
        <v>10403</v>
      </c>
      <c r="B325" s="54" t="s">
        <v>8852</v>
      </c>
      <c r="C325" s="55">
        <v>27149.319</v>
      </c>
      <c r="D325" s="55" t="s">
        <v>8869</v>
      </c>
      <c r="E325">
        <f t="shared" si="34"/>
        <v>-24580.999477682624</v>
      </c>
      <c r="F325">
        <f t="shared" si="35"/>
        <v>-24581</v>
      </c>
      <c r="G325">
        <f t="shared" si="37"/>
        <v>6.2429999888991006E-4</v>
      </c>
      <c r="I325">
        <f>G325</f>
        <v>6.2429999888991006E-4</v>
      </c>
      <c r="Q325" s="2">
        <f t="shared" si="36"/>
        <v>12130.819</v>
      </c>
      <c r="U325" s="21"/>
      <c r="AB325" t="s">
        <v>8668</v>
      </c>
      <c r="AC325">
        <v>5</v>
      </c>
      <c r="AE325" t="s">
        <v>8771</v>
      </c>
      <c r="AG325" t="s">
        <v>8661</v>
      </c>
    </row>
    <row r="326" spans="1:33" ht="12.95" customHeight="1" x14ac:dyDescent="0.2">
      <c r="A326" s="55" t="s">
        <v>10403</v>
      </c>
      <c r="B326" s="54" t="s">
        <v>8852</v>
      </c>
      <c r="C326" s="55">
        <v>27156.4905</v>
      </c>
      <c r="D326" s="55" t="s">
        <v>8869</v>
      </c>
      <c r="E326">
        <f t="shared" si="34"/>
        <v>-24574.999479188587</v>
      </c>
      <c r="F326">
        <f t="shared" si="35"/>
        <v>-24575</v>
      </c>
      <c r="G326">
        <f t="shared" si="37"/>
        <v>6.2249999973573722E-4</v>
      </c>
      <c r="H326">
        <f>G326</f>
        <v>6.2249999973573722E-4</v>
      </c>
      <c r="Q326" s="2">
        <f t="shared" si="36"/>
        <v>12137.9905</v>
      </c>
      <c r="U326" s="21"/>
    </row>
    <row r="327" spans="1:33" ht="12.95" customHeight="1" x14ac:dyDescent="0.2">
      <c r="A327" s="55" t="s">
        <v>10455</v>
      </c>
      <c r="B327" s="54" t="s">
        <v>8852</v>
      </c>
      <c r="C327" s="55">
        <v>27223.420999999998</v>
      </c>
      <c r="D327" s="55" t="s">
        <v>8869</v>
      </c>
      <c r="E327">
        <f t="shared" si="34"/>
        <v>-24519.002421501173</v>
      </c>
      <c r="F327">
        <f t="shared" si="35"/>
        <v>-24519</v>
      </c>
      <c r="G327">
        <f t="shared" si="37"/>
        <v>-2.8943000033905264E-3</v>
      </c>
      <c r="H327">
        <f>+C327-(C$7+F327*C$8)</f>
        <v>-2.8943000033905264E-3</v>
      </c>
      <c r="Q327" s="2">
        <f t="shared" si="36"/>
        <v>12204.920999999998</v>
      </c>
    </row>
    <row r="328" spans="1:33" ht="12.95" customHeight="1" x14ac:dyDescent="0.2">
      <c r="A328" s="55" t="s">
        <v>10459</v>
      </c>
      <c r="B328" s="54" t="s">
        <v>8852</v>
      </c>
      <c r="C328" s="55">
        <v>27315.458999999999</v>
      </c>
      <c r="D328" s="55" t="s">
        <v>8869</v>
      </c>
      <c r="E328">
        <f t="shared" si="34"/>
        <v>-24441.999303409506</v>
      </c>
      <c r="F328">
        <f t="shared" si="35"/>
        <v>-24442</v>
      </c>
      <c r="G328">
        <f t="shared" ref="G328:G359" si="39">+C328-(C$7+F328*C$8)</f>
        <v>8.3259999883011915E-4</v>
      </c>
      <c r="H328">
        <f>+C328-(C$7+F328*C$8)</f>
        <v>8.3259999883011915E-4</v>
      </c>
      <c r="Q328" s="2">
        <f t="shared" si="36"/>
        <v>12296.958999999999</v>
      </c>
    </row>
    <row r="329" spans="1:33" ht="12.95" customHeight="1" x14ac:dyDescent="0.2">
      <c r="A329" s="55" t="s">
        <v>10459</v>
      </c>
      <c r="B329" s="54" t="s">
        <v>8852</v>
      </c>
      <c r="C329" s="55">
        <v>27321.434000000001</v>
      </c>
      <c r="D329" s="55" t="s">
        <v>8869</v>
      </c>
      <c r="E329">
        <f t="shared" si="34"/>
        <v>-24437.000350470524</v>
      </c>
      <c r="F329">
        <f t="shared" si="35"/>
        <v>-24437</v>
      </c>
      <c r="G329">
        <f t="shared" si="39"/>
        <v>-4.188999992038589E-4</v>
      </c>
      <c r="H329">
        <f>+C329-(C$7+F329*C$8)</f>
        <v>-4.188999992038589E-4</v>
      </c>
      <c r="Q329" s="2">
        <f t="shared" si="36"/>
        <v>12302.934000000001</v>
      </c>
    </row>
    <row r="330" spans="1:33" ht="12.95" customHeight="1" x14ac:dyDescent="0.2">
      <c r="A330" s="55" t="s">
        <v>10448</v>
      </c>
      <c r="B330" s="54" t="s">
        <v>8852</v>
      </c>
      <c r="C330" s="55">
        <v>27333.384999999998</v>
      </c>
      <c r="D330" s="55" t="s">
        <v>8869</v>
      </c>
      <c r="E330">
        <f t="shared" si="34"/>
        <v>-24427.001607947728</v>
      </c>
      <c r="F330">
        <f t="shared" si="35"/>
        <v>-24427</v>
      </c>
      <c r="G330">
        <f t="shared" si="39"/>
        <v>-1.9219000023440458E-3</v>
      </c>
      <c r="H330">
        <f>+C330-(C$7+F330*C$8)</f>
        <v>-1.9219000023440458E-3</v>
      </c>
      <c r="Q330" s="2">
        <f t="shared" si="36"/>
        <v>12314.884999999998</v>
      </c>
    </row>
    <row r="331" spans="1:33" ht="12.95" customHeight="1" x14ac:dyDescent="0.2">
      <c r="A331" s="55" t="s">
        <v>10448</v>
      </c>
      <c r="B331" s="54" t="s">
        <v>8852</v>
      </c>
      <c r="C331" s="55">
        <v>27345.335999999999</v>
      </c>
      <c r="D331" s="55" t="s">
        <v>8869</v>
      </c>
      <c r="E331">
        <f t="shared" si="34"/>
        <v>-24417.002865424925</v>
      </c>
      <c r="F331">
        <f t="shared" si="35"/>
        <v>-24417</v>
      </c>
      <c r="G331">
        <f t="shared" si="39"/>
        <v>-3.4249000018462539E-3</v>
      </c>
      <c r="H331">
        <f>+C331-(C$7+F331*C$8)</f>
        <v>-3.4249000018462539E-3</v>
      </c>
      <c r="Q331" s="2">
        <f t="shared" si="36"/>
        <v>12326.835999999999</v>
      </c>
    </row>
    <row r="332" spans="1:33" ht="12.95" customHeight="1" x14ac:dyDescent="0.2">
      <c r="A332" s="55" t="s">
        <v>10469</v>
      </c>
      <c r="B332" s="54" t="s">
        <v>8852</v>
      </c>
      <c r="C332" s="55">
        <v>27406.295999999998</v>
      </c>
      <c r="D332" s="55" t="s">
        <v>8869</v>
      </c>
      <c r="E332">
        <f t="shared" si="34"/>
        <v>-24366.000995774695</v>
      </c>
      <c r="F332">
        <f t="shared" si="35"/>
        <v>-24366</v>
      </c>
      <c r="G332">
        <f t="shared" si="39"/>
        <v>-1.1902000042027794E-3</v>
      </c>
      <c r="I332">
        <f>G332</f>
        <v>-1.1902000042027794E-3</v>
      </c>
      <c r="Q332" s="2">
        <f t="shared" si="36"/>
        <v>12387.795999999998</v>
      </c>
      <c r="U332" s="21"/>
      <c r="AB332" t="s">
        <v>8668</v>
      </c>
      <c r="AC332">
        <v>25</v>
      </c>
      <c r="AE332" t="s">
        <v>8776</v>
      </c>
      <c r="AG332" t="s">
        <v>8661</v>
      </c>
    </row>
    <row r="333" spans="1:33" ht="12.95" customHeight="1" x14ac:dyDescent="0.2">
      <c r="A333" s="55" t="s">
        <v>10472</v>
      </c>
      <c r="B333" s="54" t="s">
        <v>8852</v>
      </c>
      <c r="C333" s="55">
        <v>27461.276000000002</v>
      </c>
      <c r="D333" s="55" t="s">
        <v>8869</v>
      </c>
      <c r="E333">
        <f t="shared" si="34"/>
        <v>-24320.002262287657</v>
      </c>
      <c r="F333">
        <f t="shared" si="35"/>
        <v>-24320</v>
      </c>
      <c r="G333">
        <f t="shared" si="39"/>
        <v>-2.7039999986300245E-3</v>
      </c>
      <c r="H333">
        <f>+C333-(C$7+F333*C$8)</f>
        <v>-2.7039999986300245E-3</v>
      </c>
      <c r="Q333" s="2">
        <f t="shared" si="36"/>
        <v>12442.776000000002</v>
      </c>
    </row>
    <row r="334" spans="1:33" ht="12.95" customHeight="1" x14ac:dyDescent="0.2">
      <c r="A334" s="55" t="s">
        <v>9375</v>
      </c>
      <c r="B334" s="54" t="s">
        <v>8852</v>
      </c>
      <c r="C334" s="55">
        <v>27476.817999999999</v>
      </c>
      <c r="D334" s="55" t="s">
        <v>8869</v>
      </c>
      <c r="E334">
        <f t="shared" si="34"/>
        <v>-24306.999128132411</v>
      </c>
      <c r="F334">
        <f t="shared" si="35"/>
        <v>-24307</v>
      </c>
      <c r="G334">
        <f t="shared" si="39"/>
        <v>1.0420999969937839E-3</v>
      </c>
      <c r="I334">
        <f>+C334-(C$7+F334*C$8)</f>
        <v>1.0420999969937839E-3</v>
      </c>
      <c r="Q334" s="2">
        <f t="shared" si="36"/>
        <v>12458.317999999999</v>
      </c>
    </row>
    <row r="335" spans="1:33" ht="12.95" customHeight="1" x14ac:dyDescent="0.2">
      <c r="A335" s="55" t="s">
        <v>10448</v>
      </c>
      <c r="B335" s="54" t="s">
        <v>8852</v>
      </c>
      <c r="C335" s="55">
        <v>27603.507000000001</v>
      </c>
      <c r="D335" s="55" t="s">
        <v>8869</v>
      </c>
      <c r="E335">
        <f t="shared" si="34"/>
        <v>-24201.005429574041</v>
      </c>
      <c r="F335">
        <f t="shared" si="35"/>
        <v>-24201</v>
      </c>
      <c r="G335">
        <f t="shared" si="39"/>
        <v>-6.4897000011114869E-3</v>
      </c>
      <c r="H335">
        <f t="shared" ref="H335:H343" si="40">+C335-(C$7+F335*C$8)</f>
        <v>-6.4897000011114869E-3</v>
      </c>
      <c r="Q335" s="2">
        <f t="shared" si="36"/>
        <v>12585.007000000001</v>
      </c>
    </row>
    <row r="336" spans="1:33" ht="12.95" customHeight="1" x14ac:dyDescent="0.2">
      <c r="A336" s="55" t="s">
        <v>10472</v>
      </c>
      <c r="B336" s="54" t="s">
        <v>8852</v>
      </c>
      <c r="C336" s="55">
        <v>27621.437999999998</v>
      </c>
      <c r="D336" s="55" t="s">
        <v>8869</v>
      </c>
      <c r="E336">
        <f t="shared" si="34"/>
        <v>-24186.003550888046</v>
      </c>
      <c r="F336">
        <f t="shared" si="35"/>
        <v>-24186</v>
      </c>
      <c r="G336">
        <f t="shared" si="39"/>
        <v>-4.2442000012670178E-3</v>
      </c>
      <c r="H336">
        <f t="shared" si="40"/>
        <v>-4.2442000012670178E-3</v>
      </c>
      <c r="Q336" s="2">
        <f t="shared" si="36"/>
        <v>12602.937999999998</v>
      </c>
    </row>
    <row r="337" spans="1:17" ht="12.95" customHeight="1" x14ac:dyDescent="0.2">
      <c r="A337" s="55" t="s">
        <v>10472</v>
      </c>
      <c r="B337" s="54" t="s">
        <v>8852</v>
      </c>
      <c r="C337" s="55">
        <v>27694.348999999998</v>
      </c>
      <c r="D337" s="55" t="s">
        <v>8869</v>
      </c>
      <c r="E337">
        <f t="shared" si="34"/>
        <v>-24125.002938715013</v>
      </c>
      <c r="F337">
        <f t="shared" si="35"/>
        <v>-24125</v>
      </c>
      <c r="G337">
        <f t="shared" si="39"/>
        <v>-3.5125000031257514E-3</v>
      </c>
      <c r="H337">
        <f t="shared" si="40"/>
        <v>-3.5125000031257514E-3</v>
      </c>
      <c r="Q337" s="2">
        <f t="shared" si="36"/>
        <v>12675.848999999998</v>
      </c>
    </row>
    <row r="338" spans="1:17" ht="12.95" customHeight="1" x14ac:dyDescent="0.2">
      <c r="A338" s="55" t="s">
        <v>10448</v>
      </c>
      <c r="B338" s="54" t="s">
        <v>8852</v>
      </c>
      <c r="C338" s="55">
        <v>27719.451000000001</v>
      </c>
      <c r="D338" s="55" t="s">
        <v>8869</v>
      </c>
      <c r="E338">
        <f t="shared" si="34"/>
        <v>-24104.001479857397</v>
      </c>
      <c r="F338">
        <f t="shared" si="35"/>
        <v>-24104</v>
      </c>
      <c r="G338">
        <f t="shared" si="39"/>
        <v>-1.7688000007183291E-3</v>
      </c>
      <c r="H338">
        <f t="shared" si="40"/>
        <v>-1.7688000007183291E-3</v>
      </c>
      <c r="Q338" s="2">
        <f t="shared" si="36"/>
        <v>12700.951000000001</v>
      </c>
    </row>
    <row r="339" spans="1:17" ht="12.95" customHeight="1" x14ac:dyDescent="0.2">
      <c r="A339" s="55" t="s">
        <v>10448</v>
      </c>
      <c r="B339" s="54" t="s">
        <v>8852</v>
      </c>
      <c r="C339" s="55">
        <v>27811.481</v>
      </c>
      <c r="D339" s="55" t="s">
        <v>8869</v>
      </c>
      <c r="E339">
        <f t="shared" si="34"/>
        <v>-24027.005054924481</v>
      </c>
      <c r="F339">
        <f t="shared" si="35"/>
        <v>-24027</v>
      </c>
      <c r="G339">
        <f t="shared" si="39"/>
        <v>-6.0419000001274981E-3</v>
      </c>
      <c r="H339">
        <f t="shared" si="40"/>
        <v>-6.0419000001274981E-3</v>
      </c>
      <c r="Q339" s="2">
        <f t="shared" si="36"/>
        <v>12792.981</v>
      </c>
    </row>
    <row r="340" spans="1:17" ht="12.95" customHeight="1" x14ac:dyDescent="0.2">
      <c r="A340" s="55" t="s">
        <v>10488</v>
      </c>
      <c r="B340" s="54" t="s">
        <v>8852</v>
      </c>
      <c r="C340" s="55">
        <v>27872.437000000002</v>
      </c>
      <c r="D340" s="55" t="s">
        <v>8869</v>
      </c>
      <c r="E340">
        <f t="shared" si="34"/>
        <v>-23976.006531853622</v>
      </c>
      <c r="F340">
        <f t="shared" si="35"/>
        <v>-23976</v>
      </c>
      <c r="G340">
        <f t="shared" si="39"/>
        <v>-7.807199999660952E-3</v>
      </c>
      <c r="H340">
        <f t="shared" si="40"/>
        <v>-7.807199999660952E-3</v>
      </c>
      <c r="Q340" s="2">
        <f t="shared" si="36"/>
        <v>12853.937000000002</v>
      </c>
    </row>
    <row r="341" spans="1:17" ht="12.95" customHeight="1" x14ac:dyDescent="0.2">
      <c r="A341" s="55" t="s">
        <v>10491</v>
      </c>
      <c r="B341" s="54" t="s">
        <v>8852</v>
      </c>
      <c r="C341" s="55">
        <v>27872.439200000001</v>
      </c>
      <c r="D341" s="55" t="s">
        <v>8869</v>
      </c>
      <c r="E341">
        <f t="shared" ref="E341:E404" si="41">+(C341-C$7)/C$8</f>
        <v>-23976.004691234964</v>
      </c>
      <c r="F341">
        <f t="shared" ref="F341:F404" si="42">ROUND(2*E341,0)/2</f>
        <v>-23976</v>
      </c>
      <c r="G341">
        <f t="shared" si="39"/>
        <v>-5.6072000006679446E-3</v>
      </c>
      <c r="H341">
        <f t="shared" si="40"/>
        <v>-5.6072000006679446E-3</v>
      </c>
      <c r="Q341" s="2">
        <f t="shared" si="36"/>
        <v>12853.939200000001</v>
      </c>
    </row>
    <row r="342" spans="1:17" ht="12.95" customHeight="1" x14ac:dyDescent="0.2">
      <c r="A342" s="55" t="s">
        <v>10448</v>
      </c>
      <c r="B342" s="54" t="s">
        <v>8852</v>
      </c>
      <c r="C342" s="55">
        <v>27878.420999999998</v>
      </c>
      <c r="D342" s="55" t="s">
        <v>8869</v>
      </c>
      <c r="E342">
        <f t="shared" si="41"/>
        <v>-23971.000049111055</v>
      </c>
      <c r="F342">
        <f t="shared" si="42"/>
        <v>-23971</v>
      </c>
      <c r="G342">
        <f t="shared" si="39"/>
        <v>-5.8700003137346357E-5</v>
      </c>
      <c r="H342">
        <f t="shared" si="40"/>
        <v>-5.8700003137346357E-5</v>
      </c>
      <c r="Q342" s="2">
        <f t="shared" si="36"/>
        <v>12859.920999999998</v>
      </c>
    </row>
    <row r="343" spans="1:17" ht="12.95" customHeight="1" x14ac:dyDescent="0.2">
      <c r="A343" s="55" t="s">
        <v>10497</v>
      </c>
      <c r="B343" s="54" t="s">
        <v>8852</v>
      </c>
      <c r="C343" s="55">
        <v>28165.281999999999</v>
      </c>
      <c r="D343" s="55" t="s">
        <v>8869</v>
      </c>
      <c r="E343">
        <f t="shared" si="41"/>
        <v>-23730.999272704637</v>
      </c>
      <c r="F343">
        <f t="shared" si="42"/>
        <v>-23731</v>
      </c>
      <c r="G343">
        <f t="shared" si="39"/>
        <v>8.6929999815765768E-4</v>
      </c>
      <c r="H343">
        <f t="shared" si="40"/>
        <v>8.6929999815765768E-4</v>
      </c>
      <c r="Q343" s="2">
        <f t="shared" ref="Q343:Q406" si="43">+C343-15018.5</f>
        <v>13146.781999999999</v>
      </c>
    </row>
    <row r="344" spans="1:17" ht="12.95" customHeight="1" x14ac:dyDescent="0.2">
      <c r="A344" s="55" t="s">
        <v>9375</v>
      </c>
      <c r="B344" s="54" t="s">
        <v>8852</v>
      </c>
      <c r="C344" s="55">
        <v>28297.95</v>
      </c>
      <c r="D344" s="55" t="s">
        <v>8869</v>
      </c>
      <c r="E344">
        <f t="shared" si="41"/>
        <v>-23620.003274627918</v>
      </c>
      <c r="F344">
        <f t="shared" si="42"/>
        <v>-23620</v>
      </c>
      <c r="G344">
        <f t="shared" si="39"/>
        <v>-3.9140000008046627E-3</v>
      </c>
      <c r="I344">
        <f>+C344-(C$7+F344*C$8)</f>
        <v>-3.9140000008046627E-3</v>
      </c>
      <c r="Q344" s="2">
        <f t="shared" si="43"/>
        <v>13279.45</v>
      </c>
    </row>
    <row r="345" spans="1:17" ht="12.95" customHeight="1" x14ac:dyDescent="0.2">
      <c r="A345" s="55" t="s">
        <v>10448</v>
      </c>
      <c r="B345" s="54" t="s">
        <v>8852</v>
      </c>
      <c r="C345" s="55">
        <v>28374.448</v>
      </c>
      <c r="D345" s="55" t="s">
        <v>8869</v>
      </c>
      <c r="E345">
        <f t="shared" si="41"/>
        <v>-23556.001617401813</v>
      </c>
      <c r="F345">
        <f t="shared" si="42"/>
        <v>-23556</v>
      </c>
      <c r="G345">
        <f t="shared" si="39"/>
        <v>-1.9332000010763295E-3</v>
      </c>
      <c r="H345">
        <f t="shared" ref="H345:H356" si="44">+C345-(C$7+F345*C$8)</f>
        <v>-1.9332000010763295E-3</v>
      </c>
      <c r="Q345" s="2">
        <f t="shared" si="43"/>
        <v>13355.948</v>
      </c>
    </row>
    <row r="346" spans="1:17" ht="12.95" customHeight="1" x14ac:dyDescent="0.2">
      <c r="A346" s="55" t="s">
        <v>10506</v>
      </c>
      <c r="B346" s="54" t="s">
        <v>8852</v>
      </c>
      <c r="C346" s="55">
        <v>28435.409</v>
      </c>
      <c r="D346" s="55" t="s">
        <v>8869</v>
      </c>
      <c r="E346">
        <f t="shared" si="41"/>
        <v>-23504.998911106737</v>
      </c>
      <c r="F346">
        <f t="shared" si="42"/>
        <v>-23505</v>
      </c>
      <c r="G346">
        <f t="shared" si="39"/>
        <v>1.3015000004088506E-3</v>
      </c>
      <c r="H346">
        <f t="shared" si="44"/>
        <v>1.3015000004088506E-3</v>
      </c>
      <c r="Q346" s="2">
        <f t="shared" si="43"/>
        <v>13416.909</v>
      </c>
    </row>
    <row r="347" spans="1:17" ht="12.95" customHeight="1" x14ac:dyDescent="0.2">
      <c r="A347" s="55" t="s">
        <v>10510</v>
      </c>
      <c r="B347" s="54" t="s">
        <v>8852</v>
      </c>
      <c r="C347" s="55">
        <v>28466.488000000001</v>
      </c>
      <c r="D347" s="55" t="s">
        <v>8869</v>
      </c>
      <c r="E347">
        <f t="shared" si="41"/>
        <v>-23478.996826020459</v>
      </c>
      <c r="F347">
        <f t="shared" si="42"/>
        <v>-23479</v>
      </c>
      <c r="G347">
        <f t="shared" si="39"/>
        <v>3.7937000015517697E-3</v>
      </c>
      <c r="H347">
        <f t="shared" si="44"/>
        <v>3.7937000015517697E-3</v>
      </c>
      <c r="Q347" s="2">
        <f t="shared" si="43"/>
        <v>13447.988000000001</v>
      </c>
    </row>
    <row r="348" spans="1:17" ht="12.95" customHeight="1" x14ac:dyDescent="0.2">
      <c r="A348" s="55" t="s">
        <v>10506</v>
      </c>
      <c r="B348" s="54" t="s">
        <v>8852</v>
      </c>
      <c r="C348" s="55">
        <v>28477.241000000002</v>
      </c>
      <c r="D348" s="55" t="s">
        <v>8869</v>
      </c>
      <c r="E348">
        <f t="shared" si="41"/>
        <v>-23470.000384019982</v>
      </c>
      <c r="F348">
        <f t="shared" si="42"/>
        <v>-23470</v>
      </c>
      <c r="G348">
        <f t="shared" si="39"/>
        <v>-4.5899999895482324E-4</v>
      </c>
      <c r="H348">
        <f t="shared" si="44"/>
        <v>-4.5899999895482324E-4</v>
      </c>
      <c r="Q348" s="2">
        <f t="shared" si="43"/>
        <v>13458.741000000002</v>
      </c>
    </row>
    <row r="349" spans="1:17" ht="12.95" customHeight="1" x14ac:dyDescent="0.2">
      <c r="A349" s="55" t="s">
        <v>10506</v>
      </c>
      <c r="B349" s="54" t="s">
        <v>8852</v>
      </c>
      <c r="C349" s="55">
        <v>28483.218000000001</v>
      </c>
      <c r="D349" s="55" t="s">
        <v>8869</v>
      </c>
      <c r="E349">
        <f t="shared" si="41"/>
        <v>-23464.999757791316</v>
      </c>
      <c r="F349">
        <f t="shared" si="42"/>
        <v>-23465</v>
      </c>
      <c r="G349">
        <f t="shared" si="39"/>
        <v>2.8949999978067353E-4</v>
      </c>
      <c r="H349">
        <f t="shared" si="44"/>
        <v>2.8949999978067353E-4</v>
      </c>
      <c r="Q349" s="2">
        <f t="shared" si="43"/>
        <v>13464.718000000001</v>
      </c>
    </row>
    <row r="350" spans="1:17" ht="12.95" customHeight="1" x14ac:dyDescent="0.2">
      <c r="A350" s="55" t="s">
        <v>10510</v>
      </c>
      <c r="B350" s="54" t="s">
        <v>8852</v>
      </c>
      <c r="C350" s="55">
        <v>28484.414000000001</v>
      </c>
      <c r="D350" s="55" t="s">
        <v>8869</v>
      </c>
      <c r="E350">
        <f t="shared" si="41"/>
        <v>-23463.999130558677</v>
      </c>
      <c r="F350">
        <f t="shared" si="42"/>
        <v>-23464</v>
      </c>
      <c r="G350">
        <f t="shared" si="39"/>
        <v>1.0392000003776047E-3</v>
      </c>
      <c r="H350">
        <f t="shared" si="44"/>
        <v>1.0392000003776047E-3</v>
      </c>
      <c r="Q350" s="2">
        <f t="shared" si="43"/>
        <v>13465.914000000001</v>
      </c>
    </row>
    <row r="351" spans="1:17" ht="12.95" customHeight="1" x14ac:dyDescent="0.2">
      <c r="A351" s="55" t="s">
        <v>10506</v>
      </c>
      <c r="B351" s="54" t="s">
        <v>8852</v>
      </c>
      <c r="C351" s="55">
        <v>28513.1</v>
      </c>
      <c r="D351" s="55" t="s">
        <v>8869</v>
      </c>
      <c r="E351">
        <f t="shared" si="41"/>
        <v>-23439.999136582523</v>
      </c>
      <c r="F351">
        <f t="shared" si="42"/>
        <v>-23440</v>
      </c>
      <c r="G351">
        <f t="shared" si="39"/>
        <v>1.0319999964849558E-3</v>
      </c>
      <c r="H351">
        <f t="shared" si="44"/>
        <v>1.0319999964849558E-3</v>
      </c>
      <c r="Q351" s="2">
        <f t="shared" si="43"/>
        <v>13494.599999999999</v>
      </c>
    </row>
    <row r="352" spans="1:17" ht="12.95" customHeight="1" x14ac:dyDescent="0.2">
      <c r="A352" s="55" t="s">
        <v>10506</v>
      </c>
      <c r="B352" s="54" t="s">
        <v>8852</v>
      </c>
      <c r="C352" s="55">
        <v>28514.294000000002</v>
      </c>
      <c r="D352" s="55" t="s">
        <v>8869</v>
      </c>
      <c r="E352">
        <f t="shared" si="41"/>
        <v>-23439.000182639567</v>
      </c>
      <c r="F352">
        <f t="shared" si="42"/>
        <v>-23439</v>
      </c>
      <c r="G352">
        <f t="shared" si="39"/>
        <v>-2.1829999968758784E-4</v>
      </c>
      <c r="H352">
        <f t="shared" si="44"/>
        <v>-2.1829999968758784E-4</v>
      </c>
      <c r="Q352" s="2">
        <f t="shared" si="43"/>
        <v>13495.794000000002</v>
      </c>
    </row>
    <row r="353" spans="1:17" ht="12.95" customHeight="1" x14ac:dyDescent="0.2">
      <c r="A353" s="55" t="s">
        <v>10510</v>
      </c>
      <c r="B353" s="54" t="s">
        <v>8852</v>
      </c>
      <c r="C353" s="55">
        <v>28551.346000000001</v>
      </c>
      <c r="D353" s="55" t="s">
        <v>8869</v>
      </c>
      <c r="E353">
        <f t="shared" si="41"/>
        <v>-23408.000817903998</v>
      </c>
      <c r="F353">
        <f t="shared" si="42"/>
        <v>-23408</v>
      </c>
      <c r="G353">
        <f t="shared" si="39"/>
        <v>-9.7760000062407926E-4</v>
      </c>
      <c r="H353">
        <f t="shared" si="44"/>
        <v>-9.7760000062407926E-4</v>
      </c>
      <c r="Q353" s="2">
        <f t="shared" si="43"/>
        <v>13532.846000000001</v>
      </c>
    </row>
    <row r="354" spans="1:17" ht="12.95" customHeight="1" x14ac:dyDescent="0.2">
      <c r="A354" s="55" t="s">
        <v>10506</v>
      </c>
      <c r="B354" s="54" t="s">
        <v>8852</v>
      </c>
      <c r="C354" s="55">
        <v>28576.445</v>
      </c>
      <c r="D354" s="55" t="s">
        <v>8869</v>
      </c>
      <c r="E354">
        <f t="shared" si="41"/>
        <v>-23387.001868980915</v>
      </c>
      <c r="F354">
        <f t="shared" si="42"/>
        <v>-23387</v>
      </c>
      <c r="G354">
        <f t="shared" si="39"/>
        <v>-2.2339000024658162E-3</v>
      </c>
      <c r="H354">
        <f t="shared" si="44"/>
        <v>-2.2339000024658162E-3</v>
      </c>
      <c r="Q354" s="2">
        <f t="shared" si="43"/>
        <v>13557.945</v>
      </c>
    </row>
    <row r="355" spans="1:17" ht="12.95" customHeight="1" x14ac:dyDescent="0.2">
      <c r="A355" s="55" t="s">
        <v>10506</v>
      </c>
      <c r="B355" s="54" t="s">
        <v>8852</v>
      </c>
      <c r="C355" s="55">
        <v>28606.302</v>
      </c>
      <c r="D355" s="55" t="s">
        <v>8869</v>
      </c>
      <c r="E355">
        <f t="shared" si="41"/>
        <v>-23362.022163893205</v>
      </c>
      <c r="F355">
        <f t="shared" si="42"/>
        <v>-23362</v>
      </c>
      <c r="G355">
        <f t="shared" si="39"/>
        <v>-2.6491399999940768E-2</v>
      </c>
      <c r="H355">
        <f t="shared" si="44"/>
        <v>-2.6491399999940768E-2</v>
      </c>
      <c r="Q355" s="2">
        <f t="shared" si="43"/>
        <v>13587.802</v>
      </c>
    </row>
    <row r="356" spans="1:17" ht="12.95" customHeight="1" x14ac:dyDescent="0.2">
      <c r="A356" s="55" t="s">
        <v>10529</v>
      </c>
      <c r="B356" s="54" t="s">
        <v>8852</v>
      </c>
      <c r="C356" s="55">
        <v>28606.325000000001</v>
      </c>
      <c r="D356" s="55" t="s">
        <v>8869</v>
      </c>
      <c r="E356">
        <f t="shared" si="41"/>
        <v>-23362.002921061805</v>
      </c>
      <c r="F356">
        <f t="shared" si="42"/>
        <v>-23362</v>
      </c>
      <c r="G356">
        <f t="shared" si="39"/>
        <v>-3.49139999889303E-3</v>
      </c>
      <c r="H356">
        <f t="shared" si="44"/>
        <v>-3.49139999889303E-3</v>
      </c>
      <c r="Q356" s="2">
        <f t="shared" si="43"/>
        <v>13587.825000000001</v>
      </c>
    </row>
    <row r="357" spans="1:17" ht="12.95" customHeight="1" x14ac:dyDescent="0.2">
      <c r="A357" s="55" t="s">
        <v>9375</v>
      </c>
      <c r="B357" s="54" t="s">
        <v>8852</v>
      </c>
      <c r="C357" s="55">
        <v>28620.668000000001</v>
      </c>
      <c r="D357" s="55" t="s">
        <v>8869</v>
      </c>
      <c r="E357">
        <f t="shared" si="41"/>
        <v>-23350.002924073728</v>
      </c>
      <c r="F357">
        <f t="shared" si="42"/>
        <v>-23350</v>
      </c>
      <c r="G357">
        <f t="shared" si="39"/>
        <v>-3.4950000008393545E-3</v>
      </c>
      <c r="I357">
        <f>+C357-(C$7+F357*C$8)</f>
        <v>-3.4950000008393545E-3</v>
      </c>
      <c r="Q357" s="2">
        <f t="shared" si="43"/>
        <v>13602.168000000001</v>
      </c>
    </row>
    <row r="358" spans="1:17" ht="12.95" customHeight="1" x14ac:dyDescent="0.2">
      <c r="A358" s="55" t="s">
        <v>10506</v>
      </c>
      <c r="B358" s="54" t="s">
        <v>8852</v>
      </c>
      <c r="C358" s="55">
        <v>28643.378000000001</v>
      </c>
      <c r="D358" s="55" t="s">
        <v>8869</v>
      </c>
      <c r="E358">
        <f t="shared" si="41"/>
        <v>-23331.002719681394</v>
      </c>
      <c r="F358">
        <f t="shared" si="42"/>
        <v>-23331</v>
      </c>
      <c r="G358">
        <f t="shared" si="39"/>
        <v>-3.2506999996257946E-3</v>
      </c>
      <c r="H358">
        <f t="shared" ref="H358:H369" si="45">+C358-(C$7+F358*C$8)</f>
        <v>-3.2506999996257946E-3</v>
      </c>
      <c r="Q358" s="2">
        <f t="shared" si="43"/>
        <v>13624.878000000001</v>
      </c>
    </row>
    <row r="359" spans="1:17" ht="12.95" customHeight="1" x14ac:dyDescent="0.2">
      <c r="A359" s="55" t="s">
        <v>10506</v>
      </c>
      <c r="B359" s="54" t="s">
        <v>8852</v>
      </c>
      <c r="C359" s="55">
        <v>28656.526000000002</v>
      </c>
      <c r="D359" s="55" t="s">
        <v>8869</v>
      </c>
      <c r="E359">
        <f t="shared" si="41"/>
        <v>-23320.00251328111</v>
      </c>
      <c r="F359">
        <f t="shared" si="42"/>
        <v>-23320</v>
      </c>
      <c r="G359">
        <f t="shared" si="39"/>
        <v>-3.0039999983273447E-3</v>
      </c>
      <c r="H359">
        <f t="shared" si="45"/>
        <v>-3.0039999983273447E-3</v>
      </c>
      <c r="Q359" s="2">
        <f t="shared" si="43"/>
        <v>13638.026000000002</v>
      </c>
    </row>
    <row r="360" spans="1:17" ht="12.95" customHeight="1" x14ac:dyDescent="0.2">
      <c r="A360" s="55" t="s">
        <v>10506</v>
      </c>
      <c r="B360" s="54" t="s">
        <v>8852</v>
      </c>
      <c r="C360" s="55">
        <v>28662.502</v>
      </c>
      <c r="D360" s="55" t="s">
        <v>8869</v>
      </c>
      <c r="E360">
        <f t="shared" si="41"/>
        <v>-23315.002723697289</v>
      </c>
      <c r="F360">
        <f t="shared" si="42"/>
        <v>-23315</v>
      </c>
      <c r="G360">
        <f t="shared" ref="G360:G391" si="46">+C360-(C$7+F360*C$8)</f>
        <v>-3.2554999997955747E-3</v>
      </c>
      <c r="H360">
        <f t="shared" si="45"/>
        <v>-3.2554999997955747E-3</v>
      </c>
      <c r="Q360" s="2">
        <f t="shared" si="43"/>
        <v>13644.002</v>
      </c>
    </row>
    <row r="361" spans="1:17" ht="12.95" customHeight="1" x14ac:dyDescent="0.2">
      <c r="A361" s="55" t="s">
        <v>10506</v>
      </c>
      <c r="B361" s="54" t="s">
        <v>8852</v>
      </c>
      <c r="C361" s="55">
        <v>28668.476999999999</v>
      </c>
      <c r="D361" s="55" t="s">
        <v>8869</v>
      </c>
      <c r="E361">
        <f t="shared" si="41"/>
        <v>-23310.003770758311</v>
      </c>
      <c r="F361">
        <f t="shared" si="42"/>
        <v>-23310</v>
      </c>
      <c r="G361">
        <f t="shared" si="46"/>
        <v>-4.5070000014675315E-3</v>
      </c>
      <c r="H361">
        <f t="shared" si="45"/>
        <v>-4.5070000014675315E-3</v>
      </c>
      <c r="Q361" s="2">
        <f t="shared" si="43"/>
        <v>13649.976999999999</v>
      </c>
    </row>
    <row r="362" spans="1:17" ht="12.95" customHeight="1" x14ac:dyDescent="0.2">
      <c r="A362" s="55" t="s">
        <v>10506</v>
      </c>
      <c r="B362" s="54" t="s">
        <v>8852</v>
      </c>
      <c r="C362" s="55">
        <v>28760.51</v>
      </c>
      <c r="D362" s="55" t="s">
        <v>8869</v>
      </c>
      <c r="E362">
        <f t="shared" si="41"/>
        <v>-23233.004835890861</v>
      </c>
      <c r="F362">
        <f t="shared" si="42"/>
        <v>-23233</v>
      </c>
      <c r="G362">
        <f t="shared" si="46"/>
        <v>-5.7801000039034989E-3</v>
      </c>
      <c r="H362">
        <f t="shared" si="45"/>
        <v>-5.7801000039034989E-3</v>
      </c>
      <c r="Q362" s="2">
        <f t="shared" si="43"/>
        <v>13742.009999999998</v>
      </c>
    </row>
    <row r="363" spans="1:17" ht="12.95" customHeight="1" x14ac:dyDescent="0.2">
      <c r="A363" s="55" t="s">
        <v>10506</v>
      </c>
      <c r="B363" s="54" t="s">
        <v>8852</v>
      </c>
      <c r="C363" s="55">
        <v>28783.219000000001</v>
      </c>
      <c r="D363" s="55" t="s">
        <v>8869</v>
      </c>
      <c r="E363">
        <f t="shared" si="41"/>
        <v>-23214.005468143368</v>
      </c>
      <c r="F363">
        <f t="shared" si="42"/>
        <v>-23214</v>
      </c>
      <c r="G363">
        <f t="shared" si="46"/>
        <v>-6.535799999255687E-3</v>
      </c>
      <c r="H363">
        <f t="shared" si="45"/>
        <v>-6.535799999255687E-3</v>
      </c>
      <c r="Q363" s="2">
        <f t="shared" si="43"/>
        <v>13764.719000000001</v>
      </c>
    </row>
    <row r="364" spans="1:17" ht="12.95" customHeight="1" x14ac:dyDescent="0.2">
      <c r="A364" s="55" t="s">
        <v>10529</v>
      </c>
      <c r="B364" s="54" t="s">
        <v>8852</v>
      </c>
      <c r="C364" s="55">
        <v>28784.412</v>
      </c>
      <c r="D364" s="55" t="s">
        <v>8869</v>
      </c>
      <c r="E364">
        <f t="shared" si="41"/>
        <v>-23213.007350845259</v>
      </c>
      <c r="F364">
        <f t="shared" si="42"/>
        <v>-23213</v>
      </c>
      <c r="G364">
        <f t="shared" si="46"/>
        <v>-8.7860999992699362E-3</v>
      </c>
      <c r="H364">
        <f t="shared" si="45"/>
        <v>-8.7860999992699362E-3</v>
      </c>
      <c r="Q364" s="2">
        <f t="shared" si="43"/>
        <v>13765.912</v>
      </c>
    </row>
    <row r="365" spans="1:17" ht="12.95" customHeight="1" x14ac:dyDescent="0.2">
      <c r="A365" s="55" t="s">
        <v>10506</v>
      </c>
      <c r="B365" s="54" t="s">
        <v>8852</v>
      </c>
      <c r="C365" s="55">
        <v>28790.392</v>
      </c>
      <c r="D365" s="55" t="s">
        <v>8869</v>
      </c>
      <c r="E365">
        <f t="shared" si="41"/>
        <v>-23208.004214682063</v>
      </c>
      <c r="F365">
        <f t="shared" si="42"/>
        <v>-23208</v>
      </c>
      <c r="G365">
        <f t="shared" si="46"/>
        <v>-5.037599999923259E-3</v>
      </c>
      <c r="H365">
        <f t="shared" si="45"/>
        <v>-5.037599999923259E-3</v>
      </c>
      <c r="Q365" s="2">
        <f t="shared" si="43"/>
        <v>13771.892</v>
      </c>
    </row>
    <row r="366" spans="1:17" ht="12.95" customHeight="1" x14ac:dyDescent="0.2">
      <c r="A366" s="55" t="s">
        <v>10506</v>
      </c>
      <c r="B366" s="54" t="s">
        <v>8852</v>
      </c>
      <c r="C366" s="55">
        <v>28832.222000000002</v>
      </c>
      <c r="D366" s="55" t="s">
        <v>8869</v>
      </c>
      <c r="E366">
        <f t="shared" si="41"/>
        <v>-23173.007360884996</v>
      </c>
      <c r="F366">
        <f t="shared" si="42"/>
        <v>-23173</v>
      </c>
      <c r="G366">
        <f t="shared" si="46"/>
        <v>-8.7980999996943865E-3</v>
      </c>
      <c r="H366">
        <f t="shared" si="45"/>
        <v>-8.7980999996943865E-3</v>
      </c>
      <c r="Q366" s="2">
        <f t="shared" si="43"/>
        <v>13813.722000000002</v>
      </c>
    </row>
    <row r="367" spans="1:17" ht="12.95" customHeight="1" x14ac:dyDescent="0.2">
      <c r="A367" s="55" t="s">
        <v>10510</v>
      </c>
      <c r="B367" s="54" t="s">
        <v>8852</v>
      </c>
      <c r="C367" s="55">
        <v>28838.199000000001</v>
      </c>
      <c r="D367" s="55" t="s">
        <v>8869</v>
      </c>
      <c r="E367">
        <f t="shared" si="41"/>
        <v>-23168.00673465633</v>
      </c>
      <c r="F367">
        <f t="shared" si="42"/>
        <v>-23168</v>
      </c>
      <c r="G367">
        <f t="shared" si="46"/>
        <v>-8.0496000009588897E-3</v>
      </c>
      <c r="H367">
        <f t="shared" si="45"/>
        <v>-8.0496000009588897E-3</v>
      </c>
      <c r="Q367" s="2">
        <f t="shared" si="43"/>
        <v>13819.699000000001</v>
      </c>
    </row>
    <row r="368" spans="1:17" ht="12.95" customHeight="1" x14ac:dyDescent="0.2">
      <c r="A368" s="55" t="s">
        <v>10529</v>
      </c>
      <c r="B368" s="54" t="s">
        <v>8852</v>
      </c>
      <c r="C368" s="55">
        <v>28839.395</v>
      </c>
      <c r="D368" s="55" t="s">
        <v>8869</v>
      </c>
      <c r="E368">
        <f t="shared" si="41"/>
        <v>-23167.006107423691</v>
      </c>
      <c r="F368">
        <f t="shared" si="42"/>
        <v>-23167</v>
      </c>
      <c r="G368">
        <f t="shared" si="46"/>
        <v>-7.2999000003619585E-3</v>
      </c>
      <c r="H368">
        <f t="shared" si="45"/>
        <v>-7.2999000003619585E-3</v>
      </c>
      <c r="Q368" s="2">
        <f t="shared" si="43"/>
        <v>13820.895</v>
      </c>
    </row>
    <row r="369" spans="1:17" ht="12.95" customHeight="1" x14ac:dyDescent="0.2">
      <c r="A369" s="55" t="s">
        <v>10506</v>
      </c>
      <c r="B369" s="54" t="s">
        <v>8852</v>
      </c>
      <c r="C369" s="55">
        <v>28875.25</v>
      </c>
      <c r="D369" s="55" t="s">
        <v>8869</v>
      </c>
      <c r="E369">
        <f t="shared" si="41"/>
        <v>-23137.008206565606</v>
      </c>
      <c r="F369">
        <f t="shared" si="42"/>
        <v>-23137</v>
      </c>
      <c r="G369">
        <f t="shared" si="46"/>
        <v>-9.808900002099108E-3</v>
      </c>
      <c r="H369">
        <f t="shared" si="45"/>
        <v>-9.808900002099108E-3</v>
      </c>
      <c r="Q369" s="2">
        <f t="shared" si="43"/>
        <v>13856.75</v>
      </c>
    </row>
    <row r="370" spans="1:17" ht="12.95" customHeight="1" x14ac:dyDescent="0.2">
      <c r="A370" s="55" t="s">
        <v>9375</v>
      </c>
      <c r="B370" s="54" t="s">
        <v>8852</v>
      </c>
      <c r="C370" s="55">
        <v>28891.983</v>
      </c>
      <c r="D370" s="55" t="s">
        <v>8869</v>
      </c>
      <c r="E370">
        <f t="shared" si="41"/>
        <v>-23123.008628401934</v>
      </c>
      <c r="F370">
        <f t="shared" si="42"/>
        <v>-23123</v>
      </c>
      <c r="G370">
        <f t="shared" si="46"/>
        <v>-1.0313099999621045E-2</v>
      </c>
      <c r="I370">
        <f>+C370-(C$7+F370*C$8)</f>
        <v>-1.0313099999621045E-2</v>
      </c>
      <c r="Q370" s="2">
        <f t="shared" si="43"/>
        <v>13873.483</v>
      </c>
    </row>
    <row r="371" spans="1:17" ht="12.95" customHeight="1" x14ac:dyDescent="0.2">
      <c r="A371" s="55" t="s">
        <v>10506</v>
      </c>
      <c r="B371" s="54" t="s">
        <v>8852</v>
      </c>
      <c r="C371" s="55">
        <v>28906.324000000001</v>
      </c>
      <c r="D371" s="55" t="s">
        <v>8869</v>
      </c>
      <c r="E371">
        <f t="shared" si="41"/>
        <v>-23111.010304703541</v>
      </c>
      <c r="F371">
        <f t="shared" si="42"/>
        <v>-23111</v>
      </c>
      <c r="G371">
        <f t="shared" si="46"/>
        <v>-1.2316700001974823E-2</v>
      </c>
      <c r="H371">
        <f>+C371-(C$7+F371*C$8)</f>
        <v>-1.2316700001974823E-2</v>
      </c>
      <c r="Q371" s="2">
        <f t="shared" si="43"/>
        <v>13887.824000000001</v>
      </c>
    </row>
    <row r="372" spans="1:17" ht="12.95" customHeight="1" x14ac:dyDescent="0.2">
      <c r="A372" s="55" t="s">
        <v>10506</v>
      </c>
      <c r="B372" s="54" t="s">
        <v>8852</v>
      </c>
      <c r="C372" s="55">
        <v>28930.226999999999</v>
      </c>
      <c r="D372" s="55" t="s">
        <v>8869</v>
      </c>
      <c r="E372">
        <f t="shared" si="41"/>
        <v>-23091.011983013101</v>
      </c>
      <c r="F372">
        <f t="shared" si="42"/>
        <v>-23091</v>
      </c>
      <c r="G372">
        <f t="shared" si="46"/>
        <v>-1.4322700000775512E-2</v>
      </c>
      <c r="H372">
        <f>+C372-(C$7+F372*C$8)</f>
        <v>-1.4322700000775512E-2</v>
      </c>
      <c r="Q372" s="2">
        <f t="shared" si="43"/>
        <v>13911.726999999999</v>
      </c>
    </row>
    <row r="373" spans="1:17" ht="12.95" customHeight="1" x14ac:dyDescent="0.2">
      <c r="A373" s="55" t="s">
        <v>10529</v>
      </c>
      <c r="B373" s="54" t="s">
        <v>8852</v>
      </c>
      <c r="C373" s="55">
        <v>29078.447</v>
      </c>
      <c r="D373" s="55" t="s">
        <v>8869</v>
      </c>
      <c r="E373">
        <f t="shared" si="41"/>
        <v>-22967.004484332698</v>
      </c>
      <c r="F373">
        <f t="shared" si="42"/>
        <v>-22967</v>
      </c>
      <c r="G373">
        <f t="shared" si="46"/>
        <v>-5.3599000020767562E-3</v>
      </c>
      <c r="H373">
        <f>+C373-(C$7+F373*C$8)</f>
        <v>-5.3599000020767562E-3</v>
      </c>
      <c r="Q373" s="2">
        <f t="shared" si="43"/>
        <v>14059.947</v>
      </c>
    </row>
    <row r="374" spans="1:17" ht="12.95" customHeight="1" x14ac:dyDescent="0.2">
      <c r="A374" s="55" t="s">
        <v>10506</v>
      </c>
      <c r="B374" s="54" t="s">
        <v>8852</v>
      </c>
      <c r="C374" s="55">
        <v>29096.377</v>
      </c>
      <c r="D374" s="55" t="s">
        <v>8869</v>
      </c>
      <c r="E374">
        <f t="shared" si="41"/>
        <v>-22952.003442291545</v>
      </c>
      <c r="F374">
        <f t="shared" si="42"/>
        <v>-22952</v>
      </c>
      <c r="G374">
        <f t="shared" si="46"/>
        <v>-4.1143999987980351E-3</v>
      </c>
      <c r="H374">
        <f>+C374-(C$7+F374*C$8)</f>
        <v>-4.1143999987980351E-3</v>
      </c>
      <c r="Q374" s="2">
        <f t="shared" si="43"/>
        <v>14077.877</v>
      </c>
    </row>
    <row r="375" spans="1:17" ht="12.95" customHeight="1" x14ac:dyDescent="0.2">
      <c r="A375" s="55" t="s">
        <v>10506</v>
      </c>
      <c r="B375" s="54" t="s">
        <v>8852</v>
      </c>
      <c r="C375" s="55">
        <v>29114.308000000001</v>
      </c>
      <c r="D375" s="55" t="s">
        <v>8869</v>
      </c>
      <c r="E375">
        <f t="shared" si="41"/>
        <v>-22937.001563605547</v>
      </c>
      <c r="F375">
        <f t="shared" si="42"/>
        <v>-22937</v>
      </c>
      <c r="G375">
        <f t="shared" si="46"/>
        <v>-1.868899998953566E-3</v>
      </c>
      <c r="H375">
        <f>+C375-(C$7+F375*C$8)</f>
        <v>-1.868899998953566E-3</v>
      </c>
      <c r="Q375" s="2">
        <f t="shared" si="43"/>
        <v>14095.808000000001</v>
      </c>
    </row>
    <row r="376" spans="1:17" ht="12.95" customHeight="1" x14ac:dyDescent="0.2">
      <c r="A376" s="55" t="s">
        <v>9375</v>
      </c>
      <c r="B376" s="54" t="s">
        <v>8852</v>
      </c>
      <c r="C376" s="55">
        <v>29120.285</v>
      </c>
      <c r="D376" s="55" t="s">
        <v>8869</v>
      </c>
      <c r="E376">
        <f t="shared" si="41"/>
        <v>-22932.000937376884</v>
      </c>
      <c r="F376">
        <f t="shared" si="42"/>
        <v>-22932</v>
      </c>
      <c r="G376">
        <f t="shared" si="46"/>
        <v>-1.1204000002180692E-3</v>
      </c>
      <c r="I376">
        <f>+C376-(C$7+F376*C$8)</f>
        <v>-1.1204000002180692E-3</v>
      </c>
      <c r="Q376" s="2">
        <f t="shared" si="43"/>
        <v>14101.785</v>
      </c>
    </row>
    <row r="377" spans="1:17" ht="12.95" customHeight="1" x14ac:dyDescent="0.2">
      <c r="A377" s="55" t="s">
        <v>10506</v>
      </c>
      <c r="B377" s="54" t="s">
        <v>8852</v>
      </c>
      <c r="C377" s="55">
        <v>29132.235000000001</v>
      </c>
      <c r="D377" s="55" t="s">
        <v>8869</v>
      </c>
      <c r="E377">
        <f t="shared" si="41"/>
        <v>-22922.003031498927</v>
      </c>
      <c r="F377">
        <f t="shared" si="42"/>
        <v>-22922</v>
      </c>
      <c r="G377">
        <f t="shared" si="46"/>
        <v>-3.6233999999240041E-3</v>
      </c>
      <c r="H377">
        <f t="shared" ref="H377:H388" si="47">+C377-(C$7+F377*C$8)</f>
        <v>-3.6233999999240041E-3</v>
      </c>
      <c r="Q377" s="2">
        <f t="shared" si="43"/>
        <v>14113.735000000001</v>
      </c>
    </row>
    <row r="378" spans="1:17" ht="12.95" customHeight="1" x14ac:dyDescent="0.2">
      <c r="A378" s="55" t="s">
        <v>10529</v>
      </c>
      <c r="B378" s="54" t="s">
        <v>8852</v>
      </c>
      <c r="C378" s="55">
        <v>29145.384999999998</v>
      </c>
      <c r="D378" s="55" t="s">
        <v>8869</v>
      </c>
      <c r="E378">
        <f t="shared" si="41"/>
        <v>-22911.00115180896</v>
      </c>
      <c r="F378">
        <f t="shared" si="42"/>
        <v>-22911</v>
      </c>
      <c r="G378">
        <f t="shared" si="46"/>
        <v>-1.3767000018560793E-3</v>
      </c>
      <c r="H378">
        <f t="shared" si="47"/>
        <v>-1.3767000018560793E-3</v>
      </c>
      <c r="Q378" s="2">
        <f t="shared" si="43"/>
        <v>14126.884999999998</v>
      </c>
    </row>
    <row r="379" spans="1:17" ht="12.95" customHeight="1" x14ac:dyDescent="0.2">
      <c r="A379" s="55" t="s">
        <v>10506</v>
      </c>
      <c r="B379" s="54" t="s">
        <v>8852</v>
      </c>
      <c r="C379" s="55">
        <v>29163.314999999999</v>
      </c>
      <c r="D379" s="55" t="s">
        <v>8869</v>
      </c>
      <c r="E379">
        <f t="shared" si="41"/>
        <v>-22896.000109767807</v>
      </c>
      <c r="F379">
        <f t="shared" si="42"/>
        <v>-22896</v>
      </c>
      <c r="G379">
        <f t="shared" si="46"/>
        <v>-1.3120000221533701E-4</v>
      </c>
      <c r="H379">
        <f t="shared" si="47"/>
        <v>-1.3120000221533701E-4</v>
      </c>
      <c r="Q379" s="2">
        <f t="shared" si="43"/>
        <v>14144.814999999999</v>
      </c>
    </row>
    <row r="380" spans="1:17" ht="12.95" customHeight="1" x14ac:dyDescent="0.2">
      <c r="A380" s="55" t="s">
        <v>10529</v>
      </c>
      <c r="B380" s="54" t="s">
        <v>8852</v>
      </c>
      <c r="C380" s="55">
        <v>29170.487000000001</v>
      </c>
      <c r="D380" s="55" t="s">
        <v>8869</v>
      </c>
      <c r="E380">
        <f t="shared" si="41"/>
        <v>-22889.999692951344</v>
      </c>
      <c r="F380">
        <f t="shared" si="42"/>
        <v>-22890</v>
      </c>
      <c r="G380">
        <f t="shared" si="46"/>
        <v>3.6700000055134296E-4</v>
      </c>
      <c r="H380">
        <f t="shared" si="47"/>
        <v>3.6700000055134296E-4</v>
      </c>
      <c r="Q380" s="2">
        <f t="shared" si="43"/>
        <v>14151.987000000001</v>
      </c>
    </row>
    <row r="381" spans="1:17" ht="12.95" customHeight="1" x14ac:dyDescent="0.2">
      <c r="A381" s="55" t="s">
        <v>10506</v>
      </c>
      <c r="B381" s="54" t="s">
        <v>8852</v>
      </c>
      <c r="C381" s="55">
        <v>29261.327000000001</v>
      </c>
      <c r="D381" s="55" t="s">
        <v>8869</v>
      </c>
      <c r="E381">
        <f t="shared" si="41"/>
        <v>-22813.998875382</v>
      </c>
      <c r="F381">
        <f t="shared" si="42"/>
        <v>-22814</v>
      </c>
      <c r="G381">
        <f t="shared" si="46"/>
        <v>1.3442000017676037E-3</v>
      </c>
      <c r="H381">
        <f t="shared" si="47"/>
        <v>1.3442000017676037E-3</v>
      </c>
      <c r="Q381" s="2">
        <f t="shared" si="43"/>
        <v>14242.827000000001</v>
      </c>
    </row>
    <row r="382" spans="1:17" ht="12.95" customHeight="1" x14ac:dyDescent="0.2">
      <c r="A382" s="55" t="s">
        <v>10583</v>
      </c>
      <c r="B382" s="54" t="s">
        <v>8852</v>
      </c>
      <c r="C382" s="55">
        <v>29347.38</v>
      </c>
      <c r="D382" s="55" t="s">
        <v>8869</v>
      </c>
      <c r="E382">
        <f t="shared" si="41"/>
        <v>-22742.003076677745</v>
      </c>
      <c r="F382">
        <f t="shared" si="42"/>
        <v>-22742</v>
      </c>
      <c r="G382">
        <f t="shared" si="46"/>
        <v>-3.6774000000150409E-3</v>
      </c>
      <c r="H382">
        <f t="shared" si="47"/>
        <v>-3.6774000000150409E-3</v>
      </c>
      <c r="Q382" s="2">
        <f t="shared" si="43"/>
        <v>14328.880000000001</v>
      </c>
    </row>
    <row r="383" spans="1:17" ht="12.95" customHeight="1" x14ac:dyDescent="0.2">
      <c r="A383" s="55" t="s">
        <v>10583</v>
      </c>
      <c r="B383" s="54" t="s">
        <v>8852</v>
      </c>
      <c r="C383" s="55">
        <v>29354.558000000001</v>
      </c>
      <c r="D383" s="55" t="s">
        <v>8869</v>
      </c>
      <c r="E383">
        <f t="shared" si="41"/>
        <v>-22735.997639992227</v>
      </c>
      <c r="F383">
        <f t="shared" si="42"/>
        <v>-22736</v>
      </c>
      <c r="G383">
        <f t="shared" si="46"/>
        <v>2.8208000003360212E-3</v>
      </c>
      <c r="H383">
        <f t="shared" si="47"/>
        <v>2.8208000003360212E-3</v>
      </c>
      <c r="Q383" s="2">
        <f t="shared" si="43"/>
        <v>14336.058000000001</v>
      </c>
    </row>
    <row r="384" spans="1:17" ht="12.95" customHeight="1" x14ac:dyDescent="0.2">
      <c r="A384" s="55" t="s">
        <v>10583</v>
      </c>
      <c r="B384" s="54" t="s">
        <v>8852</v>
      </c>
      <c r="C384" s="55">
        <v>29378.46</v>
      </c>
      <c r="D384" s="55" t="s">
        <v>8869</v>
      </c>
      <c r="E384">
        <f t="shared" si="41"/>
        <v>-22716.000154946625</v>
      </c>
      <c r="F384">
        <f t="shared" si="42"/>
        <v>-22716</v>
      </c>
      <c r="G384">
        <f t="shared" si="46"/>
        <v>-1.8520000230637379E-4</v>
      </c>
      <c r="H384">
        <f t="shared" si="47"/>
        <v>-1.8520000230637379E-4</v>
      </c>
      <c r="Q384" s="2">
        <f t="shared" si="43"/>
        <v>14359.96</v>
      </c>
    </row>
    <row r="385" spans="1:21" ht="12.95" customHeight="1" x14ac:dyDescent="0.2">
      <c r="A385" s="55" t="s">
        <v>10592</v>
      </c>
      <c r="B385" s="54" t="s">
        <v>8852</v>
      </c>
      <c r="C385" s="55">
        <v>29401.168000000001</v>
      </c>
      <c r="D385" s="55" t="s">
        <v>8869</v>
      </c>
      <c r="E385">
        <f t="shared" si="41"/>
        <v>-22697.001623843975</v>
      </c>
      <c r="F385">
        <f t="shared" si="42"/>
        <v>-22697</v>
      </c>
      <c r="G385">
        <f t="shared" si="46"/>
        <v>-1.9408999978622887E-3</v>
      </c>
      <c r="H385">
        <f t="shared" si="47"/>
        <v>-1.9408999978622887E-3</v>
      </c>
      <c r="Q385" s="2">
        <f t="shared" si="43"/>
        <v>14382.668000000001</v>
      </c>
    </row>
    <row r="386" spans="1:21" ht="12.95" customHeight="1" x14ac:dyDescent="0.2">
      <c r="A386" s="55" t="s">
        <v>10583</v>
      </c>
      <c r="B386" s="54" t="s">
        <v>8852</v>
      </c>
      <c r="C386" s="55">
        <v>29402.366999999998</v>
      </c>
      <c r="D386" s="55" t="s">
        <v>8869</v>
      </c>
      <c r="E386">
        <f t="shared" si="41"/>
        <v>-22695.99848667681</v>
      </c>
      <c r="F386">
        <f t="shared" si="42"/>
        <v>-22696</v>
      </c>
      <c r="G386">
        <f t="shared" si="46"/>
        <v>1.8087999960698653E-3</v>
      </c>
      <c r="H386">
        <f t="shared" si="47"/>
        <v>1.8087999960698653E-3</v>
      </c>
      <c r="Q386" s="2">
        <f t="shared" si="43"/>
        <v>14383.866999999998</v>
      </c>
    </row>
    <row r="387" spans="1:21" ht="12.95" customHeight="1" x14ac:dyDescent="0.2">
      <c r="A387" s="55" t="s">
        <v>10583</v>
      </c>
      <c r="B387" s="54" t="s">
        <v>8852</v>
      </c>
      <c r="C387" s="55">
        <v>29433.441999999999</v>
      </c>
      <c r="D387" s="55" t="s">
        <v>8869</v>
      </c>
      <c r="E387">
        <f t="shared" si="41"/>
        <v>-22669.999748169903</v>
      </c>
      <c r="F387">
        <f t="shared" si="42"/>
        <v>-22670</v>
      </c>
      <c r="G387">
        <f t="shared" si="46"/>
        <v>3.0099999639787711E-4</v>
      </c>
      <c r="H387">
        <f t="shared" si="47"/>
        <v>3.0099999639787711E-4</v>
      </c>
      <c r="Q387" s="2">
        <f t="shared" si="43"/>
        <v>14414.941999999999</v>
      </c>
    </row>
    <row r="388" spans="1:21" ht="12.95" customHeight="1" x14ac:dyDescent="0.2">
      <c r="A388" s="55" t="s">
        <v>10604</v>
      </c>
      <c r="B388" s="54" t="s">
        <v>8852</v>
      </c>
      <c r="C388" s="55">
        <v>29875.690200000001</v>
      </c>
      <c r="D388" s="55" t="s">
        <v>8869</v>
      </c>
      <c r="E388">
        <f t="shared" si="41"/>
        <v>-22299.995072161873</v>
      </c>
      <c r="F388">
        <f t="shared" si="42"/>
        <v>-22300</v>
      </c>
      <c r="G388">
        <f t="shared" si="46"/>
        <v>5.8900000003632158E-3</v>
      </c>
      <c r="H388">
        <f t="shared" si="47"/>
        <v>5.8900000003632158E-3</v>
      </c>
      <c r="Q388" s="2">
        <f t="shared" si="43"/>
        <v>14857.190200000001</v>
      </c>
    </row>
    <row r="389" spans="1:21" ht="12.95" customHeight="1" x14ac:dyDescent="0.2">
      <c r="A389" s="55" t="s">
        <v>10609</v>
      </c>
      <c r="B389" s="54" t="s">
        <v>8850</v>
      </c>
      <c r="C389" s="55">
        <v>29876.324000000001</v>
      </c>
      <c r="D389" s="55" t="s">
        <v>8869</v>
      </c>
      <c r="E389">
        <f t="shared" si="41"/>
        <v>-22299.464806660162</v>
      </c>
      <c r="F389">
        <f t="shared" si="42"/>
        <v>-22299.5</v>
      </c>
      <c r="Q389" s="2">
        <f t="shared" si="43"/>
        <v>14857.824000000001</v>
      </c>
      <c r="R389">
        <f>+C389-(C$7+F389*C$8)</f>
        <v>4.2064850000315346E-2</v>
      </c>
    </row>
    <row r="390" spans="1:21" ht="12.95" customHeight="1" x14ac:dyDescent="0.2">
      <c r="A390" s="55" t="s">
        <v>10604</v>
      </c>
      <c r="B390" s="54" t="s">
        <v>8852</v>
      </c>
      <c r="C390" s="55">
        <v>30028.681199999999</v>
      </c>
      <c r="D390" s="55" t="s">
        <v>8869</v>
      </c>
      <c r="E390">
        <f t="shared" si="41"/>
        <v>-22171.995940933881</v>
      </c>
      <c r="F390">
        <f t="shared" si="42"/>
        <v>-22172</v>
      </c>
      <c r="G390">
        <f t="shared" ref="G390:G397" si="48">+C390-(C$7+F390*C$8)</f>
        <v>4.8515999988012481E-3</v>
      </c>
      <c r="H390">
        <f t="shared" ref="H390:H397" si="49">+C390-(C$7+F390*C$8)</f>
        <v>4.8515999988012481E-3</v>
      </c>
      <c r="Q390" s="2">
        <f t="shared" si="43"/>
        <v>15010.181199999999</v>
      </c>
    </row>
    <row r="391" spans="1:21" ht="12.95" customHeight="1" x14ac:dyDescent="0.2">
      <c r="A391" s="55" t="s">
        <v>10583</v>
      </c>
      <c r="B391" s="54" t="s">
        <v>8852</v>
      </c>
      <c r="C391" s="55">
        <v>30259.367999999999</v>
      </c>
      <c r="D391" s="55" t="s">
        <v>8869</v>
      </c>
      <c r="E391">
        <f t="shared" si="41"/>
        <v>-21978.993019286423</v>
      </c>
      <c r="F391">
        <f t="shared" si="42"/>
        <v>-21979</v>
      </c>
      <c r="G391">
        <f t="shared" si="48"/>
        <v>8.3436999957484659E-3</v>
      </c>
      <c r="H391">
        <f t="shared" si="49"/>
        <v>8.3436999957484659E-3</v>
      </c>
      <c r="Q391" s="2">
        <f t="shared" si="43"/>
        <v>15240.867999999999</v>
      </c>
    </row>
    <row r="392" spans="1:21" ht="12.95" customHeight="1" x14ac:dyDescent="0.2">
      <c r="A392" s="55" t="s">
        <v>10620</v>
      </c>
      <c r="B392" s="54" t="s">
        <v>8852</v>
      </c>
      <c r="C392" s="55">
        <v>30265.340899999999</v>
      </c>
      <c r="D392" s="55" t="s">
        <v>8869</v>
      </c>
      <c r="E392">
        <f t="shared" si="41"/>
        <v>-21973.995823301615</v>
      </c>
      <c r="F392">
        <f t="shared" si="42"/>
        <v>-21974</v>
      </c>
      <c r="G392">
        <f t="shared" si="48"/>
        <v>4.9921999998332467E-3</v>
      </c>
      <c r="H392">
        <f t="shared" si="49"/>
        <v>4.9921999998332467E-3</v>
      </c>
      <c r="Q392" s="2">
        <f t="shared" si="43"/>
        <v>15246.840899999999</v>
      </c>
    </row>
    <row r="393" spans="1:21" ht="12.95" customHeight="1" x14ac:dyDescent="0.2">
      <c r="A393" s="55" t="s">
        <v>10583</v>
      </c>
      <c r="B393" s="54" t="s">
        <v>8852</v>
      </c>
      <c r="C393" s="55">
        <v>30265.344000000001</v>
      </c>
      <c r="D393" s="55" t="s">
        <v>8869</v>
      </c>
      <c r="E393">
        <f t="shared" si="41"/>
        <v>-21973.993229702599</v>
      </c>
      <c r="F393">
        <f t="shared" si="42"/>
        <v>-21974</v>
      </c>
      <c r="G393">
        <f t="shared" si="48"/>
        <v>8.0922000015561935E-3</v>
      </c>
      <c r="H393">
        <f t="shared" si="49"/>
        <v>8.0922000015561935E-3</v>
      </c>
      <c r="Q393" s="2">
        <f t="shared" si="43"/>
        <v>15246.844000000001</v>
      </c>
    </row>
    <row r="394" spans="1:21" ht="12.95" customHeight="1" x14ac:dyDescent="0.2">
      <c r="A394" s="55" t="s">
        <v>10583</v>
      </c>
      <c r="B394" s="54" t="s">
        <v>8852</v>
      </c>
      <c r="C394" s="55">
        <v>30296.416000000001</v>
      </c>
      <c r="D394" s="55" t="s">
        <v>8869</v>
      </c>
      <c r="E394">
        <f t="shared" si="41"/>
        <v>-21947.997001130225</v>
      </c>
      <c r="F394">
        <f t="shared" si="42"/>
        <v>-21948</v>
      </c>
      <c r="G394">
        <f t="shared" si="48"/>
        <v>3.5844000012730248E-3</v>
      </c>
      <c r="H394">
        <f t="shared" si="49"/>
        <v>3.5844000012730248E-3</v>
      </c>
      <c r="Q394" s="2">
        <f t="shared" si="43"/>
        <v>15277.916000000001</v>
      </c>
    </row>
    <row r="395" spans="1:21" ht="12.95" customHeight="1" x14ac:dyDescent="0.2">
      <c r="A395" s="55" t="s">
        <v>10604</v>
      </c>
      <c r="B395" s="54" t="s">
        <v>8852</v>
      </c>
      <c r="C395" s="55">
        <v>30322.712500000001</v>
      </c>
      <c r="D395" s="55" t="s">
        <v>8869</v>
      </c>
      <c r="E395">
        <f t="shared" si="41"/>
        <v>-21925.996170007234</v>
      </c>
      <c r="F395">
        <f t="shared" si="42"/>
        <v>-21926</v>
      </c>
      <c r="G395">
        <f t="shared" si="48"/>
        <v>4.5778000021527987E-3</v>
      </c>
      <c r="H395">
        <f t="shared" si="49"/>
        <v>4.5778000021527987E-3</v>
      </c>
      <c r="Q395" s="2">
        <f t="shared" si="43"/>
        <v>15304.212500000001</v>
      </c>
    </row>
    <row r="396" spans="1:21" ht="12.95" customHeight="1" x14ac:dyDescent="0.2">
      <c r="A396" s="55" t="s">
        <v>10583</v>
      </c>
      <c r="B396" s="54" t="s">
        <v>8852</v>
      </c>
      <c r="C396" s="55">
        <v>30326.295999999998</v>
      </c>
      <c r="D396" s="55" t="s">
        <v>8869</v>
      </c>
      <c r="E396">
        <f t="shared" si="41"/>
        <v>-21922.998053211115</v>
      </c>
      <c r="F396">
        <f t="shared" si="42"/>
        <v>-21923</v>
      </c>
      <c r="G396">
        <f t="shared" si="48"/>
        <v>2.3268999975698534E-3</v>
      </c>
      <c r="H396">
        <f t="shared" si="49"/>
        <v>2.3268999975698534E-3</v>
      </c>
      <c r="Q396" s="2">
        <f t="shared" si="43"/>
        <v>15307.795999999998</v>
      </c>
    </row>
    <row r="397" spans="1:21" ht="12.95" customHeight="1" x14ac:dyDescent="0.2">
      <c r="A397" s="55" t="s">
        <v>10583</v>
      </c>
      <c r="B397" s="54" t="s">
        <v>8852</v>
      </c>
      <c r="C397" s="55">
        <v>30498.416000000001</v>
      </c>
      <c r="D397" s="55" t="s">
        <v>8869</v>
      </c>
      <c r="E397">
        <f t="shared" si="41"/>
        <v>-21778.994742774797</v>
      </c>
      <c r="F397">
        <f t="shared" si="42"/>
        <v>-21779</v>
      </c>
      <c r="G397">
        <f t="shared" si="48"/>
        <v>6.2837000004947186E-3</v>
      </c>
      <c r="H397">
        <f t="shared" si="49"/>
        <v>6.2837000004947186E-3</v>
      </c>
      <c r="Q397" s="2">
        <f t="shared" si="43"/>
        <v>15479.916000000001</v>
      </c>
    </row>
    <row r="398" spans="1:21" ht="12.95" customHeight="1" x14ac:dyDescent="0.2">
      <c r="A398" s="99" t="s">
        <v>8575</v>
      </c>
      <c r="C398" s="15">
        <v>30521.332999999999</v>
      </c>
      <c r="D398" s="15"/>
      <c r="E398">
        <f t="shared" si="41"/>
        <v>-21759.821352899893</v>
      </c>
      <c r="F398">
        <f t="shared" si="42"/>
        <v>-21760</v>
      </c>
      <c r="Q398" s="2">
        <f t="shared" si="43"/>
        <v>15502.832999999999</v>
      </c>
      <c r="R398" s="56">
        <v>0.206876000003831</v>
      </c>
      <c r="U398" s="21"/>
    </row>
    <row r="399" spans="1:21" ht="12.95" customHeight="1" x14ac:dyDescent="0.2">
      <c r="A399" s="55" t="s">
        <v>10583</v>
      </c>
      <c r="B399" s="54" t="s">
        <v>8852</v>
      </c>
      <c r="C399" s="55">
        <v>30620.327000000001</v>
      </c>
      <c r="D399" s="55" t="s">
        <v>8869</v>
      </c>
      <c r="E399">
        <f t="shared" si="41"/>
        <v>-21676.998533277925</v>
      </c>
      <c r="F399">
        <f t="shared" si="42"/>
        <v>-21677</v>
      </c>
      <c r="G399">
        <f t="shared" ref="G399:G423" si="50">+C399-(C$7+F399*C$8)</f>
        <v>1.7531000012240838E-3</v>
      </c>
      <c r="H399">
        <f t="shared" ref="H399:H423" si="51">+C399-(C$7+F399*C$8)</f>
        <v>1.7531000012240838E-3</v>
      </c>
      <c r="Q399" s="2">
        <f t="shared" si="43"/>
        <v>15601.827000000001</v>
      </c>
    </row>
    <row r="400" spans="1:21" ht="12.95" customHeight="1" x14ac:dyDescent="0.2">
      <c r="A400" s="55" t="s">
        <v>10640</v>
      </c>
      <c r="B400" s="54" t="s">
        <v>8852</v>
      </c>
      <c r="C400" s="55">
        <v>30638.258999999998</v>
      </c>
      <c r="D400" s="55" t="s">
        <v>8869</v>
      </c>
      <c r="E400">
        <f t="shared" si="41"/>
        <v>-21661.995817947089</v>
      </c>
      <c r="F400">
        <f t="shared" si="42"/>
        <v>-21662</v>
      </c>
      <c r="G400">
        <f t="shared" si="50"/>
        <v>4.998599997634301E-3</v>
      </c>
      <c r="H400">
        <f t="shared" si="51"/>
        <v>4.998599997634301E-3</v>
      </c>
      <c r="Q400" s="2">
        <f t="shared" si="43"/>
        <v>15619.758999999998</v>
      </c>
    </row>
    <row r="401" spans="1:17" ht="12.95" customHeight="1" x14ac:dyDescent="0.2">
      <c r="A401" s="55" t="s">
        <v>10583</v>
      </c>
      <c r="B401" s="54" t="s">
        <v>8852</v>
      </c>
      <c r="C401" s="55">
        <v>30663.353999999999</v>
      </c>
      <c r="D401" s="55" t="s">
        <v>8869</v>
      </c>
      <c r="E401">
        <f t="shared" si="41"/>
        <v>-21641.000215603377</v>
      </c>
      <c r="F401">
        <f t="shared" si="42"/>
        <v>-21641</v>
      </c>
      <c r="G401">
        <f t="shared" si="50"/>
        <v>-2.5770000138436444E-4</v>
      </c>
      <c r="H401">
        <f t="shared" si="51"/>
        <v>-2.5770000138436444E-4</v>
      </c>
      <c r="Q401" s="2">
        <f t="shared" si="43"/>
        <v>15644.853999999999</v>
      </c>
    </row>
    <row r="402" spans="1:17" ht="12.95" customHeight="1" x14ac:dyDescent="0.2">
      <c r="A402" s="55" t="s">
        <v>10583</v>
      </c>
      <c r="B402" s="54" t="s">
        <v>8852</v>
      </c>
      <c r="C402" s="55">
        <v>30755.39</v>
      </c>
      <c r="D402" s="55" t="s">
        <v>8869</v>
      </c>
      <c r="E402">
        <f t="shared" si="41"/>
        <v>-21563.998770801398</v>
      </c>
      <c r="F402">
        <f t="shared" si="42"/>
        <v>-21564</v>
      </c>
      <c r="G402">
        <f t="shared" si="50"/>
        <v>1.4691999967908487E-3</v>
      </c>
      <c r="H402">
        <f t="shared" si="51"/>
        <v>1.4691999967908487E-3</v>
      </c>
      <c r="Q402" s="2">
        <f t="shared" si="43"/>
        <v>15736.89</v>
      </c>
    </row>
    <row r="403" spans="1:17" ht="12.95" customHeight="1" x14ac:dyDescent="0.2">
      <c r="A403" s="55" t="s">
        <v>10583</v>
      </c>
      <c r="B403" s="54" t="s">
        <v>8852</v>
      </c>
      <c r="C403" s="55">
        <v>30767.334999999999</v>
      </c>
      <c r="D403" s="55" t="s">
        <v>8869</v>
      </c>
      <c r="E403">
        <f t="shared" si="41"/>
        <v>-21554.005048147657</v>
      </c>
      <c r="F403">
        <f t="shared" si="42"/>
        <v>-21554</v>
      </c>
      <c r="G403">
        <f t="shared" si="50"/>
        <v>-6.0338000002957415E-3</v>
      </c>
      <c r="H403">
        <f t="shared" si="51"/>
        <v>-6.0338000002957415E-3</v>
      </c>
      <c r="Q403" s="2">
        <f t="shared" si="43"/>
        <v>15748.834999999999</v>
      </c>
    </row>
    <row r="404" spans="1:17" ht="12.95" customHeight="1" x14ac:dyDescent="0.2">
      <c r="A404" s="55" t="s">
        <v>10583</v>
      </c>
      <c r="B404" s="54" t="s">
        <v>8852</v>
      </c>
      <c r="C404" s="55">
        <v>30798.414000000001</v>
      </c>
      <c r="D404" s="55" t="s">
        <v>8869</v>
      </c>
      <c r="E404">
        <f t="shared" si="41"/>
        <v>-21528.002963061379</v>
      </c>
      <c r="F404">
        <f t="shared" si="42"/>
        <v>-21528</v>
      </c>
      <c r="G404">
        <f t="shared" si="50"/>
        <v>-3.5415999991528224E-3</v>
      </c>
      <c r="H404">
        <f t="shared" si="51"/>
        <v>-3.5415999991528224E-3</v>
      </c>
      <c r="Q404" s="2">
        <f t="shared" si="43"/>
        <v>15779.914000000001</v>
      </c>
    </row>
    <row r="405" spans="1:17" ht="12.95" customHeight="1" x14ac:dyDescent="0.2">
      <c r="A405" s="55" t="s">
        <v>10640</v>
      </c>
      <c r="B405" s="54" t="s">
        <v>8852</v>
      </c>
      <c r="C405" s="55">
        <v>30829.491999999998</v>
      </c>
      <c r="D405" s="55" t="s">
        <v>8869</v>
      </c>
      <c r="E405">
        <f t="shared" ref="E405:E468" si="52">+(C405-C$7)/C$8</f>
        <v>-21502.001714619943</v>
      </c>
      <c r="F405">
        <f t="shared" ref="F405:F468" si="53">ROUND(2*E405,0)/2</f>
        <v>-21502</v>
      </c>
      <c r="G405">
        <f t="shared" si="50"/>
        <v>-2.049400001851609E-3</v>
      </c>
      <c r="H405">
        <f t="shared" si="51"/>
        <v>-2.049400001851609E-3</v>
      </c>
      <c r="Q405" s="2">
        <f t="shared" si="43"/>
        <v>15810.991999999998</v>
      </c>
    </row>
    <row r="406" spans="1:17" ht="12.95" customHeight="1" x14ac:dyDescent="0.2">
      <c r="A406" s="55" t="s">
        <v>10640</v>
      </c>
      <c r="B406" s="54" t="s">
        <v>8852</v>
      </c>
      <c r="C406" s="55">
        <v>30829.491999999998</v>
      </c>
      <c r="D406" s="55" t="s">
        <v>8869</v>
      </c>
      <c r="E406">
        <f t="shared" si="52"/>
        <v>-21502.001714619943</v>
      </c>
      <c r="F406">
        <f t="shared" si="53"/>
        <v>-21502</v>
      </c>
      <c r="G406">
        <f t="shared" si="50"/>
        <v>-2.049400001851609E-3</v>
      </c>
      <c r="H406">
        <f t="shared" si="51"/>
        <v>-2.049400001851609E-3</v>
      </c>
      <c r="Q406" s="2">
        <f t="shared" si="43"/>
        <v>15810.991999999998</v>
      </c>
    </row>
    <row r="407" spans="1:17" ht="12.95" customHeight="1" x14ac:dyDescent="0.2">
      <c r="A407" s="55" t="s">
        <v>10583</v>
      </c>
      <c r="B407" s="54" t="s">
        <v>8852</v>
      </c>
      <c r="C407" s="55">
        <v>30859.377</v>
      </c>
      <c r="D407" s="55" t="s">
        <v>8869</v>
      </c>
      <c r="E407">
        <f t="shared" si="52"/>
        <v>-21476.998583476616</v>
      </c>
      <c r="F407">
        <f t="shared" si="53"/>
        <v>-21477</v>
      </c>
      <c r="G407">
        <f t="shared" si="50"/>
        <v>1.6930999991018325E-3</v>
      </c>
      <c r="H407">
        <f t="shared" si="51"/>
        <v>1.6930999991018325E-3</v>
      </c>
      <c r="Q407" s="2">
        <f t="shared" ref="Q407:Q470" si="54">+C407-15018.5</f>
        <v>15840.877</v>
      </c>
    </row>
    <row r="408" spans="1:17" ht="12.95" customHeight="1" x14ac:dyDescent="0.2">
      <c r="A408" s="55" t="s">
        <v>10640</v>
      </c>
      <c r="B408" s="54" t="s">
        <v>8852</v>
      </c>
      <c r="C408" s="55">
        <v>30860.563999999998</v>
      </c>
      <c r="D408" s="55" t="s">
        <v>8869</v>
      </c>
      <c r="E408">
        <f t="shared" si="52"/>
        <v>-21476.005486047568</v>
      </c>
      <c r="F408">
        <f t="shared" si="53"/>
        <v>-21476</v>
      </c>
      <c r="G408">
        <f t="shared" si="50"/>
        <v>-6.5572000021347776E-3</v>
      </c>
      <c r="H408">
        <f t="shared" si="51"/>
        <v>-6.5572000021347776E-3</v>
      </c>
      <c r="Q408" s="2">
        <f t="shared" si="54"/>
        <v>15842.063999999998</v>
      </c>
    </row>
    <row r="409" spans="1:17" ht="12.95" customHeight="1" x14ac:dyDescent="0.2">
      <c r="A409" s="55" t="s">
        <v>10640</v>
      </c>
      <c r="B409" s="54" t="s">
        <v>8852</v>
      </c>
      <c r="C409" s="55">
        <v>30866.543000000001</v>
      </c>
      <c r="D409" s="55" t="s">
        <v>8869</v>
      </c>
      <c r="E409">
        <f t="shared" si="52"/>
        <v>-21471.003186529215</v>
      </c>
      <c r="F409">
        <f t="shared" si="53"/>
        <v>-21471</v>
      </c>
      <c r="G409">
        <f t="shared" si="50"/>
        <v>-3.8086999993538484E-3</v>
      </c>
      <c r="H409">
        <f t="shared" si="51"/>
        <v>-3.8086999993538484E-3</v>
      </c>
      <c r="Q409" s="2">
        <f t="shared" si="54"/>
        <v>15848.043000000001</v>
      </c>
    </row>
    <row r="410" spans="1:17" ht="12.95" customHeight="1" x14ac:dyDescent="0.2">
      <c r="A410" s="55" t="s">
        <v>10583</v>
      </c>
      <c r="B410" s="54" t="s">
        <v>8852</v>
      </c>
      <c r="C410" s="55">
        <v>30908.38</v>
      </c>
      <c r="D410" s="55" t="s">
        <v>8869</v>
      </c>
      <c r="E410">
        <f t="shared" si="52"/>
        <v>-21436.000476218243</v>
      </c>
      <c r="F410">
        <f t="shared" si="53"/>
        <v>-21436</v>
      </c>
      <c r="G410">
        <f t="shared" si="50"/>
        <v>-5.6920000133686699E-4</v>
      </c>
      <c r="H410">
        <f t="shared" si="51"/>
        <v>-5.6920000133686699E-4</v>
      </c>
      <c r="Q410" s="2">
        <f t="shared" si="54"/>
        <v>15889.880000000001</v>
      </c>
    </row>
    <row r="411" spans="1:17" ht="12.95" customHeight="1" x14ac:dyDescent="0.2">
      <c r="A411" s="55" t="s">
        <v>10583</v>
      </c>
      <c r="B411" s="54" t="s">
        <v>8852</v>
      </c>
      <c r="C411" s="55">
        <v>30933.48</v>
      </c>
      <c r="D411" s="55" t="s">
        <v>8869</v>
      </c>
      <c r="E411">
        <f t="shared" si="52"/>
        <v>-21415.000690650319</v>
      </c>
      <c r="F411">
        <f t="shared" si="53"/>
        <v>-21415</v>
      </c>
      <c r="G411">
        <f t="shared" si="50"/>
        <v>-8.2550000297487713E-4</v>
      </c>
      <c r="H411">
        <f t="shared" si="51"/>
        <v>-8.2550000297487713E-4</v>
      </c>
      <c r="Q411" s="2">
        <f t="shared" si="54"/>
        <v>15914.98</v>
      </c>
    </row>
    <row r="412" spans="1:17" ht="12.95" customHeight="1" x14ac:dyDescent="0.2">
      <c r="A412" s="55" t="s">
        <v>10583</v>
      </c>
      <c r="B412" s="54" t="s">
        <v>8852</v>
      </c>
      <c r="C412" s="55">
        <v>30939.454000000002</v>
      </c>
      <c r="D412" s="55" t="s">
        <v>8869</v>
      </c>
      <c r="E412">
        <f t="shared" si="52"/>
        <v>-21410.002574356182</v>
      </c>
      <c r="F412">
        <f t="shared" si="53"/>
        <v>-21410</v>
      </c>
      <c r="G412">
        <f t="shared" si="50"/>
        <v>-3.077000001212582E-3</v>
      </c>
      <c r="H412">
        <f t="shared" si="51"/>
        <v>-3.077000001212582E-3</v>
      </c>
      <c r="Q412" s="2">
        <f t="shared" si="54"/>
        <v>15920.954000000002</v>
      </c>
    </row>
    <row r="413" spans="1:17" ht="12.95" customHeight="1" x14ac:dyDescent="0.2">
      <c r="A413" s="55" t="s">
        <v>10640</v>
      </c>
      <c r="B413" s="54" t="s">
        <v>8852</v>
      </c>
      <c r="C413" s="55">
        <v>30940.65</v>
      </c>
      <c r="D413" s="55" t="s">
        <v>8869</v>
      </c>
      <c r="E413">
        <f t="shared" si="52"/>
        <v>-21409.001947123543</v>
      </c>
      <c r="F413">
        <f t="shared" si="53"/>
        <v>-21409</v>
      </c>
      <c r="G413">
        <f t="shared" si="50"/>
        <v>-2.3273000006156508E-3</v>
      </c>
      <c r="H413">
        <f t="shared" si="51"/>
        <v>-2.3273000006156508E-3</v>
      </c>
      <c r="Q413" s="2">
        <f t="shared" si="54"/>
        <v>15922.150000000001</v>
      </c>
    </row>
    <row r="414" spans="1:17" ht="12.95" customHeight="1" x14ac:dyDescent="0.2">
      <c r="A414" s="55" t="s">
        <v>10640</v>
      </c>
      <c r="B414" s="54" t="s">
        <v>8852</v>
      </c>
      <c r="C414" s="55">
        <v>30958.577000000001</v>
      </c>
      <c r="D414" s="55" t="s">
        <v>8869</v>
      </c>
      <c r="E414">
        <f t="shared" si="52"/>
        <v>-21394.003415016923</v>
      </c>
      <c r="F414">
        <f t="shared" si="53"/>
        <v>-21394</v>
      </c>
      <c r="G414">
        <f t="shared" si="50"/>
        <v>-4.0818000015860889E-3</v>
      </c>
      <c r="H414">
        <f t="shared" si="51"/>
        <v>-4.0818000015860889E-3</v>
      </c>
      <c r="Q414" s="2">
        <f t="shared" si="54"/>
        <v>15940.077000000001</v>
      </c>
    </row>
    <row r="415" spans="1:17" ht="12.95" customHeight="1" x14ac:dyDescent="0.2">
      <c r="A415" s="55" t="s">
        <v>10583</v>
      </c>
      <c r="B415" s="54" t="s">
        <v>8852</v>
      </c>
      <c r="C415" s="55">
        <v>31000.413</v>
      </c>
      <c r="D415" s="55" t="s">
        <v>8869</v>
      </c>
      <c r="E415">
        <f t="shared" si="52"/>
        <v>-21359.001541350797</v>
      </c>
      <c r="F415">
        <f t="shared" si="53"/>
        <v>-21359</v>
      </c>
      <c r="G415">
        <f t="shared" si="50"/>
        <v>-1.8423000001348555E-3</v>
      </c>
      <c r="H415">
        <f t="shared" si="51"/>
        <v>-1.8423000001348555E-3</v>
      </c>
      <c r="Q415" s="2">
        <f t="shared" si="54"/>
        <v>15981.913</v>
      </c>
    </row>
    <row r="416" spans="1:17" ht="12.95" customHeight="1" x14ac:dyDescent="0.2">
      <c r="A416" s="55" t="s">
        <v>10583</v>
      </c>
      <c r="B416" s="54" t="s">
        <v>8852</v>
      </c>
      <c r="C416" s="55">
        <v>31012.368999999999</v>
      </c>
      <c r="D416" s="55" t="s">
        <v>8869</v>
      </c>
      <c r="E416">
        <f t="shared" si="52"/>
        <v>-21348.998615603781</v>
      </c>
      <c r="F416">
        <f t="shared" si="53"/>
        <v>-21349</v>
      </c>
      <c r="G416">
        <f t="shared" si="50"/>
        <v>1.6546999977435917E-3</v>
      </c>
      <c r="H416">
        <f t="shared" si="51"/>
        <v>1.6546999977435917E-3</v>
      </c>
      <c r="Q416" s="2">
        <f t="shared" si="54"/>
        <v>15993.868999999999</v>
      </c>
    </row>
    <row r="417" spans="1:21" ht="12.95" customHeight="1" x14ac:dyDescent="0.2">
      <c r="A417" s="55" t="s">
        <v>10583</v>
      </c>
      <c r="B417" s="54" t="s">
        <v>8852</v>
      </c>
      <c r="C417" s="55">
        <v>31018.345000000001</v>
      </c>
      <c r="D417" s="55" t="s">
        <v>8869</v>
      </c>
      <c r="E417">
        <f t="shared" si="52"/>
        <v>-21343.998826019957</v>
      </c>
      <c r="F417">
        <f t="shared" si="53"/>
        <v>-21344</v>
      </c>
      <c r="G417">
        <f t="shared" si="50"/>
        <v>1.4031999999133404E-3</v>
      </c>
      <c r="H417">
        <f t="shared" si="51"/>
        <v>1.4031999999133404E-3</v>
      </c>
      <c r="Q417" s="2">
        <f t="shared" si="54"/>
        <v>15999.845000000001</v>
      </c>
    </row>
    <row r="418" spans="1:21" ht="12.95" customHeight="1" x14ac:dyDescent="0.2">
      <c r="A418" s="55" t="s">
        <v>10604</v>
      </c>
      <c r="B418" s="54" t="s">
        <v>8852</v>
      </c>
      <c r="C418" s="55">
        <v>32085.701099999998</v>
      </c>
      <c r="D418" s="55" t="s">
        <v>8869</v>
      </c>
      <c r="E418">
        <f t="shared" si="52"/>
        <v>-20451.000848943524</v>
      </c>
      <c r="F418">
        <f t="shared" si="53"/>
        <v>-20451</v>
      </c>
      <c r="G418">
        <f t="shared" si="50"/>
        <v>-1.0147000029974151E-3</v>
      </c>
      <c r="H418">
        <f t="shared" si="51"/>
        <v>-1.0147000029974151E-3</v>
      </c>
      <c r="Q418" s="2">
        <f t="shared" si="54"/>
        <v>17067.201099999998</v>
      </c>
    </row>
    <row r="419" spans="1:21" ht="12.95" customHeight="1" x14ac:dyDescent="0.2">
      <c r="A419" s="55" t="s">
        <v>10604</v>
      </c>
      <c r="B419" s="54" t="s">
        <v>8852</v>
      </c>
      <c r="C419" s="55">
        <v>32115.582699999999</v>
      </c>
      <c r="D419" s="55" t="s">
        <v>8869</v>
      </c>
      <c r="E419">
        <f t="shared" si="52"/>
        <v>-20426.000562392666</v>
      </c>
      <c r="F419">
        <f t="shared" si="53"/>
        <v>-20426</v>
      </c>
      <c r="G419">
        <f t="shared" si="50"/>
        <v>-6.7220000346424058E-4</v>
      </c>
      <c r="H419">
        <f t="shared" si="51"/>
        <v>-6.7220000346424058E-4</v>
      </c>
      <c r="Q419" s="2">
        <f t="shared" si="54"/>
        <v>17097.082699999999</v>
      </c>
    </row>
    <row r="420" spans="1:21" ht="12.95" customHeight="1" x14ac:dyDescent="0.2">
      <c r="A420" s="55" t="s">
        <v>10604</v>
      </c>
      <c r="B420" s="54" t="s">
        <v>8852</v>
      </c>
      <c r="C420" s="55">
        <v>32152.6358</v>
      </c>
      <c r="D420" s="55" t="s">
        <v>8869</v>
      </c>
      <c r="E420">
        <f t="shared" si="52"/>
        <v>-20395.000277347768</v>
      </c>
      <c r="F420">
        <f t="shared" si="53"/>
        <v>-20395</v>
      </c>
      <c r="G420">
        <f t="shared" si="50"/>
        <v>-3.3149999944726005E-4</v>
      </c>
      <c r="H420">
        <f t="shared" si="51"/>
        <v>-3.3149999944726005E-4</v>
      </c>
      <c r="Q420" s="2">
        <f t="shared" si="54"/>
        <v>17134.1358</v>
      </c>
    </row>
    <row r="421" spans="1:21" ht="12.95" customHeight="1" x14ac:dyDescent="0.2">
      <c r="A421" s="55" t="s">
        <v>10640</v>
      </c>
      <c r="B421" s="54" t="s">
        <v>8852</v>
      </c>
      <c r="C421" s="55">
        <v>32298.46</v>
      </c>
      <c r="D421" s="55" t="s">
        <v>8869</v>
      </c>
      <c r="E421">
        <f t="shared" si="52"/>
        <v>-20272.997212383048</v>
      </c>
      <c r="F421">
        <f t="shared" si="53"/>
        <v>-20273</v>
      </c>
      <c r="G421">
        <f t="shared" si="50"/>
        <v>3.331899999466259E-3</v>
      </c>
      <c r="H421">
        <f t="shared" si="51"/>
        <v>3.331899999466259E-3</v>
      </c>
      <c r="Q421" s="2">
        <f t="shared" si="54"/>
        <v>17279.96</v>
      </c>
    </row>
    <row r="422" spans="1:21" ht="12.95" customHeight="1" x14ac:dyDescent="0.2">
      <c r="A422" s="55" t="s">
        <v>10640</v>
      </c>
      <c r="B422" s="54" t="s">
        <v>8852</v>
      </c>
      <c r="C422" s="55">
        <v>32365.397000000001</v>
      </c>
      <c r="D422" s="55" t="s">
        <v>8869</v>
      </c>
      <c r="E422">
        <f t="shared" si="52"/>
        <v>-20216.994716504149</v>
      </c>
      <c r="F422">
        <f t="shared" si="53"/>
        <v>-20217</v>
      </c>
      <c r="G422">
        <f t="shared" si="50"/>
        <v>6.3150999994832091E-3</v>
      </c>
      <c r="H422">
        <f t="shared" si="51"/>
        <v>6.3150999994832091E-3</v>
      </c>
      <c r="Q422" s="2">
        <f t="shared" si="54"/>
        <v>17346.897000000001</v>
      </c>
    </row>
    <row r="423" spans="1:21" ht="12.95" customHeight="1" x14ac:dyDescent="0.2">
      <c r="A423" s="55" t="s">
        <v>10604</v>
      </c>
      <c r="B423" s="54" t="s">
        <v>8852</v>
      </c>
      <c r="C423" s="55">
        <v>32452.646000000001</v>
      </c>
      <c r="D423" s="55" t="s">
        <v>8869</v>
      </c>
      <c r="E423">
        <f t="shared" si="52"/>
        <v>-20143.998290567255</v>
      </c>
      <c r="F423">
        <f t="shared" si="53"/>
        <v>-20144</v>
      </c>
      <c r="G423">
        <f t="shared" si="50"/>
        <v>2.0431999982974958E-3</v>
      </c>
      <c r="H423">
        <f t="shared" si="51"/>
        <v>2.0431999982974958E-3</v>
      </c>
      <c r="Q423" s="2">
        <f t="shared" si="54"/>
        <v>17434.146000000001</v>
      </c>
    </row>
    <row r="424" spans="1:21" ht="12.95" customHeight="1" x14ac:dyDescent="0.2">
      <c r="A424" s="55" t="s">
        <v>10696</v>
      </c>
      <c r="B424" s="54" t="s">
        <v>8850</v>
      </c>
      <c r="C424" s="55">
        <v>32455.4755</v>
      </c>
      <c r="D424" s="55" t="s">
        <v>8869</v>
      </c>
      <c r="E424">
        <f t="shared" si="52"/>
        <v>-20141.631003983017</v>
      </c>
      <c r="F424">
        <f t="shared" si="53"/>
        <v>-20141.5</v>
      </c>
      <c r="Q424" s="2">
        <f t="shared" si="54"/>
        <v>17436.9755</v>
      </c>
      <c r="R424">
        <f>+C424-(C$7+F424*C$8)</f>
        <v>-0.15658255000016652</v>
      </c>
      <c r="U424" s="21"/>
    </row>
    <row r="425" spans="1:21" ht="12.95" customHeight="1" x14ac:dyDescent="0.2">
      <c r="A425" s="55" t="s">
        <v>10488</v>
      </c>
      <c r="B425" s="54" t="s">
        <v>8852</v>
      </c>
      <c r="C425" s="55">
        <v>32469.386999999999</v>
      </c>
      <c r="D425" s="55" t="s">
        <v>8869</v>
      </c>
      <c r="E425">
        <f t="shared" si="52"/>
        <v>-20129.992019244841</v>
      </c>
      <c r="F425">
        <f t="shared" si="53"/>
        <v>-20130</v>
      </c>
      <c r="G425">
        <f t="shared" ref="G425:G488" si="55">+C425-(C$7+F425*C$8)</f>
        <v>9.5389999987673946E-3</v>
      </c>
      <c r="H425">
        <f t="shared" ref="H425:H438" si="56">+C425-(C$7+F425*C$8)</f>
        <v>9.5389999987673946E-3</v>
      </c>
      <c r="Q425" s="2">
        <f t="shared" si="54"/>
        <v>17450.886999999999</v>
      </c>
    </row>
    <row r="426" spans="1:21" ht="12.95" customHeight="1" x14ac:dyDescent="0.2">
      <c r="A426" s="55" t="s">
        <v>10640</v>
      </c>
      <c r="B426" s="54" t="s">
        <v>8852</v>
      </c>
      <c r="C426" s="55">
        <v>32475.363000000001</v>
      </c>
      <c r="D426" s="55" t="s">
        <v>8869</v>
      </c>
      <c r="E426">
        <f t="shared" si="52"/>
        <v>-20124.992229661017</v>
      </c>
      <c r="F426">
        <f t="shared" si="53"/>
        <v>-20125</v>
      </c>
      <c r="G426">
        <f t="shared" si="55"/>
        <v>9.2875000009371433E-3</v>
      </c>
      <c r="H426">
        <f t="shared" si="56"/>
        <v>9.2875000009371433E-3</v>
      </c>
      <c r="Q426" s="2">
        <f t="shared" si="54"/>
        <v>17456.863000000001</v>
      </c>
    </row>
    <row r="427" spans="1:21" ht="12.95" customHeight="1" x14ac:dyDescent="0.2">
      <c r="A427" s="55" t="s">
        <v>10704</v>
      </c>
      <c r="B427" s="54" t="s">
        <v>8852</v>
      </c>
      <c r="C427" s="55">
        <v>32562.613000000001</v>
      </c>
      <c r="D427" s="55" t="s">
        <v>8869</v>
      </c>
      <c r="E427">
        <f t="shared" si="52"/>
        <v>-20051.994967079281</v>
      </c>
      <c r="F427">
        <f t="shared" si="53"/>
        <v>-20052</v>
      </c>
      <c r="G427">
        <f t="shared" si="55"/>
        <v>6.0155999999551568E-3</v>
      </c>
      <c r="H427">
        <f t="shared" si="56"/>
        <v>6.0155999999551568E-3</v>
      </c>
      <c r="Q427" s="2">
        <f t="shared" si="54"/>
        <v>17544.113000000001</v>
      </c>
    </row>
    <row r="428" spans="1:21" ht="12.95" customHeight="1" x14ac:dyDescent="0.2">
      <c r="A428" s="55" t="s">
        <v>10704</v>
      </c>
      <c r="B428" s="54" t="s">
        <v>8852</v>
      </c>
      <c r="C428" s="55">
        <v>32616.409</v>
      </c>
      <c r="D428" s="55" t="s">
        <v>8869</v>
      </c>
      <c r="E428">
        <f t="shared" si="52"/>
        <v>-20006.986821086764</v>
      </c>
      <c r="F428">
        <f t="shared" si="53"/>
        <v>-20007</v>
      </c>
      <c r="G428">
        <f t="shared" si="55"/>
        <v>1.5752100000099745E-2</v>
      </c>
      <c r="H428">
        <f t="shared" si="56"/>
        <v>1.5752100000099745E-2</v>
      </c>
      <c r="Q428" s="2">
        <f t="shared" si="54"/>
        <v>17597.909</v>
      </c>
    </row>
    <row r="429" spans="1:21" ht="12.95" customHeight="1" x14ac:dyDescent="0.2">
      <c r="A429" s="55" t="s">
        <v>10711</v>
      </c>
      <c r="B429" s="54" t="s">
        <v>8852</v>
      </c>
      <c r="C429" s="55">
        <v>32641.501</v>
      </c>
      <c r="D429" s="55" t="s">
        <v>8869</v>
      </c>
      <c r="E429">
        <f t="shared" si="52"/>
        <v>-19985.993728677586</v>
      </c>
      <c r="F429">
        <f t="shared" si="53"/>
        <v>-19986</v>
      </c>
      <c r="G429">
        <f t="shared" si="55"/>
        <v>7.4958000004698988E-3</v>
      </c>
      <c r="H429">
        <f t="shared" si="56"/>
        <v>7.4958000004698988E-3</v>
      </c>
      <c r="Q429" s="2">
        <f t="shared" si="54"/>
        <v>17623.001</v>
      </c>
    </row>
    <row r="430" spans="1:21" ht="12.95" customHeight="1" x14ac:dyDescent="0.2">
      <c r="A430" s="55" t="s">
        <v>10704</v>
      </c>
      <c r="B430" s="54" t="s">
        <v>8852</v>
      </c>
      <c r="C430" s="55">
        <v>32678.548999999999</v>
      </c>
      <c r="D430" s="55" t="s">
        <v>8869</v>
      </c>
      <c r="E430">
        <f t="shared" si="52"/>
        <v>-19954.997710521387</v>
      </c>
      <c r="F430">
        <f t="shared" si="53"/>
        <v>-19955</v>
      </c>
      <c r="G430">
        <f t="shared" si="55"/>
        <v>2.7364999987185001E-3</v>
      </c>
      <c r="H430">
        <f t="shared" si="56"/>
        <v>2.7364999987185001E-3</v>
      </c>
      <c r="Q430" s="2">
        <f t="shared" si="54"/>
        <v>17660.048999999999</v>
      </c>
    </row>
    <row r="431" spans="1:21" ht="12.95" customHeight="1" x14ac:dyDescent="0.2">
      <c r="A431" s="55" t="s">
        <v>10718</v>
      </c>
      <c r="B431" s="54" t="s">
        <v>8852</v>
      </c>
      <c r="C431" s="55">
        <v>32683.331900000001</v>
      </c>
      <c r="D431" s="55" t="s">
        <v>8869</v>
      </c>
      <c r="E431">
        <f t="shared" si="52"/>
        <v>-19950.996121900156</v>
      </c>
      <c r="F431">
        <f t="shared" si="53"/>
        <v>-19951</v>
      </c>
      <c r="G431">
        <f t="shared" si="55"/>
        <v>4.6352999997907318E-3</v>
      </c>
      <c r="H431">
        <f t="shared" si="56"/>
        <v>4.6352999997907318E-3</v>
      </c>
      <c r="Q431" s="2">
        <f t="shared" si="54"/>
        <v>17664.831900000001</v>
      </c>
    </row>
    <row r="432" spans="1:21" ht="12.95" customHeight="1" x14ac:dyDescent="0.2">
      <c r="A432" s="55" t="s">
        <v>10704</v>
      </c>
      <c r="B432" s="54" t="s">
        <v>8852</v>
      </c>
      <c r="C432" s="55">
        <v>32684.530999999999</v>
      </c>
      <c r="D432" s="55" t="s">
        <v>8869</v>
      </c>
      <c r="E432">
        <f t="shared" si="52"/>
        <v>-19949.992901068505</v>
      </c>
      <c r="F432">
        <f t="shared" si="53"/>
        <v>-19950</v>
      </c>
      <c r="G432">
        <f t="shared" si="55"/>
        <v>8.484999998472631E-3</v>
      </c>
      <c r="H432">
        <f t="shared" si="56"/>
        <v>8.484999998472631E-3</v>
      </c>
      <c r="Q432" s="2">
        <f t="shared" si="54"/>
        <v>17666.030999999999</v>
      </c>
    </row>
    <row r="433" spans="1:33" ht="12.95" customHeight="1" x14ac:dyDescent="0.2">
      <c r="A433" s="55" t="s">
        <v>10725</v>
      </c>
      <c r="B433" s="54" t="s">
        <v>8852</v>
      </c>
      <c r="C433" s="55">
        <v>32763.419000000002</v>
      </c>
      <c r="D433" s="55" t="s">
        <v>8869</v>
      </c>
      <c r="E433">
        <f t="shared" si="52"/>
        <v>-19883.991662666805</v>
      </c>
      <c r="F433">
        <f t="shared" si="53"/>
        <v>-19884</v>
      </c>
      <c r="G433">
        <f t="shared" si="55"/>
        <v>9.965199998987373E-3</v>
      </c>
      <c r="H433">
        <f t="shared" si="56"/>
        <v>9.965199998987373E-3</v>
      </c>
      <c r="Q433" s="2">
        <f t="shared" si="54"/>
        <v>17744.919000000002</v>
      </c>
    </row>
    <row r="434" spans="1:33" ht="12.95" customHeight="1" x14ac:dyDescent="0.2">
      <c r="A434" s="55" t="s">
        <v>10704</v>
      </c>
      <c r="B434" s="54" t="s">
        <v>8852</v>
      </c>
      <c r="C434" s="55">
        <v>32770.582000000002</v>
      </c>
      <c r="D434" s="55" t="s">
        <v>8869</v>
      </c>
      <c r="E434">
        <f t="shared" si="52"/>
        <v>-19877.998775653934</v>
      </c>
      <c r="F434">
        <f t="shared" si="53"/>
        <v>-19878</v>
      </c>
      <c r="G434">
        <f t="shared" si="55"/>
        <v>1.4634000035584904E-3</v>
      </c>
      <c r="H434">
        <f t="shared" si="56"/>
        <v>1.4634000035584904E-3</v>
      </c>
      <c r="Q434" s="2">
        <f t="shared" si="54"/>
        <v>17752.082000000002</v>
      </c>
    </row>
    <row r="435" spans="1:33" ht="12.95" customHeight="1" x14ac:dyDescent="0.2">
      <c r="A435" s="55" t="s">
        <v>10731</v>
      </c>
      <c r="B435" s="54" t="s">
        <v>8852</v>
      </c>
      <c r="C435" s="55">
        <v>32781.338000000003</v>
      </c>
      <c r="D435" s="55" t="s">
        <v>8869</v>
      </c>
      <c r="E435">
        <f t="shared" si="52"/>
        <v>-19868.999823718928</v>
      </c>
      <c r="F435">
        <f t="shared" si="53"/>
        <v>-19869</v>
      </c>
      <c r="G435">
        <f t="shared" si="55"/>
        <v>2.1070000366307795E-4</v>
      </c>
      <c r="H435">
        <f t="shared" si="56"/>
        <v>2.1070000366307795E-4</v>
      </c>
      <c r="Q435" s="2">
        <f t="shared" si="54"/>
        <v>17762.838000000003</v>
      </c>
    </row>
    <row r="436" spans="1:33" ht="12.95" customHeight="1" x14ac:dyDescent="0.2">
      <c r="A436" s="55" t="s">
        <v>10735</v>
      </c>
      <c r="B436" s="54" t="s">
        <v>8852</v>
      </c>
      <c r="C436" s="55">
        <v>32794.489000000001</v>
      </c>
      <c r="D436" s="55" t="s">
        <v>8869</v>
      </c>
      <c r="E436">
        <f t="shared" si="52"/>
        <v>-19857.997107384119</v>
      </c>
      <c r="F436">
        <f t="shared" si="53"/>
        <v>-19858</v>
      </c>
      <c r="G436">
        <f t="shared" si="55"/>
        <v>3.4574000019347295E-3</v>
      </c>
      <c r="H436">
        <f t="shared" si="56"/>
        <v>3.4574000019347295E-3</v>
      </c>
      <c r="Q436" s="2">
        <f t="shared" si="54"/>
        <v>17775.989000000001</v>
      </c>
    </row>
    <row r="437" spans="1:33" ht="12.95" customHeight="1" x14ac:dyDescent="0.2">
      <c r="A437" s="55" t="s">
        <v>10740</v>
      </c>
      <c r="B437" s="54" t="s">
        <v>8852</v>
      </c>
      <c r="C437" s="55">
        <v>32794.489800000003</v>
      </c>
      <c r="D437" s="55" t="s">
        <v>8869</v>
      </c>
      <c r="E437">
        <f t="shared" si="52"/>
        <v>-19857.996438068243</v>
      </c>
      <c r="F437">
        <f t="shared" si="53"/>
        <v>-19858</v>
      </c>
      <c r="G437">
        <f t="shared" si="55"/>
        <v>4.2574000035529025E-3</v>
      </c>
      <c r="H437">
        <f t="shared" si="56"/>
        <v>4.2574000035529025E-3</v>
      </c>
      <c r="Q437" s="2">
        <f t="shared" si="54"/>
        <v>17775.989800000003</v>
      </c>
    </row>
    <row r="438" spans="1:33" ht="12.95" customHeight="1" x14ac:dyDescent="0.2">
      <c r="A438" s="55" t="s">
        <v>10711</v>
      </c>
      <c r="B438" s="54" t="s">
        <v>8852</v>
      </c>
      <c r="C438" s="55">
        <v>32794.49</v>
      </c>
      <c r="D438" s="55" t="s">
        <v>8869</v>
      </c>
      <c r="E438">
        <f t="shared" si="52"/>
        <v>-19857.996270739277</v>
      </c>
      <c r="F438">
        <f t="shared" si="53"/>
        <v>-19858</v>
      </c>
      <c r="G438">
        <f t="shared" si="55"/>
        <v>4.4573999985004775E-3</v>
      </c>
      <c r="H438">
        <f t="shared" si="56"/>
        <v>4.4573999985004775E-3</v>
      </c>
      <c r="Q438" s="2">
        <f t="shared" si="54"/>
        <v>17775.989999999998</v>
      </c>
    </row>
    <row r="439" spans="1:33" ht="12.95" customHeight="1" x14ac:dyDescent="0.2">
      <c r="A439" s="55" t="s">
        <v>10746</v>
      </c>
      <c r="B439" s="54" t="s">
        <v>8852</v>
      </c>
      <c r="C439" s="55">
        <v>32806.438000000002</v>
      </c>
      <c r="D439" s="55" t="s">
        <v>8869</v>
      </c>
      <c r="E439">
        <f t="shared" si="52"/>
        <v>-19848.000038151004</v>
      </c>
      <c r="F439">
        <f t="shared" si="53"/>
        <v>-19848</v>
      </c>
      <c r="G439">
        <f t="shared" si="55"/>
        <v>-4.5599997974932194E-5</v>
      </c>
      <c r="I439">
        <f>G439</f>
        <v>-4.5599997974932194E-5</v>
      </c>
      <c r="Q439" s="2">
        <f t="shared" si="54"/>
        <v>17787.938000000002</v>
      </c>
      <c r="U439" s="21"/>
      <c r="AB439" t="s">
        <v>8668</v>
      </c>
      <c r="AC439">
        <v>13</v>
      </c>
      <c r="AE439" t="s">
        <v>8659</v>
      </c>
      <c r="AG439" t="s">
        <v>8661</v>
      </c>
    </row>
    <row r="440" spans="1:33" ht="12.95" customHeight="1" x14ac:dyDescent="0.2">
      <c r="A440" s="55" t="s">
        <v>10740</v>
      </c>
      <c r="B440" s="54" t="s">
        <v>8852</v>
      </c>
      <c r="C440" s="55">
        <v>32806.441099999996</v>
      </c>
      <c r="D440" s="55" t="s">
        <v>8869</v>
      </c>
      <c r="E440">
        <f t="shared" si="52"/>
        <v>-19847.997444551995</v>
      </c>
      <c r="F440">
        <f t="shared" si="53"/>
        <v>-19848</v>
      </c>
      <c r="G440">
        <f t="shared" si="55"/>
        <v>3.054399996472057E-3</v>
      </c>
      <c r="H440">
        <f t="shared" ref="H440:H463" si="57">+C440-(C$7+F440*C$8)</f>
        <v>3.054399996472057E-3</v>
      </c>
      <c r="Q440" s="2">
        <f t="shared" si="54"/>
        <v>17787.941099999996</v>
      </c>
    </row>
    <row r="441" spans="1:33" ht="12.95" customHeight="1" x14ac:dyDescent="0.2">
      <c r="A441" s="55" t="s">
        <v>10604</v>
      </c>
      <c r="B441" s="54" t="s">
        <v>8852</v>
      </c>
      <c r="C441" s="55">
        <v>32820.785300000003</v>
      </c>
      <c r="D441" s="55" t="s">
        <v>8869</v>
      </c>
      <c r="E441">
        <f t="shared" si="52"/>
        <v>-19835.996443590098</v>
      </c>
      <c r="F441">
        <f t="shared" si="53"/>
        <v>-19836</v>
      </c>
      <c r="G441">
        <f t="shared" si="55"/>
        <v>4.2508000042289495E-3</v>
      </c>
      <c r="H441">
        <f t="shared" si="57"/>
        <v>4.2508000042289495E-3</v>
      </c>
      <c r="Q441" s="2">
        <f t="shared" si="54"/>
        <v>17802.285300000003</v>
      </c>
    </row>
    <row r="442" spans="1:33" ht="12.95" customHeight="1" x14ac:dyDescent="0.2">
      <c r="A442" s="55" t="s">
        <v>10604</v>
      </c>
      <c r="B442" s="54" t="s">
        <v>8852</v>
      </c>
      <c r="C442" s="55">
        <v>32862.618900000001</v>
      </c>
      <c r="D442" s="55" t="s">
        <v>8869</v>
      </c>
      <c r="E442">
        <f t="shared" si="52"/>
        <v>-19800.996577871596</v>
      </c>
      <c r="F442">
        <f t="shared" si="53"/>
        <v>-19801</v>
      </c>
      <c r="G442">
        <f t="shared" si="55"/>
        <v>4.0903000044636428E-3</v>
      </c>
      <c r="H442">
        <f t="shared" si="57"/>
        <v>4.0903000044636428E-3</v>
      </c>
      <c r="Q442" s="2">
        <f t="shared" si="54"/>
        <v>17844.118900000001</v>
      </c>
    </row>
    <row r="443" spans="1:33" ht="12.95" customHeight="1" x14ac:dyDescent="0.2">
      <c r="A443" s="55" t="s">
        <v>10704</v>
      </c>
      <c r="B443" s="54" t="s">
        <v>8852</v>
      </c>
      <c r="C443" s="55">
        <v>32862.625</v>
      </c>
      <c r="D443" s="55" t="s">
        <v>8869</v>
      </c>
      <c r="E443">
        <f t="shared" si="52"/>
        <v>-19800.991474338054</v>
      </c>
      <c r="F443">
        <f t="shared" si="53"/>
        <v>-19801</v>
      </c>
      <c r="G443">
        <f t="shared" si="55"/>
        <v>1.0190300003159791E-2</v>
      </c>
      <c r="H443">
        <f t="shared" si="57"/>
        <v>1.0190300003159791E-2</v>
      </c>
      <c r="Q443" s="2">
        <f t="shared" si="54"/>
        <v>17844.125</v>
      </c>
    </row>
    <row r="444" spans="1:33" ht="12.95" customHeight="1" x14ac:dyDescent="0.2">
      <c r="A444" s="55" t="s">
        <v>10711</v>
      </c>
      <c r="B444" s="54" t="s">
        <v>8852</v>
      </c>
      <c r="C444" s="55">
        <v>32868.599000000002</v>
      </c>
      <c r="D444" s="55" t="s">
        <v>8869</v>
      </c>
      <c r="E444">
        <f t="shared" si="52"/>
        <v>-19795.993358043917</v>
      </c>
      <c r="F444">
        <f t="shared" si="53"/>
        <v>-19796</v>
      </c>
      <c r="G444">
        <f t="shared" si="55"/>
        <v>7.9388000012841076E-3</v>
      </c>
      <c r="H444">
        <f t="shared" si="57"/>
        <v>7.9388000012841076E-3</v>
      </c>
      <c r="Q444" s="2">
        <f t="shared" si="54"/>
        <v>17850.099000000002</v>
      </c>
    </row>
    <row r="445" spans="1:33" ht="12.95" customHeight="1" x14ac:dyDescent="0.2">
      <c r="A445" s="55" t="s">
        <v>10704</v>
      </c>
      <c r="B445" s="54" t="s">
        <v>8852</v>
      </c>
      <c r="C445" s="55">
        <v>32899.677000000003</v>
      </c>
      <c r="D445" s="55" t="s">
        <v>8869</v>
      </c>
      <c r="E445">
        <f t="shared" si="52"/>
        <v>-19769.992109602481</v>
      </c>
      <c r="F445">
        <f t="shared" si="53"/>
        <v>-19770</v>
      </c>
      <c r="G445">
        <f t="shared" si="55"/>
        <v>9.4310000058612786E-3</v>
      </c>
      <c r="H445">
        <f t="shared" si="57"/>
        <v>9.4310000058612786E-3</v>
      </c>
      <c r="Q445" s="2">
        <f t="shared" si="54"/>
        <v>17881.177000000003</v>
      </c>
    </row>
    <row r="446" spans="1:33" ht="12.95" customHeight="1" x14ac:dyDescent="0.2">
      <c r="A446" s="55" t="s">
        <v>10731</v>
      </c>
      <c r="B446" s="54" t="s">
        <v>8852</v>
      </c>
      <c r="C446" s="55">
        <v>32940.315000000002</v>
      </c>
      <c r="D446" s="55" t="s">
        <v>8869</v>
      </c>
      <c r="E446">
        <f t="shared" si="52"/>
        <v>-19735.992536458682</v>
      </c>
      <c r="F446">
        <f t="shared" si="53"/>
        <v>-19736</v>
      </c>
      <c r="G446">
        <f t="shared" si="55"/>
        <v>8.9207999990321696E-3</v>
      </c>
      <c r="H446">
        <f t="shared" si="57"/>
        <v>8.9207999990321696E-3</v>
      </c>
      <c r="Q446" s="2">
        <f t="shared" si="54"/>
        <v>17921.815000000002</v>
      </c>
    </row>
    <row r="447" spans="1:33" ht="12.95" customHeight="1" x14ac:dyDescent="0.2">
      <c r="A447" s="55" t="s">
        <v>10735</v>
      </c>
      <c r="B447" s="54" t="s">
        <v>8852</v>
      </c>
      <c r="C447" s="55">
        <v>32941.508999999998</v>
      </c>
      <c r="D447" s="55" t="s">
        <v>8869</v>
      </c>
      <c r="E447">
        <f t="shared" si="52"/>
        <v>-19734.99358251573</v>
      </c>
      <c r="F447">
        <f t="shared" si="53"/>
        <v>-19735</v>
      </c>
      <c r="G447">
        <f t="shared" si="55"/>
        <v>7.6704999955836684E-3</v>
      </c>
      <c r="H447">
        <f t="shared" si="57"/>
        <v>7.6704999955836684E-3</v>
      </c>
      <c r="Q447" s="2">
        <f t="shared" si="54"/>
        <v>17923.008999999998</v>
      </c>
    </row>
    <row r="448" spans="1:33" ht="12.95" customHeight="1" x14ac:dyDescent="0.2">
      <c r="A448" s="55" t="s">
        <v>10768</v>
      </c>
      <c r="B448" s="54" t="s">
        <v>8852</v>
      </c>
      <c r="C448" s="55">
        <v>32946.286999999997</v>
      </c>
      <c r="D448" s="55" t="s">
        <v>8869</v>
      </c>
      <c r="E448">
        <f t="shared" si="52"/>
        <v>-19730.996093454236</v>
      </c>
      <c r="F448">
        <f t="shared" si="53"/>
        <v>-19731</v>
      </c>
      <c r="G448">
        <f t="shared" si="55"/>
        <v>4.6692999967490323E-3</v>
      </c>
      <c r="H448">
        <f t="shared" si="57"/>
        <v>4.6692999967490323E-3</v>
      </c>
      <c r="Q448" s="2">
        <f t="shared" si="54"/>
        <v>17927.786999999997</v>
      </c>
    </row>
    <row r="449" spans="1:33" ht="12.95" customHeight="1" x14ac:dyDescent="0.2">
      <c r="A449" s="55" t="s">
        <v>10731</v>
      </c>
      <c r="B449" s="54" t="s">
        <v>8852</v>
      </c>
      <c r="C449" s="55">
        <v>32996.49</v>
      </c>
      <c r="D449" s="55" t="s">
        <v>8869</v>
      </c>
      <c r="E449">
        <f t="shared" si="52"/>
        <v>-19688.994012383853</v>
      </c>
      <c r="F449">
        <f t="shared" si="53"/>
        <v>-19689</v>
      </c>
      <c r="G449">
        <f t="shared" si="55"/>
        <v>7.1566999977221712E-3</v>
      </c>
      <c r="H449">
        <f t="shared" si="57"/>
        <v>7.1566999977221712E-3</v>
      </c>
      <c r="Q449" s="2">
        <f t="shared" si="54"/>
        <v>17977.989999999998</v>
      </c>
    </row>
    <row r="450" spans="1:33" ht="12.95" customHeight="1" x14ac:dyDescent="0.2">
      <c r="A450" s="55" t="s">
        <v>10735</v>
      </c>
      <c r="B450" s="54" t="s">
        <v>8852</v>
      </c>
      <c r="C450" s="55">
        <v>33002.464</v>
      </c>
      <c r="D450" s="55" t="s">
        <v>8869</v>
      </c>
      <c r="E450">
        <f t="shared" si="52"/>
        <v>-19683.995896089717</v>
      </c>
      <c r="F450">
        <f t="shared" si="53"/>
        <v>-19684</v>
      </c>
      <c r="G450">
        <f t="shared" si="55"/>
        <v>4.9052000031224452E-3</v>
      </c>
      <c r="H450">
        <f t="shared" si="57"/>
        <v>4.9052000031224452E-3</v>
      </c>
      <c r="Q450" s="2">
        <f t="shared" si="54"/>
        <v>17983.964</v>
      </c>
    </row>
    <row r="451" spans="1:33" ht="12.95" customHeight="1" x14ac:dyDescent="0.2">
      <c r="A451" s="55" t="s">
        <v>10776</v>
      </c>
      <c r="B451" s="54" t="s">
        <v>8852</v>
      </c>
      <c r="C451" s="55">
        <v>33002.464999999997</v>
      </c>
      <c r="D451" s="55" t="s">
        <v>8869</v>
      </c>
      <c r="E451">
        <f t="shared" si="52"/>
        <v>-19683.995059444875</v>
      </c>
      <c r="F451">
        <f t="shared" si="53"/>
        <v>-19684</v>
      </c>
      <c r="G451">
        <f t="shared" si="55"/>
        <v>5.9051999996881932E-3</v>
      </c>
      <c r="H451">
        <f t="shared" si="57"/>
        <v>5.9051999996881932E-3</v>
      </c>
      <c r="Q451" s="2">
        <f t="shared" si="54"/>
        <v>17983.964999999997</v>
      </c>
    </row>
    <row r="452" spans="1:33" ht="12.95" customHeight="1" x14ac:dyDescent="0.2">
      <c r="A452" s="55" t="s">
        <v>10735</v>
      </c>
      <c r="B452" s="54" t="s">
        <v>8852</v>
      </c>
      <c r="C452" s="55">
        <v>33026.372000000003</v>
      </c>
      <c r="D452" s="55" t="s">
        <v>8869</v>
      </c>
      <c r="E452">
        <f t="shared" si="52"/>
        <v>-19663.993391175052</v>
      </c>
      <c r="F452">
        <f t="shared" si="53"/>
        <v>-19664</v>
      </c>
      <c r="G452">
        <f t="shared" si="55"/>
        <v>7.8992000053403899E-3</v>
      </c>
      <c r="H452">
        <f t="shared" si="57"/>
        <v>7.8992000053403899E-3</v>
      </c>
      <c r="Q452" s="2">
        <f t="shared" si="54"/>
        <v>18007.872000000003</v>
      </c>
    </row>
    <row r="453" spans="1:33" ht="12.95" customHeight="1" x14ac:dyDescent="0.2">
      <c r="A453" s="55" t="s">
        <v>10704</v>
      </c>
      <c r="B453" s="54" t="s">
        <v>8852</v>
      </c>
      <c r="C453" s="55">
        <v>33027.567999999999</v>
      </c>
      <c r="D453" s="55" t="s">
        <v>8869</v>
      </c>
      <c r="E453">
        <f t="shared" si="52"/>
        <v>-19662.992763942417</v>
      </c>
      <c r="F453">
        <f t="shared" si="53"/>
        <v>-19663</v>
      </c>
      <c r="G453">
        <f t="shared" si="55"/>
        <v>8.6488999950233847E-3</v>
      </c>
      <c r="H453">
        <f t="shared" si="57"/>
        <v>8.6488999950233847E-3</v>
      </c>
      <c r="Q453" s="2">
        <f t="shared" si="54"/>
        <v>18009.067999999999</v>
      </c>
    </row>
    <row r="454" spans="1:33" ht="12.95" customHeight="1" x14ac:dyDescent="0.2">
      <c r="A454" s="55" t="s">
        <v>10776</v>
      </c>
      <c r="B454" s="54" t="s">
        <v>8852</v>
      </c>
      <c r="C454" s="55">
        <v>33039.517999999996</v>
      </c>
      <c r="D454" s="55" t="s">
        <v>8869</v>
      </c>
      <c r="E454">
        <f t="shared" si="52"/>
        <v>-19652.994858064463</v>
      </c>
      <c r="F454">
        <f t="shared" si="53"/>
        <v>-19653</v>
      </c>
      <c r="G454">
        <f t="shared" si="55"/>
        <v>6.1458999989554286E-3</v>
      </c>
      <c r="H454">
        <f t="shared" si="57"/>
        <v>6.1458999989554286E-3</v>
      </c>
      <c r="Q454" s="2">
        <f t="shared" si="54"/>
        <v>18021.017999999996</v>
      </c>
    </row>
    <row r="455" spans="1:33" ht="12.95" customHeight="1" x14ac:dyDescent="0.2">
      <c r="A455" s="55" t="s">
        <v>10776</v>
      </c>
      <c r="B455" s="54" t="s">
        <v>8852</v>
      </c>
      <c r="C455" s="55">
        <v>33155.449999999997</v>
      </c>
      <c r="D455" s="55" t="s">
        <v>8869</v>
      </c>
      <c r="E455">
        <f t="shared" si="52"/>
        <v>-19556.000948085941</v>
      </c>
      <c r="F455">
        <f t="shared" si="53"/>
        <v>-19556</v>
      </c>
      <c r="G455">
        <f t="shared" si="55"/>
        <v>-1.1331999994581565E-3</v>
      </c>
      <c r="H455">
        <f t="shared" si="57"/>
        <v>-1.1331999994581565E-3</v>
      </c>
      <c r="Q455" s="2">
        <f t="shared" si="54"/>
        <v>18136.949999999997</v>
      </c>
    </row>
    <row r="456" spans="1:33" ht="12.95" customHeight="1" x14ac:dyDescent="0.2">
      <c r="A456" s="55" t="s">
        <v>10787</v>
      </c>
      <c r="B456" s="54" t="s">
        <v>8852</v>
      </c>
      <c r="C456" s="55">
        <v>33155.455000000002</v>
      </c>
      <c r="D456" s="55" t="s">
        <v>8869</v>
      </c>
      <c r="E456">
        <f t="shared" si="52"/>
        <v>-19555.99676486172</v>
      </c>
      <c r="F456">
        <f t="shared" si="53"/>
        <v>-19556</v>
      </c>
      <c r="G456">
        <f t="shared" si="55"/>
        <v>3.8668000051984563E-3</v>
      </c>
      <c r="H456">
        <f t="shared" si="57"/>
        <v>3.8668000051984563E-3</v>
      </c>
      <c r="Q456" s="2">
        <f t="shared" si="54"/>
        <v>18136.955000000002</v>
      </c>
    </row>
    <row r="457" spans="1:33" ht="12.95" customHeight="1" x14ac:dyDescent="0.2">
      <c r="A457" s="55" t="s">
        <v>10791</v>
      </c>
      <c r="B457" s="54" t="s">
        <v>8852</v>
      </c>
      <c r="C457" s="55">
        <v>33155.459300000002</v>
      </c>
      <c r="D457" s="55" t="s">
        <v>8869</v>
      </c>
      <c r="E457">
        <f t="shared" si="52"/>
        <v>-19555.993167288892</v>
      </c>
      <c r="F457">
        <f t="shared" si="53"/>
        <v>-19556</v>
      </c>
      <c r="G457">
        <f t="shared" si="55"/>
        <v>8.1668000057106838E-3</v>
      </c>
      <c r="H457">
        <f t="shared" si="57"/>
        <v>8.1668000057106838E-3</v>
      </c>
      <c r="Q457" s="2">
        <f t="shared" si="54"/>
        <v>18136.959300000002</v>
      </c>
    </row>
    <row r="458" spans="1:33" ht="12.95" customHeight="1" x14ac:dyDescent="0.2">
      <c r="A458" s="55" t="s">
        <v>10604</v>
      </c>
      <c r="B458" s="54" t="s">
        <v>8852</v>
      </c>
      <c r="C458" s="55">
        <v>33157.847199999997</v>
      </c>
      <c r="D458" s="55" t="s">
        <v>8869</v>
      </c>
      <c r="E458">
        <f t="shared" si="52"/>
        <v>-19553.995343067476</v>
      </c>
      <c r="F458">
        <f t="shared" si="53"/>
        <v>-19554</v>
      </c>
      <c r="G458">
        <f t="shared" si="55"/>
        <v>5.5661999940639362E-3</v>
      </c>
      <c r="H458">
        <f t="shared" si="57"/>
        <v>5.5661999940639362E-3</v>
      </c>
      <c r="Q458" s="2">
        <f t="shared" si="54"/>
        <v>18139.347199999997</v>
      </c>
    </row>
    <row r="459" spans="1:33" ht="12.95" customHeight="1" x14ac:dyDescent="0.2">
      <c r="A459" s="55" t="s">
        <v>10604</v>
      </c>
      <c r="B459" s="54" t="s">
        <v>8852</v>
      </c>
      <c r="C459" s="55">
        <v>33169.800499999998</v>
      </c>
      <c r="D459" s="55" t="s">
        <v>8869</v>
      </c>
      <c r="E459">
        <f t="shared" si="52"/>
        <v>-19543.994676261536</v>
      </c>
      <c r="F459">
        <f t="shared" si="53"/>
        <v>-19544</v>
      </c>
      <c r="G459">
        <f t="shared" si="55"/>
        <v>6.3631999946665019E-3</v>
      </c>
      <c r="H459">
        <f t="shared" si="57"/>
        <v>6.3631999946665019E-3</v>
      </c>
      <c r="Q459" s="2">
        <f t="shared" si="54"/>
        <v>18151.300499999998</v>
      </c>
    </row>
    <row r="460" spans="1:33" ht="12.95" customHeight="1" x14ac:dyDescent="0.2">
      <c r="A460" s="55" t="s">
        <v>10791</v>
      </c>
      <c r="B460" s="54" t="s">
        <v>8852</v>
      </c>
      <c r="C460" s="55">
        <v>33185.336600000002</v>
      </c>
      <c r="D460" s="55" t="s">
        <v>8869</v>
      </c>
      <c r="E460">
        <f t="shared" si="52"/>
        <v>-19530.996478310859</v>
      </c>
      <c r="F460">
        <f t="shared" si="53"/>
        <v>-19531</v>
      </c>
      <c r="G460">
        <f t="shared" si="55"/>
        <v>4.2093000010936521E-3</v>
      </c>
      <c r="H460">
        <f t="shared" si="57"/>
        <v>4.2093000010936521E-3</v>
      </c>
      <c r="Q460" s="2">
        <f t="shared" si="54"/>
        <v>18166.836600000002</v>
      </c>
    </row>
    <row r="461" spans="1:33" ht="12.95" customHeight="1" x14ac:dyDescent="0.2">
      <c r="A461" s="55" t="s">
        <v>10787</v>
      </c>
      <c r="B461" s="54" t="s">
        <v>8852</v>
      </c>
      <c r="C461" s="55">
        <v>33185.339999999997</v>
      </c>
      <c r="D461" s="55" t="s">
        <v>8869</v>
      </c>
      <c r="E461">
        <f t="shared" si="52"/>
        <v>-19530.993633718397</v>
      </c>
      <c r="F461">
        <f t="shared" si="53"/>
        <v>-19531</v>
      </c>
      <c r="G461">
        <f t="shared" si="55"/>
        <v>7.6092999952379614E-3</v>
      </c>
      <c r="H461">
        <f t="shared" si="57"/>
        <v>7.6092999952379614E-3</v>
      </c>
      <c r="Q461" s="2">
        <f t="shared" si="54"/>
        <v>18166.839999999997</v>
      </c>
    </row>
    <row r="462" spans="1:33" ht="12.95" customHeight="1" x14ac:dyDescent="0.2">
      <c r="A462" s="55" t="s">
        <v>10804</v>
      </c>
      <c r="B462" s="54" t="s">
        <v>8852</v>
      </c>
      <c r="C462" s="55">
        <v>33185.339999999997</v>
      </c>
      <c r="D462" s="55" t="s">
        <v>8869</v>
      </c>
      <c r="E462">
        <f t="shared" si="52"/>
        <v>-19530.993633718397</v>
      </c>
      <c r="F462">
        <f t="shared" si="53"/>
        <v>-19531</v>
      </c>
      <c r="G462">
        <f t="shared" si="55"/>
        <v>7.6092999952379614E-3</v>
      </c>
      <c r="H462">
        <f t="shared" si="57"/>
        <v>7.6092999952379614E-3</v>
      </c>
      <c r="Q462" s="2">
        <f t="shared" si="54"/>
        <v>18166.839999999997</v>
      </c>
    </row>
    <row r="463" spans="1:33" ht="12.95" customHeight="1" x14ac:dyDescent="0.2">
      <c r="A463" s="55" t="s">
        <v>10776</v>
      </c>
      <c r="B463" s="54" t="s">
        <v>8852</v>
      </c>
      <c r="C463" s="55">
        <v>33185.341999999997</v>
      </c>
      <c r="D463" s="55" t="s">
        <v>8869</v>
      </c>
      <c r="E463">
        <f t="shared" si="52"/>
        <v>-19530.99196042871</v>
      </c>
      <c r="F463">
        <f t="shared" si="53"/>
        <v>-19531</v>
      </c>
      <c r="G463">
        <f t="shared" si="55"/>
        <v>9.609299995645415E-3</v>
      </c>
      <c r="H463">
        <f t="shared" si="57"/>
        <v>9.609299995645415E-3</v>
      </c>
      <c r="Q463" s="2">
        <f t="shared" si="54"/>
        <v>18166.841999999997</v>
      </c>
    </row>
    <row r="464" spans="1:33" ht="12.95" customHeight="1" x14ac:dyDescent="0.2">
      <c r="A464" s="55" t="s">
        <v>10746</v>
      </c>
      <c r="B464" s="54" t="s">
        <v>8852</v>
      </c>
      <c r="C464" s="55">
        <v>33191.313000000002</v>
      </c>
      <c r="D464" s="55" t="s">
        <v>8869</v>
      </c>
      <c r="E464">
        <f t="shared" si="52"/>
        <v>-19525.996354069102</v>
      </c>
      <c r="F464">
        <f t="shared" si="53"/>
        <v>-19526</v>
      </c>
      <c r="G464">
        <f t="shared" si="55"/>
        <v>4.3577999967965297E-3</v>
      </c>
      <c r="I464">
        <f>G464</f>
        <v>4.3577999967965297E-3</v>
      </c>
      <c r="Q464" s="2">
        <f t="shared" si="54"/>
        <v>18172.813000000002</v>
      </c>
      <c r="U464" s="21"/>
      <c r="AB464" t="s">
        <v>8668</v>
      </c>
      <c r="AC464">
        <v>13</v>
      </c>
      <c r="AE464" t="s">
        <v>8702</v>
      </c>
      <c r="AG464" t="s">
        <v>8661</v>
      </c>
    </row>
    <row r="465" spans="1:33" ht="12.95" customHeight="1" x14ac:dyDescent="0.2">
      <c r="A465" s="55" t="s">
        <v>10746</v>
      </c>
      <c r="B465" s="54" t="s">
        <v>8852</v>
      </c>
      <c r="C465" s="55">
        <v>33197.29</v>
      </c>
      <c r="D465" s="55" t="s">
        <v>8869</v>
      </c>
      <c r="E465">
        <f t="shared" si="52"/>
        <v>-19520.995727840436</v>
      </c>
      <c r="F465">
        <f t="shared" si="53"/>
        <v>-19521</v>
      </c>
      <c r="G465">
        <f t="shared" si="55"/>
        <v>5.1062999991700053E-3</v>
      </c>
      <c r="I465">
        <f>G465</f>
        <v>5.1062999991700053E-3</v>
      </c>
      <c r="Q465" s="2">
        <f t="shared" si="54"/>
        <v>18178.79</v>
      </c>
      <c r="U465" s="21"/>
    </row>
    <row r="466" spans="1:33" ht="12.95" customHeight="1" x14ac:dyDescent="0.2">
      <c r="A466" s="55" t="s">
        <v>10740</v>
      </c>
      <c r="B466" s="54" t="s">
        <v>8852</v>
      </c>
      <c r="C466" s="55">
        <v>33210.4378</v>
      </c>
      <c r="D466" s="55" t="s">
        <v>8869</v>
      </c>
      <c r="E466">
        <f t="shared" si="52"/>
        <v>-19509.995688769122</v>
      </c>
      <c r="F466">
        <f t="shared" si="53"/>
        <v>-19510</v>
      </c>
      <c r="G466">
        <f t="shared" si="55"/>
        <v>5.1529999982449226E-3</v>
      </c>
      <c r="H466">
        <f>+C466-(C$7+F466*C$8)</f>
        <v>5.1529999982449226E-3</v>
      </c>
      <c r="Q466" s="2">
        <f t="shared" si="54"/>
        <v>18191.9378</v>
      </c>
    </row>
    <row r="467" spans="1:33" ht="12.95" customHeight="1" x14ac:dyDescent="0.2">
      <c r="A467" s="55" t="s">
        <v>10704</v>
      </c>
      <c r="B467" s="54" t="s">
        <v>8852</v>
      </c>
      <c r="C467" s="55">
        <v>33234.337</v>
      </c>
      <c r="D467" s="55" t="s">
        <v>8869</v>
      </c>
      <c r="E467">
        <f t="shared" si="52"/>
        <v>-19490.000546329084</v>
      </c>
      <c r="F467">
        <f t="shared" si="53"/>
        <v>-19490</v>
      </c>
      <c r="G467">
        <f t="shared" si="55"/>
        <v>-6.5300000278512016E-4</v>
      </c>
      <c r="H467">
        <f>+C467-(C$7+F467*C$8)</f>
        <v>-6.5300000278512016E-4</v>
      </c>
      <c r="Q467" s="2">
        <f t="shared" si="54"/>
        <v>18215.837</v>
      </c>
    </row>
    <row r="468" spans="1:33" ht="12.95" customHeight="1" x14ac:dyDescent="0.2">
      <c r="A468" s="55" t="s">
        <v>10787</v>
      </c>
      <c r="B468" s="54" t="s">
        <v>8852</v>
      </c>
      <c r="C468" s="55">
        <v>33234.345999999998</v>
      </c>
      <c r="D468" s="55" t="s">
        <v>8869</v>
      </c>
      <c r="E468">
        <f t="shared" si="52"/>
        <v>-19489.993016525495</v>
      </c>
      <c r="F468">
        <f t="shared" si="53"/>
        <v>-19490</v>
      </c>
      <c r="G468">
        <f t="shared" si="55"/>
        <v>8.3469999954104424E-3</v>
      </c>
      <c r="H468">
        <f>+C468-(C$7+F468*C$8)</f>
        <v>8.3469999954104424E-3</v>
      </c>
      <c r="Q468" s="2">
        <f t="shared" si="54"/>
        <v>18215.845999999998</v>
      </c>
    </row>
    <row r="469" spans="1:33" ht="12.95" customHeight="1" x14ac:dyDescent="0.2">
      <c r="A469" s="55" t="s">
        <v>10604</v>
      </c>
      <c r="B469" s="54" t="s">
        <v>8852</v>
      </c>
      <c r="C469" s="55">
        <v>33242.710099999997</v>
      </c>
      <c r="D469" s="55" t="s">
        <v>8869</v>
      </c>
      <c r="E469">
        <f t="shared" ref="E469:E532" si="58">+(C469-C$7)/C$8</f>
        <v>-19482.995235391285</v>
      </c>
      <c r="F469">
        <f t="shared" ref="F469:F532" si="59">ROUND(2*E469,0)/2</f>
        <v>-19483</v>
      </c>
      <c r="G469">
        <f t="shared" si="55"/>
        <v>5.6948999990709126E-3</v>
      </c>
      <c r="H469">
        <f>+C469-(C$7+F469*C$8)</f>
        <v>5.6948999990709126E-3</v>
      </c>
      <c r="Q469" s="2">
        <f t="shared" si="54"/>
        <v>18224.210099999997</v>
      </c>
    </row>
    <row r="470" spans="1:33" ht="12.95" customHeight="1" x14ac:dyDescent="0.2">
      <c r="A470" s="55" t="s">
        <v>10826</v>
      </c>
      <c r="B470" s="54" t="s">
        <v>8852</v>
      </c>
      <c r="C470" s="55">
        <v>33246.292000000001</v>
      </c>
      <c r="D470" s="55" t="s">
        <v>8869</v>
      </c>
      <c r="E470">
        <f t="shared" si="58"/>
        <v>-19479.99845722691</v>
      </c>
      <c r="F470">
        <f t="shared" si="59"/>
        <v>-19480</v>
      </c>
      <c r="G470">
        <f t="shared" si="55"/>
        <v>1.843999998527579E-3</v>
      </c>
      <c r="I470">
        <f>+C470-(C$7+F470*C$8)</f>
        <v>1.843999998527579E-3</v>
      </c>
      <c r="Q470" s="2">
        <f t="shared" si="54"/>
        <v>18227.792000000001</v>
      </c>
    </row>
    <row r="471" spans="1:33" ht="12.95" customHeight="1" x14ac:dyDescent="0.2">
      <c r="A471" s="55" t="s">
        <v>10787</v>
      </c>
      <c r="B471" s="54" t="s">
        <v>8852</v>
      </c>
      <c r="C471" s="55">
        <v>33265.419000000002</v>
      </c>
      <c r="D471" s="55" t="s">
        <v>8869</v>
      </c>
      <c r="E471">
        <f t="shared" si="58"/>
        <v>-19463.995951308272</v>
      </c>
      <c r="F471">
        <f t="shared" si="59"/>
        <v>-19464</v>
      </c>
      <c r="G471">
        <f t="shared" si="55"/>
        <v>4.8391999953310005E-3</v>
      </c>
      <c r="H471">
        <f>+C471-(C$7+F471*C$8)</f>
        <v>4.8391999953310005E-3</v>
      </c>
      <c r="Q471" s="2">
        <f t="shared" ref="Q471:Q534" si="60">+C471-15018.5</f>
        <v>18246.919000000002</v>
      </c>
    </row>
    <row r="472" spans="1:33" ht="12.95" customHeight="1" x14ac:dyDescent="0.2">
      <c r="A472" s="55" t="s">
        <v>10776</v>
      </c>
      <c r="B472" s="54" t="s">
        <v>8852</v>
      </c>
      <c r="C472" s="55">
        <v>33265.421999999999</v>
      </c>
      <c r="D472" s="55" t="s">
        <v>8869</v>
      </c>
      <c r="E472">
        <f t="shared" si="58"/>
        <v>-19463.993441373746</v>
      </c>
      <c r="F472">
        <f t="shared" si="59"/>
        <v>-19464</v>
      </c>
      <c r="G472">
        <f t="shared" si="55"/>
        <v>7.8391999923042022E-3</v>
      </c>
      <c r="H472">
        <f>+C472-(C$7+F472*C$8)</f>
        <v>7.8391999923042022E-3</v>
      </c>
      <c r="Q472" s="2">
        <f t="shared" si="60"/>
        <v>18246.921999999999</v>
      </c>
    </row>
    <row r="473" spans="1:33" ht="12.95" customHeight="1" x14ac:dyDescent="0.2">
      <c r="A473" s="55" t="s">
        <v>10746</v>
      </c>
      <c r="B473" s="54" t="s">
        <v>8852</v>
      </c>
      <c r="C473" s="55">
        <v>33307.254000000001</v>
      </c>
      <c r="D473" s="55" t="s">
        <v>8869</v>
      </c>
      <c r="E473">
        <f t="shared" si="58"/>
        <v>-19428.994914286992</v>
      </c>
      <c r="F473">
        <f t="shared" si="59"/>
        <v>-19429</v>
      </c>
      <c r="G473">
        <f t="shared" si="55"/>
        <v>6.0786999965785071E-3</v>
      </c>
      <c r="I473">
        <f>G473</f>
        <v>6.0786999965785071E-3</v>
      </c>
      <c r="Q473" s="2">
        <f t="shared" si="60"/>
        <v>18288.754000000001</v>
      </c>
      <c r="U473" s="21"/>
      <c r="AB473" t="s">
        <v>8668</v>
      </c>
      <c r="AC473">
        <v>18</v>
      </c>
      <c r="AE473" t="s">
        <v>8770</v>
      </c>
      <c r="AG473" t="s">
        <v>8661</v>
      </c>
    </row>
    <row r="474" spans="1:33" ht="12.95" customHeight="1" x14ac:dyDescent="0.2">
      <c r="A474" s="55" t="s">
        <v>10835</v>
      </c>
      <c r="B474" s="54" t="s">
        <v>8852</v>
      </c>
      <c r="C474" s="55">
        <v>33332.356</v>
      </c>
      <c r="D474" s="55" t="s">
        <v>8869</v>
      </c>
      <c r="E474">
        <f t="shared" si="58"/>
        <v>-19407.99345542938</v>
      </c>
      <c r="F474">
        <f t="shared" si="59"/>
        <v>-19408</v>
      </c>
      <c r="G474">
        <f t="shared" si="55"/>
        <v>7.8224000026239082E-3</v>
      </c>
      <c r="H474">
        <f>+C474-(C$7+F474*C$8)</f>
        <v>7.8224000026239082E-3</v>
      </c>
      <c r="Q474" s="2">
        <f t="shared" si="60"/>
        <v>18313.856</v>
      </c>
    </row>
    <row r="475" spans="1:33" ht="12.95" customHeight="1" x14ac:dyDescent="0.2">
      <c r="A475" s="55" t="s">
        <v>10826</v>
      </c>
      <c r="B475" s="54" t="s">
        <v>8852</v>
      </c>
      <c r="C475" s="55">
        <v>33357.451999999997</v>
      </c>
      <c r="D475" s="55" t="s">
        <v>8869</v>
      </c>
      <c r="E475">
        <f t="shared" si="58"/>
        <v>-19386.997016440826</v>
      </c>
      <c r="F475">
        <f t="shared" si="59"/>
        <v>-19387</v>
      </c>
      <c r="G475">
        <f t="shared" si="55"/>
        <v>3.5660999928950332E-3</v>
      </c>
      <c r="I475">
        <f>+C475-(C$7+F475*C$8)</f>
        <v>3.5660999928950332E-3</v>
      </c>
      <c r="Q475" s="2">
        <f t="shared" si="60"/>
        <v>18338.951999999997</v>
      </c>
    </row>
    <row r="476" spans="1:33" ht="12.95" customHeight="1" x14ac:dyDescent="0.2">
      <c r="A476" s="55" t="s">
        <v>10840</v>
      </c>
      <c r="B476" s="54" t="s">
        <v>8852</v>
      </c>
      <c r="C476" s="55">
        <v>33357.455999999998</v>
      </c>
      <c r="D476" s="55" t="s">
        <v>8869</v>
      </c>
      <c r="E476">
        <f t="shared" si="58"/>
        <v>-19386.993669861455</v>
      </c>
      <c r="F476">
        <f t="shared" si="59"/>
        <v>-19387</v>
      </c>
      <c r="G476">
        <f t="shared" si="55"/>
        <v>7.5660999937099405E-3</v>
      </c>
      <c r="H476">
        <f>+C476-(C$7+F476*C$8)</f>
        <v>7.5660999937099405E-3</v>
      </c>
      <c r="Q476" s="2">
        <f t="shared" si="60"/>
        <v>18338.955999999998</v>
      </c>
    </row>
    <row r="477" spans="1:33" ht="12.95" customHeight="1" x14ac:dyDescent="0.2">
      <c r="A477" s="55" t="s">
        <v>10746</v>
      </c>
      <c r="B477" s="54" t="s">
        <v>8852</v>
      </c>
      <c r="C477" s="55">
        <v>33369.411</v>
      </c>
      <c r="D477" s="55" t="s">
        <v>8869</v>
      </c>
      <c r="E477">
        <f t="shared" si="58"/>
        <v>-19376.991580759277</v>
      </c>
      <c r="F477">
        <f t="shared" si="59"/>
        <v>-19377</v>
      </c>
      <c r="G477">
        <f t="shared" si="55"/>
        <v>1.0063100002298597E-2</v>
      </c>
      <c r="I477">
        <f>G477</f>
        <v>1.0063100002298597E-2</v>
      </c>
      <c r="Q477" s="2">
        <f t="shared" si="60"/>
        <v>18350.911</v>
      </c>
      <c r="U477" s="21"/>
      <c r="AB477" t="s">
        <v>8668</v>
      </c>
      <c r="AC477">
        <v>14</v>
      </c>
      <c r="AE477" t="s">
        <v>8702</v>
      </c>
      <c r="AG477" t="s">
        <v>8661</v>
      </c>
    </row>
    <row r="478" spans="1:33" ht="12.95" customHeight="1" x14ac:dyDescent="0.2">
      <c r="A478" s="55" t="s">
        <v>10704</v>
      </c>
      <c r="B478" s="54" t="s">
        <v>8852</v>
      </c>
      <c r="C478" s="55">
        <v>33399.294000000002</v>
      </c>
      <c r="D478" s="55" t="s">
        <v>8869</v>
      </c>
      <c r="E478">
        <f t="shared" si="58"/>
        <v>-19351.990122905638</v>
      </c>
      <c r="F478">
        <f t="shared" si="59"/>
        <v>-19352</v>
      </c>
      <c r="G478">
        <f t="shared" si="55"/>
        <v>1.1805599999206606E-2</v>
      </c>
      <c r="H478">
        <f>+C478-(C$7+F478*C$8)</f>
        <v>1.1805599999206606E-2</v>
      </c>
      <c r="Q478" s="2">
        <f t="shared" si="60"/>
        <v>18380.794000000002</v>
      </c>
    </row>
    <row r="479" spans="1:33" ht="12.95" customHeight="1" x14ac:dyDescent="0.2">
      <c r="A479" s="55" t="s">
        <v>10835</v>
      </c>
      <c r="B479" s="54" t="s">
        <v>8852</v>
      </c>
      <c r="C479" s="55">
        <v>33412.438000000002</v>
      </c>
      <c r="D479" s="55" t="s">
        <v>8869</v>
      </c>
      <c r="E479">
        <f t="shared" si="58"/>
        <v>-19340.993263084729</v>
      </c>
      <c r="F479">
        <f t="shared" si="59"/>
        <v>-19341</v>
      </c>
      <c r="G479">
        <f t="shared" si="55"/>
        <v>8.052299999690149E-3</v>
      </c>
      <c r="H479">
        <f>+C479-(C$7+F479*C$8)</f>
        <v>8.052299999690149E-3</v>
      </c>
      <c r="Q479" s="2">
        <f t="shared" si="60"/>
        <v>18393.938000000002</v>
      </c>
    </row>
    <row r="480" spans="1:33" ht="12.95" customHeight="1" x14ac:dyDescent="0.2">
      <c r="A480" s="55" t="s">
        <v>10852</v>
      </c>
      <c r="B480" s="54" t="s">
        <v>8852</v>
      </c>
      <c r="C480" s="55">
        <v>33418.412100000001</v>
      </c>
      <c r="D480" s="55" t="s">
        <v>8869</v>
      </c>
      <c r="E480">
        <f t="shared" si="58"/>
        <v>-19335.995063126109</v>
      </c>
      <c r="F480">
        <f t="shared" si="59"/>
        <v>-19336</v>
      </c>
      <c r="G480">
        <f t="shared" si="55"/>
        <v>5.9007999952882528E-3</v>
      </c>
      <c r="J480">
        <f>+C480-(C$7+F480*C$8)</f>
        <v>5.9007999952882528E-3</v>
      </c>
      <c r="Q480" s="2">
        <f t="shared" si="60"/>
        <v>18399.912100000001</v>
      </c>
    </row>
    <row r="481" spans="1:33" ht="12.95" customHeight="1" x14ac:dyDescent="0.2">
      <c r="A481" s="55" t="s">
        <v>10835</v>
      </c>
      <c r="B481" s="54" t="s">
        <v>8852</v>
      </c>
      <c r="C481" s="55">
        <v>33418.413999999997</v>
      </c>
      <c r="D481" s="55" t="s">
        <v>8869</v>
      </c>
      <c r="E481">
        <f t="shared" si="58"/>
        <v>-19335.993473500908</v>
      </c>
      <c r="F481">
        <f t="shared" si="59"/>
        <v>-19336</v>
      </c>
      <c r="G481">
        <f t="shared" si="55"/>
        <v>7.8007999909459613E-3</v>
      </c>
      <c r="H481">
        <f>+C481-(C$7+F481*C$8)</f>
        <v>7.8007999909459613E-3</v>
      </c>
      <c r="Q481" s="2">
        <f t="shared" si="60"/>
        <v>18399.913999999997</v>
      </c>
    </row>
    <row r="482" spans="1:33" ht="12.95" customHeight="1" x14ac:dyDescent="0.2">
      <c r="A482" s="55" t="s">
        <v>10746</v>
      </c>
      <c r="B482" s="54" t="s">
        <v>8852</v>
      </c>
      <c r="C482" s="55">
        <v>33430.368000000002</v>
      </c>
      <c r="D482" s="55" t="s">
        <v>8869</v>
      </c>
      <c r="E482">
        <f t="shared" si="58"/>
        <v>-19325.992221043576</v>
      </c>
      <c r="F482">
        <f t="shared" si="59"/>
        <v>-19326</v>
      </c>
      <c r="G482">
        <f t="shared" si="55"/>
        <v>9.2978000029688701E-3</v>
      </c>
      <c r="I482">
        <f>G482</f>
        <v>9.2978000029688701E-3</v>
      </c>
      <c r="Q482" s="2">
        <f t="shared" si="60"/>
        <v>18411.868000000002</v>
      </c>
      <c r="U482" s="21"/>
      <c r="AB482" t="s">
        <v>8668</v>
      </c>
      <c r="AC482">
        <v>23</v>
      </c>
      <c r="AE482" t="s">
        <v>8770</v>
      </c>
      <c r="AG482" t="s">
        <v>8661</v>
      </c>
    </row>
    <row r="483" spans="1:33" ht="12.95" customHeight="1" x14ac:dyDescent="0.2">
      <c r="A483" s="55" t="s">
        <v>10835</v>
      </c>
      <c r="B483" s="54" t="s">
        <v>8852</v>
      </c>
      <c r="C483" s="55">
        <v>33455.466</v>
      </c>
      <c r="D483" s="55" t="s">
        <v>8869</v>
      </c>
      <c r="E483">
        <f t="shared" si="58"/>
        <v>-19304.994108765335</v>
      </c>
      <c r="F483">
        <f t="shared" si="59"/>
        <v>-19305</v>
      </c>
      <c r="G483">
        <f t="shared" si="55"/>
        <v>7.0414999936474487E-3</v>
      </c>
      <c r="H483">
        <f>+C483-(C$7+F483*C$8)</f>
        <v>7.0414999936474487E-3</v>
      </c>
      <c r="Q483" s="2">
        <f t="shared" si="60"/>
        <v>18436.966</v>
      </c>
    </row>
    <row r="484" spans="1:33" ht="12.95" customHeight="1" x14ac:dyDescent="0.2">
      <c r="A484" s="55" t="s">
        <v>10746</v>
      </c>
      <c r="B484" s="54" t="s">
        <v>8852</v>
      </c>
      <c r="C484" s="55">
        <v>33455.468000000001</v>
      </c>
      <c r="D484" s="55" t="s">
        <v>8869</v>
      </c>
      <c r="E484">
        <f t="shared" si="58"/>
        <v>-19304.992435475648</v>
      </c>
      <c r="F484">
        <f t="shared" si="59"/>
        <v>-19305</v>
      </c>
      <c r="G484">
        <f t="shared" si="55"/>
        <v>9.0414999940549023E-3</v>
      </c>
      <c r="I484">
        <f>G484</f>
        <v>9.0414999940549023E-3</v>
      </c>
      <c r="Q484" s="2">
        <f t="shared" si="60"/>
        <v>18436.968000000001</v>
      </c>
      <c r="U484" s="21"/>
      <c r="AB484" t="s">
        <v>8668</v>
      </c>
      <c r="AC484">
        <v>9</v>
      </c>
      <c r="AE484" t="s">
        <v>8779</v>
      </c>
      <c r="AG484" t="s">
        <v>8661</v>
      </c>
    </row>
    <row r="485" spans="1:33" ht="12.95" customHeight="1" x14ac:dyDescent="0.2">
      <c r="A485" s="55" t="s">
        <v>10746</v>
      </c>
      <c r="B485" s="54" t="s">
        <v>8852</v>
      </c>
      <c r="C485" s="55">
        <v>33479.372000000003</v>
      </c>
      <c r="D485" s="55" t="s">
        <v>8869</v>
      </c>
      <c r="E485">
        <f t="shared" si="58"/>
        <v>-19284.993277140358</v>
      </c>
      <c r="F485">
        <f t="shared" si="59"/>
        <v>-19285</v>
      </c>
      <c r="G485">
        <f t="shared" si="55"/>
        <v>8.0355000027338974E-3</v>
      </c>
      <c r="I485">
        <f>G485</f>
        <v>8.0355000027338974E-3</v>
      </c>
      <c r="Q485" s="2">
        <f t="shared" si="60"/>
        <v>18460.872000000003</v>
      </c>
      <c r="U485" s="21"/>
      <c r="AB485" t="s">
        <v>8668</v>
      </c>
      <c r="AC485">
        <v>13</v>
      </c>
      <c r="AE485" t="s">
        <v>8702</v>
      </c>
      <c r="AG485" t="s">
        <v>8661</v>
      </c>
    </row>
    <row r="486" spans="1:33" ht="12.95" customHeight="1" x14ac:dyDescent="0.2">
      <c r="A486" s="55" t="s">
        <v>10867</v>
      </c>
      <c r="B486" s="54" t="s">
        <v>8852</v>
      </c>
      <c r="C486" s="55">
        <v>33491.315999999999</v>
      </c>
      <c r="D486" s="55" t="s">
        <v>8869</v>
      </c>
      <c r="E486">
        <f t="shared" si="58"/>
        <v>-19275.000391131467</v>
      </c>
      <c r="F486">
        <f t="shared" si="59"/>
        <v>-19275</v>
      </c>
      <c r="G486">
        <f t="shared" si="55"/>
        <v>-4.6750000183237717E-4</v>
      </c>
      <c r="I486">
        <f>+C486-(C$7+F486*C$8)</f>
        <v>-4.6750000183237717E-4</v>
      </c>
      <c r="Q486" s="2">
        <f t="shared" si="60"/>
        <v>18472.815999999999</v>
      </c>
    </row>
    <row r="487" spans="1:33" ht="12.95" customHeight="1" x14ac:dyDescent="0.2">
      <c r="A487" s="55" t="s">
        <v>10871</v>
      </c>
      <c r="B487" s="54" t="s">
        <v>8852</v>
      </c>
      <c r="C487" s="55">
        <v>33516.421000000002</v>
      </c>
      <c r="D487" s="55" t="s">
        <v>8869</v>
      </c>
      <c r="E487">
        <f t="shared" si="58"/>
        <v>-19253.996422339322</v>
      </c>
      <c r="F487">
        <f t="shared" si="59"/>
        <v>-19254</v>
      </c>
      <c r="G487">
        <f t="shared" si="55"/>
        <v>4.2762000011862256E-3</v>
      </c>
      <c r="I487">
        <f>G487</f>
        <v>4.2762000011862256E-3</v>
      </c>
      <c r="Q487" s="2">
        <f t="shared" si="60"/>
        <v>18497.921000000002</v>
      </c>
      <c r="U487" s="21"/>
      <c r="AB487" t="s">
        <v>8668</v>
      </c>
      <c r="AC487">
        <v>13</v>
      </c>
      <c r="AE487" t="s">
        <v>8702</v>
      </c>
      <c r="AG487" t="s">
        <v>8661</v>
      </c>
    </row>
    <row r="488" spans="1:33" ht="12.95" customHeight="1" x14ac:dyDescent="0.2">
      <c r="A488" s="55" t="s">
        <v>10852</v>
      </c>
      <c r="B488" s="54" t="s">
        <v>8852</v>
      </c>
      <c r="C488" s="55">
        <v>33571.404699999999</v>
      </c>
      <c r="D488" s="55" t="s">
        <v>8869</v>
      </c>
      <c r="E488">
        <f t="shared" si="58"/>
        <v>-19207.994593266365</v>
      </c>
      <c r="F488">
        <f t="shared" si="59"/>
        <v>-19208</v>
      </c>
      <c r="G488">
        <f t="shared" si="55"/>
        <v>6.4623999933246523E-3</v>
      </c>
      <c r="J488">
        <f>+C488-(C$7+F488*C$8)</f>
        <v>6.4623999933246523E-3</v>
      </c>
      <c r="Q488" s="2">
        <f t="shared" si="60"/>
        <v>18552.904699999999</v>
      </c>
    </row>
    <row r="489" spans="1:33" ht="12.95" customHeight="1" x14ac:dyDescent="0.2">
      <c r="A489" s="55" t="s">
        <v>10840</v>
      </c>
      <c r="B489" s="54" t="s">
        <v>8852</v>
      </c>
      <c r="C489" s="55">
        <v>33571.406000000003</v>
      </c>
      <c r="D489" s="55" t="s">
        <v>8869</v>
      </c>
      <c r="E489">
        <f t="shared" si="58"/>
        <v>-19207.993505628066</v>
      </c>
      <c r="F489">
        <f t="shared" si="59"/>
        <v>-19208</v>
      </c>
      <c r="G489">
        <f t="shared" ref="G489:G552" si="61">+C489-(C$7+F489*C$8)</f>
        <v>7.7623999968636781E-3</v>
      </c>
      <c r="H489">
        <f>+C489-(C$7+F489*C$8)</f>
        <v>7.7623999968636781E-3</v>
      </c>
      <c r="Q489" s="2">
        <f t="shared" si="60"/>
        <v>18552.906000000003</v>
      </c>
    </row>
    <row r="490" spans="1:33" ht="12.95" customHeight="1" x14ac:dyDescent="0.2">
      <c r="A490" s="55" t="s">
        <v>10852</v>
      </c>
      <c r="B490" s="54" t="s">
        <v>8852</v>
      </c>
      <c r="C490" s="55">
        <v>33596.503799999999</v>
      </c>
      <c r="D490" s="55" t="s">
        <v>8869</v>
      </c>
      <c r="E490">
        <f t="shared" si="58"/>
        <v>-19186.995560678799</v>
      </c>
      <c r="F490">
        <f t="shared" si="59"/>
        <v>-19187</v>
      </c>
      <c r="G490">
        <f t="shared" si="61"/>
        <v>5.3060999998706393E-3</v>
      </c>
      <c r="J490">
        <f>+C490-(C$7+F490*C$8)</f>
        <v>5.3060999998706393E-3</v>
      </c>
      <c r="Q490" s="2">
        <f t="shared" si="60"/>
        <v>18578.003799999999</v>
      </c>
    </row>
    <row r="491" spans="1:33" ht="12.95" customHeight="1" x14ac:dyDescent="0.2">
      <c r="A491" s="55" t="s">
        <v>10840</v>
      </c>
      <c r="B491" s="54" t="s">
        <v>8852</v>
      </c>
      <c r="C491" s="55">
        <v>33596.504000000001</v>
      </c>
      <c r="D491" s="55" t="s">
        <v>8869</v>
      </c>
      <c r="E491">
        <f t="shared" si="58"/>
        <v>-19186.995393349829</v>
      </c>
      <c r="F491">
        <f t="shared" si="59"/>
        <v>-19187</v>
      </c>
      <c r="G491">
        <f t="shared" si="61"/>
        <v>5.5061000020941719E-3</v>
      </c>
      <c r="H491">
        <f>+C491-(C$7+F491*C$8)</f>
        <v>5.5061000020941719E-3</v>
      </c>
      <c r="Q491" s="2">
        <f t="shared" si="60"/>
        <v>18578.004000000001</v>
      </c>
    </row>
    <row r="492" spans="1:33" ht="12.95" customHeight="1" x14ac:dyDescent="0.2">
      <c r="A492" s="55" t="s">
        <v>10835</v>
      </c>
      <c r="B492" s="54" t="s">
        <v>8852</v>
      </c>
      <c r="C492" s="55">
        <v>33596.506999999998</v>
      </c>
      <c r="D492" s="55" t="s">
        <v>8869</v>
      </c>
      <c r="E492">
        <f t="shared" si="58"/>
        <v>-19186.9928834153</v>
      </c>
      <c r="F492">
        <f t="shared" si="59"/>
        <v>-19187</v>
      </c>
      <c r="G492">
        <f t="shared" si="61"/>
        <v>8.5060999990673736E-3</v>
      </c>
      <c r="H492">
        <f>+C492-(C$7+F492*C$8)</f>
        <v>8.5060999990673736E-3</v>
      </c>
      <c r="Q492" s="2">
        <f t="shared" si="60"/>
        <v>18578.006999999998</v>
      </c>
    </row>
    <row r="493" spans="1:33" ht="12.95" customHeight="1" x14ac:dyDescent="0.2">
      <c r="A493" s="55" t="s">
        <v>10826</v>
      </c>
      <c r="B493" s="54" t="s">
        <v>8852</v>
      </c>
      <c r="C493" s="55">
        <v>33620.406000000003</v>
      </c>
      <c r="D493" s="55" t="s">
        <v>8869</v>
      </c>
      <c r="E493">
        <f t="shared" si="58"/>
        <v>-19166.997908304227</v>
      </c>
      <c r="F493">
        <f t="shared" si="59"/>
        <v>-19167</v>
      </c>
      <c r="G493">
        <f t="shared" si="61"/>
        <v>2.5001000030897558E-3</v>
      </c>
      <c r="I493">
        <f>+C493-(C$7+F493*C$8)</f>
        <v>2.5001000030897558E-3</v>
      </c>
      <c r="Q493" s="2">
        <f t="shared" si="60"/>
        <v>18601.906000000003</v>
      </c>
    </row>
    <row r="494" spans="1:33" ht="12.95" customHeight="1" x14ac:dyDescent="0.2">
      <c r="A494" s="55" t="s">
        <v>10826</v>
      </c>
      <c r="B494" s="54" t="s">
        <v>8852</v>
      </c>
      <c r="C494" s="55">
        <v>33668.220999999998</v>
      </c>
      <c r="D494" s="55" t="s">
        <v>8869</v>
      </c>
      <c r="E494">
        <f t="shared" si="58"/>
        <v>-19126.993735119751</v>
      </c>
      <c r="F494">
        <f t="shared" si="59"/>
        <v>-19127</v>
      </c>
      <c r="G494">
        <f t="shared" si="61"/>
        <v>7.488099996407982E-3</v>
      </c>
      <c r="I494">
        <f>+C494-(C$7+F494*C$8)</f>
        <v>7.488099996407982E-3</v>
      </c>
      <c r="Q494" s="2">
        <f t="shared" si="60"/>
        <v>18649.720999999998</v>
      </c>
    </row>
    <row r="495" spans="1:33" ht="12.95" customHeight="1" x14ac:dyDescent="0.2">
      <c r="A495" s="55" t="s">
        <v>10889</v>
      </c>
      <c r="B495" s="54" t="s">
        <v>8852</v>
      </c>
      <c r="C495" s="55">
        <v>33675.389600000002</v>
      </c>
      <c r="D495" s="55" t="s">
        <v>8869</v>
      </c>
      <c r="E495">
        <f t="shared" si="58"/>
        <v>-19120.996162895754</v>
      </c>
      <c r="F495">
        <f t="shared" si="59"/>
        <v>-19121</v>
      </c>
      <c r="G495">
        <f t="shared" si="61"/>
        <v>4.5863000050303526E-3</v>
      </c>
      <c r="J495">
        <f>+C495-(C$7+F495*C$8)</f>
        <v>4.5863000050303526E-3</v>
      </c>
      <c r="Q495" s="2">
        <f t="shared" si="60"/>
        <v>18656.889600000002</v>
      </c>
    </row>
    <row r="496" spans="1:33" ht="12.95" customHeight="1" x14ac:dyDescent="0.2">
      <c r="A496" s="55" t="s">
        <v>10893</v>
      </c>
      <c r="B496" s="54" t="s">
        <v>8852</v>
      </c>
      <c r="C496" s="55">
        <v>33678.982000000004</v>
      </c>
      <c r="D496" s="55" t="s">
        <v>8869</v>
      </c>
      <c r="E496">
        <f t="shared" si="58"/>
        <v>-19117.990599960525</v>
      </c>
      <c r="F496">
        <f t="shared" si="59"/>
        <v>-19118</v>
      </c>
      <c r="G496">
        <f t="shared" si="61"/>
        <v>1.1235400001169182E-2</v>
      </c>
      <c r="I496">
        <f>G496</f>
        <v>1.1235400001169182E-2</v>
      </c>
      <c r="Q496" s="2">
        <f t="shared" si="60"/>
        <v>18660.482000000004</v>
      </c>
      <c r="U496" s="21"/>
      <c r="AB496" t="s">
        <v>8782</v>
      </c>
      <c r="AC496">
        <v>13</v>
      </c>
      <c r="AE496" t="s">
        <v>8743</v>
      </c>
      <c r="AG496" t="s">
        <v>8661</v>
      </c>
    </row>
    <row r="497" spans="1:33" ht="12.95" customHeight="1" x14ac:dyDescent="0.2">
      <c r="A497" s="55" t="s">
        <v>10896</v>
      </c>
      <c r="B497" s="54" t="s">
        <v>8852</v>
      </c>
      <c r="C497" s="55">
        <v>33681.370000000003</v>
      </c>
      <c r="D497" s="55" t="s">
        <v>8869</v>
      </c>
      <c r="E497">
        <f t="shared" si="58"/>
        <v>-19115.992692074622</v>
      </c>
      <c r="F497">
        <f t="shared" si="59"/>
        <v>-19116</v>
      </c>
      <c r="G497">
        <f t="shared" si="61"/>
        <v>8.7348000015481375E-3</v>
      </c>
      <c r="H497">
        <f>+C497-(C$7+F497*C$8)</f>
        <v>8.7348000015481375E-3</v>
      </c>
      <c r="Q497" s="2">
        <f t="shared" si="60"/>
        <v>18662.870000000003</v>
      </c>
    </row>
    <row r="498" spans="1:33" ht="12.95" customHeight="1" x14ac:dyDescent="0.2">
      <c r="A498" s="55" t="s">
        <v>10826</v>
      </c>
      <c r="B498" s="54" t="s">
        <v>8852</v>
      </c>
      <c r="C498" s="55">
        <v>33682.563000000002</v>
      </c>
      <c r="D498" s="55" t="s">
        <v>8869</v>
      </c>
      <c r="E498">
        <f t="shared" si="58"/>
        <v>-19114.994574776512</v>
      </c>
      <c r="F498">
        <f t="shared" si="59"/>
        <v>-19115</v>
      </c>
      <c r="G498">
        <f t="shared" si="61"/>
        <v>6.4845000015338883E-3</v>
      </c>
      <c r="I498">
        <f>+C498-(C$7+F498*C$8)</f>
        <v>6.4845000015338883E-3</v>
      </c>
      <c r="Q498" s="2">
        <f t="shared" si="60"/>
        <v>18664.063000000002</v>
      </c>
    </row>
    <row r="499" spans="1:33" ht="12.95" customHeight="1" x14ac:dyDescent="0.2">
      <c r="A499" s="55" t="s">
        <v>10871</v>
      </c>
      <c r="B499" s="54" t="s">
        <v>8852</v>
      </c>
      <c r="C499" s="55">
        <v>33712.440999999999</v>
      </c>
      <c r="D499" s="55" t="s">
        <v>8869</v>
      </c>
      <c r="E499">
        <f t="shared" si="58"/>
        <v>-19089.997300147093</v>
      </c>
      <c r="F499">
        <f t="shared" si="59"/>
        <v>-19090</v>
      </c>
      <c r="G499">
        <f t="shared" si="61"/>
        <v>3.2270000010612421E-3</v>
      </c>
      <c r="I499">
        <f>G499</f>
        <v>3.2270000010612421E-3</v>
      </c>
      <c r="Q499" s="2">
        <f t="shared" si="60"/>
        <v>18693.940999999999</v>
      </c>
      <c r="U499" s="21"/>
      <c r="AB499" t="s">
        <v>8668</v>
      </c>
      <c r="AC499">
        <v>18</v>
      </c>
      <c r="AE499" t="s">
        <v>8659</v>
      </c>
      <c r="AG499" t="s">
        <v>8661</v>
      </c>
    </row>
    <row r="500" spans="1:33" ht="12.95" customHeight="1" x14ac:dyDescent="0.2">
      <c r="A500" s="55" t="s">
        <v>10826</v>
      </c>
      <c r="B500" s="54" t="s">
        <v>8852</v>
      </c>
      <c r="C500" s="55">
        <v>33712.444000000003</v>
      </c>
      <c r="D500" s="55" t="s">
        <v>8869</v>
      </c>
      <c r="E500">
        <f t="shared" si="58"/>
        <v>-19089.99479021256</v>
      </c>
      <c r="F500">
        <f t="shared" si="59"/>
        <v>-19090</v>
      </c>
      <c r="G500">
        <f t="shared" si="61"/>
        <v>6.2270000053104013E-3</v>
      </c>
      <c r="I500">
        <f>+C500-(C$7+F500*C$8)</f>
        <v>6.2270000053104013E-3</v>
      </c>
      <c r="Q500" s="2">
        <f t="shared" si="60"/>
        <v>18693.944000000003</v>
      </c>
    </row>
    <row r="501" spans="1:33" ht="12.95" customHeight="1" x14ac:dyDescent="0.2">
      <c r="A501" s="55" t="s">
        <v>10871</v>
      </c>
      <c r="B501" s="54" t="s">
        <v>8852</v>
      </c>
      <c r="C501" s="55">
        <v>33712.444000000003</v>
      </c>
      <c r="D501" s="55" t="s">
        <v>8869</v>
      </c>
      <c r="E501">
        <f t="shared" si="58"/>
        <v>-19089.99479021256</v>
      </c>
      <c r="F501">
        <f t="shared" si="59"/>
        <v>-19090</v>
      </c>
      <c r="G501">
        <f t="shared" si="61"/>
        <v>6.2270000053104013E-3</v>
      </c>
      <c r="I501">
        <f t="shared" ref="I501:I507" si="62">G501</f>
        <v>6.2270000053104013E-3</v>
      </c>
      <c r="Q501" s="2">
        <f t="shared" si="60"/>
        <v>18693.944000000003</v>
      </c>
      <c r="U501" s="21"/>
      <c r="AB501" t="s">
        <v>8668</v>
      </c>
      <c r="AC501">
        <v>16</v>
      </c>
      <c r="AE501" t="s">
        <v>8702</v>
      </c>
      <c r="AG501" t="s">
        <v>8661</v>
      </c>
    </row>
    <row r="502" spans="1:33" ht="12.95" customHeight="1" x14ac:dyDescent="0.2">
      <c r="A502" s="55" t="s">
        <v>10871</v>
      </c>
      <c r="B502" s="54" t="s">
        <v>8852</v>
      </c>
      <c r="C502" s="55">
        <v>33718.423000000003</v>
      </c>
      <c r="D502" s="55" t="s">
        <v>8869</v>
      </c>
      <c r="E502">
        <f t="shared" si="58"/>
        <v>-19084.992490694207</v>
      </c>
      <c r="F502">
        <f t="shared" si="59"/>
        <v>-19085</v>
      </c>
      <c r="G502">
        <f t="shared" si="61"/>
        <v>8.9755000008153729E-3</v>
      </c>
      <c r="I502">
        <f t="shared" si="62"/>
        <v>8.9755000008153729E-3</v>
      </c>
      <c r="Q502" s="2">
        <f t="shared" si="60"/>
        <v>18699.923000000003</v>
      </c>
      <c r="U502" s="21"/>
      <c r="AB502" t="s">
        <v>8668</v>
      </c>
      <c r="AC502">
        <v>15</v>
      </c>
      <c r="AE502" t="s">
        <v>8702</v>
      </c>
      <c r="AG502" t="s">
        <v>8661</v>
      </c>
    </row>
    <row r="503" spans="1:33" ht="12.95" customHeight="1" x14ac:dyDescent="0.2">
      <c r="A503" s="55" t="s">
        <v>10871</v>
      </c>
      <c r="B503" s="54" t="s">
        <v>8852</v>
      </c>
      <c r="C503" s="55">
        <v>33731.567000000003</v>
      </c>
      <c r="D503" s="55" t="s">
        <v>8869</v>
      </c>
      <c r="E503">
        <f t="shared" si="58"/>
        <v>-19073.995630873298</v>
      </c>
      <c r="F503">
        <f t="shared" si="59"/>
        <v>-19074</v>
      </c>
      <c r="G503">
        <f t="shared" si="61"/>
        <v>5.2222000012989156E-3</v>
      </c>
      <c r="I503">
        <f t="shared" si="62"/>
        <v>5.2222000012989156E-3</v>
      </c>
      <c r="Q503" s="2">
        <f t="shared" si="60"/>
        <v>18713.067000000003</v>
      </c>
      <c r="U503" s="21"/>
      <c r="AB503" t="s">
        <v>8668</v>
      </c>
      <c r="AC503">
        <v>16</v>
      </c>
      <c r="AE503" t="s">
        <v>8753</v>
      </c>
      <c r="AG503" t="s">
        <v>8661</v>
      </c>
    </row>
    <row r="504" spans="1:33" ht="12.95" customHeight="1" x14ac:dyDescent="0.2">
      <c r="A504" s="55" t="s">
        <v>10871</v>
      </c>
      <c r="B504" s="54" t="s">
        <v>8852</v>
      </c>
      <c r="C504" s="55">
        <v>33731.574000000001</v>
      </c>
      <c r="D504" s="55" t="s">
        <v>8869</v>
      </c>
      <c r="E504">
        <f t="shared" si="58"/>
        <v>-19073.989774359397</v>
      </c>
      <c r="F504">
        <f t="shared" si="59"/>
        <v>-19074</v>
      </c>
      <c r="G504">
        <f t="shared" si="61"/>
        <v>1.2222199999087024E-2</v>
      </c>
      <c r="I504">
        <f t="shared" si="62"/>
        <v>1.2222199999087024E-2</v>
      </c>
      <c r="Q504" s="2">
        <f t="shared" si="60"/>
        <v>18713.074000000001</v>
      </c>
      <c r="U504" s="21"/>
      <c r="AB504" t="s">
        <v>8668</v>
      </c>
      <c r="AC504">
        <v>13</v>
      </c>
      <c r="AE504" t="s">
        <v>8766</v>
      </c>
      <c r="AG504" t="s">
        <v>8661</v>
      </c>
    </row>
    <row r="505" spans="1:33" ht="12.95" customHeight="1" x14ac:dyDescent="0.2">
      <c r="A505" s="55" t="s">
        <v>10871</v>
      </c>
      <c r="B505" s="54" t="s">
        <v>8852</v>
      </c>
      <c r="C505" s="55">
        <v>33737.540999999997</v>
      </c>
      <c r="D505" s="55" t="s">
        <v>8869</v>
      </c>
      <c r="E505">
        <f t="shared" si="58"/>
        <v>-19068.997514579169</v>
      </c>
      <c r="F505">
        <f t="shared" si="59"/>
        <v>-19069</v>
      </c>
      <c r="G505">
        <f t="shared" si="61"/>
        <v>2.9706999921472743E-3</v>
      </c>
      <c r="I505">
        <f t="shared" si="62"/>
        <v>2.9706999921472743E-3</v>
      </c>
      <c r="Q505" s="2">
        <f t="shared" si="60"/>
        <v>18719.040999999997</v>
      </c>
      <c r="U505" s="21"/>
      <c r="AB505" t="s">
        <v>8668</v>
      </c>
      <c r="AC505">
        <v>13</v>
      </c>
      <c r="AE505" t="s">
        <v>8659</v>
      </c>
      <c r="AG505" t="s">
        <v>8661</v>
      </c>
    </row>
    <row r="506" spans="1:33" ht="12.95" customHeight="1" x14ac:dyDescent="0.2">
      <c r="A506" s="55" t="s">
        <v>10871</v>
      </c>
      <c r="B506" s="54" t="s">
        <v>8852</v>
      </c>
      <c r="C506" s="55">
        <v>33737.542999999998</v>
      </c>
      <c r="D506" s="55" t="s">
        <v>8869</v>
      </c>
      <c r="E506">
        <f t="shared" si="58"/>
        <v>-19068.995841289481</v>
      </c>
      <c r="F506">
        <f t="shared" si="59"/>
        <v>-19069</v>
      </c>
      <c r="G506">
        <f t="shared" si="61"/>
        <v>4.9706999925547279E-3</v>
      </c>
      <c r="I506">
        <f t="shared" si="62"/>
        <v>4.9706999925547279E-3</v>
      </c>
      <c r="Q506" s="2">
        <f t="shared" si="60"/>
        <v>18719.042999999998</v>
      </c>
      <c r="U506" s="21"/>
      <c r="AB506" t="s">
        <v>8668</v>
      </c>
      <c r="AC506">
        <v>10</v>
      </c>
      <c r="AE506" t="s">
        <v>8753</v>
      </c>
      <c r="AG506" t="s">
        <v>8661</v>
      </c>
    </row>
    <row r="507" spans="1:33" ht="12.95" customHeight="1" x14ac:dyDescent="0.2">
      <c r="A507" s="55" t="s">
        <v>10871</v>
      </c>
      <c r="B507" s="54" t="s">
        <v>8852</v>
      </c>
      <c r="C507" s="55">
        <v>33737.546999999999</v>
      </c>
      <c r="D507" s="55" t="s">
        <v>8869</v>
      </c>
      <c r="E507">
        <f t="shared" si="58"/>
        <v>-19068.992494710106</v>
      </c>
      <c r="F507">
        <f t="shared" si="59"/>
        <v>-19069</v>
      </c>
      <c r="G507">
        <f t="shared" si="61"/>
        <v>8.9706999933696352E-3</v>
      </c>
      <c r="I507">
        <f t="shared" si="62"/>
        <v>8.9706999933696352E-3</v>
      </c>
      <c r="Q507" s="2">
        <f t="shared" si="60"/>
        <v>18719.046999999999</v>
      </c>
      <c r="U507" s="21"/>
      <c r="AB507" t="s">
        <v>8668</v>
      </c>
      <c r="AC507">
        <v>11</v>
      </c>
      <c r="AE507" t="s">
        <v>8753</v>
      </c>
      <c r="AG507" t="s">
        <v>8661</v>
      </c>
    </row>
    <row r="508" spans="1:33" ht="12.95" customHeight="1" x14ac:dyDescent="0.2">
      <c r="A508" s="55" t="s">
        <v>10826</v>
      </c>
      <c r="B508" s="54" t="s">
        <v>8852</v>
      </c>
      <c r="C508" s="55">
        <v>33742.326000000001</v>
      </c>
      <c r="D508" s="55" t="s">
        <v>8869</v>
      </c>
      <c r="E508">
        <f t="shared" si="58"/>
        <v>-19064.994169003763</v>
      </c>
      <c r="F508">
        <f t="shared" si="59"/>
        <v>-19065</v>
      </c>
      <c r="G508">
        <f t="shared" si="61"/>
        <v>6.9694999983767048E-3</v>
      </c>
      <c r="I508">
        <f>+C508-(C$7+F508*C$8)</f>
        <v>6.9694999983767048E-3</v>
      </c>
      <c r="Q508" s="2">
        <f t="shared" si="60"/>
        <v>18723.826000000001</v>
      </c>
    </row>
    <row r="509" spans="1:33" ht="12.95" customHeight="1" x14ac:dyDescent="0.2">
      <c r="A509" s="55" t="s">
        <v>10826</v>
      </c>
      <c r="B509" s="54" t="s">
        <v>8852</v>
      </c>
      <c r="C509" s="55">
        <v>33748.298999999999</v>
      </c>
      <c r="D509" s="55" t="s">
        <v>8869</v>
      </c>
      <c r="E509">
        <f t="shared" si="58"/>
        <v>-19059.996889354476</v>
      </c>
      <c r="F509">
        <f t="shared" si="59"/>
        <v>-19060</v>
      </c>
      <c r="G509">
        <f t="shared" si="61"/>
        <v>3.7179999926593155E-3</v>
      </c>
      <c r="I509">
        <f>+C509-(C$7+F509*C$8)</f>
        <v>3.7179999926593155E-3</v>
      </c>
      <c r="Q509" s="2">
        <f t="shared" si="60"/>
        <v>18729.798999999999</v>
      </c>
    </row>
    <row r="510" spans="1:33" ht="12.95" customHeight="1" x14ac:dyDescent="0.2">
      <c r="A510" s="55" t="s">
        <v>10826</v>
      </c>
      <c r="B510" s="54" t="s">
        <v>8852</v>
      </c>
      <c r="C510" s="55">
        <v>33761.447</v>
      </c>
      <c r="D510" s="55" t="s">
        <v>8869</v>
      </c>
      <c r="E510">
        <f t="shared" si="58"/>
        <v>-19048.996682954192</v>
      </c>
      <c r="F510">
        <f t="shared" si="59"/>
        <v>-19049</v>
      </c>
      <c r="G510">
        <f t="shared" si="61"/>
        <v>3.9646999939577654E-3</v>
      </c>
      <c r="I510">
        <f>+C510-(C$7+F510*C$8)</f>
        <v>3.9646999939577654E-3</v>
      </c>
      <c r="Q510" s="2">
        <f t="shared" si="60"/>
        <v>18742.947</v>
      </c>
    </row>
    <row r="511" spans="1:33" ht="12.95" customHeight="1" x14ac:dyDescent="0.2">
      <c r="A511" s="55" t="s">
        <v>10896</v>
      </c>
      <c r="B511" s="54" t="s">
        <v>8852</v>
      </c>
      <c r="C511" s="55">
        <v>33761.453999999998</v>
      </c>
      <c r="D511" s="55" t="s">
        <v>8869</v>
      </c>
      <c r="E511">
        <f t="shared" si="58"/>
        <v>-19048.990826440287</v>
      </c>
      <c r="F511">
        <f t="shared" si="59"/>
        <v>-19049</v>
      </c>
      <c r="G511">
        <f t="shared" si="61"/>
        <v>1.0964699991745874E-2</v>
      </c>
      <c r="H511">
        <f>+C511-(C$7+F511*C$8)</f>
        <v>1.0964699991745874E-2</v>
      </c>
      <c r="Q511" s="2">
        <f t="shared" si="60"/>
        <v>18742.953999999998</v>
      </c>
    </row>
    <row r="512" spans="1:33" ht="12.95" customHeight="1" x14ac:dyDescent="0.2">
      <c r="A512" s="55" t="s">
        <v>10896</v>
      </c>
      <c r="B512" s="54" t="s">
        <v>8852</v>
      </c>
      <c r="C512" s="55">
        <v>33792.527000000002</v>
      </c>
      <c r="D512" s="55" t="s">
        <v>8869</v>
      </c>
      <c r="E512">
        <f t="shared" si="58"/>
        <v>-19022.993761223068</v>
      </c>
      <c r="F512">
        <f t="shared" si="59"/>
        <v>-19023</v>
      </c>
      <c r="G512">
        <f t="shared" si="61"/>
        <v>7.4568999989423901E-3</v>
      </c>
      <c r="H512">
        <f>+C512-(C$7+F512*C$8)</f>
        <v>7.4568999989423901E-3</v>
      </c>
      <c r="Q512" s="2">
        <f t="shared" si="60"/>
        <v>18774.027000000002</v>
      </c>
    </row>
    <row r="513" spans="1:33" ht="12.95" customHeight="1" x14ac:dyDescent="0.2">
      <c r="A513" s="55" t="s">
        <v>10896</v>
      </c>
      <c r="B513" s="54" t="s">
        <v>8852</v>
      </c>
      <c r="C513" s="55">
        <v>33859.46</v>
      </c>
      <c r="D513" s="55" t="s">
        <v>8869</v>
      </c>
      <c r="E513">
        <f t="shared" si="58"/>
        <v>-18966.994611923546</v>
      </c>
      <c r="F513">
        <f t="shared" si="59"/>
        <v>-18967</v>
      </c>
      <c r="G513">
        <f t="shared" si="61"/>
        <v>6.4400999981444329E-3</v>
      </c>
      <c r="H513">
        <f>+C513-(C$7+F513*C$8)</f>
        <v>6.4400999981444329E-3</v>
      </c>
      <c r="Q513" s="2">
        <f t="shared" si="60"/>
        <v>18840.96</v>
      </c>
    </row>
    <row r="514" spans="1:33" ht="12.95" customHeight="1" x14ac:dyDescent="0.2">
      <c r="A514" s="55" t="s">
        <v>10826</v>
      </c>
      <c r="B514" s="54" t="s">
        <v>8852</v>
      </c>
      <c r="C514" s="55">
        <v>33865.440000000002</v>
      </c>
      <c r="D514" s="55" t="s">
        <v>8869</v>
      </c>
      <c r="E514">
        <f t="shared" si="58"/>
        <v>-18961.991475760347</v>
      </c>
      <c r="F514">
        <f t="shared" si="59"/>
        <v>-18962</v>
      </c>
      <c r="G514">
        <f t="shared" si="61"/>
        <v>1.0188600004767068E-2</v>
      </c>
      <c r="I514">
        <f>+C514-(C$7+F514*C$8)</f>
        <v>1.0188600004767068E-2</v>
      </c>
      <c r="Q514" s="2">
        <f t="shared" si="60"/>
        <v>18846.940000000002</v>
      </c>
    </row>
    <row r="515" spans="1:33" ht="12.95" customHeight="1" x14ac:dyDescent="0.2">
      <c r="A515" s="55" t="s">
        <v>10840</v>
      </c>
      <c r="B515" s="54" t="s">
        <v>8852</v>
      </c>
      <c r="C515" s="55">
        <v>33871.406000000003</v>
      </c>
      <c r="D515" s="55" t="s">
        <v>8869</v>
      </c>
      <c r="E515">
        <f t="shared" si="58"/>
        <v>-18957.000052624961</v>
      </c>
      <c r="F515">
        <f t="shared" si="59"/>
        <v>-18957</v>
      </c>
      <c r="G515">
        <f t="shared" si="61"/>
        <v>-6.289999873843044E-5</v>
      </c>
      <c r="H515">
        <f>+C515-(C$7+F515*C$8)</f>
        <v>-6.289999873843044E-5</v>
      </c>
      <c r="Q515" s="2">
        <f t="shared" si="60"/>
        <v>18852.906000000003</v>
      </c>
    </row>
    <row r="516" spans="1:33" ht="12.95" customHeight="1" x14ac:dyDescent="0.2">
      <c r="A516" s="55" t="s">
        <v>10896</v>
      </c>
      <c r="B516" s="54" t="s">
        <v>8852</v>
      </c>
      <c r="C516" s="55">
        <v>33871.417999999998</v>
      </c>
      <c r="D516" s="55" t="s">
        <v>8869</v>
      </c>
      <c r="E516">
        <f t="shared" si="58"/>
        <v>-18956.990012886843</v>
      </c>
      <c r="F516">
        <f t="shared" si="59"/>
        <v>-18957</v>
      </c>
      <c r="G516">
        <f t="shared" si="61"/>
        <v>1.1937099996430334E-2</v>
      </c>
      <c r="H516">
        <f>+C516-(C$7+F516*C$8)</f>
        <v>1.1937099996430334E-2</v>
      </c>
      <c r="Q516" s="2">
        <f t="shared" si="60"/>
        <v>18852.917999999998</v>
      </c>
    </row>
    <row r="517" spans="1:33" ht="12.95" customHeight="1" x14ac:dyDescent="0.2">
      <c r="A517" s="55" t="s">
        <v>10871</v>
      </c>
      <c r="B517" s="54" t="s">
        <v>8852</v>
      </c>
      <c r="C517" s="55">
        <v>33883.364000000001</v>
      </c>
      <c r="D517" s="55" t="s">
        <v>8869</v>
      </c>
      <c r="E517">
        <f t="shared" si="58"/>
        <v>-18946.995453588257</v>
      </c>
      <c r="F517">
        <f t="shared" si="59"/>
        <v>-18947</v>
      </c>
      <c r="G517">
        <f t="shared" si="61"/>
        <v>5.4340999995474704E-3</v>
      </c>
      <c r="I517">
        <f>G517</f>
        <v>5.4340999995474704E-3</v>
      </c>
      <c r="Q517" s="2">
        <f t="shared" si="60"/>
        <v>18864.864000000001</v>
      </c>
      <c r="U517" s="21"/>
      <c r="AB517" t="s">
        <v>8668</v>
      </c>
      <c r="AC517">
        <v>25</v>
      </c>
      <c r="AE517" t="s">
        <v>8787</v>
      </c>
      <c r="AG517" t="s">
        <v>8661</v>
      </c>
    </row>
    <row r="518" spans="1:33" ht="12.95" customHeight="1" x14ac:dyDescent="0.2">
      <c r="A518" s="55" t="s">
        <v>10896</v>
      </c>
      <c r="B518" s="54" t="s">
        <v>8852</v>
      </c>
      <c r="C518" s="55">
        <v>33889.341999999997</v>
      </c>
      <c r="D518" s="55" t="s">
        <v>8869</v>
      </c>
      <c r="E518">
        <f t="shared" si="58"/>
        <v>-18941.993990714753</v>
      </c>
      <c r="F518">
        <f t="shared" si="59"/>
        <v>-18942</v>
      </c>
      <c r="G518">
        <f t="shared" si="61"/>
        <v>7.1825999984866939E-3</v>
      </c>
      <c r="H518">
        <f>+C518-(C$7+F518*C$8)</f>
        <v>7.1825999984866939E-3</v>
      </c>
      <c r="Q518" s="2">
        <f t="shared" si="60"/>
        <v>18870.841999999997</v>
      </c>
    </row>
    <row r="519" spans="1:33" ht="12.95" customHeight="1" x14ac:dyDescent="0.2">
      <c r="A519" s="55" t="s">
        <v>10871</v>
      </c>
      <c r="B519" s="54" t="s">
        <v>8852</v>
      </c>
      <c r="C519" s="55">
        <v>33889.341999999997</v>
      </c>
      <c r="D519" s="55" t="s">
        <v>8869</v>
      </c>
      <c r="E519">
        <f t="shared" si="58"/>
        <v>-18941.993990714753</v>
      </c>
      <c r="F519">
        <f t="shared" si="59"/>
        <v>-18942</v>
      </c>
      <c r="G519">
        <f t="shared" si="61"/>
        <v>7.1825999984866939E-3</v>
      </c>
      <c r="I519">
        <f>G519</f>
        <v>7.1825999984866939E-3</v>
      </c>
      <c r="Q519" s="2">
        <f t="shared" si="60"/>
        <v>18870.841999999997</v>
      </c>
      <c r="U519" s="21"/>
      <c r="AB519" t="s">
        <v>8668</v>
      </c>
      <c r="AC519">
        <v>23</v>
      </c>
      <c r="AE519" t="s">
        <v>8787</v>
      </c>
      <c r="AG519" t="s">
        <v>8661</v>
      </c>
    </row>
    <row r="520" spans="1:33" ht="12.95" customHeight="1" x14ac:dyDescent="0.2">
      <c r="A520" s="55" t="s">
        <v>10896</v>
      </c>
      <c r="B520" s="54" t="s">
        <v>8852</v>
      </c>
      <c r="C520" s="55">
        <v>33890.540999999997</v>
      </c>
      <c r="D520" s="55" t="s">
        <v>8869</v>
      </c>
      <c r="E520">
        <f t="shared" si="58"/>
        <v>-18940.990853547581</v>
      </c>
      <c r="F520">
        <f t="shared" si="59"/>
        <v>-18941</v>
      </c>
      <c r="G520">
        <f t="shared" si="61"/>
        <v>1.0932299992418848E-2</v>
      </c>
      <c r="H520">
        <f>+C520-(C$7+F520*C$8)</f>
        <v>1.0932299992418848E-2</v>
      </c>
      <c r="Q520" s="2">
        <f t="shared" si="60"/>
        <v>18872.040999999997</v>
      </c>
    </row>
    <row r="521" spans="1:33" ht="12.95" customHeight="1" x14ac:dyDescent="0.2">
      <c r="A521" s="55" t="s">
        <v>10896</v>
      </c>
      <c r="B521" s="54" t="s">
        <v>8852</v>
      </c>
      <c r="C521" s="55">
        <v>33896.502999999997</v>
      </c>
      <c r="D521" s="55" t="s">
        <v>8869</v>
      </c>
      <c r="E521">
        <f t="shared" si="58"/>
        <v>-18936.002776991569</v>
      </c>
      <c r="F521">
        <f t="shared" si="59"/>
        <v>-18936</v>
      </c>
      <c r="G521">
        <f t="shared" si="61"/>
        <v>-3.3192000046255998E-3</v>
      </c>
      <c r="H521">
        <f>+C521-(C$7+F521*C$8)</f>
        <v>-3.3192000046255998E-3</v>
      </c>
      <c r="Q521" s="2">
        <f t="shared" si="60"/>
        <v>18878.002999999997</v>
      </c>
    </row>
    <row r="522" spans="1:33" ht="12.95" customHeight="1" x14ac:dyDescent="0.2">
      <c r="A522" s="55" t="s">
        <v>10889</v>
      </c>
      <c r="B522" s="54" t="s">
        <v>8852</v>
      </c>
      <c r="C522" s="55">
        <v>33932.368199999997</v>
      </c>
      <c r="D522" s="55" t="s">
        <v>8869</v>
      </c>
      <c r="E522">
        <f t="shared" si="58"/>
        <v>-18905.996342356077</v>
      </c>
      <c r="F522">
        <f t="shared" si="59"/>
        <v>-18906</v>
      </c>
      <c r="G522">
        <f t="shared" si="61"/>
        <v>4.3717999942600727E-3</v>
      </c>
      <c r="J522">
        <f>+C522-(C$7+F522*C$8)</f>
        <v>4.3717999942600727E-3</v>
      </c>
      <c r="Q522" s="2">
        <f t="shared" si="60"/>
        <v>18913.868199999997</v>
      </c>
    </row>
    <row r="523" spans="1:33" ht="12.95" customHeight="1" x14ac:dyDescent="0.2">
      <c r="A523" s="55" t="s">
        <v>10896</v>
      </c>
      <c r="B523" s="54" t="s">
        <v>8852</v>
      </c>
      <c r="C523" s="55">
        <v>33950.307000000001</v>
      </c>
      <c r="D523" s="55" t="s">
        <v>8869</v>
      </c>
      <c r="E523">
        <f t="shared" si="58"/>
        <v>-18890.987937840302</v>
      </c>
      <c r="F523">
        <f t="shared" si="59"/>
        <v>-18891</v>
      </c>
      <c r="G523">
        <f t="shared" si="61"/>
        <v>1.4417300000786781E-2</v>
      </c>
      <c r="H523">
        <f>+C523-(C$7+F523*C$8)</f>
        <v>1.4417300000786781E-2</v>
      </c>
      <c r="Q523" s="2">
        <f t="shared" si="60"/>
        <v>18931.807000000001</v>
      </c>
    </row>
    <row r="524" spans="1:33" ht="12.95" customHeight="1" x14ac:dyDescent="0.2">
      <c r="A524" s="55" t="s">
        <v>10871</v>
      </c>
      <c r="B524" s="54" t="s">
        <v>8852</v>
      </c>
      <c r="C524" s="55">
        <v>34005.281000000003</v>
      </c>
      <c r="D524" s="55" t="s">
        <v>8869</v>
      </c>
      <c r="E524">
        <f t="shared" si="58"/>
        <v>-18844.994224222322</v>
      </c>
      <c r="F524">
        <f t="shared" si="59"/>
        <v>-18845</v>
      </c>
      <c r="G524">
        <f t="shared" si="61"/>
        <v>6.9035000051371753E-3</v>
      </c>
      <c r="I524">
        <f t="shared" ref="I524:I529" si="63">G524</f>
        <v>6.9035000051371753E-3</v>
      </c>
      <c r="Q524" s="2">
        <f t="shared" si="60"/>
        <v>18986.781000000003</v>
      </c>
      <c r="U524" s="21"/>
      <c r="AB524" t="s">
        <v>8668</v>
      </c>
      <c r="AC524">
        <v>42</v>
      </c>
      <c r="AE524" t="s">
        <v>8791</v>
      </c>
      <c r="AG524" t="s">
        <v>8661</v>
      </c>
    </row>
    <row r="525" spans="1:33" ht="12.95" customHeight="1" x14ac:dyDescent="0.2">
      <c r="A525" s="55" t="s">
        <v>6884</v>
      </c>
      <c r="B525" s="54" t="s">
        <v>8852</v>
      </c>
      <c r="C525" s="55">
        <v>34079.383999999998</v>
      </c>
      <c r="D525" s="55" t="s">
        <v>8869</v>
      </c>
      <c r="E525">
        <f t="shared" si="58"/>
        <v>-18782.996331396029</v>
      </c>
      <c r="F525">
        <f t="shared" si="59"/>
        <v>-18783</v>
      </c>
      <c r="G525">
        <f t="shared" si="61"/>
        <v>4.3848999994224869E-3</v>
      </c>
      <c r="I525">
        <f t="shared" si="63"/>
        <v>4.3848999994224869E-3</v>
      </c>
      <c r="Q525" s="2">
        <f t="shared" si="60"/>
        <v>19060.883999999998</v>
      </c>
      <c r="U525" s="21"/>
      <c r="AB525" t="s">
        <v>8668</v>
      </c>
      <c r="AC525">
        <v>14</v>
      </c>
      <c r="AE525" t="s">
        <v>8792</v>
      </c>
      <c r="AG525" t="s">
        <v>8661</v>
      </c>
    </row>
    <row r="526" spans="1:33" ht="12.95" customHeight="1" x14ac:dyDescent="0.2">
      <c r="A526" s="55" t="s">
        <v>6884</v>
      </c>
      <c r="B526" s="54" t="s">
        <v>8852</v>
      </c>
      <c r="C526" s="55">
        <v>34091.339</v>
      </c>
      <c r="D526" s="55" t="s">
        <v>8869</v>
      </c>
      <c r="E526">
        <f t="shared" si="58"/>
        <v>-18772.994242293855</v>
      </c>
      <c r="F526">
        <f t="shared" si="59"/>
        <v>-18773</v>
      </c>
      <c r="G526">
        <f t="shared" si="61"/>
        <v>6.8818999934592284E-3</v>
      </c>
      <c r="I526">
        <f t="shared" si="63"/>
        <v>6.8818999934592284E-3</v>
      </c>
      <c r="Q526" s="2">
        <f t="shared" si="60"/>
        <v>19072.839</v>
      </c>
      <c r="U526" s="21"/>
      <c r="AB526" t="s">
        <v>8668</v>
      </c>
      <c r="AC526">
        <v>20</v>
      </c>
      <c r="AE526" t="s">
        <v>8702</v>
      </c>
      <c r="AG526" t="s">
        <v>8661</v>
      </c>
    </row>
    <row r="527" spans="1:33" ht="12.95" customHeight="1" x14ac:dyDescent="0.2">
      <c r="A527" s="55" t="s">
        <v>6884</v>
      </c>
      <c r="B527" s="54" t="s">
        <v>8852</v>
      </c>
      <c r="C527" s="55">
        <v>34104.478999999999</v>
      </c>
      <c r="D527" s="55" t="s">
        <v>8869</v>
      </c>
      <c r="E527">
        <f t="shared" si="58"/>
        <v>-18762.000729052317</v>
      </c>
      <c r="F527">
        <f t="shared" si="59"/>
        <v>-18762</v>
      </c>
      <c r="G527">
        <f t="shared" si="61"/>
        <v>-8.7140000687213615E-4</v>
      </c>
      <c r="I527">
        <f t="shared" si="63"/>
        <v>-8.7140000687213615E-4</v>
      </c>
      <c r="Q527" s="2">
        <f t="shared" si="60"/>
        <v>19085.978999999999</v>
      </c>
      <c r="U527" s="21"/>
      <c r="AB527" t="s">
        <v>8668</v>
      </c>
      <c r="AC527">
        <v>7</v>
      </c>
      <c r="AE527" t="s">
        <v>8793</v>
      </c>
      <c r="AG527" t="s">
        <v>8661</v>
      </c>
    </row>
    <row r="528" spans="1:33" ht="12.95" customHeight="1" x14ac:dyDescent="0.2">
      <c r="A528" s="55" t="s">
        <v>6884</v>
      </c>
      <c r="B528" s="54" t="s">
        <v>8852</v>
      </c>
      <c r="C528" s="55">
        <v>34104.483</v>
      </c>
      <c r="D528" s="55" t="s">
        <v>8869</v>
      </c>
      <c r="E528">
        <f t="shared" si="58"/>
        <v>-18761.997382472946</v>
      </c>
      <c r="F528">
        <f t="shared" si="59"/>
        <v>-18762</v>
      </c>
      <c r="G528">
        <f t="shared" si="61"/>
        <v>3.1285999939427711E-3</v>
      </c>
      <c r="I528">
        <f t="shared" si="63"/>
        <v>3.1285999939427711E-3</v>
      </c>
      <c r="Q528" s="2">
        <f t="shared" si="60"/>
        <v>19085.983</v>
      </c>
      <c r="U528" s="21"/>
      <c r="AB528" t="s">
        <v>8668</v>
      </c>
      <c r="AC528">
        <v>8</v>
      </c>
      <c r="AE528" t="s">
        <v>8792</v>
      </c>
      <c r="AG528" t="s">
        <v>8661</v>
      </c>
    </row>
    <row r="529" spans="1:33" ht="12.95" customHeight="1" x14ac:dyDescent="0.2">
      <c r="A529" s="55" t="s">
        <v>6884</v>
      </c>
      <c r="B529" s="54" t="s">
        <v>8852</v>
      </c>
      <c r="C529" s="55">
        <v>34135.557999999997</v>
      </c>
      <c r="D529" s="55" t="s">
        <v>8869</v>
      </c>
      <c r="E529">
        <f t="shared" si="58"/>
        <v>-18735.998643966042</v>
      </c>
      <c r="F529">
        <f t="shared" si="59"/>
        <v>-18736</v>
      </c>
      <c r="G529">
        <f t="shared" si="61"/>
        <v>1.6207999942707829E-3</v>
      </c>
      <c r="I529">
        <f t="shared" si="63"/>
        <v>1.6207999942707829E-3</v>
      </c>
      <c r="Q529" s="2">
        <f t="shared" si="60"/>
        <v>19117.057999999997</v>
      </c>
      <c r="U529" s="21"/>
      <c r="AB529" t="s">
        <v>8668</v>
      </c>
      <c r="AC529">
        <v>20</v>
      </c>
      <c r="AE529" t="s">
        <v>8794</v>
      </c>
      <c r="AG529" t="s">
        <v>8661</v>
      </c>
    </row>
    <row r="530" spans="1:33" ht="12.95" customHeight="1" x14ac:dyDescent="0.2">
      <c r="A530" s="55" t="s">
        <v>6895</v>
      </c>
      <c r="B530" s="54" t="s">
        <v>8852</v>
      </c>
      <c r="C530" s="55">
        <v>34177.392</v>
      </c>
      <c r="D530" s="55" t="s">
        <v>8869</v>
      </c>
      <c r="E530">
        <f t="shared" si="58"/>
        <v>-18700.9984435896</v>
      </c>
      <c r="F530">
        <f t="shared" si="59"/>
        <v>-18701</v>
      </c>
      <c r="G530">
        <f t="shared" si="61"/>
        <v>1.8602999989525415E-3</v>
      </c>
      <c r="H530">
        <f>+C530-(C$7+F530*C$8)</f>
        <v>1.8602999989525415E-3</v>
      </c>
      <c r="Q530" s="2">
        <f t="shared" si="60"/>
        <v>19158.892</v>
      </c>
    </row>
    <row r="531" spans="1:33" ht="12.95" customHeight="1" x14ac:dyDescent="0.2">
      <c r="A531" s="55" t="s">
        <v>6895</v>
      </c>
      <c r="B531" s="54" t="s">
        <v>8852</v>
      </c>
      <c r="C531" s="55">
        <v>34190.548000000003</v>
      </c>
      <c r="D531" s="55" t="s">
        <v>8869</v>
      </c>
      <c r="E531">
        <f t="shared" si="58"/>
        <v>-18689.991544030567</v>
      </c>
      <c r="F531">
        <f t="shared" si="59"/>
        <v>-18690</v>
      </c>
      <c r="G531">
        <f t="shared" si="61"/>
        <v>1.0107000001880806E-2</v>
      </c>
      <c r="H531">
        <f>+C531-(C$7+F531*C$8)</f>
        <v>1.0107000001880806E-2</v>
      </c>
      <c r="Q531" s="2">
        <f t="shared" si="60"/>
        <v>19172.048000000003</v>
      </c>
    </row>
    <row r="532" spans="1:33" ht="12.95" customHeight="1" x14ac:dyDescent="0.2">
      <c r="A532" s="55" t="s">
        <v>6895</v>
      </c>
      <c r="B532" s="54" t="s">
        <v>8852</v>
      </c>
      <c r="C532" s="55">
        <v>34220.427000000003</v>
      </c>
      <c r="D532" s="55" t="s">
        <v>8869</v>
      </c>
      <c r="E532">
        <f t="shared" si="58"/>
        <v>-18664.993432756302</v>
      </c>
      <c r="F532">
        <f t="shared" si="59"/>
        <v>-18665</v>
      </c>
      <c r="G532">
        <f t="shared" si="61"/>
        <v>7.8494999979739077E-3</v>
      </c>
      <c r="H532">
        <f>+C532-(C$7+F532*C$8)</f>
        <v>7.8494999979739077E-3</v>
      </c>
      <c r="Q532" s="2">
        <f t="shared" si="60"/>
        <v>19201.927000000003</v>
      </c>
    </row>
    <row r="533" spans="1:33" ht="12.95" customHeight="1" x14ac:dyDescent="0.2">
      <c r="A533" s="55" t="s">
        <v>6902</v>
      </c>
      <c r="B533" s="54" t="s">
        <v>8852</v>
      </c>
      <c r="C533" s="55">
        <v>34227.599999999999</v>
      </c>
      <c r="D533" s="55" t="s">
        <v>8869</v>
      </c>
      <c r="E533">
        <f t="shared" ref="E533:E596" si="64">+(C533-C$7)/C$8</f>
        <v>-18658.992179295001</v>
      </c>
      <c r="F533">
        <f t="shared" ref="F533:F596" si="65">ROUND(2*E533,0)/2</f>
        <v>-18659</v>
      </c>
      <c r="G533">
        <f t="shared" si="61"/>
        <v>9.3476999973063357E-3</v>
      </c>
      <c r="I533">
        <f>+C533-(C$7+F533*C$8)</f>
        <v>9.3476999973063357E-3</v>
      </c>
      <c r="Q533" s="2">
        <f t="shared" si="60"/>
        <v>19209.099999999999</v>
      </c>
    </row>
    <row r="534" spans="1:33" ht="12.95" customHeight="1" x14ac:dyDescent="0.2">
      <c r="A534" s="55" t="s">
        <v>10867</v>
      </c>
      <c r="B534" s="54" t="s">
        <v>8852</v>
      </c>
      <c r="C534" s="55">
        <v>34229.983</v>
      </c>
      <c r="D534" s="55" t="s">
        <v>8869</v>
      </c>
      <c r="E534">
        <f t="shared" si="64"/>
        <v>-18656.998454633311</v>
      </c>
      <c r="F534">
        <f t="shared" si="65"/>
        <v>-18657</v>
      </c>
      <c r="G534">
        <f t="shared" si="61"/>
        <v>1.8471000003046356E-3</v>
      </c>
      <c r="I534">
        <f>+C534-(C$7+F534*C$8)</f>
        <v>1.8471000003046356E-3</v>
      </c>
      <c r="Q534" s="2">
        <f t="shared" si="60"/>
        <v>19211.483</v>
      </c>
    </row>
    <row r="535" spans="1:33" ht="12.95" customHeight="1" x14ac:dyDescent="0.2">
      <c r="A535" s="55" t="s">
        <v>6895</v>
      </c>
      <c r="B535" s="54" t="s">
        <v>8852</v>
      </c>
      <c r="C535" s="55">
        <v>34239.548000000003</v>
      </c>
      <c r="D535" s="55" t="s">
        <v>8869</v>
      </c>
      <c r="E535">
        <f t="shared" si="64"/>
        <v>-18648.995946706727</v>
      </c>
      <c r="F535">
        <f t="shared" si="65"/>
        <v>-18649</v>
      </c>
      <c r="G535">
        <f t="shared" si="61"/>
        <v>4.844700000830926E-3</v>
      </c>
      <c r="H535">
        <f>+C535-(C$7+F535*C$8)</f>
        <v>4.844700000830926E-3</v>
      </c>
      <c r="Q535" s="2">
        <f t="shared" ref="Q535:Q598" si="66">+C535-15018.5</f>
        <v>19221.048000000003</v>
      </c>
    </row>
    <row r="536" spans="1:33" ht="12.95" customHeight="1" x14ac:dyDescent="0.2">
      <c r="A536" s="55" t="s">
        <v>6884</v>
      </c>
      <c r="B536" s="54" t="s">
        <v>8852</v>
      </c>
      <c r="C536" s="55">
        <v>34269.425000000003</v>
      </c>
      <c r="D536" s="55" t="s">
        <v>8869</v>
      </c>
      <c r="E536">
        <f t="shared" si="64"/>
        <v>-18623.999508722147</v>
      </c>
      <c r="F536">
        <f t="shared" si="65"/>
        <v>-18624</v>
      </c>
      <c r="G536">
        <f t="shared" si="61"/>
        <v>5.8720000379253179E-4</v>
      </c>
      <c r="I536">
        <f>G536</f>
        <v>5.8720000379253179E-4</v>
      </c>
      <c r="Q536" s="2">
        <f t="shared" si="66"/>
        <v>19250.925000000003</v>
      </c>
      <c r="U536" s="21"/>
      <c r="AB536" t="s">
        <v>8668</v>
      </c>
      <c r="AC536">
        <v>14</v>
      </c>
      <c r="AE536" t="s">
        <v>8794</v>
      </c>
      <c r="AG536" t="s">
        <v>8661</v>
      </c>
    </row>
    <row r="537" spans="1:33" ht="12.95" customHeight="1" x14ac:dyDescent="0.2">
      <c r="A537" s="55" t="s">
        <v>6895</v>
      </c>
      <c r="B537" s="54" t="s">
        <v>8852</v>
      </c>
      <c r="C537" s="55">
        <v>34299.313999999998</v>
      </c>
      <c r="D537" s="55" t="s">
        <v>8869</v>
      </c>
      <c r="E537">
        <f t="shared" si="64"/>
        <v>-18598.993030999452</v>
      </c>
      <c r="F537">
        <f t="shared" si="65"/>
        <v>-18599</v>
      </c>
      <c r="G537">
        <f t="shared" si="61"/>
        <v>8.3296999946469441E-3</v>
      </c>
      <c r="H537">
        <f>+C537-(C$7+F537*C$8)</f>
        <v>8.3296999946469441E-3</v>
      </c>
      <c r="Q537" s="2">
        <f t="shared" si="66"/>
        <v>19280.813999999998</v>
      </c>
    </row>
    <row r="538" spans="1:33" ht="12.95" customHeight="1" x14ac:dyDescent="0.2">
      <c r="A538" s="55" t="s">
        <v>6895</v>
      </c>
      <c r="B538" s="54" t="s">
        <v>8852</v>
      </c>
      <c r="C538" s="55">
        <v>34342.336000000003</v>
      </c>
      <c r="D538" s="55" t="s">
        <v>8869</v>
      </c>
      <c r="E538">
        <f t="shared" si="64"/>
        <v>-18562.998896549114</v>
      </c>
      <c r="F538">
        <f t="shared" si="65"/>
        <v>-18563</v>
      </c>
      <c r="G538">
        <f t="shared" si="61"/>
        <v>1.3189000019337982E-3</v>
      </c>
      <c r="H538">
        <f>+C538-(C$7+F538*C$8)</f>
        <v>1.3189000019337982E-3</v>
      </c>
      <c r="Q538" s="2">
        <f t="shared" si="66"/>
        <v>19323.836000000003</v>
      </c>
    </row>
    <row r="539" spans="1:33" ht="12.95" customHeight="1" x14ac:dyDescent="0.2">
      <c r="A539" s="55" t="s">
        <v>6918</v>
      </c>
      <c r="B539" s="54" t="s">
        <v>8852</v>
      </c>
      <c r="C539" s="55">
        <v>34349.512999999999</v>
      </c>
      <c r="D539" s="55" t="s">
        <v>8869</v>
      </c>
      <c r="E539">
        <f t="shared" si="64"/>
        <v>-18556.994296508441</v>
      </c>
      <c r="F539">
        <f t="shared" si="65"/>
        <v>-18557</v>
      </c>
      <c r="G539">
        <f t="shared" si="61"/>
        <v>6.8170999948051758E-3</v>
      </c>
      <c r="J539">
        <f>+C539-(C$7+F539*C$8)</f>
        <v>6.8170999948051758E-3</v>
      </c>
      <c r="Q539" s="2">
        <f t="shared" si="66"/>
        <v>19331.012999999999</v>
      </c>
    </row>
    <row r="540" spans="1:33" ht="12.95" customHeight="1" x14ac:dyDescent="0.2">
      <c r="A540" s="55" t="s">
        <v>6884</v>
      </c>
      <c r="B540" s="54" t="s">
        <v>8852</v>
      </c>
      <c r="C540" s="55">
        <v>34391.345999999998</v>
      </c>
      <c r="D540" s="55" t="s">
        <v>8869</v>
      </c>
      <c r="E540">
        <f t="shared" si="64"/>
        <v>-18521.994932776845</v>
      </c>
      <c r="F540">
        <f t="shared" si="65"/>
        <v>-18522</v>
      </c>
      <c r="G540">
        <f t="shared" si="61"/>
        <v>6.0565999956452288E-3</v>
      </c>
      <c r="I540">
        <f>G540</f>
        <v>6.0565999956452288E-3</v>
      </c>
      <c r="Q540" s="2">
        <f t="shared" si="66"/>
        <v>19372.845999999998</v>
      </c>
      <c r="U540" s="21"/>
      <c r="AB540" t="s">
        <v>8668</v>
      </c>
      <c r="AC540">
        <v>22</v>
      </c>
      <c r="AE540" t="s">
        <v>8787</v>
      </c>
      <c r="AG540" t="s">
        <v>8661</v>
      </c>
    </row>
    <row r="541" spans="1:33" ht="12.95" customHeight="1" x14ac:dyDescent="0.2">
      <c r="A541" s="55" t="s">
        <v>6918</v>
      </c>
      <c r="B541" s="54" t="s">
        <v>8852</v>
      </c>
      <c r="C541" s="55">
        <v>34416.446300000003</v>
      </c>
      <c r="D541" s="55" t="s">
        <v>8869</v>
      </c>
      <c r="E541">
        <f t="shared" si="64"/>
        <v>-18500.994896215459</v>
      </c>
      <c r="F541">
        <f t="shared" si="65"/>
        <v>-18501</v>
      </c>
      <c r="G541">
        <f t="shared" si="61"/>
        <v>6.1003000009804964E-3</v>
      </c>
      <c r="J541">
        <f>+C541-(C$7+F541*C$8)</f>
        <v>6.1003000009804964E-3</v>
      </c>
      <c r="Q541" s="2">
        <f t="shared" si="66"/>
        <v>19397.946300000003</v>
      </c>
    </row>
    <row r="542" spans="1:33" ht="12.95" customHeight="1" x14ac:dyDescent="0.2">
      <c r="A542" s="55" t="s">
        <v>6927</v>
      </c>
      <c r="B542" s="54" t="s">
        <v>8852</v>
      </c>
      <c r="C542" s="55">
        <v>34440.353000000003</v>
      </c>
      <c r="D542" s="55" t="s">
        <v>8869</v>
      </c>
      <c r="E542">
        <f t="shared" si="64"/>
        <v>-18480.993478939097</v>
      </c>
      <c r="F542">
        <f t="shared" si="65"/>
        <v>-18481</v>
      </c>
      <c r="G542">
        <f t="shared" si="61"/>
        <v>7.7942999996594153E-3</v>
      </c>
      <c r="H542">
        <f>+C542-(C$7+F542*C$8)</f>
        <v>7.7942999996594153E-3</v>
      </c>
      <c r="Q542" s="2">
        <f t="shared" si="66"/>
        <v>19421.853000000003</v>
      </c>
    </row>
    <row r="543" spans="1:33" ht="12.95" customHeight="1" x14ac:dyDescent="0.2">
      <c r="A543" s="55" t="s">
        <v>6884</v>
      </c>
      <c r="B543" s="54" t="s">
        <v>8852</v>
      </c>
      <c r="C543" s="55">
        <v>34440.358</v>
      </c>
      <c r="D543" s="55" t="s">
        <v>8869</v>
      </c>
      <c r="E543">
        <f t="shared" si="64"/>
        <v>-18480.98929571488</v>
      </c>
      <c r="F543">
        <f t="shared" si="65"/>
        <v>-18481</v>
      </c>
      <c r="G543">
        <f t="shared" si="61"/>
        <v>1.2794299997040071E-2</v>
      </c>
      <c r="I543">
        <f>G543</f>
        <v>1.2794299997040071E-2</v>
      </c>
      <c r="Q543" s="2">
        <f t="shared" si="66"/>
        <v>19421.858</v>
      </c>
      <c r="U543" s="21"/>
      <c r="AB543" t="s">
        <v>8668</v>
      </c>
      <c r="AC543">
        <v>19</v>
      </c>
      <c r="AE543" t="s">
        <v>8787</v>
      </c>
      <c r="AG543" t="s">
        <v>8661</v>
      </c>
    </row>
    <row r="544" spans="1:33" ht="12.95" customHeight="1" x14ac:dyDescent="0.2">
      <c r="A544" s="55" t="s">
        <v>6884</v>
      </c>
      <c r="B544" s="54" t="s">
        <v>8852</v>
      </c>
      <c r="C544" s="55">
        <v>34446.322999999997</v>
      </c>
      <c r="D544" s="55" t="s">
        <v>8869</v>
      </c>
      <c r="E544">
        <f t="shared" si="64"/>
        <v>-18475.998709224339</v>
      </c>
      <c r="F544">
        <f t="shared" si="65"/>
        <v>-18476</v>
      </c>
      <c r="G544">
        <f t="shared" si="61"/>
        <v>1.5427999969688244E-3</v>
      </c>
      <c r="I544">
        <f>G544</f>
        <v>1.5427999969688244E-3</v>
      </c>
      <c r="Q544" s="2">
        <f t="shared" si="66"/>
        <v>19427.822999999997</v>
      </c>
      <c r="U544" s="21"/>
      <c r="AB544" t="s">
        <v>8668</v>
      </c>
      <c r="AC544">
        <v>17</v>
      </c>
      <c r="AE544" t="s">
        <v>8787</v>
      </c>
      <c r="AG544" t="s">
        <v>8661</v>
      </c>
    </row>
    <row r="545" spans="1:33" ht="12.95" customHeight="1" x14ac:dyDescent="0.2">
      <c r="A545" s="55" t="s">
        <v>6884</v>
      </c>
      <c r="B545" s="54" t="s">
        <v>8852</v>
      </c>
      <c r="C545" s="55">
        <v>34446.326999999997</v>
      </c>
      <c r="D545" s="55" t="s">
        <v>8869</v>
      </c>
      <c r="E545">
        <f t="shared" si="64"/>
        <v>-18475.995362644964</v>
      </c>
      <c r="F545">
        <f t="shared" si="65"/>
        <v>-18476</v>
      </c>
      <c r="G545">
        <f t="shared" si="61"/>
        <v>5.5427999977837317E-3</v>
      </c>
      <c r="I545">
        <f>G545</f>
        <v>5.5427999977837317E-3</v>
      </c>
      <c r="Q545" s="2">
        <f t="shared" si="66"/>
        <v>19427.826999999997</v>
      </c>
      <c r="U545" s="21"/>
      <c r="AB545" t="s">
        <v>8668</v>
      </c>
      <c r="AC545">
        <v>16</v>
      </c>
      <c r="AE545" t="s">
        <v>8787</v>
      </c>
      <c r="AG545" t="s">
        <v>8661</v>
      </c>
    </row>
    <row r="546" spans="1:33" ht="12.95" customHeight="1" x14ac:dyDescent="0.2">
      <c r="A546" s="55" t="s">
        <v>6936</v>
      </c>
      <c r="B546" s="54" t="s">
        <v>8852</v>
      </c>
      <c r="C546" s="55">
        <v>34452.305999999997</v>
      </c>
      <c r="D546" s="55" t="s">
        <v>8869</v>
      </c>
      <c r="E546">
        <f t="shared" si="64"/>
        <v>-18470.993063126614</v>
      </c>
      <c r="F546">
        <f t="shared" si="65"/>
        <v>-18471</v>
      </c>
      <c r="G546">
        <f t="shared" si="61"/>
        <v>8.2912999932887033E-3</v>
      </c>
      <c r="H546">
        <f>+C546-(C$7+F546*C$8)</f>
        <v>8.2912999932887033E-3</v>
      </c>
      <c r="Q546" s="2">
        <f t="shared" si="66"/>
        <v>19433.805999999997</v>
      </c>
    </row>
    <row r="547" spans="1:33" ht="12.95" customHeight="1" x14ac:dyDescent="0.2">
      <c r="A547" s="55" t="s">
        <v>6884</v>
      </c>
      <c r="B547" s="54" t="s">
        <v>8852</v>
      </c>
      <c r="C547" s="55">
        <v>34452.307000000001</v>
      </c>
      <c r="D547" s="55" t="s">
        <v>8869</v>
      </c>
      <c r="E547">
        <f t="shared" si="64"/>
        <v>-18470.992226481769</v>
      </c>
      <c r="F547">
        <f t="shared" si="65"/>
        <v>-18471</v>
      </c>
      <c r="G547">
        <f t="shared" si="61"/>
        <v>9.2912999971304089E-3</v>
      </c>
      <c r="I547">
        <f>G547</f>
        <v>9.2912999971304089E-3</v>
      </c>
      <c r="Q547" s="2">
        <f t="shared" si="66"/>
        <v>19433.807000000001</v>
      </c>
      <c r="U547" s="21"/>
      <c r="AB547" t="s">
        <v>8668</v>
      </c>
      <c r="AC547">
        <v>16</v>
      </c>
      <c r="AE547" t="s">
        <v>8743</v>
      </c>
      <c r="AG547" t="s">
        <v>8661</v>
      </c>
    </row>
    <row r="548" spans="1:33" ht="12.95" customHeight="1" x14ac:dyDescent="0.2">
      <c r="A548" s="55" t="s">
        <v>6927</v>
      </c>
      <c r="B548" s="54" t="s">
        <v>8852</v>
      </c>
      <c r="C548" s="55">
        <v>34458.281999999999</v>
      </c>
      <c r="D548" s="55" t="s">
        <v>8869</v>
      </c>
      <c r="E548">
        <f t="shared" si="64"/>
        <v>-18465.99327354279</v>
      </c>
      <c r="F548">
        <f t="shared" si="65"/>
        <v>-18466</v>
      </c>
      <c r="G548">
        <f t="shared" si="61"/>
        <v>8.0397999990964308E-3</v>
      </c>
      <c r="H548">
        <f>+C548-(C$7+F548*C$8)</f>
        <v>8.0397999990964308E-3</v>
      </c>
      <c r="Q548" s="2">
        <f t="shared" si="66"/>
        <v>19439.781999999999</v>
      </c>
    </row>
    <row r="549" spans="1:33" ht="12.95" customHeight="1" x14ac:dyDescent="0.2">
      <c r="A549" s="55" t="s">
        <v>6927</v>
      </c>
      <c r="B549" s="54" t="s">
        <v>8852</v>
      </c>
      <c r="C549" s="55">
        <v>34471.425000000003</v>
      </c>
      <c r="D549" s="55" t="s">
        <v>8869</v>
      </c>
      <c r="E549">
        <f t="shared" si="64"/>
        <v>-18454.99725036672</v>
      </c>
      <c r="F549">
        <f t="shared" si="65"/>
        <v>-18455</v>
      </c>
      <c r="G549">
        <f t="shared" si="61"/>
        <v>3.2865000030142255E-3</v>
      </c>
      <c r="H549">
        <f>+C549-(C$7+F549*C$8)</f>
        <v>3.2865000030142255E-3</v>
      </c>
      <c r="Q549" s="2">
        <f t="shared" si="66"/>
        <v>19452.925000000003</v>
      </c>
    </row>
    <row r="550" spans="1:33" ht="12.95" customHeight="1" x14ac:dyDescent="0.2">
      <c r="A550" s="55" t="s">
        <v>6936</v>
      </c>
      <c r="B550" s="54" t="s">
        <v>8852</v>
      </c>
      <c r="C550" s="55">
        <v>34490.546000000002</v>
      </c>
      <c r="D550" s="55" t="s">
        <v>8869</v>
      </c>
      <c r="E550">
        <f t="shared" si="64"/>
        <v>-18438.999764317148</v>
      </c>
      <c r="F550">
        <f t="shared" si="65"/>
        <v>-18439</v>
      </c>
      <c r="G550">
        <f t="shared" si="61"/>
        <v>2.8170000587124377E-4</v>
      </c>
      <c r="H550">
        <f>+C550-(C$7+F550*C$8)</f>
        <v>2.8170000587124377E-4</v>
      </c>
      <c r="Q550" s="2">
        <f t="shared" si="66"/>
        <v>19472.046000000002</v>
      </c>
    </row>
    <row r="551" spans="1:33" ht="12.95" customHeight="1" x14ac:dyDescent="0.2">
      <c r="A551" s="55" t="s">
        <v>6948</v>
      </c>
      <c r="B551" s="54" t="s">
        <v>8852</v>
      </c>
      <c r="C551" s="55">
        <v>34490.553</v>
      </c>
      <c r="D551" s="55" t="s">
        <v>8869</v>
      </c>
      <c r="E551">
        <f t="shared" si="64"/>
        <v>-18438.993907803244</v>
      </c>
      <c r="F551">
        <f t="shared" si="65"/>
        <v>-18439</v>
      </c>
      <c r="G551">
        <f t="shared" si="61"/>
        <v>7.2817000036593527E-3</v>
      </c>
      <c r="H551">
        <f>+C551-(C$7+F551*C$8)</f>
        <v>7.2817000036593527E-3</v>
      </c>
      <c r="Q551" s="2">
        <f t="shared" si="66"/>
        <v>19472.053</v>
      </c>
    </row>
    <row r="552" spans="1:33" ht="12.95" customHeight="1" x14ac:dyDescent="0.2">
      <c r="A552" s="55" t="s">
        <v>6952</v>
      </c>
      <c r="B552" s="54" t="s">
        <v>8852</v>
      </c>
      <c r="C552" s="55">
        <v>34520.425999999999</v>
      </c>
      <c r="D552" s="55" t="s">
        <v>8869</v>
      </c>
      <c r="E552">
        <f t="shared" si="64"/>
        <v>-18414.000816398038</v>
      </c>
      <c r="F552">
        <f t="shared" si="65"/>
        <v>-18414</v>
      </c>
      <c r="G552">
        <f t="shared" si="61"/>
        <v>-9.7580000146990642E-4</v>
      </c>
      <c r="I552">
        <f>G552</f>
        <v>-9.7580000146990642E-4</v>
      </c>
      <c r="Q552" s="2">
        <f t="shared" si="66"/>
        <v>19501.925999999999</v>
      </c>
      <c r="U552" s="21"/>
      <c r="AB552" t="s">
        <v>8668</v>
      </c>
      <c r="AC552">
        <v>14</v>
      </c>
      <c r="AE552" t="s">
        <v>8743</v>
      </c>
      <c r="AG552" t="s">
        <v>8661</v>
      </c>
    </row>
    <row r="553" spans="1:33" ht="12.95" customHeight="1" x14ac:dyDescent="0.2">
      <c r="A553" s="55" t="s">
        <v>6936</v>
      </c>
      <c r="B553" s="54" t="s">
        <v>8852</v>
      </c>
      <c r="C553" s="55">
        <v>34520.430999999997</v>
      </c>
      <c r="D553" s="55" t="s">
        <v>8869</v>
      </c>
      <c r="E553">
        <f t="shared" si="64"/>
        <v>-18413.996633173825</v>
      </c>
      <c r="F553">
        <f t="shared" si="65"/>
        <v>-18414</v>
      </c>
      <c r="G553">
        <f t="shared" ref="G553:G616" si="67">+C553-(C$7+F553*C$8)</f>
        <v>4.0241999959107488E-3</v>
      </c>
      <c r="H553">
        <f t="shared" ref="H553:H559" si="68">+C553-(C$7+F553*C$8)</f>
        <v>4.0241999959107488E-3</v>
      </c>
      <c r="Q553" s="2">
        <f t="shared" si="66"/>
        <v>19501.930999999997</v>
      </c>
    </row>
    <row r="554" spans="1:33" ht="12.95" customHeight="1" x14ac:dyDescent="0.2">
      <c r="A554" s="55" t="s">
        <v>6936</v>
      </c>
      <c r="B554" s="54" t="s">
        <v>8852</v>
      </c>
      <c r="C554" s="55">
        <v>34538.362000000001</v>
      </c>
      <c r="D554" s="55" t="s">
        <v>8869</v>
      </c>
      <c r="E554">
        <f t="shared" si="64"/>
        <v>-18398.994754487827</v>
      </c>
      <c r="F554">
        <f t="shared" si="65"/>
        <v>-18399</v>
      </c>
      <c r="G554">
        <f t="shared" si="67"/>
        <v>6.2697000030311756E-3</v>
      </c>
      <c r="H554">
        <f t="shared" si="68"/>
        <v>6.2697000030311756E-3</v>
      </c>
      <c r="Q554" s="2">
        <f t="shared" si="66"/>
        <v>19519.862000000001</v>
      </c>
    </row>
    <row r="555" spans="1:33" ht="12.95" customHeight="1" x14ac:dyDescent="0.2">
      <c r="A555" s="55" t="s">
        <v>6927</v>
      </c>
      <c r="B555" s="54" t="s">
        <v>8852</v>
      </c>
      <c r="C555" s="55">
        <v>34575.415000000001</v>
      </c>
      <c r="D555" s="55" t="s">
        <v>8869</v>
      </c>
      <c r="E555">
        <f t="shared" si="64"/>
        <v>-18367.994553107412</v>
      </c>
      <c r="F555">
        <f t="shared" si="65"/>
        <v>-18368</v>
      </c>
      <c r="G555">
        <f t="shared" si="67"/>
        <v>6.510400002298411E-3</v>
      </c>
      <c r="H555">
        <f t="shared" si="68"/>
        <v>6.510400002298411E-3</v>
      </c>
      <c r="Q555" s="2">
        <f t="shared" si="66"/>
        <v>19556.915000000001</v>
      </c>
    </row>
    <row r="556" spans="1:33" ht="12.95" customHeight="1" x14ac:dyDescent="0.2">
      <c r="A556" s="55" t="s">
        <v>6927</v>
      </c>
      <c r="B556" s="54" t="s">
        <v>8852</v>
      </c>
      <c r="C556" s="55">
        <v>34581.387999999999</v>
      </c>
      <c r="D556" s="55" t="s">
        <v>8869</v>
      </c>
      <c r="E556">
        <f t="shared" si="64"/>
        <v>-18362.997273458121</v>
      </c>
      <c r="F556">
        <f t="shared" si="65"/>
        <v>-18363</v>
      </c>
      <c r="G556">
        <f t="shared" si="67"/>
        <v>3.2588999965810217E-3</v>
      </c>
      <c r="H556">
        <f t="shared" si="68"/>
        <v>3.2588999965810217E-3</v>
      </c>
      <c r="Q556" s="2">
        <f t="shared" si="66"/>
        <v>19562.887999999999</v>
      </c>
    </row>
    <row r="557" spans="1:33" ht="12.95" customHeight="1" x14ac:dyDescent="0.2">
      <c r="A557" s="55" t="s">
        <v>6927</v>
      </c>
      <c r="B557" s="54" t="s">
        <v>8852</v>
      </c>
      <c r="C557" s="55">
        <v>34587.360000000001</v>
      </c>
      <c r="D557" s="55" t="s">
        <v>8869</v>
      </c>
      <c r="E557">
        <f t="shared" si="64"/>
        <v>-18358.000830453671</v>
      </c>
      <c r="F557">
        <f t="shared" si="65"/>
        <v>-18358</v>
      </c>
      <c r="G557">
        <f t="shared" si="67"/>
        <v>-9.926000057021156E-4</v>
      </c>
      <c r="H557">
        <f t="shared" si="68"/>
        <v>-9.926000057021156E-4</v>
      </c>
      <c r="Q557" s="2">
        <f t="shared" si="66"/>
        <v>19568.86</v>
      </c>
    </row>
    <row r="558" spans="1:33" ht="12.95" customHeight="1" x14ac:dyDescent="0.2">
      <c r="A558" s="55" t="s">
        <v>6936</v>
      </c>
      <c r="B558" s="54" t="s">
        <v>8852</v>
      </c>
      <c r="C558" s="55">
        <v>34606.489000000001</v>
      </c>
      <c r="D558" s="55" t="s">
        <v>8869</v>
      </c>
      <c r="E558">
        <f t="shared" si="64"/>
        <v>-18341.99665124535</v>
      </c>
      <c r="F558">
        <f t="shared" si="65"/>
        <v>-18342</v>
      </c>
      <c r="G558">
        <f t="shared" si="67"/>
        <v>4.0025999987847172E-3</v>
      </c>
      <c r="H558">
        <f t="shared" si="68"/>
        <v>4.0025999987847172E-3</v>
      </c>
      <c r="Q558" s="2">
        <f t="shared" si="66"/>
        <v>19587.989000000001</v>
      </c>
    </row>
    <row r="559" spans="1:33" ht="12.95" customHeight="1" x14ac:dyDescent="0.2">
      <c r="A559" s="55" t="s">
        <v>6948</v>
      </c>
      <c r="B559" s="54" t="s">
        <v>8852</v>
      </c>
      <c r="C559" s="55">
        <v>34606.491000000002</v>
      </c>
      <c r="D559" s="55" t="s">
        <v>8869</v>
      </c>
      <c r="E559">
        <f t="shared" si="64"/>
        <v>-18341.994977955663</v>
      </c>
      <c r="F559">
        <f t="shared" si="65"/>
        <v>-18342</v>
      </c>
      <c r="G559">
        <f t="shared" si="67"/>
        <v>6.0025999991921708E-3</v>
      </c>
      <c r="H559">
        <f t="shared" si="68"/>
        <v>6.0025999991921708E-3</v>
      </c>
      <c r="Q559" s="2">
        <f t="shared" si="66"/>
        <v>19587.991000000002</v>
      </c>
    </row>
    <row r="560" spans="1:33" ht="12.95" customHeight="1" x14ac:dyDescent="0.2">
      <c r="A560" s="55" t="s">
        <v>6970</v>
      </c>
      <c r="B560" s="54" t="s">
        <v>8852</v>
      </c>
      <c r="C560" s="55">
        <v>34625.614000000001</v>
      </c>
      <c r="D560" s="55" t="s">
        <v>8869</v>
      </c>
      <c r="E560">
        <f t="shared" si="64"/>
        <v>-18325.9958186164</v>
      </c>
      <c r="F560">
        <f t="shared" si="65"/>
        <v>-18326</v>
      </c>
      <c r="G560">
        <f t="shared" si="67"/>
        <v>4.9978000024566427E-3</v>
      </c>
      <c r="I560">
        <f>+C560-(C$7+F560*C$8)</f>
        <v>4.9978000024566427E-3</v>
      </c>
      <c r="Q560" s="2">
        <f t="shared" si="66"/>
        <v>19607.114000000001</v>
      </c>
    </row>
    <row r="561" spans="1:33" ht="12.95" customHeight="1" x14ac:dyDescent="0.2">
      <c r="A561" s="55" t="s">
        <v>6884</v>
      </c>
      <c r="B561" s="54" t="s">
        <v>8852</v>
      </c>
      <c r="C561" s="55">
        <v>34630.394</v>
      </c>
      <c r="D561" s="55" t="s">
        <v>8869</v>
      </c>
      <c r="E561">
        <f t="shared" si="64"/>
        <v>-18321.996656265219</v>
      </c>
      <c r="F561">
        <f t="shared" si="65"/>
        <v>-18322</v>
      </c>
      <c r="G561">
        <f t="shared" si="67"/>
        <v>3.9966000040294603E-3</v>
      </c>
      <c r="I561">
        <f>G561</f>
        <v>3.9966000040294603E-3</v>
      </c>
      <c r="Q561" s="2">
        <f t="shared" si="66"/>
        <v>19611.894</v>
      </c>
      <c r="U561" s="21"/>
      <c r="AB561" t="s">
        <v>8668</v>
      </c>
      <c r="AC561">
        <v>19</v>
      </c>
      <c r="AE561" t="s">
        <v>8794</v>
      </c>
      <c r="AG561" t="s">
        <v>8661</v>
      </c>
    </row>
    <row r="562" spans="1:33" ht="12.95" customHeight="1" x14ac:dyDescent="0.2">
      <c r="A562" s="55" t="s">
        <v>6970</v>
      </c>
      <c r="B562" s="54" t="s">
        <v>8852</v>
      </c>
      <c r="C562" s="55">
        <v>34631.586000000003</v>
      </c>
      <c r="D562" s="55" t="s">
        <v>8869</v>
      </c>
      <c r="E562">
        <f t="shared" si="64"/>
        <v>-18320.999375611951</v>
      </c>
      <c r="F562">
        <f t="shared" si="65"/>
        <v>-18321</v>
      </c>
      <c r="G562">
        <f t="shared" si="67"/>
        <v>7.463000001735054E-4</v>
      </c>
      <c r="I562">
        <f>+C562-(C$7+F562*C$8)</f>
        <v>7.463000001735054E-4</v>
      </c>
      <c r="Q562" s="2">
        <f t="shared" si="66"/>
        <v>19613.086000000003</v>
      </c>
    </row>
    <row r="563" spans="1:33" ht="12.95" customHeight="1" x14ac:dyDescent="0.2">
      <c r="A563" s="55" t="s">
        <v>6884</v>
      </c>
      <c r="B563" s="54" t="s">
        <v>8852</v>
      </c>
      <c r="C563" s="55">
        <v>34636.379000000001</v>
      </c>
      <c r="D563" s="55" t="s">
        <v>8869</v>
      </c>
      <c r="E563">
        <f t="shared" si="64"/>
        <v>-18316.989336877807</v>
      </c>
      <c r="F563">
        <f t="shared" si="65"/>
        <v>-18317</v>
      </c>
      <c r="G563">
        <f t="shared" si="67"/>
        <v>1.2745100000756793E-2</v>
      </c>
      <c r="I563">
        <f>G563</f>
        <v>1.2745100000756793E-2</v>
      </c>
      <c r="Q563" s="2">
        <f t="shared" si="66"/>
        <v>19617.879000000001</v>
      </c>
      <c r="U563" s="21"/>
      <c r="AB563" t="s">
        <v>8668</v>
      </c>
      <c r="AC563">
        <v>20</v>
      </c>
      <c r="AE563" t="s">
        <v>8792</v>
      </c>
      <c r="AG563" t="s">
        <v>8661</v>
      </c>
    </row>
    <row r="564" spans="1:33" ht="12.95" customHeight="1" x14ac:dyDescent="0.2">
      <c r="A564" s="55" t="s">
        <v>6979</v>
      </c>
      <c r="B564" s="54" t="s">
        <v>8852</v>
      </c>
      <c r="C564" s="55">
        <v>34648.319000000003</v>
      </c>
      <c r="D564" s="55" t="s">
        <v>8869</v>
      </c>
      <c r="E564">
        <f t="shared" si="64"/>
        <v>-18306.999797448283</v>
      </c>
      <c r="F564">
        <f t="shared" si="65"/>
        <v>-18307</v>
      </c>
      <c r="G564">
        <f t="shared" si="67"/>
        <v>2.421000026515685E-4</v>
      </c>
      <c r="H564">
        <f>+C564-(C$7+F564*C$8)</f>
        <v>2.421000026515685E-4</v>
      </c>
      <c r="Q564" s="2">
        <f t="shared" si="66"/>
        <v>19629.819000000003</v>
      </c>
    </row>
    <row r="565" spans="1:33" ht="12.95" customHeight="1" x14ac:dyDescent="0.2">
      <c r="A565" s="55" t="s">
        <v>6979</v>
      </c>
      <c r="B565" s="54" t="s">
        <v>8852</v>
      </c>
      <c r="C565" s="55">
        <v>34661.466999999997</v>
      </c>
      <c r="D565" s="55" t="s">
        <v>8869</v>
      </c>
      <c r="E565">
        <f t="shared" si="64"/>
        <v>-18295.999591048003</v>
      </c>
      <c r="F565">
        <f t="shared" si="65"/>
        <v>-18296</v>
      </c>
      <c r="G565">
        <f t="shared" si="67"/>
        <v>4.8879999667406082E-4</v>
      </c>
      <c r="H565">
        <f>+C565-(C$7+F565*C$8)</f>
        <v>4.8879999667406082E-4</v>
      </c>
      <c r="Q565" s="2">
        <f t="shared" si="66"/>
        <v>19642.966999999997</v>
      </c>
    </row>
    <row r="566" spans="1:33" ht="12.95" customHeight="1" x14ac:dyDescent="0.2">
      <c r="A566" s="55" t="s">
        <v>6948</v>
      </c>
      <c r="B566" s="54" t="s">
        <v>8852</v>
      </c>
      <c r="C566" s="55">
        <v>34661.470999999998</v>
      </c>
      <c r="D566" s="55" t="s">
        <v>8869</v>
      </c>
      <c r="E566">
        <f t="shared" si="64"/>
        <v>-18295.996244468632</v>
      </c>
      <c r="F566">
        <f t="shared" si="65"/>
        <v>-18296</v>
      </c>
      <c r="G566">
        <f t="shared" si="67"/>
        <v>4.4887999974889681E-3</v>
      </c>
      <c r="H566">
        <f>+C566-(C$7+F566*C$8)</f>
        <v>4.4887999974889681E-3</v>
      </c>
      <c r="Q566" s="2">
        <f t="shared" si="66"/>
        <v>19642.970999999998</v>
      </c>
    </row>
    <row r="567" spans="1:33" ht="12.95" customHeight="1" x14ac:dyDescent="0.2">
      <c r="A567" s="55" t="s">
        <v>6970</v>
      </c>
      <c r="B567" s="54" t="s">
        <v>8852</v>
      </c>
      <c r="C567" s="55">
        <v>34668.642</v>
      </c>
      <c r="D567" s="55" t="s">
        <v>8869</v>
      </c>
      <c r="E567">
        <f t="shared" si="64"/>
        <v>-18289.99666429701</v>
      </c>
      <c r="F567">
        <f t="shared" si="65"/>
        <v>-18290</v>
      </c>
      <c r="G567">
        <f t="shared" si="67"/>
        <v>3.9869999964139424E-3</v>
      </c>
      <c r="I567">
        <f>+C567-(C$7+F567*C$8)</f>
        <v>3.9869999964139424E-3</v>
      </c>
      <c r="Q567" s="2">
        <f t="shared" si="66"/>
        <v>19650.142</v>
      </c>
    </row>
    <row r="568" spans="1:33" ht="12.95" customHeight="1" x14ac:dyDescent="0.2">
      <c r="A568" s="55" t="s">
        <v>6979</v>
      </c>
      <c r="B568" s="54" t="s">
        <v>8852</v>
      </c>
      <c r="C568" s="55">
        <v>34679.392</v>
      </c>
      <c r="D568" s="55" t="s">
        <v>8869</v>
      </c>
      <c r="E568">
        <f t="shared" si="64"/>
        <v>-18281.002732231067</v>
      </c>
      <c r="F568">
        <f t="shared" si="65"/>
        <v>-18281</v>
      </c>
      <c r="G568">
        <f t="shared" si="67"/>
        <v>-3.2657000047038309E-3</v>
      </c>
      <c r="H568">
        <f>+C568-(C$7+F568*C$8)</f>
        <v>-3.2657000047038309E-3</v>
      </c>
      <c r="Q568" s="2">
        <f t="shared" si="66"/>
        <v>19660.892</v>
      </c>
    </row>
    <row r="569" spans="1:33" ht="12.95" customHeight="1" x14ac:dyDescent="0.2">
      <c r="A569" s="55" t="s">
        <v>6979</v>
      </c>
      <c r="B569" s="54" t="s">
        <v>8852</v>
      </c>
      <c r="C569" s="55">
        <v>34685.368999999999</v>
      </c>
      <c r="D569" s="55" t="s">
        <v>8869</v>
      </c>
      <c r="E569">
        <f t="shared" si="64"/>
        <v>-18276.002106002401</v>
      </c>
      <c r="F569">
        <f t="shared" si="65"/>
        <v>-18276</v>
      </c>
      <c r="G569">
        <f t="shared" si="67"/>
        <v>-2.5172000023303553E-3</v>
      </c>
      <c r="H569">
        <f>+C569-(C$7+F569*C$8)</f>
        <v>-2.5172000023303553E-3</v>
      </c>
      <c r="Q569" s="2">
        <f t="shared" si="66"/>
        <v>19666.868999999999</v>
      </c>
    </row>
    <row r="570" spans="1:33" ht="12.95" customHeight="1" x14ac:dyDescent="0.2">
      <c r="A570" s="55" t="s">
        <v>6979</v>
      </c>
      <c r="B570" s="54" t="s">
        <v>8852</v>
      </c>
      <c r="C570" s="55">
        <v>34698.517999999996</v>
      </c>
      <c r="D570" s="55" t="s">
        <v>8869</v>
      </c>
      <c r="E570">
        <f t="shared" si="64"/>
        <v>-18265.001062957279</v>
      </c>
      <c r="F570">
        <f t="shared" si="65"/>
        <v>-18265</v>
      </c>
      <c r="G570">
        <f t="shared" si="67"/>
        <v>-1.2705000044661574E-3</v>
      </c>
      <c r="H570">
        <f>+C570-(C$7+F570*C$8)</f>
        <v>-1.2705000044661574E-3</v>
      </c>
      <c r="Q570" s="2">
        <f t="shared" si="66"/>
        <v>19680.017999999996</v>
      </c>
    </row>
    <row r="571" spans="1:33" ht="12.95" customHeight="1" x14ac:dyDescent="0.2">
      <c r="A571" s="55" t="s">
        <v>6995</v>
      </c>
      <c r="B571" s="54" t="s">
        <v>8852</v>
      </c>
      <c r="C571" s="55">
        <v>34703.303500000002</v>
      </c>
      <c r="D571" s="55" t="s">
        <v>8869</v>
      </c>
      <c r="E571">
        <f t="shared" si="64"/>
        <v>-18260.997299059451</v>
      </c>
      <c r="F571">
        <f t="shared" si="65"/>
        <v>-18261</v>
      </c>
      <c r="G571">
        <f t="shared" si="67"/>
        <v>3.2282999964081682E-3</v>
      </c>
      <c r="J571">
        <f>+C571-(C$7+F571*C$8)</f>
        <v>3.2282999964081682E-3</v>
      </c>
      <c r="Q571" s="2">
        <f t="shared" si="66"/>
        <v>19684.803500000002</v>
      </c>
    </row>
    <row r="572" spans="1:33" ht="12.95" customHeight="1" x14ac:dyDescent="0.2">
      <c r="A572" s="55" t="s">
        <v>6998</v>
      </c>
      <c r="B572" s="54" t="s">
        <v>8852</v>
      </c>
      <c r="C572" s="55">
        <v>34715.258999999998</v>
      </c>
      <c r="D572" s="55" t="s">
        <v>8869</v>
      </c>
      <c r="E572">
        <f t="shared" si="64"/>
        <v>-18250.994791634861</v>
      </c>
      <c r="F572">
        <f t="shared" si="65"/>
        <v>-18251</v>
      </c>
      <c r="G572">
        <f t="shared" si="67"/>
        <v>6.2252999996417202E-3</v>
      </c>
      <c r="H572">
        <f>+C572-(C$7+F572*C$8)</f>
        <v>6.2252999996417202E-3</v>
      </c>
      <c r="Q572" s="2">
        <f t="shared" si="66"/>
        <v>19696.758999999998</v>
      </c>
    </row>
    <row r="573" spans="1:33" ht="12.95" customHeight="1" x14ac:dyDescent="0.2">
      <c r="A573" s="55" t="s">
        <v>6979</v>
      </c>
      <c r="B573" s="54" t="s">
        <v>8852</v>
      </c>
      <c r="C573" s="55">
        <v>34716.449999999997</v>
      </c>
      <c r="D573" s="55" t="s">
        <v>8869</v>
      </c>
      <c r="E573">
        <f t="shared" si="64"/>
        <v>-18249.998347626439</v>
      </c>
      <c r="F573">
        <f t="shared" si="65"/>
        <v>-18250</v>
      </c>
      <c r="G573">
        <f t="shared" si="67"/>
        <v>1.9749999919440597E-3</v>
      </c>
      <c r="H573">
        <f>+C573-(C$7+F573*C$8)</f>
        <v>1.9749999919440597E-3</v>
      </c>
      <c r="Q573" s="2">
        <f t="shared" si="66"/>
        <v>19697.949999999997</v>
      </c>
    </row>
    <row r="574" spans="1:33" ht="12.95" customHeight="1" x14ac:dyDescent="0.2">
      <c r="A574" s="55" t="s">
        <v>6998</v>
      </c>
      <c r="B574" s="54" t="s">
        <v>8852</v>
      </c>
      <c r="C574" s="55">
        <v>34856.290999999997</v>
      </c>
      <c r="D574" s="55" t="s">
        <v>8869</v>
      </c>
      <c r="E574">
        <f t="shared" si="64"/>
        <v>-18133.001096088414</v>
      </c>
      <c r="F574">
        <f t="shared" si="65"/>
        <v>-18133</v>
      </c>
      <c r="G574">
        <f t="shared" si="67"/>
        <v>-1.3101000076858327E-3</v>
      </c>
      <c r="H574">
        <f>+C574-(C$7+F574*C$8)</f>
        <v>-1.3101000076858327E-3</v>
      </c>
      <c r="Q574" s="2">
        <f t="shared" si="66"/>
        <v>19837.790999999997</v>
      </c>
    </row>
    <row r="575" spans="1:33" ht="12.95" customHeight="1" x14ac:dyDescent="0.2">
      <c r="A575" s="55" t="s">
        <v>7005</v>
      </c>
      <c r="B575" s="54" t="s">
        <v>8852</v>
      </c>
      <c r="C575" s="55">
        <v>34912.464999999997</v>
      </c>
      <c r="D575" s="55" t="s">
        <v>8869</v>
      </c>
      <c r="E575">
        <f t="shared" si="64"/>
        <v>-18086.003408658424</v>
      </c>
      <c r="F575">
        <f t="shared" si="65"/>
        <v>-18086</v>
      </c>
      <c r="G575">
        <f t="shared" si="67"/>
        <v>-4.074200005561579E-3</v>
      </c>
      <c r="I575">
        <f>G575</f>
        <v>-4.074200005561579E-3</v>
      </c>
      <c r="Q575" s="2">
        <f t="shared" si="66"/>
        <v>19893.964999999997</v>
      </c>
      <c r="U575" s="21"/>
      <c r="AB575" t="s">
        <v>8668</v>
      </c>
      <c r="AC575">
        <v>15</v>
      </c>
      <c r="AE575" t="s">
        <v>8799</v>
      </c>
      <c r="AG575" t="s">
        <v>8661</v>
      </c>
    </row>
    <row r="576" spans="1:33" ht="12.95" customHeight="1" x14ac:dyDescent="0.2">
      <c r="A576" s="55" t="s">
        <v>6998</v>
      </c>
      <c r="B576" s="54" t="s">
        <v>8852</v>
      </c>
      <c r="C576" s="55">
        <v>34918.449999999997</v>
      </c>
      <c r="D576" s="55" t="s">
        <v>8869</v>
      </c>
      <c r="E576">
        <f t="shared" si="64"/>
        <v>-18080.996089271011</v>
      </c>
      <c r="F576">
        <f t="shared" si="65"/>
        <v>-18081</v>
      </c>
      <c r="G576">
        <f t="shared" si="67"/>
        <v>4.6742999984417111E-3</v>
      </c>
      <c r="H576">
        <f>+C576-(C$7+F576*C$8)</f>
        <v>4.6742999984417111E-3</v>
      </c>
      <c r="Q576" s="2">
        <f t="shared" si="66"/>
        <v>19899.949999999997</v>
      </c>
    </row>
    <row r="577" spans="1:17" ht="12.95" customHeight="1" x14ac:dyDescent="0.2">
      <c r="A577" s="55" t="s">
        <v>10867</v>
      </c>
      <c r="B577" s="54" t="s">
        <v>8852</v>
      </c>
      <c r="C577" s="55">
        <v>34955.498</v>
      </c>
      <c r="D577" s="55" t="s">
        <v>8869</v>
      </c>
      <c r="E577">
        <f t="shared" si="64"/>
        <v>-18050.000071114813</v>
      </c>
      <c r="F577">
        <f t="shared" si="65"/>
        <v>-18050</v>
      </c>
      <c r="G577">
        <f t="shared" si="67"/>
        <v>-8.4999999671708792E-5</v>
      </c>
      <c r="I577">
        <f>+C577-(C$7+F577*C$8)</f>
        <v>-8.4999999671708792E-5</v>
      </c>
      <c r="Q577" s="2">
        <f t="shared" si="66"/>
        <v>19936.998</v>
      </c>
    </row>
    <row r="578" spans="1:17" ht="12.95" customHeight="1" x14ac:dyDescent="0.2">
      <c r="A578" s="55" t="s">
        <v>7012</v>
      </c>
      <c r="B578" s="54" t="s">
        <v>8852</v>
      </c>
      <c r="C578" s="55">
        <v>34960.28</v>
      </c>
      <c r="D578" s="55" t="s">
        <v>8869</v>
      </c>
      <c r="E578">
        <f t="shared" si="64"/>
        <v>-18045.999235473944</v>
      </c>
      <c r="F578">
        <f t="shared" si="65"/>
        <v>-18046</v>
      </c>
      <c r="G578">
        <f t="shared" si="67"/>
        <v>9.138000023085624E-4</v>
      </c>
      <c r="I578">
        <f>+C578-(C$7+F578*C$8)</f>
        <v>9.138000023085624E-4</v>
      </c>
      <c r="Q578" s="2">
        <f t="shared" si="66"/>
        <v>19941.78</v>
      </c>
    </row>
    <row r="579" spans="1:17" ht="12.95" customHeight="1" x14ac:dyDescent="0.2">
      <c r="A579" s="55" t="s">
        <v>6998</v>
      </c>
      <c r="B579" s="54" t="s">
        <v>8852</v>
      </c>
      <c r="C579" s="55">
        <v>34961.476999999999</v>
      </c>
      <c r="D579" s="55" t="s">
        <v>8869</v>
      </c>
      <c r="E579">
        <f t="shared" si="64"/>
        <v>-18044.997771596463</v>
      </c>
      <c r="F579">
        <f t="shared" si="65"/>
        <v>-18045</v>
      </c>
      <c r="G579">
        <f t="shared" si="67"/>
        <v>2.6634999958332628E-3</v>
      </c>
      <c r="H579">
        <f>+C579-(C$7+F579*C$8)</f>
        <v>2.6634999958332628E-3</v>
      </c>
      <c r="Q579" s="2">
        <f t="shared" si="66"/>
        <v>19942.976999999999</v>
      </c>
    </row>
    <row r="580" spans="1:17" ht="12.95" customHeight="1" x14ac:dyDescent="0.2">
      <c r="A580" s="55" t="s">
        <v>7015</v>
      </c>
      <c r="B580" s="54" t="s">
        <v>8852</v>
      </c>
      <c r="C580" s="55">
        <v>34961.476999999999</v>
      </c>
      <c r="D580" s="55" t="s">
        <v>8869</v>
      </c>
      <c r="E580">
        <f t="shared" si="64"/>
        <v>-18044.997771596463</v>
      </c>
      <c r="F580">
        <f t="shared" si="65"/>
        <v>-18045</v>
      </c>
      <c r="G580">
        <f t="shared" si="67"/>
        <v>2.6634999958332628E-3</v>
      </c>
      <c r="H580">
        <f>+C580-(C$7+F580*C$8)</f>
        <v>2.6634999958332628E-3</v>
      </c>
      <c r="Q580" s="2">
        <f t="shared" si="66"/>
        <v>19942.976999999999</v>
      </c>
    </row>
    <row r="581" spans="1:17" ht="12.95" customHeight="1" x14ac:dyDescent="0.2">
      <c r="A581" s="55" t="s">
        <v>7015</v>
      </c>
      <c r="B581" s="54" t="s">
        <v>8852</v>
      </c>
      <c r="C581" s="55">
        <v>34979.402999999998</v>
      </c>
      <c r="D581" s="55" t="s">
        <v>8869</v>
      </c>
      <c r="E581">
        <f t="shared" si="64"/>
        <v>-18030.000076134682</v>
      </c>
      <c r="F581">
        <f t="shared" si="65"/>
        <v>-18030</v>
      </c>
      <c r="G581">
        <f t="shared" si="67"/>
        <v>-9.1000001702923328E-5</v>
      </c>
      <c r="H581">
        <f>+C581-(C$7+F581*C$8)</f>
        <v>-9.1000001702923328E-5</v>
      </c>
      <c r="Q581" s="2">
        <f t="shared" si="66"/>
        <v>19960.902999999998</v>
      </c>
    </row>
    <row r="582" spans="1:17" ht="12.95" customHeight="1" x14ac:dyDescent="0.2">
      <c r="A582" s="55" t="s">
        <v>6998</v>
      </c>
      <c r="B582" s="54" t="s">
        <v>8852</v>
      </c>
      <c r="C582" s="55">
        <v>34979.409</v>
      </c>
      <c r="D582" s="55" t="s">
        <v>8869</v>
      </c>
      <c r="E582">
        <f t="shared" si="64"/>
        <v>-18029.995056265623</v>
      </c>
      <c r="F582">
        <f t="shared" si="65"/>
        <v>-18030</v>
      </c>
      <c r="G582">
        <f t="shared" si="67"/>
        <v>5.9089999995194376E-3</v>
      </c>
      <c r="H582">
        <f>+C582-(C$7+F582*C$8)</f>
        <v>5.9089999995194376E-3</v>
      </c>
      <c r="Q582" s="2">
        <f t="shared" si="66"/>
        <v>19960.909</v>
      </c>
    </row>
    <row r="583" spans="1:17" ht="12.95" customHeight="1" x14ac:dyDescent="0.2">
      <c r="A583" s="55" t="s">
        <v>6998</v>
      </c>
      <c r="B583" s="54" t="s">
        <v>8852</v>
      </c>
      <c r="C583" s="55">
        <v>34991.358999999997</v>
      </c>
      <c r="D583" s="55" t="s">
        <v>8869</v>
      </c>
      <c r="E583">
        <f t="shared" si="64"/>
        <v>-18019.997150387666</v>
      </c>
      <c r="F583">
        <f t="shared" si="65"/>
        <v>-18020</v>
      </c>
      <c r="G583">
        <f t="shared" si="67"/>
        <v>3.4059999961755238E-3</v>
      </c>
      <c r="H583">
        <f>+C583-(C$7+F583*C$8)</f>
        <v>3.4059999961755238E-3</v>
      </c>
      <c r="Q583" s="2">
        <f t="shared" si="66"/>
        <v>19972.858999999997</v>
      </c>
    </row>
    <row r="584" spans="1:17" ht="12.95" customHeight="1" x14ac:dyDescent="0.2">
      <c r="A584" s="55" t="s">
        <v>7023</v>
      </c>
      <c r="B584" s="54" t="s">
        <v>8852</v>
      </c>
      <c r="C584" s="55">
        <v>34991.358999999997</v>
      </c>
      <c r="D584" s="55" t="s">
        <v>8869</v>
      </c>
      <c r="E584">
        <f t="shared" si="64"/>
        <v>-18019.997150387666</v>
      </c>
      <c r="F584">
        <f t="shared" si="65"/>
        <v>-18020</v>
      </c>
      <c r="G584">
        <f t="shared" si="67"/>
        <v>3.4059999961755238E-3</v>
      </c>
      <c r="I584">
        <f>+C584-(C$7+F584*C$8)</f>
        <v>3.4059999961755238E-3</v>
      </c>
      <c r="Q584" s="2">
        <f t="shared" si="66"/>
        <v>19972.858999999997</v>
      </c>
    </row>
    <row r="585" spans="1:17" ht="12.95" customHeight="1" x14ac:dyDescent="0.2">
      <c r="A585" s="55" t="s">
        <v>6998</v>
      </c>
      <c r="B585" s="54" t="s">
        <v>8852</v>
      </c>
      <c r="C585" s="55">
        <v>34991.360000000001</v>
      </c>
      <c r="D585" s="55" t="s">
        <v>8869</v>
      </c>
      <c r="E585">
        <f t="shared" si="64"/>
        <v>-18019.99631374282</v>
      </c>
      <c r="F585">
        <f t="shared" si="65"/>
        <v>-18020</v>
      </c>
      <c r="G585">
        <f t="shared" si="67"/>
        <v>4.4060000000172295E-3</v>
      </c>
      <c r="H585">
        <f t="shared" ref="H585:H594" si="69">+C585-(C$7+F585*C$8)</f>
        <v>4.4060000000172295E-3</v>
      </c>
      <c r="Q585" s="2">
        <f t="shared" si="66"/>
        <v>19972.86</v>
      </c>
    </row>
    <row r="586" spans="1:17" ht="12.95" customHeight="1" x14ac:dyDescent="0.2">
      <c r="A586" s="55" t="s">
        <v>6998</v>
      </c>
      <c r="B586" s="54" t="s">
        <v>8852</v>
      </c>
      <c r="C586" s="55">
        <v>34991.362000000001</v>
      </c>
      <c r="D586" s="55" t="s">
        <v>8869</v>
      </c>
      <c r="E586">
        <f t="shared" si="64"/>
        <v>-18019.994640453133</v>
      </c>
      <c r="F586">
        <f t="shared" si="65"/>
        <v>-18020</v>
      </c>
      <c r="G586">
        <f t="shared" si="67"/>
        <v>6.4060000004246831E-3</v>
      </c>
      <c r="H586">
        <f t="shared" si="69"/>
        <v>6.4060000004246831E-3</v>
      </c>
      <c r="Q586" s="2">
        <f t="shared" si="66"/>
        <v>19972.862000000001</v>
      </c>
    </row>
    <row r="587" spans="1:17" ht="12.95" customHeight="1" x14ac:dyDescent="0.2">
      <c r="A587" s="55" t="s">
        <v>6998</v>
      </c>
      <c r="B587" s="54" t="s">
        <v>8852</v>
      </c>
      <c r="C587" s="55">
        <v>34991.362999999998</v>
      </c>
      <c r="D587" s="55" t="s">
        <v>8869</v>
      </c>
      <c r="E587">
        <f t="shared" si="64"/>
        <v>-18019.993803808295</v>
      </c>
      <c r="F587">
        <f t="shared" si="65"/>
        <v>-18020</v>
      </c>
      <c r="G587">
        <f t="shared" si="67"/>
        <v>7.4059999969904311E-3</v>
      </c>
      <c r="H587">
        <f t="shared" si="69"/>
        <v>7.4059999969904311E-3</v>
      </c>
      <c r="Q587" s="2">
        <f t="shared" si="66"/>
        <v>19972.862999999998</v>
      </c>
    </row>
    <row r="588" spans="1:17" ht="12.95" customHeight="1" x14ac:dyDescent="0.2">
      <c r="A588" s="55" t="s">
        <v>6998</v>
      </c>
      <c r="B588" s="54" t="s">
        <v>8852</v>
      </c>
      <c r="C588" s="55">
        <v>34997.334000000003</v>
      </c>
      <c r="D588" s="55" t="s">
        <v>8869</v>
      </c>
      <c r="E588">
        <f t="shared" si="64"/>
        <v>-18014.998197448684</v>
      </c>
      <c r="F588">
        <f t="shared" si="65"/>
        <v>-18015</v>
      </c>
      <c r="G588">
        <f t="shared" si="67"/>
        <v>2.1545000054175034E-3</v>
      </c>
      <c r="H588">
        <f t="shared" si="69"/>
        <v>2.1545000054175034E-3</v>
      </c>
      <c r="Q588" s="2">
        <f t="shared" si="66"/>
        <v>19978.834000000003</v>
      </c>
    </row>
    <row r="589" spans="1:17" ht="12.95" customHeight="1" x14ac:dyDescent="0.2">
      <c r="A589" s="55" t="s">
        <v>6998</v>
      </c>
      <c r="B589" s="54" t="s">
        <v>8852</v>
      </c>
      <c r="C589" s="55">
        <v>34997.334999999999</v>
      </c>
      <c r="D589" s="55" t="s">
        <v>8869</v>
      </c>
      <c r="E589">
        <f t="shared" si="64"/>
        <v>-18014.997360803845</v>
      </c>
      <c r="F589">
        <f t="shared" si="65"/>
        <v>-18015</v>
      </c>
      <c r="G589">
        <f t="shared" si="67"/>
        <v>3.1545000019832514E-3</v>
      </c>
      <c r="H589">
        <f t="shared" si="69"/>
        <v>3.1545000019832514E-3</v>
      </c>
      <c r="Q589" s="2">
        <f t="shared" si="66"/>
        <v>19978.834999999999</v>
      </c>
    </row>
    <row r="590" spans="1:17" ht="12.95" customHeight="1" x14ac:dyDescent="0.2">
      <c r="A590" s="55" t="s">
        <v>6998</v>
      </c>
      <c r="B590" s="54" t="s">
        <v>8852</v>
      </c>
      <c r="C590" s="55">
        <v>34997.336000000003</v>
      </c>
      <c r="D590" s="55" t="s">
        <v>8869</v>
      </c>
      <c r="E590">
        <f t="shared" si="64"/>
        <v>-18014.996524158996</v>
      </c>
      <c r="F590">
        <f t="shared" si="65"/>
        <v>-18015</v>
      </c>
      <c r="G590">
        <f t="shared" si="67"/>
        <v>4.154500005824957E-3</v>
      </c>
      <c r="H590">
        <f t="shared" si="69"/>
        <v>4.154500005824957E-3</v>
      </c>
      <c r="Q590" s="2">
        <f t="shared" si="66"/>
        <v>19978.836000000003</v>
      </c>
    </row>
    <row r="591" spans="1:17" ht="12.95" customHeight="1" x14ac:dyDescent="0.2">
      <c r="A591" s="55" t="s">
        <v>6998</v>
      </c>
      <c r="B591" s="54" t="s">
        <v>8852</v>
      </c>
      <c r="C591" s="55">
        <v>34997.336000000003</v>
      </c>
      <c r="D591" s="55" t="s">
        <v>8869</v>
      </c>
      <c r="E591">
        <f t="shared" si="64"/>
        <v>-18014.996524158996</v>
      </c>
      <c r="F591">
        <f t="shared" si="65"/>
        <v>-18015</v>
      </c>
      <c r="G591">
        <f t="shared" si="67"/>
        <v>4.154500005824957E-3</v>
      </c>
      <c r="H591">
        <f t="shared" si="69"/>
        <v>4.154500005824957E-3</v>
      </c>
      <c r="Q591" s="2">
        <f t="shared" si="66"/>
        <v>19978.836000000003</v>
      </c>
    </row>
    <row r="592" spans="1:17" ht="12.95" customHeight="1" x14ac:dyDescent="0.2">
      <c r="A592" s="55" t="s">
        <v>6998</v>
      </c>
      <c r="B592" s="54" t="s">
        <v>8852</v>
      </c>
      <c r="C592" s="55">
        <v>35009.290999999997</v>
      </c>
      <c r="D592" s="55" t="s">
        <v>8869</v>
      </c>
      <c r="E592">
        <f t="shared" si="64"/>
        <v>-18004.994435056829</v>
      </c>
      <c r="F592">
        <f t="shared" si="65"/>
        <v>-18005</v>
      </c>
      <c r="G592">
        <f t="shared" si="67"/>
        <v>6.651499992585741E-3</v>
      </c>
      <c r="H592">
        <f t="shared" si="69"/>
        <v>6.651499992585741E-3</v>
      </c>
      <c r="Q592" s="2">
        <f t="shared" si="66"/>
        <v>19990.790999999997</v>
      </c>
    </row>
    <row r="593" spans="1:33" ht="12.95" customHeight="1" x14ac:dyDescent="0.2">
      <c r="A593" s="55" t="s">
        <v>7015</v>
      </c>
      <c r="B593" s="54" t="s">
        <v>8852</v>
      </c>
      <c r="C593" s="55">
        <v>35010.478999999999</v>
      </c>
      <c r="D593" s="55" t="s">
        <v>8869</v>
      </c>
      <c r="E593">
        <f t="shared" si="64"/>
        <v>-18004.000500982933</v>
      </c>
      <c r="F593">
        <f t="shared" si="65"/>
        <v>-18004</v>
      </c>
      <c r="G593">
        <f t="shared" si="67"/>
        <v>-5.987999975332059E-4</v>
      </c>
      <c r="H593">
        <f t="shared" si="69"/>
        <v>-5.987999975332059E-4</v>
      </c>
      <c r="Q593" s="2">
        <f t="shared" si="66"/>
        <v>19991.978999999999</v>
      </c>
    </row>
    <row r="594" spans="1:33" ht="12.95" customHeight="1" x14ac:dyDescent="0.2">
      <c r="A594" s="55" t="s">
        <v>6998</v>
      </c>
      <c r="B594" s="54" t="s">
        <v>8852</v>
      </c>
      <c r="C594" s="55">
        <v>35010.481</v>
      </c>
      <c r="D594" s="55" t="s">
        <v>8869</v>
      </c>
      <c r="E594">
        <f t="shared" si="64"/>
        <v>-18003.998827693245</v>
      </c>
      <c r="F594">
        <f t="shared" si="65"/>
        <v>-18004</v>
      </c>
      <c r="G594">
        <f t="shared" si="67"/>
        <v>1.4012000028742477E-3</v>
      </c>
      <c r="H594">
        <f t="shared" si="69"/>
        <v>1.4012000028742477E-3</v>
      </c>
      <c r="Q594" s="2">
        <f t="shared" si="66"/>
        <v>19991.981</v>
      </c>
    </row>
    <row r="595" spans="1:33" ht="12.95" customHeight="1" x14ac:dyDescent="0.2">
      <c r="A595" s="55" t="s">
        <v>7005</v>
      </c>
      <c r="B595" s="54" t="s">
        <v>8852</v>
      </c>
      <c r="C595" s="55">
        <v>35028.409</v>
      </c>
      <c r="D595" s="55" t="s">
        <v>8869</v>
      </c>
      <c r="E595">
        <f t="shared" si="64"/>
        <v>-17988.99945894178</v>
      </c>
      <c r="F595">
        <f t="shared" si="65"/>
        <v>-17989</v>
      </c>
      <c r="G595">
        <f t="shared" si="67"/>
        <v>6.4669999846955761E-4</v>
      </c>
      <c r="I595">
        <f>G595</f>
        <v>6.4669999846955761E-4</v>
      </c>
      <c r="Q595" s="2">
        <f t="shared" si="66"/>
        <v>20009.909</v>
      </c>
      <c r="U595" s="21"/>
      <c r="AB595" t="s">
        <v>8668</v>
      </c>
      <c r="AC595">
        <v>17</v>
      </c>
      <c r="AE595" t="s">
        <v>8702</v>
      </c>
      <c r="AG595" t="s">
        <v>8661</v>
      </c>
    </row>
    <row r="596" spans="1:33" ht="12.95" customHeight="1" x14ac:dyDescent="0.2">
      <c r="A596" s="55" t="s">
        <v>6998</v>
      </c>
      <c r="B596" s="54" t="s">
        <v>8852</v>
      </c>
      <c r="C596" s="55">
        <v>35040.362999999998</v>
      </c>
      <c r="D596" s="55" t="s">
        <v>8869</v>
      </c>
      <c r="E596">
        <f t="shared" si="64"/>
        <v>-17978.998206484452</v>
      </c>
      <c r="F596">
        <f t="shared" si="65"/>
        <v>-17979</v>
      </c>
      <c r="G596">
        <f t="shared" si="67"/>
        <v>2.1436999959405512E-3</v>
      </c>
      <c r="H596">
        <f>+C596-(C$7+F596*C$8)</f>
        <v>2.1436999959405512E-3</v>
      </c>
      <c r="Q596" s="2">
        <f t="shared" si="66"/>
        <v>20021.862999999998</v>
      </c>
    </row>
    <row r="597" spans="1:33" ht="12.95" customHeight="1" x14ac:dyDescent="0.2">
      <c r="A597" s="55" t="s">
        <v>7005</v>
      </c>
      <c r="B597" s="54" t="s">
        <v>8852</v>
      </c>
      <c r="C597" s="55">
        <v>35052.313000000002</v>
      </c>
      <c r="D597" s="55" t="s">
        <v>8869</v>
      </c>
      <c r="E597">
        <f t="shared" ref="E597:E660" si="70">+(C597-C$7)/C$8</f>
        <v>-17969.000300606491</v>
      </c>
      <c r="F597">
        <f t="shared" ref="F597:F660" si="71">ROUND(2*E597,0)/2</f>
        <v>-17969</v>
      </c>
      <c r="G597">
        <f t="shared" si="67"/>
        <v>-3.5930000012740493E-4</v>
      </c>
      <c r="I597">
        <f>G597</f>
        <v>-3.5930000012740493E-4</v>
      </c>
      <c r="Q597" s="2">
        <f t="shared" si="66"/>
        <v>20033.813000000002</v>
      </c>
      <c r="U597" s="21"/>
      <c r="AB597" t="s">
        <v>8668</v>
      </c>
      <c r="AC597">
        <v>15</v>
      </c>
      <c r="AE597" t="s">
        <v>8794</v>
      </c>
      <c r="AG597" t="s">
        <v>8661</v>
      </c>
    </row>
    <row r="598" spans="1:33" ht="12.95" customHeight="1" x14ac:dyDescent="0.2">
      <c r="A598" s="55" t="s">
        <v>7015</v>
      </c>
      <c r="B598" s="54" t="s">
        <v>8852</v>
      </c>
      <c r="C598" s="55">
        <v>35071.440000000002</v>
      </c>
      <c r="D598" s="55" t="s">
        <v>8869</v>
      </c>
      <c r="E598">
        <f t="shared" si="70"/>
        <v>-17952.997794687857</v>
      </c>
      <c r="F598">
        <f t="shared" si="71"/>
        <v>-17953</v>
      </c>
      <c r="G598">
        <f t="shared" si="67"/>
        <v>2.6359000039519742E-3</v>
      </c>
      <c r="H598">
        <f>+C598-(C$7+F598*C$8)</f>
        <v>2.6359000039519742E-3</v>
      </c>
      <c r="Q598" s="2">
        <f t="shared" si="66"/>
        <v>20052.940000000002</v>
      </c>
    </row>
    <row r="599" spans="1:33" ht="12.95" customHeight="1" x14ac:dyDescent="0.2">
      <c r="A599" s="55" t="s">
        <v>7005</v>
      </c>
      <c r="B599" s="54" t="s">
        <v>8852</v>
      </c>
      <c r="C599" s="55">
        <v>35107.294999999998</v>
      </c>
      <c r="D599" s="55" t="s">
        <v>8869</v>
      </c>
      <c r="E599">
        <f t="shared" si="70"/>
        <v>-17922.999893829772</v>
      </c>
      <c r="F599">
        <f t="shared" si="71"/>
        <v>-17923</v>
      </c>
      <c r="G599">
        <f t="shared" si="67"/>
        <v>1.2689999857684597E-4</v>
      </c>
      <c r="I599">
        <f>G599</f>
        <v>1.2689999857684597E-4</v>
      </c>
      <c r="Q599" s="2">
        <f t="shared" ref="Q599:Q662" si="72">+C599-15018.5</f>
        <v>20088.794999999998</v>
      </c>
      <c r="U599" s="21"/>
      <c r="AB599" t="s">
        <v>8668</v>
      </c>
      <c r="AC599">
        <v>14</v>
      </c>
      <c r="AE599" t="s">
        <v>8791</v>
      </c>
      <c r="AG599" t="s">
        <v>8661</v>
      </c>
    </row>
    <row r="600" spans="1:33" ht="12.95" customHeight="1" x14ac:dyDescent="0.2">
      <c r="A600" s="55" t="s">
        <v>7058</v>
      </c>
      <c r="B600" s="54" t="s">
        <v>8852</v>
      </c>
      <c r="C600" s="55">
        <v>35127.616999999998</v>
      </c>
      <c r="D600" s="55" t="s">
        <v>8869</v>
      </c>
      <c r="E600">
        <f t="shared" si="70"/>
        <v>-17905.997597323341</v>
      </c>
      <c r="F600">
        <f t="shared" si="71"/>
        <v>-17906</v>
      </c>
      <c r="G600">
        <f t="shared" si="67"/>
        <v>2.8717999957734719E-3</v>
      </c>
      <c r="H600">
        <f t="shared" ref="H600:H605" si="73">+C600-(C$7+F600*C$8)</f>
        <v>2.8717999957734719E-3</v>
      </c>
      <c r="Q600" s="2">
        <f t="shared" si="72"/>
        <v>20109.116999999998</v>
      </c>
    </row>
    <row r="601" spans="1:33" ht="12.95" customHeight="1" x14ac:dyDescent="0.2">
      <c r="A601" s="55" t="s">
        <v>6998</v>
      </c>
      <c r="B601" s="54" t="s">
        <v>8852</v>
      </c>
      <c r="C601" s="55">
        <v>35138.379999999997</v>
      </c>
      <c r="D601" s="55" t="s">
        <v>8869</v>
      </c>
      <c r="E601">
        <f t="shared" si="70"/>
        <v>-17896.992788874435</v>
      </c>
      <c r="F601">
        <f t="shared" si="71"/>
        <v>-17897</v>
      </c>
      <c r="G601">
        <f t="shared" si="67"/>
        <v>8.6190999936661683E-3</v>
      </c>
      <c r="H601">
        <f t="shared" si="73"/>
        <v>8.6190999936661683E-3</v>
      </c>
      <c r="Q601" s="2">
        <f t="shared" si="72"/>
        <v>20119.879999999997</v>
      </c>
    </row>
    <row r="602" spans="1:33" ht="12.95" customHeight="1" x14ac:dyDescent="0.2">
      <c r="A602" s="55" t="s">
        <v>7058</v>
      </c>
      <c r="B602" s="54" t="s">
        <v>8852</v>
      </c>
      <c r="C602" s="55">
        <v>35162.277000000002</v>
      </c>
      <c r="D602" s="55" t="s">
        <v>8869</v>
      </c>
      <c r="E602">
        <f t="shared" si="70"/>
        <v>-17876.999487053046</v>
      </c>
      <c r="F602">
        <f t="shared" si="71"/>
        <v>-17877</v>
      </c>
      <c r="G602">
        <f t="shared" si="67"/>
        <v>6.1309999728109688E-4</v>
      </c>
      <c r="H602">
        <f t="shared" si="73"/>
        <v>6.1309999728109688E-4</v>
      </c>
      <c r="Q602" s="2">
        <f t="shared" si="72"/>
        <v>20143.777000000002</v>
      </c>
    </row>
    <row r="603" spans="1:33" ht="12.95" customHeight="1" x14ac:dyDescent="0.2">
      <c r="A603" s="55" t="s">
        <v>6998</v>
      </c>
      <c r="B603" s="54" t="s">
        <v>8852</v>
      </c>
      <c r="C603" s="55">
        <v>35168.252999999997</v>
      </c>
      <c r="D603" s="55" t="s">
        <v>8869</v>
      </c>
      <c r="E603">
        <f t="shared" si="70"/>
        <v>-17871.999697469229</v>
      </c>
      <c r="F603">
        <f t="shared" si="71"/>
        <v>-17872</v>
      </c>
      <c r="G603">
        <f t="shared" si="67"/>
        <v>3.6159999581286684E-4</v>
      </c>
      <c r="H603">
        <f t="shared" si="73"/>
        <v>3.6159999581286684E-4</v>
      </c>
      <c r="Q603" s="2">
        <f t="shared" si="72"/>
        <v>20149.752999999997</v>
      </c>
    </row>
    <row r="604" spans="1:33" ht="12.95" customHeight="1" x14ac:dyDescent="0.2">
      <c r="A604" s="55" t="s">
        <v>6998</v>
      </c>
      <c r="B604" s="54" t="s">
        <v>8852</v>
      </c>
      <c r="C604" s="55">
        <v>35168.256999999998</v>
      </c>
      <c r="D604" s="55" t="s">
        <v>8869</v>
      </c>
      <c r="E604">
        <f t="shared" si="70"/>
        <v>-17871.996350889855</v>
      </c>
      <c r="F604">
        <f t="shared" si="71"/>
        <v>-17872</v>
      </c>
      <c r="G604">
        <f t="shared" si="67"/>
        <v>4.3615999966277741E-3</v>
      </c>
      <c r="H604">
        <f t="shared" si="73"/>
        <v>4.3615999966277741E-3</v>
      </c>
      <c r="Q604" s="2">
        <f t="shared" si="72"/>
        <v>20149.756999999998</v>
      </c>
    </row>
    <row r="605" spans="1:33" ht="12.95" customHeight="1" x14ac:dyDescent="0.2">
      <c r="A605" s="55" t="s">
        <v>6998</v>
      </c>
      <c r="B605" s="54" t="s">
        <v>8852</v>
      </c>
      <c r="C605" s="55">
        <v>35181.400999999998</v>
      </c>
      <c r="D605" s="55" t="s">
        <v>8869</v>
      </c>
      <c r="E605">
        <f t="shared" si="70"/>
        <v>-17860.999491068946</v>
      </c>
      <c r="F605">
        <f t="shared" si="71"/>
        <v>-17861</v>
      </c>
      <c r="G605">
        <f t="shared" si="67"/>
        <v>6.0829999711131677E-4</v>
      </c>
      <c r="H605">
        <f t="shared" si="73"/>
        <v>6.0829999711131677E-4</v>
      </c>
      <c r="Q605" s="2">
        <f t="shared" si="72"/>
        <v>20162.900999999998</v>
      </c>
    </row>
    <row r="606" spans="1:33" ht="12.95" customHeight="1" x14ac:dyDescent="0.2">
      <c r="A606" s="55" t="s">
        <v>7005</v>
      </c>
      <c r="B606" s="54" t="s">
        <v>8852</v>
      </c>
      <c r="C606" s="55">
        <v>35187.383999999998</v>
      </c>
      <c r="D606" s="55" t="s">
        <v>8869</v>
      </c>
      <c r="E606">
        <f t="shared" si="70"/>
        <v>-17855.993844971221</v>
      </c>
      <c r="F606">
        <f t="shared" si="71"/>
        <v>-17856</v>
      </c>
      <c r="G606">
        <f t="shared" si="67"/>
        <v>7.3568000007071532E-3</v>
      </c>
      <c r="I606">
        <f>G606</f>
        <v>7.3568000007071532E-3</v>
      </c>
      <c r="Q606" s="2">
        <f t="shared" si="72"/>
        <v>20168.883999999998</v>
      </c>
      <c r="U606" s="21"/>
      <c r="AB606" t="s">
        <v>8668</v>
      </c>
      <c r="AC606">
        <v>14</v>
      </c>
      <c r="AE606" t="s">
        <v>8702</v>
      </c>
      <c r="AG606" t="s">
        <v>8661</v>
      </c>
    </row>
    <row r="607" spans="1:33" ht="12.95" customHeight="1" x14ac:dyDescent="0.2">
      <c r="A607" s="55" t="s">
        <v>6998</v>
      </c>
      <c r="B607" s="54" t="s">
        <v>8852</v>
      </c>
      <c r="C607" s="55">
        <v>35224.434000000001</v>
      </c>
      <c r="D607" s="55" t="s">
        <v>8869</v>
      </c>
      <c r="E607">
        <f t="shared" si="70"/>
        <v>-17824.996153525331</v>
      </c>
      <c r="F607">
        <f t="shared" si="71"/>
        <v>-17825</v>
      </c>
      <c r="G607">
        <f t="shared" si="67"/>
        <v>4.597500003001187E-3</v>
      </c>
      <c r="H607">
        <f>+C607-(C$7+F607*C$8)</f>
        <v>4.597500003001187E-3</v>
      </c>
      <c r="Q607" s="2">
        <f t="shared" si="72"/>
        <v>20205.934000000001</v>
      </c>
    </row>
    <row r="608" spans="1:33" ht="12.95" customHeight="1" x14ac:dyDescent="0.2">
      <c r="A608" s="55" t="s">
        <v>6998</v>
      </c>
      <c r="B608" s="54" t="s">
        <v>8852</v>
      </c>
      <c r="C608" s="55">
        <v>35242.356</v>
      </c>
      <c r="D608" s="55" t="s">
        <v>8869</v>
      </c>
      <c r="E608">
        <f t="shared" si="70"/>
        <v>-17810.001804642929</v>
      </c>
      <c r="F608">
        <f t="shared" si="71"/>
        <v>-17810</v>
      </c>
      <c r="G608">
        <f t="shared" si="67"/>
        <v>-2.157000002625864E-3</v>
      </c>
      <c r="H608">
        <f>+C608-(C$7+F608*C$8)</f>
        <v>-2.157000002625864E-3</v>
      </c>
      <c r="Q608" s="2">
        <f t="shared" si="72"/>
        <v>20223.856</v>
      </c>
    </row>
    <row r="609" spans="1:33" ht="12.95" customHeight="1" x14ac:dyDescent="0.2">
      <c r="A609" s="55" t="s">
        <v>6998</v>
      </c>
      <c r="B609" s="54" t="s">
        <v>8852</v>
      </c>
      <c r="C609" s="55">
        <v>35248.334999999999</v>
      </c>
      <c r="D609" s="55" t="s">
        <v>8869</v>
      </c>
      <c r="E609">
        <f t="shared" si="70"/>
        <v>-17804.999505124579</v>
      </c>
      <c r="F609">
        <f t="shared" si="71"/>
        <v>-17805</v>
      </c>
      <c r="G609">
        <f t="shared" si="67"/>
        <v>5.9150000015506521E-4</v>
      </c>
      <c r="H609">
        <f>+C609-(C$7+F609*C$8)</f>
        <v>5.9150000015506521E-4</v>
      </c>
      <c r="Q609" s="2">
        <f t="shared" si="72"/>
        <v>20229.834999999999</v>
      </c>
    </row>
    <row r="610" spans="1:33" ht="12.95" customHeight="1" x14ac:dyDescent="0.2">
      <c r="A610" s="55" t="s">
        <v>7005</v>
      </c>
      <c r="B610" s="54" t="s">
        <v>8852</v>
      </c>
      <c r="C610" s="55">
        <v>35304.506000000001</v>
      </c>
      <c r="D610" s="55" t="s">
        <v>8869</v>
      </c>
      <c r="E610">
        <f t="shared" si="70"/>
        <v>-17758.004327629118</v>
      </c>
      <c r="F610">
        <f t="shared" si="71"/>
        <v>-17758</v>
      </c>
      <c r="G610">
        <f t="shared" si="67"/>
        <v>-5.1726000019698404E-3</v>
      </c>
      <c r="I610">
        <f>G610</f>
        <v>-5.1726000019698404E-3</v>
      </c>
      <c r="Q610" s="2">
        <f t="shared" si="72"/>
        <v>20286.006000000001</v>
      </c>
      <c r="U610" s="21"/>
      <c r="AB610" t="s">
        <v>8668</v>
      </c>
      <c r="AC610">
        <v>13</v>
      </c>
      <c r="AE610" t="s">
        <v>8702</v>
      </c>
      <c r="AG610" t="s">
        <v>8661</v>
      </c>
    </row>
    <row r="611" spans="1:33" ht="12.95" customHeight="1" x14ac:dyDescent="0.2">
      <c r="A611" s="55" t="s">
        <v>7005</v>
      </c>
      <c r="B611" s="54" t="s">
        <v>8852</v>
      </c>
      <c r="C611" s="55">
        <v>35304.508000000002</v>
      </c>
      <c r="D611" s="55" t="s">
        <v>8869</v>
      </c>
      <c r="E611">
        <f t="shared" si="70"/>
        <v>-17758.002654339431</v>
      </c>
      <c r="F611">
        <f t="shared" si="71"/>
        <v>-17758</v>
      </c>
      <c r="G611">
        <f t="shared" si="67"/>
        <v>-3.1726000015623868E-3</v>
      </c>
      <c r="I611">
        <f>G611</f>
        <v>-3.1726000015623868E-3</v>
      </c>
      <c r="Q611" s="2">
        <f t="shared" si="72"/>
        <v>20286.008000000002</v>
      </c>
      <c r="U611" s="21"/>
      <c r="AB611" t="s">
        <v>8668</v>
      </c>
      <c r="AC611">
        <v>14</v>
      </c>
      <c r="AE611" t="s">
        <v>8743</v>
      </c>
      <c r="AG611" t="s">
        <v>8661</v>
      </c>
    </row>
    <row r="612" spans="1:33" ht="12.95" customHeight="1" x14ac:dyDescent="0.2">
      <c r="A612" s="55" t="s">
        <v>7005</v>
      </c>
      <c r="B612" s="54" t="s">
        <v>8852</v>
      </c>
      <c r="C612" s="55">
        <v>35310.485000000001</v>
      </c>
      <c r="D612" s="55" t="s">
        <v>8869</v>
      </c>
      <c r="E612">
        <f t="shared" si="70"/>
        <v>-17753.002028110765</v>
      </c>
      <c r="F612">
        <f t="shared" si="71"/>
        <v>-17753</v>
      </c>
      <c r="G612">
        <f t="shared" si="67"/>
        <v>-2.4240999991889112E-3</v>
      </c>
      <c r="I612">
        <f>G612</f>
        <v>-2.4240999991889112E-3</v>
      </c>
      <c r="Q612" s="2">
        <f t="shared" si="72"/>
        <v>20291.985000000001</v>
      </c>
      <c r="U612" s="21"/>
      <c r="AB612" t="s">
        <v>8668</v>
      </c>
      <c r="AC612">
        <v>16</v>
      </c>
      <c r="AE612" t="s">
        <v>8743</v>
      </c>
      <c r="AG612" t="s">
        <v>8661</v>
      </c>
    </row>
    <row r="613" spans="1:33" ht="12.95" customHeight="1" x14ac:dyDescent="0.2">
      <c r="A613" s="55" t="s">
        <v>7005</v>
      </c>
      <c r="B613" s="54" t="s">
        <v>8852</v>
      </c>
      <c r="C613" s="55">
        <v>35310.489000000001</v>
      </c>
      <c r="D613" s="55" t="s">
        <v>8869</v>
      </c>
      <c r="E613">
        <f t="shared" si="70"/>
        <v>-17752.998681531393</v>
      </c>
      <c r="F613">
        <f t="shared" si="71"/>
        <v>-17753</v>
      </c>
      <c r="G613">
        <f t="shared" si="67"/>
        <v>1.5759000016259961E-3</v>
      </c>
      <c r="I613">
        <f>G613</f>
        <v>1.5759000016259961E-3</v>
      </c>
      <c r="Q613" s="2">
        <f t="shared" si="72"/>
        <v>20291.989000000001</v>
      </c>
      <c r="U613" s="21"/>
      <c r="AB613" t="s">
        <v>8668</v>
      </c>
      <c r="AC613">
        <v>16</v>
      </c>
      <c r="AE613" t="s">
        <v>8787</v>
      </c>
      <c r="AG613" t="s">
        <v>8661</v>
      </c>
    </row>
    <row r="614" spans="1:33" ht="12.95" customHeight="1" x14ac:dyDescent="0.2">
      <c r="A614" s="55" t="s">
        <v>7005</v>
      </c>
      <c r="B614" s="54" t="s">
        <v>8852</v>
      </c>
      <c r="C614" s="55">
        <v>35310.49</v>
      </c>
      <c r="D614" s="55" t="s">
        <v>8869</v>
      </c>
      <c r="E614">
        <f t="shared" si="70"/>
        <v>-17752.997844886551</v>
      </c>
      <c r="F614">
        <f t="shared" si="71"/>
        <v>-17753</v>
      </c>
      <c r="G614">
        <f t="shared" si="67"/>
        <v>2.5758999981917441E-3</v>
      </c>
      <c r="I614">
        <f>G614</f>
        <v>2.5758999981917441E-3</v>
      </c>
      <c r="Q614" s="2">
        <f t="shared" si="72"/>
        <v>20291.989999999998</v>
      </c>
      <c r="U614" s="21"/>
    </row>
    <row r="615" spans="1:33" ht="12.95" customHeight="1" x14ac:dyDescent="0.2">
      <c r="A615" s="55" t="s">
        <v>6998</v>
      </c>
      <c r="B615" s="54" t="s">
        <v>8852</v>
      </c>
      <c r="C615" s="55">
        <v>35334.396000000001</v>
      </c>
      <c r="D615" s="55" t="s">
        <v>8869</v>
      </c>
      <c r="E615">
        <f t="shared" si="70"/>
        <v>-17732.997013261574</v>
      </c>
      <c r="F615">
        <f t="shared" si="71"/>
        <v>-17733</v>
      </c>
      <c r="G615">
        <f t="shared" si="67"/>
        <v>3.5699000000022352E-3</v>
      </c>
      <c r="H615">
        <f>+C615-(C$7+F615*C$8)</f>
        <v>3.5699000000022352E-3</v>
      </c>
      <c r="Q615" s="2">
        <f t="shared" si="72"/>
        <v>20315.896000000001</v>
      </c>
    </row>
    <row r="616" spans="1:33" ht="12.95" customHeight="1" x14ac:dyDescent="0.2">
      <c r="A616" s="55" t="s">
        <v>6970</v>
      </c>
      <c r="B616" s="54" t="s">
        <v>8852</v>
      </c>
      <c r="C616" s="55">
        <v>35335.589</v>
      </c>
      <c r="D616" s="55" t="s">
        <v>8869</v>
      </c>
      <c r="E616">
        <f t="shared" si="70"/>
        <v>-17731.998895963465</v>
      </c>
      <c r="F616">
        <f t="shared" si="71"/>
        <v>-17732</v>
      </c>
      <c r="G616">
        <f t="shared" si="67"/>
        <v>1.3195999999879859E-3</v>
      </c>
      <c r="I616">
        <f>+C616-(C$7+F616*C$8)</f>
        <v>1.3195999999879859E-3</v>
      </c>
      <c r="Q616" s="2">
        <f t="shared" si="72"/>
        <v>20317.089</v>
      </c>
    </row>
    <row r="617" spans="1:33" ht="12.95" customHeight="1" x14ac:dyDescent="0.2">
      <c r="A617" s="55" t="s">
        <v>7058</v>
      </c>
      <c r="B617" s="54" t="s">
        <v>8852</v>
      </c>
      <c r="C617" s="55">
        <v>35340.368999999999</v>
      </c>
      <c r="D617" s="55" t="s">
        <v>8869</v>
      </c>
      <c r="E617">
        <f t="shared" si="70"/>
        <v>-17727.999733612283</v>
      </c>
      <c r="F617">
        <f t="shared" si="71"/>
        <v>-17728</v>
      </c>
      <c r="G617">
        <f t="shared" ref="G617:G680" si="74">+C617-(C$7+F617*C$8)</f>
        <v>3.184000015608035E-4</v>
      </c>
      <c r="H617">
        <f t="shared" ref="H617:H629" si="75">+C617-(C$7+F617*C$8)</f>
        <v>3.184000015608035E-4</v>
      </c>
      <c r="Q617" s="2">
        <f t="shared" si="72"/>
        <v>20321.868999999999</v>
      </c>
    </row>
    <row r="618" spans="1:33" ht="12.95" customHeight="1" x14ac:dyDescent="0.2">
      <c r="A618" s="55" t="s">
        <v>7058</v>
      </c>
      <c r="B618" s="54" t="s">
        <v>8852</v>
      </c>
      <c r="C618" s="55">
        <v>35341.565000000002</v>
      </c>
      <c r="D618" s="55" t="s">
        <v>8869</v>
      </c>
      <c r="E618">
        <f t="shared" si="70"/>
        <v>-17726.999106379641</v>
      </c>
      <c r="F618">
        <f t="shared" si="71"/>
        <v>-17727</v>
      </c>
      <c r="G618">
        <f t="shared" si="74"/>
        <v>1.0680999985197559E-3</v>
      </c>
      <c r="H618">
        <f t="shared" si="75"/>
        <v>1.0680999985197559E-3</v>
      </c>
      <c r="Q618" s="2">
        <f t="shared" si="72"/>
        <v>20323.065000000002</v>
      </c>
    </row>
    <row r="619" spans="1:33" ht="12.95" customHeight="1" x14ac:dyDescent="0.2">
      <c r="A619" s="55" t="s">
        <v>7058</v>
      </c>
      <c r="B619" s="54" t="s">
        <v>8852</v>
      </c>
      <c r="C619" s="55">
        <v>35346.345999999998</v>
      </c>
      <c r="D619" s="55" t="s">
        <v>8869</v>
      </c>
      <c r="E619">
        <f t="shared" si="70"/>
        <v>-17722.999107383621</v>
      </c>
      <c r="F619">
        <f t="shared" si="71"/>
        <v>-17723</v>
      </c>
      <c r="G619">
        <f t="shared" si="74"/>
        <v>1.0668999966583215E-3</v>
      </c>
      <c r="H619">
        <f t="shared" si="75"/>
        <v>1.0668999966583215E-3</v>
      </c>
      <c r="Q619" s="2">
        <f t="shared" si="72"/>
        <v>20327.845999999998</v>
      </c>
    </row>
    <row r="620" spans="1:33" ht="12.95" customHeight="1" x14ac:dyDescent="0.2">
      <c r="A620" s="55" t="s">
        <v>6998</v>
      </c>
      <c r="B620" s="54" t="s">
        <v>8852</v>
      </c>
      <c r="C620" s="55">
        <v>35346.347000000002</v>
      </c>
      <c r="D620" s="55" t="s">
        <v>8869</v>
      </c>
      <c r="E620">
        <f t="shared" si="70"/>
        <v>-17722.998270738772</v>
      </c>
      <c r="F620">
        <f t="shared" si="71"/>
        <v>-17723</v>
      </c>
      <c r="G620">
        <f t="shared" si="74"/>
        <v>2.0669000005000271E-3</v>
      </c>
      <c r="H620">
        <f t="shared" si="75"/>
        <v>2.0669000005000271E-3</v>
      </c>
      <c r="Q620" s="2">
        <f t="shared" si="72"/>
        <v>20327.847000000002</v>
      </c>
    </row>
    <row r="621" spans="1:33" ht="12.95" customHeight="1" x14ac:dyDescent="0.2">
      <c r="A621" s="55" t="s">
        <v>6998</v>
      </c>
      <c r="B621" s="54" t="s">
        <v>8852</v>
      </c>
      <c r="C621" s="55">
        <v>35346.351000000002</v>
      </c>
      <c r="D621" s="55" t="s">
        <v>8869</v>
      </c>
      <c r="E621">
        <f t="shared" si="70"/>
        <v>-17722.9949241594</v>
      </c>
      <c r="F621">
        <f t="shared" si="71"/>
        <v>-17723</v>
      </c>
      <c r="G621">
        <f t="shared" si="74"/>
        <v>6.0669000013149343E-3</v>
      </c>
      <c r="H621">
        <f t="shared" si="75"/>
        <v>6.0669000013149343E-3</v>
      </c>
      <c r="Q621" s="2">
        <f t="shared" si="72"/>
        <v>20327.851000000002</v>
      </c>
    </row>
    <row r="622" spans="1:33" ht="12.95" customHeight="1" x14ac:dyDescent="0.2">
      <c r="A622" s="55" t="s">
        <v>10365</v>
      </c>
      <c r="B622" s="54" t="s">
        <v>8852</v>
      </c>
      <c r="C622" s="55">
        <v>35358.302000000003</v>
      </c>
      <c r="D622" s="55" t="s">
        <v>8869</v>
      </c>
      <c r="E622">
        <f t="shared" si="70"/>
        <v>-17712.996181636598</v>
      </c>
      <c r="F622">
        <f t="shared" si="71"/>
        <v>-17713</v>
      </c>
      <c r="G622">
        <f t="shared" si="74"/>
        <v>4.5639000018127263E-3</v>
      </c>
      <c r="H622">
        <f t="shared" si="75"/>
        <v>4.5639000018127263E-3</v>
      </c>
      <c r="Q622" s="2">
        <f t="shared" si="72"/>
        <v>20339.802000000003</v>
      </c>
    </row>
    <row r="623" spans="1:33" ht="12.95" customHeight="1" x14ac:dyDescent="0.2">
      <c r="A623" s="55" t="s">
        <v>6998</v>
      </c>
      <c r="B623" s="54" t="s">
        <v>8852</v>
      </c>
      <c r="C623" s="55">
        <v>35358.303</v>
      </c>
      <c r="D623" s="55" t="s">
        <v>8869</v>
      </c>
      <c r="E623">
        <f t="shared" si="70"/>
        <v>-17712.995344991756</v>
      </c>
      <c r="F623">
        <f t="shared" si="71"/>
        <v>-17713</v>
      </c>
      <c r="G623">
        <f t="shared" si="74"/>
        <v>5.5638999983784743E-3</v>
      </c>
      <c r="H623">
        <f t="shared" si="75"/>
        <v>5.5638999983784743E-3</v>
      </c>
      <c r="Q623" s="2">
        <f t="shared" si="72"/>
        <v>20339.803</v>
      </c>
    </row>
    <row r="624" spans="1:33" ht="12.95" customHeight="1" x14ac:dyDescent="0.2">
      <c r="A624" s="55" t="s">
        <v>6998</v>
      </c>
      <c r="B624" s="54" t="s">
        <v>8852</v>
      </c>
      <c r="C624" s="55">
        <v>35358.305</v>
      </c>
      <c r="D624" s="55" t="s">
        <v>8869</v>
      </c>
      <c r="E624">
        <f t="shared" si="70"/>
        <v>-17712.993671702072</v>
      </c>
      <c r="F624">
        <f t="shared" si="71"/>
        <v>-17713</v>
      </c>
      <c r="G624">
        <f t="shared" si="74"/>
        <v>7.5638999987859279E-3</v>
      </c>
      <c r="H624">
        <f t="shared" si="75"/>
        <v>7.5638999987859279E-3</v>
      </c>
      <c r="Q624" s="2">
        <f t="shared" si="72"/>
        <v>20339.805</v>
      </c>
    </row>
    <row r="625" spans="1:33" ht="12.95" customHeight="1" x14ac:dyDescent="0.2">
      <c r="A625" s="55" t="s">
        <v>6998</v>
      </c>
      <c r="B625" s="54" t="s">
        <v>8852</v>
      </c>
      <c r="C625" s="55">
        <v>35358.305</v>
      </c>
      <c r="D625" s="55" t="s">
        <v>8869</v>
      </c>
      <c r="E625">
        <f t="shared" si="70"/>
        <v>-17712.993671702072</v>
      </c>
      <c r="F625">
        <f t="shared" si="71"/>
        <v>-17713</v>
      </c>
      <c r="G625">
        <f t="shared" si="74"/>
        <v>7.5638999987859279E-3</v>
      </c>
      <c r="H625">
        <f t="shared" si="75"/>
        <v>7.5638999987859279E-3</v>
      </c>
      <c r="Q625" s="2">
        <f t="shared" si="72"/>
        <v>20339.805</v>
      </c>
    </row>
    <row r="626" spans="1:33" ht="12.95" customHeight="1" x14ac:dyDescent="0.2">
      <c r="A626" s="55" t="s">
        <v>7058</v>
      </c>
      <c r="B626" s="54" t="s">
        <v>8852</v>
      </c>
      <c r="C626" s="55">
        <v>35359.49</v>
      </c>
      <c r="D626" s="55" t="s">
        <v>8869</v>
      </c>
      <c r="E626">
        <f t="shared" si="70"/>
        <v>-17712.002247562708</v>
      </c>
      <c r="F626">
        <f t="shared" si="71"/>
        <v>-17712</v>
      </c>
      <c r="G626">
        <f t="shared" si="74"/>
        <v>-2.6864000028581358E-3</v>
      </c>
      <c r="H626">
        <f t="shared" si="75"/>
        <v>-2.6864000028581358E-3</v>
      </c>
      <c r="Q626" s="2">
        <f t="shared" si="72"/>
        <v>20340.989999999998</v>
      </c>
    </row>
    <row r="627" spans="1:33" ht="12.95" customHeight="1" x14ac:dyDescent="0.2">
      <c r="A627" s="55" t="s">
        <v>10365</v>
      </c>
      <c r="B627" s="54" t="s">
        <v>8852</v>
      </c>
      <c r="C627" s="55">
        <v>35364.273000000001</v>
      </c>
      <c r="D627" s="55" t="s">
        <v>8869</v>
      </c>
      <c r="E627">
        <f t="shared" si="70"/>
        <v>-17708.000575276994</v>
      </c>
      <c r="F627">
        <f t="shared" si="71"/>
        <v>-17708</v>
      </c>
      <c r="G627">
        <f t="shared" si="74"/>
        <v>-6.8759999703615904E-4</v>
      </c>
      <c r="H627">
        <f t="shared" si="75"/>
        <v>-6.8759999703615904E-4</v>
      </c>
      <c r="Q627" s="2">
        <f t="shared" si="72"/>
        <v>20345.773000000001</v>
      </c>
    </row>
    <row r="628" spans="1:33" ht="12.95" customHeight="1" x14ac:dyDescent="0.2">
      <c r="A628" s="55" t="s">
        <v>6998</v>
      </c>
      <c r="B628" s="54" t="s">
        <v>8852</v>
      </c>
      <c r="C628" s="55">
        <v>35370.245999999999</v>
      </c>
      <c r="D628" s="55" t="s">
        <v>8869</v>
      </c>
      <c r="E628">
        <f t="shared" si="70"/>
        <v>-17703.003295627703</v>
      </c>
      <c r="F628">
        <f t="shared" si="71"/>
        <v>-17703</v>
      </c>
      <c r="G628">
        <f t="shared" si="74"/>
        <v>-3.9391000027535483E-3</v>
      </c>
      <c r="H628">
        <f t="shared" si="75"/>
        <v>-3.9391000027535483E-3</v>
      </c>
      <c r="Q628" s="2">
        <f t="shared" si="72"/>
        <v>20351.745999999999</v>
      </c>
    </row>
    <row r="629" spans="1:33" ht="12.95" customHeight="1" x14ac:dyDescent="0.2">
      <c r="A629" s="55" t="s">
        <v>10365</v>
      </c>
      <c r="B629" s="54" t="s">
        <v>8852</v>
      </c>
      <c r="C629" s="55">
        <v>35370.249000000003</v>
      </c>
      <c r="D629" s="55" t="s">
        <v>8869</v>
      </c>
      <c r="E629">
        <f t="shared" si="70"/>
        <v>-17703.00078569317</v>
      </c>
      <c r="F629">
        <f t="shared" si="71"/>
        <v>-17703</v>
      </c>
      <c r="G629">
        <f t="shared" si="74"/>
        <v>-9.3909999850438908E-4</v>
      </c>
      <c r="H629">
        <f t="shared" si="75"/>
        <v>-9.3909999850438908E-4</v>
      </c>
      <c r="Q629" s="2">
        <f t="shared" si="72"/>
        <v>20351.749000000003</v>
      </c>
    </row>
    <row r="630" spans="1:33" ht="12.95" customHeight="1" x14ac:dyDescent="0.2">
      <c r="A630" s="55" t="s">
        <v>7005</v>
      </c>
      <c r="B630" s="54" t="s">
        <v>8852</v>
      </c>
      <c r="C630" s="55">
        <v>35371.449000000001</v>
      </c>
      <c r="D630" s="55" t="s">
        <v>8869</v>
      </c>
      <c r="E630">
        <f t="shared" si="70"/>
        <v>-17701.996811881159</v>
      </c>
      <c r="F630">
        <f t="shared" si="71"/>
        <v>-17702</v>
      </c>
      <c r="G630">
        <f t="shared" si="74"/>
        <v>3.8105999992694706E-3</v>
      </c>
      <c r="I630">
        <f>G630</f>
        <v>3.8105999992694706E-3</v>
      </c>
      <c r="Q630" s="2">
        <f t="shared" si="72"/>
        <v>20352.949000000001</v>
      </c>
      <c r="U630" s="21"/>
      <c r="AB630" t="s">
        <v>8668</v>
      </c>
      <c r="AC630">
        <v>14</v>
      </c>
      <c r="AE630" t="s">
        <v>8659</v>
      </c>
      <c r="AG630" t="s">
        <v>8661</v>
      </c>
    </row>
    <row r="631" spans="1:33" ht="12.95" customHeight="1" x14ac:dyDescent="0.2">
      <c r="A631" s="55" t="s">
        <v>6998</v>
      </c>
      <c r="B631" s="54" t="s">
        <v>8852</v>
      </c>
      <c r="C631" s="55">
        <v>35376.231</v>
      </c>
      <c r="D631" s="55" t="s">
        <v>8869</v>
      </c>
      <c r="E631">
        <f t="shared" si="70"/>
        <v>-17697.99597624029</v>
      </c>
      <c r="F631">
        <f t="shared" si="71"/>
        <v>-17698</v>
      </c>
      <c r="G631">
        <f t="shared" si="74"/>
        <v>4.8093999939737841E-3</v>
      </c>
      <c r="H631">
        <f>+C631-(C$7+F631*C$8)</f>
        <v>4.8093999939737841E-3</v>
      </c>
      <c r="Q631" s="2">
        <f t="shared" si="72"/>
        <v>20357.731</v>
      </c>
    </row>
    <row r="632" spans="1:33" ht="12.95" customHeight="1" x14ac:dyDescent="0.2">
      <c r="A632" s="55" t="s">
        <v>6998</v>
      </c>
      <c r="B632" s="54" t="s">
        <v>8852</v>
      </c>
      <c r="C632" s="55">
        <v>35383.396999999997</v>
      </c>
      <c r="D632" s="55" t="s">
        <v>8869</v>
      </c>
      <c r="E632">
        <f t="shared" si="70"/>
        <v>-17692.000579292893</v>
      </c>
      <c r="F632">
        <f t="shared" si="71"/>
        <v>-17692</v>
      </c>
      <c r="G632">
        <f t="shared" si="74"/>
        <v>-6.9240000448189676E-4</v>
      </c>
      <c r="H632">
        <f>+C632-(C$7+F632*C$8)</f>
        <v>-6.9240000448189676E-4</v>
      </c>
      <c r="Q632" s="2">
        <f t="shared" si="72"/>
        <v>20364.896999999997</v>
      </c>
    </row>
    <row r="633" spans="1:33" ht="12.95" customHeight="1" x14ac:dyDescent="0.2">
      <c r="A633" s="55" t="s">
        <v>7005</v>
      </c>
      <c r="B633" s="54" t="s">
        <v>8852</v>
      </c>
      <c r="C633" s="55">
        <v>35389.370000000003</v>
      </c>
      <c r="D633" s="55" t="s">
        <v>8869</v>
      </c>
      <c r="E633">
        <f t="shared" si="70"/>
        <v>-17687.003299643598</v>
      </c>
      <c r="F633">
        <f t="shared" si="71"/>
        <v>-17687</v>
      </c>
      <c r="G633">
        <f t="shared" si="74"/>
        <v>-3.9439000029233284E-3</v>
      </c>
      <c r="I633">
        <f>G633</f>
        <v>-3.9439000029233284E-3</v>
      </c>
      <c r="Q633" s="2">
        <f t="shared" si="72"/>
        <v>20370.870000000003</v>
      </c>
      <c r="U633" s="21"/>
    </row>
    <row r="634" spans="1:33" ht="12.95" customHeight="1" x14ac:dyDescent="0.2">
      <c r="A634" s="55" t="s">
        <v>7005</v>
      </c>
      <c r="B634" s="54" t="s">
        <v>8852</v>
      </c>
      <c r="C634" s="55">
        <v>35389.374000000003</v>
      </c>
      <c r="D634" s="55" t="s">
        <v>8869</v>
      </c>
      <c r="E634">
        <f t="shared" si="70"/>
        <v>-17686.999953064224</v>
      </c>
      <c r="F634">
        <f t="shared" si="71"/>
        <v>-17687</v>
      </c>
      <c r="G634">
        <f t="shared" si="74"/>
        <v>5.6099997891578823E-5</v>
      </c>
      <c r="I634">
        <f>G634</f>
        <v>5.6099997891578823E-5</v>
      </c>
      <c r="Q634" s="2">
        <f t="shared" si="72"/>
        <v>20370.874000000003</v>
      </c>
      <c r="U634" s="21"/>
      <c r="AB634" t="s">
        <v>8668</v>
      </c>
      <c r="AC634">
        <v>10</v>
      </c>
      <c r="AE634" t="s">
        <v>8659</v>
      </c>
      <c r="AG634" t="s">
        <v>8661</v>
      </c>
    </row>
    <row r="635" spans="1:33" ht="12.95" customHeight="1" x14ac:dyDescent="0.2">
      <c r="A635" s="55" t="s">
        <v>6970</v>
      </c>
      <c r="B635" s="54" t="s">
        <v>8852</v>
      </c>
      <c r="C635" s="55">
        <v>35390.567999999999</v>
      </c>
      <c r="D635" s="55" t="s">
        <v>8869</v>
      </c>
      <c r="E635">
        <f t="shared" si="70"/>
        <v>-17686.000999121276</v>
      </c>
      <c r="F635">
        <f t="shared" si="71"/>
        <v>-17686</v>
      </c>
      <c r="G635">
        <f t="shared" si="74"/>
        <v>-1.1941999982809648E-3</v>
      </c>
      <c r="I635">
        <f>+C635-(C$7+F635*C$8)</f>
        <v>-1.1941999982809648E-3</v>
      </c>
      <c r="Q635" s="2">
        <f t="shared" si="72"/>
        <v>20372.067999999999</v>
      </c>
    </row>
    <row r="636" spans="1:33" ht="12.95" customHeight="1" x14ac:dyDescent="0.2">
      <c r="A636" s="55" t="s">
        <v>6998</v>
      </c>
      <c r="B636" s="54" t="s">
        <v>8852</v>
      </c>
      <c r="C636" s="55">
        <v>35401.326000000001</v>
      </c>
      <c r="D636" s="55" t="s">
        <v>8869</v>
      </c>
      <c r="E636">
        <f t="shared" si="70"/>
        <v>-17677.000373896582</v>
      </c>
      <c r="F636">
        <f t="shared" si="71"/>
        <v>-17677</v>
      </c>
      <c r="G636">
        <f t="shared" si="74"/>
        <v>-4.4689999776892364E-4</v>
      </c>
      <c r="H636">
        <f t="shared" ref="H636:H645" si="76">+C636-(C$7+F636*C$8)</f>
        <v>-4.4689999776892364E-4</v>
      </c>
      <c r="Q636" s="2">
        <f t="shared" si="72"/>
        <v>20382.826000000001</v>
      </c>
    </row>
    <row r="637" spans="1:33" ht="12.95" customHeight="1" x14ac:dyDescent="0.2">
      <c r="A637" s="55" t="s">
        <v>6998</v>
      </c>
      <c r="B637" s="54" t="s">
        <v>8852</v>
      </c>
      <c r="C637" s="55">
        <v>35401.330999999998</v>
      </c>
      <c r="D637" s="55" t="s">
        <v>8869</v>
      </c>
      <c r="E637">
        <f t="shared" si="70"/>
        <v>-17676.996190672366</v>
      </c>
      <c r="F637">
        <f t="shared" si="71"/>
        <v>-17677</v>
      </c>
      <c r="G637">
        <f t="shared" si="74"/>
        <v>4.5530999996117316E-3</v>
      </c>
      <c r="H637">
        <f t="shared" si="76"/>
        <v>4.5530999996117316E-3</v>
      </c>
      <c r="Q637" s="2">
        <f t="shared" si="72"/>
        <v>20382.830999999998</v>
      </c>
    </row>
    <row r="638" spans="1:33" ht="12.95" customHeight="1" x14ac:dyDescent="0.2">
      <c r="A638" s="55" t="s">
        <v>6998</v>
      </c>
      <c r="B638" s="54" t="s">
        <v>8852</v>
      </c>
      <c r="C638" s="55">
        <v>35401.334999999999</v>
      </c>
      <c r="D638" s="55" t="s">
        <v>8869</v>
      </c>
      <c r="E638">
        <f t="shared" si="70"/>
        <v>-17676.992844092991</v>
      </c>
      <c r="F638">
        <f t="shared" si="71"/>
        <v>-17677</v>
      </c>
      <c r="G638">
        <f t="shared" si="74"/>
        <v>8.5531000004266389E-3</v>
      </c>
      <c r="H638">
        <f t="shared" si="76"/>
        <v>8.5531000004266389E-3</v>
      </c>
      <c r="Q638" s="2">
        <f t="shared" si="72"/>
        <v>20382.834999999999</v>
      </c>
    </row>
    <row r="639" spans="1:33" ht="12.95" customHeight="1" x14ac:dyDescent="0.2">
      <c r="A639" s="55" t="s">
        <v>6998</v>
      </c>
      <c r="B639" s="54" t="s">
        <v>8852</v>
      </c>
      <c r="C639" s="55">
        <v>35413.277999999998</v>
      </c>
      <c r="D639" s="55" t="s">
        <v>8869</v>
      </c>
      <c r="E639">
        <f t="shared" si="70"/>
        <v>-17667.000794728938</v>
      </c>
      <c r="F639">
        <f t="shared" si="71"/>
        <v>-17667</v>
      </c>
      <c r="G639">
        <f t="shared" si="74"/>
        <v>-9.4990000798134133E-4</v>
      </c>
      <c r="H639">
        <f t="shared" si="76"/>
        <v>-9.4990000798134133E-4</v>
      </c>
      <c r="Q639" s="2">
        <f t="shared" si="72"/>
        <v>20394.777999999998</v>
      </c>
    </row>
    <row r="640" spans="1:33" ht="12.95" customHeight="1" x14ac:dyDescent="0.2">
      <c r="A640" s="55" t="s">
        <v>6998</v>
      </c>
      <c r="B640" s="54" t="s">
        <v>8852</v>
      </c>
      <c r="C640" s="55">
        <v>35413.281000000003</v>
      </c>
      <c r="D640" s="55" t="s">
        <v>8869</v>
      </c>
      <c r="E640">
        <f t="shared" si="70"/>
        <v>-17666.998284794405</v>
      </c>
      <c r="F640">
        <f t="shared" si="71"/>
        <v>-17667</v>
      </c>
      <c r="G640">
        <f t="shared" si="74"/>
        <v>2.0500999962678179E-3</v>
      </c>
      <c r="H640">
        <f t="shared" si="76"/>
        <v>2.0500999962678179E-3</v>
      </c>
      <c r="Q640" s="2">
        <f t="shared" si="72"/>
        <v>20394.781000000003</v>
      </c>
    </row>
    <row r="641" spans="1:33" ht="12.95" customHeight="1" x14ac:dyDescent="0.2">
      <c r="A641" s="55" t="s">
        <v>10978</v>
      </c>
      <c r="B641" s="54" t="s">
        <v>8852</v>
      </c>
      <c r="C641" s="55">
        <v>35414.487000000001</v>
      </c>
      <c r="D641" s="55" t="s">
        <v>8869</v>
      </c>
      <c r="E641">
        <f t="shared" si="70"/>
        <v>-17665.989291113336</v>
      </c>
      <c r="F641">
        <f t="shared" si="71"/>
        <v>-17666</v>
      </c>
      <c r="G641">
        <f t="shared" si="74"/>
        <v>1.2799800002539996E-2</v>
      </c>
      <c r="H641">
        <f t="shared" si="76"/>
        <v>1.2799800002539996E-2</v>
      </c>
      <c r="Q641" s="2">
        <f t="shared" si="72"/>
        <v>20395.987000000001</v>
      </c>
    </row>
    <row r="642" spans="1:33" ht="12.95" customHeight="1" x14ac:dyDescent="0.2">
      <c r="A642" s="55" t="s">
        <v>10978</v>
      </c>
      <c r="B642" s="54" t="s">
        <v>8852</v>
      </c>
      <c r="C642" s="55">
        <v>35431.216</v>
      </c>
      <c r="D642" s="55" t="s">
        <v>8869</v>
      </c>
      <c r="E642">
        <f t="shared" si="70"/>
        <v>-17651.993059529039</v>
      </c>
      <c r="F642">
        <f t="shared" si="71"/>
        <v>-17652</v>
      </c>
      <c r="G642">
        <f t="shared" si="74"/>
        <v>8.2955999969271943E-3</v>
      </c>
      <c r="H642">
        <f t="shared" si="76"/>
        <v>8.2955999969271943E-3</v>
      </c>
      <c r="Q642" s="2">
        <f t="shared" si="72"/>
        <v>20412.716</v>
      </c>
    </row>
    <row r="643" spans="1:33" ht="12.95" customHeight="1" x14ac:dyDescent="0.2">
      <c r="A643" s="55" t="s">
        <v>10985</v>
      </c>
      <c r="B643" s="54" t="s">
        <v>8852</v>
      </c>
      <c r="C643" s="55">
        <v>35432.402399999999</v>
      </c>
      <c r="D643" s="55" t="s">
        <v>8869</v>
      </c>
      <c r="E643">
        <f t="shared" si="70"/>
        <v>-17651.000464086897</v>
      </c>
      <c r="F643">
        <f t="shared" si="71"/>
        <v>-17651</v>
      </c>
      <c r="G643">
        <f t="shared" si="74"/>
        <v>-5.5470000370405614E-4</v>
      </c>
      <c r="H643">
        <f t="shared" si="76"/>
        <v>-5.5470000370405614E-4</v>
      </c>
      <c r="Q643" s="2">
        <f t="shared" si="72"/>
        <v>20413.902399999999</v>
      </c>
    </row>
    <row r="644" spans="1:33" ht="12.95" customHeight="1" x14ac:dyDescent="0.2">
      <c r="A644" s="55" t="s">
        <v>6998</v>
      </c>
      <c r="B644" s="54" t="s">
        <v>8852</v>
      </c>
      <c r="C644" s="55">
        <v>35450.334000000003</v>
      </c>
      <c r="D644" s="55" t="s">
        <v>8869</v>
      </c>
      <c r="E644">
        <f t="shared" si="70"/>
        <v>-17635.998083413993</v>
      </c>
      <c r="F644">
        <f t="shared" si="71"/>
        <v>-17636</v>
      </c>
      <c r="G644">
        <f t="shared" si="74"/>
        <v>2.2908000028110109E-3</v>
      </c>
      <c r="H644">
        <f t="shared" si="76"/>
        <v>2.2908000028110109E-3</v>
      </c>
      <c r="Q644" s="2">
        <f t="shared" si="72"/>
        <v>20431.834000000003</v>
      </c>
    </row>
    <row r="645" spans="1:33" ht="12.95" customHeight="1" x14ac:dyDescent="0.2">
      <c r="A645" s="55" t="s">
        <v>10978</v>
      </c>
      <c r="B645" s="54" t="s">
        <v>8852</v>
      </c>
      <c r="C645" s="55">
        <v>35462.29</v>
      </c>
      <c r="D645" s="55" t="s">
        <v>8869</v>
      </c>
      <c r="E645">
        <f t="shared" si="70"/>
        <v>-17625.995157666977</v>
      </c>
      <c r="F645">
        <f t="shared" si="71"/>
        <v>-17626</v>
      </c>
      <c r="G645">
        <f t="shared" si="74"/>
        <v>5.7878000006894581E-3</v>
      </c>
      <c r="H645">
        <f t="shared" si="76"/>
        <v>5.7878000006894581E-3</v>
      </c>
      <c r="Q645" s="2">
        <f t="shared" si="72"/>
        <v>20443.79</v>
      </c>
    </row>
    <row r="646" spans="1:33" ht="12.95" customHeight="1" x14ac:dyDescent="0.2">
      <c r="A646" s="55" t="s">
        <v>7005</v>
      </c>
      <c r="B646" s="54" t="s">
        <v>8852</v>
      </c>
      <c r="C646" s="55">
        <v>35505.311999999998</v>
      </c>
      <c r="D646" s="55" t="s">
        <v>8869</v>
      </c>
      <c r="E646">
        <f t="shared" si="70"/>
        <v>-17590.001023216646</v>
      </c>
      <c r="F646">
        <f t="shared" si="71"/>
        <v>-17590</v>
      </c>
      <c r="G646">
        <f t="shared" si="74"/>
        <v>-1.223000006575603E-3</v>
      </c>
      <c r="I646">
        <f>G646</f>
        <v>-1.223000006575603E-3</v>
      </c>
      <c r="Q646" s="2">
        <f t="shared" si="72"/>
        <v>20486.811999999998</v>
      </c>
      <c r="U646" s="21"/>
      <c r="AB646" t="s">
        <v>8668</v>
      </c>
      <c r="AC646">
        <v>14</v>
      </c>
      <c r="AE646" t="s">
        <v>8702</v>
      </c>
      <c r="AG646" t="s">
        <v>8661</v>
      </c>
    </row>
    <row r="647" spans="1:33" ht="12.95" customHeight="1" x14ac:dyDescent="0.2">
      <c r="A647" s="55" t="s">
        <v>10978</v>
      </c>
      <c r="B647" s="54" t="s">
        <v>8852</v>
      </c>
      <c r="C647" s="55">
        <v>35511.296999999999</v>
      </c>
      <c r="D647" s="55" t="s">
        <v>8869</v>
      </c>
      <c r="E647">
        <f t="shared" si="70"/>
        <v>-17584.993703829234</v>
      </c>
      <c r="F647">
        <f t="shared" si="71"/>
        <v>-17585</v>
      </c>
      <c r="G647">
        <f t="shared" si="74"/>
        <v>7.525499997427687E-3</v>
      </c>
      <c r="H647">
        <f>+C647-(C$7+F647*C$8)</f>
        <v>7.525499997427687E-3</v>
      </c>
      <c r="Q647" s="2">
        <f t="shared" si="72"/>
        <v>20492.796999999999</v>
      </c>
    </row>
    <row r="648" spans="1:33" ht="12.95" customHeight="1" x14ac:dyDescent="0.2">
      <c r="A648" s="55" t="s">
        <v>7005</v>
      </c>
      <c r="B648" s="54" t="s">
        <v>8852</v>
      </c>
      <c r="C648" s="55">
        <v>35530.411999999997</v>
      </c>
      <c r="D648" s="55" t="s">
        <v>8869</v>
      </c>
      <c r="E648">
        <f t="shared" si="70"/>
        <v>-17569.001237648721</v>
      </c>
      <c r="F648">
        <f t="shared" si="71"/>
        <v>-17569</v>
      </c>
      <c r="G648">
        <f t="shared" si="74"/>
        <v>-1.4793000009376556E-3</v>
      </c>
      <c r="I648">
        <f>G648</f>
        <v>-1.4793000009376556E-3</v>
      </c>
      <c r="Q648" s="2">
        <f t="shared" si="72"/>
        <v>20511.911999999997</v>
      </c>
      <c r="U648" s="21"/>
      <c r="AB648" t="s">
        <v>8668</v>
      </c>
      <c r="AC648">
        <v>11</v>
      </c>
      <c r="AE648" t="s">
        <v>8743</v>
      </c>
      <c r="AG648" t="s">
        <v>8661</v>
      </c>
    </row>
    <row r="649" spans="1:33" ht="12.95" customHeight="1" x14ac:dyDescent="0.2">
      <c r="A649" s="55" t="s">
        <v>7005</v>
      </c>
      <c r="B649" s="54" t="s">
        <v>8852</v>
      </c>
      <c r="C649" s="55">
        <v>35536.385999999999</v>
      </c>
      <c r="D649" s="55" t="s">
        <v>8869</v>
      </c>
      <c r="E649">
        <f t="shared" si="70"/>
        <v>-17564.003121354584</v>
      </c>
      <c r="F649">
        <f t="shared" si="71"/>
        <v>-17564</v>
      </c>
      <c r="G649">
        <f t="shared" si="74"/>
        <v>-3.7308000028133392E-3</v>
      </c>
      <c r="I649">
        <f>G649</f>
        <v>-3.7308000028133392E-3</v>
      </c>
      <c r="Q649" s="2">
        <f t="shared" si="72"/>
        <v>20517.885999999999</v>
      </c>
      <c r="U649" s="21"/>
      <c r="AB649" t="s">
        <v>8668</v>
      </c>
      <c r="AC649">
        <v>12</v>
      </c>
      <c r="AE649" t="s">
        <v>8743</v>
      </c>
      <c r="AG649" t="s">
        <v>8661</v>
      </c>
    </row>
    <row r="650" spans="1:33" ht="12.95" customHeight="1" x14ac:dyDescent="0.2">
      <c r="A650" s="55" t="s">
        <v>7005</v>
      </c>
      <c r="B650" s="54" t="s">
        <v>8852</v>
      </c>
      <c r="C650" s="55">
        <v>35554.319000000003</v>
      </c>
      <c r="D650" s="55" t="s">
        <v>8869</v>
      </c>
      <c r="E650">
        <f t="shared" si="70"/>
        <v>-17548.999569378899</v>
      </c>
      <c r="F650">
        <f t="shared" si="71"/>
        <v>-17549</v>
      </c>
      <c r="G650">
        <f t="shared" si="74"/>
        <v>5.1470000471454114E-4</v>
      </c>
      <c r="I650">
        <f>G650</f>
        <v>5.1470000471454114E-4</v>
      </c>
      <c r="Q650" s="2">
        <f t="shared" si="72"/>
        <v>20535.819000000003</v>
      </c>
      <c r="U650" s="21"/>
      <c r="AB650" t="s">
        <v>8668</v>
      </c>
      <c r="AC650">
        <v>74</v>
      </c>
      <c r="AE650" t="s">
        <v>8804</v>
      </c>
      <c r="AG650" t="s">
        <v>8661</v>
      </c>
    </row>
    <row r="651" spans="1:33" ht="12.95" customHeight="1" x14ac:dyDescent="0.2">
      <c r="A651" s="55" t="s">
        <v>6998</v>
      </c>
      <c r="B651" s="54" t="s">
        <v>8852</v>
      </c>
      <c r="C651" s="55">
        <v>35560.296000000002</v>
      </c>
      <c r="D651" s="55" t="s">
        <v>8869</v>
      </c>
      <c r="E651">
        <f t="shared" si="70"/>
        <v>-17543.998943150233</v>
      </c>
      <c r="F651">
        <f t="shared" si="71"/>
        <v>-17544</v>
      </c>
      <c r="G651">
        <f t="shared" si="74"/>
        <v>1.2631999998120591E-3</v>
      </c>
      <c r="H651">
        <f>+C651-(C$7+F651*C$8)</f>
        <v>1.2631999998120591E-3</v>
      </c>
      <c r="Q651" s="2">
        <f t="shared" si="72"/>
        <v>20541.796000000002</v>
      </c>
    </row>
    <row r="652" spans="1:33" ht="12.95" customHeight="1" x14ac:dyDescent="0.2">
      <c r="A652" s="55" t="s">
        <v>7005</v>
      </c>
      <c r="B652" s="54" t="s">
        <v>8852</v>
      </c>
      <c r="C652" s="55">
        <v>35560.296999999999</v>
      </c>
      <c r="D652" s="55" t="s">
        <v>8869</v>
      </c>
      <c r="E652">
        <f t="shared" si="70"/>
        <v>-17543.998106505394</v>
      </c>
      <c r="F652">
        <f t="shared" si="71"/>
        <v>-17544</v>
      </c>
      <c r="G652">
        <f t="shared" si="74"/>
        <v>2.2631999963778071E-3</v>
      </c>
      <c r="I652">
        <f>G652</f>
        <v>2.2631999963778071E-3</v>
      </c>
      <c r="Q652" s="2">
        <f t="shared" si="72"/>
        <v>20541.796999999999</v>
      </c>
      <c r="U652" s="21"/>
      <c r="AB652" t="s">
        <v>8668</v>
      </c>
      <c r="AC652">
        <v>14</v>
      </c>
      <c r="AE652" t="s">
        <v>8743</v>
      </c>
      <c r="AG652" t="s">
        <v>8661</v>
      </c>
    </row>
    <row r="653" spans="1:33" ht="12.95" customHeight="1" x14ac:dyDescent="0.2">
      <c r="A653" s="55" t="s">
        <v>10978</v>
      </c>
      <c r="B653" s="54" t="s">
        <v>8852</v>
      </c>
      <c r="C653" s="55">
        <v>35566.267</v>
      </c>
      <c r="D653" s="55" t="s">
        <v>8869</v>
      </c>
      <c r="E653">
        <f t="shared" si="70"/>
        <v>-17539.003336790629</v>
      </c>
      <c r="F653">
        <f t="shared" si="71"/>
        <v>-17539</v>
      </c>
      <c r="G653">
        <f t="shared" si="74"/>
        <v>-3.9883000063127838E-3</v>
      </c>
      <c r="H653">
        <f t="shared" ref="H653:H662" si="77">+C653-(C$7+F653*C$8)</f>
        <v>-3.9883000063127838E-3</v>
      </c>
      <c r="Q653" s="2">
        <f t="shared" si="72"/>
        <v>20547.767</v>
      </c>
    </row>
    <row r="654" spans="1:33" ht="12.95" customHeight="1" x14ac:dyDescent="0.2">
      <c r="A654" s="55" t="s">
        <v>10978</v>
      </c>
      <c r="B654" s="54" t="s">
        <v>8852</v>
      </c>
      <c r="C654" s="55">
        <v>35567.46</v>
      </c>
      <c r="D654" s="55" t="s">
        <v>8869</v>
      </c>
      <c r="E654">
        <f t="shared" si="70"/>
        <v>-17538.005219492523</v>
      </c>
      <c r="F654">
        <f t="shared" si="71"/>
        <v>-17538</v>
      </c>
      <c r="G654">
        <f t="shared" si="74"/>
        <v>-6.2385999990510754E-3</v>
      </c>
      <c r="H654">
        <f t="shared" si="77"/>
        <v>-6.2385999990510754E-3</v>
      </c>
      <c r="Q654" s="2">
        <f t="shared" si="72"/>
        <v>20548.96</v>
      </c>
    </row>
    <row r="655" spans="1:33" ht="12.95" customHeight="1" x14ac:dyDescent="0.2">
      <c r="A655" s="55" t="s">
        <v>10978</v>
      </c>
      <c r="B655" s="54" t="s">
        <v>8852</v>
      </c>
      <c r="C655" s="55">
        <v>35572.248</v>
      </c>
      <c r="D655" s="55" t="s">
        <v>8869</v>
      </c>
      <c r="E655">
        <f t="shared" si="70"/>
        <v>-17533.999363982592</v>
      </c>
      <c r="F655">
        <f t="shared" si="71"/>
        <v>-17534</v>
      </c>
      <c r="G655">
        <f t="shared" si="74"/>
        <v>7.6019999687559903E-4</v>
      </c>
      <c r="H655">
        <f t="shared" si="77"/>
        <v>7.6019999687559903E-4</v>
      </c>
      <c r="Q655" s="2">
        <f t="shared" si="72"/>
        <v>20553.748</v>
      </c>
    </row>
    <row r="656" spans="1:33" ht="12.95" customHeight="1" x14ac:dyDescent="0.2">
      <c r="A656" s="55" t="s">
        <v>10978</v>
      </c>
      <c r="B656" s="54" t="s">
        <v>8852</v>
      </c>
      <c r="C656" s="55">
        <v>35573.428</v>
      </c>
      <c r="D656" s="55" t="s">
        <v>8869</v>
      </c>
      <c r="E656">
        <f t="shared" si="70"/>
        <v>-17533.012123067445</v>
      </c>
      <c r="F656">
        <f t="shared" si="71"/>
        <v>-17533</v>
      </c>
      <c r="G656">
        <f t="shared" si="74"/>
        <v>-1.449010000214912E-2</v>
      </c>
      <c r="H656">
        <f t="shared" si="77"/>
        <v>-1.449010000214912E-2</v>
      </c>
      <c r="Q656" s="2">
        <f t="shared" si="72"/>
        <v>20554.928</v>
      </c>
    </row>
    <row r="657" spans="1:17" ht="12.95" customHeight="1" x14ac:dyDescent="0.2">
      <c r="A657" s="55" t="s">
        <v>11015</v>
      </c>
      <c r="B657" s="54" t="s">
        <v>8852</v>
      </c>
      <c r="C657" s="55">
        <v>35592.567999999999</v>
      </c>
      <c r="D657" s="55" t="s">
        <v>8869</v>
      </c>
      <c r="E657">
        <f t="shared" si="70"/>
        <v>-17516.998740765848</v>
      </c>
      <c r="F657">
        <f t="shared" si="71"/>
        <v>-17517</v>
      </c>
      <c r="G657">
        <f t="shared" si="74"/>
        <v>1.5050999936647713E-3</v>
      </c>
      <c r="H657">
        <f t="shared" si="77"/>
        <v>1.5050999936647713E-3</v>
      </c>
      <c r="Q657" s="2">
        <f t="shared" si="72"/>
        <v>20574.067999999999</v>
      </c>
    </row>
    <row r="658" spans="1:17" ht="12.95" customHeight="1" x14ac:dyDescent="0.2">
      <c r="A658" s="55" t="s">
        <v>10978</v>
      </c>
      <c r="B658" s="54" t="s">
        <v>8852</v>
      </c>
      <c r="C658" s="55">
        <v>35604.516000000003</v>
      </c>
      <c r="D658" s="55" t="s">
        <v>8869</v>
      </c>
      <c r="E658">
        <f t="shared" si="70"/>
        <v>-17507.002508177575</v>
      </c>
      <c r="F658">
        <f t="shared" si="71"/>
        <v>-17507</v>
      </c>
      <c r="G658">
        <f t="shared" si="74"/>
        <v>-2.9978999955346808E-3</v>
      </c>
      <c r="H658">
        <f t="shared" si="77"/>
        <v>-2.9978999955346808E-3</v>
      </c>
      <c r="Q658" s="2">
        <f t="shared" si="72"/>
        <v>20586.016000000003</v>
      </c>
    </row>
    <row r="659" spans="1:17" ht="12.95" customHeight="1" x14ac:dyDescent="0.2">
      <c r="A659" s="55" t="s">
        <v>10978</v>
      </c>
      <c r="B659" s="54" t="s">
        <v>8852</v>
      </c>
      <c r="C659" s="55">
        <v>35609.311000000002</v>
      </c>
      <c r="D659" s="55" t="s">
        <v>8869</v>
      </c>
      <c r="E659">
        <f t="shared" si="70"/>
        <v>-17502.990796153743</v>
      </c>
      <c r="F659">
        <f t="shared" si="71"/>
        <v>-17503</v>
      </c>
      <c r="G659">
        <f t="shared" si="74"/>
        <v>1.1000899998180103E-2</v>
      </c>
      <c r="H659">
        <f t="shared" si="77"/>
        <v>1.1000899998180103E-2</v>
      </c>
      <c r="Q659" s="2">
        <f t="shared" si="72"/>
        <v>20590.811000000002</v>
      </c>
    </row>
    <row r="660" spans="1:17" ht="12.95" customHeight="1" x14ac:dyDescent="0.2">
      <c r="A660" s="55" t="s">
        <v>11015</v>
      </c>
      <c r="B660" s="54" t="s">
        <v>8852</v>
      </c>
      <c r="C660" s="55">
        <v>35622.447</v>
      </c>
      <c r="D660" s="55" t="s">
        <v>8869</v>
      </c>
      <c r="E660">
        <f t="shared" si="70"/>
        <v>-17492.00062949158</v>
      </c>
      <c r="F660">
        <f t="shared" si="71"/>
        <v>-17492</v>
      </c>
      <c r="G660">
        <f t="shared" si="74"/>
        <v>-7.5240000296616927E-4</v>
      </c>
      <c r="H660">
        <f t="shared" si="77"/>
        <v>-7.5240000296616927E-4</v>
      </c>
      <c r="Q660" s="2">
        <f t="shared" si="72"/>
        <v>20603.947</v>
      </c>
    </row>
    <row r="661" spans="1:17" ht="12.95" customHeight="1" x14ac:dyDescent="0.2">
      <c r="A661" s="55" t="s">
        <v>10365</v>
      </c>
      <c r="B661" s="54" t="s">
        <v>8852</v>
      </c>
      <c r="C661" s="55">
        <v>35640.381000000001</v>
      </c>
      <c r="D661" s="55" t="s">
        <v>8869</v>
      </c>
      <c r="E661">
        <f t="shared" ref="E661:E724" si="78">+(C661-C$7)/C$8</f>
        <v>-17476.996240871056</v>
      </c>
      <c r="F661">
        <f t="shared" ref="F661:F724" si="79">ROUND(2*E661,0)/2</f>
        <v>-17477</v>
      </c>
      <c r="G661">
        <f t="shared" si="74"/>
        <v>4.4931000011274591E-3</v>
      </c>
      <c r="H661">
        <f t="shared" si="77"/>
        <v>4.4931000011274591E-3</v>
      </c>
      <c r="Q661" s="2">
        <f t="shared" si="72"/>
        <v>20621.881000000001</v>
      </c>
    </row>
    <row r="662" spans="1:17" ht="12.95" customHeight="1" x14ac:dyDescent="0.2">
      <c r="A662" s="55" t="s">
        <v>10365</v>
      </c>
      <c r="B662" s="54" t="s">
        <v>8852</v>
      </c>
      <c r="C662" s="55">
        <v>35652.339</v>
      </c>
      <c r="D662" s="55" t="s">
        <v>8869</v>
      </c>
      <c r="E662">
        <f t="shared" si="78"/>
        <v>-17466.991641834353</v>
      </c>
      <c r="F662">
        <f t="shared" si="79"/>
        <v>-17467</v>
      </c>
      <c r="G662">
        <f t="shared" si="74"/>
        <v>9.9900999994133599E-3</v>
      </c>
      <c r="H662">
        <f t="shared" si="77"/>
        <v>9.9900999994133599E-3</v>
      </c>
      <c r="Q662" s="2">
        <f t="shared" si="72"/>
        <v>20633.839</v>
      </c>
    </row>
    <row r="663" spans="1:17" ht="12.95" customHeight="1" x14ac:dyDescent="0.2">
      <c r="A663" s="55" t="s">
        <v>6970</v>
      </c>
      <c r="B663" s="54" t="s">
        <v>8852</v>
      </c>
      <c r="C663" s="55">
        <v>35666.675999999999</v>
      </c>
      <c r="D663" s="55" t="s">
        <v>8869</v>
      </c>
      <c r="E663">
        <f t="shared" si="78"/>
        <v>-17454.996664715334</v>
      </c>
      <c r="F663">
        <f t="shared" si="79"/>
        <v>-17455</v>
      </c>
      <c r="G663">
        <f t="shared" si="74"/>
        <v>3.9864999926066957E-3</v>
      </c>
      <c r="I663">
        <f>+C663-(C$7+F663*C$8)</f>
        <v>3.9864999926066957E-3</v>
      </c>
      <c r="Q663" s="2">
        <f t="shared" ref="Q663:Q726" si="80">+C663-15018.5</f>
        <v>20648.175999999999</v>
      </c>
    </row>
    <row r="664" spans="1:17" ht="12.95" customHeight="1" x14ac:dyDescent="0.2">
      <c r="A664" s="55" t="s">
        <v>6970</v>
      </c>
      <c r="B664" s="54" t="s">
        <v>8852</v>
      </c>
      <c r="C664" s="55">
        <v>35672.646000000001</v>
      </c>
      <c r="D664" s="55" t="s">
        <v>8869</v>
      </c>
      <c r="E664">
        <f t="shared" si="78"/>
        <v>-17450.001895000572</v>
      </c>
      <c r="F664">
        <f t="shared" si="79"/>
        <v>-17450</v>
      </c>
      <c r="G664">
        <f t="shared" si="74"/>
        <v>-2.2649999955319799E-3</v>
      </c>
      <c r="I664">
        <f>+C664-(C$7+F664*C$8)</f>
        <v>-2.2649999955319799E-3</v>
      </c>
      <c r="Q664" s="2">
        <f t="shared" si="80"/>
        <v>20654.146000000001</v>
      </c>
    </row>
    <row r="665" spans="1:17" ht="12.95" customHeight="1" x14ac:dyDescent="0.2">
      <c r="A665" s="55" t="s">
        <v>11033</v>
      </c>
      <c r="B665" s="54" t="s">
        <v>8852</v>
      </c>
      <c r="C665" s="55">
        <v>35683.404999999999</v>
      </c>
      <c r="D665" s="55" t="s">
        <v>8869</v>
      </c>
      <c r="E665">
        <f t="shared" si="78"/>
        <v>-17441.000433131037</v>
      </c>
      <c r="F665">
        <f t="shared" si="79"/>
        <v>-17441</v>
      </c>
      <c r="G665">
        <f t="shared" si="74"/>
        <v>-5.1769999845419079E-4</v>
      </c>
      <c r="H665">
        <f t="shared" ref="H665:H697" si="81">+C665-(C$7+F665*C$8)</f>
        <v>-5.1769999845419079E-4</v>
      </c>
      <c r="Q665" s="2">
        <f t="shared" si="80"/>
        <v>20664.904999999999</v>
      </c>
    </row>
    <row r="666" spans="1:17" ht="12.95" customHeight="1" x14ac:dyDescent="0.2">
      <c r="A666" s="55" t="s">
        <v>11037</v>
      </c>
      <c r="B666" s="54" t="s">
        <v>8852</v>
      </c>
      <c r="C666" s="55">
        <v>35683.406000000003</v>
      </c>
      <c r="D666" s="55" t="s">
        <v>8869</v>
      </c>
      <c r="E666">
        <f t="shared" si="78"/>
        <v>-17440.999596486192</v>
      </c>
      <c r="F666">
        <f t="shared" si="79"/>
        <v>-17441</v>
      </c>
      <c r="G666">
        <f t="shared" si="74"/>
        <v>4.8230000538751483E-4</v>
      </c>
      <c r="H666">
        <f t="shared" si="81"/>
        <v>4.8230000538751483E-4</v>
      </c>
      <c r="Q666" s="2">
        <f t="shared" si="80"/>
        <v>20664.906000000003</v>
      </c>
    </row>
    <row r="667" spans="1:17" ht="12.95" customHeight="1" x14ac:dyDescent="0.2">
      <c r="A667" s="55" t="s">
        <v>11040</v>
      </c>
      <c r="B667" s="54" t="s">
        <v>8852</v>
      </c>
      <c r="C667" s="55">
        <v>35689.377999999997</v>
      </c>
      <c r="D667" s="55" t="s">
        <v>8869</v>
      </c>
      <c r="E667">
        <f t="shared" si="78"/>
        <v>-17436.003153481746</v>
      </c>
      <c r="F667">
        <f t="shared" si="79"/>
        <v>-17436</v>
      </c>
      <c r="G667">
        <f t="shared" si="74"/>
        <v>-3.7692000041715801E-3</v>
      </c>
      <c r="H667">
        <f t="shared" si="81"/>
        <v>-3.7692000041715801E-3</v>
      </c>
      <c r="Q667" s="2">
        <f t="shared" si="80"/>
        <v>20670.877999999997</v>
      </c>
    </row>
    <row r="668" spans="1:17" ht="12.95" customHeight="1" x14ac:dyDescent="0.2">
      <c r="A668" s="55" t="s">
        <v>11043</v>
      </c>
      <c r="B668" s="54" t="s">
        <v>8852</v>
      </c>
      <c r="C668" s="55">
        <v>35689.381000000001</v>
      </c>
      <c r="D668" s="55" t="s">
        <v>8869</v>
      </c>
      <c r="E668">
        <f t="shared" si="78"/>
        <v>-17436.000643547213</v>
      </c>
      <c r="F668">
        <f t="shared" si="79"/>
        <v>-17436</v>
      </c>
      <c r="G668">
        <f t="shared" si="74"/>
        <v>-7.6919999992242083E-4</v>
      </c>
      <c r="H668">
        <f t="shared" si="81"/>
        <v>-7.6919999992242083E-4</v>
      </c>
      <c r="Q668" s="2">
        <f t="shared" si="80"/>
        <v>20670.881000000001</v>
      </c>
    </row>
    <row r="669" spans="1:17" ht="12.95" customHeight="1" x14ac:dyDescent="0.2">
      <c r="A669" s="55" t="s">
        <v>11033</v>
      </c>
      <c r="B669" s="54" t="s">
        <v>8852</v>
      </c>
      <c r="C669" s="55">
        <v>35689.385000000002</v>
      </c>
      <c r="D669" s="55" t="s">
        <v>8869</v>
      </c>
      <c r="E669">
        <f t="shared" si="78"/>
        <v>-17435.997296967838</v>
      </c>
      <c r="F669">
        <f t="shared" si="79"/>
        <v>-17436</v>
      </c>
      <c r="G669">
        <f t="shared" si="74"/>
        <v>3.2308000008924864E-3</v>
      </c>
      <c r="H669">
        <f t="shared" si="81"/>
        <v>3.2308000008924864E-3</v>
      </c>
      <c r="Q669" s="2">
        <f t="shared" si="80"/>
        <v>20670.885000000002</v>
      </c>
    </row>
    <row r="670" spans="1:17" ht="12.95" customHeight="1" x14ac:dyDescent="0.2">
      <c r="A670" s="55" t="s">
        <v>11043</v>
      </c>
      <c r="B670" s="54" t="s">
        <v>8852</v>
      </c>
      <c r="C670" s="55">
        <v>35695.357000000004</v>
      </c>
      <c r="D670" s="55" t="s">
        <v>8869</v>
      </c>
      <c r="E670">
        <f t="shared" si="78"/>
        <v>-17431.000853963389</v>
      </c>
      <c r="F670">
        <f t="shared" si="79"/>
        <v>-17431</v>
      </c>
      <c r="G670">
        <f t="shared" si="74"/>
        <v>-1.0207000013906509E-3</v>
      </c>
      <c r="H670">
        <f t="shared" si="81"/>
        <v>-1.0207000013906509E-3</v>
      </c>
      <c r="Q670" s="2">
        <f t="shared" si="80"/>
        <v>20676.857000000004</v>
      </c>
    </row>
    <row r="671" spans="1:17" ht="12.95" customHeight="1" x14ac:dyDescent="0.2">
      <c r="A671" s="55" t="s">
        <v>6998</v>
      </c>
      <c r="B671" s="54" t="s">
        <v>8852</v>
      </c>
      <c r="C671" s="55">
        <v>35695.360999999997</v>
      </c>
      <c r="D671" s="55" t="s">
        <v>8869</v>
      </c>
      <c r="E671">
        <f t="shared" si="78"/>
        <v>-17430.997507384021</v>
      </c>
      <c r="F671">
        <f t="shared" si="79"/>
        <v>-17431</v>
      </c>
      <c r="G671">
        <f t="shared" si="74"/>
        <v>2.9792999921482988E-3</v>
      </c>
      <c r="H671">
        <f t="shared" si="81"/>
        <v>2.9792999921482988E-3</v>
      </c>
      <c r="Q671" s="2">
        <f t="shared" si="80"/>
        <v>20676.860999999997</v>
      </c>
    </row>
    <row r="672" spans="1:17" ht="12.95" customHeight="1" x14ac:dyDescent="0.2">
      <c r="A672" s="55" t="s">
        <v>11033</v>
      </c>
      <c r="B672" s="54" t="s">
        <v>8852</v>
      </c>
      <c r="C672" s="55">
        <v>35701.336000000003</v>
      </c>
      <c r="D672" s="55" t="s">
        <v>8869</v>
      </c>
      <c r="E672">
        <f t="shared" si="78"/>
        <v>-17425.998554445039</v>
      </c>
      <c r="F672">
        <f t="shared" si="79"/>
        <v>-17426</v>
      </c>
      <c r="G672">
        <f t="shared" si="74"/>
        <v>1.7278000013902783E-3</v>
      </c>
      <c r="H672">
        <f t="shared" si="81"/>
        <v>1.7278000013902783E-3</v>
      </c>
      <c r="Q672" s="2">
        <f t="shared" si="80"/>
        <v>20682.836000000003</v>
      </c>
    </row>
    <row r="673" spans="1:17" ht="12.95" customHeight="1" x14ac:dyDescent="0.2">
      <c r="A673" s="55" t="s">
        <v>6998</v>
      </c>
      <c r="B673" s="54" t="s">
        <v>8852</v>
      </c>
      <c r="C673" s="55">
        <v>35701.339999999997</v>
      </c>
      <c r="D673" s="55" t="s">
        <v>8869</v>
      </c>
      <c r="E673">
        <f t="shared" si="78"/>
        <v>-17425.995207865672</v>
      </c>
      <c r="F673">
        <f t="shared" si="79"/>
        <v>-17426</v>
      </c>
      <c r="G673">
        <f t="shared" si="74"/>
        <v>5.727799994929228E-3</v>
      </c>
      <c r="H673">
        <f t="shared" si="81"/>
        <v>5.727799994929228E-3</v>
      </c>
      <c r="Q673" s="2">
        <f t="shared" si="80"/>
        <v>20682.839999999997</v>
      </c>
    </row>
    <row r="674" spans="1:17" ht="12.95" customHeight="1" x14ac:dyDescent="0.2">
      <c r="A674" s="55" t="s">
        <v>11033</v>
      </c>
      <c r="B674" s="54" t="s">
        <v>8852</v>
      </c>
      <c r="C674" s="55">
        <v>35714.483</v>
      </c>
      <c r="D674" s="55" t="s">
        <v>8869</v>
      </c>
      <c r="E674">
        <f t="shared" si="78"/>
        <v>-17414.999184689601</v>
      </c>
      <c r="F674">
        <f t="shared" si="79"/>
        <v>-17415</v>
      </c>
      <c r="G674">
        <f t="shared" si="74"/>
        <v>9.7449999884702265E-4</v>
      </c>
      <c r="H674">
        <f t="shared" si="81"/>
        <v>9.7449999884702265E-4</v>
      </c>
      <c r="Q674" s="2">
        <f t="shared" si="80"/>
        <v>20695.983</v>
      </c>
    </row>
    <row r="675" spans="1:17" ht="12.95" customHeight="1" x14ac:dyDescent="0.2">
      <c r="A675" s="55" t="s">
        <v>11033</v>
      </c>
      <c r="B675" s="54" t="s">
        <v>8852</v>
      </c>
      <c r="C675" s="55">
        <v>35714.485999999997</v>
      </c>
      <c r="D675" s="55" t="s">
        <v>8869</v>
      </c>
      <c r="E675">
        <f t="shared" si="78"/>
        <v>-17414.996674755075</v>
      </c>
      <c r="F675">
        <f t="shared" si="79"/>
        <v>-17415</v>
      </c>
      <c r="G675">
        <f t="shared" si="74"/>
        <v>3.9744999958202243E-3</v>
      </c>
      <c r="H675">
        <f t="shared" si="81"/>
        <v>3.9744999958202243E-3</v>
      </c>
      <c r="Q675" s="2">
        <f t="shared" si="80"/>
        <v>20695.985999999997</v>
      </c>
    </row>
    <row r="676" spans="1:17" ht="12.95" customHeight="1" x14ac:dyDescent="0.2">
      <c r="A676" s="55" t="s">
        <v>11043</v>
      </c>
      <c r="B676" s="54" t="s">
        <v>8852</v>
      </c>
      <c r="C676" s="55">
        <v>35719.262000000002</v>
      </c>
      <c r="D676" s="55" t="s">
        <v>8869</v>
      </c>
      <c r="E676">
        <f t="shared" si="78"/>
        <v>-17411.000858983261</v>
      </c>
      <c r="F676">
        <f t="shared" si="79"/>
        <v>-17411</v>
      </c>
      <c r="G676">
        <f t="shared" si="74"/>
        <v>-1.0267000034218654E-3</v>
      </c>
      <c r="H676">
        <f t="shared" si="81"/>
        <v>-1.0267000034218654E-3</v>
      </c>
      <c r="Q676" s="2">
        <f t="shared" si="80"/>
        <v>20700.762000000002</v>
      </c>
    </row>
    <row r="677" spans="1:17" ht="12.95" customHeight="1" x14ac:dyDescent="0.2">
      <c r="A677" s="55" t="s">
        <v>11033</v>
      </c>
      <c r="B677" s="54" t="s">
        <v>8852</v>
      </c>
      <c r="C677" s="55">
        <v>35719.264999999999</v>
      </c>
      <c r="D677" s="55" t="s">
        <v>8869</v>
      </c>
      <c r="E677">
        <f t="shared" si="78"/>
        <v>-17410.998349048732</v>
      </c>
      <c r="F677">
        <f t="shared" si="79"/>
        <v>-17411</v>
      </c>
      <c r="G677">
        <f t="shared" si="74"/>
        <v>1.9732999935513362E-3</v>
      </c>
      <c r="H677">
        <f t="shared" si="81"/>
        <v>1.9732999935513362E-3</v>
      </c>
      <c r="Q677" s="2">
        <f t="shared" si="80"/>
        <v>20700.764999999999</v>
      </c>
    </row>
    <row r="678" spans="1:17" ht="12.95" customHeight="1" x14ac:dyDescent="0.2">
      <c r="A678" s="55" t="s">
        <v>11043</v>
      </c>
      <c r="B678" s="54" t="s">
        <v>8852</v>
      </c>
      <c r="C678" s="55">
        <v>35720.463000000003</v>
      </c>
      <c r="D678" s="55" t="s">
        <v>8869</v>
      </c>
      <c r="E678">
        <f t="shared" si="78"/>
        <v>-17409.996048526402</v>
      </c>
      <c r="F678">
        <f t="shared" si="79"/>
        <v>-17410</v>
      </c>
      <c r="G678">
        <f t="shared" si="74"/>
        <v>4.7230000054696575E-3</v>
      </c>
      <c r="H678">
        <f t="shared" si="81"/>
        <v>4.7230000054696575E-3</v>
      </c>
      <c r="Q678" s="2">
        <f t="shared" si="80"/>
        <v>20701.963000000003</v>
      </c>
    </row>
    <row r="679" spans="1:17" ht="12.95" customHeight="1" x14ac:dyDescent="0.2">
      <c r="A679" s="55" t="s">
        <v>11015</v>
      </c>
      <c r="B679" s="54" t="s">
        <v>8852</v>
      </c>
      <c r="C679" s="55">
        <v>35726.432000000001</v>
      </c>
      <c r="D679" s="55" t="s">
        <v>8869</v>
      </c>
      <c r="E679">
        <f t="shared" si="78"/>
        <v>-17405.002115456486</v>
      </c>
      <c r="F679">
        <f t="shared" si="79"/>
        <v>-17405</v>
      </c>
      <c r="G679">
        <f t="shared" si="74"/>
        <v>-2.5285000010626391E-3</v>
      </c>
      <c r="H679">
        <f t="shared" si="81"/>
        <v>-2.5285000010626391E-3</v>
      </c>
      <c r="Q679" s="2">
        <f t="shared" si="80"/>
        <v>20707.932000000001</v>
      </c>
    </row>
    <row r="680" spans="1:17" ht="12.95" customHeight="1" x14ac:dyDescent="0.2">
      <c r="A680" s="55" t="s">
        <v>11043</v>
      </c>
      <c r="B680" s="54" t="s">
        <v>8852</v>
      </c>
      <c r="C680" s="55">
        <v>35726.432999999997</v>
      </c>
      <c r="D680" s="55" t="s">
        <v>8869</v>
      </c>
      <c r="E680">
        <f t="shared" si="78"/>
        <v>-17405.001278811647</v>
      </c>
      <c r="F680">
        <f t="shared" si="79"/>
        <v>-17405</v>
      </c>
      <c r="G680">
        <f t="shared" si="74"/>
        <v>-1.5285000044968911E-3</v>
      </c>
      <c r="H680">
        <f t="shared" si="81"/>
        <v>-1.5285000044968911E-3</v>
      </c>
      <c r="Q680" s="2">
        <f t="shared" si="80"/>
        <v>20707.932999999997</v>
      </c>
    </row>
    <row r="681" spans="1:17" ht="12.95" customHeight="1" x14ac:dyDescent="0.2">
      <c r="A681" s="55" t="s">
        <v>11033</v>
      </c>
      <c r="B681" s="54" t="s">
        <v>8852</v>
      </c>
      <c r="C681" s="55">
        <v>35726.434000000001</v>
      </c>
      <c r="D681" s="55" t="s">
        <v>8869</v>
      </c>
      <c r="E681">
        <f t="shared" si="78"/>
        <v>-17405.000442166802</v>
      </c>
      <c r="F681">
        <f t="shared" si="79"/>
        <v>-17405</v>
      </c>
      <c r="G681">
        <f t="shared" ref="G681:G744" si="82">+C681-(C$7+F681*C$8)</f>
        <v>-5.2850000065518543E-4</v>
      </c>
      <c r="H681">
        <f t="shared" si="81"/>
        <v>-5.2850000065518543E-4</v>
      </c>
      <c r="Q681" s="2">
        <f t="shared" si="80"/>
        <v>20707.934000000001</v>
      </c>
    </row>
    <row r="682" spans="1:17" ht="12.95" customHeight="1" x14ac:dyDescent="0.2">
      <c r="A682" s="55" t="s">
        <v>6998</v>
      </c>
      <c r="B682" s="54" t="s">
        <v>8852</v>
      </c>
      <c r="C682" s="55">
        <v>35732.413999999997</v>
      </c>
      <c r="D682" s="55" t="s">
        <v>8869</v>
      </c>
      <c r="E682">
        <f t="shared" si="78"/>
        <v>-17399.99730600361</v>
      </c>
      <c r="F682">
        <f t="shared" si="79"/>
        <v>-17400</v>
      </c>
      <c r="G682">
        <f t="shared" si="82"/>
        <v>3.2199999914155342E-3</v>
      </c>
      <c r="H682">
        <f t="shared" si="81"/>
        <v>3.2199999914155342E-3</v>
      </c>
      <c r="Q682" s="2">
        <f t="shared" si="80"/>
        <v>20713.913999999997</v>
      </c>
    </row>
    <row r="683" spans="1:17" ht="12.95" customHeight="1" x14ac:dyDescent="0.2">
      <c r="A683" s="55" t="s">
        <v>6998</v>
      </c>
      <c r="B683" s="54" t="s">
        <v>8852</v>
      </c>
      <c r="C683" s="55">
        <v>35738.391000000003</v>
      </c>
      <c r="D683" s="55" t="s">
        <v>8869</v>
      </c>
      <c r="E683">
        <f t="shared" si="78"/>
        <v>-17394.996679774937</v>
      </c>
      <c r="F683">
        <f t="shared" si="79"/>
        <v>-17395</v>
      </c>
      <c r="G683">
        <f t="shared" si="82"/>
        <v>3.9685000010649674E-3</v>
      </c>
      <c r="H683">
        <f t="shared" si="81"/>
        <v>3.9685000010649674E-3</v>
      </c>
      <c r="Q683" s="2">
        <f t="shared" si="80"/>
        <v>20719.891000000003</v>
      </c>
    </row>
    <row r="684" spans="1:17" ht="12.95" customHeight="1" x14ac:dyDescent="0.2">
      <c r="A684" s="55" t="s">
        <v>6998</v>
      </c>
      <c r="B684" s="54" t="s">
        <v>8852</v>
      </c>
      <c r="C684" s="55">
        <v>35744.36</v>
      </c>
      <c r="D684" s="55" t="s">
        <v>8869</v>
      </c>
      <c r="E684">
        <f t="shared" si="78"/>
        <v>-17390.00274670502</v>
      </c>
      <c r="F684">
        <f t="shared" si="79"/>
        <v>-17390</v>
      </c>
      <c r="G684">
        <f t="shared" si="82"/>
        <v>-3.2829999981913716E-3</v>
      </c>
      <c r="H684">
        <f t="shared" si="81"/>
        <v>-3.2829999981913716E-3</v>
      </c>
      <c r="Q684" s="2">
        <f t="shared" si="80"/>
        <v>20725.86</v>
      </c>
    </row>
    <row r="685" spans="1:17" ht="12.95" customHeight="1" x14ac:dyDescent="0.2">
      <c r="A685" s="55" t="s">
        <v>11043</v>
      </c>
      <c r="B685" s="54" t="s">
        <v>8852</v>
      </c>
      <c r="C685" s="55">
        <v>35744.364000000001</v>
      </c>
      <c r="D685" s="55" t="s">
        <v>8869</v>
      </c>
      <c r="E685">
        <f t="shared" si="78"/>
        <v>-17389.999400125649</v>
      </c>
      <c r="F685">
        <f t="shared" si="79"/>
        <v>-17390</v>
      </c>
      <c r="G685">
        <f t="shared" si="82"/>
        <v>7.1700000262353569E-4</v>
      </c>
      <c r="H685">
        <f t="shared" si="81"/>
        <v>7.1700000262353569E-4</v>
      </c>
      <c r="Q685" s="2">
        <f t="shared" si="80"/>
        <v>20725.864000000001</v>
      </c>
    </row>
    <row r="686" spans="1:17" ht="12.95" customHeight="1" x14ac:dyDescent="0.2">
      <c r="A686" s="55" t="s">
        <v>6998</v>
      </c>
      <c r="B686" s="54" t="s">
        <v>8852</v>
      </c>
      <c r="C686" s="55">
        <v>35750.339</v>
      </c>
      <c r="D686" s="55" t="s">
        <v>8869</v>
      </c>
      <c r="E686">
        <f t="shared" si="78"/>
        <v>-17385.00044718667</v>
      </c>
      <c r="F686">
        <f t="shared" si="79"/>
        <v>-17385</v>
      </c>
      <c r="G686">
        <f t="shared" si="82"/>
        <v>-5.3450000268639997E-4</v>
      </c>
      <c r="H686">
        <f t="shared" si="81"/>
        <v>-5.3450000268639997E-4</v>
      </c>
      <c r="Q686" s="2">
        <f t="shared" si="80"/>
        <v>20731.839</v>
      </c>
    </row>
    <row r="687" spans="1:17" ht="12.95" customHeight="1" x14ac:dyDescent="0.2">
      <c r="A687" s="55" t="s">
        <v>11043</v>
      </c>
      <c r="B687" s="54" t="s">
        <v>8852</v>
      </c>
      <c r="C687" s="55">
        <v>35756.313999999998</v>
      </c>
      <c r="D687" s="55" t="s">
        <v>8869</v>
      </c>
      <c r="E687">
        <f t="shared" si="78"/>
        <v>-17380.001494247692</v>
      </c>
      <c r="F687">
        <f t="shared" si="79"/>
        <v>-17380</v>
      </c>
      <c r="G687">
        <f t="shared" si="82"/>
        <v>-1.7860000079963356E-3</v>
      </c>
      <c r="H687">
        <f t="shared" si="81"/>
        <v>-1.7860000079963356E-3</v>
      </c>
      <c r="Q687" s="2">
        <f t="shared" si="80"/>
        <v>20737.813999999998</v>
      </c>
    </row>
    <row r="688" spans="1:17" ht="12.95" customHeight="1" x14ac:dyDescent="0.2">
      <c r="A688" s="55" t="s">
        <v>11043</v>
      </c>
      <c r="B688" s="54" t="s">
        <v>8852</v>
      </c>
      <c r="C688" s="55">
        <v>35762.290999999997</v>
      </c>
      <c r="D688" s="55" t="s">
        <v>8869</v>
      </c>
      <c r="E688">
        <f t="shared" si="78"/>
        <v>-17375.000868019029</v>
      </c>
      <c r="F688">
        <f t="shared" si="79"/>
        <v>-17375</v>
      </c>
      <c r="G688">
        <f t="shared" si="82"/>
        <v>-1.03750000562286E-3</v>
      </c>
      <c r="H688">
        <f t="shared" si="81"/>
        <v>-1.03750000562286E-3</v>
      </c>
      <c r="Q688" s="2">
        <f t="shared" si="80"/>
        <v>20743.790999999997</v>
      </c>
    </row>
    <row r="689" spans="1:33" ht="12.95" customHeight="1" x14ac:dyDescent="0.2">
      <c r="A689" s="55" t="s">
        <v>11090</v>
      </c>
      <c r="B689" s="54" t="s">
        <v>8852</v>
      </c>
      <c r="C689" s="55">
        <v>35762.292000000001</v>
      </c>
      <c r="D689" s="55" t="s">
        <v>8869</v>
      </c>
      <c r="E689">
        <f t="shared" si="78"/>
        <v>-17375.00003137418</v>
      </c>
      <c r="F689">
        <f t="shared" si="79"/>
        <v>-17375</v>
      </c>
      <c r="G689">
        <f t="shared" si="82"/>
        <v>-3.7500001781154424E-5</v>
      </c>
      <c r="H689">
        <f t="shared" si="81"/>
        <v>-3.7500001781154424E-5</v>
      </c>
      <c r="Q689" s="2">
        <f t="shared" si="80"/>
        <v>20743.792000000001</v>
      </c>
    </row>
    <row r="690" spans="1:33" ht="12.95" customHeight="1" x14ac:dyDescent="0.2">
      <c r="A690" s="55" t="s">
        <v>6998</v>
      </c>
      <c r="B690" s="54" t="s">
        <v>8852</v>
      </c>
      <c r="C690" s="55">
        <v>35762.294000000002</v>
      </c>
      <c r="D690" s="55" t="s">
        <v>8869</v>
      </c>
      <c r="E690">
        <f t="shared" si="78"/>
        <v>-17374.998358084496</v>
      </c>
      <c r="F690">
        <f t="shared" si="79"/>
        <v>-17375</v>
      </c>
      <c r="G690">
        <f t="shared" si="82"/>
        <v>1.9624999986262992E-3</v>
      </c>
      <c r="H690">
        <f t="shared" si="81"/>
        <v>1.9624999986262992E-3</v>
      </c>
      <c r="Q690" s="2">
        <f t="shared" si="80"/>
        <v>20743.794000000002</v>
      </c>
    </row>
    <row r="691" spans="1:33" ht="12.95" customHeight="1" x14ac:dyDescent="0.2">
      <c r="A691" s="55" t="s">
        <v>6998</v>
      </c>
      <c r="B691" s="54" t="s">
        <v>8852</v>
      </c>
      <c r="C691" s="55">
        <v>35762.298000000003</v>
      </c>
      <c r="D691" s="55" t="s">
        <v>8869</v>
      </c>
      <c r="E691">
        <f t="shared" si="78"/>
        <v>-17374.995011505122</v>
      </c>
      <c r="F691">
        <f t="shared" si="79"/>
        <v>-17375</v>
      </c>
      <c r="G691">
        <f t="shared" si="82"/>
        <v>5.9624999994412065E-3</v>
      </c>
      <c r="H691">
        <f t="shared" si="81"/>
        <v>5.9624999994412065E-3</v>
      </c>
      <c r="Q691" s="2">
        <f t="shared" si="80"/>
        <v>20743.798000000003</v>
      </c>
    </row>
    <row r="692" spans="1:33" ht="12.95" customHeight="1" x14ac:dyDescent="0.2">
      <c r="A692" s="55" t="s">
        <v>11098</v>
      </c>
      <c r="B692" s="54" t="s">
        <v>8852</v>
      </c>
      <c r="C692" s="55">
        <v>35762.317000000003</v>
      </c>
      <c r="D692" s="55" t="s">
        <v>8869</v>
      </c>
      <c r="E692">
        <f t="shared" si="78"/>
        <v>-17374.979115253096</v>
      </c>
      <c r="F692">
        <f t="shared" si="79"/>
        <v>-17375</v>
      </c>
      <c r="G692">
        <f t="shared" si="82"/>
        <v>2.4962499999674037E-2</v>
      </c>
      <c r="H692">
        <f t="shared" si="81"/>
        <v>2.4962499999674037E-2</v>
      </c>
      <c r="Q692" s="2">
        <f t="shared" si="80"/>
        <v>20743.817000000003</v>
      </c>
    </row>
    <row r="693" spans="1:33" ht="12.95" customHeight="1" x14ac:dyDescent="0.2">
      <c r="A693" s="55" t="s">
        <v>10985</v>
      </c>
      <c r="B693" s="54" t="s">
        <v>8852</v>
      </c>
      <c r="C693" s="55">
        <v>35775.4398</v>
      </c>
      <c r="D693" s="55" t="s">
        <v>8869</v>
      </c>
      <c r="E693">
        <f t="shared" si="78"/>
        <v>-17363.99999230287</v>
      </c>
      <c r="F693">
        <f t="shared" si="79"/>
        <v>-17364</v>
      </c>
      <c r="G693">
        <f t="shared" si="82"/>
        <v>9.1999972937628627E-6</v>
      </c>
      <c r="H693">
        <f t="shared" si="81"/>
        <v>9.1999972937628627E-6</v>
      </c>
      <c r="Q693" s="2">
        <f t="shared" si="80"/>
        <v>20756.9398</v>
      </c>
    </row>
    <row r="694" spans="1:33" ht="12.95" customHeight="1" x14ac:dyDescent="0.2">
      <c r="A694" s="55" t="s">
        <v>11104</v>
      </c>
      <c r="B694" s="54" t="s">
        <v>8852</v>
      </c>
      <c r="C694" s="55">
        <v>35780.220999999998</v>
      </c>
      <c r="D694" s="55" t="s">
        <v>8869</v>
      </c>
      <c r="E694">
        <f t="shared" si="78"/>
        <v>-17359.999825977877</v>
      </c>
      <c r="F694">
        <f t="shared" si="79"/>
        <v>-17360</v>
      </c>
      <c r="G694">
        <f t="shared" si="82"/>
        <v>2.0799999765586108E-4</v>
      </c>
      <c r="H694">
        <f t="shared" si="81"/>
        <v>2.0799999765586108E-4</v>
      </c>
      <c r="Q694" s="2">
        <f t="shared" si="80"/>
        <v>20761.720999999998</v>
      </c>
    </row>
    <row r="695" spans="1:33" ht="12.95" customHeight="1" x14ac:dyDescent="0.2">
      <c r="A695" s="55" t="s">
        <v>11104</v>
      </c>
      <c r="B695" s="54" t="s">
        <v>8852</v>
      </c>
      <c r="C695" s="55">
        <v>35781.417000000001</v>
      </c>
      <c r="D695" s="55" t="s">
        <v>8869</v>
      </c>
      <c r="E695">
        <f t="shared" si="78"/>
        <v>-17358.999198745234</v>
      </c>
      <c r="F695">
        <f t="shared" si="79"/>
        <v>-17359</v>
      </c>
      <c r="G695">
        <f t="shared" si="82"/>
        <v>9.5770000189077109E-4</v>
      </c>
      <c r="H695">
        <f t="shared" si="81"/>
        <v>9.5770000189077109E-4</v>
      </c>
      <c r="Q695" s="2">
        <f t="shared" si="80"/>
        <v>20762.917000000001</v>
      </c>
    </row>
    <row r="696" spans="1:33" ht="12.95" customHeight="1" x14ac:dyDescent="0.2">
      <c r="A696" s="55" t="s">
        <v>6998</v>
      </c>
      <c r="B696" s="54" t="s">
        <v>8852</v>
      </c>
      <c r="C696" s="55">
        <v>35835.203999999998</v>
      </c>
      <c r="D696" s="55" t="s">
        <v>8869</v>
      </c>
      <c r="E696">
        <f t="shared" si="78"/>
        <v>-17313.998582556309</v>
      </c>
      <c r="F696">
        <f t="shared" si="79"/>
        <v>-17314</v>
      </c>
      <c r="G696">
        <f t="shared" si="82"/>
        <v>1.69419999292586E-3</v>
      </c>
      <c r="H696">
        <f t="shared" si="81"/>
        <v>1.69419999292586E-3</v>
      </c>
      <c r="Q696" s="2">
        <f t="shared" si="80"/>
        <v>20816.703999999998</v>
      </c>
      <c r="AC696">
        <v>17</v>
      </c>
      <c r="AE696" t="s">
        <v>8820</v>
      </c>
      <c r="AG696" t="s">
        <v>8661</v>
      </c>
    </row>
    <row r="697" spans="1:33" ht="12.95" customHeight="1" x14ac:dyDescent="0.2">
      <c r="A697" s="55" t="s">
        <v>11112</v>
      </c>
      <c r="B697" s="54" t="s">
        <v>8852</v>
      </c>
      <c r="C697" s="55">
        <v>35848.351999999999</v>
      </c>
      <c r="D697" s="55" t="s">
        <v>8869</v>
      </c>
      <c r="E697">
        <f t="shared" si="78"/>
        <v>-17302.998376156025</v>
      </c>
      <c r="F697">
        <f t="shared" si="79"/>
        <v>-17303</v>
      </c>
      <c r="G697">
        <f t="shared" si="82"/>
        <v>1.9408999942243099E-3</v>
      </c>
      <c r="H697">
        <f t="shared" si="81"/>
        <v>1.9408999942243099E-3</v>
      </c>
      <c r="Q697" s="2">
        <f t="shared" si="80"/>
        <v>20829.851999999999</v>
      </c>
    </row>
    <row r="698" spans="1:33" ht="12.95" customHeight="1" x14ac:dyDescent="0.2">
      <c r="A698" s="55" t="s">
        <v>11111</v>
      </c>
      <c r="B698" s="54" t="s">
        <v>8852</v>
      </c>
      <c r="C698" s="55">
        <v>35848.351999999999</v>
      </c>
      <c r="D698" s="55" t="s">
        <v>8869</v>
      </c>
      <c r="E698">
        <f t="shared" si="78"/>
        <v>-17302.998376156025</v>
      </c>
      <c r="F698">
        <f t="shared" si="79"/>
        <v>-17303</v>
      </c>
      <c r="G698">
        <f t="shared" si="82"/>
        <v>1.9408999942243099E-3</v>
      </c>
      <c r="I698">
        <f>+C698-(C$7+F698*C$8)</f>
        <v>1.9408999942243099E-3</v>
      </c>
      <c r="Q698" s="2">
        <f t="shared" si="80"/>
        <v>20829.851999999999</v>
      </c>
      <c r="AC698">
        <v>16</v>
      </c>
      <c r="AE698" t="s">
        <v>8702</v>
      </c>
      <c r="AG698" t="s">
        <v>8661</v>
      </c>
    </row>
    <row r="699" spans="1:33" ht="12.95" customHeight="1" x14ac:dyDescent="0.2">
      <c r="A699" s="55" t="s">
        <v>7023</v>
      </c>
      <c r="B699" s="54" t="s">
        <v>8852</v>
      </c>
      <c r="C699" s="55">
        <v>35860.300000000003</v>
      </c>
      <c r="D699" s="55" t="s">
        <v>8869</v>
      </c>
      <c r="E699">
        <f t="shared" si="78"/>
        <v>-17293.002143567752</v>
      </c>
      <c r="F699">
        <f t="shared" si="79"/>
        <v>-17293</v>
      </c>
      <c r="G699">
        <f t="shared" si="82"/>
        <v>-2.5620999949751422E-3</v>
      </c>
      <c r="I699">
        <f>+C699-(C$7+F699*C$8)</f>
        <v>-2.5620999949751422E-3</v>
      </c>
      <c r="Q699" s="2">
        <f t="shared" si="80"/>
        <v>20841.800000000003</v>
      </c>
      <c r="AC699">
        <v>19</v>
      </c>
      <c r="AE699" t="s">
        <v>8702</v>
      </c>
      <c r="AG699" t="s">
        <v>8661</v>
      </c>
    </row>
    <row r="700" spans="1:33" ht="12.95" customHeight="1" x14ac:dyDescent="0.2">
      <c r="A700" s="55" t="s">
        <v>11098</v>
      </c>
      <c r="B700" s="54" t="s">
        <v>8852</v>
      </c>
      <c r="C700" s="55">
        <v>35860.302000000003</v>
      </c>
      <c r="D700" s="55" t="s">
        <v>8869</v>
      </c>
      <c r="E700">
        <f t="shared" si="78"/>
        <v>-17293.000470278064</v>
      </c>
      <c r="F700">
        <f t="shared" si="79"/>
        <v>-17293</v>
      </c>
      <c r="G700">
        <f t="shared" si="82"/>
        <v>-5.6209999456768855E-4</v>
      </c>
      <c r="H700">
        <f>+C700-(C$7+F700*C$8)</f>
        <v>-5.6209999456768855E-4</v>
      </c>
      <c r="Q700" s="2">
        <f t="shared" si="80"/>
        <v>20841.802000000003</v>
      </c>
      <c r="AC700">
        <v>21</v>
      </c>
      <c r="AE700" t="s">
        <v>8820</v>
      </c>
      <c r="AG700" t="s">
        <v>8661</v>
      </c>
    </row>
    <row r="701" spans="1:33" ht="12.95" customHeight="1" x14ac:dyDescent="0.2">
      <c r="A701" s="55" t="s">
        <v>11112</v>
      </c>
      <c r="B701" s="54" t="s">
        <v>8852</v>
      </c>
      <c r="C701" s="55">
        <v>35860.309000000001</v>
      </c>
      <c r="D701" s="55" t="s">
        <v>8869</v>
      </c>
      <c r="E701">
        <f t="shared" si="78"/>
        <v>-17292.994613764164</v>
      </c>
      <c r="F701">
        <f t="shared" si="79"/>
        <v>-17293</v>
      </c>
      <c r="G701">
        <f t="shared" si="82"/>
        <v>6.4379000032204203E-3</v>
      </c>
      <c r="H701">
        <f>+C701-(C$7+F701*C$8)</f>
        <v>6.4379000032204203E-3</v>
      </c>
      <c r="Q701" s="2">
        <f t="shared" si="80"/>
        <v>20841.809000000001</v>
      </c>
    </row>
    <row r="702" spans="1:33" ht="12.95" customHeight="1" x14ac:dyDescent="0.2">
      <c r="A702" s="55" t="s">
        <v>7005</v>
      </c>
      <c r="B702" s="54" t="s">
        <v>8852</v>
      </c>
      <c r="C702" s="55">
        <v>35879.427000000003</v>
      </c>
      <c r="D702" s="55" t="s">
        <v>8869</v>
      </c>
      <c r="E702">
        <f t="shared" si="78"/>
        <v>-17276.999637649118</v>
      </c>
      <c r="F702">
        <f t="shared" si="79"/>
        <v>-17277</v>
      </c>
      <c r="G702">
        <f t="shared" si="82"/>
        <v>4.3310000182827935E-4</v>
      </c>
      <c r="I702">
        <f>G702</f>
        <v>4.3310000182827935E-4</v>
      </c>
      <c r="Q702" s="2">
        <f t="shared" si="80"/>
        <v>20860.927000000003</v>
      </c>
      <c r="U702" s="21"/>
      <c r="AC702">
        <v>13</v>
      </c>
      <c r="AE702" t="s">
        <v>8702</v>
      </c>
      <c r="AG702" t="s">
        <v>8661</v>
      </c>
    </row>
    <row r="703" spans="1:33" ht="12.95" customHeight="1" x14ac:dyDescent="0.2">
      <c r="A703" s="55" t="s">
        <v>6998</v>
      </c>
      <c r="B703" s="54" t="s">
        <v>8852</v>
      </c>
      <c r="C703" s="55">
        <v>35903.330999999998</v>
      </c>
      <c r="D703" s="55" t="s">
        <v>8869</v>
      </c>
      <c r="E703">
        <f t="shared" si="78"/>
        <v>-17257.000479313832</v>
      </c>
      <c r="F703">
        <f t="shared" si="79"/>
        <v>-17257</v>
      </c>
      <c r="G703">
        <f t="shared" si="82"/>
        <v>-5.7290000404464081E-4</v>
      </c>
      <c r="H703">
        <f t="shared" ref="H703:H712" si="83">+C703-(C$7+F703*C$8)</f>
        <v>-5.7290000404464081E-4</v>
      </c>
      <c r="Q703" s="2">
        <f t="shared" si="80"/>
        <v>20884.830999999998</v>
      </c>
      <c r="AC703">
        <v>27</v>
      </c>
      <c r="AE703" t="s">
        <v>8820</v>
      </c>
      <c r="AG703" t="s">
        <v>8661</v>
      </c>
    </row>
    <row r="704" spans="1:33" ht="12.95" customHeight="1" x14ac:dyDescent="0.2">
      <c r="A704" s="55" t="s">
        <v>6998</v>
      </c>
      <c r="B704" s="54" t="s">
        <v>8852</v>
      </c>
      <c r="C704" s="55">
        <v>35903.337</v>
      </c>
      <c r="D704" s="55" t="s">
        <v>8869</v>
      </c>
      <c r="E704">
        <f t="shared" si="78"/>
        <v>-17256.995459444774</v>
      </c>
      <c r="F704">
        <f t="shared" si="79"/>
        <v>-17257</v>
      </c>
      <c r="G704">
        <f t="shared" si="82"/>
        <v>5.4270999971777201E-3</v>
      </c>
      <c r="H704">
        <f t="shared" si="83"/>
        <v>5.4270999971777201E-3</v>
      </c>
      <c r="Q704" s="2">
        <f t="shared" si="80"/>
        <v>20884.837</v>
      </c>
      <c r="AC704">
        <v>21</v>
      </c>
      <c r="AE704" t="s">
        <v>8791</v>
      </c>
      <c r="AG704" t="s">
        <v>8661</v>
      </c>
    </row>
    <row r="705" spans="1:33" ht="12.95" customHeight="1" x14ac:dyDescent="0.2">
      <c r="A705" s="55" t="s">
        <v>11098</v>
      </c>
      <c r="B705" s="54" t="s">
        <v>8852</v>
      </c>
      <c r="C705" s="55">
        <v>35903.339999999997</v>
      </c>
      <c r="D705" s="55" t="s">
        <v>8869</v>
      </c>
      <c r="E705">
        <f t="shared" si="78"/>
        <v>-17256.992949510244</v>
      </c>
      <c r="F705">
        <f t="shared" si="79"/>
        <v>-17257</v>
      </c>
      <c r="G705">
        <f t="shared" si="82"/>
        <v>8.4270999941509217E-3</v>
      </c>
      <c r="H705">
        <f t="shared" si="83"/>
        <v>8.4270999941509217E-3</v>
      </c>
      <c r="Q705" s="2">
        <f t="shared" si="80"/>
        <v>20884.839999999997</v>
      </c>
      <c r="AC705">
        <v>14</v>
      </c>
      <c r="AE705" t="s">
        <v>8791</v>
      </c>
      <c r="AG705" t="s">
        <v>8661</v>
      </c>
    </row>
    <row r="706" spans="1:33" ht="12.95" customHeight="1" x14ac:dyDescent="0.2">
      <c r="A706" s="55" t="s">
        <v>11112</v>
      </c>
      <c r="B706" s="54" t="s">
        <v>8852</v>
      </c>
      <c r="C706" s="55">
        <v>35904.525999999998</v>
      </c>
      <c r="D706" s="55" t="s">
        <v>8869</v>
      </c>
      <c r="E706">
        <f t="shared" si="78"/>
        <v>-17256.000688726039</v>
      </c>
      <c r="F706">
        <f t="shared" si="79"/>
        <v>-17256</v>
      </c>
      <c r="G706">
        <f t="shared" si="82"/>
        <v>-8.2320000365143642E-4</v>
      </c>
      <c r="H706">
        <f t="shared" si="83"/>
        <v>-8.2320000365143642E-4</v>
      </c>
      <c r="Q706" s="2">
        <f t="shared" si="80"/>
        <v>20886.025999999998</v>
      </c>
    </row>
    <row r="707" spans="1:33" ht="12.95" customHeight="1" x14ac:dyDescent="0.2">
      <c r="A707" s="55" t="s">
        <v>11098</v>
      </c>
      <c r="B707" s="54" t="s">
        <v>8852</v>
      </c>
      <c r="C707" s="55">
        <v>35909.311999999998</v>
      </c>
      <c r="D707" s="55" t="s">
        <v>8869</v>
      </c>
      <c r="E707">
        <f t="shared" si="78"/>
        <v>-17251.996506505795</v>
      </c>
      <c r="F707">
        <f t="shared" si="79"/>
        <v>-17252</v>
      </c>
      <c r="G707">
        <f t="shared" si="82"/>
        <v>4.1755999918677844E-3</v>
      </c>
      <c r="H707">
        <f t="shared" si="83"/>
        <v>4.1755999918677844E-3</v>
      </c>
      <c r="Q707" s="2">
        <f t="shared" si="80"/>
        <v>20890.811999999998</v>
      </c>
      <c r="AC707">
        <v>16</v>
      </c>
      <c r="AE707" t="s">
        <v>8659</v>
      </c>
      <c r="AG707" t="s">
        <v>8661</v>
      </c>
    </row>
    <row r="708" spans="1:33" ht="12.95" customHeight="1" x14ac:dyDescent="0.2">
      <c r="A708" s="55" t="s">
        <v>11112</v>
      </c>
      <c r="B708" s="54" t="s">
        <v>8852</v>
      </c>
      <c r="C708" s="55">
        <v>35909.313999999998</v>
      </c>
      <c r="D708" s="55" t="s">
        <v>8869</v>
      </c>
      <c r="E708">
        <f t="shared" si="78"/>
        <v>-17251.994833216108</v>
      </c>
      <c r="F708">
        <f t="shared" si="79"/>
        <v>-17252</v>
      </c>
      <c r="G708">
        <f t="shared" si="82"/>
        <v>6.175599992275238E-3</v>
      </c>
      <c r="H708">
        <f t="shared" si="83"/>
        <v>6.175599992275238E-3</v>
      </c>
      <c r="Q708" s="2">
        <f t="shared" si="80"/>
        <v>20890.813999999998</v>
      </c>
    </row>
    <row r="709" spans="1:33" ht="12.95" customHeight="1" x14ac:dyDescent="0.2">
      <c r="A709" s="55" t="s">
        <v>11135</v>
      </c>
      <c r="B709" s="54" t="s">
        <v>8852</v>
      </c>
      <c r="C709" s="55">
        <v>35915.283000000003</v>
      </c>
      <c r="D709" s="55" t="s">
        <v>8869</v>
      </c>
      <c r="E709">
        <f t="shared" si="78"/>
        <v>-17247.000900146184</v>
      </c>
      <c r="F709">
        <f t="shared" si="79"/>
        <v>-17247</v>
      </c>
      <c r="G709">
        <f t="shared" si="82"/>
        <v>-1.0758999997051433E-3</v>
      </c>
      <c r="H709">
        <f t="shared" si="83"/>
        <v>-1.0758999997051433E-3</v>
      </c>
      <c r="Q709" s="2">
        <f t="shared" si="80"/>
        <v>20896.783000000003</v>
      </c>
    </row>
    <row r="710" spans="1:33" ht="12.95" customHeight="1" x14ac:dyDescent="0.2">
      <c r="A710" s="55" t="s">
        <v>11139</v>
      </c>
      <c r="B710" s="54" t="s">
        <v>8852</v>
      </c>
      <c r="C710" s="55">
        <v>35915.285000000003</v>
      </c>
      <c r="D710" s="55" t="s">
        <v>8869</v>
      </c>
      <c r="E710">
        <f t="shared" si="78"/>
        <v>-17246.9992268565</v>
      </c>
      <c r="F710">
        <f t="shared" si="79"/>
        <v>-17247</v>
      </c>
      <c r="G710">
        <f t="shared" si="82"/>
        <v>9.2410000070231035E-4</v>
      </c>
      <c r="H710">
        <f t="shared" si="83"/>
        <v>9.2410000070231035E-4</v>
      </c>
      <c r="Q710" s="2">
        <f t="shared" si="80"/>
        <v>20896.785000000003</v>
      </c>
    </row>
    <row r="711" spans="1:33" ht="12.95" customHeight="1" x14ac:dyDescent="0.2">
      <c r="A711" s="55" t="s">
        <v>11144</v>
      </c>
      <c r="B711" s="54" t="s">
        <v>8852</v>
      </c>
      <c r="C711" s="55">
        <v>35915.2909</v>
      </c>
      <c r="D711" s="55" t="s">
        <v>8869</v>
      </c>
      <c r="E711">
        <f t="shared" si="78"/>
        <v>-17246.994290651925</v>
      </c>
      <c r="F711">
        <f t="shared" si="79"/>
        <v>-17247</v>
      </c>
      <c r="G711">
        <f t="shared" si="82"/>
        <v>6.8240999971749261E-3</v>
      </c>
      <c r="H711">
        <f t="shared" si="83"/>
        <v>6.8240999971749261E-3</v>
      </c>
      <c r="Q711" s="2">
        <f t="shared" si="80"/>
        <v>20896.7909</v>
      </c>
    </row>
    <row r="712" spans="1:33" ht="12.95" customHeight="1" x14ac:dyDescent="0.2">
      <c r="A712" s="55" t="s">
        <v>11090</v>
      </c>
      <c r="B712" s="54" t="s">
        <v>8852</v>
      </c>
      <c r="C712" s="55">
        <v>35934.402999999998</v>
      </c>
      <c r="D712" s="55" t="s">
        <v>8869</v>
      </c>
      <c r="E712">
        <f t="shared" si="78"/>
        <v>-17231.004250741458</v>
      </c>
      <c r="F712">
        <f t="shared" si="79"/>
        <v>-17231</v>
      </c>
      <c r="G712">
        <f t="shared" si="82"/>
        <v>-5.0807000006898306E-3</v>
      </c>
      <c r="H712">
        <f t="shared" si="83"/>
        <v>-5.0807000006898306E-3</v>
      </c>
      <c r="Q712" s="2">
        <f t="shared" si="80"/>
        <v>20915.902999999998</v>
      </c>
    </row>
    <row r="713" spans="1:33" ht="12.95" customHeight="1" x14ac:dyDescent="0.2">
      <c r="A713" s="55" t="s">
        <v>7005</v>
      </c>
      <c r="B713" s="54" t="s">
        <v>8852</v>
      </c>
      <c r="C713" s="55">
        <v>35934.409</v>
      </c>
      <c r="D713" s="55" t="s">
        <v>8869</v>
      </c>
      <c r="E713">
        <f t="shared" si="78"/>
        <v>-17230.999230872396</v>
      </c>
      <c r="F713">
        <f t="shared" si="79"/>
        <v>-17231</v>
      </c>
      <c r="G713">
        <f t="shared" si="82"/>
        <v>9.1930000053253025E-4</v>
      </c>
      <c r="I713">
        <f>G713</f>
        <v>9.1930000053253025E-4</v>
      </c>
      <c r="Q713" s="2">
        <f t="shared" si="80"/>
        <v>20915.909</v>
      </c>
      <c r="U713" s="21"/>
    </row>
    <row r="714" spans="1:33" ht="12.95" customHeight="1" x14ac:dyDescent="0.2">
      <c r="A714" s="55" t="s">
        <v>11152</v>
      </c>
      <c r="B714" s="54" t="s">
        <v>8852</v>
      </c>
      <c r="C714" s="55">
        <v>35934.409699999997</v>
      </c>
      <c r="D714" s="55" t="s">
        <v>8869</v>
      </c>
      <c r="E714">
        <f t="shared" si="78"/>
        <v>-17230.998645221011</v>
      </c>
      <c r="F714">
        <f t="shared" si="79"/>
        <v>-17231</v>
      </c>
      <c r="G714">
        <f t="shared" si="82"/>
        <v>1.6192999974009581E-3</v>
      </c>
      <c r="H714">
        <f>+C714-(C$7+F714*C$8)</f>
        <v>1.6192999974009581E-3</v>
      </c>
      <c r="Q714" s="2">
        <f t="shared" si="80"/>
        <v>20915.909699999997</v>
      </c>
    </row>
    <row r="715" spans="1:33" ht="12.95" customHeight="1" x14ac:dyDescent="0.2">
      <c r="A715" s="55" t="s">
        <v>6998</v>
      </c>
      <c r="B715" s="54" t="s">
        <v>8852</v>
      </c>
      <c r="C715" s="55">
        <v>35934.410000000003</v>
      </c>
      <c r="D715" s="55" t="s">
        <v>8869</v>
      </c>
      <c r="E715">
        <f t="shared" si="78"/>
        <v>-17230.99839422755</v>
      </c>
      <c r="F715">
        <f t="shared" si="79"/>
        <v>-17231</v>
      </c>
      <c r="G715">
        <f t="shared" si="82"/>
        <v>1.9193000043742359E-3</v>
      </c>
      <c r="H715">
        <f>+C715-(C$7+F715*C$8)</f>
        <v>1.9193000043742359E-3</v>
      </c>
      <c r="Q715" s="2">
        <f t="shared" si="80"/>
        <v>20915.910000000003</v>
      </c>
    </row>
    <row r="716" spans="1:33" ht="12.95" customHeight="1" x14ac:dyDescent="0.2">
      <c r="A716" s="55" t="s">
        <v>6998</v>
      </c>
      <c r="B716" s="54" t="s">
        <v>8852</v>
      </c>
      <c r="C716" s="55">
        <v>35934.411</v>
      </c>
      <c r="D716" s="55" t="s">
        <v>8869</v>
      </c>
      <c r="E716">
        <f t="shared" si="78"/>
        <v>-17230.997557582708</v>
      </c>
      <c r="F716">
        <f t="shared" si="79"/>
        <v>-17231</v>
      </c>
      <c r="G716">
        <f t="shared" si="82"/>
        <v>2.9193000009399839E-3</v>
      </c>
      <c r="H716">
        <f>+C716-(C$7+F716*C$8)</f>
        <v>2.9193000009399839E-3</v>
      </c>
      <c r="Q716" s="2">
        <f t="shared" si="80"/>
        <v>20915.911</v>
      </c>
      <c r="AC716">
        <v>18</v>
      </c>
      <c r="AE716" t="s">
        <v>8806</v>
      </c>
      <c r="AG716" t="s">
        <v>8661</v>
      </c>
    </row>
    <row r="717" spans="1:33" ht="12.95" customHeight="1" x14ac:dyDescent="0.2">
      <c r="A717" s="55" t="s">
        <v>7005</v>
      </c>
      <c r="B717" s="54" t="s">
        <v>8852</v>
      </c>
      <c r="C717" s="55">
        <v>35953.527999999998</v>
      </c>
      <c r="D717" s="55" t="s">
        <v>8869</v>
      </c>
      <c r="E717">
        <f t="shared" si="78"/>
        <v>-17215.003418112508</v>
      </c>
      <c r="F717">
        <f t="shared" si="79"/>
        <v>-17215</v>
      </c>
      <c r="G717">
        <f t="shared" si="82"/>
        <v>-4.0855000042938627E-3</v>
      </c>
      <c r="I717">
        <f t="shared" ref="I717:I723" si="84">G717</f>
        <v>-4.0855000042938627E-3</v>
      </c>
      <c r="Q717" s="2">
        <f t="shared" si="80"/>
        <v>20935.027999999998</v>
      </c>
      <c r="U717" s="21"/>
    </row>
    <row r="718" spans="1:33" ht="12.95" customHeight="1" x14ac:dyDescent="0.2">
      <c r="A718" s="55" t="s">
        <v>7005</v>
      </c>
      <c r="B718" s="54" t="s">
        <v>8852</v>
      </c>
      <c r="C718" s="55">
        <v>35953.529000000002</v>
      </c>
      <c r="D718" s="55" t="s">
        <v>8869</v>
      </c>
      <c r="E718">
        <f t="shared" si="78"/>
        <v>-17215.002581467663</v>
      </c>
      <c r="F718">
        <f t="shared" si="79"/>
        <v>-17215</v>
      </c>
      <c r="G718">
        <f t="shared" si="82"/>
        <v>-3.0855000004521571E-3</v>
      </c>
      <c r="I718">
        <f t="shared" si="84"/>
        <v>-3.0855000004521571E-3</v>
      </c>
      <c r="Q718" s="2">
        <f t="shared" si="80"/>
        <v>20935.029000000002</v>
      </c>
      <c r="U718" s="21"/>
    </row>
    <row r="719" spans="1:33" ht="12.95" customHeight="1" x14ac:dyDescent="0.2">
      <c r="A719" s="55" t="s">
        <v>7005</v>
      </c>
      <c r="B719" s="54" t="s">
        <v>8852</v>
      </c>
      <c r="C719" s="55">
        <v>35953.53</v>
      </c>
      <c r="D719" s="55" t="s">
        <v>8869</v>
      </c>
      <c r="E719">
        <f t="shared" si="78"/>
        <v>-17215.001744822825</v>
      </c>
      <c r="F719">
        <f t="shared" si="79"/>
        <v>-17215</v>
      </c>
      <c r="G719">
        <f t="shared" si="82"/>
        <v>-2.0855000038864091E-3</v>
      </c>
      <c r="I719">
        <f t="shared" si="84"/>
        <v>-2.0855000038864091E-3</v>
      </c>
      <c r="Q719" s="2">
        <f t="shared" si="80"/>
        <v>20935.03</v>
      </c>
      <c r="U719" s="21"/>
    </row>
    <row r="720" spans="1:33" ht="12.95" customHeight="1" x14ac:dyDescent="0.2">
      <c r="A720" s="55" t="s">
        <v>7005</v>
      </c>
      <c r="B720" s="54" t="s">
        <v>8852</v>
      </c>
      <c r="C720" s="55">
        <v>35959.506999999998</v>
      </c>
      <c r="D720" s="55" t="s">
        <v>8869</v>
      </c>
      <c r="E720">
        <f t="shared" si="78"/>
        <v>-17210.001118594158</v>
      </c>
      <c r="F720">
        <f t="shared" si="79"/>
        <v>-17210</v>
      </c>
      <c r="G720">
        <f t="shared" si="82"/>
        <v>-1.3370000087888911E-3</v>
      </c>
      <c r="I720">
        <f t="shared" si="84"/>
        <v>-1.3370000087888911E-3</v>
      </c>
      <c r="Q720" s="2">
        <f t="shared" si="80"/>
        <v>20941.006999999998</v>
      </c>
      <c r="U720" s="21"/>
    </row>
    <row r="721" spans="1:21" ht="12.95" customHeight="1" x14ac:dyDescent="0.2">
      <c r="A721" s="55" t="s">
        <v>7005</v>
      </c>
      <c r="B721" s="54" t="s">
        <v>8852</v>
      </c>
      <c r="C721" s="55">
        <v>35959.508000000002</v>
      </c>
      <c r="D721" s="55" t="s">
        <v>8869</v>
      </c>
      <c r="E721">
        <f t="shared" si="78"/>
        <v>-17210.000281949313</v>
      </c>
      <c r="F721">
        <f t="shared" si="79"/>
        <v>-17210</v>
      </c>
      <c r="G721">
        <f t="shared" si="82"/>
        <v>-3.3700000494718552E-4</v>
      </c>
      <c r="I721">
        <f t="shared" si="84"/>
        <v>-3.3700000494718552E-4</v>
      </c>
      <c r="Q721" s="2">
        <f t="shared" si="80"/>
        <v>20941.008000000002</v>
      </c>
      <c r="U721" s="21"/>
    </row>
    <row r="722" spans="1:21" ht="12.95" customHeight="1" x14ac:dyDescent="0.2">
      <c r="A722" s="55" t="s">
        <v>7005</v>
      </c>
      <c r="B722" s="54" t="s">
        <v>8852</v>
      </c>
      <c r="C722" s="55">
        <v>35983.415000000001</v>
      </c>
      <c r="D722" s="55" t="s">
        <v>8869</v>
      </c>
      <c r="E722">
        <f t="shared" si="78"/>
        <v>-17189.998613679494</v>
      </c>
      <c r="F722">
        <f t="shared" si="79"/>
        <v>-17190</v>
      </c>
      <c r="G722">
        <f t="shared" si="82"/>
        <v>1.6570000007050112E-3</v>
      </c>
      <c r="I722">
        <f t="shared" si="84"/>
        <v>1.6570000007050112E-3</v>
      </c>
      <c r="Q722" s="2">
        <f t="shared" si="80"/>
        <v>20964.915000000001</v>
      </c>
      <c r="U722" s="21"/>
    </row>
    <row r="723" spans="1:21" ht="12.95" customHeight="1" x14ac:dyDescent="0.2">
      <c r="A723" s="55" t="s">
        <v>7005</v>
      </c>
      <c r="B723" s="54" t="s">
        <v>8852</v>
      </c>
      <c r="C723" s="55">
        <v>35983.417000000001</v>
      </c>
      <c r="D723" s="55" t="s">
        <v>8869</v>
      </c>
      <c r="E723">
        <f t="shared" si="78"/>
        <v>-17189.996940389807</v>
      </c>
      <c r="F723">
        <f t="shared" si="79"/>
        <v>-17190</v>
      </c>
      <c r="G723">
        <f t="shared" si="82"/>
        <v>3.6570000011124648E-3</v>
      </c>
      <c r="I723">
        <f t="shared" si="84"/>
        <v>3.6570000011124648E-3</v>
      </c>
      <c r="Q723" s="2">
        <f t="shared" si="80"/>
        <v>20964.917000000001</v>
      </c>
      <c r="U723" s="21"/>
    </row>
    <row r="724" spans="1:21" ht="12.95" customHeight="1" x14ac:dyDescent="0.2">
      <c r="A724" s="55" t="s">
        <v>11173</v>
      </c>
      <c r="B724" s="54" t="s">
        <v>8850</v>
      </c>
      <c r="C724" s="55">
        <v>36023.4545</v>
      </c>
      <c r="D724" s="55" t="s">
        <v>8869</v>
      </c>
      <c r="E724">
        <f t="shared" si="78"/>
        <v>-17156.499772474435</v>
      </c>
      <c r="F724">
        <f t="shared" si="79"/>
        <v>-17156.5</v>
      </c>
      <c r="G724">
        <f t="shared" si="82"/>
        <v>2.7194999711355194E-4</v>
      </c>
      <c r="J724">
        <f>+C724-(C$7+F724*C$8)</f>
        <v>2.7194999711355194E-4</v>
      </c>
      <c r="Q724" s="2">
        <f t="shared" si="80"/>
        <v>21004.9545</v>
      </c>
    </row>
    <row r="725" spans="1:21" ht="12.95" customHeight="1" x14ac:dyDescent="0.2">
      <c r="A725" s="55" t="s">
        <v>7005</v>
      </c>
      <c r="B725" s="54" t="s">
        <v>8852</v>
      </c>
      <c r="C725" s="55">
        <v>36026.44</v>
      </c>
      <c r="D725" s="55" t="s">
        <v>8869</v>
      </c>
      <c r="E725">
        <f t="shared" ref="E725:E788" si="85">+(C725-C$7)/C$8</f>
        <v>-17154.00196929463</v>
      </c>
      <c r="F725">
        <f t="shared" ref="F725:F788" si="86">ROUND(2*E725,0)/2</f>
        <v>-17154</v>
      </c>
      <c r="G725">
        <f t="shared" si="82"/>
        <v>-2.3537999950349331E-3</v>
      </c>
      <c r="I725">
        <f>G725</f>
        <v>-2.3537999950349331E-3</v>
      </c>
      <c r="Q725" s="2">
        <f t="shared" si="80"/>
        <v>21007.940000000002</v>
      </c>
      <c r="U725" s="21"/>
    </row>
    <row r="726" spans="1:21" ht="12.95" customHeight="1" x14ac:dyDescent="0.2">
      <c r="A726" s="55" t="s">
        <v>11152</v>
      </c>
      <c r="B726" s="54" t="s">
        <v>8852</v>
      </c>
      <c r="C726" s="55">
        <v>36026.444000000003</v>
      </c>
      <c r="D726" s="55" t="s">
        <v>8869</v>
      </c>
      <c r="E726">
        <f t="shared" si="85"/>
        <v>-17153.998622715259</v>
      </c>
      <c r="F726">
        <f t="shared" si="86"/>
        <v>-17154</v>
      </c>
      <c r="G726">
        <f t="shared" si="82"/>
        <v>1.6462000057799742E-3</v>
      </c>
      <c r="H726">
        <f t="shared" ref="H726:H738" si="87">+C726-(C$7+F726*C$8)</f>
        <v>1.6462000057799742E-3</v>
      </c>
      <c r="Q726" s="2">
        <f t="shared" si="80"/>
        <v>21007.944000000003</v>
      </c>
    </row>
    <row r="727" spans="1:21" ht="12.95" customHeight="1" x14ac:dyDescent="0.2">
      <c r="A727" s="55" t="s">
        <v>11104</v>
      </c>
      <c r="B727" s="54" t="s">
        <v>8852</v>
      </c>
      <c r="C727" s="55">
        <v>36050.342499999999</v>
      </c>
      <c r="D727" s="55" t="s">
        <v>8869</v>
      </c>
      <c r="E727">
        <f t="shared" si="85"/>
        <v>-17134.004065926612</v>
      </c>
      <c r="F727">
        <f t="shared" si="86"/>
        <v>-17134</v>
      </c>
      <c r="G727">
        <f t="shared" si="82"/>
        <v>-4.8597999993944541E-3</v>
      </c>
      <c r="H727">
        <f t="shared" si="87"/>
        <v>-4.8597999993944541E-3</v>
      </c>
      <c r="Q727" s="2">
        <f t="shared" ref="Q727:Q790" si="88">+C727-15018.5</f>
        <v>21031.842499999999</v>
      </c>
    </row>
    <row r="728" spans="1:21" ht="12.95" customHeight="1" x14ac:dyDescent="0.2">
      <c r="A728" s="55" t="s">
        <v>11135</v>
      </c>
      <c r="B728" s="54" t="s">
        <v>8852</v>
      </c>
      <c r="C728" s="55">
        <v>36050.343999999997</v>
      </c>
      <c r="D728" s="55" t="s">
        <v>8869</v>
      </c>
      <c r="E728">
        <f t="shared" si="85"/>
        <v>-17134.002810959348</v>
      </c>
      <c r="F728">
        <f t="shared" si="86"/>
        <v>-17134</v>
      </c>
      <c r="G728">
        <f t="shared" si="82"/>
        <v>-3.3598000009078532E-3</v>
      </c>
      <c r="H728">
        <f t="shared" si="87"/>
        <v>-3.3598000009078532E-3</v>
      </c>
      <c r="Q728" s="2">
        <f t="shared" si="88"/>
        <v>21031.843999999997</v>
      </c>
    </row>
    <row r="729" spans="1:21" ht="12.95" customHeight="1" x14ac:dyDescent="0.2">
      <c r="A729" s="55" t="s">
        <v>11139</v>
      </c>
      <c r="B729" s="54" t="s">
        <v>8852</v>
      </c>
      <c r="C729" s="55">
        <v>36050.347000000002</v>
      </c>
      <c r="D729" s="55" t="s">
        <v>8869</v>
      </c>
      <c r="E729">
        <f t="shared" si="85"/>
        <v>-17134.000301024815</v>
      </c>
      <c r="F729">
        <f t="shared" si="86"/>
        <v>-17134</v>
      </c>
      <c r="G729">
        <f t="shared" si="82"/>
        <v>-3.59799996658694E-4</v>
      </c>
      <c r="H729">
        <f t="shared" si="87"/>
        <v>-3.59799996658694E-4</v>
      </c>
      <c r="Q729" s="2">
        <f t="shared" si="88"/>
        <v>21031.847000000002</v>
      </c>
    </row>
    <row r="730" spans="1:21" ht="12.95" customHeight="1" x14ac:dyDescent="0.2">
      <c r="A730" s="55" t="s">
        <v>11139</v>
      </c>
      <c r="B730" s="54" t="s">
        <v>8852</v>
      </c>
      <c r="C730" s="55">
        <v>36057.517</v>
      </c>
      <c r="D730" s="55" t="s">
        <v>8869</v>
      </c>
      <c r="E730">
        <f t="shared" si="85"/>
        <v>-17128.001557498043</v>
      </c>
      <c r="F730">
        <f t="shared" si="86"/>
        <v>-17128</v>
      </c>
      <c r="G730">
        <f t="shared" si="82"/>
        <v>-1.8616000015754253E-3</v>
      </c>
      <c r="H730">
        <f t="shared" si="87"/>
        <v>-1.8616000015754253E-3</v>
      </c>
      <c r="Q730" s="2">
        <f t="shared" si="88"/>
        <v>21039.017</v>
      </c>
    </row>
    <row r="731" spans="1:21" ht="12.95" customHeight="1" x14ac:dyDescent="0.2">
      <c r="A731" s="55" t="s">
        <v>11190</v>
      </c>
      <c r="B731" s="54" t="s">
        <v>8852</v>
      </c>
      <c r="C731" s="55">
        <v>36057.523999999998</v>
      </c>
      <c r="D731" s="55" t="s">
        <v>8869</v>
      </c>
      <c r="E731">
        <f t="shared" si="85"/>
        <v>-17127.995700984142</v>
      </c>
      <c r="F731">
        <f t="shared" si="86"/>
        <v>-17128</v>
      </c>
      <c r="G731">
        <f t="shared" si="82"/>
        <v>5.1383999962126836E-3</v>
      </c>
      <c r="H731">
        <f t="shared" si="87"/>
        <v>5.1383999962126836E-3</v>
      </c>
      <c r="Q731" s="2">
        <f t="shared" si="88"/>
        <v>21039.023999999998</v>
      </c>
    </row>
    <row r="732" spans="1:21" ht="12.95" customHeight="1" x14ac:dyDescent="0.2">
      <c r="A732" s="55" t="s">
        <v>11144</v>
      </c>
      <c r="B732" s="54" t="s">
        <v>8852</v>
      </c>
      <c r="C732" s="55">
        <v>36063.496700000003</v>
      </c>
      <c r="D732" s="55" t="s">
        <v>8869</v>
      </c>
      <c r="E732">
        <f t="shared" si="85"/>
        <v>-17122.998672328296</v>
      </c>
      <c r="F732">
        <f t="shared" si="86"/>
        <v>-17123</v>
      </c>
      <c r="G732">
        <f t="shared" si="82"/>
        <v>1.5869000053498894E-3</v>
      </c>
      <c r="H732">
        <f t="shared" si="87"/>
        <v>1.5869000053498894E-3</v>
      </c>
      <c r="Q732" s="2">
        <f t="shared" si="88"/>
        <v>21044.996700000003</v>
      </c>
    </row>
    <row r="733" spans="1:21" ht="12.95" customHeight="1" x14ac:dyDescent="0.2">
      <c r="A733" s="55" t="s">
        <v>11104</v>
      </c>
      <c r="B733" s="54" t="s">
        <v>8852</v>
      </c>
      <c r="C733" s="55">
        <v>36068.2765</v>
      </c>
      <c r="D733" s="55" t="s">
        <v>8869</v>
      </c>
      <c r="E733">
        <f t="shared" si="85"/>
        <v>-17118.999677306085</v>
      </c>
      <c r="F733">
        <f t="shared" si="86"/>
        <v>-17119</v>
      </c>
      <c r="G733">
        <f t="shared" si="82"/>
        <v>3.856999974232167E-4</v>
      </c>
      <c r="H733">
        <f t="shared" si="87"/>
        <v>3.856999974232167E-4</v>
      </c>
      <c r="Q733" s="2">
        <f t="shared" si="88"/>
        <v>21049.7765</v>
      </c>
    </row>
    <row r="734" spans="1:21" ht="12.95" customHeight="1" x14ac:dyDescent="0.2">
      <c r="A734" s="55" t="s">
        <v>11104</v>
      </c>
      <c r="B734" s="54" t="s">
        <v>8852</v>
      </c>
      <c r="C734" s="55">
        <v>36069.470200000003</v>
      </c>
      <c r="D734" s="55" t="s">
        <v>8869</v>
      </c>
      <c r="E734">
        <f t="shared" si="85"/>
        <v>-17118.000974356582</v>
      </c>
      <c r="F734">
        <f t="shared" si="86"/>
        <v>-17118</v>
      </c>
      <c r="G734">
        <f t="shared" si="82"/>
        <v>-1.1645999984466471E-3</v>
      </c>
      <c r="H734">
        <f t="shared" si="87"/>
        <v>-1.1645999984466471E-3</v>
      </c>
      <c r="Q734" s="2">
        <f t="shared" si="88"/>
        <v>21050.970200000003</v>
      </c>
    </row>
    <row r="735" spans="1:21" ht="12.95" customHeight="1" x14ac:dyDescent="0.2">
      <c r="A735" s="55" t="s">
        <v>11144</v>
      </c>
      <c r="B735" s="54" t="s">
        <v>8852</v>
      </c>
      <c r="C735" s="55">
        <v>36069.478000000003</v>
      </c>
      <c r="D735" s="55" t="s">
        <v>8869</v>
      </c>
      <c r="E735">
        <f t="shared" si="85"/>
        <v>-17117.994448526806</v>
      </c>
      <c r="F735">
        <f t="shared" si="86"/>
        <v>-17118</v>
      </c>
      <c r="G735">
        <f t="shared" si="82"/>
        <v>6.6354000009596348E-3</v>
      </c>
      <c r="H735">
        <f t="shared" si="87"/>
        <v>6.6354000009596348E-3</v>
      </c>
      <c r="Q735" s="2">
        <f t="shared" si="88"/>
        <v>21050.978000000003</v>
      </c>
    </row>
    <row r="736" spans="1:21" ht="12.95" customHeight="1" x14ac:dyDescent="0.2">
      <c r="A736" s="55" t="s">
        <v>11139</v>
      </c>
      <c r="B736" s="54" t="s">
        <v>8852</v>
      </c>
      <c r="C736" s="55">
        <v>36069.481</v>
      </c>
      <c r="D736" s="55" t="s">
        <v>8869</v>
      </c>
      <c r="E736">
        <f t="shared" si="85"/>
        <v>-17117.991938592277</v>
      </c>
      <c r="F736">
        <f t="shared" si="86"/>
        <v>-17118</v>
      </c>
      <c r="G736">
        <f t="shared" si="82"/>
        <v>9.6353999979328364E-3</v>
      </c>
      <c r="H736">
        <f t="shared" si="87"/>
        <v>9.6353999979328364E-3</v>
      </c>
      <c r="Q736" s="2">
        <f t="shared" si="88"/>
        <v>21050.981</v>
      </c>
    </row>
    <row r="737" spans="1:33" ht="12.95" customHeight="1" x14ac:dyDescent="0.2">
      <c r="A737" s="55" t="s">
        <v>11135</v>
      </c>
      <c r="B737" s="54" t="s">
        <v>8852</v>
      </c>
      <c r="C737" s="55">
        <v>36075.444000000003</v>
      </c>
      <c r="D737" s="55" t="s">
        <v>8869</v>
      </c>
      <c r="E737">
        <f t="shared" si="85"/>
        <v>-17113.003025391416</v>
      </c>
      <c r="F737">
        <f t="shared" si="86"/>
        <v>-17113</v>
      </c>
      <c r="G737">
        <f t="shared" si="82"/>
        <v>-3.6161000025458634E-3</v>
      </c>
      <c r="H737">
        <f t="shared" si="87"/>
        <v>-3.6161000025458634E-3</v>
      </c>
      <c r="Q737" s="2">
        <f t="shared" si="88"/>
        <v>21056.944000000003</v>
      </c>
    </row>
    <row r="738" spans="1:33" ht="12.95" customHeight="1" x14ac:dyDescent="0.2">
      <c r="A738" s="55" t="s">
        <v>11104</v>
      </c>
      <c r="B738" s="54" t="s">
        <v>8852</v>
      </c>
      <c r="C738" s="55">
        <v>36075.4467</v>
      </c>
      <c r="D738" s="55" t="s">
        <v>8869</v>
      </c>
      <c r="E738">
        <f t="shared" si="85"/>
        <v>-17113.000766450343</v>
      </c>
      <c r="F738">
        <f t="shared" si="86"/>
        <v>-17113</v>
      </c>
      <c r="G738">
        <f t="shared" si="82"/>
        <v>-9.1610000526998192E-4</v>
      </c>
      <c r="H738">
        <f t="shared" si="87"/>
        <v>-9.1610000526998192E-4</v>
      </c>
      <c r="Q738" s="2">
        <f t="shared" si="88"/>
        <v>21056.9467</v>
      </c>
    </row>
    <row r="739" spans="1:33" ht="12.95" customHeight="1" x14ac:dyDescent="0.2">
      <c r="A739" s="55" t="s">
        <v>7005</v>
      </c>
      <c r="B739" s="54" t="s">
        <v>8852</v>
      </c>
      <c r="C739" s="55">
        <v>36075.447</v>
      </c>
      <c r="D739" s="55" t="s">
        <v>8869</v>
      </c>
      <c r="E739">
        <f t="shared" si="85"/>
        <v>-17113.00051545689</v>
      </c>
      <c r="F739">
        <f t="shared" si="86"/>
        <v>-17113</v>
      </c>
      <c r="G739">
        <f t="shared" si="82"/>
        <v>-6.1610000557266176E-4</v>
      </c>
      <c r="I739">
        <f>G739</f>
        <v>-6.1610000557266176E-4</v>
      </c>
      <c r="Q739" s="2">
        <f t="shared" si="88"/>
        <v>21056.947</v>
      </c>
      <c r="U739" s="21"/>
    </row>
    <row r="740" spans="1:33" ht="12.95" customHeight="1" x14ac:dyDescent="0.2">
      <c r="A740" s="55" t="s">
        <v>7005</v>
      </c>
      <c r="B740" s="54" t="s">
        <v>8852</v>
      </c>
      <c r="C740" s="55">
        <v>36075.449000000001</v>
      </c>
      <c r="D740" s="55" t="s">
        <v>8869</v>
      </c>
      <c r="E740">
        <f t="shared" si="85"/>
        <v>-17112.998842167202</v>
      </c>
      <c r="F740">
        <f t="shared" si="86"/>
        <v>-17113</v>
      </c>
      <c r="G740">
        <f t="shared" si="82"/>
        <v>1.3838999948347919E-3</v>
      </c>
      <c r="I740">
        <f>G740</f>
        <v>1.3838999948347919E-3</v>
      </c>
      <c r="Q740" s="2">
        <f t="shared" si="88"/>
        <v>21056.949000000001</v>
      </c>
      <c r="U740" s="21"/>
    </row>
    <row r="741" spans="1:33" ht="12.95" customHeight="1" x14ac:dyDescent="0.2">
      <c r="A741" s="55" t="s">
        <v>7005</v>
      </c>
      <c r="B741" s="54" t="s">
        <v>8852</v>
      </c>
      <c r="C741" s="55">
        <v>36075.449999999997</v>
      </c>
      <c r="D741" s="55" t="s">
        <v>8869</v>
      </c>
      <c r="E741">
        <f t="shared" si="85"/>
        <v>-17112.99800552236</v>
      </c>
      <c r="F741">
        <f t="shared" si="86"/>
        <v>-17113</v>
      </c>
      <c r="G741">
        <f t="shared" si="82"/>
        <v>2.3838999914005399E-3</v>
      </c>
      <c r="I741">
        <f>G741</f>
        <v>2.3838999914005399E-3</v>
      </c>
      <c r="Q741" s="2">
        <f t="shared" si="88"/>
        <v>21056.949999999997</v>
      </c>
      <c r="U741" s="21"/>
    </row>
    <row r="742" spans="1:33" ht="12.95" customHeight="1" x14ac:dyDescent="0.2">
      <c r="A742" s="55" t="s">
        <v>11218</v>
      </c>
      <c r="B742" s="54" t="s">
        <v>8852</v>
      </c>
      <c r="C742" s="55">
        <v>36075.451000000001</v>
      </c>
      <c r="D742" s="55" t="s">
        <v>8869</v>
      </c>
      <c r="E742">
        <f t="shared" si="85"/>
        <v>-17112.997168877515</v>
      </c>
      <c r="F742">
        <f t="shared" si="86"/>
        <v>-17113</v>
      </c>
      <c r="G742">
        <f t="shared" si="82"/>
        <v>3.3838999952422455E-3</v>
      </c>
      <c r="I742">
        <f>+C742-(C$7+F742*C$8)</f>
        <v>3.3838999952422455E-3</v>
      </c>
      <c r="Q742" s="2">
        <f t="shared" si="88"/>
        <v>21056.951000000001</v>
      </c>
    </row>
    <row r="743" spans="1:33" ht="12.95" customHeight="1" x14ac:dyDescent="0.2">
      <c r="A743" s="55" t="s">
        <v>11221</v>
      </c>
      <c r="B743" s="54" t="s">
        <v>8852</v>
      </c>
      <c r="C743" s="55">
        <v>36075.451999999997</v>
      </c>
      <c r="D743" s="55" t="s">
        <v>8869</v>
      </c>
      <c r="E743">
        <f t="shared" si="85"/>
        <v>-17112.996332232673</v>
      </c>
      <c r="F743">
        <f t="shared" si="86"/>
        <v>-17113</v>
      </c>
      <c r="G743">
        <f t="shared" si="82"/>
        <v>4.3838999918079935E-3</v>
      </c>
      <c r="H743">
        <f>+C743-(C$7+F743*C$8)</f>
        <v>4.3838999918079935E-3</v>
      </c>
      <c r="Q743" s="2">
        <f t="shared" si="88"/>
        <v>21056.951999999997</v>
      </c>
    </row>
    <row r="744" spans="1:33" ht="12.95" customHeight="1" x14ac:dyDescent="0.2">
      <c r="A744" s="55" t="s">
        <v>11221</v>
      </c>
      <c r="B744" s="54" t="s">
        <v>8852</v>
      </c>
      <c r="C744" s="55">
        <v>36081.425999999999</v>
      </c>
      <c r="D744" s="55" t="s">
        <v>8869</v>
      </c>
      <c r="E744">
        <f t="shared" si="85"/>
        <v>-17107.998215938536</v>
      </c>
      <c r="F744">
        <f t="shared" si="86"/>
        <v>-17108</v>
      </c>
      <c r="G744">
        <f t="shared" si="82"/>
        <v>2.1323999972082675E-3</v>
      </c>
      <c r="H744">
        <f>+C744-(C$7+F744*C$8)</f>
        <v>2.1323999972082675E-3</v>
      </c>
      <c r="Q744" s="2">
        <f t="shared" si="88"/>
        <v>21062.925999999999</v>
      </c>
    </row>
    <row r="745" spans="1:33" ht="12.95" customHeight="1" x14ac:dyDescent="0.2">
      <c r="A745" s="55" t="s">
        <v>11135</v>
      </c>
      <c r="B745" s="54" t="s">
        <v>8852</v>
      </c>
      <c r="C745" s="55">
        <v>36081.427000000003</v>
      </c>
      <c r="D745" s="55" t="s">
        <v>8869</v>
      </c>
      <c r="E745">
        <f t="shared" si="85"/>
        <v>-17107.997379293691</v>
      </c>
      <c r="F745">
        <f t="shared" si="86"/>
        <v>-17108</v>
      </c>
      <c r="G745">
        <f t="shared" ref="G745:G808" si="89">+C745-(C$7+F745*C$8)</f>
        <v>3.1324000010499731E-3</v>
      </c>
      <c r="H745">
        <f>+C745-(C$7+F745*C$8)</f>
        <v>3.1324000010499731E-3</v>
      </c>
      <c r="Q745" s="2">
        <f t="shared" si="88"/>
        <v>21062.927000000003</v>
      </c>
      <c r="AB745" t="s">
        <v>8773</v>
      </c>
      <c r="AG745" t="s">
        <v>8769</v>
      </c>
    </row>
    <row r="746" spans="1:33" ht="12.95" customHeight="1" x14ac:dyDescent="0.2">
      <c r="A746" s="55" t="s">
        <v>11229</v>
      </c>
      <c r="B746" s="54" t="s">
        <v>8852</v>
      </c>
      <c r="C746" s="55">
        <v>36081.428999999996</v>
      </c>
      <c r="D746" s="55" t="s">
        <v>8869</v>
      </c>
      <c r="E746">
        <f t="shared" si="85"/>
        <v>-17107.995706004011</v>
      </c>
      <c r="F746">
        <f t="shared" si="86"/>
        <v>-17108</v>
      </c>
      <c r="G746">
        <f t="shared" si="89"/>
        <v>5.1323999941814691E-3</v>
      </c>
      <c r="H746">
        <f>+C746-(C$7+F746*C$8)</f>
        <v>5.1323999941814691E-3</v>
      </c>
      <c r="Q746" s="2">
        <f t="shared" si="88"/>
        <v>21062.928999999996</v>
      </c>
      <c r="AB746" t="s">
        <v>8773</v>
      </c>
      <c r="AG746" t="s">
        <v>8769</v>
      </c>
    </row>
    <row r="747" spans="1:33" ht="12.95" customHeight="1" x14ac:dyDescent="0.2">
      <c r="A747" s="55" t="s">
        <v>6970</v>
      </c>
      <c r="B747" s="54" t="s">
        <v>8852</v>
      </c>
      <c r="C747" s="55">
        <v>36082.620000000003</v>
      </c>
      <c r="D747" s="55" t="s">
        <v>8869</v>
      </c>
      <c r="E747">
        <f t="shared" si="85"/>
        <v>-17106.999261995581</v>
      </c>
      <c r="F747">
        <f t="shared" si="86"/>
        <v>-17107</v>
      </c>
      <c r="G747">
        <f t="shared" si="89"/>
        <v>8.8210000103572384E-4</v>
      </c>
      <c r="I747">
        <f>+C747-(C$7+F747*C$8)</f>
        <v>8.8210000103572384E-4</v>
      </c>
      <c r="Q747" s="2">
        <f t="shared" si="88"/>
        <v>21064.120000000003</v>
      </c>
    </row>
    <row r="748" spans="1:33" ht="12.95" customHeight="1" x14ac:dyDescent="0.2">
      <c r="A748" s="55" t="s">
        <v>11221</v>
      </c>
      <c r="B748" s="54" t="s">
        <v>8852</v>
      </c>
      <c r="C748" s="55">
        <v>36087.4</v>
      </c>
      <c r="D748" s="55" t="s">
        <v>8869</v>
      </c>
      <c r="E748">
        <f t="shared" si="85"/>
        <v>-17103.0000996444</v>
      </c>
      <c r="F748">
        <f t="shared" si="86"/>
        <v>-17103</v>
      </c>
      <c r="G748">
        <f t="shared" si="89"/>
        <v>-1.190999973914586E-4</v>
      </c>
      <c r="H748">
        <f t="shared" ref="H748:H754" si="90">+C748-(C$7+F748*C$8)</f>
        <v>-1.190999973914586E-4</v>
      </c>
      <c r="Q748" s="2">
        <f t="shared" si="88"/>
        <v>21068.9</v>
      </c>
    </row>
    <row r="749" spans="1:33" ht="12.95" customHeight="1" x14ac:dyDescent="0.2">
      <c r="A749" s="55" t="s">
        <v>11144</v>
      </c>
      <c r="B749" s="54" t="s">
        <v>8852</v>
      </c>
      <c r="C749" s="55">
        <v>36087.400999999998</v>
      </c>
      <c r="D749" s="55" t="s">
        <v>8869</v>
      </c>
      <c r="E749">
        <f t="shared" si="85"/>
        <v>-17102.999262999561</v>
      </c>
      <c r="F749">
        <f t="shared" si="86"/>
        <v>-17103</v>
      </c>
      <c r="G749">
        <f t="shared" si="89"/>
        <v>8.8089999917428941E-4</v>
      </c>
      <c r="H749">
        <f t="shared" si="90"/>
        <v>8.8089999917428941E-4</v>
      </c>
      <c r="Q749" s="2">
        <f t="shared" si="88"/>
        <v>21068.900999999998</v>
      </c>
    </row>
    <row r="750" spans="1:33" ht="12.95" customHeight="1" x14ac:dyDescent="0.2">
      <c r="A750" s="55" t="s">
        <v>11144</v>
      </c>
      <c r="B750" s="54" t="s">
        <v>8852</v>
      </c>
      <c r="C750" s="55">
        <v>36093.376600000003</v>
      </c>
      <c r="D750" s="55" t="s">
        <v>8869</v>
      </c>
      <c r="E750">
        <f t="shared" si="85"/>
        <v>-17097.999808073673</v>
      </c>
      <c r="F750">
        <f t="shared" si="86"/>
        <v>-17098</v>
      </c>
      <c r="G750">
        <f t="shared" si="89"/>
        <v>2.2940000053495169E-4</v>
      </c>
      <c r="H750">
        <f t="shared" si="90"/>
        <v>2.2940000053495169E-4</v>
      </c>
      <c r="Q750" s="2">
        <f t="shared" si="88"/>
        <v>21074.876600000003</v>
      </c>
      <c r="AB750" t="s">
        <v>8773</v>
      </c>
      <c r="AG750" t="s">
        <v>8769</v>
      </c>
    </row>
    <row r="751" spans="1:33" ht="12.95" customHeight="1" x14ac:dyDescent="0.2">
      <c r="A751" s="55" t="s">
        <v>11221</v>
      </c>
      <c r="B751" s="54" t="s">
        <v>8852</v>
      </c>
      <c r="C751" s="55">
        <v>36093.377</v>
      </c>
      <c r="D751" s="55" t="s">
        <v>8869</v>
      </c>
      <c r="E751">
        <f t="shared" si="85"/>
        <v>-17097.999473415737</v>
      </c>
      <c r="F751">
        <f t="shared" si="86"/>
        <v>-17098</v>
      </c>
      <c r="G751">
        <f t="shared" si="89"/>
        <v>6.2939999770605937E-4</v>
      </c>
      <c r="H751">
        <f t="shared" si="90"/>
        <v>6.2939999770605937E-4</v>
      </c>
      <c r="Q751" s="2">
        <f t="shared" si="88"/>
        <v>21074.877</v>
      </c>
    </row>
    <row r="752" spans="1:33" ht="12.95" customHeight="1" x14ac:dyDescent="0.2">
      <c r="A752" s="55" t="s">
        <v>11144</v>
      </c>
      <c r="B752" s="54" t="s">
        <v>8852</v>
      </c>
      <c r="C752" s="55">
        <v>36099.358</v>
      </c>
      <c r="D752" s="55" t="s">
        <v>8869</v>
      </c>
      <c r="E752">
        <f t="shared" si="85"/>
        <v>-17092.9955006077</v>
      </c>
      <c r="F752">
        <f t="shared" si="86"/>
        <v>-17093</v>
      </c>
      <c r="G752">
        <f t="shared" si="89"/>
        <v>5.3778999936184846E-3</v>
      </c>
      <c r="H752">
        <f t="shared" si="90"/>
        <v>5.3778999936184846E-3</v>
      </c>
      <c r="Q752" s="2">
        <f t="shared" si="88"/>
        <v>21080.858</v>
      </c>
    </row>
    <row r="753" spans="1:33" ht="12.95" customHeight="1" x14ac:dyDescent="0.2">
      <c r="A753" s="55" t="s">
        <v>11104</v>
      </c>
      <c r="B753" s="54" t="s">
        <v>8852</v>
      </c>
      <c r="C753" s="55">
        <v>36099.3658</v>
      </c>
      <c r="D753" s="55" t="s">
        <v>8869</v>
      </c>
      <c r="E753">
        <f t="shared" si="85"/>
        <v>-17092.98897477792</v>
      </c>
      <c r="F753">
        <f t="shared" si="86"/>
        <v>-17093</v>
      </c>
      <c r="G753">
        <f t="shared" si="89"/>
        <v>1.3177899993024766E-2</v>
      </c>
      <c r="H753">
        <f t="shared" si="90"/>
        <v>1.3177899993024766E-2</v>
      </c>
      <c r="Q753" s="2">
        <f t="shared" si="88"/>
        <v>21080.8658</v>
      </c>
      <c r="AB753" t="s">
        <v>8773</v>
      </c>
      <c r="AG753" t="s">
        <v>8769</v>
      </c>
    </row>
    <row r="754" spans="1:33" ht="12.95" customHeight="1" x14ac:dyDescent="0.2">
      <c r="A754" s="55" t="s">
        <v>11104</v>
      </c>
      <c r="B754" s="54" t="s">
        <v>8852</v>
      </c>
      <c r="C754" s="55">
        <v>36105.324000000001</v>
      </c>
      <c r="D754" s="55" t="s">
        <v>8869</v>
      </c>
      <c r="E754">
        <f t="shared" si="85"/>
        <v>-17088.004077472309</v>
      </c>
      <c r="F754">
        <f t="shared" si="86"/>
        <v>-17088</v>
      </c>
      <c r="G754">
        <f t="shared" si="89"/>
        <v>-4.873600002611056E-3</v>
      </c>
      <c r="H754">
        <f t="shared" si="90"/>
        <v>-4.873600002611056E-3</v>
      </c>
      <c r="Q754" s="2">
        <f t="shared" si="88"/>
        <v>21086.824000000001</v>
      </c>
    </row>
    <row r="755" spans="1:33" ht="12.95" customHeight="1" x14ac:dyDescent="0.2">
      <c r="A755" s="55" t="s">
        <v>7005</v>
      </c>
      <c r="B755" s="54" t="s">
        <v>8852</v>
      </c>
      <c r="C755" s="55">
        <v>36106.523999999998</v>
      </c>
      <c r="D755" s="55" t="s">
        <v>8869</v>
      </c>
      <c r="E755">
        <f t="shared" si="85"/>
        <v>-17087.000103660299</v>
      </c>
      <c r="F755">
        <f t="shared" si="86"/>
        <v>-17087</v>
      </c>
      <c r="G755">
        <f t="shared" si="89"/>
        <v>-1.2390000483719632E-4</v>
      </c>
      <c r="I755">
        <f>G755</f>
        <v>-1.2390000483719632E-4</v>
      </c>
      <c r="Q755" s="2">
        <f t="shared" si="88"/>
        <v>21088.023999999998</v>
      </c>
      <c r="U755" s="21"/>
      <c r="AB755" t="s">
        <v>8773</v>
      </c>
      <c r="AG755" t="s">
        <v>8769</v>
      </c>
    </row>
    <row r="756" spans="1:33" ht="12.95" customHeight="1" x14ac:dyDescent="0.2">
      <c r="A756" s="55" t="s">
        <v>7005</v>
      </c>
      <c r="B756" s="54" t="s">
        <v>8852</v>
      </c>
      <c r="C756" s="55">
        <v>36106.523999999998</v>
      </c>
      <c r="D756" s="55" t="s">
        <v>8869</v>
      </c>
      <c r="E756">
        <f t="shared" si="85"/>
        <v>-17087.000103660299</v>
      </c>
      <c r="F756">
        <f t="shared" si="86"/>
        <v>-17087</v>
      </c>
      <c r="G756">
        <f t="shared" si="89"/>
        <v>-1.2390000483719632E-4</v>
      </c>
      <c r="I756">
        <f>G756</f>
        <v>-1.2390000483719632E-4</v>
      </c>
      <c r="Q756" s="2">
        <f t="shared" si="88"/>
        <v>21088.023999999998</v>
      </c>
      <c r="U756" s="21"/>
      <c r="AB756" t="s">
        <v>8773</v>
      </c>
      <c r="AG756" t="s">
        <v>8769</v>
      </c>
    </row>
    <row r="757" spans="1:33" ht="12.95" customHeight="1" x14ac:dyDescent="0.2">
      <c r="A757" s="55" t="s">
        <v>11104</v>
      </c>
      <c r="B757" s="54" t="s">
        <v>8852</v>
      </c>
      <c r="C757" s="55">
        <v>36111.301399999997</v>
      </c>
      <c r="D757" s="55" t="s">
        <v>8869</v>
      </c>
      <c r="E757">
        <f t="shared" si="85"/>
        <v>-17083.003116585711</v>
      </c>
      <c r="F757">
        <f t="shared" si="86"/>
        <v>-17083</v>
      </c>
      <c r="G757">
        <f t="shared" si="89"/>
        <v>-3.7251000030664727E-3</v>
      </c>
      <c r="H757">
        <f t="shared" ref="H757:H765" si="91">+C757-(C$7+F757*C$8)</f>
        <v>-3.7251000030664727E-3</v>
      </c>
      <c r="Q757" s="2">
        <f t="shared" si="88"/>
        <v>21092.801399999997</v>
      </c>
    </row>
    <row r="758" spans="1:33" ht="12.95" customHeight="1" x14ac:dyDescent="0.2">
      <c r="A758" s="55" t="s">
        <v>11229</v>
      </c>
      <c r="B758" s="54" t="s">
        <v>8852</v>
      </c>
      <c r="C758" s="55">
        <v>36111.305</v>
      </c>
      <c r="D758" s="55" t="s">
        <v>8869</v>
      </c>
      <c r="E758">
        <f t="shared" si="85"/>
        <v>-17083.000104664272</v>
      </c>
      <c r="F758">
        <f t="shared" si="86"/>
        <v>-17083</v>
      </c>
      <c r="G758">
        <f t="shared" si="89"/>
        <v>-1.2509999942267314E-4</v>
      </c>
      <c r="H758">
        <f t="shared" si="91"/>
        <v>-1.2509999942267314E-4</v>
      </c>
      <c r="Q758" s="2">
        <f t="shared" si="88"/>
        <v>21092.805</v>
      </c>
    </row>
    <row r="759" spans="1:33" ht="12.95" customHeight="1" x14ac:dyDescent="0.2">
      <c r="A759" s="55" t="s">
        <v>11135</v>
      </c>
      <c r="B759" s="54" t="s">
        <v>8852</v>
      </c>
      <c r="C759" s="55">
        <v>36112.510999999999</v>
      </c>
      <c r="D759" s="55" t="s">
        <v>8869</v>
      </c>
      <c r="E759">
        <f t="shared" si="85"/>
        <v>-17081.991110983199</v>
      </c>
      <c r="F759">
        <f t="shared" si="86"/>
        <v>-17082</v>
      </c>
      <c r="G759">
        <f t="shared" si="89"/>
        <v>1.062459999229759E-2</v>
      </c>
      <c r="H759">
        <f t="shared" si="91"/>
        <v>1.062459999229759E-2</v>
      </c>
      <c r="Q759" s="2">
        <f t="shared" si="88"/>
        <v>21094.010999999999</v>
      </c>
    </row>
    <row r="760" spans="1:33" ht="12.95" customHeight="1" x14ac:dyDescent="0.2">
      <c r="A760" s="55" t="s">
        <v>11104</v>
      </c>
      <c r="B760" s="54" t="s">
        <v>8852</v>
      </c>
      <c r="C760" s="55">
        <v>36117.279699999999</v>
      </c>
      <c r="D760" s="55" t="s">
        <v>8869</v>
      </c>
      <c r="E760">
        <f t="shared" si="85"/>
        <v>-17078.001402718746</v>
      </c>
      <c r="F760">
        <f t="shared" si="86"/>
        <v>-17078</v>
      </c>
      <c r="G760">
        <f t="shared" si="89"/>
        <v>-1.676600004429929E-3</v>
      </c>
      <c r="H760">
        <f t="shared" si="91"/>
        <v>-1.676600004429929E-3</v>
      </c>
      <c r="Q760" s="2">
        <f t="shared" si="88"/>
        <v>21098.779699999999</v>
      </c>
      <c r="AB760" t="s">
        <v>8773</v>
      </c>
      <c r="AG760" t="s">
        <v>8769</v>
      </c>
    </row>
    <row r="761" spans="1:33" ht="12.95" customHeight="1" x14ac:dyDescent="0.2">
      <c r="A761" s="55" t="s">
        <v>11144</v>
      </c>
      <c r="B761" s="54" t="s">
        <v>8852</v>
      </c>
      <c r="C761" s="55">
        <v>36118.476000000002</v>
      </c>
      <c r="D761" s="55" t="s">
        <v>8869</v>
      </c>
      <c r="E761">
        <f t="shared" si="85"/>
        <v>-17077.000524492651</v>
      </c>
      <c r="F761">
        <f t="shared" si="86"/>
        <v>-17077</v>
      </c>
      <c r="G761">
        <f t="shared" si="89"/>
        <v>-6.2690000049769878E-4</v>
      </c>
      <c r="H761">
        <f t="shared" si="91"/>
        <v>-6.2690000049769878E-4</v>
      </c>
      <c r="Q761" s="2">
        <f t="shared" si="88"/>
        <v>21099.976000000002</v>
      </c>
      <c r="AB761" t="s">
        <v>8773</v>
      </c>
      <c r="AG761" t="s">
        <v>8769</v>
      </c>
    </row>
    <row r="762" spans="1:33" ht="12.95" customHeight="1" x14ac:dyDescent="0.2">
      <c r="A762" s="55" t="s">
        <v>11104</v>
      </c>
      <c r="B762" s="54" t="s">
        <v>8852</v>
      </c>
      <c r="C762" s="55">
        <v>36129.229099999997</v>
      </c>
      <c r="D762" s="55" t="s">
        <v>8869</v>
      </c>
      <c r="E762">
        <f t="shared" si="85"/>
        <v>-17068.003998827699</v>
      </c>
      <c r="F762">
        <f t="shared" si="86"/>
        <v>-17068</v>
      </c>
      <c r="G762">
        <f t="shared" si="89"/>
        <v>-4.7795999998925254E-3</v>
      </c>
      <c r="H762">
        <f t="shared" si="91"/>
        <v>-4.7795999998925254E-3</v>
      </c>
      <c r="Q762" s="2">
        <f t="shared" si="88"/>
        <v>21110.729099999997</v>
      </c>
    </row>
    <row r="763" spans="1:33" ht="12.95" customHeight="1" x14ac:dyDescent="0.2">
      <c r="A763" s="55" t="s">
        <v>11135</v>
      </c>
      <c r="B763" s="54" t="s">
        <v>8852</v>
      </c>
      <c r="C763" s="55">
        <v>36129.237999999998</v>
      </c>
      <c r="D763" s="55" t="s">
        <v>8869</v>
      </c>
      <c r="E763">
        <f t="shared" si="85"/>
        <v>-17067.99655268859</v>
      </c>
      <c r="F763">
        <f t="shared" si="86"/>
        <v>-17068</v>
      </c>
      <c r="G763">
        <f t="shared" si="89"/>
        <v>4.1204000008292496E-3</v>
      </c>
      <c r="H763">
        <f t="shared" si="91"/>
        <v>4.1204000008292496E-3</v>
      </c>
      <c r="Q763" s="2">
        <f t="shared" si="88"/>
        <v>21110.737999999998</v>
      </c>
    </row>
    <row r="764" spans="1:33" ht="12.95" customHeight="1" x14ac:dyDescent="0.2">
      <c r="A764" s="55" t="s">
        <v>11104</v>
      </c>
      <c r="B764" s="54" t="s">
        <v>8852</v>
      </c>
      <c r="C764" s="55">
        <v>36135.211199999998</v>
      </c>
      <c r="D764" s="55" t="s">
        <v>8869</v>
      </c>
      <c r="E764">
        <f t="shared" si="85"/>
        <v>-17062.999105710329</v>
      </c>
      <c r="F764">
        <f t="shared" si="86"/>
        <v>-17063</v>
      </c>
      <c r="G764">
        <f t="shared" si="89"/>
        <v>1.068899997335393E-3</v>
      </c>
      <c r="H764">
        <f t="shared" si="91"/>
        <v>1.068899997335393E-3</v>
      </c>
      <c r="Q764" s="2">
        <f t="shared" si="88"/>
        <v>21116.711199999998</v>
      </c>
    </row>
    <row r="765" spans="1:33" ht="12.95" customHeight="1" x14ac:dyDescent="0.2">
      <c r="A765" s="55" t="s">
        <v>11104</v>
      </c>
      <c r="B765" s="54" t="s">
        <v>8852</v>
      </c>
      <c r="C765" s="55">
        <v>36142.388299999999</v>
      </c>
      <c r="D765" s="55" t="s">
        <v>8869</v>
      </c>
      <c r="E765">
        <f t="shared" si="85"/>
        <v>-17056.994422005166</v>
      </c>
      <c r="F765">
        <f t="shared" si="86"/>
        <v>-17057</v>
      </c>
      <c r="G765">
        <f t="shared" si="89"/>
        <v>6.6671000022324733E-3</v>
      </c>
      <c r="H765">
        <f t="shared" si="91"/>
        <v>6.6671000022324733E-3</v>
      </c>
      <c r="Q765" s="2">
        <f t="shared" si="88"/>
        <v>21123.888299999999</v>
      </c>
    </row>
    <row r="766" spans="1:33" ht="12.95" customHeight="1" x14ac:dyDescent="0.2">
      <c r="A766" s="55" t="s">
        <v>6970</v>
      </c>
      <c r="B766" s="54" t="s">
        <v>8852</v>
      </c>
      <c r="C766" s="55">
        <v>36155.525999999998</v>
      </c>
      <c r="D766" s="55" t="s">
        <v>8869</v>
      </c>
      <c r="E766">
        <f t="shared" si="85"/>
        <v>-17046.002833046772</v>
      </c>
      <c r="F766">
        <f t="shared" si="86"/>
        <v>-17046</v>
      </c>
      <c r="G766">
        <f t="shared" si="89"/>
        <v>-3.386199998203665E-3</v>
      </c>
      <c r="I766">
        <f>+C766-(C$7+F766*C$8)</f>
        <v>-3.386199998203665E-3</v>
      </c>
      <c r="Q766" s="2">
        <f t="shared" si="88"/>
        <v>21137.025999999998</v>
      </c>
      <c r="AB766" t="s">
        <v>8773</v>
      </c>
      <c r="AG766" t="s">
        <v>8769</v>
      </c>
    </row>
    <row r="767" spans="1:33" ht="12.95" customHeight="1" x14ac:dyDescent="0.2">
      <c r="A767" s="55" t="s">
        <v>7005</v>
      </c>
      <c r="B767" s="54" t="s">
        <v>8852</v>
      </c>
      <c r="C767" s="55">
        <v>36166.281000000003</v>
      </c>
      <c r="D767" s="55" t="s">
        <v>8869</v>
      </c>
      <c r="E767">
        <f t="shared" si="85"/>
        <v>-17037.004717756605</v>
      </c>
      <c r="F767">
        <f t="shared" si="86"/>
        <v>-17037</v>
      </c>
      <c r="G767">
        <f t="shared" si="89"/>
        <v>-5.6388999946648255E-3</v>
      </c>
      <c r="I767">
        <f>G767</f>
        <v>-5.6388999946648255E-3</v>
      </c>
      <c r="Q767" s="2">
        <f t="shared" si="88"/>
        <v>21147.781000000003</v>
      </c>
      <c r="U767" s="21"/>
    </row>
    <row r="768" spans="1:33" ht="12.95" customHeight="1" x14ac:dyDescent="0.2">
      <c r="A768" s="55" t="s">
        <v>7005</v>
      </c>
      <c r="B768" s="54" t="s">
        <v>8852</v>
      </c>
      <c r="C768" s="55">
        <v>36166.283000000003</v>
      </c>
      <c r="D768" s="55" t="s">
        <v>8869</v>
      </c>
      <c r="E768">
        <f t="shared" si="85"/>
        <v>-17037.003044466921</v>
      </c>
      <c r="F768">
        <f t="shared" si="86"/>
        <v>-17037</v>
      </c>
      <c r="G768">
        <f t="shared" si="89"/>
        <v>-3.6388999942573719E-3</v>
      </c>
      <c r="I768">
        <f>G768</f>
        <v>-3.6388999942573719E-3</v>
      </c>
      <c r="Q768" s="2">
        <f t="shared" si="88"/>
        <v>21147.783000000003</v>
      </c>
      <c r="U768" s="21"/>
    </row>
    <row r="769" spans="1:33" ht="12.95" customHeight="1" x14ac:dyDescent="0.2">
      <c r="A769" s="55" t="s">
        <v>7005</v>
      </c>
      <c r="B769" s="54" t="s">
        <v>8852</v>
      </c>
      <c r="C769" s="55">
        <v>36166.283000000003</v>
      </c>
      <c r="D769" s="55" t="s">
        <v>8869</v>
      </c>
      <c r="E769">
        <f t="shared" si="85"/>
        <v>-17037.003044466921</v>
      </c>
      <c r="F769">
        <f t="shared" si="86"/>
        <v>-17037</v>
      </c>
      <c r="G769">
        <f t="shared" si="89"/>
        <v>-3.6388999942573719E-3</v>
      </c>
      <c r="I769">
        <f>G769</f>
        <v>-3.6388999942573719E-3</v>
      </c>
      <c r="Q769" s="2">
        <f t="shared" si="88"/>
        <v>21147.783000000003</v>
      </c>
      <c r="U769" s="21"/>
      <c r="AB769" t="s">
        <v>8773</v>
      </c>
      <c r="AG769" t="s">
        <v>8769</v>
      </c>
    </row>
    <row r="770" spans="1:33" ht="12.95" customHeight="1" x14ac:dyDescent="0.2">
      <c r="A770" s="55" t="s">
        <v>7005</v>
      </c>
      <c r="B770" s="54" t="s">
        <v>8852</v>
      </c>
      <c r="C770" s="55">
        <v>36173.457999999999</v>
      </c>
      <c r="D770" s="55" t="s">
        <v>8869</v>
      </c>
      <c r="E770">
        <f t="shared" si="85"/>
        <v>-17031.000117715932</v>
      </c>
      <c r="F770">
        <f t="shared" si="86"/>
        <v>-17031</v>
      </c>
      <c r="G770">
        <f t="shared" si="89"/>
        <v>-1.4070000179344788E-4</v>
      </c>
      <c r="I770">
        <f>G770</f>
        <v>-1.4070000179344788E-4</v>
      </c>
      <c r="Q770" s="2">
        <f t="shared" si="88"/>
        <v>21154.957999999999</v>
      </c>
      <c r="U770" s="21"/>
    </row>
    <row r="771" spans="1:33" ht="12.95" customHeight="1" x14ac:dyDescent="0.2">
      <c r="A771" s="55" t="s">
        <v>7005</v>
      </c>
      <c r="B771" s="54" t="s">
        <v>8852</v>
      </c>
      <c r="C771" s="55">
        <v>36173.459000000003</v>
      </c>
      <c r="D771" s="55" t="s">
        <v>8869</v>
      </c>
      <c r="E771">
        <f t="shared" si="85"/>
        <v>-17030.999281071086</v>
      </c>
      <c r="F771">
        <f t="shared" si="86"/>
        <v>-17031</v>
      </c>
      <c r="G771">
        <f t="shared" si="89"/>
        <v>8.5930000204825774E-4</v>
      </c>
      <c r="I771">
        <f>G771</f>
        <v>8.5930000204825774E-4</v>
      </c>
      <c r="Q771" s="2">
        <f t="shared" si="88"/>
        <v>21154.959000000003</v>
      </c>
      <c r="U771" s="21"/>
    </row>
    <row r="772" spans="1:33" ht="12.95" customHeight="1" x14ac:dyDescent="0.2">
      <c r="A772" s="55" t="s">
        <v>11286</v>
      </c>
      <c r="B772" s="54" t="s">
        <v>8852</v>
      </c>
      <c r="C772" s="55">
        <v>36196.161999999997</v>
      </c>
      <c r="D772" s="55" t="s">
        <v>8869</v>
      </c>
      <c r="E772">
        <f t="shared" si="85"/>
        <v>-17012.00493319266</v>
      </c>
      <c r="F772">
        <f t="shared" si="86"/>
        <v>-17012</v>
      </c>
      <c r="G772">
        <f t="shared" si="89"/>
        <v>-5.8964000054402277E-3</v>
      </c>
      <c r="H772">
        <f>+C772-(C$7+F772*C$8)</f>
        <v>-5.8964000054402277E-3</v>
      </c>
      <c r="Q772" s="2">
        <f t="shared" si="88"/>
        <v>21177.661999999997</v>
      </c>
    </row>
    <row r="773" spans="1:33" ht="12.95" customHeight="1" x14ac:dyDescent="0.2">
      <c r="A773" s="55" t="s">
        <v>7465</v>
      </c>
      <c r="B773" s="54" t="s">
        <v>8852</v>
      </c>
      <c r="C773" s="55">
        <v>36228.438999999998</v>
      </c>
      <c r="D773" s="55" t="s">
        <v>8869</v>
      </c>
      <c r="E773">
        <f t="shared" si="85"/>
        <v>-16985.000547584052</v>
      </c>
      <c r="F773">
        <f t="shared" si="86"/>
        <v>-16985</v>
      </c>
      <c r="G773">
        <f t="shared" si="89"/>
        <v>-6.545000069309026E-4</v>
      </c>
      <c r="I773">
        <f>+C773-(C$7+F773*C$8)</f>
        <v>-6.545000069309026E-4</v>
      </c>
      <c r="Q773" s="2">
        <f t="shared" si="88"/>
        <v>21209.938999999998</v>
      </c>
    </row>
    <row r="774" spans="1:33" ht="12.95" customHeight="1" x14ac:dyDescent="0.2">
      <c r="A774" s="55" t="s">
        <v>7468</v>
      </c>
      <c r="B774" s="54" t="s">
        <v>8852</v>
      </c>
      <c r="C774" s="55">
        <v>36228.44</v>
      </c>
      <c r="D774" s="55" t="s">
        <v>8869</v>
      </c>
      <c r="E774">
        <f t="shared" si="85"/>
        <v>-16984.999710939206</v>
      </c>
      <c r="F774">
        <f t="shared" si="86"/>
        <v>-16985</v>
      </c>
      <c r="G774">
        <f t="shared" si="89"/>
        <v>3.4549999691080302E-4</v>
      </c>
      <c r="I774">
        <f>G774</f>
        <v>3.4549999691080302E-4</v>
      </c>
      <c r="Q774" s="2">
        <f t="shared" si="88"/>
        <v>21209.940000000002</v>
      </c>
      <c r="U774" s="21"/>
      <c r="AB774" t="s">
        <v>8773</v>
      </c>
      <c r="AG774" t="s">
        <v>8769</v>
      </c>
    </row>
    <row r="775" spans="1:33" ht="12.95" customHeight="1" x14ac:dyDescent="0.2">
      <c r="A775" s="55" t="s">
        <v>7468</v>
      </c>
      <c r="B775" s="54" t="s">
        <v>8852</v>
      </c>
      <c r="C775" s="55">
        <v>36228.445</v>
      </c>
      <c r="D775" s="55" t="s">
        <v>8869</v>
      </c>
      <c r="E775">
        <f t="shared" si="85"/>
        <v>-16984.995527714993</v>
      </c>
      <c r="F775">
        <f t="shared" si="86"/>
        <v>-16985</v>
      </c>
      <c r="G775">
        <f t="shared" si="89"/>
        <v>5.3454999942914583E-3</v>
      </c>
      <c r="I775">
        <f>G775</f>
        <v>5.3454999942914583E-3</v>
      </c>
      <c r="Q775" s="2">
        <f t="shared" si="88"/>
        <v>21209.945</v>
      </c>
      <c r="U775" s="21"/>
    </row>
    <row r="776" spans="1:33" ht="12.95" customHeight="1" x14ac:dyDescent="0.2">
      <c r="A776" s="55" t="s">
        <v>7465</v>
      </c>
      <c r="B776" s="54" t="s">
        <v>8852</v>
      </c>
      <c r="C776" s="55">
        <v>36241.584999999999</v>
      </c>
      <c r="D776" s="55" t="s">
        <v>8869</v>
      </c>
      <c r="E776">
        <f t="shared" si="85"/>
        <v>-16974.002014473455</v>
      </c>
      <c r="F776">
        <f t="shared" si="86"/>
        <v>-16974</v>
      </c>
      <c r="G776">
        <f t="shared" si="89"/>
        <v>-2.4078000060399063E-3</v>
      </c>
      <c r="I776">
        <f>+C776-(C$7+F776*C$8)</f>
        <v>-2.4078000060399063E-3</v>
      </c>
      <c r="Q776" s="2">
        <f t="shared" si="88"/>
        <v>21223.084999999999</v>
      </c>
    </row>
    <row r="777" spans="1:33" ht="12.95" customHeight="1" x14ac:dyDescent="0.2">
      <c r="A777" s="55" t="s">
        <v>7465</v>
      </c>
      <c r="B777" s="54" t="s">
        <v>8852</v>
      </c>
      <c r="C777" s="55">
        <v>36247.565000000002</v>
      </c>
      <c r="D777" s="55" t="s">
        <v>8869</v>
      </c>
      <c r="E777">
        <f t="shared" si="85"/>
        <v>-16968.998878310256</v>
      </c>
      <c r="F777">
        <f t="shared" si="86"/>
        <v>-16969</v>
      </c>
      <c r="G777">
        <f t="shared" si="89"/>
        <v>1.3407000005827285E-3</v>
      </c>
      <c r="I777">
        <f>+C777-(C$7+F777*C$8)</f>
        <v>1.3407000005827285E-3</v>
      </c>
      <c r="Q777" s="2">
        <f t="shared" si="88"/>
        <v>21229.065000000002</v>
      </c>
      <c r="AB777" t="s">
        <v>8773</v>
      </c>
      <c r="AG777" t="s">
        <v>8769</v>
      </c>
    </row>
    <row r="778" spans="1:33" ht="12.95" customHeight="1" x14ac:dyDescent="0.2">
      <c r="A778" s="55" t="s">
        <v>7477</v>
      </c>
      <c r="B778" s="54" t="s">
        <v>8852</v>
      </c>
      <c r="C778" s="55">
        <v>36307.322999999997</v>
      </c>
      <c r="D778" s="55" t="s">
        <v>8869</v>
      </c>
      <c r="E778">
        <f t="shared" si="85"/>
        <v>-16919.002655761731</v>
      </c>
      <c r="F778">
        <f t="shared" si="86"/>
        <v>-16919</v>
      </c>
      <c r="G778">
        <f t="shared" si="89"/>
        <v>-3.1743000072310679E-3</v>
      </c>
      <c r="H778">
        <f>+C778-(C$7+F778*C$8)</f>
        <v>-3.1743000072310679E-3</v>
      </c>
      <c r="Q778" s="2">
        <f t="shared" si="88"/>
        <v>21288.822999999997</v>
      </c>
      <c r="AB778" t="s">
        <v>8807</v>
      </c>
      <c r="AG778" t="s">
        <v>8769</v>
      </c>
    </row>
    <row r="779" spans="1:33" ht="12.95" customHeight="1" x14ac:dyDescent="0.2">
      <c r="A779" s="55" t="s">
        <v>7468</v>
      </c>
      <c r="B779" s="54" t="s">
        <v>8852</v>
      </c>
      <c r="C779" s="55">
        <v>36308.521000000001</v>
      </c>
      <c r="D779" s="55" t="s">
        <v>8869</v>
      </c>
      <c r="E779">
        <f t="shared" si="85"/>
        <v>-16918.000355239401</v>
      </c>
      <c r="F779">
        <f t="shared" si="86"/>
        <v>-16918</v>
      </c>
      <c r="G779">
        <f t="shared" si="89"/>
        <v>-4.2460000258870423E-4</v>
      </c>
      <c r="I779">
        <f>G779</f>
        <v>-4.2460000258870423E-4</v>
      </c>
      <c r="Q779" s="2">
        <f t="shared" si="88"/>
        <v>21290.021000000001</v>
      </c>
      <c r="U779" s="21"/>
    </row>
    <row r="780" spans="1:33" ht="12.95" customHeight="1" x14ac:dyDescent="0.2">
      <c r="A780" s="55" t="s">
        <v>7482</v>
      </c>
      <c r="B780" s="54" t="s">
        <v>8852</v>
      </c>
      <c r="C780" s="55">
        <v>36344.375999999997</v>
      </c>
      <c r="D780" s="55" t="s">
        <v>8869</v>
      </c>
      <c r="E780">
        <f t="shared" si="85"/>
        <v>-16888.002454381316</v>
      </c>
      <c r="F780">
        <f t="shared" si="86"/>
        <v>-16888</v>
      </c>
      <c r="G780">
        <f t="shared" si="89"/>
        <v>-2.9336000079638325E-3</v>
      </c>
      <c r="H780">
        <f>+C780-(C$7+F780*C$8)</f>
        <v>-2.9336000079638325E-3</v>
      </c>
      <c r="Q780" s="2">
        <f t="shared" si="88"/>
        <v>21325.875999999997</v>
      </c>
      <c r="AB780" t="s">
        <v>8807</v>
      </c>
      <c r="AG780" t="s">
        <v>8769</v>
      </c>
    </row>
    <row r="781" spans="1:33" ht="12.95" customHeight="1" x14ac:dyDescent="0.2">
      <c r="A781" s="55" t="s">
        <v>7477</v>
      </c>
      <c r="B781" s="54" t="s">
        <v>8852</v>
      </c>
      <c r="C781" s="55">
        <v>36369.474000000002</v>
      </c>
      <c r="D781" s="55" t="s">
        <v>8869</v>
      </c>
      <c r="E781">
        <f t="shared" si="85"/>
        <v>-16867.004342103071</v>
      </c>
      <c r="F781">
        <f t="shared" si="86"/>
        <v>-16867</v>
      </c>
      <c r="G781">
        <f t="shared" si="89"/>
        <v>-5.189899995457381E-3</v>
      </c>
      <c r="H781">
        <f>+C781-(C$7+F781*C$8)</f>
        <v>-5.189899995457381E-3</v>
      </c>
      <c r="Q781" s="2">
        <f t="shared" si="88"/>
        <v>21350.974000000002</v>
      </c>
    </row>
    <row r="782" spans="1:33" ht="12.95" customHeight="1" x14ac:dyDescent="0.2">
      <c r="A782" s="55" t="s">
        <v>7468</v>
      </c>
      <c r="B782" s="54" t="s">
        <v>8852</v>
      </c>
      <c r="C782" s="55">
        <v>36369.478999999999</v>
      </c>
      <c r="D782" s="55" t="s">
        <v>8869</v>
      </c>
      <c r="E782">
        <f t="shared" si="85"/>
        <v>-16867.000158878858</v>
      </c>
      <c r="F782">
        <f t="shared" si="86"/>
        <v>-16867</v>
      </c>
      <c r="G782">
        <f t="shared" si="89"/>
        <v>-1.8989999807672575E-4</v>
      </c>
      <c r="I782">
        <f>G782</f>
        <v>-1.8989999807672575E-4</v>
      </c>
      <c r="Q782" s="2">
        <f t="shared" si="88"/>
        <v>21350.978999999999</v>
      </c>
      <c r="U782" s="21"/>
      <c r="AB782" t="s">
        <v>8810</v>
      </c>
      <c r="AG782" t="s">
        <v>8769</v>
      </c>
    </row>
    <row r="783" spans="1:33" ht="12.95" customHeight="1" x14ac:dyDescent="0.2">
      <c r="A783" s="55" t="s">
        <v>7468</v>
      </c>
      <c r="B783" s="54" t="s">
        <v>8852</v>
      </c>
      <c r="C783" s="55">
        <v>36369.480000000003</v>
      </c>
      <c r="D783" s="55" t="s">
        <v>8869</v>
      </c>
      <c r="E783">
        <f t="shared" si="85"/>
        <v>-16866.999322234013</v>
      </c>
      <c r="F783">
        <f t="shared" si="86"/>
        <v>-16867</v>
      </c>
      <c r="G783">
        <f t="shared" si="89"/>
        <v>8.1010000576497987E-4</v>
      </c>
      <c r="I783">
        <f>G783</f>
        <v>8.1010000576497987E-4</v>
      </c>
      <c r="Q783" s="2">
        <f t="shared" si="88"/>
        <v>21350.980000000003</v>
      </c>
      <c r="U783" s="21"/>
      <c r="AB783" t="s">
        <v>8810</v>
      </c>
      <c r="AG783" t="s">
        <v>8769</v>
      </c>
    </row>
    <row r="784" spans="1:33" ht="12.95" customHeight="1" x14ac:dyDescent="0.2">
      <c r="A784" s="55" t="s">
        <v>7491</v>
      </c>
      <c r="B784" s="54" t="s">
        <v>8852</v>
      </c>
      <c r="C784" s="55">
        <v>36399.356</v>
      </c>
      <c r="D784" s="55" t="s">
        <v>8869</v>
      </c>
      <c r="E784">
        <f t="shared" si="85"/>
        <v>-16842.003720894278</v>
      </c>
      <c r="F784">
        <f t="shared" si="86"/>
        <v>-16842</v>
      </c>
      <c r="G784">
        <f t="shared" si="89"/>
        <v>-4.4474000023910776E-3</v>
      </c>
      <c r="H784">
        <f t="shared" ref="H784:H790" si="92">+C784-(C$7+F784*C$8)</f>
        <v>-4.4474000023910776E-3</v>
      </c>
      <c r="Q784" s="2">
        <f t="shared" si="88"/>
        <v>21380.856</v>
      </c>
      <c r="AB784" t="s">
        <v>8810</v>
      </c>
      <c r="AG784" t="s">
        <v>8769</v>
      </c>
    </row>
    <row r="785" spans="1:33" ht="12.95" customHeight="1" x14ac:dyDescent="0.2">
      <c r="A785" s="55" t="s">
        <v>7491</v>
      </c>
      <c r="B785" s="54" t="s">
        <v>8852</v>
      </c>
      <c r="C785" s="55">
        <v>36418.478999999999</v>
      </c>
      <c r="D785" s="55" t="s">
        <v>8869</v>
      </c>
      <c r="E785">
        <f t="shared" si="85"/>
        <v>-16826.004561555015</v>
      </c>
      <c r="F785">
        <f t="shared" si="86"/>
        <v>-16826</v>
      </c>
      <c r="G785">
        <f t="shared" si="89"/>
        <v>-5.4522000064025633E-3</v>
      </c>
      <c r="H785">
        <f t="shared" si="92"/>
        <v>-5.4522000064025633E-3</v>
      </c>
      <c r="Q785" s="2">
        <f t="shared" si="88"/>
        <v>21399.978999999999</v>
      </c>
    </row>
    <row r="786" spans="1:33" ht="12.95" customHeight="1" x14ac:dyDescent="0.2">
      <c r="A786" s="55" t="s">
        <v>7497</v>
      </c>
      <c r="B786" s="54" t="s">
        <v>8852</v>
      </c>
      <c r="C786" s="55">
        <v>36418.484299999996</v>
      </c>
      <c r="D786" s="55" t="s">
        <v>8869</v>
      </c>
      <c r="E786">
        <f t="shared" si="85"/>
        <v>-16826.000127337349</v>
      </c>
      <c r="F786">
        <f t="shared" si="86"/>
        <v>-16826</v>
      </c>
      <c r="G786">
        <f t="shared" si="89"/>
        <v>-1.5220000932458788E-4</v>
      </c>
      <c r="H786">
        <f t="shared" si="92"/>
        <v>-1.5220000932458788E-4</v>
      </c>
      <c r="Q786" s="2">
        <f t="shared" si="88"/>
        <v>21399.984299999996</v>
      </c>
      <c r="AB786" t="s">
        <v>8810</v>
      </c>
      <c r="AG786" t="s">
        <v>8769</v>
      </c>
    </row>
    <row r="787" spans="1:33" ht="12.95" customHeight="1" x14ac:dyDescent="0.2">
      <c r="A787" s="55" t="s">
        <v>7491</v>
      </c>
      <c r="B787" s="54" t="s">
        <v>8852</v>
      </c>
      <c r="C787" s="55">
        <v>36424.449999999997</v>
      </c>
      <c r="D787" s="55" t="s">
        <v>8869</v>
      </c>
      <c r="E787">
        <f t="shared" si="85"/>
        <v>-16821.008955195415</v>
      </c>
      <c r="F787">
        <f t="shared" si="86"/>
        <v>-16821</v>
      </c>
      <c r="G787">
        <f t="shared" si="89"/>
        <v>-1.0703700005251449E-2</v>
      </c>
      <c r="H787">
        <f t="shared" si="92"/>
        <v>-1.0703700005251449E-2</v>
      </c>
      <c r="Q787" s="2">
        <f t="shared" si="88"/>
        <v>21405.949999999997</v>
      </c>
    </row>
    <row r="788" spans="1:33" ht="12.95" customHeight="1" x14ac:dyDescent="0.2">
      <c r="A788" s="55" t="s">
        <v>7497</v>
      </c>
      <c r="B788" s="54" t="s">
        <v>8852</v>
      </c>
      <c r="C788" s="55">
        <v>36424.463000000003</v>
      </c>
      <c r="D788" s="55" t="s">
        <v>8869</v>
      </c>
      <c r="E788">
        <f t="shared" si="85"/>
        <v>-16820.998078812445</v>
      </c>
      <c r="F788">
        <f t="shared" si="86"/>
        <v>-16821</v>
      </c>
      <c r="G788">
        <f t="shared" si="89"/>
        <v>2.2963000010349788E-3</v>
      </c>
      <c r="H788">
        <f t="shared" si="92"/>
        <v>2.2963000010349788E-3</v>
      </c>
      <c r="Q788" s="2">
        <f t="shared" si="88"/>
        <v>21405.963000000003</v>
      </c>
      <c r="AB788" t="s">
        <v>8807</v>
      </c>
      <c r="AG788" t="s">
        <v>8769</v>
      </c>
    </row>
    <row r="789" spans="1:33" ht="12.95" customHeight="1" x14ac:dyDescent="0.2">
      <c r="A789" s="55" t="s">
        <v>7491</v>
      </c>
      <c r="B789" s="54" t="s">
        <v>8852</v>
      </c>
      <c r="C789" s="55">
        <v>36430.427000000003</v>
      </c>
      <c r="D789" s="55" t="s">
        <v>8869</v>
      </c>
      <c r="E789">
        <f t="shared" ref="E789:E852" si="93">+(C789-C$7)/C$8</f>
        <v>-16816.008328966742</v>
      </c>
      <c r="F789">
        <f t="shared" ref="F789:F852" si="94">ROUND(2*E789,0)/2</f>
        <v>-16816</v>
      </c>
      <c r="G789">
        <f t="shared" si="89"/>
        <v>-9.9551999956020154E-3</v>
      </c>
      <c r="H789">
        <f t="shared" si="92"/>
        <v>-9.9551999956020154E-3</v>
      </c>
      <c r="Q789" s="2">
        <f t="shared" si="88"/>
        <v>21411.927000000003</v>
      </c>
      <c r="AB789" t="s">
        <v>8810</v>
      </c>
      <c r="AG789" t="s">
        <v>8769</v>
      </c>
    </row>
    <row r="790" spans="1:33" ht="12.95" customHeight="1" x14ac:dyDescent="0.2">
      <c r="A790" s="55" t="s">
        <v>7497</v>
      </c>
      <c r="B790" s="54" t="s">
        <v>8852</v>
      </c>
      <c r="C790" s="55">
        <v>36430.4329</v>
      </c>
      <c r="D790" s="55" t="s">
        <v>8869</v>
      </c>
      <c r="E790">
        <f t="shared" si="93"/>
        <v>-16816.00339276217</v>
      </c>
      <c r="F790">
        <f t="shared" si="94"/>
        <v>-16816</v>
      </c>
      <c r="G790">
        <f t="shared" si="89"/>
        <v>-4.0551999991293997E-3</v>
      </c>
      <c r="H790">
        <f t="shared" si="92"/>
        <v>-4.0551999991293997E-3</v>
      </c>
      <c r="Q790" s="2">
        <f t="shared" si="88"/>
        <v>21411.9329</v>
      </c>
      <c r="AB790" t="s">
        <v>8807</v>
      </c>
      <c r="AG790" t="s">
        <v>8769</v>
      </c>
    </row>
    <row r="791" spans="1:33" ht="12.95" customHeight="1" x14ac:dyDescent="0.2">
      <c r="A791" s="55" t="s">
        <v>7511</v>
      </c>
      <c r="B791" s="54" t="s">
        <v>8852</v>
      </c>
      <c r="C791" s="55">
        <v>36434.023999999998</v>
      </c>
      <c r="D791" s="55" t="s">
        <v>8869</v>
      </c>
      <c r="E791">
        <f t="shared" si="93"/>
        <v>-16812.99891746524</v>
      </c>
      <c r="F791">
        <f t="shared" si="94"/>
        <v>-16813</v>
      </c>
      <c r="G791">
        <f t="shared" si="89"/>
        <v>1.2938999934704043E-3</v>
      </c>
      <c r="I791">
        <f>+C791-(C$7+F791*C$8)</f>
        <v>1.2938999934704043E-3</v>
      </c>
      <c r="Q791" s="2">
        <f t="shared" ref="Q791:Q854" si="95">+C791-15018.5</f>
        <v>21415.523999999998</v>
      </c>
      <c r="AB791" t="s">
        <v>8778</v>
      </c>
      <c r="AG791" t="s">
        <v>8769</v>
      </c>
    </row>
    <row r="792" spans="1:33" ht="12.95" customHeight="1" x14ac:dyDescent="0.2">
      <c r="A792" s="55" t="s">
        <v>7491</v>
      </c>
      <c r="B792" s="54" t="s">
        <v>8852</v>
      </c>
      <c r="C792" s="55">
        <v>36436.402999999998</v>
      </c>
      <c r="D792" s="55" t="s">
        <v>8869</v>
      </c>
      <c r="E792">
        <f t="shared" si="93"/>
        <v>-16811.008539382925</v>
      </c>
      <c r="F792">
        <f t="shared" si="94"/>
        <v>-16811</v>
      </c>
      <c r="G792">
        <f t="shared" si="89"/>
        <v>-1.0206700004346203E-2</v>
      </c>
      <c r="H792">
        <f>+C792-(C$7+F792*C$8)</f>
        <v>-1.0206700004346203E-2</v>
      </c>
      <c r="Q792" s="2">
        <f t="shared" si="95"/>
        <v>21417.902999999998</v>
      </c>
    </row>
    <row r="793" spans="1:33" ht="12.95" customHeight="1" x14ac:dyDescent="0.2">
      <c r="A793" s="55" t="s">
        <v>7497</v>
      </c>
      <c r="B793" s="54" t="s">
        <v>8852</v>
      </c>
      <c r="C793" s="55">
        <v>36436.413800000002</v>
      </c>
      <c r="D793" s="55" t="s">
        <v>8869</v>
      </c>
      <c r="E793">
        <f t="shared" si="93"/>
        <v>-16810.999503618616</v>
      </c>
      <c r="F793">
        <f t="shared" si="94"/>
        <v>-16811</v>
      </c>
      <c r="G793">
        <f t="shared" si="89"/>
        <v>5.9329999930923805E-4</v>
      </c>
      <c r="H793">
        <f>+C793-(C$7+F793*C$8)</f>
        <v>5.9329999930923805E-4</v>
      </c>
      <c r="Q793" s="2">
        <f t="shared" si="95"/>
        <v>21417.913800000002</v>
      </c>
      <c r="AB793" t="s">
        <v>8778</v>
      </c>
      <c r="AG793" t="s">
        <v>8769</v>
      </c>
    </row>
    <row r="794" spans="1:33" ht="12.95" customHeight="1" x14ac:dyDescent="0.2">
      <c r="A794" s="55" t="s">
        <v>7521</v>
      </c>
      <c r="B794" s="54" t="s">
        <v>8852</v>
      </c>
      <c r="C794" s="55">
        <v>36454.335899999998</v>
      </c>
      <c r="D794" s="55" t="s">
        <v>8869</v>
      </c>
      <c r="E794">
        <f t="shared" si="93"/>
        <v>-16796.005071071726</v>
      </c>
      <c r="F794">
        <f t="shared" si="94"/>
        <v>-16796</v>
      </c>
      <c r="G794">
        <f t="shared" si="89"/>
        <v>-6.0612000015680678E-3</v>
      </c>
      <c r="J794">
        <f>+C794-(C$7+F794*C$8)</f>
        <v>-6.0612000015680678E-3</v>
      </c>
      <c r="Q794" s="2">
        <f t="shared" si="95"/>
        <v>21435.835899999998</v>
      </c>
      <c r="AB794" t="s">
        <v>8780</v>
      </c>
      <c r="AG794" t="s">
        <v>8769</v>
      </c>
    </row>
    <row r="795" spans="1:33" ht="12.95" customHeight="1" x14ac:dyDescent="0.2">
      <c r="A795" s="55" t="s">
        <v>7523</v>
      </c>
      <c r="B795" s="54" t="s">
        <v>8852</v>
      </c>
      <c r="C795" s="55">
        <v>36454.336000000003</v>
      </c>
      <c r="D795" s="55" t="s">
        <v>8869</v>
      </c>
      <c r="E795">
        <f t="shared" si="93"/>
        <v>-16796.004987407239</v>
      </c>
      <c r="F795">
        <f t="shared" si="94"/>
        <v>-16796</v>
      </c>
      <c r="G795">
        <f t="shared" si="89"/>
        <v>-5.9611999968183227E-3</v>
      </c>
      <c r="H795">
        <f>+C795-(C$7+F795*C$8)</f>
        <v>-5.9611999968183227E-3</v>
      </c>
      <c r="Q795" s="2">
        <f t="shared" si="95"/>
        <v>21435.836000000003</v>
      </c>
    </row>
    <row r="796" spans="1:33" ht="12.95" customHeight="1" x14ac:dyDescent="0.2">
      <c r="A796" s="55" t="s">
        <v>7491</v>
      </c>
      <c r="B796" s="54" t="s">
        <v>8852</v>
      </c>
      <c r="C796" s="55">
        <v>36454.336000000003</v>
      </c>
      <c r="D796" s="55" t="s">
        <v>8869</v>
      </c>
      <c r="E796">
        <f t="shared" si="93"/>
        <v>-16796.004987407239</v>
      </c>
      <c r="F796">
        <f t="shared" si="94"/>
        <v>-16796</v>
      </c>
      <c r="G796">
        <f t="shared" si="89"/>
        <v>-5.9611999968183227E-3</v>
      </c>
      <c r="H796">
        <f>+C796-(C$7+F796*C$8)</f>
        <v>-5.9611999968183227E-3</v>
      </c>
      <c r="Q796" s="2">
        <f t="shared" si="95"/>
        <v>21435.836000000003</v>
      </c>
    </row>
    <row r="797" spans="1:33" ht="12.95" customHeight="1" x14ac:dyDescent="0.2">
      <c r="A797" s="55" t="s">
        <v>11098</v>
      </c>
      <c r="B797" s="54" t="s">
        <v>8852</v>
      </c>
      <c r="C797" s="55">
        <v>36454.337</v>
      </c>
      <c r="D797" s="55" t="s">
        <v>8869</v>
      </c>
      <c r="E797">
        <f t="shared" si="93"/>
        <v>-16796.004150762397</v>
      </c>
      <c r="F797">
        <f t="shared" si="94"/>
        <v>-16796</v>
      </c>
      <c r="G797">
        <f t="shared" si="89"/>
        <v>-4.9612000002525747E-3</v>
      </c>
      <c r="H797">
        <f>+C797-(C$7+F797*C$8)</f>
        <v>-4.9612000002525747E-3</v>
      </c>
      <c r="Q797" s="2">
        <f t="shared" si="95"/>
        <v>21435.837</v>
      </c>
    </row>
    <row r="798" spans="1:33" ht="12.95" customHeight="1" x14ac:dyDescent="0.2">
      <c r="A798" s="55" t="s">
        <v>7482</v>
      </c>
      <c r="B798" s="54" t="s">
        <v>8852</v>
      </c>
      <c r="C798" s="55">
        <v>36454.337</v>
      </c>
      <c r="D798" s="55" t="s">
        <v>8869</v>
      </c>
      <c r="E798">
        <f t="shared" si="93"/>
        <v>-16796.004150762397</v>
      </c>
      <c r="F798">
        <f t="shared" si="94"/>
        <v>-16796</v>
      </c>
      <c r="G798">
        <f t="shared" si="89"/>
        <v>-4.9612000002525747E-3</v>
      </c>
      <c r="H798">
        <f>+C798-(C$7+F798*C$8)</f>
        <v>-4.9612000002525747E-3</v>
      </c>
      <c r="Q798" s="2">
        <f t="shared" si="95"/>
        <v>21435.837</v>
      </c>
    </row>
    <row r="799" spans="1:33" ht="12.95" customHeight="1" x14ac:dyDescent="0.2">
      <c r="A799" s="55" t="s">
        <v>7477</v>
      </c>
      <c r="B799" s="54" t="s">
        <v>8852</v>
      </c>
      <c r="C799" s="55">
        <v>36454.339999999997</v>
      </c>
      <c r="D799" s="55" t="s">
        <v>8869</v>
      </c>
      <c r="E799">
        <f t="shared" si="93"/>
        <v>-16796.001640827872</v>
      </c>
      <c r="F799">
        <f t="shared" si="94"/>
        <v>-16796</v>
      </c>
      <c r="G799">
        <f t="shared" si="89"/>
        <v>-1.961200003279373E-3</v>
      </c>
      <c r="H799">
        <f>+C799-(C$7+F799*C$8)</f>
        <v>-1.961200003279373E-3</v>
      </c>
      <c r="Q799" s="2">
        <f t="shared" si="95"/>
        <v>21435.839999999997</v>
      </c>
      <c r="AB799" t="s">
        <v>8778</v>
      </c>
      <c r="AG799" t="s">
        <v>8769</v>
      </c>
    </row>
    <row r="800" spans="1:33" ht="12.95" customHeight="1" x14ac:dyDescent="0.2">
      <c r="A800" s="55" t="s">
        <v>7531</v>
      </c>
      <c r="B800" s="54" t="s">
        <v>8852</v>
      </c>
      <c r="C800" s="55">
        <v>36454.341699999997</v>
      </c>
      <c r="D800" s="55" t="s">
        <v>8869</v>
      </c>
      <c r="E800">
        <f t="shared" si="93"/>
        <v>-16796.000218531637</v>
      </c>
      <c r="F800">
        <f t="shared" si="94"/>
        <v>-16796</v>
      </c>
      <c r="G800">
        <f t="shared" si="89"/>
        <v>-2.6120000256923959E-4</v>
      </c>
      <c r="J800">
        <f>+C800-(C$7+F800*C$8)</f>
        <v>-2.6120000256923959E-4</v>
      </c>
      <c r="Q800" s="2">
        <f t="shared" si="95"/>
        <v>21435.841699999997</v>
      </c>
    </row>
    <row r="801" spans="1:17" ht="12.95" customHeight="1" x14ac:dyDescent="0.2">
      <c r="A801" s="55" t="s">
        <v>7534</v>
      </c>
      <c r="B801" s="54" t="s">
        <v>8852</v>
      </c>
      <c r="C801" s="55">
        <v>36454.341999999997</v>
      </c>
      <c r="D801" s="55" t="s">
        <v>8869</v>
      </c>
      <c r="E801">
        <f t="shared" si="93"/>
        <v>-16795.999967538184</v>
      </c>
      <c r="F801">
        <f t="shared" si="94"/>
        <v>-16796</v>
      </c>
      <c r="G801">
        <f t="shared" si="89"/>
        <v>3.8799997128080577E-5</v>
      </c>
      <c r="H801">
        <f>+C801-(C$7+F801*C$8)</f>
        <v>3.8799997128080577E-5</v>
      </c>
      <c r="Q801" s="2">
        <f t="shared" si="95"/>
        <v>21435.841999999997</v>
      </c>
    </row>
    <row r="802" spans="1:17" ht="12.95" customHeight="1" x14ac:dyDescent="0.2">
      <c r="A802" s="55" t="s">
        <v>7521</v>
      </c>
      <c r="B802" s="54" t="s">
        <v>8852</v>
      </c>
      <c r="C802" s="55">
        <v>36454.342400000001</v>
      </c>
      <c r="D802" s="55" t="s">
        <v>8869</v>
      </c>
      <c r="E802">
        <f t="shared" si="93"/>
        <v>-16795.999632880244</v>
      </c>
      <c r="F802">
        <f t="shared" si="94"/>
        <v>-16796</v>
      </c>
      <c r="G802">
        <f t="shared" si="89"/>
        <v>4.3880000157514587E-4</v>
      </c>
      <c r="J802">
        <f>+C802-(C$7+F802*C$8)</f>
        <v>4.3880000157514587E-4</v>
      </c>
      <c r="Q802" s="2">
        <f t="shared" si="95"/>
        <v>21435.842400000001</v>
      </c>
    </row>
    <row r="803" spans="1:17" ht="12.95" customHeight="1" x14ac:dyDescent="0.2">
      <c r="A803" s="55" t="s">
        <v>7521</v>
      </c>
      <c r="B803" s="54" t="s">
        <v>8852</v>
      </c>
      <c r="C803" s="55">
        <v>36454.342799999999</v>
      </c>
      <c r="D803" s="55" t="s">
        <v>8869</v>
      </c>
      <c r="E803">
        <f t="shared" si="93"/>
        <v>-16795.999298222308</v>
      </c>
      <c r="F803">
        <f t="shared" si="94"/>
        <v>-16796</v>
      </c>
      <c r="G803">
        <f t="shared" si="89"/>
        <v>8.3879999874625355E-4</v>
      </c>
      <c r="J803">
        <f>+C803-(C$7+F803*C$8)</f>
        <v>8.3879999874625355E-4</v>
      </c>
      <c r="Q803" s="2">
        <f t="shared" si="95"/>
        <v>21435.842799999999</v>
      </c>
    </row>
    <row r="804" spans="1:17" ht="12.95" customHeight="1" x14ac:dyDescent="0.2">
      <c r="A804" s="55" t="s">
        <v>7497</v>
      </c>
      <c r="B804" s="54" t="s">
        <v>8852</v>
      </c>
      <c r="C804" s="55">
        <v>36454.3439</v>
      </c>
      <c r="D804" s="55" t="s">
        <v>8869</v>
      </c>
      <c r="E804">
        <f t="shared" si="93"/>
        <v>-16795.99837791298</v>
      </c>
      <c r="F804">
        <f t="shared" si="94"/>
        <v>-16796</v>
      </c>
      <c r="G804">
        <f t="shared" si="89"/>
        <v>1.9388000000617467E-3</v>
      </c>
      <c r="H804">
        <f t="shared" ref="H804:H822" si="96">+C804-(C$7+F804*C$8)</f>
        <v>1.9388000000617467E-3</v>
      </c>
      <c r="Q804" s="2">
        <f t="shared" si="95"/>
        <v>21435.8439</v>
      </c>
    </row>
    <row r="805" spans="1:17" ht="12.95" customHeight="1" x14ac:dyDescent="0.2">
      <c r="A805" s="55" t="s">
        <v>7497</v>
      </c>
      <c r="B805" s="54" t="s">
        <v>8852</v>
      </c>
      <c r="C805" s="55">
        <v>36455.525999999998</v>
      </c>
      <c r="D805" s="55" t="s">
        <v>8869</v>
      </c>
      <c r="E805">
        <f t="shared" si="93"/>
        <v>-16795.009380043663</v>
      </c>
      <c r="F805">
        <f t="shared" si="94"/>
        <v>-16795</v>
      </c>
      <c r="G805">
        <f t="shared" si="89"/>
        <v>-1.1211500008357689E-2</v>
      </c>
      <c r="H805">
        <f t="shared" si="96"/>
        <v>-1.1211500008357689E-2</v>
      </c>
      <c r="Q805" s="2">
        <f t="shared" si="95"/>
        <v>21437.025999999998</v>
      </c>
    </row>
    <row r="806" spans="1:17" ht="12.95" customHeight="1" x14ac:dyDescent="0.2">
      <c r="A806" s="55" t="s">
        <v>7534</v>
      </c>
      <c r="B806" s="54" t="s">
        <v>8852</v>
      </c>
      <c r="C806" s="55">
        <v>36460.309000000001</v>
      </c>
      <c r="D806" s="55" t="s">
        <v>8869</v>
      </c>
      <c r="E806">
        <f t="shared" si="93"/>
        <v>-16791.007707757948</v>
      </c>
      <c r="F806">
        <f t="shared" si="94"/>
        <v>-16791</v>
      </c>
      <c r="G806">
        <f t="shared" si="89"/>
        <v>-9.212700002535712E-3</v>
      </c>
      <c r="H806">
        <f t="shared" si="96"/>
        <v>-9.212700002535712E-3</v>
      </c>
      <c r="Q806" s="2">
        <f t="shared" si="95"/>
        <v>21441.809000000001</v>
      </c>
    </row>
    <row r="807" spans="1:17" ht="12.95" customHeight="1" x14ac:dyDescent="0.2">
      <c r="A807" s="55" t="s">
        <v>7491</v>
      </c>
      <c r="B807" s="54" t="s">
        <v>8852</v>
      </c>
      <c r="C807" s="55">
        <v>36460.31</v>
      </c>
      <c r="D807" s="55" t="s">
        <v>8869</v>
      </c>
      <c r="E807">
        <f t="shared" si="93"/>
        <v>-16791.00687111311</v>
      </c>
      <c r="F807">
        <f t="shared" si="94"/>
        <v>-16791</v>
      </c>
      <c r="G807">
        <f t="shared" si="89"/>
        <v>-8.212700005969964E-3</v>
      </c>
      <c r="H807">
        <f t="shared" si="96"/>
        <v>-8.212700005969964E-3</v>
      </c>
      <c r="Q807" s="2">
        <f t="shared" si="95"/>
        <v>21441.809999999998</v>
      </c>
    </row>
    <row r="808" spans="1:17" ht="12.95" customHeight="1" x14ac:dyDescent="0.2">
      <c r="A808" s="55" t="s">
        <v>7477</v>
      </c>
      <c r="B808" s="54" t="s">
        <v>8852</v>
      </c>
      <c r="C808" s="55">
        <v>36460.311999999998</v>
      </c>
      <c r="D808" s="55" t="s">
        <v>8869</v>
      </c>
      <c r="E808">
        <f t="shared" si="93"/>
        <v>-16791.005197823422</v>
      </c>
      <c r="F808">
        <f t="shared" si="94"/>
        <v>-16791</v>
      </c>
      <c r="G808">
        <f t="shared" si="89"/>
        <v>-6.2127000055625103E-3</v>
      </c>
      <c r="H808">
        <f t="shared" si="96"/>
        <v>-6.2127000055625103E-3</v>
      </c>
      <c r="Q808" s="2">
        <f t="shared" si="95"/>
        <v>21441.811999999998</v>
      </c>
    </row>
    <row r="809" spans="1:17" ht="12.95" customHeight="1" x14ac:dyDescent="0.2">
      <c r="A809" s="55" t="s">
        <v>7534</v>
      </c>
      <c r="B809" s="54" t="s">
        <v>8852</v>
      </c>
      <c r="C809" s="55">
        <v>36460.313000000002</v>
      </c>
      <c r="D809" s="55" t="s">
        <v>8869</v>
      </c>
      <c r="E809">
        <f t="shared" si="93"/>
        <v>-16791.004361178573</v>
      </c>
      <c r="F809">
        <f t="shared" si="94"/>
        <v>-16791</v>
      </c>
      <c r="G809">
        <f t="shared" ref="G809:G872" si="97">+C809-(C$7+F809*C$8)</f>
        <v>-5.2127000017208047E-3</v>
      </c>
      <c r="H809">
        <f t="shared" si="96"/>
        <v>-5.2127000017208047E-3</v>
      </c>
      <c r="Q809" s="2">
        <f t="shared" si="95"/>
        <v>21441.813000000002</v>
      </c>
    </row>
    <row r="810" spans="1:17" ht="12.95" customHeight="1" x14ac:dyDescent="0.2">
      <c r="A810" s="55" t="s">
        <v>11098</v>
      </c>
      <c r="B810" s="54" t="s">
        <v>8852</v>
      </c>
      <c r="C810" s="55">
        <v>36460.33</v>
      </c>
      <c r="D810" s="55" t="s">
        <v>8869</v>
      </c>
      <c r="E810">
        <f t="shared" si="93"/>
        <v>-16790.990138216239</v>
      </c>
      <c r="F810">
        <f t="shared" si="94"/>
        <v>-16791</v>
      </c>
      <c r="G810">
        <f t="shared" si="97"/>
        <v>1.1787299998104572E-2</v>
      </c>
      <c r="H810">
        <f t="shared" si="96"/>
        <v>1.1787299998104572E-2</v>
      </c>
      <c r="Q810" s="2">
        <f t="shared" si="95"/>
        <v>21441.83</v>
      </c>
    </row>
    <row r="811" spans="1:17" ht="12.95" customHeight="1" x14ac:dyDescent="0.2">
      <c r="A811" s="55" t="s">
        <v>7491</v>
      </c>
      <c r="B811" s="54" t="s">
        <v>8852</v>
      </c>
      <c r="C811" s="55">
        <v>36466.288</v>
      </c>
      <c r="D811" s="55" t="s">
        <v>8869</v>
      </c>
      <c r="E811">
        <f t="shared" si="93"/>
        <v>-16786.005408239598</v>
      </c>
      <c r="F811">
        <f t="shared" si="94"/>
        <v>-16786</v>
      </c>
      <c r="G811">
        <f t="shared" si="97"/>
        <v>-6.4641999997547828E-3</v>
      </c>
      <c r="H811">
        <f t="shared" si="96"/>
        <v>-6.4641999997547828E-3</v>
      </c>
      <c r="Q811" s="2">
        <f t="shared" si="95"/>
        <v>21447.788</v>
      </c>
    </row>
    <row r="812" spans="1:17" ht="12.95" customHeight="1" x14ac:dyDescent="0.2">
      <c r="A812" s="55" t="s">
        <v>7482</v>
      </c>
      <c r="B812" s="54" t="s">
        <v>8852</v>
      </c>
      <c r="C812" s="55">
        <v>36466.288999999997</v>
      </c>
      <c r="D812" s="55" t="s">
        <v>8869</v>
      </c>
      <c r="E812">
        <f t="shared" si="93"/>
        <v>-16786.004571594756</v>
      </c>
      <c r="F812">
        <f t="shared" si="94"/>
        <v>-16786</v>
      </c>
      <c r="G812">
        <f t="shared" si="97"/>
        <v>-5.4642000031890348E-3</v>
      </c>
      <c r="H812">
        <f t="shared" si="96"/>
        <v>-5.4642000031890348E-3</v>
      </c>
      <c r="Q812" s="2">
        <f t="shared" si="95"/>
        <v>21447.788999999997</v>
      </c>
    </row>
    <row r="813" spans="1:17" ht="12.95" customHeight="1" x14ac:dyDescent="0.2">
      <c r="A813" s="55" t="s">
        <v>7491</v>
      </c>
      <c r="B813" s="54" t="s">
        <v>8852</v>
      </c>
      <c r="C813" s="55">
        <v>36478.237000000001</v>
      </c>
      <c r="D813" s="55" t="s">
        <v>8869</v>
      </c>
      <c r="E813">
        <f t="shared" si="93"/>
        <v>-16776.008339006483</v>
      </c>
      <c r="F813">
        <f t="shared" si="94"/>
        <v>-16776</v>
      </c>
      <c r="G813">
        <f t="shared" si="97"/>
        <v>-9.9671999996644445E-3</v>
      </c>
      <c r="H813">
        <f t="shared" si="96"/>
        <v>-9.9671999996644445E-3</v>
      </c>
      <c r="Q813" s="2">
        <f t="shared" si="95"/>
        <v>21459.737000000001</v>
      </c>
    </row>
    <row r="814" spans="1:17" ht="12.95" customHeight="1" x14ac:dyDescent="0.2">
      <c r="A814" s="55" t="s">
        <v>7482</v>
      </c>
      <c r="B814" s="54" t="s">
        <v>8852</v>
      </c>
      <c r="C814" s="55">
        <v>36484.214999999997</v>
      </c>
      <c r="D814" s="55" t="s">
        <v>8869</v>
      </c>
      <c r="E814">
        <f t="shared" si="93"/>
        <v>-16771.006876132979</v>
      </c>
      <c r="F814">
        <f t="shared" si="94"/>
        <v>-16771</v>
      </c>
      <c r="G814">
        <f t="shared" si="97"/>
        <v>-8.2187000080011785E-3</v>
      </c>
      <c r="H814">
        <f t="shared" si="96"/>
        <v>-8.2187000080011785E-3</v>
      </c>
      <c r="Q814" s="2">
        <f t="shared" si="95"/>
        <v>21465.714999999997</v>
      </c>
    </row>
    <row r="815" spans="1:17" ht="12.95" customHeight="1" x14ac:dyDescent="0.2">
      <c r="A815" s="55" t="s">
        <v>7491</v>
      </c>
      <c r="B815" s="54" t="s">
        <v>8852</v>
      </c>
      <c r="C815" s="55">
        <v>36484.222999999998</v>
      </c>
      <c r="D815" s="55" t="s">
        <v>8869</v>
      </c>
      <c r="E815">
        <f t="shared" si="93"/>
        <v>-16771.000182974229</v>
      </c>
      <c r="F815">
        <f t="shared" si="94"/>
        <v>-16771</v>
      </c>
      <c r="G815">
        <f t="shared" si="97"/>
        <v>-2.18700006371364E-4</v>
      </c>
      <c r="H815">
        <f t="shared" si="96"/>
        <v>-2.18700006371364E-4</v>
      </c>
      <c r="Q815" s="2">
        <f t="shared" si="95"/>
        <v>21465.722999999998</v>
      </c>
    </row>
    <row r="816" spans="1:17" ht="12.95" customHeight="1" x14ac:dyDescent="0.2">
      <c r="A816" s="55" t="s">
        <v>7482</v>
      </c>
      <c r="B816" s="54" t="s">
        <v>8852</v>
      </c>
      <c r="C816" s="55">
        <v>36490.190999999999</v>
      </c>
      <c r="D816" s="55" t="s">
        <v>8869</v>
      </c>
      <c r="E816">
        <f t="shared" si="93"/>
        <v>-16766.007086549154</v>
      </c>
      <c r="F816">
        <f t="shared" si="94"/>
        <v>-16766</v>
      </c>
      <c r="G816">
        <f t="shared" si="97"/>
        <v>-8.4702000021934509E-3</v>
      </c>
      <c r="H816">
        <f t="shared" si="96"/>
        <v>-8.4702000021934509E-3</v>
      </c>
      <c r="Q816" s="2">
        <f t="shared" si="95"/>
        <v>21471.690999999999</v>
      </c>
    </row>
    <row r="817" spans="1:33" ht="12.95" customHeight="1" x14ac:dyDescent="0.2">
      <c r="A817" s="55" t="s">
        <v>7573</v>
      </c>
      <c r="B817" s="54" t="s">
        <v>8852</v>
      </c>
      <c r="C817" s="55">
        <v>36490.192999999999</v>
      </c>
      <c r="D817" s="55" t="s">
        <v>8869</v>
      </c>
      <c r="E817">
        <f t="shared" si="93"/>
        <v>-16766.005413259467</v>
      </c>
      <c r="F817">
        <f t="shared" si="94"/>
        <v>-16766</v>
      </c>
      <c r="G817">
        <f t="shared" si="97"/>
        <v>-6.4702000017859973E-3</v>
      </c>
      <c r="H817">
        <f t="shared" si="96"/>
        <v>-6.4702000017859973E-3</v>
      </c>
      <c r="Q817" s="2">
        <f t="shared" si="95"/>
        <v>21471.692999999999</v>
      </c>
    </row>
    <row r="818" spans="1:33" ht="12.95" customHeight="1" x14ac:dyDescent="0.2">
      <c r="A818" s="55" t="s">
        <v>7491</v>
      </c>
      <c r="B818" s="54" t="s">
        <v>8852</v>
      </c>
      <c r="C818" s="55">
        <v>36490.194000000003</v>
      </c>
      <c r="D818" s="55" t="s">
        <v>8869</v>
      </c>
      <c r="E818">
        <f t="shared" si="93"/>
        <v>-16766.004576614621</v>
      </c>
      <c r="F818">
        <f t="shared" si="94"/>
        <v>-16766</v>
      </c>
      <c r="G818">
        <f t="shared" si="97"/>
        <v>-5.4701999979442917E-3</v>
      </c>
      <c r="H818">
        <f t="shared" si="96"/>
        <v>-5.4701999979442917E-3</v>
      </c>
      <c r="Q818" s="2">
        <f t="shared" si="95"/>
        <v>21471.694000000003</v>
      </c>
    </row>
    <row r="819" spans="1:33" ht="12.95" customHeight="1" x14ac:dyDescent="0.2">
      <c r="A819" s="55" t="s">
        <v>7491</v>
      </c>
      <c r="B819" s="54" t="s">
        <v>8852</v>
      </c>
      <c r="C819" s="55">
        <v>36503.347999999998</v>
      </c>
      <c r="D819" s="55" t="s">
        <v>8869</v>
      </c>
      <c r="E819">
        <f t="shared" si="93"/>
        <v>-16754.999350345282</v>
      </c>
      <c r="F819">
        <f t="shared" si="94"/>
        <v>-16755</v>
      </c>
      <c r="G819">
        <f t="shared" si="97"/>
        <v>7.7649999730056152E-4</v>
      </c>
      <c r="H819">
        <f t="shared" si="96"/>
        <v>7.7649999730056152E-4</v>
      </c>
      <c r="Q819" s="2">
        <f t="shared" si="95"/>
        <v>21484.847999999998</v>
      </c>
    </row>
    <row r="820" spans="1:33" ht="12.95" customHeight="1" x14ac:dyDescent="0.2">
      <c r="A820" s="55" t="s">
        <v>7573</v>
      </c>
      <c r="B820" s="54" t="s">
        <v>8852</v>
      </c>
      <c r="C820" s="55">
        <v>36528.434999999998</v>
      </c>
      <c r="D820" s="55" t="s">
        <v>8869</v>
      </c>
      <c r="E820">
        <f t="shared" si="93"/>
        <v>-16734.010441160321</v>
      </c>
      <c r="F820">
        <f t="shared" si="94"/>
        <v>-16734</v>
      </c>
      <c r="G820">
        <f t="shared" si="97"/>
        <v>-1.2479800003347918E-2</v>
      </c>
      <c r="H820">
        <f t="shared" si="96"/>
        <v>-1.2479800003347918E-2</v>
      </c>
      <c r="Q820" s="2">
        <f t="shared" si="95"/>
        <v>21509.934999999998</v>
      </c>
      <c r="AB820" t="s">
        <v>8778</v>
      </c>
      <c r="AG820" t="s">
        <v>8769</v>
      </c>
    </row>
    <row r="821" spans="1:33" ht="12.95" customHeight="1" x14ac:dyDescent="0.2">
      <c r="A821" s="55" t="s">
        <v>7482</v>
      </c>
      <c r="B821" s="54" t="s">
        <v>8852</v>
      </c>
      <c r="C821" s="55">
        <v>36540.39</v>
      </c>
      <c r="D821" s="55" t="s">
        <v>8869</v>
      </c>
      <c r="E821">
        <f t="shared" si="93"/>
        <v>-16724.008352058143</v>
      </c>
      <c r="F821">
        <f t="shared" si="94"/>
        <v>-16724</v>
      </c>
      <c r="G821">
        <f t="shared" si="97"/>
        <v>-9.9828000020352192E-3</v>
      </c>
      <c r="H821">
        <f t="shared" si="96"/>
        <v>-9.9828000020352192E-3</v>
      </c>
      <c r="Q821" s="2">
        <f t="shared" si="95"/>
        <v>21521.89</v>
      </c>
    </row>
    <row r="822" spans="1:33" ht="12.95" customHeight="1" x14ac:dyDescent="0.2">
      <c r="A822" s="55" t="s">
        <v>7491</v>
      </c>
      <c r="B822" s="54" t="s">
        <v>8852</v>
      </c>
      <c r="C822" s="55">
        <v>36545.18</v>
      </c>
      <c r="D822" s="55" t="s">
        <v>8869</v>
      </c>
      <c r="E822">
        <f t="shared" si="93"/>
        <v>-16720.000823258528</v>
      </c>
      <c r="F822">
        <f t="shared" si="94"/>
        <v>-16720</v>
      </c>
      <c r="G822">
        <f t="shared" si="97"/>
        <v>-9.8400000570109114E-4</v>
      </c>
      <c r="H822">
        <f t="shared" si="96"/>
        <v>-9.8400000570109114E-4</v>
      </c>
      <c r="Q822" s="2">
        <f t="shared" si="95"/>
        <v>21526.68</v>
      </c>
    </row>
    <row r="823" spans="1:33" ht="12.95" customHeight="1" x14ac:dyDescent="0.2">
      <c r="A823" s="55" t="s">
        <v>10893</v>
      </c>
      <c r="B823" s="54" t="s">
        <v>8852</v>
      </c>
      <c r="C823" s="55">
        <v>36561.915000000001</v>
      </c>
      <c r="D823" s="55" t="s">
        <v>8869</v>
      </c>
      <c r="E823">
        <f t="shared" si="93"/>
        <v>-16705.999571805169</v>
      </c>
      <c r="F823">
        <f t="shared" si="94"/>
        <v>-16706</v>
      </c>
      <c r="G823">
        <f t="shared" si="97"/>
        <v>5.1180000446038321E-4</v>
      </c>
      <c r="I823">
        <f>G823</f>
        <v>5.1180000446038321E-4</v>
      </c>
      <c r="Q823" s="2">
        <f t="shared" si="95"/>
        <v>21543.415000000001</v>
      </c>
      <c r="U823" s="21"/>
    </row>
    <row r="824" spans="1:33" ht="12.95" customHeight="1" x14ac:dyDescent="0.2">
      <c r="A824" s="55" t="s">
        <v>7482</v>
      </c>
      <c r="B824" s="54" t="s">
        <v>8852</v>
      </c>
      <c r="C824" s="55">
        <v>36576.258000000002</v>
      </c>
      <c r="D824" s="55" t="s">
        <v>8869</v>
      </c>
      <c r="E824">
        <f t="shared" si="93"/>
        <v>-16693.999574817091</v>
      </c>
      <c r="F824">
        <f t="shared" si="94"/>
        <v>-16694</v>
      </c>
      <c r="G824">
        <f t="shared" si="97"/>
        <v>5.0819999887607992E-4</v>
      </c>
      <c r="H824">
        <f t="shared" ref="H824:H833" si="98">+C824-(C$7+F824*C$8)</f>
        <v>5.0819999887607992E-4</v>
      </c>
      <c r="Q824" s="2">
        <f t="shared" si="95"/>
        <v>21557.758000000002</v>
      </c>
    </row>
    <row r="825" spans="1:33" ht="12.95" customHeight="1" x14ac:dyDescent="0.2">
      <c r="A825" s="55" t="s">
        <v>7573</v>
      </c>
      <c r="B825" s="54" t="s">
        <v>8852</v>
      </c>
      <c r="C825" s="55">
        <v>36583.421999999999</v>
      </c>
      <c r="D825" s="55" t="s">
        <v>8869</v>
      </c>
      <c r="E825">
        <f t="shared" si="93"/>
        <v>-16688.005851159378</v>
      </c>
      <c r="F825">
        <f t="shared" si="94"/>
        <v>-16688</v>
      </c>
      <c r="G825">
        <f t="shared" si="97"/>
        <v>-6.9935999999870546E-3</v>
      </c>
      <c r="H825">
        <f t="shared" si="98"/>
        <v>-6.9935999999870546E-3</v>
      </c>
      <c r="Q825" s="2">
        <f t="shared" si="95"/>
        <v>21564.921999999999</v>
      </c>
    </row>
    <row r="826" spans="1:33" ht="12.95" customHeight="1" x14ac:dyDescent="0.2">
      <c r="A826" s="55" t="s">
        <v>7573</v>
      </c>
      <c r="B826" s="54" t="s">
        <v>8852</v>
      </c>
      <c r="C826" s="55">
        <v>36588.199999999997</v>
      </c>
      <c r="D826" s="55" t="s">
        <v>8869</v>
      </c>
      <c r="E826">
        <f t="shared" si="93"/>
        <v>-16684.008362097884</v>
      </c>
      <c r="F826">
        <f t="shared" si="94"/>
        <v>-16684</v>
      </c>
      <c r="G826">
        <f t="shared" si="97"/>
        <v>-9.9948000060976483E-3</v>
      </c>
      <c r="H826">
        <f t="shared" si="98"/>
        <v>-9.9948000060976483E-3</v>
      </c>
      <c r="Q826" s="2">
        <f t="shared" si="95"/>
        <v>21569.699999999997</v>
      </c>
    </row>
    <row r="827" spans="1:33" ht="12.95" customHeight="1" x14ac:dyDescent="0.2">
      <c r="A827" s="55" t="s">
        <v>7573</v>
      </c>
      <c r="B827" s="54" t="s">
        <v>8852</v>
      </c>
      <c r="C827" s="55">
        <v>36589.396000000001</v>
      </c>
      <c r="D827" s="55" t="s">
        <v>8869</v>
      </c>
      <c r="E827">
        <f t="shared" si="93"/>
        <v>-16683.007734865241</v>
      </c>
      <c r="F827">
        <f t="shared" si="94"/>
        <v>-16683</v>
      </c>
      <c r="G827">
        <f t="shared" si="97"/>
        <v>-9.2451000018627383E-3</v>
      </c>
      <c r="H827">
        <f t="shared" si="98"/>
        <v>-9.2451000018627383E-3</v>
      </c>
      <c r="Q827" s="2">
        <f t="shared" si="95"/>
        <v>21570.896000000001</v>
      </c>
    </row>
    <row r="828" spans="1:33" ht="12.95" customHeight="1" x14ac:dyDescent="0.2">
      <c r="A828" s="55" t="s">
        <v>7573</v>
      </c>
      <c r="B828" s="54" t="s">
        <v>8852</v>
      </c>
      <c r="C828" s="55">
        <v>36607.328000000001</v>
      </c>
      <c r="D828" s="55" t="s">
        <v>8869</v>
      </c>
      <c r="E828">
        <f t="shared" si="93"/>
        <v>-16668.005019534401</v>
      </c>
      <c r="F828">
        <f t="shared" si="94"/>
        <v>-16668</v>
      </c>
      <c r="G828">
        <f t="shared" si="97"/>
        <v>-5.9995999981765635E-3</v>
      </c>
      <c r="H828">
        <f t="shared" si="98"/>
        <v>-5.9995999981765635E-3</v>
      </c>
      <c r="Q828" s="2">
        <f t="shared" si="95"/>
        <v>21588.828000000001</v>
      </c>
      <c r="AB828" t="s">
        <v>8773</v>
      </c>
      <c r="AG828" t="s">
        <v>8769</v>
      </c>
    </row>
    <row r="829" spans="1:33" ht="12.95" customHeight="1" x14ac:dyDescent="0.2">
      <c r="A829" s="55" t="s">
        <v>7573</v>
      </c>
      <c r="B829" s="54" t="s">
        <v>8852</v>
      </c>
      <c r="C829" s="55">
        <v>36625.254999999997</v>
      </c>
      <c r="D829" s="55" t="s">
        <v>8869</v>
      </c>
      <c r="E829">
        <f t="shared" si="93"/>
        <v>-16653.006487427785</v>
      </c>
      <c r="F829">
        <f t="shared" si="94"/>
        <v>-16653</v>
      </c>
      <c r="G829">
        <f t="shared" si="97"/>
        <v>-7.7540999991470017E-3</v>
      </c>
      <c r="H829">
        <f t="shared" si="98"/>
        <v>-7.7540999991470017E-3</v>
      </c>
      <c r="Q829" s="2">
        <f t="shared" si="95"/>
        <v>21606.754999999997</v>
      </c>
    </row>
    <row r="830" spans="1:33" ht="12.95" customHeight="1" x14ac:dyDescent="0.2">
      <c r="A830" s="55" t="s">
        <v>7601</v>
      </c>
      <c r="B830" s="54" t="s">
        <v>8852</v>
      </c>
      <c r="C830" s="55">
        <v>36638.406999999999</v>
      </c>
      <c r="D830" s="55" t="s">
        <v>8869</v>
      </c>
      <c r="E830">
        <f t="shared" si="93"/>
        <v>-16642.002934448126</v>
      </c>
      <c r="F830">
        <f t="shared" si="94"/>
        <v>-16642</v>
      </c>
      <c r="G830">
        <f t="shared" si="97"/>
        <v>-3.5073999970336445E-3</v>
      </c>
      <c r="H830">
        <f t="shared" si="98"/>
        <v>-3.5073999970336445E-3</v>
      </c>
      <c r="Q830" s="2">
        <f t="shared" si="95"/>
        <v>21619.906999999999</v>
      </c>
    </row>
    <row r="831" spans="1:33" ht="12.95" customHeight="1" x14ac:dyDescent="0.2">
      <c r="A831" s="55" t="s">
        <v>7482</v>
      </c>
      <c r="B831" s="54" t="s">
        <v>8852</v>
      </c>
      <c r="C831" s="55">
        <v>36668.285000000003</v>
      </c>
      <c r="D831" s="55" t="s">
        <v>8869</v>
      </c>
      <c r="E831">
        <f t="shared" si="93"/>
        <v>-16617.0056598187</v>
      </c>
      <c r="F831">
        <f t="shared" si="94"/>
        <v>-16617</v>
      </c>
      <c r="G831">
        <f t="shared" si="97"/>
        <v>-6.7648999975062907E-3</v>
      </c>
      <c r="H831">
        <f t="shared" si="98"/>
        <v>-6.7648999975062907E-3</v>
      </c>
      <c r="Q831" s="2">
        <f t="shared" si="95"/>
        <v>21649.785000000003</v>
      </c>
    </row>
    <row r="832" spans="1:33" ht="12.95" customHeight="1" x14ac:dyDescent="0.2">
      <c r="A832" s="55" t="s">
        <v>7482</v>
      </c>
      <c r="B832" s="54" t="s">
        <v>8852</v>
      </c>
      <c r="C832" s="55">
        <v>36669.479599999999</v>
      </c>
      <c r="D832" s="55" t="s">
        <v>8869</v>
      </c>
      <c r="E832">
        <f t="shared" si="93"/>
        <v>-16616.006203888846</v>
      </c>
      <c r="F832">
        <f t="shared" si="94"/>
        <v>-16616</v>
      </c>
      <c r="G832">
        <f t="shared" si="97"/>
        <v>-7.4152000015601516E-3</v>
      </c>
      <c r="H832">
        <f t="shared" si="98"/>
        <v>-7.4152000015601516E-3</v>
      </c>
      <c r="Q832" s="2">
        <f t="shared" si="95"/>
        <v>21650.979599999999</v>
      </c>
      <c r="AB832" t="s">
        <v>8773</v>
      </c>
      <c r="AG832" t="s">
        <v>8769</v>
      </c>
    </row>
    <row r="833" spans="1:33" ht="12.95" customHeight="1" x14ac:dyDescent="0.2">
      <c r="A833" s="55" t="s">
        <v>7482</v>
      </c>
      <c r="B833" s="54" t="s">
        <v>8852</v>
      </c>
      <c r="C833" s="55">
        <v>36693.383000000002</v>
      </c>
      <c r="D833" s="55" t="s">
        <v>8869</v>
      </c>
      <c r="E833">
        <f t="shared" si="93"/>
        <v>-16596.007547540459</v>
      </c>
      <c r="F833">
        <f t="shared" si="94"/>
        <v>-16596</v>
      </c>
      <c r="G833">
        <f t="shared" si="97"/>
        <v>-9.0211999995517544E-3</v>
      </c>
      <c r="H833">
        <f t="shared" si="98"/>
        <v>-9.0211999995517544E-3</v>
      </c>
      <c r="Q833" s="2">
        <f t="shared" si="95"/>
        <v>21674.883000000002</v>
      </c>
    </row>
    <row r="834" spans="1:33" ht="12.95" customHeight="1" x14ac:dyDescent="0.2">
      <c r="A834" s="55" t="s">
        <v>7468</v>
      </c>
      <c r="B834" s="54" t="s">
        <v>8852</v>
      </c>
      <c r="C834" s="55">
        <v>36712.517</v>
      </c>
      <c r="D834" s="55" t="s">
        <v>8869</v>
      </c>
      <c r="E834">
        <f t="shared" si="93"/>
        <v>-16579.999185107925</v>
      </c>
      <c r="F834">
        <f t="shared" si="94"/>
        <v>-16580</v>
      </c>
      <c r="G834">
        <f t="shared" si="97"/>
        <v>9.7400000231573358E-4</v>
      </c>
      <c r="I834">
        <f>G834</f>
        <v>9.7400000231573358E-4</v>
      </c>
      <c r="Q834" s="2">
        <f t="shared" si="95"/>
        <v>21694.017</v>
      </c>
      <c r="U834" s="21"/>
    </row>
    <row r="835" spans="1:33" ht="12.95" customHeight="1" x14ac:dyDescent="0.2">
      <c r="A835" s="55" t="s">
        <v>7468</v>
      </c>
      <c r="B835" s="54" t="s">
        <v>8852</v>
      </c>
      <c r="C835" s="55">
        <v>36712.521999999997</v>
      </c>
      <c r="D835" s="55" t="s">
        <v>8869</v>
      </c>
      <c r="E835">
        <f t="shared" si="93"/>
        <v>-16579.995001883708</v>
      </c>
      <c r="F835">
        <f t="shared" si="94"/>
        <v>-16580</v>
      </c>
      <c r="G835">
        <f t="shared" si="97"/>
        <v>5.9739999996963888E-3</v>
      </c>
      <c r="I835">
        <f>G835</f>
        <v>5.9739999996963888E-3</v>
      </c>
      <c r="Q835" s="2">
        <f t="shared" si="95"/>
        <v>21694.021999999997</v>
      </c>
      <c r="U835" s="21"/>
    </row>
    <row r="836" spans="1:33" ht="12.95" customHeight="1" x14ac:dyDescent="0.2">
      <c r="A836" s="55" t="s">
        <v>7616</v>
      </c>
      <c r="B836" s="54" t="s">
        <v>8852</v>
      </c>
      <c r="C836" s="55">
        <v>36760.313999999998</v>
      </c>
      <c r="D836" s="55" t="s">
        <v>8869</v>
      </c>
      <c r="E836">
        <f t="shared" si="93"/>
        <v>-16540.010071530625</v>
      </c>
      <c r="F836">
        <f t="shared" si="94"/>
        <v>-16540</v>
      </c>
      <c r="G836">
        <f t="shared" si="97"/>
        <v>-1.2038000000757165E-2</v>
      </c>
      <c r="H836">
        <f t="shared" ref="H836:H851" si="99">+C836-(C$7+F836*C$8)</f>
        <v>-1.2038000000757165E-2</v>
      </c>
      <c r="Q836" s="2">
        <f t="shared" si="95"/>
        <v>21741.813999999998</v>
      </c>
    </row>
    <row r="837" spans="1:33" ht="12.95" customHeight="1" x14ac:dyDescent="0.2">
      <c r="A837" s="55" t="s">
        <v>7619</v>
      </c>
      <c r="B837" s="54" t="s">
        <v>8852</v>
      </c>
      <c r="C837" s="55">
        <v>36760.315999999999</v>
      </c>
      <c r="D837" s="55" t="s">
        <v>8869</v>
      </c>
      <c r="E837">
        <f t="shared" si="93"/>
        <v>-16540.008398240941</v>
      </c>
      <c r="F837">
        <f t="shared" si="94"/>
        <v>-16540</v>
      </c>
      <c r="G837">
        <f t="shared" si="97"/>
        <v>-1.0038000000349712E-2</v>
      </c>
      <c r="H837">
        <f t="shared" si="99"/>
        <v>-1.0038000000349712E-2</v>
      </c>
      <c r="Q837" s="2">
        <f t="shared" si="95"/>
        <v>21741.815999999999</v>
      </c>
    </row>
    <row r="838" spans="1:33" ht="12.95" customHeight="1" x14ac:dyDescent="0.2">
      <c r="A838" s="55" t="s">
        <v>7601</v>
      </c>
      <c r="B838" s="54" t="s">
        <v>8852</v>
      </c>
      <c r="C838" s="55">
        <v>36761.506000000001</v>
      </c>
      <c r="D838" s="55" t="s">
        <v>8869</v>
      </c>
      <c r="E838">
        <f t="shared" si="93"/>
        <v>-16539.012790877357</v>
      </c>
      <c r="F838">
        <f t="shared" si="94"/>
        <v>-16539</v>
      </c>
      <c r="G838">
        <f t="shared" si="97"/>
        <v>-1.528830000461312E-2</v>
      </c>
      <c r="H838">
        <f t="shared" si="99"/>
        <v>-1.528830000461312E-2</v>
      </c>
      <c r="Q838" s="2">
        <f t="shared" si="95"/>
        <v>21743.006000000001</v>
      </c>
    </row>
    <row r="839" spans="1:33" ht="12.95" customHeight="1" x14ac:dyDescent="0.2">
      <c r="A839" s="55" t="s">
        <v>7619</v>
      </c>
      <c r="B839" s="54" t="s">
        <v>8852</v>
      </c>
      <c r="C839" s="55">
        <v>36761.512000000002</v>
      </c>
      <c r="D839" s="55" t="s">
        <v>8869</v>
      </c>
      <c r="E839">
        <f t="shared" si="93"/>
        <v>-16539.007771008299</v>
      </c>
      <c r="F839">
        <f t="shared" si="94"/>
        <v>-16539</v>
      </c>
      <c r="G839">
        <f t="shared" si="97"/>
        <v>-9.2883000033907592E-3</v>
      </c>
      <c r="H839">
        <f t="shared" si="99"/>
        <v>-9.2883000033907592E-3</v>
      </c>
      <c r="Q839" s="2">
        <f t="shared" si="95"/>
        <v>21743.012000000002</v>
      </c>
    </row>
    <row r="840" spans="1:33" ht="12.95" customHeight="1" x14ac:dyDescent="0.2">
      <c r="A840" s="55" t="s">
        <v>7619</v>
      </c>
      <c r="B840" s="54" t="s">
        <v>8852</v>
      </c>
      <c r="C840" s="55">
        <v>36773.468999999997</v>
      </c>
      <c r="D840" s="55" t="s">
        <v>8869</v>
      </c>
      <c r="E840">
        <f t="shared" si="93"/>
        <v>-16529.004008616441</v>
      </c>
      <c r="F840">
        <f t="shared" si="94"/>
        <v>-16529</v>
      </c>
      <c r="G840">
        <f t="shared" si="97"/>
        <v>-4.7913000016706064E-3</v>
      </c>
      <c r="H840">
        <f t="shared" si="99"/>
        <v>-4.7913000016706064E-3</v>
      </c>
      <c r="Q840" s="2">
        <f t="shared" si="95"/>
        <v>21754.968999999997</v>
      </c>
    </row>
    <row r="841" spans="1:33" ht="12.95" customHeight="1" x14ac:dyDescent="0.2">
      <c r="A841" s="55" t="s">
        <v>7628</v>
      </c>
      <c r="B841" s="54" t="s">
        <v>8852</v>
      </c>
      <c r="C841" s="55">
        <v>36779.434999999998</v>
      </c>
      <c r="D841" s="55" t="s">
        <v>8869</v>
      </c>
      <c r="E841">
        <f t="shared" si="93"/>
        <v>-16524.012585481054</v>
      </c>
      <c r="F841">
        <f t="shared" si="94"/>
        <v>-16524</v>
      </c>
      <c r="G841">
        <f t="shared" si="97"/>
        <v>-1.5042800005176105E-2</v>
      </c>
      <c r="H841">
        <f t="shared" si="99"/>
        <v>-1.5042800005176105E-2</v>
      </c>
      <c r="Q841" s="2">
        <f t="shared" si="95"/>
        <v>21760.934999999998</v>
      </c>
    </row>
    <row r="842" spans="1:33" ht="12.95" customHeight="1" x14ac:dyDescent="0.2">
      <c r="A842" s="55" t="s">
        <v>7482</v>
      </c>
      <c r="B842" s="54" t="s">
        <v>8852</v>
      </c>
      <c r="C842" s="55">
        <v>36779.440499999997</v>
      </c>
      <c r="D842" s="55" t="s">
        <v>8869</v>
      </c>
      <c r="E842">
        <f t="shared" si="93"/>
        <v>-16524.007983934414</v>
      </c>
      <c r="F842">
        <f t="shared" si="94"/>
        <v>-16524</v>
      </c>
      <c r="G842">
        <f t="shared" si="97"/>
        <v>-9.5428000058745965E-3</v>
      </c>
      <c r="H842">
        <f t="shared" si="99"/>
        <v>-9.5428000058745965E-3</v>
      </c>
      <c r="Q842" s="2">
        <f t="shared" si="95"/>
        <v>21760.940499999997</v>
      </c>
      <c r="AB842" t="s">
        <v>8668</v>
      </c>
      <c r="AG842" t="s">
        <v>8769</v>
      </c>
    </row>
    <row r="843" spans="1:33" ht="12.95" customHeight="1" x14ac:dyDescent="0.2">
      <c r="A843" s="55" t="s">
        <v>7628</v>
      </c>
      <c r="B843" s="54" t="s">
        <v>8852</v>
      </c>
      <c r="C843" s="55">
        <v>36791.385999999999</v>
      </c>
      <c r="D843" s="55" t="s">
        <v>8869</v>
      </c>
      <c r="E843">
        <f t="shared" si="93"/>
        <v>-16514.013842958251</v>
      </c>
      <c r="F843">
        <f t="shared" si="94"/>
        <v>-16514</v>
      </c>
      <c r="G843">
        <f t="shared" si="97"/>
        <v>-1.6545800004678313E-2</v>
      </c>
      <c r="H843">
        <f t="shared" si="99"/>
        <v>-1.6545800004678313E-2</v>
      </c>
      <c r="Q843" s="2">
        <f t="shared" si="95"/>
        <v>21772.885999999999</v>
      </c>
      <c r="AB843" t="s">
        <v>8668</v>
      </c>
      <c r="AG843" t="s">
        <v>8769</v>
      </c>
    </row>
    <row r="844" spans="1:33" ht="12.95" customHeight="1" x14ac:dyDescent="0.2">
      <c r="A844" s="55" t="s">
        <v>7637</v>
      </c>
      <c r="B844" s="54" t="s">
        <v>8852</v>
      </c>
      <c r="C844" s="55">
        <v>36809.321600000003</v>
      </c>
      <c r="D844" s="55" t="s">
        <v>8869</v>
      </c>
      <c r="E844">
        <f t="shared" si="93"/>
        <v>-16499.008115705972</v>
      </c>
      <c r="F844">
        <f t="shared" si="94"/>
        <v>-16499</v>
      </c>
      <c r="G844">
        <f t="shared" si="97"/>
        <v>-9.7002999973483384E-3</v>
      </c>
      <c r="H844">
        <f t="shared" si="99"/>
        <v>-9.7002999973483384E-3</v>
      </c>
      <c r="Q844" s="2">
        <f t="shared" si="95"/>
        <v>21790.821600000003</v>
      </c>
      <c r="AB844" t="s">
        <v>8668</v>
      </c>
      <c r="AG844" t="s">
        <v>8769</v>
      </c>
    </row>
    <row r="845" spans="1:33" ht="12.95" customHeight="1" x14ac:dyDescent="0.2">
      <c r="A845" s="55" t="s">
        <v>7619</v>
      </c>
      <c r="B845" s="54" t="s">
        <v>8852</v>
      </c>
      <c r="C845" s="55">
        <v>36809.322999999997</v>
      </c>
      <c r="D845" s="55" t="s">
        <v>8869</v>
      </c>
      <c r="E845">
        <f t="shared" si="93"/>
        <v>-16499.006944403198</v>
      </c>
      <c r="F845">
        <f t="shared" si="94"/>
        <v>-16499</v>
      </c>
      <c r="G845">
        <f t="shared" si="97"/>
        <v>-8.3003000036114827E-3</v>
      </c>
      <c r="H845">
        <f t="shared" si="99"/>
        <v>-8.3003000036114827E-3</v>
      </c>
      <c r="Q845" s="2">
        <f t="shared" si="95"/>
        <v>21790.822999999997</v>
      </c>
    </row>
    <row r="846" spans="1:33" ht="12.95" customHeight="1" x14ac:dyDescent="0.2">
      <c r="A846" s="55" t="s">
        <v>7628</v>
      </c>
      <c r="B846" s="54" t="s">
        <v>8852</v>
      </c>
      <c r="C846" s="55">
        <v>36809.322999999997</v>
      </c>
      <c r="D846" s="55" t="s">
        <v>8869</v>
      </c>
      <c r="E846">
        <f t="shared" si="93"/>
        <v>-16499.006944403198</v>
      </c>
      <c r="F846">
        <f t="shared" si="94"/>
        <v>-16499</v>
      </c>
      <c r="G846">
        <f t="shared" si="97"/>
        <v>-8.3003000036114827E-3</v>
      </c>
      <c r="H846">
        <f t="shared" si="99"/>
        <v>-8.3003000036114827E-3</v>
      </c>
      <c r="Q846" s="2">
        <f t="shared" si="95"/>
        <v>21790.822999999997</v>
      </c>
    </row>
    <row r="847" spans="1:33" ht="12.95" customHeight="1" x14ac:dyDescent="0.2">
      <c r="A847" s="55" t="s">
        <v>7616</v>
      </c>
      <c r="B847" s="54" t="s">
        <v>8852</v>
      </c>
      <c r="C847" s="55">
        <v>36809.328999999998</v>
      </c>
      <c r="D847" s="55" t="s">
        <v>8869</v>
      </c>
      <c r="E847">
        <f t="shared" si="93"/>
        <v>-16499.001924534135</v>
      </c>
      <c r="F847">
        <f t="shared" si="94"/>
        <v>-16499</v>
      </c>
      <c r="G847">
        <f t="shared" si="97"/>
        <v>-2.3003000023891218E-3</v>
      </c>
      <c r="H847">
        <f t="shared" si="99"/>
        <v>-2.3003000023891218E-3</v>
      </c>
      <c r="Q847" s="2">
        <f t="shared" si="95"/>
        <v>21790.828999999998</v>
      </c>
    </row>
    <row r="848" spans="1:33" ht="12.95" customHeight="1" x14ac:dyDescent="0.2">
      <c r="A848" s="55" t="s">
        <v>7619</v>
      </c>
      <c r="B848" s="54" t="s">
        <v>8852</v>
      </c>
      <c r="C848" s="55">
        <v>36810.514000000003</v>
      </c>
      <c r="D848" s="55" t="s">
        <v>8869</v>
      </c>
      <c r="E848">
        <f t="shared" si="93"/>
        <v>-16498.010500394768</v>
      </c>
      <c r="F848">
        <f t="shared" si="94"/>
        <v>-16498</v>
      </c>
      <c r="G848">
        <f t="shared" si="97"/>
        <v>-1.2550599996757228E-2</v>
      </c>
      <c r="H848">
        <f t="shared" si="99"/>
        <v>-1.2550599996757228E-2</v>
      </c>
      <c r="Q848" s="2">
        <f t="shared" si="95"/>
        <v>21792.014000000003</v>
      </c>
    </row>
    <row r="849" spans="1:33" ht="12.95" customHeight="1" x14ac:dyDescent="0.2">
      <c r="A849" s="55" t="s">
        <v>7628</v>
      </c>
      <c r="B849" s="54" t="s">
        <v>8852</v>
      </c>
      <c r="C849" s="55">
        <v>36815.298000000003</v>
      </c>
      <c r="D849" s="55" t="s">
        <v>8869</v>
      </c>
      <c r="E849">
        <f t="shared" si="93"/>
        <v>-16494.007991464216</v>
      </c>
      <c r="F849">
        <f t="shared" si="94"/>
        <v>-16494</v>
      </c>
      <c r="G849">
        <f t="shared" si="97"/>
        <v>-9.5517999943695031E-3</v>
      </c>
      <c r="H849">
        <f t="shared" si="99"/>
        <v>-9.5517999943695031E-3</v>
      </c>
      <c r="Q849" s="2">
        <f t="shared" si="95"/>
        <v>21796.798000000003</v>
      </c>
    </row>
    <row r="850" spans="1:33" ht="12.95" customHeight="1" x14ac:dyDescent="0.2">
      <c r="A850" s="55" t="s">
        <v>7619</v>
      </c>
      <c r="B850" s="54" t="s">
        <v>8852</v>
      </c>
      <c r="C850" s="55">
        <v>36815.303</v>
      </c>
      <c r="D850" s="55" t="s">
        <v>8869</v>
      </c>
      <c r="E850">
        <f t="shared" si="93"/>
        <v>-16494.003808239999</v>
      </c>
      <c r="F850">
        <f t="shared" si="94"/>
        <v>-16494</v>
      </c>
      <c r="G850">
        <f t="shared" si="97"/>
        <v>-4.5517999969888479E-3</v>
      </c>
      <c r="H850">
        <f t="shared" si="99"/>
        <v>-4.5517999969888479E-3</v>
      </c>
      <c r="Q850" s="2">
        <f t="shared" si="95"/>
        <v>21796.803</v>
      </c>
    </row>
    <row r="851" spans="1:33" ht="12.95" customHeight="1" x14ac:dyDescent="0.2">
      <c r="A851" s="55" t="s">
        <v>7616</v>
      </c>
      <c r="B851" s="54" t="s">
        <v>8852</v>
      </c>
      <c r="C851" s="55">
        <v>36815.307999999997</v>
      </c>
      <c r="D851" s="55" t="s">
        <v>8869</v>
      </c>
      <c r="E851">
        <f t="shared" si="93"/>
        <v>-16493.999625015786</v>
      </c>
      <c r="F851">
        <f t="shared" si="94"/>
        <v>-16494</v>
      </c>
      <c r="G851">
        <f t="shared" si="97"/>
        <v>4.4820000039180741E-4</v>
      </c>
      <c r="H851">
        <f t="shared" si="99"/>
        <v>4.4820000039180741E-4</v>
      </c>
      <c r="Q851" s="2">
        <f t="shared" si="95"/>
        <v>21796.807999999997</v>
      </c>
    </row>
    <row r="852" spans="1:33" ht="12.95" customHeight="1" x14ac:dyDescent="0.2">
      <c r="A852" s="12" t="s">
        <v>8853</v>
      </c>
      <c r="B852" s="11"/>
      <c r="C852" s="16">
        <v>36816.497499999998</v>
      </c>
      <c r="D852" s="16" t="s">
        <v>8782</v>
      </c>
      <c r="E852">
        <f t="shared" si="93"/>
        <v>-16493.004435974628</v>
      </c>
      <c r="F852">
        <f t="shared" si="94"/>
        <v>-16493</v>
      </c>
      <c r="G852">
        <f t="shared" si="97"/>
        <v>-5.3021000057924539E-3</v>
      </c>
      <c r="J852">
        <f>G852</f>
        <v>-5.3021000057924539E-3</v>
      </c>
      <c r="Q852" s="2">
        <f t="shared" si="95"/>
        <v>21797.997499999998</v>
      </c>
      <c r="U852" s="21"/>
    </row>
    <row r="853" spans="1:33" ht="12.95" customHeight="1" x14ac:dyDescent="0.2">
      <c r="A853" s="55" t="s">
        <v>7531</v>
      </c>
      <c r="B853" s="54" t="s">
        <v>8852</v>
      </c>
      <c r="C853" s="55">
        <v>36823.666299999997</v>
      </c>
      <c r="D853" s="55" t="s">
        <v>8869</v>
      </c>
      <c r="E853">
        <f t="shared" ref="E853:E916" si="100">+(C853-C$7)/C$8</f>
        <v>-16487.006696421664</v>
      </c>
      <c r="F853">
        <f t="shared" ref="F853:F916" si="101">ROUND(2*E853,0)/2</f>
        <v>-16487</v>
      </c>
      <c r="G853">
        <f t="shared" si="97"/>
        <v>-8.0039000022225082E-3</v>
      </c>
      <c r="J853">
        <f>+C853-(C$7+F853*C$8)</f>
        <v>-8.0039000022225082E-3</v>
      </c>
      <c r="Q853" s="2">
        <f t="shared" si="95"/>
        <v>21805.166299999997</v>
      </c>
      <c r="AB853" t="s">
        <v>8668</v>
      </c>
      <c r="AG853" t="s">
        <v>8769</v>
      </c>
    </row>
    <row r="854" spans="1:33" ht="12.95" customHeight="1" x14ac:dyDescent="0.2">
      <c r="A854" s="55" t="s">
        <v>7619</v>
      </c>
      <c r="B854" s="54" t="s">
        <v>8852</v>
      </c>
      <c r="C854" s="55">
        <v>36827.249000000003</v>
      </c>
      <c r="D854" s="55" t="s">
        <v>8869</v>
      </c>
      <c r="E854">
        <f t="shared" si="100"/>
        <v>-16484.009248941413</v>
      </c>
      <c r="F854">
        <f t="shared" si="101"/>
        <v>-16484</v>
      </c>
      <c r="G854">
        <f t="shared" si="97"/>
        <v>-1.1054800001147669E-2</v>
      </c>
      <c r="H854">
        <f>+C854-(C$7+F854*C$8)</f>
        <v>-1.1054800001147669E-2</v>
      </c>
      <c r="Q854" s="2">
        <f t="shared" si="95"/>
        <v>21808.749000000003</v>
      </c>
      <c r="AB854" t="s">
        <v>8668</v>
      </c>
      <c r="AG854" t="s">
        <v>8769</v>
      </c>
    </row>
    <row r="855" spans="1:33" ht="12.95" customHeight="1" x14ac:dyDescent="0.2">
      <c r="A855" s="55" t="s">
        <v>7665</v>
      </c>
      <c r="B855" s="54" t="s">
        <v>8852</v>
      </c>
      <c r="C855" s="55">
        <v>36827.252</v>
      </c>
      <c r="D855" s="55" t="s">
        <v>8869</v>
      </c>
      <c r="E855">
        <f t="shared" si="100"/>
        <v>-16484.006739006883</v>
      </c>
      <c r="F855">
        <f t="shared" si="101"/>
        <v>-16484</v>
      </c>
      <c r="G855">
        <f t="shared" si="97"/>
        <v>-8.0548000041744672E-3</v>
      </c>
      <c r="I855">
        <f>+C855-(C$7+F855*C$8)</f>
        <v>-8.0548000041744672E-3</v>
      </c>
      <c r="Q855" s="2">
        <f t="shared" ref="Q855:Q918" si="102">+C855-15018.5</f>
        <v>21808.752</v>
      </c>
    </row>
    <row r="856" spans="1:33" ht="12.95" customHeight="1" x14ac:dyDescent="0.2">
      <c r="A856" s="55" t="s">
        <v>7619</v>
      </c>
      <c r="B856" s="54" t="s">
        <v>8852</v>
      </c>
      <c r="C856" s="55">
        <v>36828.447</v>
      </c>
      <c r="D856" s="55" t="s">
        <v>8869</v>
      </c>
      <c r="E856">
        <f t="shared" si="100"/>
        <v>-16483.00694841909</v>
      </c>
      <c r="F856">
        <f t="shared" si="101"/>
        <v>-16483</v>
      </c>
      <c r="G856">
        <f t="shared" si="97"/>
        <v>-8.3050999965053052E-3</v>
      </c>
      <c r="H856">
        <f>+C856-(C$7+F856*C$8)</f>
        <v>-8.3050999965053052E-3</v>
      </c>
      <c r="Q856" s="2">
        <f t="shared" si="102"/>
        <v>21809.947</v>
      </c>
    </row>
    <row r="857" spans="1:33" ht="12.95" customHeight="1" x14ac:dyDescent="0.2">
      <c r="A857" s="55" t="s">
        <v>7619</v>
      </c>
      <c r="B857" s="54" t="s">
        <v>8852</v>
      </c>
      <c r="C857" s="55">
        <v>36833.218999999997</v>
      </c>
      <c r="D857" s="55" t="s">
        <v>8869</v>
      </c>
      <c r="E857">
        <f t="shared" si="100"/>
        <v>-16479.014479226655</v>
      </c>
      <c r="F857">
        <f t="shared" si="101"/>
        <v>-16479</v>
      </c>
      <c r="G857">
        <f t="shared" si="97"/>
        <v>-1.730630000383826E-2</v>
      </c>
      <c r="H857">
        <f>+C857-(C$7+F857*C$8)</f>
        <v>-1.730630000383826E-2</v>
      </c>
      <c r="Q857" s="2">
        <f t="shared" si="102"/>
        <v>21814.718999999997</v>
      </c>
    </row>
    <row r="858" spans="1:33" ht="12.95" customHeight="1" x14ac:dyDescent="0.2">
      <c r="A858" s="55" t="s">
        <v>7628</v>
      </c>
      <c r="B858" s="54" t="s">
        <v>8852</v>
      </c>
      <c r="C858" s="55">
        <v>36833.227400000003</v>
      </c>
      <c r="D858" s="55" t="s">
        <v>8869</v>
      </c>
      <c r="E858">
        <f t="shared" si="100"/>
        <v>-16479.007451409965</v>
      </c>
      <c r="F858">
        <f t="shared" si="101"/>
        <v>-16479</v>
      </c>
      <c r="G858">
        <f t="shared" si="97"/>
        <v>-8.9062999977613799E-3</v>
      </c>
      <c r="H858">
        <f>+C858-(C$7+F858*C$8)</f>
        <v>-8.9062999977613799E-3</v>
      </c>
      <c r="Q858" s="2">
        <f t="shared" si="102"/>
        <v>21814.727400000003</v>
      </c>
    </row>
    <row r="859" spans="1:33" ht="12.95" customHeight="1" x14ac:dyDescent="0.2">
      <c r="A859" s="55" t="s">
        <v>7619</v>
      </c>
      <c r="B859" s="54" t="s">
        <v>8852</v>
      </c>
      <c r="C859" s="55">
        <v>36834.42</v>
      </c>
      <c r="D859" s="55" t="s">
        <v>8869</v>
      </c>
      <c r="E859">
        <f t="shared" si="100"/>
        <v>-16478.009668769799</v>
      </c>
      <c r="F859">
        <f t="shared" si="101"/>
        <v>-16478</v>
      </c>
      <c r="G859">
        <f t="shared" si="97"/>
        <v>-1.1556600002222694E-2</v>
      </c>
      <c r="H859">
        <f>+C859-(C$7+F859*C$8)</f>
        <v>-1.1556600002222694E-2</v>
      </c>
      <c r="Q859" s="2">
        <f t="shared" si="102"/>
        <v>21815.919999999998</v>
      </c>
      <c r="AB859" t="s">
        <v>8773</v>
      </c>
      <c r="AG859" t="s">
        <v>8769</v>
      </c>
    </row>
    <row r="860" spans="1:33" ht="12.95" customHeight="1" x14ac:dyDescent="0.2">
      <c r="A860" s="55" t="s">
        <v>7677</v>
      </c>
      <c r="B860" s="54" t="s">
        <v>8852</v>
      </c>
      <c r="C860" s="55">
        <v>36864.298000000003</v>
      </c>
      <c r="D860" s="55" t="s">
        <v>8869</v>
      </c>
      <c r="E860">
        <f t="shared" si="100"/>
        <v>-16453.012394140373</v>
      </c>
      <c r="F860">
        <f t="shared" si="101"/>
        <v>-16453</v>
      </c>
      <c r="G860">
        <f t="shared" si="97"/>
        <v>-1.4814100002695341E-2</v>
      </c>
      <c r="I860">
        <f>+C860-(C$7+F860*C$8)</f>
        <v>-1.4814100002695341E-2</v>
      </c>
      <c r="Q860" s="2">
        <f t="shared" si="102"/>
        <v>21845.798000000003</v>
      </c>
      <c r="AB860" t="s">
        <v>8668</v>
      </c>
      <c r="AG860" t="s">
        <v>8769</v>
      </c>
    </row>
    <row r="861" spans="1:33" ht="12.95" customHeight="1" x14ac:dyDescent="0.2">
      <c r="A861" s="55" t="s">
        <v>7628</v>
      </c>
      <c r="B861" s="54" t="s">
        <v>8852</v>
      </c>
      <c r="C861" s="55">
        <v>36864.305500000002</v>
      </c>
      <c r="D861" s="55" t="s">
        <v>8869</v>
      </c>
      <c r="E861">
        <f t="shared" si="100"/>
        <v>-16453.006119304049</v>
      </c>
      <c r="F861">
        <f t="shared" si="101"/>
        <v>-16453</v>
      </c>
      <c r="G861">
        <f t="shared" si="97"/>
        <v>-7.314100002986379E-3</v>
      </c>
      <c r="H861">
        <f>+C861-(C$7+F861*C$8)</f>
        <v>-7.314100002986379E-3</v>
      </c>
      <c r="Q861" s="2">
        <f t="shared" si="102"/>
        <v>21845.805500000002</v>
      </c>
    </row>
    <row r="862" spans="1:33" ht="12.95" customHeight="1" x14ac:dyDescent="0.2">
      <c r="A862" s="55" t="s">
        <v>7637</v>
      </c>
      <c r="B862" s="54" t="s">
        <v>8852</v>
      </c>
      <c r="C862" s="55">
        <v>36870.2837</v>
      </c>
      <c r="D862" s="55" t="s">
        <v>8869</v>
      </c>
      <c r="E862">
        <f t="shared" si="100"/>
        <v>-16448.004489101571</v>
      </c>
      <c r="F862">
        <f t="shared" si="101"/>
        <v>-16448</v>
      </c>
      <c r="G862">
        <f t="shared" si="97"/>
        <v>-5.3656000018236227E-3</v>
      </c>
      <c r="H862">
        <f>+C862-(C$7+F862*C$8)</f>
        <v>-5.3656000018236227E-3</v>
      </c>
      <c r="Q862" s="2">
        <f t="shared" si="102"/>
        <v>21851.7837</v>
      </c>
      <c r="AB862" t="s">
        <v>8668</v>
      </c>
      <c r="AG862" t="s">
        <v>8769</v>
      </c>
    </row>
    <row r="863" spans="1:33" ht="12.95" customHeight="1" x14ac:dyDescent="0.2">
      <c r="A863" s="55" t="s">
        <v>7637</v>
      </c>
      <c r="B863" s="54" t="s">
        <v>8852</v>
      </c>
      <c r="C863" s="55">
        <v>36871.486299999997</v>
      </c>
      <c r="D863" s="55" t="s">
        <v>8869</v>
      </c>
      <c r="E863">
        <f t="shared" si="100"/>
        <v>-16446.998340012971</v>
      </c>
      <c r="F863">
        <f t="shared" si="101"/>
        <v>-16447</v>
      </c>
      <c r="G863">
        <f t="shared" si="97"/>
        <v>1.9840999957523309E-3</v>
      </c>
      <c r="H863">
        <f>+C863-(C$7+F863*C$8)</f>
        <v>1.9840999957523309E-3</v>
      </c>
      <c r="Q863" s="2">
        <f t="shared" si="102"/>
        <v>21852.986299999997</v>
      </c>
    </row>
    <row r="864" spans="1:33" ht="12.95" customHeight="1" x14ac:dyDescent="0.2">
      <c r="A864" s="55" t="s">
        <v>7531</v>
      </c>
      <c r="B864" s="54" t="s">
        <v>8852</v>
      </c>
      <c r="C864" s="55">
        <v>36884.623599999999</v>
      </c>
      <c r="D864" s="55" t="s">
        <v>8869</v>
      </c>
      <c r="E864">
        <f t="shared" si="100"/>
        <v>-16436.00708571251</v>
      </c>
      <c r="F864">
        <f t="shared" si="101"/>
        <v>-16436</v>
      </c>
      <c r="G864">
        <f t="shared" si="97"/>
        <v>-8.4692000018549152E-3</v>
      </c>
      <c r="J864">
        <f>+C864-(C$7+F864*C$8)</f>
        <v>-8.4692000018549152E-3</v>
      </c>
      <c r="Q864" s="2">
        <f t="shared" si="102"/>
        <v>21866.123599999999</v>
      </c>
      <c r="AB864" t="s">
        <v>8773</v>
      </c>
      <c r="AG864" t="s">
        <v>8769</v>
      </c>
    </row>
    <row r="865" spans="1:21" ht="12.95" customHeight="1" x14ac:dyDescent="0.2">
      <c r="A865" s="55" t="s">
        <v>7677</v>
      </c>
      <c r="B865" s="54" t="s">
        <v>8852</v>
      </c>
      <c r="C865" s="55">
        <v>36894.178999999996</v>
      </c>
      <c r="D865" s="55" t="s">
        <v>8869</v>
      </c>
      <c r="E865">
        <f t="shared" si="100"/>
        <v>-16428.012609576424</v>
      </c>
      <c r="F865">
        <f t="shared" si="101"/>
        <v>-16428</v>
      </c>
      <c r="G865">
        <f t="shared" si="97"/>
        <v>-1.5071600006194785E-2</v>
      </c>
      <c r="I865">
        <f>+C865-(C$7+F865*C$8)</f>
        <v>-1.5071600006194785E-2</v>
      </c>
      <c r="Q865" s="2">
        <f t="shared" si="102"/>
        <v>21875.678999999996</v>
      </c>
    </row>
    <row r="866" spans="1:21" ht="12.95" customHeight="1" x14ac:dyDescent="0.2">
      <c r="A866" s="55" t="s">
        <v>7637</v>
      </c>
      <c r="B866" s="54" t="s">
        <v>8852</v>
      </c>
      <c r="C866" s="55">
        <v>36894.185100000002</v>
      </c>
      <c r="D866" s="55" t="s">
        <v>8869</v>
      </c>
      <c r="E866">
        <f t="shared" si="100"/>
        <v>-16428.007506042875</v>
      </c>
      <c r="F866">
        <f t="shared" si="101"/>
        <v>-16428</v>
      </c>
      <c r="G866">
        <f t="shared" si="97"/>
        <v>-8.9716000002226792E-3</v>
      </c>
      <c r="H866">
        <f>+C866-(C$7+F866*C$8)</f>
        <v>-8.9716000002226792E-3</v>
      </c>
      <c r="Q866" s="2">
        <f t="shared" si="102"/>
        <v>21875.685100000002</v>
      </c>
    </row>
    <row r="867" spans="1:21" ht="12.95" customHeight="1" x14ac:dyDescent="0.2">
      <c r="A867" s="55" t="s">
        <v>7628</v>
      </c>
      <c r="B867" s="54" t="s">
        <v>8852</v>
      </c>
      <c r="C867" s="55">
        <v>36894.1855</v>
      </c>
      <c r="D867" s="55" t="s">
        <v>8869</v>
      </c>
      <c r="E867">
        <f t="shared" si="100"/>
        <v>-16428.007171384939</v>
      </c>
      <c r="F867">
        <f t="shared" si="101"/>
        <v>-16428</v>
      </c>
      <c r="G867">
        <f t="shared" si="97"/>
        <v>-8.5716000030515715E-3</v>
      </c>
      <c r="H867">
        <f>+C867-(C$7+F867*C$8)</f>
        <v>-8.5716000030515715E-3</v>
      </c>
      <c r="Q867" s="2">
        <f t="shared" si="102"/>
        <v>21875.6855</v>
      </c>
    </row>
    <row r="868" spans="1:21" ht="12.95" customHeight="1" x14ac:dyDescent="0.2">
      <c r="A868" s="55" t="s">
        <v>7637</v>
      </c>
      <c r="B868" s="54" t="s">
        <v>8852</v>
      </c>
      <c r="C868" s="55">
        <v>36895.381500000003</v>
      </c>
      <c r="D868" s="55" t="s">
        <v>8869</v>
      </c>
      <c r="E868">
        <f t="shared" si="100"/>
        <v>-16427.0065441523</v>
      </c>
      <c r="F868">
        <f t="shared" si="101"/>
        <v>-16427</v>
      </c>
      <c r="G868">
        <f t="shared" si="97"/>
        <v>-7.8218999988166615E-3</v>
      </c>
      <c r="H868">
        <f>+C868-(C$7+F868*C$8)</f>
        <v>-7.8218999988166615E-3</v>
      </c>
      <c r="Q868" s="2">
        <f t="shared" si="102"/>
        <v>21876.881500000003</v>
      </c>
    </row>
    <row r="869" spans="1:21" ht="12.95" customHeight="1" x14ac:dyDescent="0.2">
      <c r="A869" s="55" t="s">
        <v>7637</v>
      </c>
      <c r="B869" s="54" t="s">
        <v>8852</v>
      </c>
      <c r="C869" s="55">
        <v>36900.165800000002</v>
      </c>
      <c r="D869" s="55" t="s">
        <v>8869</v>
      </c>
      <c r="E869">
        <f t="shared" si="100"/>
        <v>-16423.003784228291</v>
      </c>
      <c r="F869">
        <f t="shared" si="101"/>
        <v>-16423</v>
      </c>
      <c r="G869">
        <f t="shared" si="97"/>
        <v>-4.5230999967316166E-3</v>
      </c>
      <c r="H869">
        <f>+C869-(C$7+F869*C$8)</f>
        <v>-4.5230999967316166E-3</v>
      </c>
      <c r="Q869" s="2">
        <f t="shared" si="102"/>
        <v>21881.665800000002</v>
      </c>
    </row>
    <row r="870" spans="1:21" ht="12.95" customHeight="1" x14ac:dyDescent="0.2">
      <c r="A870" s="55" t="s">
        <v>7677</v>
      </c>
      <c r="B870" s="54" t="s">
        <v>8852</v>
      </c>
      <c r="C870" s="55">
        <v>36901.353999999999</v>
      </c>
      <c r="D870" s="55" t="s">
        <v>8869</v>
      </c>
      <c r="E870">
        <f t="shared" si="100"/>
        <v>-16422.009682825432</v>
      </c>
      <c r="F870">
        <f t="shared" si="101"/>
        <v>-16422</v>
      </c>
      <c r="G870">
        <f t="shared" si="97"/>
        <v>-1.1573400006454904E-2</v>
      </c>
      <c r="I870">
        <f>+C870-(C$7+F870*C$8)</f>
        <v>-1.1573400006454904E-2</v>
      </c>
      <c r="Q870" s="2">
        <f t="shared" si="102"/>
        <v>21882.853999999999</v>
      </c>
    </row>
    <row r="871" spans="1:21" ht="12.95" customHeight="1" x14ac:dyDescent="0.2">
      <c r="A871" s="55" t="s">
        <v>7637</v>
      </c>
      <c r="B871" s="54" t="s">
        <v>8852</v>
      </c>
      <c r="C871" s="55">
        <v>36901.361400000002</v>
      </c>
      <c r="D871" s="55" t="s">
        <v>8869</v>
      </c>
      <c r="E871">
        <f t="shared" si="100"/>
        <v>-16422.003491653588</v>
      </c>
      <c r="F871">
        <f t="shared" si="101"/>
        <v>-16422</v>
      </c>
      <c r="G871">
        <f t="shared" si="97"/>
        <v>-4.1734000042197295E-3</v>
      </c>
      <c r="H871">
        <f>+C871-(C$7+F871*C$8)</f>
        <v>-4.1734000042197295E-3</v>
      </c>
      <c r="Q871" s="2">
        <f t="shared" si="102"/>
        <v>21882.861400000002</v>
      </c>
    </row>
    <row r="872" spans="1:21" ht="12.95" customHeight="1" x14ac:dyDescent="0.2">
      <c r="A872" s="55" t="s">
        <v>7710</v>
      </c>
      <c r="B872" s="54" t="s">
        <v>8852</v>
      </c>
      <c r="C872" s="55">
        <v>36967.097000000002</v>
      </c>
      <c r="D872" s="55" t="s">
        <v>8869</v>
      </c>
      <c r="E872">
        <f t="shared" si="100"/>
        <v>-16367.006140889485</v>
      </c>
      <c r="F872">
        <f t="shared" si="101"/>
        <v>-16367</v>
      </c>
      <c r="G872">
        <f t="shared" si="97"/>
        <v>-7.3399000029894523E-3</v>
      </c>
      <c r="H872">
        <f>+C872-(C$7+F872*C$8)</f>
        <v>-7.3399000029894523E-3</v>
      </c>
      <c r="Q872" s="2">
        <f t="shared" si="102"/>
        <v>21948.597000000002</v>
      </c>
    </row>
    <row r="873" spans="1:21" ht="12.95" customHeight="1" x14ac:dyDescent="0.2">
      <c r="A873" s="55" t="s">
        <v>7714</v>
      </c>
      <c r="B873" s="54" t="s">
        <v>8852</v>
      </c>
      <c r="C873" s="55">
        <v>36993.394999999997</v>
      </c>
      <c r="D873" s="55" t="s">
        <v>8869</v>
      </c>
      <c r="E873">
        <f t="shared" si="100"/>
        <v>-16345.004054799238</v>
      </c>
      <c r="F873">
        <f t="shared" si="101"/>
        <v>-16345</v>
      </c>
      <c r="G873">
        <f t="shared" ref="G873:G936" si="103">+C873-(C$7+F873*C$8)</f>
        <v>-4.8465000072610565E-3</v>
      </c>
      <c r="I873">
        <f>G873</f>
        <v>-4.8465000072610565E-3</v>
      </c>
      <c r="Q873" s="2">
        <f t="shared" si="102"/>
        <v>21974.894999999997</v>
      </c>
      <c r="U873" s="21"/>
    </row>
    <row r="874" spans="1:21" ht="12.95" customHeight="1" x14ac:dyDescent="0.2">
      <c r="A874" s="55" t="s">
        <v>7710</v>
      </c>
      <c r="B874" s="54" t="s">
        <v>8852</v>
      </c>
      <c r="C874" s="55">
        <v>36999.366000000002</v>
      </c>
      <c r="D874" s="55" t="s">
        <v>8869</v>
      </c>
      <c r="E874">
        <f t="shared" si="100"/>
        <v>-16340.008448439628</v>
      </c>
      <c r="F874">
        <f t="shared" si="101"/>
        <v>-16340</v>
      </c>
      <c r="G874">
        <f t="shared" si="103"/>
        <v>-1.0097999998833984E-2</v>
      </c>
      <c r="H874">
        <f>+C874-(C$7+F874*C$8)</f>
        <v>-1.0097999998833984E-2</v>
      </c>
      <c r="Q874" s="2">
        <f t="shared" si="102"/>
        <v>21980.866000000002</v>
      </c>
    </row>
    <row r="875" spans="1:21" ht="12.95" customHeight="1" x14ac:dyDescent="0.2">
      <c r="A875" s="55" t="s">
        <v>7714</v>
      </c>
      <c r="B875" s="54" t="s">
        <v>8852</v>
      </c>
      <c r="C875" s="55">
        <v>37000.565000000002</v>
      </c>
      <c r="D875" s="55" t="s">
        <v>8869</v>
      </c>
      <c r="E875">
        <f t="shared" si="100"/>
        <v>-16339.005311272458</v>
      </c>
      <c r="F875">
        <f t="shared" si="101"/>
        <v>-16339</v>
      </c>
      <c r="G875">
        <f t="shared" si="103"/>
        <v>-6.3482999976258725E-3</v>
      </c>
      <c r="I875">
        <f>G875</f>
        <v>-6.3482999976258725E-3</v>
      </c>
      <c r="Q875" s="2">
        <f t="shared" si="102"/>
        <v>21982.065000000002</v>
      </c>
      <c r="U875" s="21"/>
    </row>
    <row r="876" spans="1:21" ht="12.95" customHeight="1" x14ac:dyDescent="0.2">
      <c r="A876" s="55" t="s">
        <v>7677</v>
      </c>
      <c r="B876" s="54" t="s">
        <v>8852</v>
      </c>
      <c r="C876" s="55">
        <v>37005.339</v>
      </c>
      <c r="D876" s="55" t="s">
        <v>8869</v>
      </c>
      <c r="E876">
        <f t="shared" si="100"/>
        <v>-16335.011168790337</v>
      </c>
      <c r="F876">
        <f t="shared" si="101"/>
        <v>-16335</v>
      </c>
      <c r="G876">
        <f t="shared" si="103"/>
        <v>-1.3349499997275416E-2</v>
      </c>
      <c r="I876">
        <f>+C876-(C$7+F876*C$8)</f>
        <v>-1.3349499997275416E-2</v>
      </c>
      <c r="Q876" s="2">
        <f t="shared" si="102"/>
        <v>21986.839</v>
      </c>
    </row>
    <row r="877" spans="1:21" ht="12.95" customHeight="1" x14ac:dyDescent="0.2">
      <c r="A877" s="55" t="s">
        <v>7710</v>
      </c>
      <c r="B877" s="54" t="s">
        <v>8852</v>
      </c>
      <c r="C877" s="55">
        <v>37005.345000000001</v>
      </c>
      <c r="D877" s="55" t="s">
        <v>8869</v>
      </c>
      <c r="E877">
        <f t="shared" si="100"/>
        <v>-16335.006148921277</v>
      </c>
      <c r="F877">
        <f t="shared" si="101"/>
        <v>-16335</v>
      </c>
      <c r="G877">
        <f t="shared" si="103"/>
        <v>-7.3494999960530549E-3</v>
      </c>
      <c r="H877">
        <f>+C877-(C$7+F877*C$8)</f>
        <v>-7.3494999960530549E-3</v>
      </c>
      <c r="Q877" s="2">
        <f t="shared" si="102"/>
        <v>21986.845000000001</v>
      </c>
    </row>
    <row r="878" spans="1:21" ht="12.95" customHeight="1" x14ac:dyDescent="0.2">
      <c r="A878" s="55" t="s">
        <v>7714</v>
      </c>
      <c r="B878" s="54" t="s">
        <v>8852</v>
      </c>
      <c r="C878" s="55">
        <v>37006.538999999997</v>
      </c>
      <c r="D878" s="55" t="s">
        <v>8869</v>
      </c>
      <c r="E878">
        <f t="shared" si="100"/>
        <v>-16334.007194978327</v>
      </c>
      <c r="F878">
        <f t="shared" si="101"/>
        <v>-16334</v>
      </c>
      <c r="G878">
        <f t="shared" si="103"/>
        <v>-8.5998000067775138E-3</v>
      </c>
      <c r="I878">
        <f>G878</f>
        <v>-8.5998000067775138E-3</v>
      </c>
      <c r="Q878" s="2">
        <f t="shared" si="102"/>
        <v>21988.038999999997</v>
      </c>
      <c r="U878" s="21"/>
    </row>
    <row r="879" spans="1:21" ht="12.95" customHeight="1" x14ac:dyDescent="0.2">
      <c r="A879" s="55" t="s">
        <v>7710</v>
      </c>
      <c r="B879" s="54" t="s">
        <v>8852</v>
      </c>
      <c r="C879" s="55">
        <v>37011.321000000004</v>
      </c>
      <c r="D879" s="55" t="s">
        <v>8869</v>
      </c>
      <c r="E879">
        <f t="shared" si="100"/>
        <v>-16330.006359337453</v>
      </c>
      <c r="F879">
        <f t="shared" si="101"/>
        <v>-16330</v>
      </c>
      <c r="G879">
        <f t="shared" si="103"/>
        <v>-7.600999997521285E-3</v>
      </c>
      <c r="H879">
        <f>+C879-(C$7+F879*C$8)</f>
        <v>-7.600999997521285E-3</v>
      </c>
      <c r="Q879" s="2">
        <f t="shared" si="102"/>
        <v>21992.821000000004</v>
      </c>
    </row>
    <row r="880" spans="1:21" ht="12.95" customHeight="1" x14ac:dyDescent="0.2">
      <c r="A880" s="55" t="s">
        <v>7714</v>
      </c>
      <c r="B880" s="54" t="s">
        <v>8852</v>
      </c>
      <c r="C880" s="55">
        <v>37017.292000000001</v>
      </c>
      <c r="D880" s="55" t="s">
        <v>8869</v>
      </c>
      <c r="E880">
        <f t="shared" si="100"/>
        <v>-16325.010752977849</v>
      </c>
      <c r="F880">
        <f t="shared" si="101"/>
        <v>-16325</v>
      </c>
      <c r="G880">
        <f t="shared" si="103"/>
        <v>-1.2852500003646128E-2</v>
      </c>
      <c r="I880">
        <f>G880</f>
        <v>-1.2852500003646128E-2</v>
      </c>
      <c r="Q880" s="2">
        <f t="shared" si="102"/>
        <v>21998.792000000001</v>
      </c>
      <c r="U880" s="21"/>
    </row>
    <row r="881" spans="1:33" ht="12.95" customHeight="1" x14ac:dyDescent="0.2">
      <c r="A881" s="55" t="s">
        <v>7710</v>
      </c>
      <c r="B881" s="54" t="s">
        <v>8852</v>
      </c>
      <c r="C881" s="55">
        <v>37017.296000000002</v>
      </c>
      <c r="D881" s="55" t="s">
        <v>8869</v>
      </c>
      <c r="E881">
        <f t="shared" si="100"/>
        <v>-16325.007406398476</v>
      </c>
      <c r="F881">
        <f t="shared" si="101"/>
        <v>-16325</v>
      </c>
      <c r="G881">
        <f t="shared" si="103"/>
        <v>-8.8525000028312206E-3</v>
      </c>
      <c r="H881">
        <f>+C881-(C$7+F881*C$8)</f>
        <v>-8.8525000028312206E-3</v>
      </c>
      <c r="Q881" s="2">
        <f t="shared" si="102"/>
        <v>21998.796000000002</v>
      </c>
    </row>
    <row r="882" spans="1:33" ht="12.95" customHeight="1" x14ac:dyDescent="0.2">
      <c r="A882" s="55" t="s">
        <v>7714</v>
      </c>
      <c r="B882" s="54" t="s">
        <v>8852</v>
      </c>
      <c r="C882" s="55">
        <v>37018.49</v>
      </c>
      <c r="D882" s="55" t="s">
        <v>8869</v>
      </c>
      <c r="E882">
        <f t="shared" si="100"/>
        <v>-16324.008452455526</v>
      </c>
      <c r="F882">
        <f t="shared" si="101"/>
        <v>-16324</v>
      </c>
      <c r="G882">
        <f t="shared" si="103"/>
        <v>-1.0102799999003764E-2</v>
      </c>
      <c r="I882">
        <f>G882</f>
        <v>-1.0102799999003764E-2</v>
      </c>
      <c r="Q882" s="2">
        <f t="shared" si="102"/>
        <v>21999.989999999998</v>
      </c>
      <c r="U882" s="21"/>
    </row>
    <row r="883" spans="1:33" ht="12.95" customHeight="1" x14ac:dyDescent="0.2">
      <c r="A883" s="55" t="s">
        <v>7710</v>
      </c>
      <c r="B883" s="54" t="s">
        <v>8852</v>
      </c>
      <c r="C883" s="55">
        <v>37018.491000000002</v>
      </c>
      <c r="D883" s="55" t="s">
        <v>8869</v>
      </c>
      <c r="E883">
        <f t="shared" si="100"/>
        <v>-16324.00761581068</v>
      </c>
      <c r="F883">
        <f t="shared" si="101"/>
        <v>-16324</v>
      </c>
      <c r="G883">
        <f t="shared" si="103"/>
        <v>-9.1027999951620586E-3</v>
      </c>
      <c r="H883">
        <f>+C883-(C$7+F883*C$8)</f>
        <v>-9.1027999951620586E-3</v>
      </c>
      <c r="Q883" s="2">
        <f t="shared" si="102"/>
        <v>21999.991000000002</v>
      </c>
    </row>
    <row r="884" spans="1:33" ht="12.95" customHeight="1" x14ac:dyDescent="0.2">
      <c r="A884" s="55" t="s">
        <v>7677</v>
      </c>
      <c r="B884" s="54" t="s">
        <v>8852</v>
      </c>
      <c r="C884" s="55">
        <v>37023.267</v>
      </c>
      <c r="D884" s="55" t="s">
        <v>8869</v>
      </c>
      <c r="E884">
        <f t="shared" si="100"/>
        <v>-16320.011800038872</v>
      </c>
      <c r="F884">
        <f t="shared" si="101"/>
        <v>-16320</v>
      </c>
      <c r="G884">
        <f t="shared" si="103"/>
        <v>-1.4104000001680106E-2</v>
      </c>
      <c r="I884">
        <f>+C884-(C$7+F884*C$8)</f>
        <v>-1.4104000001680106E-2</v>
      </c>
      <c r="Q884" s="2">
        <f t="shared" si="102"/>
        <v>22004.767</v>
      </c>
    </row>
    <row r="885" spans="1:33" ht="12.95" customHeight="1" x14ac:dyDescent="0.2">
      <c r="A885" s="55" t="s">
        <v>7714</v>
      </c>
      <c r="B885" s="54" t="s">
        <v>8852</v>
      </c>
      <c r="C885" s="55">
        <v>37024.464999999997</v>
      </c>
      <c r="D885" s="55" t="s">
        <v>8869</v>
      </c>
      <c r="E885">
        <f t="shared" si="100"/>
        <v>-16319.009499516549</v>
      </c>
      <c r="F885">
        <f t="shared" si="101"/>
        <v>-16319</v>
      </c>
      <c r="G885">
        <f t="shared" si="103"/>
        <v>-1.13543000043137E-2</v>
      </c>
      <c r="I885">
        <f>G885</f>
        <v>-1.13543000043137E-2</v>
      </c>
      <c r="Q885" s="2">
        <f t="shared" si="102"/>
        <v>22005.964999999997</v>
      </c>
      <c r="U885" s="21"/>
    </row>
    <row r="886" spans="1:33" ht="12.95" customHeight="1" x14ac:dyDescent="0.2">
      <c r="A886" s="55" t="s">
        <v>7714</v>
      </c>
      <c r="B886" s="54" t="s">
        <v>8852</v>
      </c>
      <c r="C886" s="55">
        <v>37024.466999999997</v>
      </c>
      <c r="D886" s="55" t="s">
        <v>8869</v>
      </c>
      <c r="E886">
        <f t="shared" si="100"/>
        <v>-16319.007826226862</v>
      </c>
      <c r="F886">
        <f t="shared" si="101"/>
        <v>-16319</v>
      </c>
      <c r="G886">
        <f t="shared" si="103"/>
        <v>-9.3543000039062463E-3</v>
      </c>
      <c r="I886">
        <f>G886</f>
        <v>-9.3543000039062463E-3</v>
      </c>
      <c r="Q886" s="2">
        <f t="shared" si="102"/>
        <v>22005.966999999997</v>
      </c>
      <c r="U886" s="21"/>
    </row>
    <row r="887" spans="1:33" ht="12.95" customHeight="1" x14ac:dyDescent="0.2">
      <c r="A887" s="55" t="s">
        <v>7714</v>
      </c>
      <c r="B887" s="54" t="s">
        <v>8852</v>
      </c>
      <c r="C887" s="55">
        <v>37048.375</v>
      </c>
      <c r="D887" s="55" t="s">
        <v>8869</v>
      </c>
      <c r="E887">
        <f t="shared" si="100"/>
        <v>-16299.005321312199</v>
      </c>
      <c r="F887">
        <f t="shared" si="101"/>
        <v>-16299</v>
      </c>
      <c r="G887">
        <f t="shared" si="103"/>
        <v>-6.3603000016883016E-3</v>
      </c>
      <c r="I887">
        <f>G887</f>
        <v>-6.3603000016883016E-3</v>
      </c>
      <c r="Q887" s="2">
        <f t="shared" si="102"/>
        <v>22029.875</v>
      </c>
      <c r="U887" s="21"/>
    </row>
    <row r="888" spans="1:33" ht="12.95" customHeight="1" x14ac:dyDescent="0.2">
      <c r="A888" s="55" t="s">
        <v>7714</v>
      </c>
      <c r="B888" s="54" t="s">
        <v>8852</v>
      </c>
      <c r="C888" s="55">
        <v>37079.449999999997</v>
      </c>
      <c r="D888" s="55" t="s">
        <v>8869</v>
      </c>
      <c r="E888">
        <f t="shared" si="100"/>
        <v>-16273.006582805296</v>
      </c>
      <c r="F888">
        <f t="shared" si="101"/>
        <v>-16273</v>
      </c>
      <c r="G888">
        <f t="shared" si="103"/>
        <v>-7.8681000013602898E-3</v>
      </c>
      <c r="I888">
        <f>G888</f>
        <v>-7.8681000013602898E-3</v>
      </c>
      <c r="Q888" s="2">
        <f t="shared" si="102"/>
        <v>22060.949999999997</v>
      </c>
      <c r="U888" s="21"/>
    </row>
    <row r="889" spans="1:33" ht="12.95" customHeight="1" x14ac:dyDescent="0.2">
      <c r="A889" s="55" t="s">
        <v>7677</v>
      </c>
      <c r="B889" s="54" t="s">
        <v>8852</v>
      </c>
      <c r="C889" s="55">
        <v>37134.417999999998</v>
      </c>
      <c r="D889" s="55" t="s">
        <v>8869</v>
      </c>
      <c r="E889">
        <f t="shared" si="100"/>
        <v>-16227.017889056378</v>
      </c>
      <c r="F889">
        <f t="shared" si="101"/>
        <v>-16227</v>
      </c>
      <c r="G889">
        <f t="shared" si="103"/>
        <v>-2.1381900005508214E-2</v>
      </c>
      <c r="I889">
        <f>+C889-(C$7+F889*C$8)</f>
        <v>-2.1381900005508214E-2</v>
      </c>
      <c r="Q889" s="2">
        <f t="shared" si="102"/>
        <v>22115.917999999998</v>
      </c>
      <c r="AB889" t="s">
        <v>8668</v>
      </c>
      <c r="AG889" t="s">
        <v>8769</v>
      </c>
    </row>
    <row r="890" spans="1:33" ht="12.95" customHeight="1" x14ac:dyDescent="0.2">
      <c r="A890" s="55" t="s">
        <v>7677</v>
      </c>
      <c r="B890" s="54" t="s">
        <v>8852</v>
      </c>
      <c r="C890" s="55">
        <v>37140.392</v>
      </c>
      <c r="D890" s="55" t="s">
        <v>8869</v>
      </c>
      <c r="E890">
        <f t="shared" si="100"/>
        <v>-16222.019772762242</v>
      </c>
      <c r="F890">
        <f t="shared" si="101"/>
        <v>-16222</v>
      </c>
      <c r="G890">
        <f t="shared" si="103"/>
        <v>-2.363340000010794E-2</v>
      </c>
      <c r="I890">
        <f>+C890-(C$7+F890*C$8)</f>
        <v>-2.363340000010794E-2</v>
      </c>
      <c r="Q890" s="2">
        <f t="shared" si="102"/>
        <v>22121.892</v>
      </c>
    </row>
    <row r="891" spans="1:33" ht="12.95" customHeight="1" x14ac:dyDescent="0.2">
      <c r="A891" s="55" t="s">
        <v>7752</v>
      </c>
      <c r="B891" s="54" t="s">
        <v>8852</v>
      </c>
      <c r="C891" s="55">
        <v>37141.589999999997</v>
      </c>
      <c r="D891" s="55" t="s">
        <v>8869</v>
      </c>
      <c r="E891">
        <f t="shared" si="100"/>
        <v>-16221.017472239919</v>
      </c>
      <c r="F891">
        <f t="shared" si="101"/>
        <v>-16221</v>
      </c>
      <c r="G891">
        <f t="shared" si="103"/>
        <v>-2.0883700010017492E-2</v>
      </c>
      <c r="I891">
        <f>+C891-(C$7+F891*C$8)</f>
        <v>-2.0883700010017492E-2</v>
      </c>
      <c r="Q891" s="2">
        <f t="shared" si="102"/>
        <v>22123.089999999997</v>
      </c>
    </row>
    <row r="892" spans="1:33" ht="12.95" customHeight="1" x14ac:dyDescent="0.2">
      <c r="A892" s="55" t="s">
        <v>7755</v>
      </c>
      <c r="B892" s="54" t="s">
        <v>8852</v>
      </c>
      <c r="C892" s="55">
        <v>37146.381999999998</v>
      </c>
      <c r="D892" s="55" t="s">
        <v>8869</v>
      </c>
      <c r="E892">
        <f t="shared" si="100"/>
        <v>-16217.008270150614</v>
      </c>
      <c r="F892">
        <f t="shared" si="101"/>
        <v>-16217</v>
      </c>
      <c r="G892">
        <f t="shared" si="103"/>
        <v>-9.8849000059999526E-3</v>
      </c>
      <c r="H892">
        <f>+C892-(C$7+F892*C$8)</f>
        <v>-9.8849000059999526E-3</v>
      </c>
      <c r="Q892" s="2">
        <f t="shared" si="102"/>
        <v>22127.881999999998</v>
      </c>
    </row>
    <row r="893" spans="1:33" ht="12.95" customHeight="1" x14ac:dyDescent="0.2">
      <c r="A893" s="55" t="s">
        <v>7752</v>
      </c>
      <c r="B893" s="54" t="s">
        <v>8852</v>
      </c>
      <c r="C893" s="55">
        <v>37147.569000000003</v>
      </c>
      <c r="D893" s="55" t="s">
        <v>8869</v>
      </c>
      <c r="E893">
        <f t="shared" si="100"/>
        <v>-16216.015172721562</v>
      </c>
      <c r="F893">
        <f t="shared" si="101"/>
        <v>-16216</v>
      </c>
      <c r="G893">
        <f t="shared" si="103"/>
        <v>-1.8135199999960605E-2</v>
      </c>
      <c r="I893">
        <f>+C893-(C$7+F893*C$8)</f>
        <v>-1.8135199999960605E-2</v>
      </c>
      <c r="Q893" s="2">
        <f t="shared" si="102"/>
        <v>22129.069000000003</v>
      </c>
    </row>
    <row r="894" spans="1:33" ht="12.95" customHeight="1" x14ac:dyDescent="0.2">
      <c r="A894" s="55" t="s">
        <v>7677</v>
      </c>
      <c r="B894" s="54" t="s">
        <v>8852</v>
      </c>
      <c r="C894" s="55">
        <v>37152.349000000002</v>
      </c>
      <c r="D894" s="55" t="s">
        <v>8869</v>
      </c>
      <c r="E894">
        <f t="shared" si="100"/>
        <v>-16212.01601037038</v>
      </c>
      <c r="F894">
        <f t="shared" si="101"/>
        <v>-16212</v>
      </c>
      <c r="G894">
        <f t="shared" si="103"/>
        <v>-1.9136399998387787E-2</v>
      </c>
      <c r="I894">
        <f>+C894-(C$7+F894*C$8)</f>
        <v>-1.9136399998387787E-2</v>
      </c>
      <c r="Q894" s="2">
        <f t="shared" si="102"/>
        <v>22133.849000000002</v>
      </c>
    </row>
    <row r="895" spans="1:33" ht="12.95" customHeight="1" x14ac:dyDescent="0.2">
      <c r="A895" s="55" t="s">
        <v>7677</v>
      </c>
      <c r="B895" s="54" t="s">
        <v>8852</v>
      </c>
      <c r="C895" s="55">
        <v>37158.332000000002</v>
      </c>
      <c r="D895" s="55" t="s">
        <v>8869</v>
      </c>
      <c r="E895">
        <f t="shared" si="100"/>
        <v>-16207.010364272655</v>
      </c>
      <c r="F895">
        <f t="shared" si="101"/>
        <v>-16207</v>
      </c>
      <c r="G895">
        <f t="shared" si="103"/>
        <v>-1.2387899994791951E-2</v>
      </c>
      <c r="I895">
        <f>+C895-(C$7+F895*C$8)</f>
        <v>-1.2387899994791951E-2</v>
      </c>
      <c r="Q895" s="2">
        <f t="shared" si="102"/>
        <v>22139.832000000002</v>
      </c>
    </row>
    <row r="896" spans="1:33" ht="12.95" customHeight="1" x14ac:dyDescent="0.2">
      <c r="A896" s="55" t="s">
        <v>7764</v>
      </c>
      <c r="B896" s="54" t="s">
        <v>8852</v>
      </c>
      <c r="C896" s="55">
        <v>37158.338000000003</v>
      </c>
      <c r="D896" s="55" t="s">
        <v>8869</v>
      </c>
      <c r="E896">
        <f t="shared" si="100"/>
        <v>-16207.005344403593</v>
      </c>
      <c r="F896">
        <f t="shared" si="101"/>
        <v>-16207</v>
      </c>
      <c r="G896">
        <f t="shared" si="103"/>
        <v>-6.3878999935695902E-3</v>
      </c>
      <c r="H896">
        <f>+C896-(C$7+F896*C$8)</f>
        <v>-6.3878999935695902E-3</v>
      </c>
      <c r="Q896" s="2">
        <f t="shared" si="102"/>
        <v>22139.838000000003</v>
      </c>
      <c r="AB896" t="s">
        <v>8668</v>
      </c>
      <c r="AG896" t="s">
        <v>8769</v>
      </c>
    </row>
    <row r="897" spans="1:17" ht="12.95" customHeight="1" x14ac:dyDescent="0.2">
      <c r="A897" s="55" t="s">
        <v>7768</v>
      </c>
      <c r="B897" s="54" t="s">
        <v>8852</v>
      </c>
      <c r="C897" s="55">
        <v>37158.339</v>
      </c>
      <c r="D897" s="55" t="s">
        <v>8869</v>
      </c>
      <c r="E897">
        <f t="shared" si="100"/>
        <v>-16207.004507758753</v>
      </c>
      <c r="F897">
        <f t="shared" si="101"/>
        <v>-16207</v>
      </c>
      <c r="G897">
        <f t="shared" si="103"/>
        <v>-5.3878999970038421E-3</v>
      </c>
      <c r="I897">
        <f>+C897-(C$7+F897*C$8)</f>
        <v>-5.3878999970038421E-3</v>
      </c>
      <c r="Q897" s="2">
        <f t="shared" si="102"/>
        <v>22139.839</v>
      </c>
    </row>
    <row r="898" spans="1:17" ht="12.95" customHeight="1" x14ac:dyDescent="0.2">
      <c r="A898" s="55" t="s">
        <v>7677</v>
      </c>
      <c r="B898" s="54" t="s">
        <v>8852</v>
      </c>
      <c r="C898" s="55">
        <v>37164.302000000003</v>
      </c>
      <c r="D898" s="55" t="s">
        <v>8869</v>
      </c>
      <c r="E898">
        <f t="shared" si="100"/>
        <v>-16202.015594557892</v>
      </c>
      <c r="F898">
        <f t="shared" si="101"/>
        <v>-16202</v>
      </c>
      <c r="G898">
        <f t="shared" si="103"/>
        <v>-1.8639399997482542E-2</v>
      </c>
      <c r="I898">
        <f>+C898-(C$7+F898*C$8)</f>
        <v>-1.8639399997482542E-2</v>
      </c>
      <c r="Q898" s="2">
        <f t="shared" si="102"/>
        <v>22145.802000000003</v>
      </c>
    </row>
    <row r="899" spans="1:17" ht="12.95" customHeight="1" x14ac:dyDescent="0.2">
      <c r="A899" s="55" t="s">
        <v>7764</v>
      </c>
      <c r="B899" s="54" t="s">
        <v>8852</v>
      </c>
      <c r="C899" s="55">
        <v>37164.303</v>
      </c>
      <c r="D899" s="55" t="s">
        <v>8869</v>
      </c>
      <c r="E899">
        <f t="shared" si="100"/>
        <v>-16202.014757913052</v>
      </c>
      <c r="F899">
        <f t="shared" si="101"/>
        <v>-16202</v>
      </c>
      <c r="G899">
        <f t="shared" si="103"/>
        <v>-1.7639400000916794E-2</v>
      </c>
      <c r="H899">
        <f>+C899-(C$7+F899*C$8)</f>
        <v>-1.7639400000916794E-2</v>
      </c>
      <c r="Q899" s="2">
        <f t="shared" si="102"/>
        <v>22145.803</v>
      </c>
    </row>
    <row r="900" spans="1:17" ht="12.95" customHeight="1" x14ac:dyDescent="0.2">
      <c r="A900" s="55" t="s">
        <v>7768</v>
      </c>
      <c r="B900" s="54" t="s">
        <v>8852</v>
      </c>
      <c r="C900" s="55">
        <v>37164.322</v>
      </c>
      <c r="D900" s="55" t="s">
        <v>8869</v>
      </c>
      <c r="E900">
        <f t="shared" si="100"/>
        <v>-16201.998861661028</v>
      </c>
      <c r="F900">
        <f t="shared" si="101"/>
        <v>-16202</v>
      </c>
      <c r="G900">
        <f t="shared" si="103"/>
        <v>1.3605999993160367E-3</v>
      </c>
      <c r="I900">
        <f t="shared" ref="I900:I909" si="104">+C900-(C$7+F900*C$8)</f>
        <v>1.3605999993160367E-3</v>
      </c>
      <c r="Q900" s="2">
        <f t="shared" si="102"/>
        <v>22145.822</v>
      </c>
    </row>
    <row r="901" spans="1:17" ht="12.95" customHeight="1" x14ac:dyDescent="0.2">
      <c r="A901" s="55" t="s">
        <v>7768</v>
      </c>
      <c r="B901" s="54" t="s">
        <v>8852</v>
      </c>
      <c r="C901" s="55">
        <v>37165.504000000001</v>
      </c>
      <c r="D901" s="55" t="s">
        <v>8869</v>
      </c>
      <c r="E901">
        <f t="shared" si="100"/>
        <v>-16201.009947456194</v>
      </c>
      <c r="F901">
        <f t="shared" si="101"/>
        <v>-16201</v>
      </c>
      <c r="G901">
        <f t="shared" si="103"/>
        <v>-1.1889699999301229E-2</v>
      </c>
      <c r="I901">
        <f t="shared" si="104"/>
        <v>-1.1889699999301229E-2</v>
      </c>
      <c r="Q901" s="2">
        <f t="shared" si="102"/>
        <v>22147.004000000001</v>
      </c>
    </row>
    <row r="902" spans="1:17" ht="12.95" customHeight="1" x14ac:dyDescent="0.2">
      <c r="A902" s="55" t="s">
        <v>7780</v>
      </c>
      <c r="B902" s="54" t="s">
        <v>8852</v>
      </c>
      <c r="C902" s="55">
        <v>37165.506000000001</v>
      </c>
      <c r="D902" s="55" t="s">
        <v>8869</v>
      </c>
      <c r="E902">
        <f t="shared" si="100"/>
        <v>-16201.008274166508</v>
      </c>
      <c r="F902">
        <f t="shared" si="101"/>
        <v>-16201</v>
      </c>
      <c r="G902">
        <f t="shared" si="103"/>
        <v>-9.889699998893775E-3</v>
      </c>
      <c r="I902">
        <f t="shared" si="104"/>
        <v>-9.889699998893775E-3</v>
      </c>
      <c r="Q902" s="2">
        <f t="shared" si="102"/>
        <v>22147.006000000001</v>
      </c>
    </row>
    <row r="903" spans="1:17" ht="12.95" customHeight="1" x14ac:dyDescent="0.2">
      <c r="A903" s="55" t="s">
        <v>7780</v>
      </c>
      <c r="B903" s="54" t="s">
        <v>8852</v>
      </c>
      <c r="C903" s="55">
        <v>37170.284</v>
      </c>
      <c r="D903" s="55" t="s">
        <v>8869</v>
      </c>
      <c r="E903">
        <f t="shared" si="100"/>
        <v>-16197.010785105012</v>
      </c>
      <c r="F903">
        <f t="shared" si="101"/>
        <v>-16197</v>
      </c>
      <c r="G903">
        <f t="shared" si="103"/>
        <v>-1.2890900005004369E-2</v>
      </c>
      <c r="I903">
        <f t="shared" si="104"/>
        <v>-1.2890900005004369E-2</v>
      </c>
      <c r="Q903" s="2">
        <f t="shared" si="102"/>
        <v>22151.784</v>
      </c>
    </row>
    <row r="904" spans="1:17" ht="12.95" customHeight="1" x14ac:dyDescent="0.2">
      <c r="A904" s="55" t="s">
        <v>7768</v>
      </c>
      <c r="B904" s="54" t="s">
        <v>8852</v>
      </c>
      <c r="C904" s="55">
        <v>37170.288999999997</v>
      </c>
      <c r="D904" s="55" t="s">
        <v>8869</v>
      </c>
      <c r="E904">
        <f t="shared" si="100"/>
        <v>-16197.006601880797</v>
      </c>
      <c r="F904">
        <f t="shared" si="101"/>
        <v>-16197</v>
      </c>
      <c r="G904">
        <f t="shared" si="103"/>
        <v>-7.8909000076237135E-3</v>
      </c>
      <c r="I904">
        <f t="shared" si="104"/>
        <v>-7.8909000076237135E-3</v>
      </c>
      <c r="Q904" s="2">
        <f t="shared" si="102"/>
        <v>22151.788999999997</v>
      </c>
    </row>
    <row r="905" spans="1:17" ht="12.95" customHeight="1" x14ac:dyDescent="0.2">
      <c r="A905" s="55" t="s">
        <v>7677</v>
      </c>
      <c r="B905" s="54" t="s">
        <v>8852</v>
      </c>
      <c r="C905" s="55">
        <v>37171.476999999999</v>
      </c>
      <c r="D905" s="55" t="s">
        <v>8869</v>
      </c>
      <c r="E905">
        <f t="shared" si="100"/>
        <v>-16196.012667806905</v>
      </c>
      <c r="F905">
        <f t="shared" si="101"/>
        <v>-16196</v>
      </c>
      <c r="G905">
        <f t="shared" si="103"/>
        <v>-1.514119999774266E-2</v>
      </c>
      <c r="I905">
        <f t="shared" si="104"/>
        <v>-1.514119999774266E-2</v>
      </c>
      <c r="Q905" s="2">
        <f t="shared" si="102"/>
        <v>22152.976999999999</v>
      </c>
    </row>
    <row r="906" spans="1:17" ht="12.95" customHeight="1" x14ac:dyDescent="0.2">
      <c r="A906" s="55" t="s">
        <v>7752</v>
      </c>
      <c r="B906" s="54" t="s">
        <v>8852</v>
      </c>
      <c r="C906" s="55">
        <v>37171.476999999999</v>
      </c>
      <c r="D906" s="55" t="s">
        <v>8869</v>
      </c>
      <c r="E906">
        <f t="shared" si="100"/>
        <v>-16196.012667806905</v>
      </c>
      <c r="F906">
        <f t="shared" si="101"/>
        <v>-16196</v>
      </c>
      <c r="G906">
        <f t="shared" si="103"/>
        <v>-1.514119999774266E-2</v>
      </c>
      <c r="I906">
        <f t="shared" si="104"/>
        <v>-1.514119999774266E-2</v>
      </c>
      <c r="Q906" s="2">
        <f t="shared" si="102"/>
        <v>22152.976999999999</v>
      </c>
    </row>
    <row r="907" spans="1:17" ht="12.95" customHeight="1" x14ac:dyDescent="0.2">
      <c r="A907" s="55" t="s">
        <v>7780</v>
      </c>
      <c r="B907" s="54" t="s">
        <v>8852</v>
      </c>
      <c r="C907" s="55">
        <v>37171.480000000003</v>
      </c>
      <c r="D907" s="55" t="s">
        <v>8869</v>
      </c>
      <c r="E907">
        <f t="shared" si="100"/>
        <v>-16196.010157872372</v>
      </c>
      <c r="F907">
        <f t="shared" si="101"/>
        <v>-16196</v>
      </c>
      <c r="G907">
        <f t="shared" si="103"/>
        <v>-1.2141199993493501E-2</v>
      </c>
      <c r="I907">
        <f t="shared" si="104"/>
        <v>-1.2141199993493501E-2</v>
      </c>
      <c r="Q907" s="2">
        <f t="shared" si="102"/>
        <v>22152.980000000003</v>
      </c>
    </row>
    <row r="908" spans="1:17" ht="12.95" customHeight="1" x14ac:dyDescent="0.2">
      <c r="A908" s="55" t="s">
        <v>7768</v>
      </c>
      <c r="B908" s="54" t="s">
        <v>8852</v>
      </c>
      <c r="C908" s="55">
        <v>37171.483999999997</v>
      </c>
      <c r="D908" s="55" t="s">
        <v>8869</v>
      </c>
      <c r="E908">
        <f t="shared" si="100"/>
        <v>-16196.006811293002</v>
      </c>
      <c r="F908">
        <f t="shared" si="101"/>
        <v>-16196</v>
      </c>
      <c r="G908">
        <f t="shared" si="103"/>
        <v>-8.1411999999545515E-3</v>
      </c>
      <c r="I908">
        <f t="shared" si="104"/>
        <v>-8.1411999999545515E-3</v>
      </c>
      <c r="Q908" s="2">
        <f t="shared" si="102"/>
        <v>22152.983999999997</v>
      </c>
    </row>
    <row r="909" spans="1:17" ht="12.95" customHeight="1" x14ac:dyDescent="0.2">
      <c r="A909" s="55" t="s">
        <v>7752</v>
      </c>
      <c r="B909" s="54" t="s">
        <v>8852</v>
      </c>
      <c r="C909" s="55">
        <v>37172.67</v>
      </c>
      <c r="D909" s="55" t="s">
        <v>8869</v>
      </c>
      <c r="E909">
        <f t="shared" si="100"/>
        <v>-16195.014550508797</v>
      </c>
      <c r="F909">
        <f t="shared" si="101"/>
        <v>-16195</v>
      </c>
      <c r="G909">
        <f t="shared" si="103"/>
        <v>-1.7391500005032867E-2</v>
      </c>
      <c r="I909">
        <f t="shared" si="104"/>
        <v>-1.7391500005032867E-2</v>
      </c>
      <c r="Q909" s="2">
        <f t="shared" si="102"/>
        <v>22154.17</v>
      </c>
    </row>
    <row r="910" spans="1:17" ht="12.95" customHeight="1" x14ac:dyDescent="0.2">
      <c r="A910" s="55" t="s">
        <v>7764</v>
      </c>
      <c r="B910" s="54" t="s">
        <v>8852</v>
      </c>
      <c r="C910" s="55">
        <v>37176.254999999997</v>
      </c>
      <c r="D910" s="55" t="s">
        <v>8869</v>
      </c>
      <c r="E910">
        <f t="shared" si="100"/>
        <v>-16192.015178745409</v>
      </c>
      <c r="F910">
        <f t="shared" si="101"/>
        <v>-16192</v>
      </c>
      <c r="G910">
        <f t="shared" si="103"/>
        <v>-1.8142400003853254E-2</v>
      </c>
      <c r="H910">
        <f>+C910-(C$7+F910*C$8)</f>
        <v>-1.8142400003853254E-2</v>
      </c>
      <c r="Q910" s="2">
        <f t="shared" si="102"/>
        <v>22157.754999999997</v>
      </c>
    </row>
    <row r="911" spans="1:17" ht="12.95" customHeight="1" x14ac:dyDescent="0.2">
      <c r="A911" s="55" t="s">
        <v>7677</v>
      </c>
      <c r="B911" s="54" t="s">
        <v>8852</v>
      </c>
      <c r="C911" s="55">
        <v>37176.258999999998</v>
      </c>
      <c r="D911" s="55" t="s">
        <v>8869</v>
      </c>
      <c r="E911">
        <f t="shared" si="100"/>
        <v>-16192.011832166036</v>
      </c>
      <c r="F911">
        <f t="shared" si="101"/>
        <v>-16192</v>
      </c>
      <c r="G911">
        <f t="shared" si="103"/>
        <v>-1.4142400003038347E-2</v>
      </c>
      <c r="I911">
        <f>+C911-(C$7+F911*C$8)</f>
        <v>-1.4142400003038347E-2</v>
      </c>
      <c r="Q911" s="2">
        <f t="shared" si="102"/>
        <v>22157.758999999998</v>
      </c>
    </row>
    <row r="912" spans="1:17" ht="12.95" customHeight="1" x14ac:dyDescent="0.2">
      <c r="A912" s="55" t="s">
        <v>7768</v>
      </c>
      <c r="B912" s="54" t="s">
        <v>8852</v>
      </c>
      <c r="C912" s="55">
        <v>37176.275999999998</v>
      </c>
      <c r="D912" s="55" t="s">
        <v>8869</v>
      </c>
      <c r="E912">
        <f t="shared" si="100"/>
        <v>-16191.9976092037</v>
      </c>
      <c r="F912">
        <f t="shared" si="101"/>
        <v>-16192</v>
      </c>
      <c r="G912">
        <f t="shared" si="103"/>
        <v>2.8575999967870302E-3</v>
      </c>
      <c r="I912">
        <f>+C912-(C$7+F912*C$8)</f>
        <v>2.8575999967870302E-3</v>
      </c>
      <c r="Q912" s="2">
        <f t="shared" si="102"/>
        <v>22157.775999999998</v>
      </c>
    </row>
    <row r="913" spans="1:33" ht="12.95" customHeight="1" x14ac:dyDescent="0.2">
      <c r="A913" s="55" t="s">
        <v>7801</v>
      </c>
      <c r="B913" s="54" t="s">
        <v>8852</v>
      </c>
      <c r="C913" s="55">
        <v>37189.408000000003</v>
      </c>
      <c r="D913" s="55" t="s">
        <v>8869</v>
      </c>
      <c r="E913">
        <f t="shared" si="100"/>
        <v>-16181.010789120905</v>
      </c>
      <c r="F913">
        <f t="shared" si="101"/>
        <v>-16181</v>
      </c>
      <c r="G913">
        <f t="shared" si="103"/>
        <v>-1.2895699997898191E-2</v>
      </c>
      <c r="I913">
        <f>+C913-(C$7+F913*C$8)</f>
        <v>-1.2895699997898191E-2</v>
      </c>
      <c r="Q913" s="2">
        <f t="shared" si="102"/>
        <v>22170.908000000003</v>
      </c>
    </row>
    <row r="914" spans="1:33" ht="12.95" customHeight="1" x14ac:dyDescent="0.2">
      <c r="A914" s="55" t="s">
        <v>7677</v>
      </c>
      <c r="B914" s="54" t="s">
        <v>8852</v>
      </c>
      <c r="C914" s="55">
        <v>37189.409</v>
      </c>
      <c r="D914" s="55" t="s">
        <v>8869</v>
      </c>
      <c r="E914">
        <f t="shared" si="100"/>
        <v>-16181.009952476064</v>
      </c>
      <c r="F914">
        <f t="shared" si="101"/>
        <v>-16181</v>
      </c>
      <c r="G914">
        <f t="shared" si="103"/>
        <v>-1.1895700001332443E-2</v>
      </c>
      <c r="I914">
        <f>+C914-(C$7+F914*C$8)</f>
        <v>-1.1895700001332443E-2</v>
      </c>
      <c r="Q914" s="2">
        <f t="shared" si="102"/>
        <v>22170.909</v>
      </c>
    </row>
    <row r="915" spans="1:33" ht="12.95" customHeight="1" x14ac:dyDescent="0.2">
      <c r="A915" s="55" t="s">
        <v>7637</v>
      </c>
      <c r="B915" s="54" t="s">
        <v>8852</v>
      </c>
      <c r="C915" s="55">
        <v>37189.411399999997</v>
      </c>
      <c r="D915" s="55" t="s">
        <v>8869</v>
      </c>
      <c r="E915">
        <f t="shared" si="100"/>
        <v>-16181.007944528443</v>
      </c>
      <c r="F915">
        <f t="shared" si="101"/>
        <v>-16181</v>
      </c>
      <c r="G915">
        <f t="shared" si="103"/>
        <v>-9.4957000037538819E-3</v>
      </c>
      <c r="H915">
        <f>+C915-(C$7+F915*C$8)</f>
        <v>-9.4957000037538819E-3</v>
      </c>
      <c r="Q915" s="2">
        <f t="shared" si="102"/>
        <v>22170.911399999997</v>
      </c>
      <c r="AB915" t="s">
        <v>8668</v>
      </c>
      <c r="AG915" t="s">
        <v>8769</v>
      </c>
    </row>
    <row r="916" spans="1:33" ht="12.95" customHeight="1" x14ac:dyDescent="0.2">
      <c r="A916" s="55" t="s">
        <v>11296</v>
      </c>
      <c r="B916" s="54" t="s">
        <v>8852</v>
      </c>
      <c r="C916" s="55">
        <v>37190.601000000002</v>
      </c>
      <c r="D916" s="55" t="s">
        <v>8869</v>
      </c>
      <c r="E916">
        <f t="shared" si="100"/>
        <v>-16180.012671822797</v>
      </c>
      <c r="F916">
        <f t="shared" si="101"/>
        <v>-16180</v>
      </c>
      <c r="G916">
        <f t="shared" si="103"/>
        <v>-1.514599999791244E-2</v>
      </c>
      <c r="I916">
        <f>+C916-(C$7+F916*C$8)</f>
        <v>-1.514599999791244E-2</v>
      </c>
      <c r="Q916" s="2">
        <f t="shared" si="102"/>
        <v>22172.101000000002</v>
      </c>
    </row>
    <row r="917" spans="1:33" ht="12.95" customHeight="1" x14ac:dyDescent="0.2">
      <c r="A917" s="55" t="s">
        <v>7780</v>
      </c>
      <c r="B917" s="54" t="s">
        <v>8852</v>
      </c>
      <c r="C917" s="55">
        <v>37195.385000000002</v>
      </c>
      <c r="D917" s="55" t="s">
        <v>8869</v>
      </c>
      <c r="E917">
        <f t="shared" ref="E917:E980" si="105">+(C917-C$7)/C$8</f>
        <v>-16176.01016289224</v>
      </c>
      <c r="F917">
        <f t="shared" ref="F917:F980" si="106">ROUND(2*E917,0)/2</f>
        <v>-16176</v>
      </c>
      <c r="G917">
        <f t="shared" si="103"/>
        <v>-1.2147199995524716E-2</v>
      </c>
      <c r="I917">
        <f>+C917-(C$7+F917*C$8)</f>
        <v>-1.2147199995524716E-2</v>
      </c>
      <c r="Q917" s="2">
        <f t="shared" si="102"/>
        <v>22176.885000000002</v>
      </c>
    </row>
    <row r="918" spans="1:33" ht="12.95" customHeight="1" x14ac:dyDescent="0.2">
      <c r="A918" s="55" t="s">
        <v>7764</v>
      </c>
      <c r="B918" s="54" t="s">
        <v>8852</v>
      </c>
      <c r="C918" s="55">
        <v>37195.392</v>
      </c>
      <c r="D918" s="55" t="s">
        <v>8869</v>
      </c>
      <c r="E918">
        <f t="shared" si="105"/>
        <v>-16176.00430637834</v>
      </c>
      <c r="F918">
        <f t="shared" si="106"/>
        <v>-16176</v>
      </c>
      <c r="G918">
        <f t="shared" si="103"/>
        <v>-5.1471999977366067E-3</v>
      </c>
      <c r="H918">
        <f>+C918-(C$7+F918*C$8)</f>
        <v>-5.1471999977366067E-3</v>
      </c>
      <c r="Q918" s="2">
        <f t="shared" si="102"/>
        <v>22176.892</v>
      </c>
    </row>
    <row r="919" spans="1:33" ht="12.95" customHeight="1" x14ac:dyDescent="0.2">
      <c r="A919" s="55" t="s">
        <v>7768</v>
      </c>
      <c r="B919" s="54" t="s">
        <v>8852</v>
      </c>
      <c r="C919" s="55">
        <v>37195.394999999997</v>
      </c>
      <c r="D919" s="55" t="s">
        <v>8869</v>
      </c>
      <c r="E919">
        <f t="shared" si="105"/>
        <v>-16176.001796443812</v>
      </c>
      <c r="F919">
        <f t="shared" si="106"/>
        <v>-16176</v>
      </c>
      <c r="G919">
        <f t="shared" si="103"/>
        <v>-2.1472000007634051E-3</v>
      </c>
      <c r="I919">
        <f>+C919-(C$7+F919*C$8)</f>
        <v>-2.1472000007634051E-3</v>
      </c>
      <c r="Q919" s="2">
        <f t="shared" ref="Q919:Q982" si="107">+C919-15018.5</f>
        <v>22176.894999999997</v>
      </c>
    </row>
    <row r="920" spans="1:33" ht="12.95" customHeight="1" x14ac:dyDescent="0.2">
      <c r="A920" s="55" t="s">
        <v>7752</v>
      </c>
      <c r="B920" s="54" t="s">
        <v>8852</v>
      </c>
      <c r="C920" s="55">
        <v>37196.582000000002</v>
      </c>
      <c r="D920" s="55" t="s">
        <v>8869</v>
      </c>
      <c r="E920">
        <f t="shared" si="105"/>
        <v>-16175.008699014757</v>
      </c>
      <c r="F920">
        <f t="shared" si="106"/>
        <v>-16175</v>
      </c>
      <c r="G920">
        <f t="shared" si="103"/>
        <v>-1.0397500002000015E-2</v>
      </c>
      <c r="I920">
        <f>+C920-(C$7+F920*C$8)</f>
        <v>-1.0397500002000015E-2</v>
      </c>
      <c r="Q920" s="2">
        <f t="shared" si="107"/>
        <v>22178.082000000002</v>
      </c>
    </row>
    <row r="921" spans="1:33" ht="12.95" customHeight="1" x14ac:dyDescent="0.2">
      <c r="A921" s="55" t="s">
        <v>7637</v>
      </c>
      <c r="B921" s="54" t="s">
        <v>8852</v>
      </c>
      <c r="C921" s="55">
        <v>37201.363299999997</v>
      </c>
      <c r="D921" s="55" t="s">
        <v>8869</v>
      </c>
      <c r="E921">
        <f t="shared" si="105"/>
        <v>-16171.008449025283</v>
      </c>
      <c r="F921">
        <f t="shared" si="106"/>
        <v>-16171</v>
      </c>
      <c r="G921">
        <f t="shared" si="103"/>
        <v>-1.0098700004164129E-2</v>
      </c>
      <c r="H921">
        <f>+C921-(C$7+F921*C$8)</f>
        <v>-1.0098700004164129E-2</v>
      </c>
      <c r="Q921" s="2">
        <f t="shared" si="107"/>
        <v>22182.863299999997</v>
      </c>
    </row>
    <row r="922" spans="1:33" ht="12.95" customHeight="1" x14ac:dyDescent="0.2">
      <c r="A922" s="55" t="s">
        <v>11098</v>
      </c>
      <c r="B922" s="54" t="s">
        <v>8852</v>
      </c>
      <c r="C922" s="55">
        <v>37201.379500000003</v>
      </c>
      <c r="D922" s="55" t="s">
        <v>8869</v>
      </c>
      <c r="E922">
        <f t="shared" si="105"/>
        <v>-16170.994895378817</v>
      </c>
      <c r="F922">
        <f t="shared" si="106"/>
        <v>-16171</v>
      </c>
      <c r="G922">
        <f t="shared" si="103"/>
        <v>6.1013000013190322E-3</v>
      </c>
      <c r="H922">
        <f>+C922-(C$7+F922*C$8)</f>
        <v>6.1013000013190322E-3</v>
      </c>
      <c r="Q922" s="2">
        <f t="shared" si="107"/>
        <v>22182.879500000003</v>
      </c>
    </row>
    <row r="923" spans="1:33" ht="12.95" customHeight="1" x14ac:dyDescent="0.2">
      <c r="A923" s="55" t="s">
        <v>7714</v>
      </c>
      <c r="B923" s="54" t="s">
        <v>8852</v>
      </c>
      <c r="C923" s="55">
        <v>37202.552000000003</v>
      </c>
      <c r="D923" s="55" t="s">
        <v>8869</v>
      </c>
      <c r="E923">
        <f t="shared" si="105"/>
        <v>-16170.013929299996</v>
      </c>
      <c r="F923">
        <f t="shared" si="106"/>
        <v>-16170</v>
      </c>
      <c r="G923">
        <f t="shared" si="103"/>
        <v>-1.6648999997414649E-2</v>
      </c>
      <c r="I923">
        <f>G923</f>
        <v>-1.6648999997414649E-2</v>
      </c>
      <c r="Q923" s="2">
        <f t="shared" si="107"/>
        <v>22184.052000000003</v>
      </c>
      <c r="U923" s="21"/>
    </row>
    <row r="924" spans="1:33" ht="12.95" customHeight="1" x14ac:dyDescent="0.2">
      <c r="A924" s="55" t="s">
        <v>7714</v>
      </c>
      <c r="B924" s="54" t="s">
        <v>8852</v>
      </c>
      <c r="C924" s="55">
        <v>37202.553999999996</v>
      </c>
      <c r="D924" s="55" t="s">
        <v>8869</v>
      </c>
      <c r="E924">
        <f t="shared" si="105"/>
        <v>-16170.012256010314</v>
      </c>
      <c r="F924">
        <f t="shared" si="106"/>
        <v>-16170</v>
      </c>
      <c r="G924">
        <f t="shared" si="103"/>
        <v>-1.4649000004283153E-2</v>
      </c>
      <c r="I924">
        <f>G924</f>
        <v>-1.4649000004283153E-2</v>
      </c>
      <c r="Q924" s="2">
        <f t="shared" si="107"/>
        <v>22184.053999999996</v>
      </c>
      <c r="U924" s="21"/>
    </row>
    <row r="925" spans="1:33" ht="12.95" customHeight="1" x14ac:dyDescent="0.2">
      <c r="A925" s="55" t="s">
        <v>7780</v>
      </c>
      <c r="B925" s="54" t="s">
        <v>8852</v>
      </c>
      <c r="C925" s="55">
        <v>37219.288</v>
      </c>
      <c r="D925" s="55" t="s">
        <v>8869</v>
      </c>
      <c r="E925">
        <f t="shared" si="105"/>
        <v>-16156.011841201798</v>
      </c>
      <c r="F925">
        <f t="shared" si="106"/>
        <v>-16156</v>
      </c>
      <c r="G925">
        <f t="shared" si="103"/>
        <v>-1.4153199997963384E-2</v>
      </c>
      <c r="I925">
        <f>+C925-(C$7+F925*C$8)</f>
        <v>-1.4153199997963384E-2</v>
      </c>
      <c r="Q925" s="2">
        <f t="shared" si="107"/>
        <v>22200.788</v>
      </c>
    </row>
    <row r="926" spans="1:33" ht="12.95" customHeight="1" x14ac:dyDescent="0.2">
      <c r="A926" s="55" t="s">
        <v>7752</v>
      </c>
      <c r="B926" s="54" t="s">
        <v>8852</v>
      </c>
      <c r="C926" s="55">
        <v>37220.485000000001</v>
      </c>
      <c r="D926" s="55" t="s">
        <v>8869</v>
      </c>
      <c r="E926">
        <f t="shared" si="105"/>
        <v>-16155.010377324315</v>
      </c>
      <c r="F926">
        <f t="shared" si="106"/>
        <v>-16155</v>
      </c>
      <c r="G926">
        <f t="shared" si="103"/>
        <v>-1.2403500004438683E-2</v>
      </c>
      <c r="I926">
        <f>+C926-(C$7+F926*C$8)</f>
        <v>-1.2403500004438683E-2</v>
      </c>
      <c r="Q926" s="2">
        <f t="shared" si="107"/>
        <v>22201.985000000001</v>
      </c>
    </row>
    <row r="927" spans="1:33" ht="12.95" customHeight="1" x14ac:dyDescent="0.2">
      <c r="A927" s="55" t="s">
        <v>7752</v>
      </c>
      <c r="B927" s="54" t="s">
        <v>8852</v>
      </c>
      <c r="C927" s="55">
        <v>37220.485999999997</v>
      </c>
      <c r="D927" s="55" t="s">
        <v>8869</v>
      </c>
      <c r="E927">
        <f t="shared" si="105"/>
        <v>-16155.009540679475</v>
      </c>
      <c r="F927">
        <f t="shared" si="106"/>
        <v>-16155</v>
      </c>
      <c r="G927">
        <f t="shared" si="103"/>
        <v>-1.1403500007872935E-2</v>
      </c>
      <c r="I927">
        <f>+C927-(C$7+F927*C$8)</f>
        <v>-1.1403500007872935E-2</v>
      </c>
      <c r="Q927" s="2">
        <f t="shared" si="107"/>
        <v>22201.985999999997</v>
      </c>
    </row>
    <row r="928" spans="1:33" ht="12.95" customHeight="1" x14ac:dyDescent="0.2">
      <c r="A928" s="55" t="s">
        <v>7752</v>
      </c>
      <c r="B928" s="54" t="s">
        <v>8852</v>
      </c>
      <c r="C928" s="55">
        <v>37227.655100000004</v>
      </c>
      <c r="D928" s="55" t="s">
        <v>8869</v>
      </c>
      <c r="E928">
        <f t="shared" si="105"/>
        <v>-16149.011550133055</v>
      </c>
      <c r="F928">
        <f t="shared" si="106"/>
        <v>-16149</v>
      </c>
      <c r="G928">
        <f t="shared" si="103"/>
        <v>-1.3805299997329712E-2</v>
      </c>
      <c r="J928">
        <f>+C928-(C$7+F928*C$8)</f>
        <v>-1.3805299997329712E-2</v>
      </c>
      <c r="Q928" s="2">
        <f t="shared" si="107"/>
        <v>22209.155100000004</v>
      </c>
    </row>
    <row r="929" spans="1:21" ht="12.95" customHeight="1" x14ac:dyDescent="0.2">
      <c r="A929" s="55" t="s">
        <v>10893</v>
      </c>
      <c r="B929" s="54" t="s">
        <v>8852</v>
      </c>
      <c r="C929" s="55">
        <v>37230.046000000002</v>
      </c>
      <c r="D929" s="55" t="s">
        <v>8869</v>
      </c>
      <c r="E929">
        <f t="shared" si="105"/>
        <v>-16147.011215977105</v>
      </c>
      <c r="F929">
        <f t="shared" si="106"/>
        <v>-16147</v>
      </c>
      <c r="G929">
        <f t="shared" si="103"/>
        <v>-1.3405899997451343E-2</v>
      </c>
      <c r="I929">
        <f>G929</f>
        <v>-1.3405899997451343E-2</v>
      </c>
      <c r="Q929" s="2">
        <f t="shared" si="107"/>
        <v>22211.546000000002</v>
      </c>
      <c r="U929" s="21"/>
    </row>
    <row r="930" spans="1:21" ht="12.95" customHeight="1" x14ac:dyDescent="0.2">
      <c r="A930" s="55" t="s">
        <v>7752</v>
      </c>
      <c r="B930" s="54" t="s">
        <v>8852</v>
      </c>
      <c r="C930" s="55">
        <v>37246.778599999998</v>
      </c>
      <c r="D930" s="55" t="s">
        <v>8869</v>
      </c>
      <c r="E930">
        <f t="shared" si="105"/>
        <v>-16133.011972471377</v>
      </c>
      <c r="F930">
        <f t="shared" si="106"/>
        <v>-16133</v>
      </c>
      <c r="G930">
        <f t="shared" si="103"/>
        <v>-1.4310100006696302E-2</v>
      </c>
      <c r="J930">
        <f>+C930-(C$7+F930*C$8)</f>
        <v>-1.4310100006696302E-2</v>
      </c>
      <c r="Q930" s="2">
        <f t="shared" si="107"/>
        <v>22228.278599999998</v>
      </c>
    </row>
    <row r="931" spans="1:21" ht="12.95" customHeight="1" x14ac:dyDescent="0.2">
      <c r="A931" s="55" t="s">
        <v>7768</v>
      </c>
      <c r="B931" s="54" t="s">
        <v>8852</v>
      </c>
      <c r="C931" s="55">
        <v>37249.178</v>
      </c>
      <c r="D931" s="55" t="s">
        <v>8869</v>
      </c>
      <c r="E931">
        <f t="shared" si="105"/>
        <v>-16131.004526834255</v>
      </c>
      <c r="F931">
        <f t="shared" si="106"/>
        <v>-16131</v>
      </c>
      <c r="G931">
        <f t="shared" si="103"/>
        <v>-5.4107000032672659E-3</v>
      </c>
      <c r="I931">
        <f>+C931-(C$7+F931*C$8)</f>
        <v>-5.4107000032672659E-3</v>
      </c>
      <c r="Q931" s="2">
        <f t="shared" si="107"/>
        <v>22230.678</v>
      </c>
    </row>
    <row r="932" spans="1:21" ht="12.95" customHeight="1" x14ac:dyDescent="0.2">
      <c r="A932" s="55" t="s">
        <v>7752</v>
      </c>
      <c r="B932" s="54" t="s">
        <v>8852</v>
      </c>
      <c r="C932" s="55">
        <v>37263.513599999998</v>
      </c>
      <c r="D932" s="55" t="s">
        <v>8869</v>
      </c>
      <c r="E932">
        <f t="shared" si="105"/>
        <v>-16119.010721018019</v>
      </c>
      <c r="F932">
        <f t="shared" si="106"/>
        <v>-16119</v>
      </c>
      <c r="G932">
        <f t="shared" si="103"/>
        <v>-1.2814300003810786E-2</v>
      </c>
      <c r="J932">
        <f>+C932-(C$7+F932*C$8)</f>
        <v>-1.2814300003810786E-2</v>
      </c>
      <c r="Q932" s="2">
        <f t="shared" si="107"/>
        <v>22245.013599999998</v>
      </c>
    </row>
    <row r="933" spans="1:21" ht="12.95" customHeight="1" x14ac:dyDescent="0.2">
      <c r="A933" s="55" t="s">
        <v>10893</v>
      </c>
      <c r="B933" s="54" t="s">
        <v>8852</v>
      </c>
      <c r="C933" s="55">
        <v>37265.906999999999</v>
      </c>
      <c r="D933" s="55" t="s">
        <v>8869</v>
      </c>
      <c r="E933">
        <f t="shared" si="105"/>
        <v>-16117.00829524996</v>
      </c>
      <c r="F933">
        <f t="shared" si="106"/>
        <v>-16117</v>
      </c>
      <c r="G933">
        <f t="shared" si="103"/>
        <v>-9.91490000160411E-3</v>
      </c>
      <c r="I933">
        <f>G933</f>
        <v>-9.91490000160411E-3</v>
      </c>
      <c r="Q933" s="2">
        <f t="shared" si="107"/>
        <v>22247.406999999999</v>
      </c>
      <c r="U933" s="21"/>
    </row>
    <row r="934" spans="1:21" ht="12.95" customHeight="1" x14ac:dyDescent="0.2">
      <c r="A934" s="55" t="s">
        <v>11340</v>
      </c>
      <c r="B934" s="54" t="s">
        <v>8852</v>
      </c>
      <c r="C934" s="55">
        <v>37274.269</v>
      </c>
      <c r="D934" s="55" t="s">
        <v>8869</v>
      </c>
      <c r="E934">
        <f t="shared" si="105"/>
        <v>-16110.012271069918</v>
      </c>
      <c r="F934">
        <f t="shared" si="106"/>
        <v>-16110</v>
      </c>
      <c r="G934">
        <f t="shared" si="103"/>
        <v>-1.4667000003100839E-2</v>
      </c>
      <c r="I934">
        <f>+C934-(C$7+F934*C$8)</f>
        <v>-1.4667000003100839E-2</v>
      </c>
      <c r="Q934" s="2">
        <f t="shared" si="107"/>
        <v>22255.769</v>
      </c>
    </row>
    <row r="935" spans="1:21" ht="12.95" customHeight="1" x14ac:dyDescent="0.2">
      <c r="A935" s="55" t="s">
        <v>7768</v>
      </c>
      <c r="B935" s="54" t="s">
        <v>8852</v>
      </c>
      <c r="C935" s="55">
        <v>37274.271999999997</v>
      </c>
      <c r="D935" s="55" t="s">
        <v>8869</v>
      </c>
      <c r="E935">
        <f t="shared" si="105"/>
        <v>-16110.00976113539</v>
      </c>
      <c r="F935">
        <f t="shared" si="106"/>
        <v>-16110</v>
      </c>
      <c r="G935">
        <f t="shared" si="103"/>
        <v>-1.1667000006127637E-2</v>
      </c>
      <c r="I935">
        <f>+C935-(C$7+F935*C$8)</f>
        <v>-1.1667000006127637E-2</v>
      </c>
      <c r="Q935" s="2">
        <f t="shared" si="107"/>
        <v>22255.771999999997</v>
      </c>
    </row>
    <row r="936" spans="1:21" ht="12.95" customHeight="1" x14ac:dyDescent="0.2">
      <c r="A936" s="55" t="s">
        <v>10893</v>
      </c>
      <c r="B936" s="54" t="s">
        <v>8850</v>
      </c>
      <c r="C936" s="55">
        <v>37276.050999999999</v>
      </c>
      <c r="D936" s="55" t="s">
        <v>8869</v>
      </c>
      <c r="E936">
        <f t="shared" si="105"/>
        <v>-16108.52136995908</v>
      </c>
      <c r="F936">
        <f t="shared" si="106"/>
        <v>-16108.5</v>
      </c>
      <c r="G936">
        <f t="shared" si="103"/>
        <v>-2.5542449999193195E-2</v>
      </c>
      <c r="I936">
        <f>G936</f>
        <v>-2.5542449999193195E-2</v>
      </c>
      <c r="Q936" s="2">
        <f t="shared" si="107"/>
        <v>22257.550999999999</v>
      </c>
      <c r="U936" s="21"/>
    </row>
    <row r="937" spans="1:21" ht="12.95" customHeight="1" x14ac:dyDescent="0.2">
      <c r="A937" s="55" t="s">
        <v>7752</v>
      </c>
      <c r="B937" s="54" t="s">
        <v>8852</v>
      </c>
      <c r="C937" s="55">
        <v>37294.586000000003</v>
      </c>
      <c r="D937" s="55" t="s">
        <v>8869</v>
      </c>
      <c r="E937">
        <f t="shared" si="105"/>
        <v>-16093.014157787702</v>
      </c>
      <c r="F937">
        <f t="shared" si="106"/>
        <v>-16093</v>
      </c>
      <c r="G937">
        <f t="shared" ref="G937:G1000" si="108">+C937-(C$7+F937*C$8)</f>
        <v>-1.6922100003284868E-2</v>
      </c>
      <c r="I937">
        <f>+C937-(C$7+F937*C$8)</f>
        <v>-1.6922100003284868E-2</v>
      </c>
      <c r="Q937" s="2">
        <f t="shared" si="107"/>
        <v>22276.086000000003</v>
      </c>
    </row>
    <row r="938" spans="1:21" ht="12.95" customHeight="1" x14ac:dyDescent="0.2">
      <c r="A938" s="55" t="s">
        <v>7752</v>
      </c>
      <c r="B938" s="54" t="s">
        <v>8852</v>
      </c>
      <c r="C938" s="55">
        <v>37306.546000000002</v>
      </c>
      <c r="D938" s="55" t="s">
        <v>8869</v>
      </c>
      <c r="E938">
        <f t="shared" si="105"/>
        <v>-16083.007885461313</v>
      </c>
      <c r="F938">
        <f t="shared" si="106"/>
        <v>-16083</v>
      </c>
      <c r="G938">
        <f t="shared" si="108"/>
        <v>-9.4250999973155558E-3</v>
      </c>
      <c r="I938">
        <f>+C938-(C$7+F938*C$8)</f>
        <v>-9.4250999973155558E-3</v>
      </c>
      <c r="Q938" s="2">
        <f t="shared" si="107"/>
        <v>22288.046000000002</v>
      </c>
    </row>
    <row r="939" spans="1:21" ht="12.95" customHeight="1" x14ac:dyDescent="0.2">
      <c r="A939" s="55" t="s">
        <v>7714</v>
      </c>
      <c r="B939" s="54" t="s">
        <v>8852</v>
      </c>
      <c r="C939" s="55">
        <v>37311.324999999997</v>
      </c>
      <c r="D939" s="55" t="s">
        <v>8869</v>
      </c>
      <c r="E939">
        <f t="shared" si="105"/>
        <v>-16079.009559754977</v>
      </c>
      <c r="F939">
        <f t="shared" si="106"/>
        <v>-16079</v>
      </c>
      <c r="G939">
        <f t="shared" si="108"/>
        <v>-1.1426299999584444E-2</v>
      </c>
      <c r="I939">
        <f>G939</f>
        <v>-1.1426299999584444E-2</v>
      </c>
      <c r="Q939" s="2">
        <f t="shared" si="107"/>
        <v>22292.824999999997</v>
      </c>
      <c r="U939" s="21"/>
    </row>
    <row r="940" spans="1:21" ht="12.95" customHeight="1" x14ac:dyDescent="0.2">
      <c r="A940" s="55" t="s">
        <v>7714</v>
      </c>
      <c r="B940" s="54" t="s">
        <v>8852</v>
      </c>
      <c r="C940" s="55">
        <v>37312.517999999996</v>
      </c>
      <c r="D940" s="55" t="s">
        <v>8869</v>
      </c>
      <c r="E940">
        <f t="shared" si="105"/>
        <v>-16078.011442456869</v>
      </c>
      <c r="F940">
        <f t="shared" si="106"/>
        <v>-16078</v>
      </c>
      <c r="G940">
        <f t="shared" si="108"/>
        <v>-1.3676600006874651E-2</v>
      </c>
      <c r="I940">
        <f>G940</f>
        <v>-1.3676600006874651E-2</v>
      </c>
      <c r="Q940" s="2">
        <f t="shared" si="107"/>
        <v>22294.017999999996</v>
      </c>
      <c r="U940" s="21"/>
    </row>
    <row r="941" spans="1:21" ht="12.95" customHeight="1" x14ac:dyDescent="0.2">
      <c r="A941" s="55" t="s">
        <v>11360</v>
      </c>
      <c r="B941" s="54" t="s">
        <v>8852</v>
      </c>
      <c r="C941" s="55">
        <v>37317.296999999999</v>
      </c>
      <c r="D941" s="55" t="s">
        <v>8869</v>
      </c>
      <c r="E941">
        <f t="shared" si="105"/>
        <v>-16074.013116750528</v>
      </c>
      <c r="F941">
        <f t="shared" si="106"/>
        <v>-16074</v>
      </c>
      <c r="G941">
        <f t="shared" si="108"/>
        <v>-1.5677800001867581E-2</v>
      </c>
      <c r="J941">
        <f>+C941-(C$7+F941*C$8)</f>
        <v>-1.5677800001867581E-2</v>
      </c>
      <c r="Q941" s="2">
        <f t="shared" si="107"/>
        <v>22298.796999999999</v>
      </c>
    </row>
    <row r="942" spans="1:21" ht="12.95" customHeight="1" x14ac:dyDescent="0.2">
      <c r="A942" s="55" t="s">
        <v>11340</v>
      </c>
      <c r="B942" s="54" t="s">
        <v>8852</v>
      </c>
      <c r="C942" s="55">
        <v>37317.298000000003</v>
      </c>
      <c r="D942" s="55" t="s">
        <v>8869</v>
      </c>
      <c r="E942">
        <f t="shared" si="105"/>
        <v>-16074.01228010568</v>
      </c>
      <c r="F942">
        <f t="shared" si="106"/>
        <v>-16074</v>
      </c>
      <c r="G942">
        <f t="shared" si="108"/>
        <v>-1.4677799998025876E-2</v>
      </c>
      <c r="I942">
        <f>+C942-(C$7+F942*C$8)</f>
        <v>-1.4677799998025876E-2</v>
      </c>
      <c r="Q942" s="2">
        <f t="shared" si="107"/>
        <v>22298.798000000003</v>
      </c>
    </row>
    <row r="943" spans="1:21" ht="12.95" customHeight="1" x14ac:dyDescent="0.2">
      <c r="A943" s="55" t="s">
        <v>7714</v>
      </c>
      <c r="B943" s="54" t="s">
        <v>8852</v>
      </c>
      <c r="C943" s="55">
        <v>37317.298999999999</v>
      </c>
      <c r="D943" s="55" t="s">
        <v>8869</v>
      </c>
      <c r="E943">
        <f t="shared" si="105"/>
        <v>-16074.01144346084</v>
      </c>
      <c r="F943">
        <f t="shared" si="106"/>
        <v>-16074</v>
      </c>
      <c r="G943">
        <f t="shared" si="108"/>
        <v>-1.3677800001460128E-2</v>
      </c>
      <c r="I943">
        <f>G943</f>
        <v>-1.3677800001460128E-2</v>
      </c>
      <c r="Q943" s="2">
        <f t="shared" si="107"/>
        <v>22298.798999999999</v>
      </c>
      <c r="U943" s="21"/>
    </row>
    <row r="944" spans="1:21" ht="12.95" customHeight="1" x14ac:dyDescent="0.2">
      <c r="A944" s="55" t="s">
        <v>7801</v>
      </c>
      <c r="B944" s="54" t="s">
        <v>8852</v>
      </c>
      <c r="C944" s="55">
        <v>37317.303</v>
      </c>
      <c r="D944" s="55" t="s">
        <v>8869</v>
      </c>
      <c r="E944">
        <f t="shared" si="105"/>
        <v>-16074.008096881467</v>
      </c>
      <c r="F944">
        <f t="shared" si="106"/>
        <v>-16074</v>
      </c>
      <c r="G944">
        <f t="shared" si="108"/>
        <v>-9.6778000006452203E-3</v>
      </c>
      <c r="I944">
        <f>+C944-(C$7+F944*C$8)</f>
        <v>-9.6778000006452203E-3</v>
      </c>
      <c r="Q944" s="2">
        <f t="shared" si="107"/>
        <v>22298.803</v>
      </c>
    </row>
    <row r="945" spans="1:21" ht="12.95" customHeight="1" x14ac:dyDescent="0.2">
      <c r="A945" s="55" t="s">
        <v>7714</v>
      </c>
      <c r="B945" s="54" t="s">
        <v>8852</v>
      </c>
      <c r="C945" s="55">
        <v>37317.303</v>
      </c>
      <c r="D945" s="55" t="s">
        <v>8869</v>
      </c>
      <c r="E945">
        <f t="shared" si="105"/>
        <v>-16074.008096881467</v>
      </c>
      <c r="F945">
        <f t="shared" si="106"/>
        <v>-16074</v>
      </c>
      <c r="G945">
        <f t="shared" si="108"/>
        <v>-9.6778000006452203E-3</v>
      </c>
      <c r="I945">
        <f>G945</f>
        <v>-9.6778000006452203E-3</v>
      </c>
      <c r="Q945" s="2">
        <f t="shared" si="107"/>
        <v>22298.803</v>
      </c>
      <c r="U945" s="21"/>
    </row>
    <row r="946" spans="1:21" ht="12.95" customHeight="1" x14ac:dyDescent="0.2">
      <c r="A946" s="55" t="s">
        <v>7714</v>
      </c>
      <c r="B946" s="54" t="s">
        <v>8852</v>
      </c>
      <c r="C946" s="55">
        <v>37317.303999999996</v>
      </c>
      <c r="D946" s="55" t="s">
        <v>8869</v>
      </c>
      <c r="E946">
        <f t="shared" si="105"/>
        <v>-16074.007260236625</v>
      </c>
      <c r="F946">
        <f t="shared" si="106"/>
        <v>-16074</v>
      </c>
      <c r="G946">
        <f t="shared" si="108"/>
        <v>-8.6778000040794723E-3</v>
      </c>
      <c r="I946">
        <f>G946</f>
        <v>-8.6778000040794723E-3</v>
      </c>
      <c r="Q946" s="2">
        <f t="shared" si="107"/>
        <v>22298.803999999996</v>
      </c>
      <c r="U946" s="21"/>
    </row>
    <row r="947" spans="1:21" ht="12.95" customHeight="1" x14ac:dyDescent="0.2">
      <c r="A947" s="55" t="s">
        <v>7752</v>
      </c>
      <c r="B947" s="54" t="s">
        <v>8852</v>
      </c>
      <c r="C947" s="55">
        <v>37319.688999999998</v>
      </c>
      <c r="D947" s="55" t="s">
        <v>8869</v>
      </c>
      <c r="E947">
        <f t="shared" si="105"/>
        <v>-16072.01186228525</v>
      </c>
      <c r="F947">
        <f t="shared" si="106"/>
        <v>-16072</v>
      </c>
      <c r="G947">
        <f t="shared" si="108"/>
        <v>-1.4178400000673719E-2</v>
      </c>
      <c r="I947">
        <f>+C947-(C$7+F947*C$8)</f>
        <v>-1.4178400000673719E-2</v>
      </c>
      <c r="Q947" s="2">
        <f t="shared" si="107"/>
        <v>22301.188999999998</v>
      </c>
    </row>
    <row r="948" spans="1:21" ht="12.95" customHeight="1" x14ac:dyDescent="0.2">
      <c r="A948" s="55" t="s">
        <v>7752</v>
      </c>
      <c r="B948" s="54" t="s">
        <v>8852</v>
      </c>
      <c r="C948" s="55">
        <v>37331.648999999998</v>
      </c>
      <c r="D948" s="55" t="s">
        <v>8869</v>
      </c>
      <c r="E948">
        <f t="shared" si="105"/>
        <v>-16062.005589958861</v>
      </c>
      <c r="F948">
        <f t="shared" si="106"/>
        <v>-16062</v>
      </c>
      <c r="G948">
        <f t="shared" si="108"/>
        <v>-6.6814000092563219E-3</v>
      </c>
      <c r="I948">
        <f>+C948-(C$7+F948*C$8)</f>
        <v>-6.6814000092563219E-3</v>
      </c>
      <c r="Q948" s="2">
        <f t="shared" si="107"/>
        <v>22313.148999999998</v>
      </c>
    </row>
    <row r="949" spans="1:21" ht="12.95" customHeight="1" x14ac:dyDescent="0.2">
      <c r="A949" s="55" t="s">
        <v>11340</v>
      </c>
      <c r="B949" s="54" t="s">
        <v>8852</v>
      </c>
      <c r="C949" s="55">
        <v>37337.622000000003</v>
      </c>
      <c r="D949" s="55" t="s">
        <v>8869</v>
      </c>
      <c r="E949">
        <f t="shared" si="105"/>
        <v>-16057.008310309564</v>
      </c>
      <c r="F949">
        <f t="shared" si="106"/>
        <v>-16057</v>
      </c>
      <c r="G949">
        <f t="shared" si="108"/>
        <v>-9.932900000421796E-3</v>
      </c>
      <c r="I949">
        <f>+C949-(C$7+F949*C$8)</f>
        <v>-9.932900000421796E-3</v>
      </c>
      <c r="Q949" s="2">
        <f t="shared" si="107"/>
        <v>22319.122000000003</v>
      </c>
    </row>
    <row r="950" spans="1:21" ht="12.95" customHeight="1" x14ac:dyDescent="0.2">
      <c r="A950" s="55" t="s">
        <v>11340</v>
      </c>
      <c r="B950" s="54" t="s">
        <v>8852</v>
      </c>
      <c r="C950" s="55">
        <v>37343.608999999997</v>
      </c>
      <c r="D950" s="55" t="s">
        <v>8869</v>
      </c>
      <c r="E950">
        <f t="shared" si="105"/>
        <v>-16051.99931763247</v>
      </c>
      <c r="F950">
        <f t="shared" si="106"/>
        <v>-16052</v>
      </c>
      <c r="G950">
        <f t="shared" si="108"/>
        <v>8.1559999671299011E-4</v>
      </c>
      <c r="I950">
        <f>+C950-(C$7+F950*C$8)</f>
        <v>8.1559999671299011E-4</v>
      </c>
      <c r="Q950" s="2">
        <f t="shared" si="107"/>
        <v>22325.108999999997</v>
      </c>
    </row>
    <row r="951" spans="1:21" ht="12.95" customHeight="1" x14ac:dyDescent="0.2">
      <c r="A951" s="55" t="s">
        <v>11340</v>
      </c>
      <c r="B951" s="54" t="s">
        <v>8852</v>
      </c>
      <c r="C951" s="55">
        <v>37356.743999999999</v>
      </c>
      <c r="D951" s="55" t="s">
        <v>8869</v>
      </c>
      <c r="E951">
        <f t="shared" si="105"/>
        <v>-16041.009987615149</v>
      </c>
      <c r="F951">
        <f t="shared" si="106"/>
        <v>-16041</v>
      </c>
      <c r="G951">
        <f t="shared" si="108"/>
        <v>-1.193770000099903E-2</v>
      </c>
      <c r="I951">
        <f>+C951-(C$7+F951*C$8)</f>
        <v>-1.193770000099903E-2</v>
      </c>
      <c r="Q951" s="2">
        <f t="shared" si="107"/>
        <v>22338.243999999999</v>
      </c>
    </row>
    <row r="952" spans="1:21" ht="12.95" customHeight="1" x14ac:dyDescent="0.2">
      <c r="A952" s="55" t="s">
        <v>7637</v>
      </c>
      <c r="B952" s="54" t="s">
        <v>8852</v>
      </c>
      <c r="C952" s="55">
        <v>37378.263200000001</v>
      </c>
      <c r="D952" s="55" t="s">
        <v>8869</v>
      </c>
      <c r="E952">
        <f t="shared" si="105"/>
        <v>-16023.006059902265</v>
      </c>
      <c r="F952">
        <f t="shared" si="106"/>
        <v>-16023</v>
      </c>
      <c r="G952">
        <f t="shared" si="108"/>
        <v>-7.2431000007782131E-3</v>
      </c>
      <c r="H952">
        <f>+C952-(C$7+F952*C$8)</f>
        <v>-7.2431000007782131E-3</v>
      </c>
      <c r="Q952" s="2">
        <f t="shared" si="107"/>
        <v>22359.763200000001</v>
      </c>
    </row>
    <row r="953" spans="1:21" ht="12.95" customHeight="1" x14ac:dyDescent="0.2">
      <c r="A953" s="55" t="s">
        <v>11340</v>
      </c>
      <c r="B953" s="54" t="s">
        <v>8852</v>
      </c>
      <c r="C953" s="55">
        <v>37380.639999999999</v>
      </c>
      <c r="D953" s="55" t="s">
        <v>8869</v>
      </c>
      <c r="E953">
        <f t="shared" si="105"/>
        <v>-16021.017522438608</v>
      </c>
      <c r="F953">
        <f t="shared" si="106"/>
        <v>-16021</v>
      </c>
      <c r="G953">
        <f t="shared" si="108"/>
        <v>-2.0943700001225807E-2</v>
      </c>
      <c r="I953">
        <f>+C953-(C$7+F953*C$8)</f>
        <v>-2.0943700001225807E-2</v>
      </c>
      <c r="Q953" s="2">
        <f t="shared" si="107"/>
        <v>22362.14</v>
      </c>
    </row>
    <row r="954" spans="1:21" ht="12.95" customHeight="1" x14ac:dyDescent="0.2">
      <c r="A954" s="55" t="s">
        <v>11340</v>
      </c>
      <c r="B954" s="54" t="s">
        <v>8852</v>
      </c>
      <c r="C954" s="55">
        <v>37380.654000000002</v>
      </c>
      <c r="D954" s="55" t="s">
        <v>8869</v>
      </c>
      <c r="E954">
        <f t="shared" si="105"/>
        <v>-16021.005809410799</v>
      </c>
      <c r="F954">
        <f t="shared" si="106"/>
        <v>-16021</v>
      </c>
      <c r="G954">
        <f t="shared" si="108"/>
        <v>-6.9436999983736314E-3</v>
      </c>
      <c r="I954">
        <f>+C954-(C$7+F954*C$8)</f>
        <v>-6.9436999983736314E-3</v>
      </c>
      <c r="Q954" s="2">
        <f t="shared" si="107"/>
        <v>22362.154000000002</v>
      </c>
    </row>
    <row r="955" spans="1:21" ht="12.95" customHeight="1" x14ac:dyDescent="0.2">
      <c r="A955" s="55" t="s">
        <v>11340</v>
      </c>
      <c r="B955" s="54" t="s">
        <v>8852</v>
      </c>
      <c r="C955" s="55">
        <v>37397.377999999997</v>
      </c>
      <c r="D955" s="55" t="s">
        <v>8869</v>
      </c>
      <c r="E955">
        <f t="shared" si="105"/>
        <v>-16007.013761050723</v>
      </c>
      <c r="F955">
        <f t="shared" si="106"/>
        <v>-16007</v>
      </c>
      <c r="G955">
        <f t="shared" si="108"/>
        <v>-1.6447900008643046E-2</v>
      </c>
      <c r="I955">
        <f>+C955-(C$7+F955*C$8)</f>
        <v>-1.6447900008643046E-2</v>
      </c>
      <c r="Q955" s="2">
        <f t="shared" si="107"/>
        <v>22378.877999999997</v>
      </c>
    </row>
    <row r="956" spans="1:21" ht="12.95" customHeight="1" x14ac:dyDescent="0.2">
      <c r="A956" s="55" t="s">
        <v>7714</v>
      </c>
      <c r="B956" s="54" t="s">
        <v>8852</v>
      </c>
      <c r="C956" s="55">
        <v>37403.362000000001</v>
      </c>
      <c r="D956" s="55" t="s">
        <v>8869</v>
      </c>
      <c r="E956">
        <f t="shared" si="105"/>
        <v>-16002.00727830815</v>
      </c>
      <c r="F956">
        <f t="shared" si="106"/>
        <v>-16002</v>
      </c>
      <c r="G956">
        <f t="shared" si="108"/>
        <v>-8.6994000012055039E-3</v>
      </c>
      <c r="I956">
        <f>G956</f>
        <v>-8.6994000012055039E-3</v>
      </c>
      <c r="Q956" s="2">
        <f t="shared" si="107"/>
        <v>22384.862000000001</v>
      </c>
      <c r="U956" s="21"/>
    </row>
    <row r="957" spans="1:21" ht="12.95" customHeight="1" x14ac:dyDescent="0.2">
      <c r="A957" s="55" t="s">
        <v>7637</v>
      </c>
      <c r="B957" s="54" t="s">
        <v>8852</v>
      </c>
      <c r="C957" s="55">
        <v>37404.561999999998</v>
      </c>
      <c r="D957" s="55" t="s">
        <v>8869</v>
      </c>
      <c r="E957">
        <f t="shared" si="105"/>
        <v>-16001.00330449614</v>
      </c>
      <c r="F957">
        <f t="shared" si="106"/>
        <v>-16001</v>
      </c>
      <c r="G957">
        <f t="shared" si="108"/>
        <v>-3.9497000034316443E-3</v>
      </c>
      <c r="H957">
        <f>+C957-(C$7+F957*C$8)</f>
        <v>-3.9497000034316443E-3</v>
      </c>
      <c r="Q957" s="2">
        <f t="shared" si="107"/>
        <v>22386.061999999998</v>
      </c>
    </row>
    <row r="958" spans="1:21" ht="12.95" customHeight="1" x14ac:dyDescent="0.2">
      <c r="A958" s="55" t="s">
        <v>7665</v>
      </c>
      <c r="B958" s="54" t="s">
        <v>8852</v>
      </c>
      <c r="C958" s="55">
        <v>37501.368000000002</v>
      </c>
      <c r="D958" s="55" t="s">
        <v>8869</v>
      </c>
      <c r="E958">
        <f t="shared" si="105"/>
        <v>-15920.011063791408</v>
      </c>
      <c r="F958">
        <f t="shared" si="106"/>
        <v>-15920</v>
      </c>
      <c r="G958">
        <f t="shared" si="108"/>
        <v>-1.3223999994806945E-2</v>
      </c>
      <c r="I958">
        <f>+C958-(C$7+F958*C$8)</f>
        <v>-1.3223999994806945E-2</v>
      </c>
      <c r="Q958" s="2">
        <f t="shared" si="107"/>
        <v>22482.868000000002</v>
      </c>
    </row>
    <row r="959" spans="1:21" ht="12.95" customHeight="1" x14ac:dyDescent="0.2">
      <c r="A959" s="55" t="s">
        <v>7665</v>
      </c>
      <c r="B959" s="54" t="s">
        <v>8852</v>
      </c>
      <c r="C959" s="55">
        <v>37507.347999999998</v>
      </c>
      <c r="D959" s="55" t="s">
        <v>8869</v>
      </c>
      <c r="E959">
        <f t="shared" si="105"/>
        <v>-15915.007927628216</v>
      </c>
      <c r="F959">
        <f t="shared" si="106"/>
        <v>-15915</v>
      </c>
      <c r="G959">
        <f t="shared" si="108"/>
        <v>-9.4755000027362257E-3</v>
      </c>
      <c r="I959">
        <f>+C959-(C$7+F959*C$8)</f>
        <v>-9.4755000027362257E-3</v>
      </c>
      <c r="Q959" s="2">
        <f t="shared" si="107"/>
        <v>22488.847999999998</v>
      </c>
    </row>
    <row r="960" spans="1:21" ht="12.95" customHeight="1" x14ac:dyDescent="0.2">
      <c r="A960" s="55" t="s">
        <v>11340</v>
      </c>
      <c r="B960" s="54" t="s">
        <v>8852</v>
      </c>
      <c r="C960" s="55">
        <v>37509.733999999997</v>
      </c>
      <c r="D960" s="55" t="s">
        <v>8869</v>
      </c>
      <c r="E960">
        <f t="shared" si="105"/>
        <v>-15913.011693032</v>
      </c>
      <c r="F960">
        <f t="shared" si="106"/>
        <v>-15913</v>
      </c>
      <c r="G960">
        <f t="shared" si="108"/>
        <v>-1.3976100002764724E-2</v>
      </c>
      <c r="I960">
        <f>+C960-(C$7+F960*C$8)</f>
        <v>-1.3976100002764724E-2</v>
      </c>
      <c r="Q960" s="2">
        <f t="shared" si="107"/>
        <v>22491.233999999997</v>
      </c>
    </row>
    <row r="961" spans="1:21" ht="12.95" customHeight="1" x14ac:dyDescent="0.2">
      <c r="A961" s="55" t="s">
        <v>11404</v>
      </c>
      <c r="B961" s="54" t="s">
        <v>8852</v>
      </c>
      <c r="C961" s="55">
        <v>37513.322999999997</v>
      </c>
      <c r="D961" s="55" t="s">
        <v>8869</v>
      </c>
      <c r="E961">
        <f t="shared" si="105"/>
        <v>-15910.008974689239</v>
      </c>
      <c r="F961">
        <f t="shared" si="106"/>
        <v>-15910</v>
      </c>
      <c r="G961">
        <f t="shared" si="108"/>
        <v>-1.0727000008046161E-2</v>
      </c>
      <c r="H961">
        <f>+C961-(C$7+F961*C$8)</f>
        <v>-1.0727000008046161E-2</v>
      </c>
      <c r="Q961" s="2">
        <f t="shared" si="107"/>
        <v>22494.822999999997</v>
      </c>
    </row>
    <row r="962" spans="1:21" ht="12.95" customHeight="1" x14ac:dyDescent="0.2">
      <c r="A962" s="55" t="s">
        <v>11340</v>
      </c>
      <c r="B962" s="54" t="s">
        <v>8852</v>
      </c>
      <c r="C962" s="55">
        <v>37515.709000000003</v>
      </c>
      <c r="D962" s="55" t="s">
        <v>8869</v>
      </c>
      <c r="E962">
        <f t="shared" si="105"/>
        <v>-15908.012740093016</v>
      </c>
      <c r="F962">
        <f t="shared" si="106"/>
        <v>-15908</v>
      </c>
      <c r="G962">
        <f t="shared" si="108"/>
        <v>-1.5227600000798702E-2</v>
      </c>
      <c r="I962">
        <f>+C962-(C$7+F962*C$8)</f>
        <v>-1.5227600000798702E-2</v>
      </c>
      <c r="Q962" s="2">
        <f t="shared" si="107"/>
        <v>22497.209000000003</v>
      </c>
    </row>
    <row r="963" spans="1:21" ht="12.95" customHeight="1" x14ac:dyDescent="0.2">
      <c r="A963" s="55" t="s">
        <v>11404</v>
      </c>
      <c r="B963" s="54" t="s">
        <v>8852</v>
      </c>
      <c r="C963" s="55">
        <v>37519.296000000002</v>
      </c>
      <c r="D963" s="55" t="s">
        <v>8869</v>
      </c>
      <c r="E963">
        <f t="shared" si="105"/>
        <v>-15905.011695039942</v>
      </c>
      <c r="F963">
        <f t="shared" si="106"/>
        <v>-15905</v>
      </c>
      <c r="G963">
        <f t="shared" si="108"/>
        <v>-1.3978499999211635E-2</v>
      </c>
      <c r="H963">
        <f t="shared" ref="H963:H970" si="109">+C963-(C$7+F963*C$8)</f>
        <v>-1.3978499999211635E-2</v>
      </c>
      <c r="Q963" s="2">
        <f t="shared" si="107"/>
        <v>22500.796000000002</v>
      </c>
    </row>
    <row r="964" spans="1:21" ht="12.95" customHeight="1" x14ac:dyDescent="0.2">
      <c r="A964" s="55" t="s">
        <v>11404</v>
      </c>
      <c r="B964" s="54" t="s">
        <v>8852</v>
      </c>
      <c r="C964" s="55">
        <v>37525.275999999998</v>
      </c>
      <c r="D964" s="55" t="s">
        <v>8869</v>
      </c>
      <c r="E964">
        <f t="shared" si="105"/>
        <v>-15900.008558876751</v>
      </c>
      <c r="F964">
        <f t="shared" si="106"/>
        <v>-15900</v>
      </c>
      <c r="G964">
        <f t="shared" si="108"/>
        <v>-1.0229999999864958E-2</v>
      </c>
      <c r="H964">
        <f t="shared" si="109"/>
        <v>-1.0229999999864958E-2</v>
      </c>
      <c r="Q964" s="2">
        <f t="shared" si="107"/>
        <v>22506.775999999998</v>
      </c>
    </row>
    <row r="965" spans="1:21" ht="12.95" customHeight="1" x14ac:dyDescent="0.2">
      <c r="A965" s="55" t="s">
        <v>7534</v>
      </c>
      <c r="B965" s="54" t="s">
        <v>8852</v>
      </c>
      <c r="C965" s="55">
        <v>37526.464</v>
      </c>
      <c r="D965" s="55" t="s">
        <v>8869</v>
      </c>
      <c r="E965">
        <f t="shared" si="105"/>
        <v>-15899.014624802856</v>
      </c>
      <c r="F965">
        <f t="shared" si="106"/>
        <v>-15899</v>
      </c>
      <c r="G965">
        <f t="shared" si="108"/>
        <v>-1.748030000453582E-2</v>
      </c>
      <c r="H965">
        <f t="shared" si="109"/>
        <v>-1.748030000453582E-2</v>
      </c>
      <c r="Q965" s="2">
        <f t="shared" si="107"/>
        <v>22507.964</v>
      </c>
    </row>
    <row r="966" spans="1:21" ht="12.95" customHeight="1" x14ac:dyDescent="0.2">
      <c r="A966" s="55" t="s">
        <v>7534</v>
      </c>
      <c r="B966" s="54" t="s">
        <v>8852</v>
      </c>
      <c r="C966" s="55">
        <v>37526.464999999997</v>
      </c>
      <c r="D966" s="55" t="s">
        <v>8869</v>
      </c>
      <c r="E966">
        <f t="shared" si="105"/>
        <v>-15899.013788158016</v>
      </c>
      <c r="F966">
        <f t="shared" si="106"/>
        <v>-15899</v>
      </c>
      <c r="G966">
        <f t="shared" si="108"/>
        <v>-1.6480300007970072E-2</v>
      </c>
      <c r="H966">
        <f t="shared" si="109"/>
        <v>-1.6480300007970072E-2</v>
      </c>
      <c r="Q966" s="2">
        <f t="shared" si="107"/>
        <v>22507.964999999997</v>
      </c>
    </row>
    <row r="967" spans="1:21" ht="12.95" customHeight="1" x14ac:dyDescent="0.2">
      <c r="A967" s="55" t="s">
        <v>11404</v>
      </c>
      <c r="B967" s="54" t="s">
        <v>8852</v>
      </c>
      <c r="C967" s="55">
        <v>37526.464999999997</v>
      </c>
      <c r="D967" s="55" t="s">
        <v>8869</v>
      </c>
      <c r="E967">
        <f t="shared" si="105"/>
        <v>-15899.013788158016</v>
      </c>
      <c r="F967">
        <f t="shared" si="106"/>
        <v>-15899</v>
      </c>
      <c r="G967">
        <f t="shared" si="108"/>
        <v>-1.6480300007970072E-2</v>
      </c>
      <c r="H967">
        <f t="shared" si="109"/>
        <v>-1.6480300007970072E-2</v>
      </c>
      <c r="Q967" s="2">
        <f t="shared" si="107"/>
        <v>22507.964999999997</v>
      </c>
    </row>
    <row r="968" spans="1:21" ht="12.95" customHeight="1" x14ac:dyDescent="0.2">
      <c r="A968" s="55" t="s">
        <v>7534</v>
      </c>
      <c r="B968" s="54" t="s">
        <v>8852</v>
      </c>
      <c r="C968" s="55">
        <v>37526.47</v>
      </c>
      <c r="D968" s="55" t="s">
        <v>8869</v>
      </c>
      <c r="E968">
        <f t="shared" si="105"/>
        <v>-15899.009604933795</v>
      </c>
      <c r="F968">
        <f t="shared" si="106"/>
        <v>-15899</v>
      </c>
      <c r="G968">
        <f t="shared" si="108"/>
        <v>-1.1480300003313459E-2</v>
      </c>
      <c r="H968">
        <f t="shared" si="109"/>
        <v>-1.1480300003313459E-2</v>
      </c>
      <c r="Q968" s="2">
        <f t="shared" si="107"/>
        <v>22507.97</v>
      </c>
    </row>
    <row r="969" spans="1:21" ht="12.95" customHeight="1" x14ac:dyDescent="0.2">
      <c r="A969" s="55" t="s">
        <v>7534</v>
      </c>
      <c r="B969" s="54" t="s">
        <v>8852</v>
      </c>
      <c r="C969" s="55">
        <v>37526.47</v>
      </c>
      <c r="D969" s="55" t="s">
        <v>8869</v>
      </c>
      <c r="E969">
        <f t="shared" si="105"/>
        <v>-15899.009604933795</v>
      </c>
      <c r="F969">
        <f t="shared" si="106"/>
        <v>-15899</v>
      </c>
      <c r="G969">
        <f t="shared" si="108"/>
        <v>-1.1480300003313459E-2</v>
      </c>
      <c r="H969">
        <f t="shared" si="109"/>
        <v>-1.1480300003313459E-2</v>
      </c>
      <c r="Q969" s="2">
        <f t="shared" si="107"/>
        <v>22507.97</v>
      </c>
    </row>
    <row r="970" spans="1:21" ht="12.95" customHeight="1" x14ac:dyDescent="0.2">
      <c r="A970" s="55" t="s">
        <v>7534</v>
      </c>
      <c r="B970" s="54" t="s">
        <v>8852</v>
      </c>
      <c r="C970" s="55">
        <v>37526.470999999998</v>
      </c>
      <c r="D970" s="55" t="s">
        <v>8869</v>
      </c>
      <c r="E970">
        <f t="shared" si="105"/>
        <v>-15899.008768288955</v>
      </c>
      <c r="F970">
        <f t="shared" si="106"/>
        <v>-15899</v>
      </c>
      <c r="G970">
        <f t="shared" si="108"/>
        <v>-1.0480300006747711E-2</v>
      </c>
      <c r="H970">
        <f t="shared" si="109"/>
        <v>-1.0480300006747711E-2</v>
      </c>
      <c r="Q970" s="2">
        <f t="shared" si="107"/>
        <v>22507.970999999998</v>
      </c>
    </row>
    <row r="971" spans="1:21" ht="12.95" customHeight="1" x14ac:dyDescent="0.2">
      <c r="A971" s="55" t="s">
        <v>11340</v>
      </c>
      <c r="B971" s="54" t="s">
        <v>8852</v>
      </c>
      <c r="C971" s="55">
        <v>37533.639000000003</v>
      </c>
      <c r="D971" s="55" t="s">
        <v>8869</v>
      </c>
      <c r="E971">
        <f t="shared" si="105"/>
        <v>-15893.011698051863</v>
      </c>
      <c r="F971">
        <f t="shared" si="106"/>
        <v>-15893</v>
      </c>
      <c r="G971">
        <f t="shared" si="108"/>
        <v>-1.3982099997519981E-2</v>
      </c>
      <c r="I971">
        <f>+C971-(C$7+F971*C$8)</f>
        <v>-1.3982099997519981E-2</v>
      </c>
      <c r="Q971" s="2">
        <f t="shared" si="107"/>
        <v>22515.139000000003</v>
      </c>
    </row>
    <row r="972" spans="1:21" ht="12.95" customHeight="1" x14ac:dyDescent="0.2">
      <c r="A972" s="55" t="s">
        <v>7714</v>
      </c>
      <c r="B972" s="54" t="s">
        <v>8852</v>
      </c>
      <c r="C972" s="55">
        <v>37538.425999999999</v>
      </c>
      <c r="D972" s="55" t="s">
        <v>8869</v>
      </c>
      <c r="E972">
        <f t="shared" si="105"/>
        <v>-15889.006679186779</v>
      </c>
      <c r="F972">
        <f t="shared" si="106"/>
        <v>-15889</v>
      </c>
      <c r="G972">
        <f t="shared" si="108"/>
        <v>-7.9832999981590547E-3</v>
      </c>
      <c r="I972">
        <f>G972</f>
        <v>-7.9832999981590547E-3</v>
      </c>
      <c r="Q972" s="2">
        <f t="shared" si="107"/>
        <v>22519.925999999999</v>
      </c>
      <c r="U972" s="21"/>
    </row>
    <row r="973" spans="1:21" ht="12.95" customHeight="1" x14ac:dyDescent="0.2">
      <c r="A973" s="55" t="s">
        <v>11430</v>
      </c>
      <c r="B973" s="54" t="s">
        <v>8852</v>
      </c>
      <c r="C973" s="55">
        <v>37544.392</v>
      </c>
      <c r="D973" s="55" t="s">
        <v>8869</v>
      </c>
      <c r="E973">
        <f t="shared" si="105"/>
        <v>-15884.015256051391</v>
      </c>
      <c r="F973">
        <f t="shared" si="106"/>
        <v>-15884</v>
      </c>
      <c r="G973">
        <f t="shared" si="108"/>
        <v>-1.8234800001664553E-2</v>
      </c>
      <c r="I973">
        <f>+C973-(C$7+F973*C$8)</f>
        <v>-1.8234800001664553E-2</v>
      </c>
      <c r="Q973" s="2">
        <f t="shared" si="107"/>
        <v>22525.892</v>
      </c>
    </row>
    <row r="974" spans="1:21" ht="12.95" customHeight="1" x14ac:dyDescent="0.2">
      <c r="A974" s="55" t="s">
        <v>11430</v>
      </c>
      <c r="B974" s="54" t="s">
        <v>8852</v>
      </c>
      <c r="C974" s="55">
        <v>37544.396999999997</v>
      </c>
      <c r="D974" s="55" t="s">
        <v>8869</v>
      </c>
      <c r="E974">
        <f t="shared" si="105"/>
        <v>-15884.011072827176</v>
      </c>
      <c r="F974">
        <f t="shared" si="106"/>
        <v>-15884</v>
      </c>
      <c r="G974">
        <f t="shared" si="108"/>
        <v>-1.3234800004283898E-2</v>
      </c>
      <c r="I974">
        <f>+C974-(C$7+F974*C$8)</f>
        <v>-1.3234800004283898E-2</v>
      </c>
      <c r="Q974" s="2">
        <f t="shared" si="107"/>
        <v>22525.896999999997</v>
      </c>
    </row>
    <row r="975" spans="1:21" ht="12.95" customHeight="1" x14ac:dyDescent="0.2">
      <c r="A975" s="55" t="s">
        <v>11360</v>
      </c>
      <c r="B975" s="54" t="s">
        <v>8852</v>
      </c>
      <c r="C975" s="55">
        <v>37544.398300000001</v>
      </c>
      <c r="D975" s="55" t="s">
        <v>8869</v>
      </c>
      <c r="E975">
        <f t="shared" si="105"/>
        <v>-15884.009985188877</v>
      </c>
      <c r="F975">
        <f t="shared" si="106"/>
        <v>-15884</v>
      </c>
      <c r="G975">
        <f t="shared" si="108"/>
        <v>-1.1934800000744872E-2</v>
      </c>
      <c r="J975">
        <f>+C975-(C$7+F975*C$8)</f>
        <v>-1.1934800000744872E-2</v>
      </c>
      <c r="Q975" s="2">
        <f t="shared" si="107"/>
        <v>22525.898300000001</v>
      </c>
    </row>
    <row r="976" spans="1:21" ht="12.95" customHeight="1" x14ac:dyDescent="0.2">
      <c r="A976" s="55" t="s">
        <v>11404</v>
      </c>
      <c r="B976" s="54" t="s">
        <v>8852</v>
      </c>
      <c r="C976" s="55">
        <v>37544.398999999998</v>
      </c>
      <c r="D976" s="55" t="s">
        <v>8869</v>
      </c>
      <c r="E976">
        <f t="shared" si="105"/>
        <v>-15884.00939953749</v>
      </c>
      <c r="F976">
        <f t="shared" si="106"/>
        <v>-15884</v>
      </c>
      <c r="G976">
        <f t="shared" si="108"/>
        <v>-1.1234800003876444E-2</v>
      </c>
      <c r="H976">
        <f>+C976-(C$7+F976*C$8)</f>
        <v>-1.1234800003876444E-2</v>
      </c>
      <c r="Q976" s="2">
        <f t="shared" si="107"/>
        <v>22525.898999999998</v>
      </c>
    </row>
    <row r="977" spans="1:21" ht="12.95" customHeight="1" x14ac:dyDescent="0.2">
      <c r="A977" s="55" t="s">
        <v>7714</v>
      </c>
      <c r="B977" s="54" t="s">
        <v>8852</v>
      </c>
      <c r="C977" s="55">
        <v>37544.406000000003</v>
      </c>
      <c r="D977" s="55" t="s">
        <v>8869</v>
      </c>
      <c r="E977">
        <f t="shared" si="105"/>
        <v>-15884.003543023582</v>
      </c>
      <c r="F977">
        <f t="shared" si="106"/>
        <v>-15884</v>
      </c>
      <c r="G977">
        <f t="shared" si="108"/>
        <v>-4.2347999988123775E-3</v>
      </c>
      <c r="I977">
        <f>G977</f>
        <v>-4.2347999988123775E-3</v>
      </c>
      <c r="Q977" s="2">
        <f t="shared" si="107"/>
        <v>22525.906000000003</v>
      </c>
      <c r="U977" s="21"/>
    </row>
    <row r="978" spans="1:21" ht="12.95" customHeight="1" x14ac:dyDescent="0.2">
      <c r="A978" s="55" t="s">
        <v>11098</v>
      </c>
      <c r="B978" s="54" t="s">
        <v>8852</v>
      </c>
      <c r="C978" s="55">
        <v>37544.409</v>
      </c>
      <c r="D978" s="55" t="s">
        <v>8869</v>
      </c>
      <c r="E978">
        <f t="shared" si="105"/>
        <v>-15884.001033089055</v>
      </c>
      <c r="F978">
        <f t="shared" si="106"/>
        <v>-15884</v>
      </c>
      <c r="G978">
        <f t="shared" si="108"/>
        <v>-1.2348000018391758E-3</v>
      </c>
      <c r="H978">
        <f>+C978-(C$7+F978*C$8)</f>
        <v>-1.2348000018391758E-3</v>
      </c>
      <c r="Q978" s="2">
        <f t="shared" si="107"/>
        <v>22525.909</v>
      </c>
    </row>
    <row r="979" spans="1:21" ht="12.95" customHeight="1" x14ac:dyDescent="0.2">
      <c r="A979" s="55" t="s">
        <v>7714</v>
      </c>
      <c r="B979" s="54" t="s">
        <v>8852</v>
      </c>
      <c r="C979" s="55">
        <v>37545.599000000002</v>
      </c>
      <c r="D979" s="55" t="s">
        <v>8869</v>
      </c>
      <c r="E979">
        <f t="shared" si="105"/>
        <v>-15883.005425725474</v>
      </c>
      <c r="F979">
        <f t="shared" si="106"/>
        <v>-15883</v>
      </c>
      <c r="G979">
        <f t="shared" si="108"/>
        <v>-6.4850999988266267E-3</v>
      </c>
      <c r="I979">
        <f>G979</f>
        <v>-6.4850999988266267E-3</v>
      </c>
      <c r="Q979" s="2">
        <f t="shared" si="107"/>
        <v>22527.099000000002</v>
      </c>
      <c r="U979" s="21"/>
    </row>
    <row r="980" spans="1:21" ht="12.95" customHeight="1" x14ac:dyDescent="0.2">
      <c r="A980" s="55" t="s">
        <v>11340</v>
      </c>
      <c r="B980" s="54" t="s">
        <v>8852</v>
      </c>
      <c r="C980" s="55">
        <v>37546.785000000003</v>
      </c>
      <c r="D980" s="55" t="s">
        <v>8869</v>
      </c>
      <c r="E980">
        <f t="shared" si="105"/>
        <v>-15882.013164941267</v>
      </c>
      <c r="F980">
        <f t="shared" si="106"/>
        <v>-15882</v>
      </c>
      <c r="G980">
        <f t="shared" si="108"/>
        <v>-1.5735399996628985E-2</v>
      </c>
      <c r="I980">
        <f>+C980-(C$7+F980*C$8)</f>
        <v>-1.5735399996628985E-2</v>
      </c>
      <c r="Q980" s="2">
        <f t="shared" si="107"/>
        <v>22528.285000000003</v>
      </c>
    </row>
    <row r="981" spans="1:21" ht="12.95" customHeight="1" x14ac:dyDescent="0.2">
      <c r="A981" s="55" t="s">
        <v>7714</v>
      </c>
      <c r="B981" s="54" t="s">
        <v>8852</v>
      </c>
      <c r="C981" s="55">
        <v>37550.372000000003</v>
      </c>
      <c r="D981" s="55" t="s">
        <v>8869</v>
      </c>
      <c r="E981">
        <f t="shared" ref="E981:E1044" si="110">+(C981-C$7)/C$8</f>
        <v>-15879.012119888193</v>
      </c>
      <c r="F981">
        <f t="shared" ref="F981:F1044" si="111">ROUND(2*E981,0)/2</f>
        <v>-15879</v>
      </c>
      <c r="G981">
        <f t="shared" si="108"/>
        <v>-1.4486300002317876E-2</v>
      </c>
      <c r="I981">
        <f>G981</f>
        <v>-1.4486300002317876E-2</v>
      </c>
      <c r="Q981" s="2">
        <f t="shared" si="107"/>
        <v>22531.872000000003</v>
      </c>
      <c r="U981" s="21"/>
    </row>
    <row r="982" spans="1:21" ht="12.95" customHeight="1" x14ac:dyDescent="0.2">
      <c r="A982" s="55" t="s">
        <v>11340</v>
      </c>
      <c r="B982" s="54" t="s">
        <v>8852</v>
      </c>
      <c r="C982" s="55">
        <v>37552.764000000003</v>
      </c>
      <c r="D982" s="55" t="s">
        <v>8869</v>
      </c>
      <c r="E982">
        <f t="shared" si="110"/>
        <v>-15877.010865422915</v>
      </c>
      <c r="F982">
        <f t="shared" si="111"/>
        <v>-15877</v>
      </c>
      <c r="G982">
        <f t="shared" si="108"/>
        <v>-1.2986900001124013E-2</v>
      </c>
      <c r="I982">
        <f>+C982-(C$7+F982*C$8)</f>
        <v>-1.2986900001124013E-2</v>
      </c>
      <c r="Q982" s="2">
        <f t="shared" si="107"/>
        <v>22534.264000000003</v>
      </c>
    </row>
    <row r="983" spans="1:21" ht="12.95" customHeight="1" x14ac:dyDescent="0.2">
      <c r="A983" s="55" t="s">
        <v>7534</v>
      </c>
      <c r="B983" s="54" t="s">
        <v>8852</v>
      </c>
      <c r="C983" s="55">
        <v>37556.351000000002</v>
      </c>
      <c r="D983" s="55" t="s">
        <v>8869</v>
      </c>
      <c r="E983">
        <f t="shared" si="110"/>
        <v>-15874.009820369842</v>
      </c>
      <c r="F983">
        <f t="shared" si="111"/>
        <v>-15874</v>
      </c>
      <c r="G983">
        <f t="shared" si="108"/>
        <v>-1.1737799999536946E-2</v>
      </c>
      <c r="H983">
        <f>+C983-(C$7+F983*C$8)</f>
        <v>-1.1737799999536946E-2</v>
      </c>
      <c r="Q983" s="2">
        <f t="shared" ref="Q983:Q1046" si="112">+C983-15018.5</f>
        <v>22537.851000000002</v>
      </c>
    </row>
    <row r="984" spans="1:21" ht="12.95" customHeight="1" x14ac:dyDescent="0.2">
      <c r="A984" s="55" t="s">
        <v>7534</v>
      </c>
      <c r="B984" s="54" t="s">
        <v>8852</v>
      </c>
      <c r="C984" s="55">
        <v>37556.353999999999</v>
      </c>
      <c r="D984" s="55" t="s">
        <v>8869</v>
      </c>
      <c r="E984">
        <f t="shared" si="110"/>
        <v>-15874.007310435314</v>
      </c>
      <c r="F984">
        <f t="shared" si="111"/>
        <v>-15874</v>
      </c>
      <c r="G984">
        <f t="shared" si="108"/>
        <v>-8.7378000025637448E-3</v>
      </c>
      <c r="H984">
        <f>+C984-(C$7+F984*C$8)</f>
        <v>-8.7378000025637448E-3</v>
      </c>
      <c r="Q984" s="2">
        <f t="shared" si="112"/>
        <v>22537.853999999999</v>
      </c>
    </row>
    <row r="985" spans="1:21" ht="12.95" customHeight="1" x14ac:dyDescent="0.2">
      <c r="A985" s="55" t="s">
        <v>7534</v>
      </c>
      <c r="B985" s="54" t="s">
        <v>8852</v>
      </c>
      <c r="C985" s="55">
        <v>37556.353999999999</v>
      </c>
      <c r="D985" s="55" t="s">
        <v>8869</v>
      </c>
      <c r="E985">
        <f t="shared" si="110"/>
        <v>-15874.007310435314</v>
      </c>
      <c r="F985">
        <f t="shared" si="111"/>
        <v>-15874</v>
      </c>
      <c r="G985">
        <f t="shared" si="108"/>
        <v>-8.7378000025637448E-3</v>
      </c>
      <c r="H985">
        <f>+C985-(C$7+F985*C$8)</f>
        <v>-8.7378000025637448E-3</v>
      </c>
      <c r="Q985" s="2">
        <f t="shared" si="112"/>
        <v>22537.853999999999</v>
      </c>
    </row>
    <row r="986" spans="1:21" ht="12.95" customHeight="1" x14ac:dyDescent="0.2">
      <c r="A986" s="55" t="s">
        <v>7534</v>
      </c>
      <c r="B986" s="54" t="s">
        <v>8852</v>
      </c>
      <c r="C986" s="55">
        <v>37556.355000000003</v>
      </c>
      <c r="D986" s="55" t="s">
        <v>8869</v>
      </c>
      <c r="E986">
        <f t="shared" si="110"/>
        <v>-15874.006473790467</v>
      </c>
      <c r="F986">
        <f t="shared" si="111"/>
        <v>-15874</v>
      </c>
      <c r="G986">
        <f t="shared" si="108"/>
        <v>-7.7377999987220392E-3</v>
      </c>
      <c r="H986">
        <f>+C986-(C$7+F986*C$8)</f>
        <v>-7.7377999987220392E-3</v>
      </c>
      <c r="Q986" s="2">
        <f t="shared" si="112"/>
        <v>22537.855000000003</v>
      </c>
    </row>
    <row r="987" spans="1:21" ht="12.95" customHeight="1" x14ac:dyDescent="0.2">
      <c r="A987" s="55" t="s">
        <v>11340</v>
      </c>
      <c r="B987" s="54" t="s">
        <v>8852</v>
      </c>
      <c r="C987" s="55">
        <v>37558.739000000001</v>
      </c>
      <c r="D987" s="55" t="s">
        <v>8869</v>
      </c>
      <c r="E987">
        <f t="shared" si="110"/>
        <v>-15872.011912483938</v>
      </c>
      <c r="F987">
        <f t="shared" si="111"/>
        <v>-15872</v>
      </c>
      <c r="G987">
        <f t="shared" si="108"/>
        <v>-1.4238399999157991E-2</v>
      </c>
      <c r="I987">
        <f>+C987-(C$7+F987*C$8)</f>
        <v>-1.4238399999157991E-2</v>
      </c>
      <c r="Q987" s="2">
        <f t="shared" si="112"/>
        <v>22540.239000000001</v>
      </c>
    </row>
    <row r="988" spans="1:21" ht="12.95" customHeight="1" x14ac:dyDescent="0.2">
      <c r="A988" s="55" t="s">
        <v>11340</v>
      </c>
      <c r="B988" s="54" t="s">
        <v>8852</v>
      </c>
      <c r="C988" s="55">
        <v>37558.74</v>
      </c>
      <c r="D988" s="55" t="s">
        <v>8869</v>
      </c>
      <c r="E988">
        <f t="shared" si="110"/>
        <v>-15872.011075839097</v>
      </c>
      <c r="F988">
        <f t="shared" si="111"/>
        <v>-15872</v>
      </c>
      <c r="G988">
        <f t="shared" si="108"/>
        <v>-1.3238400002592243E-2</v>
      </c>
      <c r="I988">
        <f>+C988-(C$7+F988*C$8)</f>
        <v>-1.3238400002592243E-2</v>
      </c>
      <c r="Q988" s="2">
        <f t="shared" si="112"/>
        <v>22540.239999999998</v>
      </c>
    </row>
    <row r="989" spans="1:21" ht="12.95" customHeight="1" x14ac:dyDescent="0.2">
      <c r="A989" s="55" t="s">
        <v>11360</v>
      </c>
      <c r="B989" s="54" t="s">
        <v>8852</v>
      </c>
      <c r="C989" s="55">
        <v>37562.325299999997</v>
      </c>
      <c r="D989" s="55" t="s">
        <v>8869</v>
      </c>
      <c r="E989">
        <f t="shared" si="110"/>
        <v>-15869.011453082258</v>
      </c>
      <c r="F989">
        <f t="shared" si="111"/>
        <v>-15869</v>
      </c>
      <c r="G989">
        <f t="shared" si="108"/>
        <v>-1.368930000171531E-2</v>
      </c>
      <c r="J989">
        <f>+C989-(C$7+F989*C$8)</f>
        <v>-1.368930000171531E-2</v>
      </c>
      <c r="Q989" s="2">
        <f t="shared" si="112"/>
        <v>22543.825299999997</v>
      </c>
    </row>
    <row r="990" spans="1:21" ht="12.95" customHeight="1" x14ac:dyDescent="0.2">
      <c r="A990" s="55" t="s">
        <v>11340</v>
      </c>
      <c r="B990" s="54" t="s">
        <v>8852</v>
      </c>
      <c r="C990" s="55">
        <v>37562.326000000001</v>
      </c>
      <c r="D990" s="55" t="s">
        <v>8869</v>
      </c>
      <c r="E990">
        <f t="shared" si="110"/>
        <v>-15869.010867430865</v>
      </c>
      <c r="F990">
        <f t="shared" si="111"/>
        <v>-15869</v>
      </c>
      <c r="G990">
        <f t="shared" si="108"/>
        <v>-1.2989299997570924E-2</v>
      </c>
      <c r="I990">
        <f>+C990-(C$7+F990*C$8)</f>
        <v>-1.2989299997570924E-2</v>
      </c>
      <c r="Q990" s="2">
        <f t="shared" si="112"/>
        <v>22543.826000000001</v>
      </c>
    </row>
    <row r="991" spans="1:21" ht="12.95" customHeight="1" x14ac:dyDescent="0.2">
      <c r="A991" s="55" t="s">
        <v>7714</v>
      </c>
      <c r="B991" s="54" t="s">
        <v>8852</v>
      </c>
      <c r="C991" s="55">
        <v>37562.337</v>
      </c>
      <c r="D991" s="55" t="s">
        <v>8869</v>
      </c>
      <c r="E991">
        <f t="shared" si="110"/>
        <v>-15869.001664337589</v>
      </c>
      <c r="F991">
        <f t="shared" si="111"/>
        <v>-15869</v>
      </c>
      <c r="G991">
        <f t="shared" si="108"/>
        <v>-1.9892999989679083E-3</v>
      </c>
      <c r="I991">
        <f>G991</f>
        <v>-1.9892999989679083E-3</v>
      </c>
      <c r="Q991" s="2">
        <f t="shared" si="112"/>
        <v>22543.837</v>
      </c>
      <c r="U991" s="21"/>
    </row>
    <row r="992" spans="1:21" ht="12.95" customHeight="1" x14ac:dyDescent="0.2">
      <c r="A992" s="55" t="s">
        <v>11430</v>
      </c>
      <c r="B992" s="54" t="s">
        <v>8852</v>
      </c>
      <c r="C992" s="55">
        <v>37562.341999999997</v>
      </c>
      <c r="D992" s="55" t="s">
        <v>8869</v>
      </c>
      <c r="E992">
        <f t="shared" si="110"/>
        <v>-15868.997481113374</v>
      </c>
      <c r="F992">
        <f t="shared" si="111"/>
        <v>-15869</v>
      </c>
      <c r="G992">
        <f t="shared" si="108"/>
        <v>3.0106999984127469E-3</v>
      </c>
      <c r="I992">
        <f>+C992-(C$7+F992*C$8)</f>
        <v>3.0106999984127469E-3</v>
      </c>
      <c r="Q992" s="2">
        <f t="shared" si="112"/>
        <v>22543.841999999997</v>
      </c>
    </row>
    <row r="993" spans="1:21" ht="12.95" customHeight="1" x14ac:dyDescent="0.2">
      <c r="A993" s="55" t="s">
        <v>7714</v>
      </c>
      <c r="B993" s="54" t="s">
        <v>8852</v>
      </c>
      <c r="C993" s="55">
        <v>37563.527999999998</v>
      </c>
      <c r="D993" s="55" t="s">
        <v>8869</v>
      </c>
      <c r="E993">
        <f t="shared" si="110"/>
        <v>-15868.005220329167</v>
      </c>
      <c r="F993">
        <f t="shared" si="111"/>
        <v>-15868</v>
      </c>
      <c r="G993">
        <f t="shared" si="108"/>
        <v>-6.2396000066655688E-3</v>
      </c>
      <c r="I993">
        <f>G993</f>
        <v>-6.2396000066655688E-3</v>
      </c>
      <c r="Q993" s="2">
        <f t="shared" si="112"/>
        <v>22545.027999999998</v>
      </c>
      <c r="U993" s="21"/>
    </row>
    <row r="994" spans="1:21" ht="12.95" customHeight="1" x14ac:dyDescent="0.2">
      <c r="A994" s="55" t="s">
        <v>11430</v>
      </c>
      <c r="B994" s="54" t="s">
        <v>8852</v>
      </c>
      <c r="C994" s="55">
        <v>37563.544000000002</v>
      </c>
      <c r="D994" s="55" t="s">
        <v>8869</v>
      </c>
      <c r="E994">
        <f t="shared" si="110"/>
        <v>-15867.991834011671</v>
      </c>
      <c r="F994">
        <f t="shared" si="111"/>
        <v>-15868</v>
      </c>
      <c r="G994">
        <f t="shared" si="108"/>
        <v>9.7603999965940602E-3</v>
      </c>
      <c r="I994">
        <f>+C994-(C$7+F994*C$8)</f>
        <v>9.7603999965940602E-3</v>
      </c>
      <c r="Q994" s="2">
        <f t="shared" si="112"/>
        <v>22545.044000000002</v>
      </c>
    </row>
    <row r="995" spans="1:21" ht="12.95" customHeight="1" x14ac:dyDescent="0.2">
      <c r="A995" s="55" t="s">
        <v>7714</v>
      </c>
      <c r="B995" s="54" t="s">
        <v>8852</v>
      </c>
      <c r="C995" s="55">
        <v>37569.500999999997</v>
      </c>
      <c r="D995" s="55" t="s">
        <v>8869</v>
      </c>
      <c r="E995">
        <f t="shared" si="110"/>
        <v>-15863.007940679878</v>
      </c>
      <c r="F995">
        <f t="shared" si="111"/>
        <v>-15863</v>
      </c>
      <c r="G995">
        <f t="shared" si="108"/>
        <v>-9.4911000051070005E-3</v>
      </c>
      <c r="I995">
        <f>G995</f>
        <v>-9.4911000051070005E-3</v>
      </c>
      <c r="Q995" s="2">
        <f t="shared" si="112"/>
        <v>22551.000999999997</v>
      </c>
      <c r="U995" s="21"/>
    </row>
    <row r="996" spans="1:21" ht="12.95" customHeight="1" x14ac:dyDescent="0.2">
      <c r="A996" s="55" t="s">
        <v>11340</v>
      </c>
      <c r="B996" s="54" t="s">
        <v>8852</v>
      </c>
      <c r="C996" s="55">
        <v>37570.690900000001</v>
      </c>
      <c r="D996" s="55" t="s">
        <v>8869</v>
      </c>
      <c r="E996">
        <f t="shared" si="110"/>
        <v>-15862.012416980779</v>
      </c>
      <c r="F996">
        <f t="shared" si="111"/>
        <v>-15862</v>
      </c>
      <c r="G996">
        <f t="shared" si="108"/>
        <v>-1.4841399999568239E-2</v>
      </c>
      <c r="J996">
        <f>+C996-(C$7+F996*C$8)</f>
        <v>-1.4841399999568239E-2</v>
      </c>
      <c r="Q996" s="2">
        <f t="shared" si="112"/>
        <v>22552.190900000001</v>
      </c>
    </row>
    <row r="997" spans="1:21" ht="12.95" customHeight="1" x14ac:dyDescent="0.2">
      <c r="A997" s="55" t="s">
        <v>11340</v>
      </c>
      <c r="B997" s="54" t="s">
        <v>8852</v>
      </c>
      <c r="C997" s="55">
        <v>37570.690999999999</v>
      </c>
      <c r="D997" s="55" t="s">
        <v>8869</v>
      </c>
      <c r="E997">
        <f t="shared" si="110"/>
        <v>-15862.012333316296</v>
      </c>
      <c r="F997">
        <f t="shared" si="111"/>
        <v>-15862</v>
      </c>
      <c r="G997">
        <f t="shared" si="108"/>
        <v>-1.4741400002094451E-2</v>
      </c>
      <c r="I997">
        <f>+C997-(C$7+F997*C$8)</f>
        <v>-1.4741400002094451E-2</v>
      </c>
      <c r="Q997" s="2">
        <f t="shared" si="112"/>
        <v>22552.190999999999</v>
      </c>
    </row>
    <row r="998" spans="1:21" ht="12.95" customHeight="1" x14ac:dyDescent="0.2">
      <c r="A998" s="55" t="s">
        <v>7714</v>
      </c>
      <c r="B998" s="54" t="s">
        <v>8852</v>
      </c>
      <c r="C998" s="55">
        <v>37574.275999999998</v>
      </c>
      <c r="D998" s="55" t="s">
        <v>8869</v>
      </c>
      <c r="E998">
        <f t="shared" si="110"/>
        <v>-15859.012961552909</v>
      </c>
      <c r="F998">
        <f t="shared" si="111"/>
        <v>-15859</v>
      </c>
      <c r="G998">
        <f t="shared" si="108"/>
        <v>-1.5492300008190796E-2</v>
      </c>
      <c r="I998">
        <f>G998</f>
        <v>-1.5492300008190796E-2</v>
      </c>
      <c r="Q998" s="2">
        <f t="shared" si="112"/>
        <v>22555.775999999998</v>
      </c>
      <c r="U998" s="21"/>
    </row>
    <row r="999" spans="1:21" ht="12.95" customHeight="1" x14ac:dyDescent="0.2">
      <c r="A999" s="55" t="s">
        <v>7714</v>
      </c>
      <c r="B999" s="54" t="s">
        <v>8852</v>
      </c>
      <c r="C999" s="55">
        <v>37574.281000000003</v>
      </c>
      <c r="D999" s="55" t="s">
        <v>8869</v>
      </c>
      <c r="E999">
        <f t="shared" si="110"/>
        <v>-15859.008778328689</v>
      </c>
      <c r="F999">
        <f t="shared" si="111"/>
        <v>-15859</v>
      </c>
      <c r="G999">
        <f t="shared" si="108"/>
        <v>-1.0492300003534183E-2</v>
      </c>
      <c r="I999">
        <f>G999</f>
        <v>-1.0492300003534183E-2</v>
      </c>
      <c r="Q999" s="2">
        <f t="shared" si="112"/>
        <v>22555.781000000003</v>
      </c>
      <c r="U999" s="21"/>
    </row>
    <row r="1000" spans="1:21" ht="12.95" customHeight="1" x14ac:dyDescent="0.2">
      <c r="A1000" s="55" t="s">
        <v>7714</v>
      </c>
      <c r="B1000" s="54" t="s">
        <v>8852</v>
      </c>
      <c r="C1000" s="55">
        <v>37575.47</v>
      </c>
      <c r="D1000" s="55" t="s">
        <v>8869</v>
      </c>
      <c r="E1000">
        <f t="shared" si="110"/>
        <v>-15858.014007609954</v>
      </c>
      <c r="F1000">
        <f t="shared" si="111"/>
        <v>-15858</v>
      </c>
      <c r="G1000">
        <f t="shared" si="108"/>
        <v>-1.6742599997087382E-2</v>
      </c>
      <c r="I1000">
        <f>G1000</f>
        <v>-1.6742599997087382E-2</v>
      </c>
      <c r="Q1000" s="2">
        <f t="shared" si="112"/>
        <v>22556.97</v>
      </c>
      <c r="U1000" s="21"/>
    </row>
    <row r="1001" spans="1:21" ht="12.95" customHeight="1" x14ac:dyDescent="0.2">
      <c r="A1001" s="55" t="s">
        <v>7714</v>
      </c>
      <c r="B1001" s="54" t="s">
        <v>8852</v>
      </c>
      <c r="C1001" s="55">
        <v>37575.472999999998</v>
      </c>
      <c r="D1001" s="55" t="s">
        <v>8869</v>
      </c>
      <c r="E1001">
        <f t="shared" si="110"/>
        <v>-15858.011497675427</v>
      </c>
      <c r="F1001">
        <f t="shared" si="111"/>
        <v>-15858</v>
      </c>
      <c r="G1001">
        <f t="shared" ref="G1001:G1064" si="113">+C1001-(C$7+F1001*C$8)</f>
        <v>-1.374260000011418E-2</v>
      </c>
      <c r="K1001">
        <f>G1001</f>
        <v>-1.374260000011418E-2</v>
      </c>
      <c r="Q1001" s="2">
        <f t="shared" si="112"/>
        <v>22556.972999999998</v>
      </c>
      <c r="U1001" s="21"/>
    </row>
    <row r="1002" spans="1:21" ht="12.95" customHeight="1" x14ac:dyDescent="0.2">
      <c r="A1002" s="55" t="s">
        <v>11430</v>
      </c>
      <c r="B1002" s="54" t="s">
        <v>8852</v>
      </c>
      <c r="C1002" s="55">
        <v>37575.478999999999</v>
      </c>
      <c r="D1002" s="55" t="s">
        <v>8869</v>
      </c>
      <c r="E1002">
        <f t="shared" si="110"/>
        <v>-15858.006477806366</v>
      </c>
      <c r="F1002">
        <f t="shared" si="111"/>
        <v>-15858</v>
      </c>
      <c r="G1002">
        <f t="shared" si="113"/>
        <v>-7.7425999988918193E-3</v>
      </c>
      <c r="I1002">
        <f>+C1002-(C$7+F1002*C$8)</f>
        <v>-7.7425999988918193E-3</v>
      </c>
      <c r="Q1002" s="2">
        <f t="shared" si="112"/>
        <v>22556.978999999999</v>
      </c>
    </row>
    <row r="1003" spans="1:21" ht="12.95" customHeight="1" x14ac:dyDescent="0.2">
      <c r="A1003" s="55" t="s">
        <v>11430</v>
      </c>
      <c r="B1003" s="54" t="s">
        <v>8852</v>
      </c>
      <c r="C1003" s="55">
        <v>37575.481</v>
      </c>
      <c r="D1003" s="55" t="s">
        <v>8869</v>
      </c>
      <c r="E1003">
        <f t="shared" si="110"/>
        <v>-15858.004804516679</v>
      </c>
      <c r="F1003">
        <f t="shared" si="111"/>
        <v>-15858</v>
      </c>
      <c r="G1003">
        <f t="shared" si="113"/>
        <v>-5.7425999984843656E-3</v>
      </c>
      <c r="I1003">
        <f>+C1003-(C$7+F1003*C$8)</f>
        <v>-5.7425999984843656E-3</v>
      </c>
      <c r="Q1003" s="2">
        <f t="shared" si="112"/>
        <v>22556.981</v>
      </c>
    </row>
    <row r="1004" spans="1:21" ht="12.95" customHeight="1" x14ac:dyDescent="0.2">
      <c r="A1004" s="55" t="s">
        <v>10893</v>
      </c>
      <c r="B1004" s="54" t="s">
        <v>8852</v>
      </c>
      <c r="C1004" s="55">
        <v>37579.059000000001</v>
      </c>
      <c r="D1004" s="55" t="s">
        <v>8869</v>
      </c>
      <c r="E1004">
        <f t="shared" si="110"/>
        <v>-15855.011289267195</v>
      </c>
      <c r="F1004">
        <f t="shared" si="111"/>
        <v>-15855</v>
      </c>
      <c r="G1004">
        <f t="shared" si="113"/>
        <v>-1.3493500002368819E-2</v>
      </c>
      <c r="I1004">
        <f>G1004</f>
        <v>-1.3493500002368819E-2</v>
      </c>
      <c r="Q1004" s="2">
        <f t="shared" si="112"/>
        <v>22560.559000000001</v>
      </c>
      <c r="U1004" s="21"/>
    </row>
    <row r="1005" spans="1:21" ht="12.95" customHeight="1" x14ac:dyDescent="0.2">
      <c r="A1005" s="55" t="s">
        <v>11340</v>
      </c>
      <c r="B1005" s="54" t="s">
        <v>8852</v>
      </c>
      <c r="C1005" s="55">
        <v>37582.643600000003</v>
      </c>
      <c r="D1005" s="55" t="s">
        <v>8869</v>
      </c>
      <c r="E1005">
        <f t="shared" si="110"/>
        <v>-15852.012252161743</v>
      </c>
      <c r="F1005">
        <f t="shared" si="111"/>
        <v>-15852</v>
      </c>
      <c r="G1005">
        <f t="shared" si="113"/>
        <v>-1.4644399998360313E-2</v>
      </c>
      <c r="J1005">
        <f>+C1005-(C$7+F1005*C$8)</f>
        <v>-1.4644399998360313E-2</v>
      </c>
      <c r="Q1005" s="2">
        <f t="shared" si="112"/>
        <v>22564.143600000003</v>
      </c>
    </row>
    <row r="1006" spans="1:21" ht="12.95" customHeight="1" x14ac:dyDescent="0.2">
      <c r="A1006" s="55" t="s">
        <v>11340</v>
      </c>
      <c r="B1006" s="54" t="s">
        <v>8852</v>
      </c>
      <c r="C1006" s="55">
        <v>37582.648000000001</v>
      </c>
      <c r="D1006" s="55" t="s">
        <v>8869</v>
      </c>
      <c r="E1006">
        <f t="shared" si="110"/>
        <v>-15852.008570924434</v>
      </c>
      <c r="F1006">
        <f t="shared" si="111"/>
        <v>-15852</v>
      </c>
      <c r="G1006">
        <f t="shared" si="113"/>
        <v>-1.0244400000374299E-2</v>
      </c>
      <c r="I1006">
        <f>+C1006-(C$7+F1006*C$8)</f>
        <v>-1.0244400000374299E-2</v>
      </c>
      <c r="Q1006" s="2">
        <f t="shared" si="112"/>
        <v>22564.148000000001</v>
      </c>
    </row>
    <row r="1007" spans="1:21" ht="12.95" customHeight="1" x14ac:dyDescent="0.2">
      <c r="A1007" s="55" t="s">
        <v>7714</v>
      </c>
      <c r="B1007" s="54" t="s">
        <v>8852</v>
      </c>
      <c r="C1007" s="55">
        <v>37582.650999999998</v>
      </c>
      <c r="D1007" s="55" t="s">
        <v>8869</v>
      </c>
      <c r="E1007">
        <f t="shared" si="110"/>
        <v>-15852.006060989906</v>
      </c>
      <c r="F1007">
        <f t="shared" si="111"/>
        <v>-15852</v>
      </c>
      <c r="G1007">
        <f t="shared" si="113"/>
        <v>-7.2444000034010969E-3</v>
      </c>
      <c r="I1007">
        <f>G1007</f>
        <v>-7.2444000034010969E-3</v>
      </c>
      <c r="Q1007" s="2">
        <f t="shared" si="112"/>
        <v>22564.150999999998</v>
      </c>
      <c r="U1007" s="21"/>
    </row>
    <row r="1008" spans="1:21" ht="12.95" customHeight="1" x14ac:dyDescent="0.2">
      <c r="A1008" s="55" t="s">
        <v>11360</v>
      </c>
      <c r="B1008" s="54" t="s">
        <v>8852</v>
      </c>
      <c r="C1008" s="55">
        <v>37587.426599999999</v>
      </c>
      <c r="D1008" s="55" t="s">
        <v>8869</v>
      </c>
      <c r="E1008">
        <f t="shared" si="110"/>
        <v>-15848.010579876034</v>
      </c>
      <c r="F1008">
        <f t="shared" si="111"/>
        <v>-15848</v>
      </c>
      <c r="G1008">
        <f t="shared" si="113"/>
        <v>-1.2645600007090252E-2</v>
      </c>
      <c r="J1008">
        <f>+C1008-(C$7+F1008*C$8)</f>
        <v>-1.2645600007090252E-2</v>
      </c>
      <c r="Q1008" s="2">
        <f t="shared" si="112"/>
        <v>22568.926599999999</v>
      </c>
    </row>
    <row r="1009" spans="1:21" ht="12.95" customHeight="1" x14ac:dyDescent="0.2">
      <c r="A1009" s="55" t="s">
        <v>11360</v>
      </c>
      <c r="B1009" s="54" t="s">
        <v>8852</v>
      </c>
      <c r="C1009" s="55">
        <v>37587.427799999998</v>
      </c>
      <c r="D1009" s="55" t="s">
        <v>8869</v>
      </c>
      <c r="E1009">
        <f t="shared" si="110"/>
        <v>-15848.009575902222</v>
      </c>
      <c r="F1009">
        <f t="shared" si="111"/>
        <v>-15848</v>
      </c>
      <c r="G1009">
        <f t="shared" si="113"/>
        <v>-1.1445600008300971E-2</v>
      </c>
      <c r="J1009">
        <f>+C1009-(C$7+F1009*C$8)</f>
        <v>-1.1445600008300971E-2</v>
      </c>
      <c r="Q1009" s="2">
        <f t="shared" si="112"/>
        <v>22568.927799999998</v>
      </c>
    </row>
    <row r="1010" spans="1:21" ht="12.95" customHeight="1" x14ac:dyDescent="0.2">
      <c r="A1010" s="55" t="s">
        <v>7714</v>
      </c>
      <c r="B1010" s="54" t="s">
        <v>8852</v>
      </c>
      <c r="C1010" s="55">
        <v>37587.43</v>
      </c>
      <c r="D1010" s="55" t="s">
        <v>8869</v>
      </c>
      <c r="E1010">
        <f t="shared" si="110"/>
        <v>-15848.007735283565</v>
      </c>
      <c r="F1010">
        <f t="shared" si="111"/>
        <v>-15848</v>
      </c>
      <c r="G1010">
        <f t="shared" si="113"/>
        <v>-9.245600005669985E-3</v>
      </c>
      <c r="I1010">
        <f>G1010</f>
        <v>-9.245600005669985E-3</v>
      </c>
      <c r="Q1010" s="2">
        <f t="shared" si="112"/>
        <v>22568.93</v>
      </c>
      <c r="U1010" s="21"/>
    </row>
    <row r="1011" spans="1:21" ht="12.95" customHeight="1" x14ac:dyDescent="0.2">
      <c r="A1011" s="55" t="s">
        <v>7714</v>
      </c>
      <c r="B1011" s="54" t="s">
        <v>8852</v>
      </c>
      <c r="C1011" s="55">
        <v>37587.430999999997</v>
      </c>
      <c r="D1011" s="55" t="s">
        <v>8869</v>
      </c>
      <c r="E1011">
        <f t="shared" si="110"/>
        <v>-15848.006898638725</v>
      </c>
      <c r="F1011">
        <f t="shared" si="111"/>
        <v>-15848</v>
      </c>
      <c r="G1011">
        <f t="shared" si="113"/>
        <v>-8.245600009104237E-3</v>
      </c>
      <c r="I1011">
        <f>G1011</f>
        <v>-8.245600009104237E-3</v>
      </c>
      <c r="Q1011" s="2">
        <f t="shared" si="112"/>
        <v>22568.930999999997</v>
      </c>
      <c r="U1011" s="21"/>
    </row>
    <row r="1012" spans="1:21" ht="12.95" customHeight="1" x14ac:dyDescent="0.2">
      <c r="A1012" s="55" t="s">
        <v>11526</v>
      </c>
      <c r="B1012" s="54" t="s">
        <v>8852</v>
      </c>
      <c r="C1012" s="55">
        <v>37588.6204</v>
      </c>
      <c r="D1012" s="55" t="s">
        <v>8869</v>
      </c>
      <c r="E1012">
        <f t="shared" si="110"/>
        <v>-15847.011793262049</v>
      </c>
      <c r="F1012">
        <f t="shared" si="111"/>
        <v>-15847</v>
      </c>
      <c r="G1012">
        <f t="shared" si="113"/>
        <v>-1.4095899998210371E-2</v>
      </c>
      <c r="J1012">
        <f>+C1012-(C$7+F1012*C$8)</f>
        <v>-1.4095899998210371E-2</v>
      </c>
      <c r="Q1012" s="2">
        <f t="shared" si="112"/>
        <v>22570.1204</v>
      </c>
    </row>
    <row r="1013" spans="1:21" ht="12.95" customHeight="1" x14ac:dyDescent="0.2">
      <c r="A1013" s="55" t="s">
        <v>11360</v>
      </c>
      <c r="B1013" s="54" t="s">
        <v>8852</v>
      </c>
      <c r="C1013" s="55">
        <v>37593.4038</v>
      </c>
      <c r="D1013" s="55" t="s">
        <v>8869</v>
      </c>
      <c r="E1013">
        <f t="shared" si="110"/>
        <v>-15843.009786318398</v>
      </c>
      <c r="F1013">
        <f t="shared" si="111"/>
        <v>-15843</v>
      </c>
      <c r="G1013">
        <f t="shared" si="113"/>
        <v>-1.1697100002493244E-2</v>
      </c>
      <c r="J1013">
        <f>+C1013-(C$7+F1013*C$8)</f>
        <v>-1.1697100002493244E-2</v>
      </c>
      <c r="Q1013" s="2">
        <f t="shared" si="112"/>
        <v>22574.9038</v>
      </c>
    </row>
    <row r="1014" spans="1:21" ht="12.95" customHeight="1" x14ac:dyDescent="0.2">
      <c r="A1014" s="55" t="s">
        <v>6970</v>
      </c>
      <c r="B1014" s="54" t="s">
        <v>8852</v>
      </c>
      <c r="C1014" s="55">
        <v>37607.743999999999</v>
      </c>
      <c r="D1014" s="55" t="s">
        <v>8869</v>
      </c>
      <c r="E1014">
        <f t="shared" si="110"/>
        <v>-15831.012131935882</v>
      </c>
      <c r="F1014">
        <f t="shared" si="111"/>
        <v>-15831</v>
      </c>
      <c r="G1014">
        <f t="shared" si="113"/>
        <v>-1.4500700002827216E-2</v>
      </c>
      <c r="I1014">
        <f>+C1014-(C$7+F1014*C$8)</f>
        <v>-1.4500700002827216E-2</v>
      </c>
      <c r="Q1014" s="2">
        <f t="shared" si="112"/>
        <v>22589.243999999999</v>
      </c>
    </row>
    <row r="1015" spans="1:21" ht="12.95" customHeight="1" x14ac:dyDescent="0.2">
      <c r="A1015" s="55" t="s">
        <v>11340</v>
      </c>
      <c r="B1015" s="54" t="s">
        <v>8852</v>
      </c>
      <c r="C1015" s="55">
        <v>37619.697</v>
      </c>
      <c r="D1015" s="55" t="s">
        <v>8869</v>
      </c>
      <c r="E1015">
        <f t="shared" si="110"/>
        <v>-15821.011716123394</v>
      </c>
      <c r="F1015">
        <f t="shared" si="111"/>
        <v>-15821</v>
      </c>
      <c r="G1015">
        <f t="shared" si="113"/>
        <v>-1.400370000192197E-2</v>
      </c>
      <c r="I1015">
        <f>+C1015-(C$7+F1015*C$8)</f>
        <v>-1.400370000192197E-2</v>
      </c>
      <c r="Q1015" s="2">
        <f t="shared" si="112"/>
        <v>22601.197</v>
      </c>
    </row>
    <row r="1016" spans="1:21" ht="12.95" customHeight="1" x14ac:dyDescent="0.2">
      <c r="A1016" s="55" t="s">
        <v>7714</v>
      </c>
      <c r="B1016" s="54" t="s">
        <v>8852</v>
      </c>
      <c r="C1016" s="55">
        <v>37623.285000000003</v>
      </c>
      <c r="D1016" s="55" t="s">
        <v>8869</v>
      </c>
      <c r="E1016">
        <f t="shared" si="110"/>
        <v>-15818.009834425475</v>
      </c>
      <c r="F1016">
        <f t="shared" si="111"/>
        <v>-15818</v>
      </c>
      <c r="G1016">
        <f t="shared" si="113"/>
        <v>-1.1754599996493198E-2</v>
      </c>
      <c r="I1016">
        <f t="shared" ref="I1016:I1022" si="114">G1016</f>
        <v>-1.1754599996493198E-2</v>
      </c>
      <c r="Q1016" s="2">
        <f t="shared" si="112"/>
        <v>22604.785000000003</v>
      </c>
      <c r="U1016" s="21"/>
    </row>
    <row r="1017" spans="1:21" ht="12.95" customHeight="1" x14ac:dyDescent="0.2">
      <c r="A1017" s="55" t="s">
        <v>7714</v>
      </c>
      <c r="B1017" s="54" t="s">
        <v>8852</v>
      </c>
      <c r="C1017" s="55">
        <v>37623.285000000003</v>
      </c>
      <c r="D1017" s="55" t="s">
        <v>8869</v>
      </c>
      <c r="E1017">
        <f t="shared" si="110"/>
        <v>-15818.009834425475</v>
      </c>
      <c r="F1017">
        <f t="shared" si="111"/>
        <v>-15818</v>
      </c>
      <c r="G1017">
        <f t="shared" si="113"/>
        <v>-1.1754599996493198E-2</v>
      </c>
      <c r="I1017">
        <f t="shared" si="114"/>
        <v>-1.1754599996493198E-2</v>
      </c>
      <c r="Q1017" s="2">
        <f t="shared" si="112"/>
        <v>22604.785000000003</v>
      </c>
      <c r="U1017" s="21"/>
    </row>
    <row r="1018" spans="1:21" ht="12.95" customHeight="1" x14ac:dyDescent="0.2">
      <c r="A1018" s="55" t="s">
        <v>7714</v>
      </c>
      <c r="B1018" s="54" t="s">
        <v>8852</v>
      </c>
      <c r="C1018" s="55">
        <v>37623.286999999997</v>
      </c>
      <c r="D1018" s="55" t="s">
        <v>8869</v>
      </c>
      <c r="E1018">
        <f t="shared" si="110"/>
        <v>-15818.008161135793</v>
      </c>
      <c r="F1018">
        <f t="shared" si="111"/>
        <v>-15818</v>
      </c>
      <c r="G1018">
        <f t="shared" si="113"/>
        <v>-9.754600003361702E-3</v>
      </c>
      <c r="I1018">
        <f t="shared" si="114"/>
        <v>-9.754600003361702E-3</v>
      </c>
      <c r="Q1018" s="2">
        <f t="shared" si="112"/>
        <v>22604.786999999997</v>
      </c>
      <c r="U1018" s="21"/>
    </row>
    <row r="1019" spans="1:21" ht="12.95" customHeight="1" x14ac:dyDescent="0.2">
      <c r="A1019" s="55" t="s">
        <v>7714</v>
      </c>
      <c r="B1019" s="54" t="s">
        <v>8852</v>
      </c>
      <c r="C1019" s="55">
        <v>37623.288999999997</v>
      </c>
      <c r="D1019" s="55" t="s">
        <v>8869</v>
      </c>
      <c r="E1019">
        <f t="shared" si="110"/>
        <v>-15818.006487846105</v>
      </c>
      <c r="F1019">
        <f t="shared" si="111"/>
        <v>-15818</v>
      </c>
      <c r="G1019">
        <f t="shared" si="113"/>
        <v>-7.7546000029542483E-3</v>
      </c>
      <c r="I1019">
        <f t="shared" si="114"/>
        <v>-7.7546000029542483E-3</v>
      </c>
      <c r="Q1019" s="2">
        <f t="shared" si="112"/>
        <v>22604.788999999997</v>
      </c>
      <c r="U1019" s="21"/>
    </row>
    <row r="1020" spans="1:21" ht="12.95" customHeight="1" x14ac:dyDescent="0.2">
      <c r="A1020" s="55" t="s">
        <v>7714</v>
      </c>
      <c r="B1020" s="54" t="s">
        <v>8852</v>
      </c>
      <c r="C1020" s="55">
        <v>37623.292999999998</v>
      </c>
      <c r="D1020" s="55" t="s">
        <v>8869</v>
      </c>
      <c r="E1020">
        <f t="shared" si="110"/>
        <v>-15818.003141266732</v>
      </c>
      <c r="F1020">
        <f t="shared" si="111"/>
        <v>-15818</v>
      </c>
      <c r="G1020">
        <f t="shared" si="113"/>
        <v>-3.7546000021393411E-3</v>
      </c>
      <c r="I1020">
        <f t="shared" si="114"/>
        <v>-3.7546000021393411E-3</v>
      </c>
      <c r="Q1020" s="2">
        <f t="shared" si="112"/>
        <v>22604.792999999998</v>
      </c>
      <c r="U1020" s="21"/>
    </row>
    <row r="1021" spans="1:21" ht="12.95" customHeight="1" x14ac:dyDescent="0.2">
      <c r="A1021" s="55" t="s">
        <v>7714</v>
      </c>
      <c r="B1021" s="54" t="s">
        <v>8852</v>
      </c>
      <c r="C1021" s="55">
        <v>37624.483</v>
      </c>
      <c r="D1021" s="55" t="s">
        <v>8869</v>
      </c>
      <c r="E1021">
        <f t="shared" si="110"/>
        <v>-15817.007533903152</v>
      </c>
      <c r="F1021">
        <f t="shared" si="111"/>
        <v>-15817</v>
      </c>
      <c r="G1021">
        <f t="shared" si="113"/>
        <v>-9.0049000064027496E-3</v>
      </c>
      <c r="I1021">
        <f t="shared" si="114"/>
        <v>-9.0049000064027496E-3</v>
      </c>
      <c r="Q1021" s="2">
        <f t="shared" si="112"/>
        <v>22605.983</v>
      </c>
      <c r="U1021" s="21"/>
    </row>
    <row r="1022" spans="1:21" ht="12.95" customHeight="1" x14ac:dyDescent="0.2">
      <c r="A1022" s="55" t="s">
        <v>7714</v>
      </c>
      <c r="B1022" s="54" t="s">
        <v>8852</v>
      </c>
      <c r="C1022" s="55">
        <v>37636.430999999997</v>
      </c>
      <c r="D1022" s="55" t="s">
        <v>8869</v>
      </c>
      <c r="E1022">
        <f t="shared" si="110"/>
        <v>-15807.011301314884</v>
      </c>
      <c r="F1022">
        <f t="shared" si="111"/>
        <v>-15807</v>
      </c>
      <c r="G1022">
        <f t="shared" si="113"/>
        <v>-1.3507900002878159E-2</v>
      </c>
      <c r="I1022">
        <f t="shared" si="114"/>
        <v>-1.3507900002878159E-2</v>
      </c>
      <c r="Q1022" s="2">
        <f t="shared" si="112"/>
        <v>22617.930999999997</v>
      </c>
      <c r="U1022" s="21"/>
    </row>
    <row r="1023" spans="1:21" ht="12.95" customHeight="1" x14ac:dyDescent="0.2">
      <c r="A1023" s="55" t="s">
        <v>11360</v>
      </c>
      <c r="B1023" s="54" t="s">
        <v>8852</v>
      </c>
      <c r="C1023" s="55">
        <v>37636.435100000002</v>
      </c>
      <c r="D1023" s="55" t="s">
        <v>8869</v>
      </c>
      <c r="E1023">
        <f t="shared" si="110"/>
        <v>-15807.00787107102</v>
      </c>
      <c r="F1023">
        <f t="shared" si="111"/>
        <v>-15807</v>
      </c>
      <c r="G1023">
        <f t="shared" si="113"/>
        <v>-9.4078999973135069E-3</v>
      </c>
      <c r="J1023">
        <f>+C1023-(C$7+F1023*C$8)</f>
        <v>-9.4078999973135069E-3</v>
      </c>
      <c r="Q1023" s="2">
        <f t="shared" si="112"/>
        <v>22617.935100000002</v>
      </c>
    </row>
    <row r="1024" spans="1:21" ht="12.95" customHeight="1" x14ac:dyDescent="0.2">
      <c r="A1024" s="55" t="s">
        <v>7714</v>
      </c>
      <c r="B1024" s="54" t="s">
        <v>8852</v>
      </c>
      <c r="C1024" s="55">
        <v>37642.402000000002</v>
      </c>
      <c r="D1024" s="55" t="s">
        <v>8869</v>
      </c>
      <c r="E1024">
        <f t="shared" si="110"/>
        <v>-15802.015694955275</v>
      </c>
      <c r="F1024">
        <f t="shared" si="111"/>
        <v>-15802</v>
      </c>
      <c r="G1024">
        <f t="shared" si="113"/>
        <v>-1.8759400001727045E-2</v>
      </c>
      <c r="I1024">
        <f t="shared" ref="I1024:I1029" si="115">G1024</f>
        <v>-1.8759400001727045E-2</v>
      </c>
      <c r="Q1024" s="2">
        <f t="shared" si="112"/>
        <v>22623.902000000002</v>
      </c>
      <c r="U1024" s="21"/>
    </row>
    <row r="1025" spans="1:21" ht="12.95" customHeight="1" x14ac:dyDescent="0.2">
      <c r="A1025" s="55" t="s">
        <v>7714</v>
      </c>
      <c r="B1025" s="54" t="s">
        <v>8852</v>
      </c>
      <c r="C1025" s="55">
        <v>37642.402000000002</v>
      </c>
      <c r="D1025" s="55" t="s">
        <v>8869</v>
      </c>
      <c r="E1025">
        <f t="shared" si="110"/>
        <v>-15802.015694955275</v>
      </c>
      <c r="F1025">
        <f t="shared" si="111"/>
        <v>-15802</v>
      </c>
      <c r="G1025">
        <f t="shared" si="113"/>
        <v>-1.8759400001727045E-2</v>
      </c>
      <c r="I1025">
        <f t="shared" si="115"/>
        <v>-1.8759400001727045E-2</v>
      </c>
      <c r="Q1025" s="2">
        <f t="shared" si="112"/>
        <v>22623.902000000002</v>
      </c>
      <c r="U1025" s="21"/>
    </row>
    <row r="1026" spans="1:21" ht="12.95" customHeight="1" x14ac:dyDescent="0.2">
      <c r="A1026" s="55" t="s">
        <v>7714</v>
      </c>
      <c r="B1026" s="54" t="s">
        <v>8852</v>
      </c>
      <c r="C1026" s="55">
        <v>37648.383000000002</v>
      </c>
      <c r="D1026" s="55" t="s">
        <v>8869</v>
      </c>
      <c r="E1026">
        <f t="shared" si="110"/>
        <v>-15797.011722147236</v>
      </c>
      <c r="F1026">
        <f t="shared" si="111"/>
        <v>-15797</v>
      </c>
      <c r="G1026">
        <f t="shared" si="113"/>
        <v>-1.4010899998538662E-2</v>
      </c>
      <c r="I1026">
        <f t="shared" si="115"/>
        <v>-1.4010899998538662E-2</v>
      </c>
      <c r="Q1026" s="2">
        <f t="shared" si="112"/>
        <v>22629.883000000002</v>
      </c>
      <c r="U1026" s="21"/>
    </row>
    <row r="1027" spans="1:21" ht="12.95" customHeight="1" x14ac:dyDescent="0.2">
      <c r="A1027" s="55" t="s">
        <v>7714</v>
      </c>
      <c r="B1027" s="54" t="s">
        <v>8852</v>
      </c>
      <c r="C1027" s="55">
        <v>37648.383000000002</v>
      </c>
      <c r="D1027" s="55" t="s">
        <v>8869</v>
      </c>
      <c r="E1027">
        <f t="shared" si="110"/>
        <v>-15797.011722147236</v>
      </c>
      <c r="F1027">
        <f t="shared" si="111"/>
        <v>-15797</v>
      </c>
      <c r="G1027">
        <f t="shared" si="113"/>
        <v>-1.4010899998538662E-2</v>
      </c>
      <c r="I1027">
        <f t="shared" si="115"/>
        <v>-1.4010899998538662E-2</v>
      </c>
      <c r="Q1027" s="2">
        <f t="shared" si="112"/>
        <v>22629.883000000002</v>
      </c>
      <c r="U1027" s="21"/>
    </row>
    <row r="1028" spans="1:21" ht="12.95" customHeight="1" x14ac:dyDescent="0.2">
      <c r="A1028" s="55" t="s">
        <v>7714</v>
      </c>
      <c r="B1028" s="54" t="s">
        <v>8852</v>
      </c>
      <c r="C1028" s="55">
        <v>37660.338000000003</v>
      </c>
      <c r="D1028" s="55" t="s">
        <v>8869</v>
      </c>
      <c r="E1028">
        <f t="shared" si="110"/>
        <v>-15787.00963304506</v>
      </c>
      <c r="F1028">
        <f t="shared" si="111"/>
        <v>-15787</v>
      </c>
      <c r="G1028">
        <f t="shared" si="113"/>
        <v>-1.1513899997225963E-2</v>
      </c>
      <c r="I1028">
        <f t="shared" si="115"/>
        <v>-1.1513899997225963E-2</v>
      </c>
      <c r="Q1028" s="2">
        <f t="shared" si="112"/>
        <v>22641.838000000003</v>
      </c>
      <c r="U1028" s="21"/>
    </row>
    <row r="1029" spans="1:21" ht="12.95" customHeight="1" x14ac:dyDescent="0.2">
      <c r="A1029" s="55" t="s">
        <v>7714</v>
      </c>
      <c r="B1029" s="54" t="s">
        <v>8852</v>
      </c>
      <c r="C1029" s="55">
        <v>37660.338000000003</v>
      </c>
      <c r="D1029" s="55" t="s">
        <v>8869</v>
      </c>
      <c r="E1029">
        <f t="shared" si="110"/>
        <v>-15787.00963304506</v>
      </c>
      <c r="F1029">
        <f t="shared" si="111"/>
        <v>-15787</v>
      </c>
      <c r="G1029">
        <f t="shared" si="113"/>
        <v>-1.1513899997225963E-2</v>
      </c>
      <c r="I1029">
        <f t="shared" si="115"/>
        <v>-1.1513899997225963E-2</v>
      </c>
      <c r="Q1029" s="2">
        <f t="shared" si="112"/>
        <v>22641.838000000003</v>
      </c>
      <c r="U1029" s="21"/>
    </row>
    <row r="1030" spans="1:21" ht="12.95" customHeight="1" x14ac:dyDescent="0.2">
      <c r="A1030" s="55" t="s">
        <v>11360</v>
      </c>
      <c r="B1030" s="54" t="s">
        <v>8852</v>
      </c>
      <c r="C1030" s="55">
        <v>37660.340199999999</v>
      </c>
      <c r="D1030" s="55" t="s">
        <v>8869</v>
      </c>
      <c r="E1030">
        <f t="shared" si="110"/>
        <v>-15787.00779242641</v>
      </c>
      <c r="F1030">
        <f t="shared" si="111"/>
        <v>-15787</v>
      </c>
      <c r="G1030">
        <f t="shared" si="113"/>
        <v>-9.3139000018709339E-3</v>
      </c>
      <c r="J1030">
        <f>+C1030-(C$7+F1030*C$8)</f>
        <v>-9.3139000018709339E-3</v>
      </c>
      <c r="Q1030" s="2">
        <f t="shared" si="112"/>
        <v>22641.840199999999</v>
      </c>
    </row>
    <row r="1031" spans="1:21" ht="12.95" customHeight="1" x14ac:dyDescent="0.2">
      <c r="A1031" s="55" t="s">
        <v>7714</v>
      </c>
      <c r="B1031" s="54" t="s">
        <v>8852</v>
      </c>
      <c r="C1031" s="55">
        <v>37660.35</v>
      </c>
      <c r="D1031" s="55" t="s">
        <v>8869</v>
      </c>
      <c r="E1031">
        <f t="shared" si="110"/>
        <v>-15786.999593306944</v>
      </c>
      <c r="F1031">
        <f t="shared" si="111"/>
        <v>-15787</v>
      </c>
      <c r="G1031">
        <f t="shared" si="113"/>
        <v>4.8609999794280156E-4</v>
      </c>
      <c r="I1031">
        <f>G1031</f>
        <v>4.8609999794280156E-4</v>
      </c>
      <c r="Q1031" s="2">
        <f t="shared" si="112"/>
        <v>22641.85</v>
      </c>
      <c r="S1031" t="s">
        <v>8874</v>
      </c>
      <c r="U1031" s="21"/>
    </row>
    <row r="1032" spans="1:21" ht="12.95" customHeight="1" x14ac:dyDescent="0.2">
      <c r="A1032" s="55" t="s">
        <v>11565</v>
      </c>
      <c r="B1032" s="54" t="s">
        <v>8852</v>
      </c>
      <c r="C1032" s="55">
        <v>37661.5308</v>
      </c>
      <c r="D1032" s="55" t="s">
        <v>8869</v>
      </c>
      <c r="E1032">
        <f t="shared" si="110"/>
        <v>-15786.011683075922</v>
      </c>
      <c r="F1032">
        <f t="shared" si="111"/>
        <v>-15786</v>
      </c>
      <c r="G1032">
        <f t="shared" si="113"/>
        <v>-1.3964199999463744E-2</v>
      </c>
      <c r="J1032">
        <f>+C1032-(C$7+F1032*C$8)</f>
        <v>-1.3964199999463744E-2</v>
      </c>
      <c r="Q1032" s="2">
        <f t="shared" si="112"/>
        <v>22643.0308</v>
      </c>
      <c r="S1032" t="s">
        <v>8874</v>
      </c>
    </row>
    <row r="1033" spans="1:21" ht="12.95" customHeight="1" x14ac:dyDescent="0.2">
      <c r="A1033" s="55" t="s">
        <v>7714</v>
      </c>
      <c r="B1033" s="54" t="s">
        <v>8852</v>
      </c>
      <c r="C1033" s="55">
        <v>37667.502</v>
      </c>
      <c r="D1033" s="55" t="s">
        <v>8869</v>
      </c>
      <c r="E1033">
        <f t="shared" si="110"/>
        <v>-15781.015909387348</v>
      </c>
      <c r="F1033">
        <f t="shared" si="111"/>
        <v>-15781</v>
      </c>
      <c r="G1033">
        <f t="shared" si="113"/>
        <v>-1.9015699996089097E-2</v>
      </c>
      <c r="I1033">
        <f>G1033</f>
        <v>-1.9015699996089097E-2</v>
      </c>
      <c r="Q1033" s="2">
        <f t="shared" si="112"/>
        <v>22649.002</v>
      </c>
      <c r="S1033" t="s">
        <v>8874</v>
      </c>
      <c r="U1033" s="21"/>
    </row>
    <row r="1034" spans="1:21" ht="12.95" customHeight="1" x14ac:dyDescent="0.2">
      <c r="A1034" s="55" t="s">
        <v>7714</v>
      </c>
      <c r="B1034" s="54" t="s">
        <v>8852</v>
      </c>
      <c r="C1034" s="55">
        <v>37667.51</v>
      </c>
      <c r="D1034" s="55" t="s">
        <v>8869</v>
      </c>
      <c r="E1034">
        <f t="shared" si="110"/>
        <v>-15781.0092162286</v>
      </c>
      <c r="F1034">
        <f t="shared" si="111"/>
        <v>-15781</v>
      </c>
      <c r="G1034">
        <f t="shared" si="113"/>
        <v>-1.1015699994459283E-2</v>
      </c>
      <c r="I1034">
        <f>G1034</f>
        <v>-1.1015699994459283E-2</v>
      </c>
      <c r="Q1034" s="2">
        <f t="shared" si="112"/>
        <v>22649.010000000002</v>
      </c>
      <c r="S1034" t="s">
        <v>8874</v>
      </c>
      <c r="U1034" s="21"/>
    </row>
    <row r="1035" spans="1:21" ht="12.95" customHeight="1" x14ac:dyDescent="0.2">
      <c r="A1035" s="55" t="s">
        <v>7714</v>
      </c>
      <c r="B1035" s="54" t="s">
        <v>8852</v>
      </c>
      <c r="C1035" s="55">
        <v>37667.514000000003</v>
      </c>
      <c r="D1035" s="55" t="s">
        <v>8869</v>
      </c>
      <c r="E1035">
        <f t="shared" si="110"/>
        <v>-15781.005869649227</v>
      </c>
      <c r="F1035">
        <f t="shared" si="111"/>
        <v>-15781</v>
      </c>
      <c r="G1035">
        <f t="shared" si="113"/>
        <v>-7.0156999936443754E-3</v>
      </c>
      <c r="I1035">
        <f>G1035</f>
        <v>-7.0156999936443754E-3</v>
      </c>
      <c r="Q1035" s="2">
        <f t="shared" si="112"/>
        <v>22649.014000000003</v>
      </c>
      <c r="S1035" t="s">
        <v>8874</v>
      </c>
      <c r="U1035" s="21"/>
    </row>
    <row r="1036" spans="1:21" ht="12.95" customHeight="1" x14ac:dyDescent="0.2">
      <c r="A1036" s="55" t="s">
        <v>7714</v>
      </c>
      <c r="B1036" s="54" t="s">
        <v>8852</v>
      </c>
      <c r="C1036" s="55">
        <v>37667.517999999996</v>
      </c>
      <c r="D1036" s="55" t="s">
        <v>8869</v>
      </c>
      <c r="E1036">
        <f t="shared" si="110"/>
        <v>-15781.002523069859</v>
      </c>
      <c r="F1036">
        <f t="shared" si="111"/>
        <v>-15781</v>
      </c>
      <c r="G1036">
        <f t="shared" si="113"/>
        <v>-3.0157000001054257E-3</v>
      </c>
      <c r="I1036">
        <f>G1036</f>
        <v>-3.0157000001054257E-3</v>
      </c>
      <c r="Q1036" s="2">
        <f t="shared" si="112"/>
        <v>22649.017999999996</v>
      </c>
      <c r="S1036" t="s">
        <v>8874</v>
      </c>
      <c r="U1036" s="21"/>
    </row>
    <row r="1037" spans="1:21" ht="12.95" customHeight="1" x14ac:dyDescent="0.2">
      <c r="A1037" s="55" t="s">
        <v>10893</v>
      </c>
      <c r="B1037" s="54" t="s">
        <v>8852</v>
      </c>
      <c r="C1037" s="55">
        <v>37671.093999999997</v>
      </c>
      <c r="D1037" s="55" t="s">
        <v>8869</v>
      </c>
      <c r="E1037">
        <f t="shared" si="110"/>
        <v>-15778.010681110061</v>
      </c>
      <c r="F1037">
        <f t="shared" si="111"/>
        <v>-15778</v>
      </c>
      <c r="G1037">
        <f t="shared" si="113"/>
        <v>-1.2766600004397333E-2</v>
      </c>
      <c r="I1037">
        <f>G1037</f>
        <v>-1.2766600004397333E-2</v>
      </c>
      <c r="Q1037" s="2">
        <f t="shared" si="112"/>
        <v>22652.593999999997</v>
      </c>
      <c r="S1037" t="s">
        <v>8874</v>
      </c>
      <c r="U1037" s="21"/>
    </row>
    <row r="1038" spans="1:21" ht="12.95" customHeight="1" x14ac:dyDescent="0.2">
      <c r="A1038" s="55" t="s">
        <v>11360</v>
      </c>
      <c r="B1038" s="54" t="s">
        <v>8852</v>
      </c>
      <c r="C1038" s="55">
        <v>37691.416899999997</v>
      </c>
      <c r="D1038" s="55" t="s">
        <v>8869</v>
      </c>
      <c r="E1038">
        <f t="shared" si="110"/>
        <v>-15761.007631623272</v>
      </c>
      <c r="F1038">
        <f t="shared" si="111"/>
        <v>-15761</v>
      </c>
      <c r="G1038">
        <f t="shared" si="113"/>
        <v>-9.1217000008327886E-3</v>
      </c>
      <c r="J1038">
        <f>+C1038-(C$7+F1038*C$8)</f>
        <v>-9.1217000008327886E-3</v>
      </c>
      <c r="Q1038" s="2">
        <f t="shared" si="112"/>
        <v>22672.916899999997</v>
      </c>
      <c r="S1038" t="s">
        <v>8874</v>
      </c>
    </row>
    <row r="1039" spans="1:21" ht="12.95" customHeight="1" x14ac:dyDescent="0.2">
      <c r="A1039" s="55" t="s">
        <v>7714</v>
      </c>
      <c r="B1039" s="54" t="s">
        <v>8852</v>
      </c>
      <c r="C1039" s="55">
        <v>37697.385000000002</v>
      </c>
      <c r="D1039" s="55" t="s">
        <v>8869</v>
      </c>
      <c r="E1039">
        <f t="shared" si="110"/>
        <v>-15756.014451533707</v>
      </c>
      <c r="F1039">
        <f t="shared" si="111"/>
        <v>-15756</v>
      </c>
      <c r="G1039">
        <f t="shared" si="113"/>
        <v>-1.7273199999181088E-2</v>
      </c>
      <c r="I1039">
        <f t="shared" ref="I1039:I1044" si="116">G1039</f>
        <v>-1.7273199999181088E-2</v>
      </c>
      <c r="Q1039" s="2">
        <f t="shared" si="112"/>
        <v>22678.885000000002</v>
      </c>
      <c r="S1039" t="s">
        <v>8874</v>
      </c>
      <c r="U1039" s="21"/>
    </row>
    <row r="1040" spans="1:21" ht="12.95" customHeight="1" x14ac:dyDescent="0.2">
      <c r="A1040" s="55" t="s">
        <v>7714</v>
      </c>
      <c r="B1040" s="54" t="s">
        <v>8852</v>
      </c>
      <c r="C1040" s="55">
        <v>37746.396000000001</v>
      </c>
      <c r="D1040" s="55" t="s">
        <v>8869</v>
      </c>
      <c r="E1040">
        <f t="shared" si="110"/>
        <v>-15715.009651116592</v>
      </c>
      <c r="F1040">
        <f t="shared" si="111"/>
        <v>-15715</v>
      </c>
      <c r="G1040">
        <f t="shared" si="113"/>
        <v>-1.1535500001627952E-2</v>
      </c>
      <c r="I1040">
        <f t="shared" si="116"/>
        <v>-1.1535500001627952E-2</v>
      </c>
      <c r="Q1040" s="2">
        <f t="shared" si="112"/>
        <v>22727.896000000001</v>
      </c>
      <c r="S1040" t="s">
        <v>8874</v>
      </c>
      <c r="U1040" s="21"/>
    </row>
    <row r="1041" spans="1:21" ht="12.95" customHeight="1" x14ac:dyDescent="0.2">
      <c r="A1041" s="55" t="s">
        <v>7714</v>
      </c>
      <c r="B1041" s="54" t="s">
        <v>8852</v>
      </c>
      <c r="C1041" s="55">
        <v>37746.398000000001</v>
      </c>
      <c r="D1041" s="55" t="s">
        <v>8869</v>
      </c>
      <c r="E1041">
        <f t="shared" si="110"/>
        <v>-15715.007977826905</v>
      </c>
      <c r="F1041">
        <f t="shared" si="111"/>
        <v>-15715</v>
      </c>
      <c r="G1041">
        <f t="shared" si="113"/>
        <v>-9.5355000012204982E-3</v>
      </c>
      <c r="I1041">
        <f t="shared" si="116"/>
        <v>-9.5355000012204982E-3</v>
      </c>
      <c r="Q1041" s="2">
        <f t="shared" si="112"/>
        <v>22727.898000000001</v>
      </c>
      <c r="S1041" t="s">
        <v>8874</v>
      </c>
      <c r="U1041" s="21"/>
    </row>
    <row r="1042" spans="1:21" ht="12.95" customHeight="1" x14ac:dyDescent="0.2">
      <c r="A1042" s="55" t="s">
        <v>7714</v>
      </c>
      <c r="B1042" s="54" t="s">
        <v>8852</v>
      </c>
      <c r="C1042" s="55">
        <v>37777.468000000001</v>
      </c>
      <c r="D1042" s="55" t="s">
        <v>8869</v>
      </c>
      <c r="E1042">
        <f t="shared" si="110"/>
        <v>-15689.013422544216</v>
      </c>
      <c r="F1042">
        <f t="shared" si="111"/>
        <v>-15689</v>
      </c>
      <c r="G1042">
        <f t="shared" si="113"/>
        <v>-1.6043300005549099E-2</v>
      </c>
      <c r="I1042">
        <f t="shared" si="116"/>
        <v>-1.6043300005549099E-2</v>
      </c>
      <c r="Q1042" s="2">
        <f t="shared" si="112"/>
        <v>22758.968000000001</v>
      </c>
      <c r="S1042" t="s">
        <v>8874</v>
      </c>
      <c r="U1042" s="21"/>
    </row>
    <row r="1043" spans="1:21" ht="12.95" customHeight="1" x14ac:dyDescent="0.2">
      <c r="A1043" s="55" t="s">
        <v>7714</v>
      </c>
      <c r="B1043" s="54" t="s">
        <v>8852</v>
      </c>
      <c r="C1043" s="55">
        <v>37783.449999999997</v>
      </c>
      <c r="D1043" s="55" t="s">
        <v>8869</v>
      </c>
      <c r="E1043">
        <f t="shared" si="110"/>
        <v>-15684.008613091337</v>
      </c>
      <c r="F1043">
        <f t="shared" si="111"/>
        <v>-15684</v>
      </c>
      <c r="G1043">
        <f t="shared" si="113"/>
        <v>-1.0294800005794968E-2</v>
      </c>
      <c r="I1043">
        <f t="shared" si="116"/>
        <v>-1.0294800005794968E-2</v>
      </c>
      <c r="Q1043" s="2">
        <f t="shared" si="112"/>
        <v>22764.949999999997</v>
      </c>
      <c r="S1043" t="s">
        <v>8874</v>
      </c>
      <c r="U1043" s="21"/>
    </row>
    <row r="1044" spans="1:21" ht="12.95" customHeight="1" x14ac:dyDescent="0.2">
      <c r="A1044" s="55" t="s">
        <v>7714</v>
      </c>
      <c r="B1044" s="54" t="s">
        <v>8852</v>
      </c>
      <c r="C1044" s="55">
        <v>37783.455000000002</v>
      </c>
      <c r="D1044" s="55" t="s">
        <v>8869</v>
      </c>
      <c r="E1044">
        <f t="shared" si="110"/>
        <v>-15684.004429867116</v>
      </c>
      <c r="F1044">
        <f t="shared" si="111"/>
        <v>-15684</v>
      </c>
      <c r="G1044">
        <f t="shared" si="113"/>
        <v>-5.2948000011383556E-3</v>
      </c>
      <c r="I1044">
        <f t="shared" si="116"/>
        <v>-5.2948000011383556E-3</v>
      </c>
      <c r="Q1044" s="2">
        <f t="shared" si="112"/>
        <v>22764.955000000002</v>
      </c>
      <c r="S1044" t="s">
        <v>8874</v>
      </c>
      <c r="U1044" s="21"/>
    </row>
    <row r="1045" spans="1:21" ht="12.95" customHeight="1" x14ac:dyDescent="0.2">
      <c r="A1045" s="55" t="s">
        <v>7665</v>
      </c>
      <c r="B1045" s="54" t="s">
        <v>8852</v>
      </c>
      <c r="C1045" s="55">
        <v>37850.379000000001</v>
      </c>
      <c r="D1045" s="55" t="s">
        <v>8869</v>
      </c>
      <c r="E1045">
        <f t="shared" ref="E1045:E1108" si="117">+(C1045-C$7)/C$8</f>
        <v>-15628.012810371185</v>
      </c>
      <c r="F1045">
        <f t="shared" ref="F1045:F1108" si="118">ROUND(2*E1045,0)/2</f>
        <v>-15628</v>
      </c>
      <c r="G1045">
        <f t="shared" si="113"/>
        <v>-1.5311600000131875E-2</v>
      </c>
      <c r="I1045">
        <f t="shared" ref="I1045:I1052" si="119">+C1045-(C$7+F1045*C$8)</f>
        <v>-1.5311600000131875E-2</v>
      </c>
      <c r="Q1045" s="2">
        <f t="shared" si="112"/>
        <v>22831.879000000001</v>
      </c>
      <c r="S1045" t="s">
        <v>8874</v>
      </c>
    </row>
    <row r="1046" spans="1:21" ht="12.95" customHeight="1" x14ac:dyDescent="0.2">
      <c r="A1046" s="55" t="s">
        <v>11430</v>
      </c>
      <c r="B1046" s="54" t="s">
        <v>8852</v>
      </c>
      <c r="C1046" s="55">
        <v>37875.478999999999</v>
      </c>
      <c r="D1046" s="55" t="s">
        <v>8869</v>
      </c>
      <c r="E1046">
        <f t="shared" si="117"/>
        <v>-15607.013024803258</v>
      </c>
      <c r="F1046">
        <f t="shared" si="118"/>
        <v>-15607</v>
      </c>
      <c r="G1046">
        <f t="shared" si="113"/>
        <v>-1.5567900001769885E-2</v>
      </c>
      <c r="I1046">
        <f t="shared" si="119"/>
        <v>-1.5567900001769885E-2</v>
      </c>
      <c r="Q1046" s="2">
        <f t="shared" si="112"/>
        <v>22856.978999999999</v>
      </c>
      <c r="S1046" t="s">
        <v>8874</v>
      </c>
    </row>
    <row r="1047" spans="1:21" ht="12.95" customHeight="1" x14ac:dyDescent="0.2">
      <c r="A1047" s="55" t="s">
        <v>11430</v>
      </c>
      <c r="B1047" s="54" t="s">
        <v>8852</v>
      </c>
      <c r="C1047" s="55">
        <v>37875.481</v>
      </c>
      <c r="D1047" s="55" t="s">
        <v>8869</v>
      </c>
      <c r="E1047">
        <f t="shared" si="117"/>
        <v>-15607.011351513571</v>
      </c>
      <c r="F1047">
        <f t="shared" si="118"/>
        <v>-15607</v>
      </c>
      <c r="G1047">
        <f t="shared" si="113"/>
        <v>-1.3567900001362432E-2</v>
      </c>
      <c r="I1047">
        <f t="shared" si="119"/>
        <v>-1.3567900001362432E-2</v>
      </c>
      <c r="Q1047" s="2">
        <f t="shared" ref="Q1047:Q1110" si="120">+C1047-15018.5</f>
        <v>22856.981</v>
      </c>
      <c r="S1047" t="s">
        <v>8874</v>
      </c>
    </row>
    <row r="1048" spans="1:21" ht="12.95" customHeight="1" x14ac:dyDescent="0.2">
      <c r="A1048" s="55" t="s">
        <v>11430</v>
      </c>
      <c r="B1048" s="54" t="s">
        <v>8852</v>
      </c>
      <c r="C1048" s="55">
        <v>37875.482000000004</v>
      </c>
      <c r="D1048" s="55" t="s">
        <v>8869</v>
      </c>
      <c r="E1048">
        <f t="shared" si="117"/>
        <v>-15607.010514868725</v>
      </c>
      <c r="F1048">
        <f t="shared" si="118"/>
        <v>-15607</v>
      </c>
      <c r="G1048">
        <f t="shared" si="113"/>
        <v>-1.2567899997520726E-2</v>
      </c>
      <c r="I1048">
        <f t="shared" si="119"/>
        <v>-1.2567899997520726E-2</v>
      </c>
      <c r="Q1048" s="2">
        <f t="shared" si="120"/>
        <v>22856.982000000004</v>
      </c>
      <c r="S1048" t="s">
        <v>8874</v>
      </c>
    </row>
    <row r="1049" spans="1:21" ht="12.95" customHeight="1" x14ac:dyDescent="0.2">
      <c r="A1049" s="55" t="s">
        <v>11430</v>
      </c>
      <c r="B1049" s="54" t="s">
        <v>8852</v>
      </c>
      <c r="C1049" s="55">
        <v>37875.483999999997</v>
      </c>
      <c r="D1049" s="55" t="s">
        <v>8869</v>
      </c>
      <c r="E1049">
        <f t="shared" si="117"/>
        <v>-15607.008841579043</v>
      </c>
      <c r="F1049">
        <f t="shared" si="118"/>
        <v>-15607</v>
      </c>
      <c r="G1049">
        <f t="shared" si="113"/>
        <v>-1.056790000438923E-2</v>
      </c>
      <c r="I1049">
        <f t="shared" si="119"/>
        <v>-1.056790000438923E-2</v>
      </c>
      <c r="Q1049" s="2">
        <f t="shared" si="120"/>
        <v>22856.983999999997</v>
      </c>
      <c r="S1049" t="s">
        <v>8874</v>
      </c>
    </row>
    <row r="1050" spans="1:21" ht="12.95" customHeight="1" x14ac:dyDescent="0.2">
      <c r="A1050" s="55" t="s">
        <v>11430</v>
      </c>
      <c r="B1050" s="54" t="s">
        <v>8852</v>
      </c>
      <c r="C1050" s="55">
        <v>37875.487999999998</v>
      </c>
      <c r="D1050" s="55" t="s">
        <v>8869</v>
      </c>
      <c r="E1050">
        <f t="shared" si="117"/>
        <v>-15607.00549499967</v>
      </c>
      <c r="F1050">
        <f t="shared" si="118"/>
        <v>-15607</v>
      </c>
      <c r="G1050">
        <f t="shared" si="113"/>
        <v>-6.5679000035743229E-3</v>
      </c>
      <c r="I1050">
        <f t="shared" si="119"/>
        <v>-6.5679000035743229E-3</v>
      </c>
      <c r="Q1050" s="2">
        <f t="shared" si="120"/>
        <v>22856.987999999998</v>
      </c>
      <c r="S1050" t="s">
        <v>8874</v>
      </c>
    </row>
    <row r="1051" spans="1:21" ht="12.95" customHeight="1" x14ac:dyDescent="0.2">
      <c r="A1051" s="55" t="s">
        <v>11430</v>
      </c>
      <c r="B1051" s="54" t="s">
        <v>8852</v>
      </c>
      <c r="C1051" s="55">
        <v>37875.489000000001</v>
      </c>
      <c r="D1051" s="55" t="s">
        <v>8869</v>
      </c>
      <c r="E1051">
        <f t="shared" si="117"/>
        <v>-15607.004658354823</v>
      </c>
      <c r="F1051">
        <f t="shared" si="118"/>
        <v>-15607</v>
      </c>
      <c r="G1051">
        <f t="shared" si="113"/>
        <v>-5.5678999997326173E-3</v>
      </c>
      <c r="I1051">
        <f t="shared" si="119"/>
        <v>-5.5678999997326173E-3</v>
      </c>
      <c r="Q1051" s="2">
        <f t="shared" si="120"/>
        <v>22856.989000000001</v>
      </c>
      <c r="S1051" t="s">
        <v>8874</v>
      </c>
    </row>
    <row r="1052" spans="1:21" ht="12.95" customHeight="1" x14ac:dyDescent="0.2">
      <c r="A1052" s="55" t="s">
        <v>11430</v>
      </c>
      <c r="B1052" s="54" t="s">
        <v>8852</v>
      </c>
      <c r="C1052" s="55">
        <v>37875.493999999999</v>
      </c>
      <c r="D1052" s="55" t="s">
        <v>8869</v>
      </c>
      <c r="E1052">
        <f t="shared" si="117"/>
        <v>-15607.00047513061</v>
      </c>
      <c r="F1052">
        <f t="shared" si="118"/>
        <v>-15607</v>
      </c>
      <c r="G1052">
        <f t="shared" si="113"/>
        <v>-5.6790000235196203E-4</v>
      </c>
      <c r="I1052">
        <f t="shared" si="119"/>
        <v>-5.6790000235196203E-4</v>
      </c>
      <c r="Q1052" s="2">
        <f t="shared" si="120"/>
        <v>22856.993999999999</v>
      </c>
      <c r="S1052" t="s">
        <v>8874</v>
      </c>
    </row>
    <row r="1053" spans="1:21" ht="12.95" customHeight="1" x14ac:dyDescent="0.2">
      <c r="A1053" s="55" t="s">
        <v>7714</v>
      </c>
      <c r="B1053" s="54" t="s">
        <v>8852</v>
      </c>
      <c r="C1053" s="55">
        <v>37881.455000000002</v>
      </c>
      <c r="D1053" s="55" t="s">
        <v>8869</v>
      </c>
      <c r="E1053">
        <f t="shared" si="117"/>
        <v>-15602.013235219434</v>
      </c>
      <c r="F1053">
        <f t="shared" si="118"/>
        <v>-15602</v>
      </c>
      <c r="G1053">
        <f t="shared" si="113"/>
        <v>-1.5819399995962158E-2</v>
      </c>
      <c r="I1053">
        <f>G1053</f>
        <v>-1.5819399995962158E-2</v>
      </c>
      <c r="Q1053" s="2">
        <f t="shared" si="120"/>
        <v>22862.955000000002</v>
      </c>
      <c r="S1053" t="s">
        <v>8874</v>
      </c>
      <c r="U1053" s="21"/>
    </row>
    <row r="1054" spans="1:21" ht="12.95" customHeight="1" x14ac:dyDescent="0.2">
      <c r="A1054" s="55" t="s">
        <v>11430</v>
      </c>
      <c r="B1054" s="54" t="s">
        <v>8852</v>
      </c>
      <c r="C1054" s="55">
        <v>37881.46</v>
      </c>
      <c r="D1054" s="55" t="s">
        <v>8869</v>
      </c>
      <c r="E1054">
        <f t="shared" si="117"/>
        <v>-15602.009051995221</v>
      </c>
      <c r="F1054">
        <f t="shared" si="118"/>
        <v>-15602</v>
      </c>
      <c r="G1054">
        <f t="shared" si="113"/>
        <v>-1.0819399998581503E-2</v>
      </c>
      <c r="I1054">
        <f t="shared" ref="I1054:I1067" si="121">+C1054-(C$7+F1054*C$8)</f>
        <v>-1.0819399998581503E-2</v>
      </c>
      <c r="Q1054" s="2">
        <f t="shared" si="120"/>
        <v>22862.959999999999</v>
      </c>
      <c r="S1054" t="s">
        <v>8874</v>
      </c>
    </row>
    <row r="1055" spans="1:21" ht="12.95" customHeight="1" x14ac:dyDescent="0.2">
      <c r="A1055" s="55" t="s">
        <v>11430</v>
      </c>
      <c r="B1055" s="54" t="s">
        <v>8852</v>
      </c>
      <c r="C1055" s="55">
        <v>37881.461000000003</v>
      </c>
      <c r="D1055" s="55" t="s">
        <v>8869</v>
      </c>
      <c r="E1055">
        <f t="shared" si="117"/>
        <v>-15602.008215350374</v>
      </c>
      <c r="F1055">
        <f t="shared" si="118"/>
        <v>-15602</v>
      </c>
      <c r="G1055">
        <f t="shared" si="113"/>
        <v>-9.819399994739797E-3</v>
      </c>
      <c r="I1055">
        <f t="shared" si="121"/>
        <v>-9.819399994739797E-3</v>
      </c>
      <c r="Q1055" s="2">
        <f t="shared" si="120"/>
        <v>22862.961000000003</v>
      </c>
      <c r="S1055" t="s">
        <v>8874</v>
      </c>
    </row>
    <row r="1056" spans="1:21" ht="12.95" customHeight="1" x14ac:dyDescent="0.2">
      <c r="A1056" s="55" t="s">
        <v>11430</v>
      </c>
      <c r="B1056" s="54" t="s">
        <v>8852</v>
      </c>
      <c r="C1056" s="55">
        <v>37881.462</v>
      </c>
      <c r="D1056" s="55" t="s">
        <v>8869</v>
      </c>
      <c r="E1056">
        <f t="shared" si="117"/>
        <v>-15602.007378705533</v>
      </c>
      <c r="F1056">
        <f t="shared" si="118"/>
        <v>-15602</v>
      </c>
      <c r="G1056">
        <f t="shared" si="113"/>
        <v>-8.819399998174049E-3</v>
      </c>
      <c r="I1056">
        <f t="shared" si="121"/>
        <v>-8.819399998174049E-3</v>
      </c>
      <c r="Q1056" s="2">
        <f t="shared" si="120"/>
        <v>22862.962</v>
      </c>
      <c r="S1056" t="s">
        <v>8874</v>
      </c>
    </row>
    <row r="1057" spans="1:19" ht="12.95" customHeight="1" x14ac:dyDescent="0.2">
      <c r="A1057" s="55" t="s">
        <v>11430</v>
      </c>
      <c r="B1057" s="54" t="s">
        <v>8852</v>
      </c>
      <c r="C1057" s="55">
        <v>37881.464</v>
      </c>
      <c r="D1057" s="55" t="s">
        <v>8869</v>
      </c>
      <c r="E1057">
        <f t="shared" si="117"/>
        <v>-15602.005705415846</v>
      </c>
      <c r="F1057">
        <f t="shared" si="118"/>
        <v>-15602</v>
      </c>
      <c r="G1057">
        <f t="shared" si="113"/>
        <v>-6.8193999977665953E-3</v>
      </c>
      <c r="I1057">
        <f t="shared" si="121"/>
        <v>-6.8193999977665953E-3</v>
      </c>
      <c r="Q1057" s="2">
        <f t="shared" si="120"/>
        <v>22862.964</v>
      </c>
      <c r="S1057" t="s">
        <v>8874</v>
      </c>
    </row>
    <row r="1058" spans="1:19" ht="12.95" customHeight="1" x14ac:dyDescent="0.2">
      <c r="A1058" s="55" t="s">
        <v>11430</v>
      </c>
      <c r="B1058" s="54" t="s">
        <v>8852</v>
      </c>
      <c r="C1058" s="55">
        <v>37881.464999999997</v>
      </c>
      <c r="D1058" s="55" t="s">
        <v>8869</v>
      </c>
      <c r="E1058">
        <f t="shared" si="117"/>
        <v>-15602.004868771006</v>
      </c>
      <c r="F1058">
        <f t="shared" si="118"/>
        <v>-15602</v>
      </c>
      <c r="G1058">
        <f t="shared" si="113"/>
        <v>-5.8194000012008473E-3</v>
      </c>
      <c r="I1058">
        <f t="shared" si="121"/>
        <v>-5.8194000012008473E-3</v>
      </c>
      <c r="Q1058" s="2">
        <f t="shared" si="120"/>
        <v>22862.964999999997</v>
      </c>
      <c r="S1058" t="s">
        <v>8874</v>
      </c>
    </row>
    <row r="1059" spans="1:19" ht="12.95" customHeight="1" x14ac:dyDescent="0.2">
      <c r="A1059" s="55" t="s">
        <v>11430</v>
      </c>
      <c r="B1059" s="54" t="s">
        <v>8852</v>
      </c>
      <c r="C1059" s="55">
        <v>37881.466</v>
      </c>
      <c r="D1059" s="55" t="s">
        <v>8869</v>
      </c>
      <c r="E1059">
        <f t="shared" si="117"/>
        <v>-15602.004032126159</v>
      </c>
      <c r="F1059">
        <f t="shared" si="118"/>
        <v>-15602</v>
      </c>
      <c r="G1059">
        <f t="shared" si="113"/>
        <v>-4.8193999973591417E-3</v>
      </c>
      <c r="I1059">
        <f t="shared" si="121"/>
        <v>-4.8193999973591417E-3</v>
      </c>
      <c r="Q1059" s="2">
        <f t="shared" si="120"/>
        <v>22862.966</v>
      </c>
      <c r="S1059" t="s">
        <v>8874</v>
      </c>
    </row>
    <row r="1060" spans="1:19" ht="12.95" customHeight="1" x14ac:dyDescent="0.2">
      <c r="A1060" s="55" t="s">
        <v>11430</v>
      </c>
      <c r="B1060" s="54" t="s">
        <v>8852</v>
      </c>
      <c r="C1060" s="55">
        <v>37881.466999999997</v>
      </c>
      <c r="D1060" s="55" t="s">
        <v>8869</v>
      </c>
      <c r="E1060">
        <f t="shared" si="117"/>
        <v>-15602.003195481318</v>
      </c>
      <c r="F1060">
        <f t="shared" si="118"/>
        <v>-15602</v>
      </c>
      <c r="G1060">
        <f t="shared" si="113"/>
        <v>-3.8194000007933937E-3</v>
      </c>
      <c r="I1060">
        <f t="shared" si="121"/>
        <v>-3.8194000007933937E-3</v>
      </c>
      <c r="Q1060" s="2">
        <f t="shared" si="120"/>
        <v>22862.966999999997</v>
      </c>
      <c r="S1060" t="s">
        <v>8874</v>
      </c>
    </row>
    <row r="1061" spans="1:19" ht="12.95" customHeight="1" x14ac:dyDescent="0.2">
      <c r="A1061" s="55" t="s">
        <v>11430</v>
      </c>
      <c r="B1061" s="54" t="s">
        <v>8852</v>
      </c>
      <c r="C1061" s="55">
        <v>37881.468000000001</v>
      </c>
      <c r="D1061" s="55" t="s">
        <v>8869</v>
      </c>
      <c r="E1061">
        <f t="shared" si="117"/>
        <v>-15602.002358836473</v>
      </c>
      <c r="F1061">
        <f t="shared" si="118"/>
        <v>-15602</v>
      </c>
      <c r="G1061">
        <f t="shared" si="113"/>
        <v>-2.8193999969516881E-3</v>
      </c>
      <c r="I1061">
        <f t="shared" si="121"/>
        <v>-2.8193999969516881E-3</v>
      </c>
      <c r="Q1061" s="2">
        <f t="shared" si="120"/>
        <v>22862.968000000001</v>
      </c>
      <c r="S1061" t="s">
        <v>8874</v>
      </c>
    </row>
    <row r="1062" spans="1:19" ht="12.95" customHeight="1" x14ac:dyDescent="0.2">
      <c r="A1062" s="55" t="s">
        <v>11430</v>
      </c>
      <c r="B1062" s="54" t="s">
        <v>8852</v>
      </c>
      <c r="C1062" s="55">
        <v>37881.468999999997</v>
      </c>
      <c r="D1062" s="55" t="s">
        <v>8869</v>
      </c>
      <c r="E1062">
        <f t="shared" si="117"/>
        <v>-15602.001522191631</v>
      </c>
      <c r="F1062">
        <f t="shared" si="118"/>
        <v>-15602</v>
      </c>
      <c r="G1062">
        <f t="shared" si="113"/>
        <v>-1.8194000003859401E-3</v>
      </c>
      <c r="I1062">
        <f t="shared" si="121"/>
        <v>-1.8194000003859401E-3</v>
      </c>
      <c r="Q1062" s="2">
        <f t="shared" si="120"/>
        <v>22862.968999999997</v>
      </c>
      <c r="S1062" t="s">
        <v>8874</v>
      </c>
    </row>
    <row r="1063" spans="1:19" ht="12.95" customHeight="1" x14ac:dyDescent="0.2">
      <c r="A1063" s="55" t="s">
        <v>11430</v>
      </c>
      <c r="B1063" s="54" t="s">
        <v>8852</v>
      </c>
      <c r="C1063" s="55">
        <v>37881.47</v>
      </c>
      <c r="D1063" s="55" t="s">
        <v>8869</v>
      </c>
      <c r="E1063">
        <f t="shared" si="117"/>
        <v>-15602.000685546785</v>
      </c>
      <c r="F1063">
        <f t="shared" si="118"/>
        <v>-15602</v>
      </c>
      <c r="G1063">
        <f t="shared" si="113"/>
        <v>-8.1939999654423445E-4</v>
      </c>
      <c r="I1063">
        <f t="shared" si="121"/>
        <v>-8.1939999654423445E-4</v>
      </c>
      <c r="Q1063" s="2">
        <f t="shared" si="120"/>
        <v>22862.97</v>
      </c>
      <c r="S1063" t="s">
        <v>8874</v>
      </c>
    </row>
    <row r="1064" spans="1:19" ht="12.95" customHeight="1" x14ac:dyDescent="0.2">
      <c r="A1064" s="55" t="s">
        <v>11430</v>
      </c>
      <c r="B1064" s="54" t="s">
        <v>8852</v>
      </c>
      <c r="C1064" s="55">
        <v>37881.470999999998</v>
      </c>
      <c r="D1064" s="55" t="s">
        <v>8869</v>
      </c>
      <c r="E1064">
        <f t="shared" si="117"/>
        <v>-15601.999848901945</v>
      </c>
      <c r="F1064">
        <f t="shared" si="118"/>
        <v>-15602</v>
      </c>
      <c r="G1064">
        <f t="shared" si="113"/>
        <v>1.8060000002151355E-4</v>
      </c>
      <c r="I1064">
        <f t="shared" si="121"/>
        <v>1.8060000002151355E-4</v>
      </c>
      <c r="Q1064" s="2">
        <f t="shared" si="120"/>
        <v>22862.970999999998</v>
      </c>
      <c r="S1064" t="s">
        <v>8874</v>
      </c>
    </row>
    <row r="1065" spans="1:19" ht="12.95" customHeight="1" x14ac:dyDescent="0.2">
      <c r="A1065" s="55" t="s">
        <v>11430</v>
      </c>
      <c r="B1065" s="54" t="s">
        <v>8852</v>
      </c>
      <c r="C1065" s="55">
        <v>37881.472000000002</v>
      </c>
      <c r="D1065" s="55" t="s">
        <v>8869</v>
      </c>
      <c r="E1065">
        <f t="shared" si="117"/>
        <v>-15601.999012257098</v>
      </c>
      <c r="F1065">
        <f t="shared" si="118"/>
        <v>-15602</v>
      </c>
      <c r="G1065">
        <f t="shared" ref="G1065:G1128" si="122">+C1065-(C$7+F1065*C$8)</f>
        <v>1.1806000038632192E-3</v>
      </c>
      <c r="I1065">
        <f t="shared" si="121"/>
        <v>1.1806000038632192E-3</v>
      </c>
      <c r="Q1065" s="2">
        <f t="shared" si="120"/>
        <v>22862.972000000002</v>
      </c>
      <c r="S1065" t="s">
        <v>8874</v>
      </c>
    </row>
    <row r="1066" spans="1:19" ht="12.95" customHeight="1" x14ac:dyDescent="0.2">
      <c r="A1066" s="55" t="s">
        <v>11430</v>
      </c>
      <c r="B1066" s="54" t="s">
        <v>8852</v>
      </c>
      <c r="C1066" s="55">
        <v>37881.472999999998</v>
      </c>
      <c r="D1066" s="55" t="s">
        <v>8869</v>
      </c>
      <c r="E1066">
        <f t="shared" si="117"/>
        <v>-15601.998175612258</v>
      </c>
      <c r="F1066">
        <f t="shared" si="118"/>
        <v>-15602</v>
      </c>
      <c r="G1066">
        <f t="shared" si="122"/>
        <v>2.1806000004289672E-3</v>
      </c>
      <c r="I1066">
        <f t="shared" si="121"/>
        <v>2.1806000004289672E-3</v>
      </c>
      <c r="Q1066" s="2">
        <f t="shared" si="120"/>
        <v>22862.972999999998</v>
      </c>
      <c r="S1066" t="s">
        <v>8874</v>
      </c>
    </row>
    <row r="1067" spans="1:19" ht="12.95" customHeight="1" x14ac:dyDescent="0.2">
      <c r="A1067" s="55" t="s">
        <v>6970</v>
      </c>
      <c r="B1067" s="54" t="s">
        <v>8852</v>
      </c>
      <c r="C1067" s="55">
        <v>37882.650999999998</v>
      </c>
      <c r="D1067" s="55" t="s">
        <v>8869</v>
      </c>
      <c r="E1067">
        <f t="shared" si="117"/>
        <v>-15601.012607986799</v>
      </c>
      <c r="F1067">
        <f t="shared" si="118"/>
        <v>-15601</v>
      </c>
      <c r="G1067">
        <f t="shared" si="122"/>
        <v>-1.5069700006279163E-2</v>
      </c>
      <c r="I1067">
        <f t="shared" si="121"/>
        <v>-1.5069700006279163E-2</v>
      </c>
      <c r="Q1067" s="2">
        <f t="shared" si="120"/>
        <v>22864.150999999998</v>
      </c>
      <c r="S1067" t="s">
        <v>8874</v>
      </c>
    </row>
    <row r="1068" spans="1:19" ht="12.95" customHeight="1" x14ac:dyDescent="0.2">
      <c r="A1068" s="55" t="s">
        <v>7534</v>
      </c>
      <c r="B1068" s="54" t="s">
        <v>8852</v>
      </c>
      <c r="C1068" s="55">
        <v>37887.43</v>
      </c>
      <c r="D1068" s="55" t="s">
        <v>8869</v>
      </c>
      <c r="E1068">
        <f t="shared" si="117"/>
        <v>-15597.014282280457</v>
      </c>
      <c r="F1068">
        <f t="shared" si="118"/>
        <v>-15597</v>
      </c>
      <c r="G1068">
        <f t="shared" si="122"/>
        <v>-1.7070900001272094E-2</v>
      </c>
      <c r="H1068">
        <f>+C1068-(C$7+F1068*C$8)</f>
        <v>-1.7070900001272094E-2</v>
      </c>
      <c r="Q1068" s="2">
        <f t="shared" si="120"/>
        <v>22868.93</v>
      </c>
      <c r="S1068" t="s">
        <v>8874</v>
      </c>
    </row>
    <row r="1069" spans="1:19" ht="12.95" customHeight="1" x14ac:dyDescent="0.2">
      <c r="A1069" s="55" t="s">
        <v>7534</v>
      </c>
      <c r="B1069" s="54" t="s">
        <v>8852</v>
      </c>
      <c r="C1069" s="55">
        <v>37887.444000000003</v>
      </c>
      <c r="D1069" s="55" t="s">
        <v>8869</v>
      </c>
      <c r="E1069">
        <f t="shared" si="117"/>
        <v>-15597.002569252649</v>
      </c>
      <c r="F1069">
        <f t="shared" si="118"/>
        <v>-15597</v>
      </c>
      <c r="G1069">
        <f t="shared" si="122"/>
        <v>-3.0708999984199181E-3</v>
      </c>
      <c r="H1069">
        <f>+C1069-(C$7+F1069*C$8)</f>
        <v>-3.0708999984199181E-3</v>
      </c>
      <c r="Q1069" s="2">
        <f t="shared" si="120"/>
        <v>22868.944000000003</v>
      </c>
      <c r="S1069" t="s">
        <v>8874</v>
      </c>
    </row>
    <row r="1070" spans="1:19" ht="12.95" customHeight="1" x14ac:dyDescent="0.2">
      <c r="A1070" s="55" t="s">
        <v>7534</v>
      </c>
      <c r="B1070" s="54" t="s">
        <v>8852</v>
      </c>
      <c r="C1070" s="55">
        <v>37899.383000000002</v>
      </c>
      <c r="D1070" s="55" t="s">
        <v>8869</v>
      </c>
      <c r="E1070">
        <f t="shared" si="117"/>
        <v>-15587.013866467969</v>
      </c>
      <c r="F1070">
        <f t="shared" si="118"/>
        <v>-15587</v>
      </c>
      <c r="G1070">
        <f t="shared" si="122"/>
        <v>-1.6573900000366848E-2</v>
      </c>
      <c r="H1070">
        <f>+C1070-(C$7+F1070*C$8)</f>
        <v>-1.6573900000366848E-2</v>
      </c>
      <c r="Q1070" s="2">
        <f t="shared" si="120"/>
        <v>22880.883000000002</v>
      </c>
      <c r="S1070" t="s">
        <v>8874</v>
      </c>
    </row>
    <row r="1071" spans="1:19" ht="12.95" customHeight="1" x14ac:dyDescent="0.2">
      <c r="A1071" s="55" t="s">
        <v>7534</v>
      </c>
      <c r="B1071" s="54" t="s">
        <v>8852</v>
      </c>
      <c r="C1071" s="55">
        <v>37899.385000000002</v>
      </c>
      <c r="D1071" s="55" t="s">
        <v>8869</v>
      </c>
      <c r="E1071">
        <f t="shared" si="117"/>
        <v>-15587.012193178281</v>
      </c>
      <c r="F1071">
        <f t="shared" si="118"/>
        <v>-15587</v>
      </c>
      <c r="G1071">
        <f t="shared" si="122"/>
        <v>-1.4573899999959394E-2</v>
      </c>
      <c r="H1071">
        <f>+C1071-(C$7+F1071*C$8)</f>
        <v>-1.4573899999959394E-2</v>
      </c>
      <c r="Q1071" s="2">
        <f t="shared" si="120"/>
        <v>22880.885000000002</v>
      </c>
      <c r="S1071" t="s">
        <v>8874</v>
      </c>
    </row>
    <row r="1072" spans="1:19" ht="12.95" customHeight="1" x14ac:dyDescent="0.2">
      <c r="A1072" s="55" t="s">
        <v>11430</v>
      </c>
      <c r="B1072" s="54" t="s">
        <v>8852</v>
      </c>
      <c r="C1072" s="55">
        <v>37899.385999999999</v>
      </c>
      <c r="D1072" s="55" t="s">
        <v>8869</v>
      </c>
      <c r="E1072">
        <f t="shared" si="117"/>
        <v>-15587.011356533441</v>
      </c>
      <c r="F1072">
        <f t="shared" si="118"/>
        <v>-15587</v>
      </c>
      <c r="G1072">
        <f t="shared" si="122"/>
        <v>-1.3573900003393646E-2</v>
      </c>
      <c r="I1072">
        <f>+C1072-(C$7+F1072*C$8)</f>
        <v>-1.3573900003393646E-2</v>
      </c>
      <c r="Q1072" s="2">
        <f t="shared" si="120"/>
        <v>22880.885999999999</v>
      </c>
      <c r="S1072" t="s">
        <v>8874</v>
      </c>
    </row>
    <row r="1073" spans="1:21" ht="12.95" customHeight="1" x14ac:dyDescent="0.2">
      <c r="A1073" s="55" t="s">
        <v>11430</v>
      </c>
      <c r="B1073" s="54" t="s">
        <v>8852</v>
      </c>
      <c r="C1073" s="55">
        <v>37899.387000000002</v>
      </c>
      <c r="D1073" s="55" t="s">
        <v>8869</v>
      </c>
      <c r="E1073">
        <f t="shared" si="117"/>
        <v>-15587.010519888596</v>
      </c>
      <c r="F1073">
        <f t="shared" si="118"/>
        <v>-15587</v>
      </c>
      <c r="G1073">
        <f t="shared" si="122"/>
        <v>-1.2573899999551941E-2</v>
      </c>
      <c r="I1073">
        <f>+C1073-(C$7+F1073*C$8)</f>
        <v>-1.2573899999551941E-2</v>
      </c>
      <c r="Q1073" s="2">
        <f t="shared" si="120"/>
        <v>22880.887000000002</v>
      </c>
      <c r="S1073" t="s">
        <v>8874</v>
      </c>
    </row>
    <row r="1074" spans="1:21" ht="12.95" customHeight="1" x14ac:dyDescent="0.2">
      <c r="A1074" s="55" t="s">
        <v>7534</v>
      </c>
      <c r="B1074" s="54" t="s">
        <v>8852</v>
      </c>
      <c r="C1074" s="55">
        <v>37899.394</v>
      </c>
      <c r="D1074" s="55" t="s">
        <v>8869</v>
      </c>
      <c r="E1074">
        <f t="shared" si="117"/>
        <v>-15587.004663374693</v>
      </c>
      <c r="F1074">
        <f t="shared" si="118"/>
        <v>-15587</v>
      </c>
      <c r="G1074">
        <f t="shared" si="122"/>
        <v>-5.5739000017638318E-3</v>
      </c>
      <c r="H1074">
        <f>+C1074-(C$7+F1074*C$8)</f>
        <v>-5.5739000017638318E-3</v>
      </c>
      <c r="Q1074" s="2">
        <f t="shared" si="120"/>
        <v>22880.894</v>
      </c>
      <c r="S1074" t="s">
        <v>8874</v>
      </c>
    </row>
    <row r="1075" spans="1:21" ht="12.95" customHeight="1" x14ac:dyDescent="0.2">
      <c r="A1075" s="55" t="s">
        <v>7534</v>
      </c>
      <c r="B1075" s="54" t="s">
        <v>8852</v>
      </c>
      <c r="C1075" s="55">
        <v>37899.394999999997</v>
      </c>
      <c r="D1075" s="55" t="s">
        <v>8869</v>
      </c>
      <c r="E1075">
        <f t="shared" si="117"/>
        <v>-15587.003826729853</v>
      </c>
      <c r="F1075">
        <f t="shared" si="118"/>
        <v>-15587</v>
      </c>
      <c r="G1075">
        <f t="shared" si="122"/>
        <v>-4.5739000051980838E-3</v>
      </c>
      <c r="H1075">
        <f>+C1075-(C$7+F1075*C$8)</f>
        <v>-4.5739000051980838E-3</v>
      </c>
      <c r="Q1075" s="2">
        <f t="shared" si="120"/>
        <v>22880.894999999997</v>
      </c>
      <c r="S1075" t="s">
        <v>8874</v>
      </c>
    </row>
    <row r="1076" spans="1:21" ht="12.95" customHeight="1" x14ac:dyDescent="0.2">
      <c r="A1076" s="55" t="s">
        <v>11430</v>
      </c>
      <c r="B1076" s="54" t="s">
        <v>8852</v>
      </c>
      <c r="C1076" s="55">
        <v>37899.410000000003</v>
      </c>
      <c r="D1076" s="55" t="s">
        <v>8869</v>
      </c>
      <c r="E1076">
        <f t="shared" si="117"/>
        <v>-15586.991277057197</v>
      </c>
      <c r="F1076">
        <f t="shared" si="118"/>
        <v>-15587</v>
      </c>
      <c r="G1076">
        <f t="shared" si="122"/>
        <v>1.0426100001495797E-2</v>
      </c>
      <c r="I1076">
        <f>+C1076-(C$7+F1076*C$8)</f>
        <v>1.0426100001495797E-2</v>
      </c>
      <c r="Q1076" s="2">
        <f t="shared" si="120"/>
        <v>22880.910000000003</v>
      </c>
      <c r="S1076" t="s">
        <v>8874</v>
      </c>
    </row>
    <row r="1077" spans="1:21" ht="12.95" customHeight="1" x14ac:dyDescent="0.2">
      <c r="A1077" s="55" t="s">
        <v>7534</v>
      </c>
      <c r="B1077" s="54" t="s">
        <v>8852</v>
      </c>
      <c r="C1077" s="55">
        <v>37905.358</v>
      </c>
      <c r="D1077" s="55" t="s">
        <v>8869</v>
      </c>
      <c r="E1077">
        <f t="shared" si="117"/>
        <v>-15582.014913528992</v>
      </c>
      <c r="F1077">
        <f t="shared" si="118"/>
        <v>-15582</v>
      </c>
      <c r="G1077">
        <f t="shared" si="122"/>
        <v>-1.7825399998400826E-2</v>
      </c>
      <c r="H1077">
        <f>+C1077-(C$7+F1077*C$8)</f>
        <v>-1.7825399998400826E-2</v>
      </c>
      <c r="Q1077" s="2">
        <f t="shared" si="120"/>
        <v>22886.858</v>
      </c>
      <c r="S1077" t="s">
        <v>8874</v>
      </c>
    </row>
    <row r="1078" spans="1:21" ht="12.95" customHeight="1" x14ac:dyDescent="0.2">
      <c r="A1078" s="55" t="s">
        <v>11430</v>
      </c>
      <c r="B1078" s="54" t="s">
        <v>8852</v>
      </c>
      <c r="C1078" s="55">
        <v>37905.360000000001</v>
      </c>
      <c r="D1078" s="55" t="s">
        <v>8869</v>
      </c>
      <c r="E1078">
        <f t="shared" si="117"/>
        <v>-15582.013240239305</v>
      </c>
      <c r="F1078">
        <f t="shared" si="118"/>
        <v>-15582</v>
      </c>
      <c r="G1078">
        <f t="shared" si="122"/>
        <v>-1.5825399997993372E-2</v>
      </c>
      <c r="I1078">
        <f>+C1078-(C$7+F1078*C$8)</f>
        <v>-1.5825399997993372E-2</v>
      </c>
      <c r="Q1078" s="2">
        <f t="shared" si="120"/>
        <v>22886.86</v>
      </c>
      <c r="S1078" t="s">
        <v>8874</v>
      </c>
    </row>
    <row r="1079" spans="1:21" ht="12.95" customHeight="1" x14ac:dyDescent="0.2">
      <c r="A1079" s="55" t="s">
        <v>7534</v>
      </c>
      <c r="B1079" s="54" t="s">
        <v>8852</v>
      </c>
      <c r="C1079" s="55">
        <v>37905.362999999998</v>
      </c>
      <c r="D1079" s="55" t="s">
        <v>8869</v>
      </c>
      <c r="E1079">
        <f t="shared" si="117"/>
        <v>-15582.010730304777</v>
      </c>
      <c r="F1079">
        <f t="shared" si="118"/>
        <v>-15582</v>
      </c>
      <c r="G1079">
        <f t="shared" si="122"/>
        <v>-1.2825400001020171E-2</v>
      </c>
      <c r="H1079">
        <f>+C1079-(C$7+F1079*C$8)</f>
        <v>-1.2825400001020171E-2</v>
      </c>
      <c r="Q1079" s="2">
        <f t="shared" si="120"/>
        <v>22886.862999999998</v>
      </c>
      <c r="S1079" t="s">
        <v>8874</v>
      </c>
    </row>
    <row r="1080" spans="1:21" ht="12.95" customHeight="1" x14ac:dyDescent="0.2">
      <c r="A1080" s="55" t="s">
        <v>11430</v>
      </c>
      <c r="B1080" s="54" t="s">
        <v>8852</v>
      </c>
      <c r="C1080" s="55">
        <v>37905.366000000002</v>
      </c>
      <c r="D1080" s="55" t="s">
        <v>8869</v>
      </c>
      <c r="E1080">
        <f t="shared" si="117"/>
        <v>-15582.008220370244</v>
      </c>
      <c r="F1080">
        <f t="shared" si="118"/>
        <v>-15582</v>
      </c>
      <c r="G1080">
        <f t="shared" si="122"/>
        <v>-9.8253999967710115E-3</v>
      </c>
      <c r="I1080">
        <f>+C1080-(C$7+F1080*C$8)</f>
        <v>-9.8253999967710115E-3</v>
      </c>
      <c r="Q1080" s="2">
        <f t="shared" si="120"/>
        <v>22886.866000000002</v>
      </c>
      <c r="S1080" t="s">
        <v>8874</v>
      </c>
    </row>
    <row r="1081" spans="1:21" ht="12.95" customHeight="1" x14ac:dyDescent="0.2">
      <c r="A1081" s="55" t="s">
        <v>7534</v>
      </c>
      <c r="B1081" s="54" t="s">
        <v>8852</v>
      </c>
      <c r="C1081" s="55">
        <v>37911.336000000003</v>
      </c>
      <c r="D1081" s="55" t="s">
        <v>8869</v>
      </c>
      <c r="E1081">
        <f t="shared" si="117"/>
        <v>-15577.01345065548</v>
      </c>
      <c r="F1081">
        <f t="shared" si="118"/>
        <v>-15577</v>
      </c>
      <c r="G1081">
        <f t="shared" si="122"/>
        <v>-1.6076899999461602E-2</v>
      </c>
      <c r="H1081">
        <f>+C1081-(C$7+F1081*C$8)</f>
        <v>-1.6076899999461602E-2</v>
      </c>
      <c r="Q1081" s="2">
        <f t="shared" si="120"/>
        <v>22892.836000000003</v>
      </c>
      <c r="S1081" t="s">
        <v>8874</v>
      </c>
    </row>
    <row r="1082" spans="1:21" ht="12.95" customHeight="1" x14ac:dyDescent="0.2">
      <c r="A1082" s="55" t="s">
        <v>7714</v>
      </c>
      <c r="B1082" s="54" t="s">
        <v>8852</v>
      </c>
      <c r="C1082" s="55">
        <v>37911.345000000001</v>
      </c>
      <c r="D1082" s="55" t="s">
        <v>8869</v>
      </c>
      <c r="E1082">
        <f t="shared" si="117"/>
        <v>-15577.005920851892</v>
      </c>
      <c r="F1082">
        <f t="shared" si="118"/>
        <v>-15577</v>
      </c>
      <c r="G1082">
        <f t="shared" si="122"/>
        <v>-7.0769000012660399E-3</v>
      </c>
      <c r="I1082">
        <f>G1082</f>
        <v>-7.0769000012660399E-3</v>
      </c>
      <c r="Q1082" s="2">
        <f t="shared" si="120"/>
        <v>22892.845000000001</v>
      </c>
      <c r="S1082" t="s">
        <v>8874</v>
      </c>
      <c r="U1082" s="21"/>
    </row>
    <row r="1083" spans="1:21" ht="12.95" customHeight="1" x14ac:dyDescent="0.2">
      <c r="A1083" s="55" t="s">
        <v>7714</v>
      </c>
      <c r="B1083" s="54" t="s">
        <v>8852</v>
      </c>
      <c r="C1083" s="55">
        <v>37911.347000000002</v>
      </c>
      <c r="D1083" s="55" t="s">
        <v>8869</v>
      </c>
      <c r="E1083">
        <f t="shared" si="117"/>
        <v>-15577.004247562205</v>
      </c>
      <c r="F1083">
        <f t="shared" si="118"/>
        <v>-15577</v>
      </c>
      <c r="G1083">
        <f t="shared" si="122"/>
        <v>-5.0769000008585863E-3</v>
      </c>
      <c r="I1083">
        <f>G1083</f>
        <v>-5.0769000008585863E-3</v>
      </c>
      <c r="Q1083" s="2">
        <f t="shared" si="120"/>
        <v>22892.847000000002</v>
      </c>
      <c r="S1083" t="s">
        <v>8874</v>
      </c>
      <c r="U1083" s="21"/>
    </row>
    <row r="1084" spans="1:21" ht="12.95" customHeight="1" x14ac:dyDescent="0.2">
      <c r="A1084" s="55" t="s">
        <v>11430</v>
      </c>
      <c r="B1084" s="54" t="s">
        <v>8852</v>
      </c>
      <c r="C1084" s="55">
        <v>37911.364000000001</v>
      </c>
      <c r="D1084" s="55" t="s">
        <v>8869</v>
      </c>
      <c r="E1084">
        <f t="shared" si="117"/>
        <v>-15576.990024599869</v>
      </c>
      <c r="F1084">
        <f t="shared" si="118"/>
        <v>-15577</v>
      </c>
      <c r="G1084">
        <f t="shared" si="122"/>
        <v>1.1923099998966791E-2</v>
      </c>
      <c r="I1084">
        <f>+C1084-(C$7+F1084*C$8)</f>
        <v>1.1923099998966791E-2</v>
      </c>
      <c r="Q1084" s="2">
        <f t="shared" si="120"/>
        <v>22892.864000000001</v>
      </c>
      <c r="S1084" t="s">
        <v>8874</v>
      </c>
    </row>
    <row r="1085" spans="1:21" ht="12.95" customHeight="1" x14ac:dyDescent="0.2">
      <c r="A1085" s="12" t="s">
        <v>8853</v>
      </c>
      <c r="B1085" s="35"/>
      <c r="C1085" s="12">
        <v>37912.5334</v>
      </c>
      <c r="D1085" s="12" t="s">
        <v>8782</v>
      </c>
      <c r="E1085">
        <f t="shared" si="117"/>
        <v>-15576.011652120063</v>
      </c>
      <c r="F1085">
        <f t="shared" si="118"/>
        <v>-15576</v>
      </c>
      <c r="G1085">
        <f t="shared" si="122"/>
        <v>-1.3927200001489837E-2</v>
      </c>
      <c r="J1085">
        <f>G1085</f>
        <v>-1.3927200001489837E-2</v>
      </c>
      <c r="Q1085" s="2">
        <f t="shared" si="120"/>
        <v>22894.0334</v>
      </c>
      <c r="S1085" t="s">
        <v>8874</v>
      </c>
      <c r="U1085" s="21"/>
    </row>
    <row r="1086" spans="1:21" ht="12.95" customHeight="1" x14ac:dyDescent="0.2">
      <c r="A1086" s="55" t="s">
        <v>7534</v>
      </c>
      <c r="B1086" s="54" t="s">
        <v>8852</v>
      </c>
      <c r="C1086" s="55">
        <v>37917.311000000002</v>
      </c>
      <c r="D1086" s="55" t="s">
        <v>8869</v>
      </c>
      <c r="E1086">
        <f t="shared" si="117"/>
        <v>-15572.014497716504</v>
      </c>
      <c r="F1086">
        <f t="shared" si="118"/>
        <v>-15572</v>
      </c>
      <c r="G1086">
        <f t="shared" si="122"/>
        <v>-1.7328400004771538E-2</v>
      </c>
      <c r="H1086">
        <f>+C1086-(C$7+F1086*C$8)</f>
        <v>-1.7328400004771538E-2</v>
      </c>
      <c r="Q1086" s="2">
        <f t="shared" si="120"/>
        <v>22898.811000000002</v>
      </c>
      <c r="S1086" t="s">
        <v>8874</v>
      </c>
    </row>
    <row r="1087" spans="1:21" ht="12.95" customHeight="1" x14ac:dyDescent="0.2">
      <c r="A1087" s="55" t="s">
        <v>7714</v>
      </c>
      <c r="B1087" s="54" t="s">
        <v>8852</v>
      </c>
      <c r="C1087" s="55">
        <v>37917.315999999999</v>
      </c>
      <c r="D1087" s="55" t="s">
        <v>8869</v>
      </c>
      <c r="E1087">
        <f t="shared" si="117"/>
        <v>-15572.010314492289</v>
      </c>
      <c r="F1087">
        <f t="shared" si="118"/>
        <v>-15572</v>
      </c>
      <c r="G1087">
        <f t="shared" si="122"/>
        <v>-1.2328400007390883E-2</v>
      </c>
      <c r="I1087">
        <f>G1087</f>
        <v>-1.2328400007390883E-2</v>
      </c>
      <c r="Q1087" s="2">
        <f t="shared" si="120"/>
        <v>22898.815999999999</v>
      </c>
      <c r="S1087" t="s">
        <v>8874</v>
      </c>
      <c r="U1087" s="21"/>
    </row>
    <row r="1088" spans="1:21" ht="12.95" customHeight="1" x14ac:dyDescent="0.2">
      <c r="A1088" s="55" t="s">
        <v>6970</v>
      </c>
      <c r="B1088" s="54" t="s">
        <v>8852</v>
      </c>
      <c r="C1088" s="55">
        <v>37919.703000000001</v>
      </c>
      <c r="D1088" s="55" t="s">
        <v>8869</v>
      </c>
      <c r="E1088">
        <f t="shared" si="117"/>
        <v>-15570.013243251226</v>
      </c>
      <c r="F1088">
        <f t="shared" si="118"/>
        <v>-15570</v>
      </c>
      <c r="G1088">
        <f t="shared" si="122"/>
        <v>-1.5829000003577676E-2</v>
      </c>
      <c r="I1088">
        <f>+C1088-(C$7+F1088*C$8)</f>
        <v>-1.5829000003577676E-2</v>
      </c>
      <c r="Q1088" s="2">
        <f t="shared" si="120"/>
        <v>22901.203000000001</v>
      </c>
      <c r="S1088" t="s">
        <v>8874</v>
      </c>
    </row>
    <row r="1089" spans="1:21" ht="12.95" customHeight="1" x14ac:dyDescent="0.2">
      <c r="A1089" s="55" t="s">
        <v>7534</v>
      </c>
      <c r="B1089" s="54" t="s">
        <v>8852</v>
      </c>
      <c r="C1089" s="55">
        <v>37923.288</v>
      </c>
      <c r="D1089" s="55" t="s">
        <v>8869</v>
      </c>
      <c r="E1089">
        <f t="shared" si="117"/>
        <v>-15567.013871487839</v>
      </c>
      <c r="F1089">
        <f t="shared" si="118"/>
        <v>-15567</v>
      </c>
      <c r="G1089">
        <f t="shared" si="122"/>
        <v>-1.6579900002398062E-2</v>
      </c>
      <c r="H1089">
        <f>+C1089-(C$7+F1089*C$8)</f>
        <v>-1.6579900002398062E-2</v>
      </c>
      <c r="Q1089" s="2">
        <f t="shared" si="120"/>
        <v>22904.788</v>
      </c>
      <c r="S1089" t="s">
        <v>8874</v>
      </c>
    </row>
    <row r="1090" spans="1:21" ht="12.95" customHeight="1" x14ac:dyDescent="0.2">
      <c r="A1090" s="55" t="s">
        <v>7714</v>
      </c>
      <c r="B1090" s="54" t="s">
        <v>8852</v>
      </c>
      <c r="C1090" s="55">
        <v>37924.487000000001</v>
      </c>
      <c r="D1090" s="55" t="s">
        <v>8869</v>
      </c>
      <c r="E1090">
        <f t="shared" si="117"/>
        <v>-15566.010734320669</v>
      </c>
      <c r="F1090">
        <f t="shared" si="118"/>
        <v>-15566</v>
      </c>
      <c r="G1090">
        <f t="shared" si="122"/>
        <v>-1.2830200001189951E-2</v>
      </c>
      <c r="I1090">
        <f>G1090</f>
        <v>-1.2830200001189951E-2</v>
      </c>
      <c r="Q1090" s="2">
        <f t="shared" si="120"/>
        <v>22905.987000000001</v>
      </c>
      <c r="S1090" t="s">
        <v>8874</v>
      </c>
      <c r="U1090" s="21"/>
    </row>
    <row r="1091" spans="1:21" ht="12.95" customHeight="1" x14ac:dyDescent="0.2">
      <c r="A1091" s="55" t="s">
        <v>6970</v>
      </c>
      <c r="B1091" s="54" t="s">
        <v>8852</v>
      </c>
      <c r="C1091" s="55">
        <v>37937.635000000002</v>
      </c>
      <c r="D1091" s="55" t="s">
        <v>8869</v>
      </c>
      <c r="E1091">
        <f t="shared" si="117"/>
        <v>-15555.010527920385</v>
      </c>
      <c r="F1091">
        <f t="shared" si="118"/>
        <v>-15555</v>
      </c>
      <c r="G1091">
        <f t="shared" si="122"/>
        <v>-1.2583499999891501E-2</v>
      </c>
      <c r="I1091">
        <f>+C1091-(C$7+F1091*C$8)</f>
        <v>-1.2583499999891501E-2</v>
      </c>
      <c r="Q1091" s="2">
        <f t="shared" si="120"/>
        <v>22919.135000000002</v>
      </c>
      <c r="S1091" t="s">
        <v>8874</v>
      </c>
    </row>
    <row r="1092" spans="1:21" ht="12.95" customHeight="1" x14ac:dyDescent="0.2">
      <c r="A1092" s="55" t="s">
        <v>7714</v>
      </c>
      <c r="B1092" s="54" t="s">
        <v>8852</v>
      </c>
      <c r="C1092" s="55">
        <v>37942.419000000002</v>
      </c>
      <c r="D1092" s="55" t="s">
        <v>8869</v>
      </c>
      <c r="E1092">
        <f t="shared" si="117"/>
        <v>-15551.008018989831</v>
      </c>
      <c r="F1092">
        <f t="shared" si="118"/>
        <v>-15551</v>
      </c>
      <c r="G1092">
        <f t="shared" si="122"/>
        <v>-9.5846999975037761E-3</v>
      </c>
      <c r="I1092">
        <f>G1092</f>
        <v>-9.5846999975037761E-3</v>
      </c>
      <c r="Q1092" s="2">
        <f t="shared" si="120"/>
        <v>22923.919000000002</v>
      </c>
      <c r="S1092" t="s">
        <v>8874</v>
      </c>
      <c r="U1092" s="21"/>
    </row>
    <row r="1093" spans="1:21" ht="12.95" customHeight="1" x14ac:dyDescent="0.2">
      <c r="A1093" s="55" t="s">
        <v>10893</v>
      </c>
      <c r="B1093" s="54" t="s">
        <v>8852</v>
      </c>
      <c r="C1093" s="55">
        <v>37945.997000000003</v>
      </c>
      <c r="D1093" s="55" t="s">
        <v>8869</v>
      </c>
      <c r="E1093">
        <f t="shared" si="117"/>
        <v>-15548.014503740345</v>
      </c>
      <c r="F1093">
        <f t="shared" si="118"/>
        <v>-15548</v>
      </c>
      <c r="G1093">
        <f t="shared" si="122"/>
        <v>-1.7335600001388229E-2</v>
      </c>
      <c r="I1093">
        <f>G1093</f>
        <v>-1.7335600001388229E-2</v>
      </c>
      <c r="Q1093" s="2">
        <f t="shared" si="120"/>
        <v>22927.497000000003</v>
      </c>
      <c r="S1093" t="s">
        <v>8874</v>
      </c>
      <c r="U1093" s="21"/>
    </row>
    <row r="1094" spans="1:21" ht="12.95" customHeight="1" x14ac:dyDescent="0.2">
      <c r="A1094" s="55" t="s">
        <v>8232</v>
      </c>
      <c r="B1094" s="54" t="s">
        <v>8852</v>
      </c>
      <c r="C1094" s="55">
        <v>37948.390099999997</v>
      </c>
      <c r="D1094" s="55" t="s">
        <v>8869</v>
      </c>
      <c r="E1094">
        <f t="shared" si="117"/>
        <v>-15546.012328965744</v>
      </c>
      <c r="F1094">
        <f t="shared" si="118"/>
        <v>-15546</v>
      </c>
      <c r="G1094">
        <f t="shared" si="122"/>
        <v>-1.4736200006154831E-2</v>
      </c>
      <c r="J1094">
        <f>+C1094-(C$7+F1094*C$8)</f>
        <v>-1.4736200006154831E-2</v>
      </c>
      <c r="Q1094" s="2">
        <f t="shared" si="120"/>
        <v>22929.890099999997</v>
      </c>
      <c r="S1094" t="s">
        <v>8874</v>
      </c>
    </row>
    <row r="1095" spans="1:21" ht="12.95" customHeight="1" x14ac:dyDescent="0.2">
      <c r="A1095" s="55" t="s">
        <v>11430</v>
      </c>
      <c r="B1095" s="54" t="s">
        <v>8852</v>
      </c>
      <c r="C1095" s="55">
        <v>37948.398999999998</v>
      </c>
      <c r="D1095" s="55" t="s">
        <v>8869</v>
      </c>
      <c r="E1095">
        <f t="shared" si="117"/>
        <v>-15546.004882826639</v>
      </c>
      <c r="F1095">
        <f t="shared" si="118"/>
        <v>-15546</v>
      </c>
      <c r="G1095">
        <f t="shared" si="122"/>
        <v>-5.8362000054330565E-3</v>
      </c>
      <c r="I1095">
        <f>+C1095-(C$7+F1095*C$8)</f>
        <v>-5.8362000054330565E-3</v>
      </c>
      <c r="Q1095" s="2">
        <f t="shared" si="120"/>
        <v>22929.898999999998</v>
      </c>
      <c r="S1095" t="s">
        <v>8874</v>
      </c>
    </row>
    <row r="1096" spans="1:21" ht="12.95" customHeight="1" x14ac:dyDescent="0.2">
      <c r="A1096" s="55" t="s">
        <v>7534</v>
      </c>
      <c r="B1096" s="54" t="s">
        <v>8852</v>
      </c>
      <c r="C1096" s="55">
        <v>37954.364000000001</v>
      </c>
      <c r="D1096" s="55" t="s">
        <v>8869</v>
      </c>
      <c r="E1096">
        <f t="shared" si="117"/>
        <v>-15541.01429633609</v>
      </c>
      <c r="F1096">
        <f t="shared" si="118"/>
        <v>-15541</v>
      </c>
      <c r="G1096">
        <f t="shared" si="122"/>
        <v>-1.7087700005504303E-2</v>
      </c>
      <c r="H1096">
        <f>+C1096-(C$7+F1096*C$8)</f>
        <v>-1.7087700005504303E-2</v>
      </c>
      <c r="Q1096" s="2">
        <f t="shared" si="120"/>
        <v>22935.864000000001</v>
      </c>
      <c r="S1096" t="s">
        <v>8874</v>
      </c>
    </row>
    <row r="1097" spans="1:21" ht="12.95" customHeight="1" x14ac:dyDescent="0.2">
      <c r="A1097" s="55" t="s">
        <v>7714</v>
      </c>
      <c r="B1097" s="54" t="s">
        <v>8852</v>
      </c>
      <c r="C1097" s="55">
        <v>37954.370999999999</v>
      </c>
      <c r="D1097" s="55" t="s">
        <v>8869</v>
      </c>
      <c r="E1097">
        <f t="shared" si="117"/>
        <v>-15541.008439822188</v>
      </c>
      <c r="F1097">
        <f t="shared" si="118"/>
        <v>-15541</v>
      </c>
      <c r="G1097">
        <f t="shared" si="122"/>
        <v>-1.0087700007716194E-2</v>
      </c>
      <c r="I1097">
        <f>G1097</f>
        <v>-1.0087700007716194E-2</v>
      </c>
      <c r="Q1097" s="2">
        <f t="shared" si="120"/>
        <v>22935.870999999999</v>
      </c>
      <c r="S1097" t="s">
        <v>8874</v>
      </c>
      <c r="U1097" s="21"/>
    </row>
    <row r="1098" spans="1:21" ht="12.95" customHeight="1" x14ac:dyDescent="0.2">
      <c r="A1098" s="55" t="s">
        <v>7714</v>
      </c>
      <c r="B1098" s="54" t="s">
        <v>8852</v>
      </c>
      <c r="C1098" s="55">
        <v>37954.374000000003</v>
      </c>
      <c r="D1098" s="55" t="s">
        <v>8869</v>
      </c>
      <c r="E1098">
        <f t="shared" si="117"/>
        <v>-15541.005929887655</v>
      </c>
      <c r="F1098">
        <f t="shared" si="118"/>
        <v>-15541</v>
      </c>
      <c r="G1098">
        <f t="shared" si="122"/>
        <v>-7.0877000034670345E-3</v>
      </c>
      <c r="I1098">
        <f>G1098</f>
        <v>-7.0877000034670345E-3</v>
      </c>
      <c r="Q1098" s="2">
        <f t="shared" si="120"/>
        <v>22935.874000000003</v>
      </c>
      <c r="S1098" t="s">
        <v>8874</v>
      </c>
      <c r="U1098" s="21"/>
    </row>
    <row r="1099" spans="1:21" ht="12.95" customHeight="1" x14ac:dyDescent="0.2">
      <c r="A1099" s="55" t="s">
        <v>7534</v>
      </c>
      <c r="B1099" s="54" t="s">
        <v>8852</v>
      </c>
      <c r="C1099" s="55">
        <v>37960.337</v>
      </c>
      <c r="D1099" s="55" t="s">
        <v>8869</v>
      </c>
      <c r="E1099">
        <f t="shared" si="117"/>
        <v>-15536.017016686799</v>
      </c>
      <c r="F1099">
        <f t="shared" si="118"/>
        <v>-15536</v>
      </c>
      <c r="G1099">
        <f t="shared" si="122"/>
        <v>-2.0339200003945734E-2</v>
      </c>
      <c r="H1099">
        <f>+C1099-(C$7+F1099*C$8)</f>
        <v>-2.0339200003945734E-2</v>
      </c>
      <c r="Q1099" s="2">
        <f t="shared" si="120"/>
        <v>22941.837</v>
      </c>
      <c r="S1099" t="s">
        <v>8874</v>
      </c>
    </row>
    <row r="1100" spans="1:21" ht="12.95" customHeight="1" x14ac:dyDescent="0.2">
      <c r="A1100" s="55" t="s">
        <v>11430</v>
      </c>
      <c r="B1100" s="54" t="s">
        <v>8852</v>
      </c>
      <c r="C1100" s="55">
        <v>37960.341999999997</v>
      </c>
      <c r="D1100" s="55" t="s">
        <v>8869</v>
      </c>
      <c r="E1100">
        <f t="shared" si="117"/>
        <v>-15536.012833462584</v>
      </c>
      <c r="F1100">
        <f t="shared" si="118"/>
        <v>-15536</v>
      </c>
      <c r="G1100">
        <f t="shared" si="122"/>
        <v>-1.5339200006565079E-2</v>
      </c>
      <c r="I1100">
        <f>+C1100-(C$7+F1100*C$8)</f>
        <v>-1.5339200006565079E-2</v>
      </c>
      <c r="Q1100" s="2">
        <f t="shared" si="120"/>
        <v>22941.841999999997</v>
      </c>
      <c r="S1100" t="s">
        <v>8874</v>
      </c>
    </row>
    <row r="1101" spans="1:21" ht="12.95" customHeight="1" x14ac:dyDescent="0.2">
      <c r="A1101" s="55" t="s">
        <v>11430</v>
      </c>
      <c r="B1101" s="54" t="s">
        <v>8852</v>
      </c>
      <c r="C1101" s="55">
        <v>37960.343999999997</v>
      </c>
      <c r="D1101" s="55" t="s">
        <v>8869</v>
      </c>
      <c r="E1101">
        <f t="shared" si="117"/>
        <v>-15536.011160172899</v>
      </c>
      <c r="F1101">
        <f t="shared" si="118"/>
        <v>-15536</v>
      </c>
      <c r="G1101">
        <f t="shared" si="122"/>
        <v>-1.3339200006157625E-2</v>
      </c>
      <c r="I1101">
        <f>+C1101-(C$7+F1101*C$8)</f>
        <v>-1.3339200006157625E-2</v>
      </c>
      <c r="Q1101" s="2">
        <f t="shared" si="120"/>
        <v>22941.843999999997</v>
      </c>
      <c r="S1101" t="s">
        <v>8874</v>
      </c>
    </row>
    <row r="1102" spans="1:21" ht="12.95" customHeight="1" x14ac:dyDescent="0.2">
      <c r="A1102" s="55" t="s">
        <v>11430</v>
      </c>
      <c r="B1102" s="54" t="s">
        <v>8852</v>
      </c>
      <c r="C1102" s="55">
        <v>37960.345000000001</v>
      </c>
      <c r="D1102" s="55" t="s">
        <v>8869</v>
      </c>
      <c r="E1102">
        <f t="shared" si="117"/>
        <v>-15536.010323528051</v>
      </c>
      <c r="F1102">
        <f t="shared" si="118"/>
        <v>-15536</v>
      </c>
      <c r="G1102">
        <f t="shared" si="122"/>
        <v>-1.233920000231592E-2</v>
      </c>
      <c r="I1102">
        <f>+C1102-(C$7+F1102*C$8)</f>
        <v>-1.233920000231592E-2</v>
      </c>
      <c r="Q1102" s="2">
        <f t="shared" si="120"/>
        <v>22941.845000000001</v>
      </c>
      <c r="S1102" t="s">
        <v>8874</v>
      </c>
    </row>
    <row r="1103" spans="1:21" ht="12.95" customHeight="1" x14ac:dyDescent="0.2">
      <c r="A1103" s="55" t="s">
        <v>7714</v>
      </c>
      <c r="B1103" s="54" t="s">
        <v>8852</v>
      </c>
      <c r="C1103" s="55">
        <v>37960.345999999998</v>
      </c>
      <c r="D1103" s="55" t="s">
        <v>8869</v>
      </c>
      <c r="E1103">
        <f t="shared" si="117"/>
        <v>-15536.009486883211</v>
      </c>
      <c r="F1103">
        <f t="shared" si="118"/>
        <v>-15536</v>
      </c>
      <c r="G1103">
        <f t="shared" si="122"/>
        <v>-1.1339200005750172E-2</v>
      </c>
      <c r="I1103">
        <f>G1103</f>
        <v>-1.1339200005750172E-2</v>
      </c>
      <c r="Q1103" s="2">
        <f t="shared" si="120"/>
        <v>22941.845999999998</v>
      </c>
      <c r="S1103" t="s">
        <v>8874</v>
      </c>
      <c r="U1103" s="21"/>
    </row>
    <row r="1104" spans="1:21" ht="12.95" customHeight="1" x14ac:dyDescent="0.2">
      <c r="A1104" s="55" t="s">
        <v>11430</v>
      </c>
      <c r="B1104" s="54" t="s">
        <v>8852</v>
      </c>
      <c r="C1104" s="55">
        <v>37960.347000000002</v>
      </c>
      <c r="D1104" s="55" t="s">
        <v>8869</v>
      </c>
      <c r="E1104">
        <f t="shared" si="117"/>
        <v>-15536.008650238364</v>
      </c>
      <c r="F1104">
        <f t="shared" si="118"/>
        <v>-15536</v>
      </c>
      <c r="G1104">
        <f t="shared" si="122"/>
        <v>-1.0339200001908466E-2</v>
      </c>
      <c r="I1104">
        <f>+C1104-(C$7+F1104*C$8)</f>
        <v>-1.0339200001908466E-2</v>
      </c>
      <c r="Q1104" s="2">
        <f t="shared" si="120"/>
        <v>22941.847000000002</v>
      </c>
      <c r="S1104" t="s">
        <v>8874</v>
      </c>
    </row>
    <row r="1105" spans="1:21" ht="12.95" customHeight="1" x14ac:dyDescent="0.2">
      <c r="A1105" s="55" t="s">
        <v>11430</v>
      </c>
      <c r="B1105" s="54" t="s">
        <v>8852</v>
      </c>
      <c r="C1105" s="55">
        <v>37960.35</v>
      </c>
      <c r="D1105" s="55" t="s">
        <v>8869</v>
      </c>
      <c r="E1105">
        <f t="shared" si="117"/>
        <v>-15536.006140303836</v>
      </c>
      <c r="F1105">
        <f t="shared" si="118"/>
        <v>-15536</v>
      </c>
      <c r="G1105">
        <f t="shared" si="122"/>
        <v>-7.3392000049352646E-3</v>
      </c>
      <c r="I1105">
        <f>+C1105-(C$7+F1105*C$8)</f>
        <v>-7.3392000049352646E-3</v>
      </c>
      <c r="Q1105" s="2">
        <f t="shared" si="120"/>
        <v>22941.85</v>
      </c>
      <c r="S1105" t="s">
        <v>8874</v>
      </c>
    </row>
    <row r="1106" spans="1:21" ht="12.95" customHeight="1" x14ac:dyDescent="0.2">
      <c r="A1106" s="12" t="s">
        <v>9263</v>
      </c>
      <c r="B1106" s="35" t="s">
        <v>8852</v>
      </c>
      <c r="C1106" s="12">
        <v>37960.351000000002</v>
      </c>
      <c r="D1106" s="12" t="s">
        <v>8869</v>
      </c>
      <c r="E1106">
        <f t="shared" si="117"/>
        <v>-15536.005303658991</v>
      </c>
      <c r="F1106">
        <f t="shared" si="118"/>
        <v>-15536</v>
      </c>
      <c r="G1106">
        <f t="shared" si="122"/>
        <v>-6.339200001093559E-3</v>
      </c>
      <c r="I1106">
        <f>G1106</f>
        <v>-6.339200001093559E-3</v>
      </c>
      <c r="Q1106" s="2">
        <f t="shared" si="120"/>
        <v>22941.851000000002</v>
      </c>
      <c r="S1106" t="s">
        <v>8874</v>
      </c>
      <c r="U1106" s="21"/>
    </row>
    <row r="1107" spans="1:21" ht="12.95" customHeight="1" x14ac:dyDescent="0.2">
      <c r="A1107" s="55" t="s">
        <v>11430</v>
      </c>
      <c r="B1107" s="54" t="s">
        <v>8852</v>
      </c>
      <c r="C1107" s="55">
        <v>37960.353999999999</v>
      </c>
      <c r="D1107" s="55" t="s">
        <v>8869</v>
      </c>
      <c r="E1107">
        <f t="shared" si="117"/>
        <v>-15536.002793724463</v>
      </c>
      <c r="F1107">
        <f t="shared" si="118"/>
        <v>-15536</v>
      </c>
      <c r="G1107">
        <f t="shared" si="122"/>
        <v>-3.3392000041203573E-3</v>
      </c>
      <c r="I1107">
        <f>+C1107-(C$7+F1107*C$8)</f>
        <v>-3.3392000041203573E-3</v>
      </c>
      <c r="Q1107" s="2">
        <f t="shared" si="120"/>
        <v>22941.853999999999</v>
      </c>
      <c r="S1107" t="s">
        <v>8874</v>
      </c>
    </row>
    <row r="1108" spans="1:21" ht="12.95" customHeight="1" x14ac:dyDescent="0.2">
      <c r="A1108" s="55" t="s">
        <v>11430</v>
      </c>
      <c r="B1108" s="54" t="s">
        <v>8852</v>
      </c>
      <c r="C1108" s="55">
        <v>37960.358999999997</v>
      </c>
      <c r="D1108" s="55" t="s">
        <v>8869</v>
      </c>
      <c r="E1108">
        <f t="shared" si="117"/>
        <v>-15535.998610500248</v>
      </c>
      <c r="F1108">
        <f t="shared" si="118"/>
        <v>-15536</v>
      </c>
      <c r="G1108">
        <f t="shared" si="122"/>
        <v>1.6607999932602979E-3</v>
      </c>
      <c r="I1108">
        <f>+C1108-(C$7+F1108*C$8)</f>
        <v>1.6607999932602979E-3</v>
      </c>
      <c r="Q1108" s="2">
        <f t="shared" si="120"/>
        <v>22941.858999999997</v>
      </c>
      <c r="S1108" t="s">
        <v>8874</v>
      </c>
    </row>
    <row r="1109" spans="1:21" ht="12.95" customHeight="1" x14ac:dyDescent="0.2">
      <c r="A1109" s="55" t="s">
        <v>11430</v>
      </c>
      <c r="B1109" s="54" t="s">
        <v>8852</v>
      </c>
      <c r="C1109" s="55">
        <v>37960.36</v>
      </c>
      <c r="D1109" s="55" t="s">
        <v>8869</v>
      </c>
      <c r="E1109">
        <f t="shared" ref="E1109:E1172" si="123">+(C1109-C$7)/C$8</f>
        <v>-15535.997773855403</v>
      </c>
      <c r="F1109">
        <f t="shared" ref="F1109:F1172" si="124">ROUND(2*E1109,0)/2</f>
        <v>-15536</v>
      </c>
      <c r="G1109">
        <f t="shared" si="122"/>
        <v>2.6607999971020035E-3</v>
      </c>
      <c r="I1109">
        <f>+C1109-(C$7+F1109*C$8)</f>
        <v>2.6607999971020035E-3</v>
      </c>
      <c r="Q1109" s="2">
        <f t="shared" si="120"/>
        <v>22941.86</v>
      </c>
      <c r="S1109" t="s">
        <v>8874</v>
      </c>
    </row>
    <row r="1110" spans="1:21" ht="12.95" customHeight="1" x14ac:dyDescent="0.2">
      <c r="A1110" s="55" t="s">
        <v>6970</v>
      </c>
      <c r="B1110" s="54" t="s">
        <v>8852</v>
      </c>
      <c r="C1110" s="55">
        <v>37968.711000000003</v>
      </c>
      <c r="D1110" s="55" t="s">
        <v>8869</v>
      </c>
      <c r="E1110">
        <f t="shared" si="123"/>
        <v>-15529.010952768636</v>
      </c>
      <c r="F1110">
        <f t="shared" si="124"/>
        <v>-15529</v>
      </c>
      <c r="G1110">
        <f t="shared" si="122"/>
        <v>-1.3091299995721783E-2</v>
      </c>
      <c r="I1110">
        <f>+C1110-(C$7+F1110*C$8)</f>
        <v>-1.3091299995721783E-2</v>
      </c>
      <c r="Q1110" s="2">
        <f t="shared" si="120"/>
        <v>22950.211000000003</v>
      </c>
      <c r="S1110" t="s">
        <v>8874</v>
      </c>
    </row>
    <row r="1111" spans="1:21" ht="12.95" customHeight="1" x14ac:dyDescent="0.2">
      <c r="A1111" s="55" t="s">
        <v>7714</v>
      </c>
      <c r="B1111" s="54" t="s">
        <v>8852</v>
      </c>
      <c r="C1111" s="55">
        <v>37973.487999999998</v>
      </c>
      <c r="D1111" s="55" t="s">
        <v>8869</v>
      </c>
      <c r="E1111">
        <f t="shared" si="123"/>
        <v>-15525.014300351988</v>
      </c>
      <c r="F1111">
        <f t="shared" si="124"/>
        <v>-15525</v>
      </c>
      <c r="G1111">
        <f t="shared" si="122"/>
        <v>-1.7092500005674083E-2</v>
      </c>
      <c r="I1111">
        <f>G1111</f>
        <v>-1.7092500005674083E-2</v>
      </c>
      <c r="Q1111" s="2">
        <f t="shared" ref="Q1111:Q1174" si="125">+C1111-15018.5</f>
        <v>22954.987999999998</v>
      </c>
      <c r="S1111" t="s">
        <v>8874</v>
      </c>
      <c r="U1111" s="21"/>
    </row>
    <row r="1112" spans="1:21" ht="12.95" customHeight="1" x14ac:dyDescent="0.2">
      <c r="A1112" s="55" t="s">
        <v>8276</v>
      </c>
      <c r="B1112" s="54" t="s">
        <v>8852</v>
      </c>
      <c r="C1112" s="55">
        <v>37978.267</v>
      </c>
      <c r="D1112" s="55" t="s">
        <v>8869</v>
      </c>
      <c r="E1112">
        <f t="shared" si="123"/>
        <v>-15521.015974645647</v>
      </c>
      <c r="F1112">
        <f t="shared" si="124"/>
        <v>-15521</v>
      </c>
      <c r="G1112">
        <f t="shared" si="122"/>
        <v>-1.9093700000667013E-2</v>
      </c>
      <c r="I1112">
        <f>+C1112-(C$7+F1112*C$8)</f>
        <v>-1.9093700000667013E-2</v>
      </c>
      <c r="Q1112" s="2">
        <f t="shared" si="125"/>
        <v>22959.767</v>
      </c>
      <c r="S1112" t="s">
        <v>8874</v>
      </c>
    </row>
    <row r="1113" spans="1:21" ht="12.95" customHeight="1" x14ac:dyDescent="0.2">
      <c r="A1113" s="55" t="s">
        <v>6970</v>
      </c>
      <c r="B1113" s="54" t="s">
        <v>8852</v>
      </c>
      <c r="C1113" s="55">
        <v>37980.661</v>
      </c>
      <c r="D1113" s="55" t="s">
        <v>8869</v>
      </c>
      <c r="E1113">
        <f t="shared" si="123"/>
        <v>-15519.013046890683</v>
      </c>
      <c r="F1113">
        <f t="shared" si="124"/>
        <v>-15519</v>
      </c>
      <c r="G1113">
        <f t="shared" si="122"/>
        <v>-1.5594300006341655E-2</v>
      </c>
      <c r="I1113">
        <f>+C1113-(C$7+F1113*C$8)</f>
        <v>-1.5594300006341655E-2</v>
      </c>
      <c r="Q1113" s="2">
        <f t="shared" si="125"/>
        <v>22962.161</v>
      </c>
      <c r="S1113" t="s">
        <v>8874</v>
      </c>
    </row>
    <row r="1114" spans="1:21" ht="12.95" customHeight="1" x14ac:dyDescent="0.2">
      <c r="A1114" s="12" t="s">
        <v>9263</v>
      </c>
      <c r="B1114" s="35" t="s">
        <v>8852</v>
      </c>
      <c r="C1114" s="12">
        <v>38003.373</v>
      </c>
      <c r="D1114" s="12" t="s">
        <v>8869</v>
      </c>
      <c r="E1114">
        <f t="shared" si="123"/>
        <v>-15500.011169208661</v>
      </c>
      <c r="F1114">
        <f t="shared" si="124"/>
        <v>-15500</v>
      </c>
      <c r="G1114">
        <f t="shared" si="122"/>
        <v>-1.3350000001082662E-2</v>
      </c>
      <c r="I1114">
        <f>G1114</f>
        <v>-1.3350000001082662E-2</v>
      </c>
      <c r="Q1114" s="2">
        <f t="shared" si="125"/>
        <v>22984.873</v>
      </c>
      <c r="S1114" t="s">
        <v>8874</v>
      </c>
      <c r="U1114" s="21"/>
    </row>
    <row r="1115" spans="1:21" ht="12.95" customHeight="1" x14ac:dyDescent="0.2">
      <c r="A1115" s="12" t="s">
        <v>9263</v>
      </c>
      <c r="B1115" s="35" t="s">
        <v>8852</v>
      </c>
      <c r="C1115" s="12">
        <v>38003.375</v>
      </c>
      <c r="D1115" s="12" t="s">
        <v>8869</v>
      </c>
      <c r="E1115">
        <f t="shared" si="123"/>
        <v>-15500.009495918974</v>
      </c>
      <c r="F1115">
        <f t="shared" si="124"/>
        <v>-15500</v>
      </c>
      <c r="G1115">
        <f t="shared" si="122"/>
        <v>-1.1350000000675209E-2</v>
      </c>
      <c r="I1115">
        <f>G1115</f>
        <v>-1.1350000000675209E-2</v>
      </c>
      <c r="Q1115" s="2">
        <f t="shared" si="125"/>
        <v>22984.875</v>
      </c>
      <c r="S1115" t="s">
        <v>8874</v>
      </c>
      <c r="U1115" s="21"/>
    </row>
    <row r="1116" spans="1:21" ht="12.95" customHeight="1" x14ac:dyDescent="0.2">
      <c r="A1116" s="55" t="s">
        <v>7801</v>
      </c>
      <c r="B1116" s="54" t="s">
        <v>8852</v>
      </c>
      <c r="C1116" s="55">
        <v>38003.377999999997</v>
      </c>
      <c r="D1116" s="55" t="s">
        <v>8869</v>
      </c>
      <c r="E1116">
        <f t="shared" si="123"/>
        <v>-15500.006985984446</v>
      </c>
      <c r="F1116">
        <f t="shared" si="124"/>
        <v>-15500</v>
      </c>
      <c r="G1116">
        <f t="shared" si="122"/>
        <v>-8.3500000037020072E-3</v>
      </c>
      <c r="I1116">
        <f>+C1116-(C$7+F1116*C$8)</f>
        <v>-8.3500000037020072E-3</v>
      </c>
      <c r="Q1116" s="2">
        <f t="shared" si="125"/>
        <v>22984.877999999997</v>
      </c>
      <c r="S1116" t="s">
        <v>8874</v>
      </c>
    </row>
    <row r="1117" spans="1:21" ht="12.95" customHeight="1" x14ac:dyDescent="0.2">
      <c r="A1117" s="55" t="s">
        <v>7714</v>
      </c>
      <c r="B1117" s="54" t="s">
        <v>8852</v>
      </c>
      <c r="C1117" s="55">
        <v>38003.379000000001</v>
      </c>
      <c r="D1117" s="55" t="s">
        <v>8869</v>
      </c>
      <c r="E1117">
        <f t="shared" si="123"/>
        <v>-15500.006149339599</v>
      </c>
      <c r="F1117">
        <f t="shared" si="124"/>
        <v>-15500</v>
      </c>
      <c r="G1117">
        <f t="shared" si="122"/>
        <v>-7.3499999998603016E-3</v>
      </c>
      <c r="I1117">
        <f>G1117</f>
        <v>-7.3499999998603016E-3</v>
      </c>
      <c r="Q1117" s="2">
        <f t="shared" si="125"/>
        <v>22984.879000000001</v>
      </c>
      <c r="S1117" t="s">
        <v>8874</v>
      </c>
      <c r="U1117" s="21"/>
    </row>
    <row r="1118" spans="1:21" ht="12.95" customHeight="1" x14ac:dyDescent="0.2">
      <c r="A1118" s="55" t="s">
        <v>7801</v>
      </c>
      <c r="B1118" s="54" t="s">
        <v>8852</v>
      </c>
      <c r="C1118" s="55">
        <v>38021.296000000002</v>
      </c>
      <c r="D1118" s="55" t="s">
        <v>8869</v>
      </c>
      <c r="E1118">
        <f t="shared" si="123"/>
        <v>-15485.015983681409</v>
      </c>
      <c r="F1118">
        <f t="shared" si="124"/>
        <v>-15485</v>
      </c>
      <c r="G1118">
        <f t="shared" si="122"/>
        <v>-1.910449999559205E-2</v>
      </c>
      <c r="I1118">
        <f>+C1118-(C$7+F1118*C$8)</f>
        <v>-1.910449999559205E-2</v>
      </c>
      <c r="Q1118" s="2">
        <f t="shared" si="125"/>
        <v>23002.796000000002</v>
      </c>
      <c r="S1118" t="s">
        <v>8874</v>
      </c>
    </row>
    <row r="1119" spans="1:21" ht="12.95" customHeight="1" x14ac:dyDescent="0.2">
      <c r="A1119" s="12" t="s">
        <v>9263</v>
      </c>
      <c r="B1119" s="35" t="s">
        <v>8852</v>
      </c>
      <c r="C1119" s="12">
        <v>38021.298999999999</v>
      </c>
      <c r="D1119" s="12" t="s">
        <v>8869</v>
      </c>
      <c r="E1119">
        <f t="shared" si="123"/>
        <v>-15485.013473746882</v>
      </c>
      <c r="F1119">
        <f t="shared" si="124"/>
        <v>-15485</v>
      </c>
      <c r="G1119">
        <f t="shared" si="122"/>
        <v>-1.6104499998618849E-2</v>
      </c>
      <c r="I1119">
        <f>G1119</f>
        <v>-1.6104499998618849E-2</v>
      </c>
      <c r="Q1119" s="2">
        <f t="shared" si="125"/>
        <v>23002.798999999999</v>
      </c>
      <c r="S1119" t="s">
        <v>8874</v>
      </c>
      <c r="U1119" s="21"/>
    </row>
    <row r="1120" spans="1:21" ht="12.95" customHeight="1" x14ac:dyDescent="0.2">
      <c r="A1120" s="55" t="s">
        <v>7714</v>
      </c>
      <c r="B1120" s="54" t="s">
        <v>8852</v>
      </c>
      <c r="C1120" s="55">
        <v>38021.303</v>
      </c>
      <c r="D1120" s="55" t="s">
        <v>8869</v>
      </c>
      <c r="E1120">
        <f t="shared" si="123"/>
        <v>-15485.010127167508</v>
      </c>
      <c r="F1120">
        <f t="shared" si="124"/>
        <v>-15485</v>
      </c>
      <c r="G1120">
        <f t="shared" si="122"/>
        <v>-1.2104499997803941E-2</v>
      </c>
      <c r="I1120">
        <f>G1120</f>
        <v>-1.2104499997803941E-2</v>
      </c>
      <c r="Q1120" s="2">
        <f t="shared" si="125"/>
        <v>23002.803</v>
      </c>
      <c r="S1120" t="s">
        <v>8874</v>
      </c>
      <c r="U1120" s="21"/>
    </row>
    <row r="1121" spans="1:21" ht="12.95" customHeight="1" x14ac:dyDescent="0.2">
      <c r="A1121" s="55" t="s">
        <v>8261</v>
      </c>
      <c r="B1121" s="54" t="s">
        <v>8852</v>
      </c>
      <c r="C1121" s="55">
        <v>38021.303999999996</v>
      </c>
      <c r="D1121" s="55" t="s">
        <v>8869</v>
      </c>
      <c r="E1121">
        <f t="shared" si="123"/>
        <v>-15485.009290522667</v>
      </c>
      <c r="F1121">
        <f t="shared" si="124"/>
        <v>-15485</v>
      </c>
      <c r="G1121">
        <f t="shared" si="122"/>
        <v>-1.1104500001238193E-2</v>
      </c>
      <c r="I1121">
        <f>G1121</f>
        <v>-1.1104500001238193E-2</v>
      </c>
      <c r="Q1121" s="2">
        <f t="shared" si="125"/>
        <v>23002.803999999996</v>
      </c>
      <c r="S1121" t="s">
        <v>8874</v>
      </c>
      <c r="U1121" s="21"/>
    </row>
    <row r="1122" spans="1:21" ht="12.95" customHeight="1" x14ac:dyDescent="0.2">
      <c r="A1122" s="55" t="s">
        <v>8301</v>
      </c>
      <c r="B1122" s="54" t="s">
        <v>8852</v>
      </c>
      <c r="C1122" s="55">
        <v>38022.494500000001</v>
      </c>
      <c r="D1122" s="55" t="s">
        <v>8869</v>
      </c>
      <c r="E1122">
        <f t="shared" si="123"/>
        <v>-15484.013264836663</v>
      </c>
      <c r="F1122">
        <f t="shared" si="124"/>
        <v>-15484</v>
      </c>
      <c r="G1122">
        <f t="shared" si="122"/>
        <v>-1.5854800003580749E-2</v>
      </c>
      <c r="J1122">
        <f>G1122</f>
        <v>-1.5854800003580749E-2</v>
      </c>
      <c r="Q1122" s="2">
        <f t="shared" si="125"/>
        <v>23003.994500000001</v>
      </c>
      <c r="S1122" t="s">
        <v>8874</v>
      </c>
      <c r="U1122" s="21"/>
    </row>
    <row r="1123" spans="1:21" ht="12.95" customHeight="1" x14ac:dyDescent="0.2">
      <c r="A1123" s="55" t="s">
        <v>7714</v>
      </c>
      <c r="B1123" s="54" t="s">
        <v>8852</v>
      </c>
      <c r="C1123" s="55">
        <v>38022.498</v>
      </c>
      <c r="D1123" s="55" t="s">
        <v>8869</v>
      </c>
      <c r="E1123">
        <f t="shared" si="123"/>
        <v>-15484.010336579713</v>
      </c>
      <c r="F1123">
        <f t="shared" si="124"/>
        <v>-15484</v>
      </c>
      <c r="G1123">
        <f t="shared" si="122"/>
        <v>-1.2354800004686695E-2</v>
      </c>
      <c r="I1123">
        <f t="shared" ref="I1123:I1128" si="126">G1123</f>
        <v>-1.2354800004686695E-2</v>
      </c>
      <c r="Q1123" s="2">
        <f t="shared" si="125"/>
        <v>23003.998</v>
      </c>
      <c r="S1123" t="s">
        <v>8874</v>
      </c>
      <c r="U1123" s="21"/>
    </row>
    <row r="1124" spans="1:21" ht="12.95" customHeight="1" x14ac:dyDescent="0.2">
      <c r="A1124" s="55" t="s">
        <v>8307</v>
      </c>
      <c r="B1124" s="54" t="s">
        <v>8852</v>
      </c>
      <c r="C1124" s="55">
        <v>38039.230000000003</v>
      </c>
      <c r="D1124" s="55" t="s">
        <v>8869</v>
      </c>
      <c r="E1124">
        <f t="shared" si="123"/>
        <v>-15470.011595060883</v>
      </c>
      <c r="F1124">
        <f t="shared" si="124"/>
        <v>-15470</v>
      </c>
      <c r="G1124">
        <f t="shared" si="122"/>
        <v>-1.3858999998774379E-2</v>
      </c>
      <c r="I1124">
        <f t="shared" si="126"/>
        <v>-1.3858999998774379E-2</v>
      </c>
      <c r="Q1124" s="2">
        <f t="shared" si="125"/>
        <v>23020.730000000003</v>
      </c>
      <c r="S1124" t="s">
        <v>8874</v>
      </c>
      <c r="U1124" s="21"/>
    </row>
    <row r="1125" spans="1:21" ht="12.95" customHeight="1" x14ac:dyDescent="0.2">
      <c r="A1125" s="55" t="s">
        <v>8307</v>
      </c>
      <c r="B1125" s="54" t="s">
        <v>8852</v>
      </c>
      <c r="C1125" s="55">
        <v>38040.425999999999</v>
      </c>
      <c r="D1125" s="55" t="s">
        <v>8869</v>
      </c>
      <c r="E1125">
        <f t="shared" si="123"/>
        <v>-15469.010967828246</v>
      </c>
      <c r="F1125">
        <f t="shared" si="124"/>
        <v>-15469</v>
      </c>
      <c r="G1125">
        <f t="shared" si="122"/>
        <v>-1.3109300001815427E-2</v>
      </c>
      <c r="I1125">
        <f t="shared" si="126"/>
        <v>-1.3109300001815427E-2</v>
      </c>
      <c r="Q1125" s="2">
        <f t="shared" si="125"/>
        <v>23021.925999999999</v>
      </c>
      <c r="S1125" t="s">
        <v>8874</v>
      </c>
      <c r="U1125" s="21"/>
    </row>
    <row r="1126" spans="1:21" ht="12.95" customHeight="1" x14ac:dyDescent="0.2">
      <c r="A1126" s="12" t="s">
        <v>9263</v>
      </c>
      <c r="B1126" s="35" t="s">
        <v>8852</v>
      </c>
      <c r="C1126" s="12">
        <v>38046.402999999998</v>
      </c>
      <c r="D1126" s="12" t="s">
        <v>8869</v>
      </c>
      <c r="E1126">
        <f t="shared" si="123"/>
        <v>-15464.010341599582</v>
      </c>
      <c r="F1126">
        <f t="shared" si="124"/>
        <v>-15464</v>
      </c>
      <c r="G1126">
        <f t="shared" si="122"/>
        <v>-1.2360800006717909E-2</v>
      </c>
      <c r="I1126">
        <f t="shared" si="126"/>
        <v>-1.2360800006717909E-2</v>
      </c>
      <c r="Q1126" s="2">
        <f t="shared" si="125"/>
        <v>23027.902999999998</v>
      </c>
      <c r="S1126" t="s">
        <v>8874</v>
      </c>
      <c r="U1126" s="21"/>
    </row>
    <row r="1127" spans="1:21" ht="12.95" customHeight="1" x14ac:dyDescent="0.2">
      <c r="A1127" s="55" t="s">
        <v>8314</v>
      </c>
      <c r="B1127" s="54" t="s">
        <v>8852</v>
      </c>
      <c r="C1127" s="55">
        <v>38052.373</v>
      </c>
      <c r="D1127" s="55" t="s">
        <v>8869</v>
      </c>
      <c r="E1127">
        <f t="shared" si="123"/>
        <v>-15459.01557188482</v>
      </c>
      <c r="F1127">
        <f t="shared" si="124"/>
        <v>-15459</v>
      </c>
      <c r="G1127">
        <f t="shared" si="122"/>
        <v>-1.8612300002132542E-2</v>
      </c>
      <c r="I1127">
        <f t="shared" si="126"/>
        <v>-1.8612300002132542E-2</v>
      </c>
      <c r="Q1127" s="2">
        <f t="shared" si="125"/>
        <v>23033.873</v>
      </c>
      <c r="S1127" t="s">
        <v>8874</v>
      </c>
      <c r="U1127" s="21"/>
    </row>
    <row r="1128" spans="1:21" ht="12.95" customHeight="1" x14ac:dyDescent="0.2">
      <c r="A1128" s="12" t="s">
        <v>9263</v>
      </c>
      <c r="B1128" s="35" t="s">
        <v>8852</v>
      </c>
      <c r="C1128" s="12">
        <v>38089.426999999996</v>
      </c>
      <c r="D1128" s="12" t="s">
        <v>8869</v>
      </c>
      <c r="E1128">
        <f t="shared" si="123"/>
        <v>-15428.014533859565</v>
      </c>
      <c r="F1128">
        <f t="shared" si="124"/>
        <v>-15428</v>
      </c>
      <c r="G1128">
        <f t="shared" si="122"/>
        <v>-1.7371600006299559E-2</v>
      </c>
      <c r="I1128">
        <f t="shared" si="126"/>
        <v>-1.7371600006299559E-2</v>
      </c>
      <c r="Q1128" s="2">
        <f t="shared" si="125"/>
        <v>23070.926999999996</v>
      </c>
      <c r="S1128" t="s">
        <v>8874</v>
      </c>
      <c r="U1128" s="21"/>
    </row>
    <row r="1129" spans="1:21" ht="12.95" customHeight="1" x14ac:dyDescent="0.2">
      <c r="A1129" s="55" t="s">
        <v>8301</v>
      </c>
      <c r="B1129" s="54" t="s">
        <v>8852</v>
      </c>
      <c r="C1129" s="55">
        <v>38089.429700000001</v>
      </c>
      <c r="D1129" s="55" t="s">
        <v>8869</v>
      </c>
      <c r="E1129">
        <f t="shared" si="123"/>
        <v>-15428.012274918485</v>
      </c>
      <c r="F1129">
        <f t="shared" si="124"/>
        <v>-15428</v>
      </c>
      <c r="G1129">
        <f t="shared" ref="G1129:G1192" si="127">+C1129-(C$7+F1129*C$8)</f>
        <v>-1.467160000174772E-2</v>
      </c>
      <c r="J1129">
        <f>G1129</f>
        <v>-1.467160000174772E-2</v>
      </c>
      <c r="Q1129" s="2">
        <f t="shared" si="125"/>
        <v>23070.929700000001</v>
      </c>
      <c r="S1129" t="s">
        <v>8874</v>
      </c>
      <c r="U1129" s="21"/>
    </row>
    <row r="1130" spans="1:21" ht="12.95" customHeight="1" x14ac:dyDescent="0.2">
      <c r="A1130" s="12" t="s">
        <v>9263</v>
      </c>
      <c r="B1130" s="35" t="s">
        <v>8852</v>
      </c>
      <c r="C1130" s="12">
        <v>38089.430999999997</v>
      </c>
      <c r="D1130" s="12" t="s">
        <v>8869</v>
      </c>
      <c r="E1130">
        <f t="shared" si="123"/>
        <v>-15428.011187280192</v>
      </c>
      <c r="F1130">
        <f t="shared" si="124"/>
        <v>-15428</v>
      </c>
      <c r="G1130">
        <f t="shared" si="127"/>
        <v>-1.3371600005484652E-2</v>
      </c>
      <c r="I1130">
        <f>G1130</f>
        <v>-1.3371600005484652E-2</v>
      </c>
      <c r="Q1130" s="2">
        <f t="shared" si="125"/>
        <v>23070.930999999997</v>
      </c>
      <c r="S1130" t="s">
        <v>8874</v>
      </c>
      <c r="U1130" s="21"/>
    </row>
    <row r="1131" spans="1:21" ht="12.95" customHeight="1" x14ac:dyDescent="0.2">
      <c r="A1131" s="55" t="s">
        <v>8307</v>
      </c>
      <c r="B1131" s="54" t="s">
        <v>8852</v>
      </c>
      <c r="C1131" s="55">
        <v>38089.438000000002</v>
      </c>
      <c r="D1131" s="55" t="s">
        <v>8869</v>
      </c>
      <c r="E1131">
        <f t="shared" si="123"/>
        <v>-15428.005330766284</v>
      </c>
      <c r="F1131">
        <f t="shared" si="124"/>
        <v>-15428</v>
      </c>
      <c r="G1131">
        <f t="shared" si="127"/>
        <v>-6.3716000004205853E-3</v>
      </c>
      <c r="I1131">
        <f>G1131</f>
        <v>-6.3716000004205853E-3</v>
      </c>
      <c r="Q1131" s="2">
        <f t="shared" si="125"/>
        <v>23070.938000000002</v>
      </c>
      <c r="S1131" t="s">
        <v>8874</v>
      </c>
      <c r="U1131" s="21"/>
    </row>
    <row r="1132" spans="1:21" ht="12.95" customHeight="1" x14ac:dyDescent="0.2">
      <c r="A1132" s="55" t="s">
        <v>8307</v>
      </c>
      <c r="B1132" s="54" t="s">
        <v>8852</v>
      </c>
      <c r="C1132" s="55">
        <v>38089.440000000002</v>
      </c>
      <c r="D1132" s="55" t="s">
        <v>8869</v>
      </c>
      <c r="E1132">
        <f t="shared" si="123"/>
        <v>-15428.003657476596</v>
      </c>
      <c r="F1132">
        <f t="shared" si="124"/>
        <v>-15428</v>
      </c>
      <c r="G1132">
        <f t="shared" si="127"/>
        <v>-4.3716000000131316E-3</v>
      </c>
      <c r="I1132">
        <f>G1132</f>
        <v>-4.3716000000131316E-3</v>
      </c>
      <c r="Q1132" s="2">
        <f t="shared" si="125"/>
        <v>23070.940000000002</v>
      </c>
      <c r="S1132" t="s">
        <v>8874</v>
      </c>
      <c r="U1132" s="21"/>
    </row>
    <row r="1133" spans="1:21" ht="12.95" customHeight="1" x14ac:dyDescent="0.2">
      <c r="A1133" s="55" t="s">
        <v>11430</v>
      </c>
      <c r="B1133" s="54" t="s">
        <v>8852</v>
      </c>
      <c r="C1133" s="55">
        <v>38126.495000000003</v>
      </c>
      <c r="D1133" s="55" t="s">
        <v>8869</v>
      </c>
      <c r="E1133">
        <f t="shared" si="123"/>
        <v>-15397.001782806496</v>
      </c>
      <c r="F1133">
        <f t="shared" si="124"/>
        <v>-15397</v>
      </c>
      <c r="G1133">
        <f t="shared" si="127"/>
        <v>-2.1309000003384426E-3</v>
      </c>
      <c r="I1133">
        <f>+C1133-(C$7+F1133*C$8)</f>
        <v>-2.1309000003384426E-3</v>
      </c>
      <c r="Q1133" s="2">
        <f t="shared" si="125"/>
        <v>23107.995000000003</v>
      </c>
      <c r="S1133" t="s">
        <v>8874</v>
      </c>
    </row>
    <row r="1134" spans="1:21" ht="12.95" customHeight="1" x14ac:dyDescent="0.2">
      <c r="A1134" s="55" t="s">
        <v>11430</v>
      </c>
      <c r="B1134" s="54" t="s">
        <v>8852</v>
      </c>
      <c r="C1134" s="55">
        <v>38144.415999999997</v>
      </c>
      <c r="D1134" s="55" t="s">
        <v>8869</v>
      </c>
      <c r="E1134">
        <f t="shared" si="123"/>
        <v>-15382.008270568938</v>
      </c>
      <c r="F1134">
        <f t="shared" si="124"/>
        <v>-15382</v>
      </c>
      <c r="G1134">
        <f t="shared" si="127"/>
        <v>-9.8854000025312416E-3</v>
      </c>
      <c r="I1134">
        <f>+C1134-(C$7+F1134*C$8)</f>
        <v>-9.8854000025312416E-3</v>
      </c>
      <c r="Q1134" s="2">
        <f t="shared" si="125"/>
        <v>23125.915999999997</v>
      </c>
      <c r="S1134" t="s">
        <v>8874</v>
      </c>
    </row>
    <row r="1135" spans="1:21" ht="12.95" customHeight="1" x14ac:dyDescent="0.2">
      <c r="A1135" s="55" t="s">
        <v>11430</v>
      </c>
      <c r="B1135" s="54" t="s">
        <v>8852</v>
      </c>
      <c r="C1135" s="55">
        <v>38144.432000000001</v>
      </c>
      <c r="D1135" s="55" t="s">
        <v>8869</v>
      </c>
      <c r="E1135">
        <f t="shared" si="123"/>
        <v>-15381.994884251442</v>
      </c>
      <c r="F1135">
        <f t="shared" si="124"/>
        <v>-15382</v>
      </c>
      <c r="G1135">
        <f t="shared" si="127"/>
        <v>6.1146000007283874E-3</v>
      </c>
      <c r="I1135">
        <f>+C1135-(C$7+F1135*C$8)</f>
        <v>6.1146000007283874E-3</v>
      </c>
      <c r="Q1135" s="2">
        <f t="shared" si="125"/>
        <v>23125.932000000001</v>
      </c>
      <c r="S1135" t="s">
        <v>8874</v>
      </c>
    </row>
    <row r="1136" spans="1:21" ht="12.95" customHeight="1" x14ac:dyDescent="0.2">
      <c r="A1136" s="55" t="s">
        <v>8307</v>
      </c>
      <c r="B1136" s="54" t="s">
        <v>8852</v>
      </c>
      <c r="C1136" s="55">
        <v>38150.383999999998</v>
      </c>
      <c r="D1136" s="55" t="s">
        <v>8869</v>
      </c>
      <c r="E1136">
        <f t="shared" si="123"/>
        <v>-15377.015174143862</v>
      </c>
      <c r="F1136">
        <f t="shared" si="124"/>
        <v>-15377</v>
      </c>
      <c r="G1136">
        <f t="shared" si="127"/>
        <v>-1.8136899998353329E-2</v>
      </c>
      <c r="I1136">
        <f>G1136</f>
        <v>-1.8136899998353329E-2</v>
      </c>
      <c r="Q1136" s="2">
        <f t="shared" si="125"/>
        <v>23131.883999999998</v>
      </c>
      <c r="S1136" t="s">
        <v>8874</v>
      </c>
      <c r="U1136" s="21"/>
    </row>
    <row r="1137" spans="1:19" ht="12.95" customHeight="1" x14ac:dyDescent="0.2">
      <c r="A1137" s="55" t="s">
        <v>11430</v>
      </c>
      <c r="B1137" s="54" t="s">
        <v>8852</v>
      </c>
      <c r="C1137" s="55">
        <v>38193.432000000001</v>
      </c>
      <c r="D1137" s="55" t="s">
        <v>8869</v>
      </c>
      <c r="E1137">
        <f t="shared" si="123"/>
        <v>-15340.999286927601</v>
      </c>
      <c r="F1137">
        <f t="shared" si="124"/>
        <v>-15341</v>
      </c>
      <c r="G1137">
        <f t="shared" si="127"/>
        <v>8.5229999967850745E-4</v>
      </c>
      <c r="I1137">
        <f t="shared" ref="I1137:I1156" si="128">+C1137-(C$7+F1137*C$8)</f>
        <v>8.5229999967850745E-4</v>
      </c>
      <c r="Q1137" s="2">
        <f t="shared" si="125"/>
        <v>23174.932000000001</v>
      </c>
      <c r="S1137" t="s">
        <v>8874</v>
      </c>
    </row>
    <row r="1138" spans="1:19" ht="12.95" customHeight="1" x14ac:dyDescent="0.2">
      <c r="A1138" s="55" t="s">
        <v>11430</v>
      </c>
      <c r="B1138" s="54" t="s">
        <v>8852</v>
      </c>
      <c r="C1138" s="55">
        <v>38199.385000000002</v>
      </c>
      <c r="D1138" s="55" t="s">
        <v>8869</v>
      </c>
      <c r="E1138">
        <f t="shared" si="123"/>
        <v>-15336.018740175175</v>
      </c>
      <c r="F1138">
        <f t="shared" si="124"/>
        <v>-15336</v>
      </c>
      <c r="G1138">
        <f t="shared" si="127"/>
        <v>-2.239920000283746E-2</v>
      </c>
      <c r="I1138">
        <f t="shared" si="128"/>
        <v>-2.239920000283746E-2</v>
      </c>
      <c r="Q1138" s="2">
        <f t="shared" si="125"/>
        <v>23180.885000000002</v>
      </c>
      <c r="S1138" t="s">
        <v>8874</v>
      </c>
    </row>
    <row r="1139" spans="1:19" ht="12.95" customHeight="1" x14ac:dyDescent="0.2">
      <c r="A1139" s="55" t="s">
        <v>11430</v>
      </c>
      <c r="B1139" s="54" t="s">
        <v>8852</v>
      </c>
      <c r="C1139" s="55">
        <v>38199.394</v>
      </c>
      <c r="D1139" s="55" t="s">
        <v>8869</v>
      </c>
      <c r="E1139">
        <f t="shared" si="123"/>
        <v>-15336.011210371586</v>
      </c>
      <c r="F1139">
        <f t="shared" si="124"/>
        <v>-15336</v>
      </c>
      <c r="G1139">
        <f t="shared" si="127"/>
        <v>-1.3399200004641898E-2</v>
      </c>
      <c r="I1139">
        <f t="shared" si="128"/>
        <v>-1.3399200004641898E-2</v>
      </c>
      <c r="Q1139" s="2">
        <f t="shared" si="125"/>
        <v>23180.894</v>
      </c>
      <c r="S1139" t="s">
        <v>8874</v>
      </c>
    </row>
    <row r="1140" spans="1:19" ht="12.95" customHeight="1" x14ac:dyDescent="0.2">
      <c r="A1140" s="55" t="s">
        <v>11430</v>
      </c>
      <c r="B1140" s="54" t="s">
        <v>8852</v>
      </c>
      <c r="C1140" s="55">
        <v>38218.502999999997</v>
      </c>
      <c r="D1140" s="55" t="s">
        <v>8869</v>
      </c>
      <c r="E1140">
        <f t="shared" si="123"/>
        <v>-15320.023764060134</v>
      </c>
      <c r="F1140">
        <f t="shared" si="124"/>
        <v>-15320</v>
      </c>
      <c r="G1140">
        <f t="shared" si="127"/>
        <v>-2.8404000004229601E-2</v>
      </c>
      <c r="I1140">
        <f t="shared" si="128"/>
        <v>-2.8404000004229601E-2</v>
      </c>
      <c r="Q1140" s="2">
        <f t="shared" si="125"/>
        <v>23200.002999999997</v>
      </c>
      <c r="S1140" t="s">
        <v>8874</v>
      </c>
    </row>
    <row r="1141" spans="1:19" ht="12.95" customHeight="1" x14ac:dyDescent="0.2">
      <c r="A1141" s="55" t="s">
        <v>11430</v>
      </c>
      <c r="B1141" s="54" t="s">
        <v>8852</v>
      </c>
      <c r="C1141" s="55">
        <v>38218.506999999998</v>
      </c>
      <c r="D1141" s="55" t="s">
        <v>8869</v>
      </c>
      <c r="E1141">
        <f t="shared" si="123"/>
        <v>-15320.02041748076</v>
      </c>
      <c r="F1141">
        <f t="shared" si="124"/>
        <v>-15320</v>
      </c>
      <c r="G1141">
        <f t="shared" si="127"/>
        <v>-2.4404000003414694E-2</v>
      </c>
      <c r="I1141">
        <f t="shared" si="128"/>
        <v>-2.4404000003414694E-2</v>
      </c>
      <c r="Q1141" s="2">
        <f t="shared" si="125"/>
        <v>23200.006999999998</v>
      </c>
      <c r="S1141" t="s">
        <v>8874</v>
      </c>
    </row>
    <row r="1142" spans="1:19" ht="12.95" customHeight="1" x14ac:dyDescent="0.2">
      <c r="A1142" s="55" t="s">
        <v>11430</v>
      </c>
      <c r="B1142" s="54" t="s">
        <v>8852</v>
      </c>
      <c r="C1142" s="55">
        <v>38218.512000000002</v>
      </c>
      <c r="D1142" s="55" t="s">
        <v>8869</v>
      </c>
      <c r="E1142">
        <f t="shared" si="123"/>
        <v>-15320.01623425654</v>
      </c>
      <c r="F1142">
        <f t="shared" si="124"/>
        <v>-15320</v>
      </c>
      <c r="G1142">
        <f t="shared" si="127"/>
        <v>-1.9403999998758081E-2</v>
      </c>
      <c r="I1142">
        <f t="shared" si="128"/>
        <v>-1.9403999998758081E-2</v>
      </c>
      <c r="Q1142" s="2">
        <f t="shared" si="125"/>
        <v>23200.012000000002</v>
      </c>
      <c r="S1142" t="s">
        <v>8874</v>
      </c>
    </row>
    <row r="1143" spans="1:19" ht="12.95" customHeight="1" x14ac:dyDescent="0.2">
      <c r="A1143" s="55" t="s">
        <v>11430</v>
      </c>
      <c r="B1143" s="54" t="s">
        <v>8852</v>
      </c>
      <c r="C1143" s="55">
        <v>38224.482000000004</v>
      </c>
      <c r="D1143" s="55" t="s">
        <v>8869</v>
      </c>
      <c r="E1143">
        <f t="shared" si="123"/>
        <v>-15315.021464541776</v>
      </c>
      <c r="F1143">
        <f t="shared" si="124"/>
        <v>-15315</v>
      </c>
      <c r="G1143">
        <f t="shared" si="127"/>
        <v>-2.5655499994172715E-2</v>
      </c>
      <c r="I1143">
        <f t="shared" si="128"/>
        <v>-2.5655499994172715E-2</v>
      </c>
      <c r="Q1143" s="2">
        <f t="shared" si="125"/>
        <v>23205.982000000004</v>
      </c>
      <c r="S1143" t="s">
        <v>8874</v>
      </c>
    </row>
    <row r="1144" spans="1:19" ht="12.95" customHeight="1" x14ac:dyDescent="0.2">
      <c r="A1144" s="55" t="s">
        <v>11430</v>
      </c>
      <c r="B1144" s="54" t="s">
        <v>8852</v>
      </c>
      <c r="C1144" s="55">
        <v>38224.487999999998</v>
      </c>
      <c r="D1144" s="55" t="s">
        <v>8869</v>
      </c>
      <c r="E1144">
        <f t="shared" si="123"/>
        <v>-15315.016444672721</v>
      </c>
      <c r="F1144">
        <f t="shared" si="124"/>
        <v>-15315</v>
      </c>
      <c r="G1144">
        <f t="shared" si="127"/>
        <v>-1.9655500000226311E-2</v>
      </c>
      <c r="I1144">
        <f t="shared" si="128"/>
        <v>-1.9655500000226311E-2</v>
      </c>
      <c r="Q1144" s="2">
        <f t="shared" si="125"/>
        <v>23205.987999999998</v>
      </c>
      <c r="S1144" t="s">
        <v>8874</v>
      </c>
    </row>
    <row r="1145" spans="1:19" ht="12.95" customHeight="1" x14ac:dyDescent="0.2">
      <c r="A1145" s="55" t="s">
        <v>11430</v>
      </c>
      <c r="B1145" s="54" t="s">
        <v>8852</v>
      </c>
      <c r="C1145" s="55">
        <v>38224.491000000002</v>
      </c>
      <c r="D1145" s="55" t="s">
        <v>8869</v>
      </c>
      <c r="E1145">
        <f t="shared" si="123"/>
        <v>-15315.013934738188</v>
      </c>
      <c r="F1145">
        <f t="shared" si="124"/>
        <v>-15315</v>
      </c>
      <c r="G1145">
        <f t="shared" si="127"/>
        <v>-1.6655499995977152E-2</v>
      </c>
      <c r="I1145">
        <f t="shared" si="128"/>
        <v>-1.6655499995977152E-2</v>
      </c>
      <c r="Q1145" s="2">
        <f t="shared" si="125"/>
        <v>23205.991000000002</v>
      </c>
      <c r="S1145" t="s">
        <v>8874</v>
      </c>
    </row>
    <row r="1146" spans="1:19" ht="12.95" customHeight="1" x14ac:dyDescent="0.2">
      <c r="A1146" s="55" t="s">
        <v>11430</v>
      </c>
      <c r="B1146" s="54" t="s">
        <v>8852</v>
      </c>
      <c r="C1146" s="55">
        <v>38224.506999999998</v>
      </c>
      <c r="D1146" s="55" t="s">
        <v>8869</v>
      </c>
      <c r="E1146">
        <f t="shared" si="123"/>
        <v>-15315.000548420698</v>
      </c>
      <c r="F1146">
        <f t="shared" si="124"/>
        <v>-15315</v>
      </c>
      <c r="G1146">
        <f t="shared" si="127"/>
        <v>-6.5549999999348074E-4</v>
      </c>
      <c r="I1146">
        <f t="shared" si="128"/>
        <v>-6.5549999999348074E-4</v>
      </c>
      <c r="Q1146" s="2">
        <f t="shared" si="125"/>
        <v>23206.006999999998</v>
      </c>
      <c r="S1146" t="s">
        <v>8874</v>
      </c>
    </row>
    <row r="1147" spans="1:19" ht="12.95" customHeight="1" x14ac:dyDescent="0.2">
      <c r="A1147" s="55" t="s">
        <v>11430</v>
      </c>
      <c r="B1147" s="54" t="s">
        <v>8852</v>
      </c>
      <c r="C1147" s="55">
        <v>38224.51</v>
      </c>
      <c r="D1147" s="55" t="s">
        <v>8869</v>
      </c>
      <c r="E1147">
        <f t="shared" si="123"/>
        <v>-15314.998038486165</v>
      </c>
      <c r="F1147">
        <f t="shared" si="124"/>
        <v>-15315</v>
      </c>
      <c r="G1147">
        <f t="shared" si="127"/>
        <v>2.3445000042556785E-3</v>
      </c>
      <c r="I1147">
        <f t="shared" si="128"/>
        <v>2.3445000042556785E-3</v>
      </c>
      <c r="Q1147" s="2">
        <f t="shared" si="125"/>
        <v>23206.010000000002</v>
      </c>
      <c r="S1147" t="s">
        <v>8874</v>
      </c>
    </row>
    <row r="1148" spans="1:19" ht="12.95" customHeight="1" x14ac:dyDescent="0.2">
      <c r="A1148" s="55" t="s">
        <v>8369</v>
      </c>
      <c r="B1148" s="54" t="s">
        <v>8852</v>
      </c>
      <c r="C1148" s="55">
        <v>38236.444000000003</v>
      </c>
      <c r="D1148" s="55" t="s">
        <v>8869</v>
      </c>
      <c r="E1148">
        <f t="shared" si="123"/>
        <v>-15305.0135189257</v>
      </c>
      <c r="F1148">
        <f t="shared" si="124"/>
        <v>-15305</v>
      </c>
      <c r="G1148">
        <f t="shared" si="127"/>
        <v>-1.6158500002347864E-2</v>
      </c>
      <c r="I1148">
        <f t="shared" si="128"/>
        <v>-1.6158500002347864E-2</v>
      </c>
      <c r="Q1148" s="2">
        <f t="shared" si="125"/>
        <v>23217.944000000003</v>
      </c>
      <c r="S1148" t="s">
        <v>8874</v>
      </c>
    </row>
    <row r="1149" spans="1:19" ht="12.95" customHeight="1" x14ac:dyDescent="0.2">
      <c r="A1149" s="55" t="s">
        <v>11430</v>
      </c>
      <c r="B1149" s="54" t="s">
        <v>8852</v>
      </c>
      <c r="C1149" s="55">
        <v>38236.447</v>
      </c>
      <c r="D1149" s="55" t="s">
        <v>8869</v>
      </c>
      <c r="E1149">
        <f t="shared" si="123"/>
        <v>-15305.011008991172</v>
      </c>
      <c r="F1149">
        <f t="shared" si="124"/>
        <v>-15305</v>
      </c>
      <c r="G1149">
        <f t="shared" si="127"/>
        <v>-1.3158500005374663E-2</v>
      </c>
      <c r="I1149">
        <f t="shared" si="128"/>
        <v>-1.3158500005374663E-2</v>
      </c>
      <c r="Q1149" s="2">
        <f t="shared" si="125"/>
        <v>23217.947</v>
      </c>
      <c r="S1149" t="s">
        <v>8874</v>
      </c>
    </row>
    <row r="1150" spans="1:19" ht="12.95" customHeight="1" x14ac:dyDescent="0.2">
      <c r="A1150" s="55" t="s">
        <v>11430</v>
      </c>
      <c r="B1150" s="54" t="s">
        <v>8852</v>
      </c>
      <c r="C1150" s="55">
        <v>38236.449999999997</v>
      </c>
      <c r="D1150" s="55" t="s">
        <v>8869</v>
      </c>
      <c r="E1150">
        <f t="shared" si="123"/>
        <v>-15305.008499056645</v>
      </c>
      <c r="F1150">
        <f t="shared" si="124"/>
        <v>-15305</v>
      </c>
      <c r="G1150">
        <f t="shared" si="127"/>
        <v>-1.0158500008401461E-2</v>
      </c>
      <c r="I1150">
        <f t="shared" si="128"/>
        <v>-1.0158500008401461E-2</v>
      </c>
      <c r="Q1150" s="2">
        <f t="shared" si="125"/>
        <v>23217.949999999997</v>
      </c>
      <c r="S1150" t="s">
        <v>8874</v>
      </c>
    </row>
    <row r="1151" spans="1:19" ht="12.95" customHeight="1" x14ac:dyDescent="0.2">
      <c r="A1151" s="55" t="s">
        <v>11430</v>
      </c>
      <c r="B1151" s="54" t="s">
        <v>8852</v>
      </c>
      <c r="C1151" s="55">
        <v>38236.453000000001</v>
      </c>
      <c r="D1151" s="55" t="s">
        <v>8869</v>
      </c>
      <c r="E1151">
        <f t="shared" si="123"/>
        <v>-15305.005989122112</v>
      </c>
      <c r="F1151">
        <f t="shared" si="124"/>
        <v>-15305</v>
      </c>
      <c r="G1151">
        <f t="shared" si="127"/>
        <v>-7.1585000041523017E-3</v>
      </c>
      <c r="I1151">
        <f t="shared" si="128"/>
        <v>-7.1585000041523017E-3</v>
      </c>
      <c r="Q1151" s="2">
        <f t="shared" si="125"/>
        <v>23217.953000000001</v>
      </c>
      <c r="S1151" t="s">
        <v>8874</v>
      </c>
    </row>
    <row r="1152" spans="1:19" ht="12.95" customHeight="1" x14ac:dyDescent="0.2">
      <c r="A1152" s="55" t="s">
        <v>11430</v>
      </c>
      <c r="B1152" s="54" t="s">
        <v>8852</v>
      </c>
      <c r="C1152" s="55">
        <v>38236.453999999998</v>
      </c>
      <c r="D1152" s="55" t="s">
        <v>8869</v>
      </c>
      <c r="E1152">
        <f t="shared" si="123"/>
        <v>-15305.005152477272</v>
      </c>
      <c r="F1152">
        <f t="shared" si="124"/>
        <v>-15305</v>
      </c>
      <c r="G1152">
        <f t="shared" si="127"/>
        <v>-6.1585000075865537E-3</v>
      </c>
      <c r="I1152">
        <f t="shared" si="128"/>
        <v>-6.1585000075865537E-3</v>
      </c>
      <c r="Q1152" s="2">
        <f t="shared" si="125"/>
        <v>23217.953999999998</v>
      </c>
      <c r="S1152" t="s">
        <v>8874</v>
      </c>
    </row>
    <row r="1153" spans="1:21" ht="12.95" customHeight="1" x14ac:dyDescent="0.2">
      <c r="A1153" s="55" t="s">
        <v>11430</v>
      </c>
      <c r="B1153" s="54" t="s">
        <v>8852</v>
      </c>
      <c r="C1153" s="55">
        <v>38236.455999999998</v>
      </c>
      <c r="D1153" s="55" t="s">
        <v>8869</v>
      </c>
      <c r="E1153">
        <f t="shared" si="123"/>
        <v>-15305.003479187584</v>
      </c>
      <c r="F1153">
        <f t="shared" si="124"/>
        <v>-15305</v>
      </c>
      <c r="G1153">
        <f t="shared" si="127"/>
        <v>-4.1585000071791001E-3</v>
      </c>
      <c r="I1153">
        <f t="shared" si="128"/>
        <v>-4.1585000071791001E-3</v>
      </c>
      <c r="Q1153" s="2">
        <f t="shared" si="125"/>
        <v>23217.955999999998</v>
      </c>
      <c r="S1153" t="s">
        <v>8874</v>
      </c>
    </row>
    <row r="1154" spans="1:21" ht="12.95" customHeight="1" x14ac:dyDescent="0.2">
      <c r="A1154" s="55" t="s">
        <v>11430</v>
      </c>
      <c r="B1154" s="54" t="s">
        <v>8852</v>
      </c>
      <c r="C1154" s="55">
        <v>38236.46</v>
      </c>
      <c r="D1154" s="55" t="s">
        <v>8869</v>
      </c>
      <c r="E1154">
        <f t="shared" si="123"/>
        <v>-15305.000132608209</v>
      </c>
      <c r="F1154">
        <f t="shared" si="124"/>
        <v>-15305</v>
      </c>
      <c r="G1154">
        <f t="shared" si="127"/>
        <v>-1.5850000636419281E-4</v>
      </c>
      <c r="I1154">
        <f t="shared" si="128"/>
        <v>-1.5850000636419281E-4</v>
      </c>
      <c r="Q1154" s="2">
        <f t="shared" si="125"/>
        <v>23217.96</v>
      </c>
      <c r="S1154" t="s">
        <v>8874</v>
      </c>
    </row>
    <row r="1155" spans="1:21" ht="12.95" customHeight="1" x14ac:dyDescent="0.2">
      <c r="A1155" s="55" t="s">
        <v>11430</v>
      </c>
      <c r="B1155" s="54" t="s">
        <v>8852</v>
      </c>
      <c r="C1155" s="55">
        <v>38236.461000000003</v>
      </c>
      <c r="D1155" s="55" t="s">
        <v>8869</v>
      </c>
      <c r="E1155">
        <f t="shared" si="123"/>
        <v>-15304.999295963364</v>
      </c>
      <c r="F1155">
        <f t="shared" si="124"/>
        <v>-15305</v>
      </c>
      <c r="G1155">
        <f t="shared" si="127"/>
        <v>8.4149999747751281E-4</v>
      </c>
      <c r="I1155">
        <f t="shared" si="128"/>
        <v>8.4149999747751281E-4</v>
      </c>
      <c r="Q1155" s="2">
        <f t="shared" si="125"/>
        <v>23217.961000000003</v>
      </c>
      <c r="S1155" t="s">
        <v>8874</v>
      </c>
    </row>
    <row r="1156" spans="1:21" ht="12.95" customHeight="1" x14ac:dyDescent="0.2">
      <c r="A1156" s="55" t="s">
        <v>11430</v>
      </c>
      <c r="B1156" s="54" t="s">
        <v>8852</v>
      </c>
      <c r="C1156" s="55">
        <v>38236.464999999997</v>
      </c>
      <c r="D1156" s="55" t="s">
        <v>8869</v>
      </c>
      <c r="E1156">
        <f t="shared" si="123"/>
        <v>-15304.995949383996</v>
      </c>
      <c r="F1156">
        <f t="shared" si="124"/>
        <v>-15305</v>
      </c>
      <c r="G1156">
        <f t="shared" si="127"/>
        <v>4.8414999910164624E-3</v>
      </c>
      <c r="I1156">
        <f t="shared" si="128"/>
        <v>4.8414999910164624E-3</v>
      </c>
      <c r="Q1156" s="2">
        <f t="shared" si="125"/>
        <v>23217.964999999997</v>
      </c>
      <c r="S1156" t="s">
        <v>8874</v>
      </c>
    </row>
    <row r="1157" spans="1:21" ht="12.95" customHeight="1" x14ac:dyDescent="0.2">
      <c r="A1157" s="55" t="s">
        <v>8307</v>
      </c>
      <c r="B1157" s="54" t="s">
        <v>8852</v>
      </c>
      <c r="C1157" s="55">
        <v>38242.419000000002</v>
      </c>
      <c r="D1157" s="55" t="s">
        <v>8869</v>
      </c>
      <c r="E1157">
        <f t="shared" si="123"/>
        <v>-15300.014565986723</v>
      </c>
      <c r="F1157">
        <f t="shared" si="124"/>
        <v>-15300</v>
      </c>
      <c r="G1157">
        <f t="shared" si="127"/>
        <v>-1.7410000000381842E-2</v>
      </c>
      <c r="I1157">
        <f>G1157</f>
        <v>-1.7410000000381842E-2</v>
      </c>
      <c r="Q1157" s="2">
        <f t="shared" si="125"/>
        <v>23223.919000000002</v>
      </c>
      <c r="S1157" t="s">
        <v>8874</v>
      </c>
      <c r="U1157" s="21"/>
    </row>
    <row r="1158" spans="1:21" ht="12.95" customHeight="1" x14ac:dyDescent="0.2">
      <c r="A1158" s="55" t="s">
        <v>8399</v>
      </c>
      <c r="B1158" s="54" t="s">
        <v>8852</v>
      </c>
      <c r="C1158" s="55">
        <v>38248.398999999998</v>
      </c>
      <c r="D1158" s="55" t="s">
        <v>8869</v>
      </c>
      <c r="E1158">
        <f t="shared" si="123"/>
        <v>-15295.011429823531</v>
      </c>
      <c r="F1158">
        <f t="shared" si="124"/>
        <v>-15295</v>
      </c>
      <c r="G1158">
        <f t="shared" si="127"/>
        <v>-1.3661500001035165E-2</v>
      </c>
      <c r="H1158">
        <f>+C1158-(C$7+F1158*C$8)</f>
        <v>-1.3661500001035165E-2</v>
      </c>
      <c r="Q1158" s="2">
        <f t="shared" si="125"/>
        <v>23229.898999999998</v>
      </c>
      <c r="S1158" t="s">
        <v>8874</v>
      </c>
    </row>
    <row r="1159" spans="1:21" ht="12.95" customHeight="1" x14ac:dyDescent="0.2">
      <c r="A1159" s="55" t="s">
        <v>11430</v>
      </c>
      <c r="B1159" s="54" t="s">
        <v>8852</v>
      </c>
      <c r="C1159" s="55">
        <v>38248.402000000002</v>
      </c>
      <c r="D1159" s="55" t="s">
        <v>8869</v>
      </c>
      <c r="E1159">
        <f t="shared" si="123"/>
        <v>-15295.008919888996</v>
      </c>
      <c r="F1159">
        <f t="shared" si="124"/>
        <v>-15295</v>
      </c>
      <c r="G1159">
        <f t="shared" si="127"/>
        <v>-1.0661499996786006E-2</v>
      </c>
      <c r="I1159">
        <f>+C1159-(C$7+F1159*C$8)</f>
        <v>-1.0661499996786006E-2</v>
      </c>
      <c r="Q1159" s="2">
        <f t="shared" si="125"/>
        <v>23229.902000000002</v>
      </c>
      <c r="S1159" t="s">
        <v>8874</v>
      </c>
    </row>
    <row r="1160" spans="1:21" ht="12.95" customHeight="1" x14ac:dyDescent="0.2">
      <c r="A1160" s="55" t="s">
        <v>8399</v>
      </c>
      <c r="B1160" s="54" t="s">
        <v>8852</v>
      </c>
      <c r="C1160" s="55">
        <v>38248.402999999998</v>
      </c>
      <c r="D1160" s="55" t="s">
        <v>8869</v>
      </c>
      <c r="E1160">
        <f t="shared" si="123"/>
        <v>-15295.008083244156</v>
      </c>
      <c r="F1160">
        <f t="shared" si="124"/>
        <v>-15295</v>
      </c>
      <c r="G1160">
        <f t="shared" si="127"/>
        <v>-9.6615000002202578E-3</v>
      </c>
      <c r="H1160">
        <f>+C1160-(C$7+F1160*C$8)</f>
        <v>-9.6615000002202578E-3</v>
      </c>
      <c r="Q1160" s="2">
        <f t="shared" si="125"/>
        <v>23229.902999999998</v>
      </c>
      <c r="S1160" t="s">
        <v>8874</v>
      </c>
    </row>
    <row r="1161" spans="1:21" ht="12.95" customHeight="1" x14ac:dyDescent="0.2">
      <c r="A1161" s="55" t="s">
        <v>11430</v>
      </c>
      <c r="B1161" s="54" t="s">
        <v>8852</v>
      </c>
      <c r="C1161" s="55">
        <v>38248.404000000002</v>
      </c>
      <c r="D1161" s="55" t="s">
        <v>8869</v>
      </c>
      <c r="E1161">
        <f t="shared" si="123"/>
        <v>-15295.007246599311</v>
      </c>
      <c r="F1161">
        <f t="shared" si="124"/>
        <v>-15295</v>
      </c>
      <c r="G1161">
        <f t="shared" si="127"/>
        <v>-8.6614999963785522E-3</v>
      </c>
      <c r="I1161">
        <f>+C1161-(C$7+F1161*C$8)</f>
        <v>-8.6614999963785522E-3</v>
      </c>
      <c r="Q1161" s="2">
        <f t="shared" si="125"/>
        <v>23229.904000000002</v>
      </c>
      <c r="S1161" t="s">
        <v>8874</v>
      </c>
    </row>
    <row r="1162" spans="1:21" ht="12.95" customHeight="1" x14ac:dyDescent="0.2">
      <c r="A1162" s="55" t="s">
        <v>11430</v>
      </c>
      <c r="B1162" s="54" t="s">
        <v>8852</v>
      </c>
      <c r="C1162" s="55">
        <v>38248.411999999997</v>
      </c>
      <c r="D1162" s="55" t="s">
        <v>8869</v>
      </c>
      <c r="E1162">
        <f t="shared" si="123"/>
        <v>-15295.000553440568</v>
      </c>
      <c r="F1162">
        <f t="shared" si="124"/>
        <v>-15295</v>
      </c>
      <c r="G1162">
        <f t="shared" si="127"/>
        <v>-6.6150000202469528E-4</v>
      </c>
      <c r="I1162">
        <f>+C1162-(C$7+F1162*C$8)</f>
        <v>-6.6150000202469528E-4</v>
      </c>
      <c r="Q1162" s="2">
        <f t="shared" si="125"/>
        <v>23229.911999999997</v>
      </c>
      <c r="S1162" t="s">
        <v>8874</v>
      </c>
    </row>
    <row r="1163" spans="1:21" ht="12.95" customHeight="1" x14ac:dyDescent="0.2">
      <c r="A1163" s="55" t="s">
        <v>11430</v>
      </c>
      <c r="B1163" s="54" t="s">
        <v>8852</v>
      </c>
      <c r="C1163" s="55">
        <v>38248.413999999997</v>
      </c>
      <c r="D1163" s="55" t="s">
        <v>8869</v>
      </c>
      <c r="E1163">
        <f t="shared" si="123"/>
        <v>-15294.998880150881</v>
      </c>
      <c r="F1163">
        <f t="shared" si="124"/>
        <v>-15295</v>
      </c>
      <c r="G1163">
        <f t="shared" si="127"/>
        <v>1.3384999983827583E-3</v>
      </c>
      <c r="I1163">
        <f>+C1163-(C$7+F1163*C$8)</f>
        <v>1.3384999983827583E-3</v>
      </c>
      <c r="Q1163" s="2">
        <f t="shared" si="125"/>
        <v>23229.913999999997</v>
      </c>
      <c r="S1163" t="s">
        <v>8874</v>
      </c>
    </row>
    <row r="1164" spans="1:21" ht="12.95" customHeight="1" x14ac:dyDescent="0.2">
      <c r="A1164" s="55" t="s">
        <v>8276</v>
      </c>
      <c r="B1164" s="54" t="s">
        <v>8852</v>
      </c>
      <c r="C1164" s="55">
        <v>38260.341999999997</v>
      </c>
      <c r="D1164" s="55" t="s">
        <v>8869</v>
      </c>
      <c r="E1164">
        <f t="shared" si="123"/>
        <v>-15285.019380459478</v>
      </c>
      <c r="F1164">
        <f t="shared" si="124"/>
        <v>-15285</v>
      </c>
      <c r="G1164">
        <f t="shared" si="127"/>
        <v>-2.3164500009443145E-2</v>
      </c>
      <c r="I1164">
        <f>+C1164-(C$7+F1164*C$8)</f>
        <v>-2.3164500009443145E-2</v>
      </c>
      <c r="Q1164" s="2">
        <f t="shared" si="125"/>
        <v>23241.841999999997</v>
      </c>
      <c r="S1164" t="s">
        <v>8874</v>
      </c>
    </row>
    <row r="1165" spans="1:21" ht="12.95" customHeight="1" x14ac:dyDescent="0.2">
      <c r="A1165" s="55" t="s">
        <v>8307</v>
      </c>
      <c r="B1165" s="54" t="s">
        <v>8852</v>
      </c>
      <c r="C1165" s="55">
        <v>38260.353999999999</v>
      </c>
      <c r="D1165" s="55" t="s">
        <v>8869</v>
      </c>
      <c r="E1165">
        <f t="shared" si="123"/>
        <v>-15285.009340721355</v>
      </c>
      <c r="F1165">
        <f t="shared" si="124"/>
        <v>-15285</v>
      </c>
      <c r="G1165">
        <f t="shared" si="127"/>
        <v>-1.1164500006998423E-2</v>
      </c>
      <c r="I1165">
        <f>G1165</f>
        <v>-1.1164500006998423E-2</v>
      </c>
      <c r="Q1165" s="2">
        <f t="shared" si="125"/>
        <v>23241.853999999999</v>
      </c>
      <c r="S1165" t="s">
        <v>8874</v>
      </c>
      <c r="U1165" s="21"/>
    </row>
    <row r="1166" spans="1:21" ht="12.95" customHeight="1" x14ac:dyDescent="0.2">
      <c r="A1166" s="55" t="s">
        <v>6970</v>
      </c>
      <c r="B1166" s="54" t="s">
        <v>8852</v>
      </c>
      <c r="C1166" s="55">
        <v>38268.713000000003</v>
      </c>
      <c r="D1166" s="55" t="s">
        <v>8869</v>
      </c>
      <c r="E1166">
        <f t="shared" si="123"/>
        <v>-15278.015826475843</v>
      </c>
      <c r="F1166">
        <f t="shared" si="124"/>
        <v>-15278</v>
      </c>
      <c r="G1166">
        <f t="shared" si="127"/>
        <v>-1.8916599998192396E-2</v>
      </c>
      <c r="I1166">
        <f>+C1166-(C$7+F1166*C$8)</f>
        <v>-1.8916599998192396E-2</v>
      </c>
      <c r="Q1166" s="2">
        <f t="shared" si="125"/>
        <v>23250.213000000003</v>
      </c>
      <c r="S1166" t="s">
        <v>8874</v>
      </c>
    </row>
    <row r="1167" spans="1:21" ht="12.95" customHeight="1" x14ac:dyDescent="0.2">
      <c r="A1167" s="55" t="s">
        <v>8276</v>
      </c>
      <c r="B1167" s="54" t="s">
        <v>8852</v>
      </c>
      <c r="C1167" s="55">
        <v>38272.31</v>
      </c>
      <c r="D1167" s="55" t="s">
        <v>8869</v>
      </c>
      <c r="E1167">
        <f t="shared" si="123"/>
        <v>-15275.006414974339</v>
      </c>
      <c r="F1167">
        <f t="shared" si="124"/>
        <v>-15275</v>
      </c>
      <c r="G1167">
        <f t="shared" si="127"/>
        <v>-7.6675000018440187E-3</v>
      </c>
      <c r="I1167">
        <f>+C1167-(C$7+F1167*C$8)</f>
        <v>-7.6675000018440187E-3</v>
      </c>
      <c r="Q1167" s="2">
        <f t="shared" si="125"/>
        <v>23253.809999999998</v>
      </c>
      <c r="S1167" t="s">
        <v>8874</v>
      </c>
    </row>
    <row r="1168" spans="1:21" ht="12.95" customHeight="1" x14ac:dyDescent="0.2">
      <c r="A1168" s="55" t="s">
        <v>6970</v>
      </c>
      <c r="B1168" s="54" t="s">
        <v>8852</v>
      </c>
      <c r="C1168" s="55">
        <v>38273.491999999998</v>
      </c>
      <c r="D1168" s="55" t="s">
        <v>8869</v>
      </c>
      <c r="E1168">
        <f t="shared" si="123"/>
        <v>-15274.017500769507</v>
      </c>
      <c r="F1168">
        <f t="shared" si="124"/>
        <v>-15274</v>
      </c>
      <c r="G1168">
        <f t="shared" si="127"/>
        <v>-2.0917800007737242E-2</v>
      </c>
      <c r="I1168">
        <f>+C1168-(C$7+F1168*C$8)</f>
        <v>-2.0917800007737242E-2</v>
      </c>
      <c r="Q1168" s="2">
        <f t="shared" si="125"/>
        <v>23254.991999999998</v>
      </c>
      <c r="S1168" t="s">
        <v>8874</v>
      </c>
    </row>
    <row r="1169" spans="1:21" ht="12.95" customHeight="1" x14ac:dyDescent="0.2">
      <c r="A1169" s="55" t="s">
        <v>8424</v>
      </c>
      <c r="B1169" s="54" t="s">
        <v>8852</v>
      </c>
      <c r="C1169" s="55">
        <v>38274.688000000002</v>
      </c>
      <c r="D1169" s="55" t="s">
        <v>8869</v>
      </c>
      <c r="E1169">
        <f t="shared" si="123"/>
        <v>-15273.016873536864</v>
      </c>
      <c r="F1169">
        <f t="shared" si="124"/>
        <v>-15273</v>
      </c>
      <c r="G1169">
        <f t="shared" si="127"/>
        <v>-2.0168099996226374E-2</v>
      </c>
      <c r="I1169">
        <f>G1169</f>
        <v>-2.0168099996226374E-2</v>
      </c>
      <c r="Q1169" s="2">
        <f t="shared" si="125"/>
        <v>23256.188000000002</v>
      </c>
      <c r="S1169" t="s">
        <v>8874</v>
      </c>
      <c r="U1169" s="21"/>
    </row>
    <row r="1170" spans="1:21" ht="12.95" customHeight="1" x14ac:dyDescent="0.2">
      <c r="A1170" s="55" t="s">
        <v>6970</v>
      </c>
      <c r="B1170" s="54" t="s">
        <v>8852</v>
      </c>
      <c r="C1170" s="55">
        <v>38274.692999999999</v>
      </c>
      <c r="D1170" s="55" t="s">
        <v>8869</v>
      </c>
      <c r="E1170">
        <f t="shared" si="123"/>
        <v>-15273.012690312651</v>
      </c>
      <c r="F1170">
        <f t="shared" si="124"/>
        <v>-15273</v>
      </c>
      <c r="G1170">
        <f t="shared" si="127"/>
        <v>-1.5168099998845719E-2</v>
      </c>
      <c r="I1170">
        <f>+C1170-(C$7+F1170*C$8)</f>
        <v>-1.5168099998845719E-2</v>
      </c>
      <c r="Q1170" s="2">
        <f t="shared" si="125"/>
        <v>23256.192999999999</v>
      </c>
      <c r="S1170" t="s">
        <v>8874</v>
      </c>
    </row>
    <row r="1171" spans="1:21" ht="12.95" customHeight="1" x14ac:dyDescent="0.2">
      <c r="A1171" s="55" t="s">
        <v>8276</v>
      </c>
      <c r="B1171" s="54" t="s">
        <v>8852</v>
      </c>
      <c r="C1171" s="55">
        <v>38278.286999999997</v>
      </c>
      <c r="D1171" s="55" t="s">
        <v>8869</v>
      </c>
      <c r="E1171">
        <f t="shared" si="123"/>
        <v>-15270.005788745675</v>
      </c>
      <c r="F1171">
        <f t="shared" si="124"/>
        <v>-15270</v>
      </c>
      <c r="G1171">
        <f t="shared" si="127"/>
        <v>-6.9190000067465007E-3</v>
      </c>
      <c r="I1171">
        <f>+C1171-(C$7+F1171*C$8)</f>
        <v>-6.9190000067465007E-3</v>
      </c>
      <c r="Q1171" s="2">
        <f t="shared" si="125"/>
        <v>23259.786999999997</v>
      </c>
      <c r="S1171" t="s">
        <v>8874</v>
      </c>
    </row>
    <row r="1172" spans="1:21" ht="12.95" customHeight="1" x14ac:dyDescent="0.2">
      <c r="A1172" s="55" t="s">
        <v>6970</v>
      </c>
      <c r="B1172" s="54" t="s">
        <v>8852</v>
      </c>
      <c r="C1172" s="55">
        <v>38280.665999999997</v>
      </c>
      <c r="D1172" s="55" t="s">
        <v>8869</v>
      </c>
      <c r="E1172">
        <f t="shared" si="123"/>
        <v>-15268.01541066336</v>
      </c>
      <c r="F1172">
        <f t="shared" si="124"/>
        <v>-15268</v>
      </c>
      <c r="G1172">
        <f t="shared" si="127"/>
        <v>-1.8419600004563108E-2</v>
      </c>
      <c r="I1172">
        <f>+C1172-(C$7+F1172*C$8)</f>
        <v>-1.8419600004563108E-2</v>
      </c>
      <c r="Q1172" s="2">
        <f t="shared" si="125"/>
        <v>23262.165999999997</v>
      </c>
      <c r="S1172" t="s">
        <v>8874</v>
      </c>
    </row>
    <row r="1173" spans="1:21" ht="12.95" customHeight="1" x14ac:dyDescent="0.2">
      <c r="A1173" s="55" t="s">
        <v>8276</v>
      </c>
      <c r="B1173" s="54" t="s">
        <v>8852</v>
      </c>
      <c r="C1173" s="55">
        <v>38284.26</v>
      </c>
      <c r="D1173" s="55" t="s">
        <v>8869</v>
      </c>
      <c r="E1173">
        <f t="shared" ref="E1173:E1236" si="129">+(C1173-C$7)/C$8</f>
        <v>-15265.008509096378</v>
      </c>
      <c r="F1173">
        <f t="shared" ref="F1173:F1236" si="130">ROUND(2*E1173,0)/2</f>
        <v>-15265</v>
      </c>
      <c r="G1173">
        <f t="shared" si="127"/>
        <v>-1.0170499997911975E-2</v>
      </c>
      <c r="I1173">
        <f>+C1173-(C$7+F1173*C$8)</f>
        <v>-1.0170499997911975E-2</v>
      </c>
      <c r="Q1173" s="2">
        <f t="shared" si="125"/>
        <v>23265.760000000002</v>
      </c>
      <c r="S1173" t="s">
        <v>8874</v>
      </c>
    </row>
    <row r="1174" spans="1:21" ht="12.95" customHeight="1" x14ac:dyDescent="0.2">
      <c r="A1174" s="55" t="s">
        <v>6970</v>
      </c>
      <c r="B1174" s="54" t="s">
        <v>8852</v>
      </c>
      <c r="C1174" s="55">
        <v>38286.643499999998</v>
      </c>
      <c r="D1174" s="55" t="s">
        <v>8869</v>
      </c>
      <c r="E1174">
        <f t="shared" si="129"/>
        <v>-15263.014366112273</v>
      </c>
      <c r="F1174">
        <f t="shared" si="130"/>
        <v>-15263</v>
      </c>
      <c r="G1174">
        <f t="shared" si="127"/>
        <v>-1.7171100007544737E-2</v>
      </c>
      <c r="J1174">
        <f>+C1174-(C$7+F1174*C$8)</f>
        <v>-1.7171100007544737E-2</v>
      </c>
      <c r="Q1174" s="2">
        <f t="shared" si="125"/>
        <v>23268.143499999998</v>
      </c>
      <c r="S1174" t="s">
        <v>8874</v>
      </c>
    </row>
    <row r="1175" spans="1:21" ht="12.95" customHeight="1" x14ac:dyDescent="0.2">
      <c r="A1175" s="55" t="s">
        <v>8424</v>
      </c>
      <c r="B1175" s="54" t="s">
        <v>8852</v>
      </c>
      <c r="C1175" s="55">
        <v>38287.839999999997</v>
      </c>
      <c r="D1175" s="55" t="s">
        <v>8869</v>
      </c>
      <c r="E1175">
        <f t="shared" si="129"/>
        <v>-15262.013320557213</v>
      </c>
      <c r="F1175">
        <f t="shared" si="130"/>
        <v>-15262</v>
      </c>
      <c r="G1175">
        <f t="shared" si="127"/>
        <v>-1.5921400001388974E-2</v>
      </c>
      <c r="I1175">
        <f>G1175</f>
        <v>-1.5921400001388974E-2</v>
      </c>
      <c r="Q1175" s="2">
        <f t="shared" ref="Q1175:Q1238" si="131">+C1175-15018.5</f>
        <v>23269.339999999997</v>
      </c>
      <c r="S1175" t="s">
        <v>8874</v>
      </c>
      <c r="U1175" s="21"/>
    </row>
    <row r="1176" spans="1:21" ht="12.95" customHeight="1" x14ac:dyDescent="0.2">
      <c r="A1176" s="55" t="s">
        <v>6970</v>
      </c>
      <c r="B1176" s="54" t="s">
        <v>8852</v>
      </c>
      <c r="C1176" s="55">
        <v>38287.8416</v>
      </c>
      <c r="D1176" s="55" t="s">
        <v>8869</v>
      </c>
      <c r="E1176">
        <f t="shared" si="129"/>
        <v>-15262.011981925461</v>
      </c>
      <c r="F1176">
        <f t="shared" si="130"/>
        <v>-15262</v>
      </c>
      <c r="G1176">
        <f t="shared" si="127"/>
        <v>-1.4321399998152629E-2</v>
      </c>
      <c r="J1176">
        <f>+C1176-(C$7+F1176*C$8)</f>
        <v>-1.4321399998152629E-2</v>
      </c>
      <c r="Q1176" s="2">
        <f t="shared" si="131"/>
        <v>23269.3416</v>
      </c>
      <c r="S1176" t="s">
        <v>8874</v>
      </c>
    </row>
    <row r="1177" spans="1:21" ht="12.95" customHeight="1" x14ac:dyDescent="0.2">
      <c r="A1177" s="55" t="s">
        <v>11430</v>
      </c>
      <c r="B1177" s="54" t="s">
        <v>8852</v>
      </c>
      <c r="C1177" s="55">
        <v>38297.425999999999</v>
      </c>
      <c r="D1177" s="55" t="s">
        <v>8869</v>
      </c>
      <c r="E1177">
        <f t="shared" si="129"/>
        <v>-15253.993243088918</v>
      </c>
      <c r="F1177">
        <f t="shared" si="130"/>
        <v>-15254</v>
      </c>
      <c r="G1177">
        <f t="shared" si="127"/>
        <v>8.0761999925016426E-3</v>
      </c>
      <c r="I1177">
        <f>+C1177-(C$7+F1177*C$8)</f>
        <v>8.0761999925016426E-3</v>
      </c>
      <c r="Q1177" s="2">
        <f t="shared" si="131"/>
        <v>23278.925999999999</v>
      </c>
      <c r="S1177" t="s">
        <v>8874</v>
      </c>
    </row>
    <row r="1178" spans="1:21" ht="12.95" customHeight="1" x14ac:dyDescent="0.2">
      <c r="A1178" s="55" t="s">
        <v>8424</v>
      </c>
      <c r="B1178" s="54" t="s">
        <v>8852</v>
      </c>
      <c r="C1178" s="55">
        <v>38298.589999999997</v>
      </c>
      <c r="D1178" s="55" t="s">
        <v>8869</v>
      </c>
      <c r="E1178">
        <f t="shared" si="129"/>
        <v>-15253.019388491268</v>
      </c>
      <c r="F1178">
        <f t="shared" si="130"/>
        <v>-15253</v>
      </c>
      <c r="G1178">
        <f t="shared" si="127"/>
        <v>-2.3174100002506748E-2</v>
      </c>
      <c r="I1178">
        <f>G1178</f>
        <v>-2.3174100002506748E-2</v>
      </c>
      <c r="Q1178" s="2">
        <f t="shared" si="131"/>
        <v>23280.089999999997</v>
      </c>
      <c r="S1178" t="s">
        <v>8874</v>
      </c>
      <c r="U1178" s="21"/>
    </row>
    <row r="1179" spans="1:21" ht="12.95" customHeight="1" x14ac:dyDescent="0.2">
      <c r="A1179" s="55" t="s">
        <v>8424</v>
      </c>
      <c r="B1179" s="54" t="s">
        <v>8852</v>
      </c>
      <c r="C1179" s="55">
        <v>38298.591</v>
      </c>
      <c r="D1179" s="55" t="s">
        <v>8869</v>
      </c>
      <c r="E1179">
        <f t="shared" si="129"/>
        <v>-15253.018551846422</v>
      </c>
      <c r="F1179">
        <f t="shared" si="130"/>
        <v>-15253</v>
      </c>
      <c r="G1179">
        <f t="shared" si="127"/>
        <v>-2.2174099998665042E-2</v>
      </c>
      <c r="I1179">
        <f>G1179</f>
        <v>-2.2174099998665042E-2</v>
      </c>
      <c r="Q1179" s="2">
        <f t="shared" si="131"/>
        <v>23280.091</v>
      </c>
      <c r="S1179" t="s">
        <v>8874</v>
      </c>
      <c r="U1179" s="21"/>
    </row>
    <row r="1180" spans="1:21" ht="12.95" customHeight="1" x14ac:dyDescent="0.2">
      <c r="A1180" s="55" t="s">
        <v>8424</v>
      </c>
      <c r="B1180" s="54" t="s">
        <v>8852</v>
      </c>
      <c r="C1180" s="55">
        <v>38298.593999999997</v>
      </c>
      <c r="D1180" s="55" t="s">
        <v>8869</v>
      </c>
      <c r="E1180">
        <f t="shared" si="129"/>
        <v>-15253.016041911895</v>
      </c>
      <c r="F1180">
        <f t="shared" si="130"/>
        <v>-15253</v>
      </c>
      <c r="G1180">
        <f t="shared" si="127"/>
        <v>-1.9174100001691841E-2</v>
      </c>
      <c r="I1180">
        <f>G1180</f>
        <v>-1.9174100001691841E-2</v>
      </c>
      <c r="Q1180" s="2">
        <f t="shared" si="131"/>
        <v>23280.093999999997</v>
      </c>
      <c r="S1180" t="s">
        <v>8874</v>
      </c>
      <c r="U1180" s="21"/>
    </row>
    <row r="1181" spans="1:21" ht="12.95" customHeight="1" x14ac:dyDescent="0.2">
      <c r="A1181" s="55" t="s">
        <v>8424</v>
      </c>
      <c r="B1181" s="54" t="s">
        <v>8852</v>
      </c>
      <c r="C1181" s="55">
        <v>38298.597000000002</v>
      </c>
      <c r="D1181" s="55" t="s">
        <v>8869</v>
      </c>
      <c r="E1181">
        <f t="shared" si="129"/>
        <v>-15253.013531977362</v>
      </c>
      <c r="F1181">
        <f t="shared" si="130"/>
        <v>-15253</v>
      </c>
      <c r="G1181">
        <f t="shared" si="127"/>
        <v>-1.6174099997442681E-2</v>
      </c>
      <c r="I1181">
        <f>G1181</f>
        <v>-1.6174099997442681E-2</v>
      </c>
      <c r="Q1181" s="2">
        <f t="shared" si="131"/>
        <v>23280.097000000002</v>
      </c>
      <c r="S1181" t="s">
        <v>8874</v>
      </c>
      <c r="U1181" s="21"/>
    </row>
    <row r="1182" spans="1:21" ht="12.95" customHeight="1" x14ac:dyDescent="0.2">
      <c r="A1182" s="55" t="s">
        <v>6970</v>
      </c>
      <c r="B1182" s="54" t="s">
        <v>8852</v>
      </c>
      <c r="C1182" s="55">
        <v>38298.598700000002</v>
      </c>
      <c r="D1182" s="55" t="s">
        <v>8869</v>
      </c>
      <c r="E1182">
        <f t="shared" si="129"/>
        <v>-15253.012109681127</v>
      </c>
      <c r="F1182">
        <f t="shared" si="130"/>
        <v>-15253</v>
      </c>
      <c r="G1182">
        <f t="shared" si="127"/>
        <v>-1.4474099996732548E-2</v>
      </c>
      <c r="J1182">
        <f>+C1182-(C$7+F1182*C$8)</f>
        <v>-1.4474099996732548E-2</v>
      </c>
      <c r="Q1182" s="2">
        <f t="shared" si="131"/>
        <v>23280.098700000002</v>
      </c>
      <c r="S1182" t="s">
        <v>8874</v>
      </c>
    </row>
    <row r="1183" spans="1:21" ht="12.95" customHeight="1" x14ac:dyDescent="0.2">
      <c r="A1183" s="55" t="s">
        <v>8424</v>
      </c>
      <c r="B1183" s="54" t="s">
        <v>8852</v>
      </c>
      <c r="C1183" s="55">
        <v>38299.7932</v>
      </c>
      <c r="D1183" s="55" t="s">
        <v>8869</v>
      </c>
      <c r="E1183">
        <f t="shared" si="129"/>
        <v>-15252.012737415755</v>
      </c>
      <c r="F1183">
        <f t="shared" si="130"/>
        <v>-15252</v>
      </c>
      <c r="G1183">
        <f t="shared" si="127"/>
        <v>-1.5224400005536154E-2</v>
      </c>
      <c r="J1183">
        <f>G1183</f>
        <v>-1.5224400005536154E-2</v>
      </c>
      <c r="Q1183" s="2">
        <f t="shared" si="131"/>
        <v>23281.2932</v>
      </c>
      <c r="S1183" t="s">
        <v>8874</v>
      </c>
      <c r="U1183" s="21"/>
    </row>
    <row r="1184" spans="1:21" ht="12.95" customHeight="1" x14ac:dyDescent="0.2">
      <c r="A1184" s="55" t="s">
        <v>8424</v>
      </c>
      <c r="B1184" s="54" t="s">
        <v>8852</v>
      </c>
      <c r="C1184" s="55">
        <v>38304.572699999997</v>
      </c>
      <c r="D1184" s="55" t="s">
        <v>8869</v>
      </c>
      <c r="E1184">
        <f t="shared" si="129"/>
        <v>-15248.013993386996</v>
      </c>
      <c r="F1184">
        <f t="shared" si="130"/>
        <v>-15248</v>
      </c>
      <c r="G1184">
        <f t="shared" si="127"/>
        <v>-1.6725600005884189E-2</v>
      </c>
      <c r="J1184">
        <f>G1184</f>
        <v>-1.6725600005884189E-2</v>
      </c>
      <c r="Q1184" s="2">
        <f t="shared" si="131"/>
        <v>23286.072699999997</v>
      </c>
      <c r="S1184" t="s">
        <v>8874</v>
      </c>
      <c r="U1184" s="21"/>
    </row>
    <row r="1185" spans="1:21" ht="12.95" customHeight="1" x14ac:dyDescent="0.2">
      <c r="A1185" s="55" t="s">
        <v>11430</v>
      </c>
      <c r="B1185" s="54" t="s">
        <v>8852</v>
      </c>
      <c r="C1185" s="55">
        <v>38309.362999999998</v>
      </c>
      <c r="D1185" s="55" t="s">
        <v>8869</v>
      </c>
      <c r="E1185">
        <f t="shared" si="129"/>
        <v>-15244.006213593926</v>
      </c>
      <c r="F1185">
        <f t="shared" si="130"/>
        <v>-15244</v>
      </c>
      <c r="G1185">
        <f t="shared" si="127"/>
        <v>-7.4268000025767833E-3</v>
      </c>
      <c r="I1185">
        <f>+C1185-(C$7+F1185*C$8)</f>
        <v>-7.4268000025767833E-3</v>
      </c>
      <c r="Q1185" s="2">
        <f t="shared" si="131"/>
        <v>23290.862999999998</v>
      </c>
      <c r="S1185" t="s">
        <v>8874</v>
      </c>
    </row>
    <row r="1186" spans="1:21" ht="12.95" customHeight="1" x14ac:dyDescent="0.2">
      <c r="A1186" s="55" t="s">
        <v>6970</v>
      </c>
      <c r="B1186" s="54" t="s">
        <v>8852</v>
      </c>
      <c r="C1186" s="55">
        <v>38310.554900000003</v>
      </c>
      <c r="D1186" s="55" t="s">
        <v>8869</v>
      </c>
      <c r="E1186">
        <f t="shared" si="129"/>
        <v>-15243.00901660514</v>
      </c>
      <c r="F1186">
        <f t="shared" si="130"/>
        <v>-15243</v>
      </c>
      <c r="G1186">
        <f t="shared" si="127"/>
        <v>-1.0777100003906526E-2</v>
      </c>
      <c r="J1186">
        <f>+C1186-(C$7+F1186*C$8)</f>
        <v>-1.0777100003906526E-2</v>
      </c>
      <c r="Q1186" s="2">
        <f t="shared" si="131"/>
        <v>23292.054900000003</v>
      </c>
      <c r="S1186" t="s">
        <v>8874</v>
      </c>
    </row>
    <row r="1187" spans="1:21" ht="12.95" customHeight="1" x14ac:dyDescent="0.2">
      <c r="A1187" s="55" t="s">
        <v>8424</v>
      </c>
      <c r="B1187" s="54" t="s">
        <v>8852</v>
      </c>
      <c r="C1187" s="55">
        <v>38311.742299999998</v>
      </c>
      <c r="D1187" s="55" t="s">
        <v>8869</v>
      </c>
      <c r="E1187">
        <f t="shared" si="129"/>
        <v>-15242.015584518158</v>
      </c>
      <c r="F1187">
        <f t="shared" si="130"/>
        <v>-15242</v>
      </c>
      <c r="G1187">
        <f t="shared" si="127"/>
        <v>-1.862740000069607E-2</v>
      </c>
      <c r="J1187">
        <f>G1187</f>
        <v>-1.862740000069607E-2</v>
      </c>
      <c r="Q1187" s="2">
        <f t="shared" si="131"/>
        <v>23293.242299999998</v>
      </c>
      <c r="S1187" t="s">
        <v>8874</v>
      </c>
      <c r="U1187" s="21"/>
    </row>
    <row r="1188" spans="1:21" ht="12.95" customHeight="1" x14ac:dyDescent="0.2">
      <c r="A1188" s="55" t="s">
        <v>6970</v>
      </c>
      <c r="B1188" s="54" t="s">
        <v>8852</v>
      </c>
      <c r="C1188" s="55">
        <v>38311.745000000003</v>
      </c>
      <c r="D1188" s="55" t="s">
        <v>8869</v>
      </c>
      <c r="E1188">
        <f t="shared" si="129"/>
        <v>-15242.013325577078</v>
      </c>
      <c r="F1188">
        <f t="shared" si="130"/>
        <v>-15242</v>
      </c>
      <c r="G1188">
        <f t="shared" si="127"/>
        <v>-1.5927399996144231E-2</v>
      </c>
      <c r="I1188">
        <f>+C1188-(C$7+F1188*C$8)</f>
        <v>-1.5927399996144231E-2</v>
      </c>
      <c r="Q1188" s="2">
        <f t="shared" si="131"/>
        <v>23293.245000000003</v>
      </c>
      <c r="S1188" t="s">
        <v>8874</v>
      </c>
    </row>
    <row r="1189" spans="1:21" ht="12.95" customHeight="1" x14ac:dyDescent="0.2">
      <c r="A1189" s="55" t="s">
        <v>7801</v>
      </c>
      <c r="B1189" s="54" t="s">
        <v>8852</v>
      </c>
      <c r="C1189" s="55">
        <v>38315.326000000001</v>
      </c>
      <c r="D1189" s="55" t="s">
        <v>8869</v>
      </c>
      <c r="E1189">
        <f t="shared" si="129"/>
        <v>-15239.017300393065</v>
      </c>
      <c r="F1189">
        <f t="shared" si="130"/>
        <v>-15239</v>
      </c>
      <c r="G1189">
        <f t="shared" si="127"/>
        <v>-2.0678300003055483E-2</v>
      </c>
      <c r="I1189">
        <f>+C1189-(C$7+F1189*C$8)</f>
        <v>-2.0678300003055483E-2</v>
      </c>
      <c r="Q1189" s="2">
        <f t="shared" si="131"/>
        <v>23296.826000000001</v>
      </c>
      <c r="S1189" t="s">
        <v>8874</v>
      </c>
    </row>
    <row r="1190" spans="1:21" ht="12.95" customHeight="1" x14ac:dyDescent="0.2">
      <c r="A1190" s="12" t="s">
        <v>9263</v>
      </c>
      <c r="B1190" s="35" t="s">
        <v>8852</v>
      </c>
      <c r="C1190" s="12">
        <v>38315.328999999998</v>
      </c>
      <c r="D1190" s="12" t="s">
        <v>8869</v>
      </c>
      <c r="E1190">
        <f t="shared" si="129"/>
        <v>-15239.014790458537</v>
      </c>
      <c r="F1190">
        <f t="shared" si="130"/>
        <v>-15239</v>
      </c>
      <c r="G1190">
        <f t="shared" si="127"/>
        <v>-1.7678300006082281E-2</v>
      </c>
      <c r="I1190">
        <f>G1190</f>
        <v>-1.7678300006082281E-2</v>
      </c>
      <c r="Q1190" s="2">
        <f t="shared" si="131"/>
        <v>23296.828999999998</v>
      </c>
      <c r="S1190" t="s">
        <v>8874</v>
      </c>
      <c r="U1190" s="21"/>
    </row>
    <row r="1191" spans="1:21" ht="12.95" customHeight="1" x14ac:dyDescent="0.2">
      <c r="A1191" s="12" t="s">
        <v>9263</v>
      </c>
      <c r="B1191" s="35" t="s">
        <v>8852</v>
      </c>
      <c r="C1191" s="12">
        <v>38315.334000000003</v>
      </c>
      <c r="D1191" s="12" t="s">
        <v>8869</v>
      </c>
      <c r="E1191">
        <f t="shared" si="129"/>
        <v>-15239.010607234317</v>
      </c>
      <c r="F1191">
        <f t="shared" si="130"/>
        <v>-15239</v>
      </c>
      <c r="G1191">
        <f t="shared" si="127"/>
        <v>-1.2678300001425669E-2</v>
      </c>
      <c r="I1191">
        <f>G1191</f>
        <v>-1.2678300001425669E-2</v>
      </c>
      <c r="Q1191" s="2">
        <f t="shared" si="131"/>
        <v>23296.834000000003</v>
      </c>
      <c r="S1191" t="s">
        <v>8874</v>
      </c>
      <c r="U1191" s="21"/>
    </row>
    <row r="1192" spans="1:21" ht="12.95" customHeight="1" x14ac:dyDescent="0.2">
      <c r="A1192" s="55" t="s">
        <v>11430</v>
      </c>
      <c r="B1192" s="54" t="s">
        <v>8852</v>
      </c>
      <c r="C1192" s="55">
        <v>38315.339</v>
      </c>
      <c r="D1192" s="55" t="s">
        <v>8869</v>
      </c>
      <c r="E1192">
        <f t="shared" si="129"/>
        <v>-15239.006424010102</v>
      </c>
      <c r="F1192">
        <f t="shared" si="130"/>
        <v>-15239</v>
      </c>
      <c r="G1192">
        <f t="shared" si="127"/>
        <v>-7.6783000040450133E-3</v>
      </c>
      <c r="I1192">
        <f>+C1192-(C$7+F1192*C$8)</f>
        <v>-7.6783000040450133E-3</v>
      </c>
      <c r="Q1192" s="2">
        <f t="shared" si="131"/>
        <v>23296.839</v>
      </c>
      <c r="S1192" t="s">
        <v>8874</v>
      </c>
    </row>
    <row r="1193" spans="1:21" ht="12.95" customHeight="1" x14ac:dyDescent="0.2">
      <c r="A1193" s="55" t="s">
        <v>11430</v>
      </c>
      <c r="B1193" s="54" t="s">
        <v>8852</v>
      </c>
      <c r="C1193" s="55">
        <v>38315.345000000001</v>
      </c>
      <c r="D1193" s="55" t="s">
        <v>8869</v>
      </c>
      <c r="E1193">
        <f t="shared" si="129"/>
        <v>-15239.001404141041</v>
      </c>
      <c r="F1193">
        <f t="shared" si="130"/>
        <v>-15239</v>
      </c>
      <c r="G1193">
        <f t="shared" ref="G1193:G1256" si="132">+C1193-(C$7+F1193*C$8)</f>
        <v>-1.6783000028226525E-3</v>
      </c>
      <c r="I1193">
        <f>+C1193-(C$7+F1193*C$8)</f>
        <v>-1.6783000028226525E-3</v>
      </c>
      <c r="Q1193" s="2">
        <f t="shared" si="131"/>
        <v>23296.845000000001</v>
      </c>
      <c r="S1193" t="s">
        <v>8874</v>
      </c>
    </row>
    <row r="1194" spans="1:21" ht="12.95" customHeight="1" x14ac:dyDescent="0.2">
      <c r="A1194" s="55" t="s">
        <v>6970</v>
      </c>
      <c r="B1194" s="54" t="s">
        <v>8852</v>
      </c>
      <c r="C1194" s="55">
        <v>38317.718000000001</v>
      </c>
      <c r="D1194" s="55" t="s">
        <v>8869</v>
      </c>
      <c r="E1194">
        <f t="shared" si="129"/>
        <v>-15237.016045927787</v>
      </c>
      <c r="F1194">
        <f t="shared" si="130"/>
        <v>-15237</v>
      </c>
      <c r="G1194">
        <f t="shared" si="132"/>
        <v>-1.9178900001861621E-2</v>
      </c>
      <c r="I1194">
        <f>+C1194-(C$7+F1194*C$8)</f>
        <v>-1.9178900001861621E-2</v>
      </c>
      <c r="Q1194" s="2">
        <f t="shared" si="131"/>
        <v>23299.218000000001</v>
      </c>
      <c r="S1194" t="s">
        <v>8874</v>
      </c>
    </row>
    <row r="1195" spans="1:21" ht="12.95" customHeight="1" x14ac:dyDescent="0.2">
      <c r="A1195" s="55" t="s">
        <v>11430</v>
      </c>
      <c r="B1195" s="54" t="s">
        <v>8852</v>
      </c>
      <c r="C1195" s="55">
        <v>38321.326999999997</v>
      </c>
      <c r="D1195" s="55" t="s">
        <v>8869</v>
      </c>
      <c r="E1195">
        <f t="shared" si="129"/>
        <v>-15233.996594688162</v>
      </c>
      <c r="F1195">
        <f t="shared" si="130"/>
        <v>-15234</v>
      </c>
      <c r="G1195">
        <f t="shared" si="132"/>
        <v>4.0701999969314784E-3</v>
      </c>
      <c r="I1195">
        <f>+C1195-(C$7+F1195*C$8)</f>
        <v>4.0701999969314784E-3</v>
      </c>
      <c r="Q1195" s="2">
        <f t="shared" si="131"/>
        <v>23302.826999999997</v>
      </c>
      <c r="S1195" t="s">
        <v>8874</v>
      </c>
    </row>
    <row r="1196" spans="1:21" ht="12.95" customHeight="1" x14ac:dyDescent="0.2">
      <c r="A1196" s="55" t="s">
        <v>8307</v>
      </c>
      <c r="B1196" s="54" t="s">
        <v>8852</v>
      </c>
      <c r="C1196" s="55">
        <v>38322.497000000003</v>
      </c>
      <c r="D1196" s="55" t="s">
        <v>8869</v>
      </c>
      <c r="E1196">
        <f t="shared" si="129"/>
        <v>-15233.017720221445</v>
      </c>
      <c r="F1196">
        <f t="shared" si="130"/>
        <v>-15233</v>
      </c>
      <c r="G1196">
        <f t="shared" si="132"/>
        <v>-2.1180099996854551E-2</v>
      </c>
      <c r="I1196">
        <f>G1196</f>
        <v>-2.1180099996854551E-2</v>
      </c>
      <c r="Q1196" s="2">
        <f t="shared" si="131"/>
        <v>23303.997000000003</v>
      </c>
      <c r="S1196" t="s">
        <v>8874</v>
      </c>
      <c r="U1196" s="21"/>
    </row>
    <row r="1197" spans="1:21" ht="12.95" customHeight="1" x14ac:dyDescent="0.2">
      <c r="A1197" s="55" t="s">
        <v>8424</v>
      </c>
      <c r="B1197" s="54" t="s">
        <v>8852</v>
      </c>
      <c r="C1197" s="55">
        <v>38323.688000000002</v>
      </c>
      <c r="D1197" s="55" t="s">
        <v>8869</v>
      </c>
      <c r="E1197">
        <f t="shared" si="129"/>
        <v>-15232.021276213023</v>
      </c>
      <c r="F1197">
        <f t="shared" si="130"/>
        <v>-15232</v>
      </c>
      <c r="G1197">
        <f t="shared" si="132"/>
        <v>-2.5430400004552212E-2</v>
      </c>
      <c r="I1197">
        <f>G1197</f>
        <v>-2.5430400004552212E-2</v>
      </c>
      <c r="Q1197" s="2">
        <f t="shared" si="131"/>
        <v>23305.188000000002</v>
      </c>
      <c r="S1197" t="s">
        <v>8874</v>
      </c>
      <c r="U1197" s="21"/>
    </row>
    <row r="1198" spans="1:21" ht="12.95" customHeight="1" x14ac:dyDescent="0.2">
      <c r="A1198" s="55" t="s">
        <v>6970</v>
      </c>
      <c r="B1198" s="54" t="s">
        <v>8852</v>
      </c>
      <c r="C1198" s="55">
        <v>38323.697999999997</v>
      </c>
      <c r="D1198" s="55" t="s">
        <v>8869</v>
      </c>
      <c r="E1198">
        <f t="shared" si="129"/>
        <v>-15232.012909764595</v>
      </c>
      <c r="F1198">
        <f t="shared" si="130"/>
        <v>-15232</v>
      </c>
      <c r="G1198">
        <f t="shared" si="132"/>
        <v>-1.5430400009790901E-2</v>
      </c>
      <c r="I1198">
        <f>+C1198-(C$7+F1198*C$8)</f>
        <v>-1.5430400009790901E-2</v>
      </c>
      <c r="Q1198" s="2">
        <f t="shared" si="131"/>
        <v>23305.197999999997</v>
      </c>
      <c r="S1198" t="s">
        <v>8874</v>
      </c>
    </row>
    <row r="1199" spans="1:21" ht="12.95" customHeight="1" x14ac:dyDescent="0.2">
      <c r="A1199" s="55" t="s">
        <v>8307</v>
      </c>
      <c r="B1199" s="54" t="s">
        <v>8852</v>
      </c>
      <c r="C1199" s="55">
        <v>38327.277000000002</v>
      </c>
      <c r="D1199" s="55" t="s">
        <v>8869</v>
      </c>
      <c r="E1199">
        <f t="shared" si="129"/>
        <v>-15229.018557870264</v>
      </c>
      <c r="F1199">
        <f t="shared" si="130"/>
        <v>-15229</v>
      </c>
      <c r="G1199">
        <f t="shared" si="132"/>
        <v>-2.2181299995281734E-2</v>
      </c>
      <c r="I1199">
        <f>G1199</f>
        <v>-2.2181299995281734E-2</v>
      </c>
      <c r="Q1199" s="2">
        <f t="shared" si="131"/>
        <v>23308.777000000002</v>
      </c>
      <c r="S1199" t="s">
        <v>8874</v>
      </c>
      <c r="U1199" s="21"/>
    </row>
    <row r="1200" spans="1:21" ht="12.95" customHeight="1" x14ac:dyDescent="0.2">
      <c r="A1200" s="55" t="s">
        <v>6970</v>
      </c>
      <c r="B1200" s="54" t="s">
        <v>8852</v>
      </c>
      <c r="C1200" s="55">
        <v>38329.673999999999</v>
      </c>
      <c r="D1200" s="55" t="s">
        <v>8869</v>
      </c>
      <c r="E1200">
        <f t="shared" si="129"/>
        <v>-15227.013120180771</v>
      </c>
      <c r="F1200">
        <f t="shared" si="130"/>
        <v>-15227</v>
      </c>
      <c r="G1200">
        <f t="shared" si="132"/>
        <v>-1.5681900003983174E-2</v>
      </c>
      <c r="I1200">
        <f>+C1200-(C$7+F1200*C$8)</f>
        <v>-1.5681900003983174E-2</v>
      </c>
      <c r="Q1200" s="2">
        <f t="shared" si="131"/>
        <v>23311.173999999999</v>
      </c>
      <c r="S1200" t="s">
        <v>8874</v>
      </c>
    </row>
    <row r="1201" spans="1:21" ht="12.95" customHeight="1" x14ac:dyDescent="0.2">
      <c r="A1201" s="55" t="s">
        <v>8307</v>
      </c>
      <c r="B1201" s="54" t="s">
        <v>8852</v>
      </c>
      <c r="C1201" s="55">
        <v>38333.254999999997</v>
      </c>
      <c r="D1201" s="55" t="s">
        <v>8869</v>
      </c>
      <c r="E1201">
        <f t="shared" si="129"/>
        <v>-15224.01709499676</v>
      </c>
      <c r="F1201">
        <f t="shared" si="130"/>
        <v>-15224</v>
      </c>
      <c r="G1201">
        <f t="shared" si="132"/>
        <v>-2.0432800003618468E-2</v>
      </c>
      <c r="I1201">
        <f>G1201</f>
        <v>-2.0432800003618468E-2</v>
      </c>
      <c r="Q1201" s="2">
        <f t="shared" si="131"/>
        <v>23314.754999999997</v>
      </c>
      <c r="S1201" t="s">
        <v>8874</v>
      </c>
      <c r="U1201" s="21"/>
    </row>
    <row r="1202" spans="1:21" ht="12.95" customHeight="1" x14ac:dyDescent="0.2">
      <c r="A1202" s="55" t="s">
        <v>8307</v>
      </c>
      <c r="B1202" s="54" t="s">
        <v>8852</v>
      </c>
      <c r="C1202" s="55">
        <v>38334.463000000003</v>
      </c>
      <c r="D1202" s="55" t="s">
        <v>8869</v>
      </c>
      <c r="E1202">
        <f t="shared" si="129"/>
        <v>-15223.006428025994</v>
      </c>
      <c r="F1202">
        <f t="shared" si="130"/>
        <v>-15223</v>
      </c>
      <c r="G1202">
        <f t="shared" si="132"/>
        <v>-7.6830999969388358E-3</v>
      </c>
      <c r="I1202">
        <f>G1202</f>
        <v>-7.6830999969388358E-3</v>
      </c>
      <c r="Q1202" s="2">
        <f t="shared" si="131"/>
        <v>23315.963000000003</v>
      </c>
      <c r="S1202" t="s">
        <v>8874</v>
      </c>
      <c r="U1202" s="21"/>
    </row>
    <row r="1203" spans="1:21" ht="12.95" customHeight="1" x14ac:dyDescent="0.2">
      <c r="A1203" s="55" t="s">
        <v>8424</v>
      </c>
      <c r="B1203" s="54" t="s">
        <v>8852</v>
      </c>
      <c r="C1203" s="55">
        <v>38347.601999999999</v>
      </c>
      <c r="D1203" s="55" t="s">
        <v>8869</v>
      </c>
      <c r="E1203">
        <f t="shared" si="129"/>
        <v>-15212.013751429306</v>
      </c>
      <c r="F1203">
        <f t="shared" si="130"/>
        <v>-15212</v>
      </c>
      <c r="G1203">
        <f t="shared" si="132"/>
        <v>-1.6436400001111906E-2</v>
      </c>
      <c r="I1203">
        <f>G1203</f>
        <v>-1.6436400001111906E-2</v>
      </c>
      <c r="Q1203" s="2">
        <f t="shared" si="131"/>
        <v>23329.101999999999</v>
      </c>
      <c r="S1203" t="s">
        <v>8874</v>
      </c>
      <c r="U1203" s="21"/>
    </row>
    <row r="1204" spans="1:21" ht="12.95" customHeight="1" x14ac:dyDescent="0.2">
      <c r="A1204" s="55" t="s">
        <v>6970</v>
      </c>
      <c r="B1204" s="54" t="s">
        <v>8852</v>
      </c>
      <c r="C1204" s="55">
        <v>38347.603000000003</v>
      </c>
      <c r="D1204" s="55" t="s">
        <v>8869</v>
      </c>
      <c r="E1204">
        <f t="shared" si="129"/>
        <v>-15212.012914784458</v>
      </c>
      <c r="F1204">
        <f t="shared" si="130"/>
        <v>-15212</v>
      </c>
      <c r="G1204">
        <f t="shared" si="132"/>
        <v>-1.54363999972702E-2</v>
      </c>
      <c r="I1204">
        <f>+C1204-(C$7+F1204*C$8)</f>
        <v>-1.54363999972702E-2</v>
      </c>
      <c r="Q1204" s="2">
        <f t="shared" si="131"/>
        <v>23329.103000000003</v>
      </c>
      <c r="S1204" t="s">
        <v>8874</v>
      </c>
    </row>
    <row r="1205" spans="1:21" ht="12.95" customHeight="1" x14ac:dyDescent="0.2">
      <c r="A1205" s="55" t="s">
        <v>8424</v>
      </c>
      <c r="B1205" s="54" t="s">
        <v>8852</v>
      </c>
      <c r="C1205" s="55">
        <v>38353.584999999999</v>
      </c>
      <c r="D1205" s="55" t="s">
        <v>8869</v>
      </c>
      <c r="E1205">
        <f t="shared" si="129"/>
        <v>-15207.008105331581</v>
      </c>
      <c r="F1205">
        <f t="shared" si="130"/>
        <v>-15207</v>
      </c>
      <c r="G1205">
        <f t="shared" si="132"/>
        <v>-9.6878999975160696E-3</v>
      </c>
      <c r="I1205">
        <f>G1205</f>
        <v>-9.6878999975160696E-3</v>
      </c>
      <c r="Q1205" s="2">
        <f t="shared" si="131"/>
        <v>23335.084999999999</v>
      </c>
      <c r="S1205" t="s">
        <v>8874</v>
      </c>
      <c r="U1205" s="21"/>
    </row>
    <row r="1206" spans="1:21" ht="12.95" customHeight="1" x14ac:dyDescent="0.2">
      <c r="A1206" s="55" t="s">
        <v>11430</v>
      </c>
      <c r="B1206" s="54" t="s">
        <v>8852</v>
      </c>
      <c r="C1206" s="55">
        <v>38358.366999999998</v>
      </c>
      <c r="D1206" s="55" t="s">
        <v>8869</v>
      </c>
      <c r="E1206">
        <f t="shared" si="129"/>
        <v>-15203.007269690712</v>
      </c>
      <c r="F1206">
        <f t="shared" si="130"/>
        <v>-15203</v>
      </c>
      <c r="G1206">
        <f t="shared" si="132"/>
        <v>-8.689100002811756E-3</v>
      </c>
      <c r="I1206">
        <f>+C1206-(C$7+F1206*C$8)</f>
        <v>-8.689100002811756E-3</v>
      </c>
      <c r="Q1206" s="2">
        <f t="shared" si="131"/>
        <v>23339.866999999998</v>
      </c>
      <c r="S1206" t="s">
        <v>8874</v>
      </c>
    </row>
    <row r="1207" spans="1:21" ht="12.95" customHeight="1" x14ac:dyDescent="0.2">
      <c r="A1207" s="55" t="s">
        <v>8424</v>
      </c>
      <c r="B1207" s="54" t="s">
        <v>8852</v>
      </c>
      <c r="C1207" s="55">
        <v>38359.56</v>
      </c>
      <c r="D1207" s="55" t="s">
        <v>8869</v>
      </c>
      <c r="E1207">
        <f t="shared" si="129"/>
        <v>-15202.009152392602</v>
      </c>
      <c r="F1207">
        <f t="shared" si="130"/>
        <v>-15202</v>
      </c>
      <c r="G1207">
        <f t="shared" si="132"/>
        <v>-1.0939400002826005E-2</v>
      </c>
      <c r="I1207">
        <f>G1207</f>
        <v>-1.0939400002826005E-2</v>
      </c>
      <c r="Q1207" s="2">
        <f t="shared" si="131"/>
        <v>23341.059999999998</v>
      </c>
      <c r="S1207" t="s">
        <v>8874</v>
      </c>
      <c r="U1207" s="21"/>
    </row>
    <row r="1208" spans="1:21" ht="12.95" customHeight="1" x14ac:dyDescent="0.2">
      <c r="A1208" s="55" t="s">
        <v>6970</v>
      </c>
      <c r="B1208" s="54" t="s">
        <v>8852</v>
      </c>
      <c r="C1208" s="55">
        <v>38378.678999999996</v>
      </c>
      <c r="D1208" s="55" t="s">
        <v>8869</v>
      </c>
      <c r="E1208">
        <f t="shared" si="129"/>
        <v>-15186.013339632716</v>
      </c>
      <c r="F1208">
        <f t="shared" si="130"/>
        <v>-15186</v>
      </c>
      <c r="G1208">
        <f t="shared" si="132"/>
        <v>-1.5944200007652398E-2</v>
      </c>
      <c r="I1208">
        <f>+C1208-(C$7+F1208*C$8)</f>
        <v>-1.5944200007652398E-2</v>
      </c>
      <c r="Q1208" s="2">
        <f t="shared" si="131"/>
        <v>23360.178999999996</v>
      </c>
      <c r="S1208" t="s">
        <v>8874</v>
      </c>
    </row>
    <row r="1209" spans="1:21" ht="12.95" customHeight="1" x14ac:dyDescent="0.2">
      <c r="A1209" s="55" t="s">
        <v>6970</v>
      </c>
      <c r="B1209" s="54" t="s">
        <v>8852</v>
      </c>
      <c r="C1209" s="55">
        <v>38384.652000000002</v>
      </c>
      <c r="D1209" s="55" t="s">
        <v>8869</v>
      </c>
      <c r="E1209">
        <f t="shared" si="129"/>
        <v>-15181.01605998342</v>
      </c>
      <c r="F1209">
        <f t="shared" si="130"/>
        <v>-15181</v>
      </c>
      <c r="G1209">
        <f t="shared" si="132"/>
        <v>-1.9195699998817872E-2</v>
      </c>
      <c r="I1209">
        <f>+C1209-(C$7+F1209*C$8)</f>
        <v>-1.9195699998817872E-2</v>
      </c>
      <c r="Q1209" s="2">
        <f t="shared" si="131"/>
        <v>23366.152000000002</v>
      </c>
      <c r="S1209" t="s">
        <v>8874</v>
      </c>
    </row>
    <row r="1210" spans="1:21" ht="12.95" customHeight="1" x14ac:dyDescent="0.2">
      <c r="A1210" s="55" t="s">
        <v>6970</v>
      </c>
      <c r="B1210" s="54" t="s">
        <v>8852</v>
      </c>
      <c r="C1210" s="55">
        <v>38384.654999999999</v>
      </c>
      <c r="D1210" s="55" t="s">
        <v>8869</v>
      </c>
      <c r="E1210">
        <f t="shared" si="129"/>
        <v>-15181.013550048892</v>
      </c>
      <c r="F1210">
        <f t="shared" si="130"/>
        <v>-15181</v>
      </c>
      <c r="G1210">
        <f t="shared" si="132"/>
        <v>-1.6195700001844671E-2</v>
      </c>
      <c r="I1210">
        <f>+C1210-(C$7+F1210*C$8)</f>
        <v>-1.6195700001844671E-2</v>
      </c>
      <c r="Q1210" s="2">
        <f t="shared" si="131"/>
        <v>23366.154999999999</v>
      </c>
      <c r="S1210" t="s">
        <v>8874</v>
      </c>
    </row>
    <row r="1211" spans="1:21" ht="12.95" customHeight="1" x14ac:dyDescent="0.2">
      <c r="A1211" s="12" t="s">
        <v>9263</v>
      </c>
      <c r="B1211" s="35" t="s">
        <v>8852</v>
      </c>
      <c r="C1211" s="12">
        <v>38388.248</v>
      </c>
      <c r="D1211" s="12" t="s">
        <v>8869</v>
      </c>
      <c r="E1211">
        <f t="shared" si="129"/>
        <v>-15178.007485126756</v>
      </c>
      <c r="F1211">
        <f t="shared" si="130"/>
        <v>-15178</v>
      </c>
      <c r="G1211">
        <f t="shared" si="132"/>
        <v>-8.9465999990352429E-3</v>
      </c>
      <c r="I1211">
        <f>G1211</f>
        <v>-8.9465999990352429E-3</v>
      </c>
      <c r="Q1211" s="2">
        <f t="shared" si="131"/>
        <v>23369.748</v>
      </c>
      <c r="S1211" t="s">
        <v>8874</v>
      </c>
      <c r="U1211" s="21"/>
    </row>
    <row r="1212" spans="1:21" ht="12.95" customHeight="1" x14ac:dyDescent="0.2">
      <c r="A1212" s="55" t="s">
        <v>6970</v>
      </c>
      <c r="B1212" s="54" t="s">
        <v>8852</v>
      </c>
      <c r="C1212" s="55">
        <v>38402.577899999997</v>
      </c>
      <c r="D1212" s="55" t="s">
        <v>8869</v>
      </c>
      <c r="E1212">
        <f t="shared" si="129"/>
        <v>-15166.018448186129</v>
      </c>
      <c r="F1212">
        <f t="shared" si="130"/>
        <v>-15166</v>
      </c>
      <c r="G1212">
        <f t="shared" si="132"/>
        <v>-2.2050200008379761E-2</v>
      </c>
      <c r="J1212">
        <f>+C1212-(C$7+F1212*C$8)</f>
        <v>-2.2050200008379761E-2</v>
      </c>
      <c r="Q1212" s="2">
        <f t="shared" si="131"/>
        <v>23384.077899999997</v>
      </c>
      <c r="S1212" t="s">
        <v>8874</v>
      </c>
    </row>
    <row r="1213" spans="1:21" ht="12.95" customHeight="1" x14ac:dyDescent="0.2">
      <c r="A1213" s="55" t="s">
        <v>6970</v>
      </c>
      <c r="B1213" s="54" t="s">
        <v>8852</v>
      </c>
      <c r="C1213" s="55">
        <v>38402.586000000003</v>
      </c>
      <c r="D1213" s="55" t="s">
        <v>8869</v>
      </c>
      <c r="E1213">
        <f t="shared" si="129"/>
        <v>-15166.011671362892</v>
      </c>
      <c r="F1213">
        <f t="shared" si="130"/>
        <v>-15166</v>
      </c>
      <c r="G1213">
        <f t="shared" si="132"/>
        <v>-1.3950200002000201E-2</v>
      </c>
      <c r="I1213">
        <f>+C1213-(C$7+F1213*C$8)</f>
        <v>-1.3950200002000201E-2</v>
      </c>
      <c r="Q1213" s="2">
        <f t="shared" si="131"/>
        <v>23384.086000000003</v>
      </c>
      <c r="S1213" t="s">
        <v>8874</v>
      </c>
    </row>
    <row r="1214" spans="1:21" ht="12.95" customHeight="1" x14ac:dyDescent="0.2">
      <c r="A1214" s="55" t="s">
        <v>11430</v>
      </c>
      <c r="B1214" s="54" t="s">
        <v>8852</v>
      </c>
      <c r="C1214" s="55">
        <v>38413.347000000002</v>
      </c>
      <c r="D1214" s="55" t="s">
        <v>8869</v>
      </c>
      <c r="E1214">
        <f t="shared" si="129"/>
        <v>-15157.008536203672</v>
      </c>
      <c r="F1214">
        <f t="shared" si="130"/>
        <v>-15157</v>
      </c>
      <c r="G1214">
        <f t="shared" si="132"/>
        <v>-1.0202900004514959E-2</v>
      </c>
      <c r="I1214">
        <f>+C1214-(C$7+F1214*C$8)</f>
        <v>-1.0202900004514959E-2</v>
      </c>
      <c r="Q1214" s="2">
        <f t="shared" si="131"/>
        <v>23394.847000000002</v>
      </c>
      <c r="S1214" t="s">
        <v>8874</v>
      </c>
    </row>
    <row r="1215" spans="1:21" ht="12.95" customHeight="1" x14ac:dyDescent="0.2">
      <c r="A1215" s="55" t="s">
        <v>8307</v>
      </c>
      <c r="B1215" s="54" t="s">
        <v>8852</v>
      </c>
      <c r="C1215" s="55">
        <v>38413.355000000003</v>
      </c>
      <c r="D1215" s="55" t="s">
        <v>8869</v>
      </c>
      <c r="E1215">
        <f t="shared" si="129"/>
        <v>-15157.001843044924</v>
      </c>
      <c r="F1215">
        <f t="shared" si="130"/>
        <v>-15157</v>
      </c>
      <c r="G1215">
        <f t="shared" si="132"/>
        <v>-2.2029000028851442E-3</v>
      </c>
      <c r="I1215">
        <f>G1215</f>
        <v>-2.2029000028851442E-3</v>
      </c>
      <c r="Q1215" s="2">
        <f t="shared" si="131"/>
        <v>23394.855000000003</v>
      </c>
      <c r="S1215" t="s">
        <v>8874</v>
      </c>
      <c r="U1215" s="21"/>
    </row>
    <row r="1216" spans="1:21" ht="12.95" customHeight="1" x14ac:dyDescent="0.2">
      <c r="A1216" s="55" t="s">
        <v>8307</v>
      </c>
      <c r="B1216" s="54" t="s">
        <v>8852</v>
      </c>
      <c r="C1216" s="55">
        <v>38413.356</v>
      </c>
      <c r="D1216" s="55" t="s">
        <v>8869</v>
      </c>
      <c r="E1216">
        <f t="shared" si="129"/>
        <v>-15157.001006400083</v>
      </c>
      <c r="F1216">
        <f t="shared" si="130"/>
        <v>-15157</v>
      </c>
      <c r="G1216">
        <f t="shared" si="132"/>
        <v>-1.2029000063193962E-3</v>
      </c>
      <c r="I1216">
        <f>G1216</f>
        <v>-1.2029000063193962E-3</v>
      </c>
      <c r="Q1216" s="2">
        <f t="shared" si="131"/>
        <v>23394.856</v>
      </c>
      <c r="S1216" t="s">
        <v>8874</v>
      </c>
      <c r="U1216" s="21"/>
    </row>
    <row r="1217" spans="1:21" ht="12.95" customHeight="1" x14ac:dyDescent="0.2">
      <c r="A1217" s="55" t="s">
        <v>6970</v>
      </c>
      <c r="B1217" s="54" t="s">
        <v>8852</v>
      </c>
      <c r="C1217" s="55">
        <v>38415.726600000002</v>
      </c>
      <c r="D1217" s="55" t="s">
        <v>8869</v>
      </c>
      <c r="E1217">
        <f t="shared" si="129"/>
        <v>-15155.017656134451</v>
      </c>
      <c r="F1217">
        <f t="shared" si="130"/>
        <v>-15155</v>
      </c>
      <c r="G1217">
        <f t="shared" si="132"/>
        <v>-2.1103500002936926E-2</v>
      </c>
      <c r="J1217">
        <f>+C1217-(C$7+F1217*C$8)</f>
        <v>-2.1103500002936926E-2</v>
      </c>
      <c r="Q1217" s="2">
        <f t="shared" si="131"/>
        <v>23397.226600000002</v>
      </c>
      <c r="S1217" t="s">
        <v>8874</v>
      </c>
    </row>
    <row r="1218" spans="1:21" ht="12.95" customHeight="1" x14ac:dyDescent="0.2">
      <c r="A1218" s="55" t="s">
        <v>6970</v>
      </c>
      <c r="B1218" s="54" t="s">
        <v>8852</v>
      </c>
      <c r="C1218" s="55">
        <v>38415.732000000004</v>
      </c>
      <c r="D1218" s="55" t="s">
        <v>8869</v>
      </c>
      <c r="E1218">
        <f t="shared" si="129"/>
        <v>-15155.013138252296</v>
      </c>
      <c r="F1218">
        <f t="shared" si="130"/>
        <v>-15155</v>
      </c>
      <c r="G1218">
        <f t="shared" si="132"/>
        <v>-1.5703500001109205E-2</v>
      </c>
      <c r="I1218">
        <f>G1218</f>
        <v>-1.5703500001109205E-2</v>
      </c>
      <c r="Q1218" s="2">
        <f t="shared" si="131"/>
        <v>23397.232000000004</v>
      </c>
      <c r="S1218" t="s">
        <v>8874</v>
      </c>
      <c r="U1218" s="21"/>
    </row>
    <row r="1219" spans="1:21" ht="12.95" customHeight="1" x14ac:dyDescent="0.2">
      <c r="A1219" s="55" t="s">
        <v>11430</v>
      </c>
      <c r="B1219" s="54" t="s">
        <v>8852</v>
      </c>
      <c r="C1219" s="55">
        <v>38431.264000000003</v>
      </c>
      <c r="D1219" s="55" t="s">
        <v>8869</v>
      </c>
      <c r="E1219">
        <f t="shared" si="129"/>
        <v>-15142.018370545482</v>
      </c>
      <c r="F1219">
        <f t="shared" si="130"/>
        <v>-15142</v>
      </c>
      <c r="G1219">
        <f t="shared" si="132"/>
        <v>-2.1957400000246707E-2</v>
      </c>
      <c r="I1219">
        <f>+C1219-(C$7+F1219*C$8)</f>
        <v>-2.1957400000246707E-2</v>
      </c>
      <c r="Q1219" s="2">
        <f t="shared" si="131"/>
        <v>23412.764000000003</v>
      </c>
      <c r="S1219" t="s">
        <v>8874</v>
      </c>
    </row>
    <row r="1220" spans="1:21" ht="12.95" customHeight="1" x14ac:dyDescent="0.2">
      <c r="A1220" s="55" t="s">
        <v>11430</v>
      </c>
      <c r="B1220" s="54" t="s">
        <v>8852</v>
      </c>
      <c r="C1220" s="55">
        <v>38431.269999999997</v>
      </c>
      <c r="D1220" s="55" t="s">
        <v>8869</v>
      </c>
      <c r="E1220">
        <f t="shared" si="129"/>
        <v>-15142.013350676427</v>
      </c>
      <c r="F1220">
        <f t="shared" si="130"/>
        <v>-15142</v>
      </c>
      <c r="G1220">
        <f t="shared" si="132"/>
        <v>-1.5957400006300304E-2</v>
      </c>
      <c r="I1220">
        <f>+C1220-(C$7+F1220*C$8)</f>
        <v>-1.5957400006300304E-2</v>
      </c>
      <c r="Q1220" s="2">
        <f t="shared" si="131"/>
        <v>23412.769999999997</v>
      </c>
      <c r="S1220" t="s">
        <v>8874</v>
      </c>
    </row>
    <row r="1221" spans="1:21" ht="12.95" customHeight="1" x14ac:dyDescent="0.2">
      <c r="A1221" s="55" t="s">
        <v>8307</v>
      </c>
      <c r="B1221" s="54" t="s">
        <v>8852</v>
      </c>
      <c r="C1221" s="55">
        <v>38462.347000000002</v>
      </c>
      <c r="D1221" s="55" t="s">
        <v>8869</v>
      </c>
      <c r="E1221">
        <f t="shared" si="129"/>
        <v>-15116.012938879832</v>
      </c>
      <c r="F1221">
        <f t="shared" si="130"/>
        <v>-15116</v>
      </c>
      <c r="G1221">
        <f t="shared" si="132"/>
        <v>-1.5465199998288881E-2</v>
      </c>
      <c r="I1221">
        <f t="shared" ref="I1221:I1226" si="133">G1221</f>
        <v>-1.5465199998288881E-2</v>
      </c>
      <c r="Q1221" s="2">
        <f t="shared" si="131"/>
        <v>23443.847000000002</v>
      </c>
      <c r="S1221" t="s">
        <v>8874</v>
      </c>
      <c r="U1221" s="21"/>
    </row>
    <row r="1222" spans="1:21" ht="12.95" customHeight="1" x14ac:dyDescent="0.2">
      <c r="A1222" s="55" t="s">
        <v>8307</v>
      </c>
      <c r="B1222" s="54" t="s">
        <v>8852</v>
      </c>
      <c r="C1222" s="55">
        <v>38462.351999999999</v>
      </c>
      <c r="D1222" s="55" t="s">
        <v>8869</v>
      </c>
      <c r="E1222">
        <f t="shared" si="129"/>
        <v>-15116.008755655617</v>
      </c>
      <c r="F1222">
        <f t="shared" si="130"/>
        <v>-15116</v>
      </c>
      <c r="G1222">
        <f t="shared" si="132"/>
        <v>-1.0465200000908226E-2</v>
      </c>
      <c r="I1222">
        <f t="shared" si="133"/>
        <v>-1.0465200000908226E-2</v>
      </c>
      <c r="Q1222" s="2">
        <f t="shared" si="131"/>
        <v>23443.851999999999</v>
      </c>
      <c r="S1222" t="s">
        <v>8874</v>
      </c>
      <c r="U1222" s="21"/>
    </row>
    <row r="1223" spans="1:21" ht="12.95" customHeight="1" x14ac:dyDescent="0.2">
      <c r="A1223" s="12" t="s">
        <v>9263</v>
      </c>
      <c r="B1223" s="35" t="s">
        <v>8852</v>
      </c>
      <c r="C1223" s="12">
        <v>38462.353999999999</v>
      </c>
      <c r="D1223" s="12" t="s">
        <v>8869</v>
      </c>
      <c r="E1223">
        <f t="shared" si="129"/>
        <v>-15116.00708236593</v>
      </c>
      <c r="F1223">
        <f t="shared" si="130"/>
        <v>-15116</v>
      </c>
      <c r="G1223">
        <f t="shared" si="132"/>
        <v>-8.4652000005007721E-3</v>
      </c>
      <c r="I1223">
        <f t="shared" si="133"/>
        <v>-8.4652000005007721E-3</v>
      </c>
      <c r="Q1223" s="2">
        <f t="shared" si="131"/>
        <v>23443.853999999999</v>
      </c>
      <c r="S1223" t="s">
        <v>8874</v>
      </c>
      <c r="U1223" s="21"/>
    </row>
    <row r="1224" spans="1:21" ht="12.95" customHeight="1" x14ac:dyDescent="0.2">
      <c r="A1224" s="55" t="s">
        <v>8307</v>
      </c>
      <c r="B1224" s="54" t="s">
        <v>8852</v>
      </c>
      <c r="C1224" s="55">
        <v>38468.319000000003</v>
      </c>
      <c r="D1224" s="55" t="s">
        <v>8869</v>
      </c>
      <c r="E1224">
        <f t="shared" si="129"/>
        <v>-15111.016495875381</v>
      </c>
      <c r="F1224">
        <f t="shared" si="130"/>
        <v>-15111</v>
      </c>
      <c r="G1224">
        <f t="shared" si="132"/>
        <v>-1.9716700000572018E-2</v>
      </c>
      <c r="I1224">
        <f t="shared" si="133"/>
        <v>-1.9716700000572018E-2</v>
      </c>
      <c r="Q1224" s="2">
        <f t="shared" si="131"/>
        <v>23449.819000000003</v>
      </c>
      <c r="S1224" t="s">
        <v>8874</v>
      </c>
      <c r="U1224" s="21"/>
    </row>
    <row r="1225" spans="1:21" ht="12.95" customHeight="1" x14ac:dyDescent="0.2">
      <c r="A1225" s="55" t="s">
        <v>6970</v>
      </c>
      <c r="B1225" s="54" t="s">
        <v>8852</v>
      </c>
      <c r="C1225" s="55">
        <v>38470.707999999999</v>
      </c>
      <c r="D1225" s="55" t="s">
        <v>8869</v>
      </c>
      <c r="E1225">
        <f t="shared" si="129"/>
        <v>-15109.017751344638</v>
      </c>
      <c r="F1225">
        <f t="shared" si="130"/>
        <v>-15109</v>
      </c>
      <c r="G1225">
        <f t="shared" si="132"/>
        <v>-2.1217300003627315E-2</v>
      </c>
      <c r="I1225">
        <f t="shared" si="133"/>
        <v>-2.1217300003627315E-2</v>
      </c>
      <c r="Q1225" s="2">
        <f t="shared" si="131"/>
        <v>23452.207999999999</v>
      </c>
      <c r="S1225" t="s">
        <v>8874</v>
      </c>
      <c r="U1225" s="21"/>
    </row>
    <row r="1226" spans="1:21" ht="12.95" customHeight="1" x14ac:dyDescent="0.2">
      <c r="A1226" s="55" t="s">
        <v>8307</v>
      </c>
      <c r="B1226" s="54" t="s">
        <v>8852</v>
      </c>
      <c r="C1226" s="55">
        <v>38474.298000000003</v>
      </c>
      <c r="D1226" s="55" t="s">
        <v>8869</v>
      </c>
      <c r="E1226">
        <f t="shared" si="129"/>
        <v>-15106.01419635703</v>
      </c>
      <c r="F1226">
        <f t="shared" si="130"/>
        <v>-15106</v>
      </c>
      <c r="G1226">
        <f t="shared" si="132"/>
        <v>-1.6968199997791089E-2</v>
      </c>
      <c r="I1226">
        <f t="shared" si="133"/>
        <v>-1.6968199997791089E-2</v>
      </c>
      <c r="Q1226" s="2">
        <f t="shared" si="131"/>
        <v>23455.798000000003</v>
      </c>
      <c r="S1226" t="s">
        <v>8874</v>
      </c>
      <c r="U1226" s="21"/>
    </row>
    <row r="1227" spans="1:21" ht="12.95" customHeight="1" x14ac:dyDescent="0.2">
      <c r="A1227" s="55" t="s">
        <v>11430</v>
      </c>
      <c r="B1227" s="54" t="s">
        <v>8852</v>
      </c>
      <c r="C1227" s="55">
        <v>38474.303</v>
      </c>
      <c r="D1227" s="55" t="s">
        <v>8869</v>
      </c>
      <c r="E1227">
        <f t="shared" si="129"/>
        <v>-15106.010013132816</v>
      </c>
      <c r="F1227">
        <f t="shared" si="130"/>
        <v>-15106</v>
      </c>
      <c r="G1227">
        <f t="shared" si="132"/>
        <v>-1.1968200000410434E-2</v>
      </c>
      <c r="I1227">
        <f>+C1227-(C$7+F1227*C$8)</f>
        <v>-1.1968200000410434E-2</v>
      </c>
      <c r="Q1227" s="2">
        <f t="shared" si="131"/>
        <v>23455.803</v>
      </c>
      <c r="S1227" t="s">
        <v>8874</v>
      </c>
    </row>
    <row r="1228" spans="1:21" ht="12.95" customHeight="1" x14ac:dyDescent="0.2">
      <c r="A1228" s="55" t="s">
        <v>11430</v>
      </c>
      <c r="B1228" s="54" t="s">
        <v>8852</v>
      </c>
      <c r="C1228" s="55">
        <v>38474.319000000003</v>
      </c>
      <c r="D1228" s="55" t="s">
        <v>8869</v>
      </c>
      <c r="E1228">
        <f t="shared" si="129"/>
        <v>-15105.99662681532</v>
      </c>
      <c r="F1228">
        <f t="shared" si="130"/>
        <v>-15106</v>
      </c>
      <c r="G1228">
        <f t="shared" si="132"/>
        <v>4.0318000028491952E-3</v>
      </c>
      <c r="I1228">
        <f>+C1228-(C$7+F1228*C$8)</f>
        <v>4.0318000028491952E-3</v>
      </c>
      <c r="Q1228" s="2">
        <f t="shared" si="131"/>
        <v>23455.819000000003</v>
      </c>
      <c r="S1228" t="s">
        <v>8874</v>
      </c>
    </row>
    <row r="1229" spans="1:21" ht="12.95" customHeight="1" x14ac:dyDescent="0.2">
      <c r="A1229" s="55" t="s">
        <v>8307</v>
      </c>
      <c r="B1229" s="54" t="s">
        <v>8852</v>
      </c>
      <c r="C1229" s="55">
        <v>38499.394999999997</v>
      </c>
      <c r="D1229" s="55" t="s">
        <v>8869</v>
      </c>
      <c r="E1229">
        <f t="shared" si="129"/>
        <v>-15085.016920723638</v>
      </c>
      <c r="F1229">
        <f t="shared" si="130"/>
        <v>-15085</v>
      </c>
      <c r="G1229">
        <f t="shared" si="132"/>
        <v>-2.0224500003678259E-2</v>
      </c>
      <c r="I1229">
        <f>G1229</f>
        <v>-2.0224500003678259E-2</v>
      </c>
      <c r="Q1229" s="2">
        <f t="shared" si="131"/>
        <v>23480.894999999997</v>
      </c>
      <c r="S1229" t="s">
        <v>8874</v>
      </c>
      <c r="U1229" s="21"/>
    </row>
    <row r="1230" spans="1:21" ht="12.95" customHeight="1" x14ac:dyDescent="0.2">
      <c r="A1230" s="55" t="s">
        <v>8567</v>
      </c>
      <c r="B1230" s="54" t="s">
        <v>8852</v>
      </c>
      <c r="C1230" s="55">
        <v>38499.402999999998</v>
      </c>
      <c r="D1230" s="55" t="s">
        <v>8869</v>
      </c>
      <c r="E1230">
        <f t="shared" si="129"/>
        <v>-15085.01022756489</v>
      </c>
      <c r="F1230">
        <f t="shared" si="130"/>
        <v>-15085</v>
      </c>
      <c r="G1230">
        <f t="shared" si="132"/>
        <v>-1.2224500002048444E-2</v>
      </c>
      <c r="I1230">
        <f>+C1230-(C$7+F1230*C$8)</f>
        <v>-1.2224500002048444E-2</v>
      </c>
      <c r="Q1230" s="2">
        <f t="shared" si="131"/>
        <v>23480.902999999998</v>
      </c>
      <c r="S1230" t="s">
        <v>8874</v>
      </c>
    </row>
    <row r="1231" spans="1:21" ht="12.95" customHeight="1" x14ac:dyDescent="0.2">
      <c r="A1231" s="55" t="s">
        <v>8567</v>
      </c>
      <c r="B1231" s="54" t="s">
        <v>8852</v>
      </c>
      <c r="C1231" s="55">
        <v>38511.35</v>
      </c>
      <c r="D1231" s="55" t="s">
        <v>8869</v>
      </c>
      <c r="E1231">
        <f t="shared" si="129"/>
        <v>-15075.014831621464</v>
      </c>
      <c r="F1231">
        <f t="shared" si="130"/>
        <v>-15075</v>
      </c>
      <c r="G1231">
        <f t="shared" si="132"/>
        <v>-1.7727500002365559E-2</v>
      </c>
      <c r="I1231">
        <f>+C1231-(C$7+F1231*C$8)</f>
        <v>-1.7727500002365559E-2</v>
      </c>
      <c r="Q1231" s="2">
        <f t="shared" si="131"/>
        <v>23492.85</v>
      </c>
      <c r="S1231" t="s">
        <v>8874</v>
      </c>
    </row>
    <row r="1232" spans="1:21" ht="12.95" customHeight="1" x14ac:dyDescent="0.2">
      <c r="A1232" s="55" t="s">
        <v>8567</v>
      </c>
      <c r="B1232" s="54" t="s">
        <v>8852</v>
      </c>
      <c r="C1232" s="55">
        <v>38511.356</v>
      </c>
      <c r="D1232" s="55" t="s">
        <v>8869</v>
      </c>
      <c r="E1232">
        <f t="shared" si="129"/>
        <v>-15075.009811752401</v>
      </c>
      <c r="F1232">
        <f t="shared" si="130"/>
        <v>-15075</v>
      </c>
      <c r="G1232">
        <f t="shared" si="132"/>
        <v>-1.1727500001143198E-2</v>
      </c>
      <c r="I1232">
        <f>+C1232-(C$7+F1232*C$8)</f>
        <v>-1.1727500001143198E-2</v>
      </c>
      <c r="Q1232" s="2">
        <f t="shared" si="131"/>
        <v>23492.856</v>
      </c>
      <c r="S1232" t="s">
        <v>8874</v>
      </c>
    </row>
    <row r="1233" spans="1:21" ht="12.95" customHeight="1" x14ac:dyDescent="0.2">
      <c r="A1233" s="55" t="s">
        <v>8261</v>
      </c>
      <c r="B1233" s="54" t="s">
        <v>8852</v>
      </c>
      <c r="C1233" s="55">
        <v>38524.500999999997</v>
      </c>
      <c r="D1233" s="55" t="s">
        <v>8869</v>
      </c>
      <c r="E1233">
        <f t="shared" si="129"/>
        <v>-15064.012115286652</v>
      </c>
      <c r="F1233">
        <f t="shared" si="130"/>
        <v>-15064</v>
      </c>
      <c r="G1233">
        <f t="shared" si="132"/>
        <v>-1.4480800004093908E-2</v>
      </c>
      <c r="I1233">
        <f>G1233</f>
        <v>-1.4480800004093908E-2</v>
      </c>
      <c r="Q1233" s="2">
        <f t="shared" si="131"/>
        <v>23506.000999999997</v>
      </c>
      <c r="S1233" t="s">
        <v>8874</v>
      </c>
      <c r="U1233" s="21"/>
    </row>
    <row r="1234" spans="1:21" ht="12.95" customHeight="1" x14ac:dyDescent="0.2">
      <c r="A1234" s="55" t="s">
        <v>11430</v>
      </c>
      <c r="B1234" s="54" t="s">
        <v>8852</v>
      </c>
      <c r="C1234" s="55">
        <v>38548.406000000003</v>
      </c>
      <c r="D1234" s="55" t="s">
        <v>8869</v>
      </c>
      <c r="E1234">
        <f t="shared" si="129"/>
        <v>-15044.012120306515</v>
      </c>
      <c r="F1234">
        <f t="shared" si="130"/>
        <v>-15044</v>
      </c>
      <c r="G1234">
        <f t="shared" si="132"/>
        <v>-1.4486799998849165E-2</v>
      </c>
      <c r="I1234">
        <f t="shared" ref="I1234:I1248" si="134">+C1234-(C$7+F1234*C$8)</f>
        <v>-1.4486799998849165E-2</v>
      </c>
      <c r="Q1234" s="2">
        <f t="shared" si="131"/>
        <v>23529.906000000003</v>
      </c>
      <c r="S1234" t="s">
        <v>8874</v>
      </c>
    </row>
    <row r="1235" spans="1:21" ht="12.95" customHeight="1" x14ac:dyDescent="0.2">
      <c r="A1235" s="55" t="s">
        <v>11430</v>
      </c>
      <c r="B1235" s="54" t="s">
        <v>8852</v>
      </c>
      <c r="C1235" s="55">
        <v>38548.408000000003</v>
      </c>
      <c r="D1235" s="55" t="s">
        <v>8869</v>
      </c>
      <c r="E1235">
        <f t="shared" si="129"/>
        <v>-15044.010447016828</v>
      </c>
      <c r="F1235">
        <f t="shared" si="130"/>
        <v>-15044</v>
      </c>
      <c r="G1235">
        <f t="shared" si="132"/>
        <v>-1.2486799998441711E-2</v>
      </c>
      <c r="I1235">
        <f t="shared" si="134"/>
        <v>-1.2486799998441711E-2</v>
      </c>
      <c r="Q1235" s="2">
        <f t="shared" si="131"/>
        <v>23529.908000000003</v>
      </c>
      <c r="S1235" t="s">
        <v>8874</v>
      </c>
    </row>
    <row r="1236" spans="1:21" ht="12.95" customHeight="1" x14ac:dyDescent="0.2">
      <c r="A1236" s="55" t="s">
        <v>11430</v>
      </c>
      <c r="B1236" s="54" t="s">
        <v>8852</v>
      </c>
      <c r="C1236" s="55">
        <v>38554.394</v>
      </c>
      <c r="D1236" s="55" t="s">
        <v>8869</v>
      </c>
      <c r="E1236">
        <f t="shared" si="129"/>
        <v>-15039.002290984576</v>
      </c>
      <c r="F1236">
        <f t="shared" si="130"/>
        <v>-15039</v>
      </c>
      <c r="G1236">
        <f t="shared" si="132"/>
        <v>-2.738299997872673E-3</v>
      </c>
      <c r="I1236">
        <f t="shared" si="134"/>
        <v>-2.738299997872673E-3</v>
      </c>
      <c r="Q1236" s="2">
        <f t="shared" si="131"/>
        <v>23535.894</v>
      </c>
      <c r="S1236" t="s">
        <v>8874</v>
      </c>
    </row>
    <row r="1237" spans="1:21" ht="12.95" customHeight="1" x14ac:dyDescent="0.2">
      <c r="A1237" s="55" t="s">
        <v>11430</v>
      </c>
      <c r="B1237" s="54" t="s">
        <v>8852</v>
      </c>
      <c r="C1237" s="55">
        <v>38579.483</v>
      </c>
      <c r="D1237" s="55" t="s">
        <v>8869</v>
      </c>
      <c r="E1237">
        <f t="shared" ref="E1237:E1300" si="135">+(C1237-C$7)/C$8</f>
        <v>-15018.011708509926</v>
      </c>
      <c r="F1237">
        <f t="shared" ref="F1237:F1300" si="136">ROUND(2*E1237,0)/2</f>
        <v>-15018</v>
      </c>
      <c r="G1237">
        <f t="shared" si="132"/>
        <v>-1.3994600005389657E-2</v>
      </c>
      <c r="I1237">
        <f t="shared" si="134"/>
        <v>-1.3994600005389657E-2</v>
      </c>
      <c r="Q1237" s="2">
        <f t="shared" si="131"/>
        <v>23560.983</v>
      </c>
      <c r="S1237" t="s">
        <v>8874</v>
      </c>
    </row>
    <row r="1238" spans="1:21" ht="12.95" customHeight="1" x14ac:dyDescent="0.2">
      <c r="A1238" s="55" t="s">
        <v>11430</v>
      </c>
      <c r="B1238" s="54" t="s">
        <v>8852</v>
      </c>
      <c r="C1238" s="55">
        <v>38579.487999999998</v>
      </c>
      <c r="D1238" s="55" t="s">
        <v>8869</v>
      </c>
      <c r="E1238">
        <f t="shared" si="135"/>
        <v>-15018.007525285711</v>
      </c>
      <c r="F1238">
        <f t="shared" si="136"/>
        <v>-15018</v>
      </c>
      <c r="G1238">
        <f t="shared" si="132"/>
        <v>-8.9946000080090016E-3</v>
      </c>
      <c r="I1238">
        <f t="shared" si="134"/>
        <v>-8.9946000080090016E-3</v>
      </c>
      <c r="Q1238" s="2">
        <f t="shared" si="131"/>
        <v>23560.987999999998</v>
      </c>
      <c r="S1238" t="s">
        <v>8874</v>
      </c>
    </row>
    <row r="1239" spans="1:21" ht="12.95" customHeight="1" x14ac:dyDescent="0.2">
      <c r="A1239" s="55" t="s">
        <v>11430</v>
      </c>
      <c r="B1239" s="54" t="s">
        <v>8852</v>
      </c>
      <c r="C1239" s="55">
        <v>38585.447999999997</v>
      </c>
      <c r="D1239" s="55" t="s">
        <v>8869</v>
      </c>
      <c r="E1239">
        <f t="shared" si="135"/>
        <v>-15013.021122019383</v>
      </c>
      <c r="F1239">
        <f t="shared" si="136"/>
        <v>-15013</v>
      </c>
      <c r="G1239">
        <f t="shared" si="132"/>
        <v>-2.5246100005460903E-2</v>
      </c>
      <c r="I1239">
        <f t="shared" si="134"/>
        <v>-2.5246100005460903E-2</v>
      </c>
      <c r="Q1239" s="2">
        <f t="shared" ref="Q1239:Q1302" si="137">+C1239-15018.5</f>
        <v>23566.947999999997</v>
      </c>
      <c r="S1239" t="s">
        <v>8874</v>
      </c>
    </row>
    <row r="1240" spans="1:21" ht="12.95" customHeight="1" x14ac:dyDescent="0.2">
      <c r="A1240" s="55" t="s">
        <v>11430</v>
      </c>
      <c r="B1240" s="54" t="s">
        <v>8852</v>
      </c>
      <c r="C1240" s="55">
        <v>38585.449999999997</v>
      </c>
      <c r="D1240" s="55" t="s">
        <v>8869</v>
      </c>
      <c r="E1240">
        <f t="shared" si="135"/>
        <v>-15013.019448729698</v>
      </c>
      <c r="F1240">
        <f t="shared" si="136"/>
        <v>-15013</v>
      </c>
      <c r="G1240">
        <f t="shared" si="132"/>
        <v>-2.3246100005053449E-2</v>
      </c>
      <c r="I1240">
        <f t="shared" si="134"/>
        <v>-2.3246100005053449E-2</v>
      </c>
      <c r="Q1240" s="2">
        <f t="shared" si="137"/>
        <v>23566.949999999997</v>
      </c>
      <c r="S1240" t="s">
        <v>8874</v>
      </c>
    </row>
    <row r="1241" spans="1:21" ht="12.95" customHeight="1" x14ac:dyDescent="0.2">
      <c r="A1241" s="55" t="s">
        <v>11430</v>
      </c>
      <c r="B1241" s="54" t="s">
        <v>8852</v>
      </c>
      <c r="C1241" s="55">
        <v>38585.463000000003</v>
      </c>
      <c r="D1241" s="55" t="s">
        <v>8869</v>
      </c>
      <c r="E1241">
        <f t="shared" si="135"/>
        <v>-15013.008572346727</v>
      </c>
      <c r="F1241">
        <f t="shared" si="136"/>
        <v>-15013</v>
      </c>
      <c r="G1241">
        <f t="shared" si="132"/>
        <v>-1.0246099998767022E-2</v>
      </c>
      <c r="I1241">
        <f t="shared" si="134"/>
        <v>-1.0246099998767022E-2</v>
      </c>
      <c r="Q1241" s="2">
        <f t="shared" si="137"/>
        <v>23566.963000000003</v>
      </c>
      <c r="S1241" t="s">
        <v>8874</v>
      </c>
    </row>
    <row r="1242" spans="1:21" ht="12.95" customHeight="1" x14ac:dyDescent="0.2">
      <c r="A1242" s="55" t="s">
        <v>11430</v>
      </c>
      <c r="B1242" s="54" t="s">
        <v>8852</v>
      </c>
      <c r="C1242" s="55">
        <v>38585.464999999997</v>
      </c>
      <c r="D1242" s="55" t="s">
        <v>8869</v>
      </c>
      <c r="E1242">
        <f t="shared" si="135"/>
        <v>-15013.006899057047</v>
      </c>
      <c r="F1242">
        <f t="shared" si="136"/>
        <v>-15013</v>
      </c>
      <c r="G1242">
        <f t="shared" si="132"/>
        <v>-8.246100005635526E-3</v>
      </c>
      <c r="I1242">
        <f t="shared" si="134"/>
        <v>-8.246100005635526E-3</v>
      </c>
      <c r="Q1242" s="2">
        <f t="shared" si="137"/>
        <v>23566.964999999997</v>
      </c>
      <c r="S1242" t="s">
        <v>8874</v>
      </c>
    </row>
    <row r="1243" spans="1:21" ht="12.95" customHeight="1" x14ac:dyDescent="0.2">
      <c r="A1243" s="55" t="s">
        <v>11430</v>
      </c>
      <c r="B1243" s="54" t="s">
        <v>8852</v>
      </c>
      <c r="C1243" s="55">
        <v>38585.466</v>
      </c>
      <c r="D1243" s="55" t="s">
        <v>8869</v>
      </c>
      <c r="E1243">
        <f t="shared" si="135"/>
        <v>-15013.0060624122</v>
      </c>
      <c r="F1243">
        <f t="shared" si="136"/>
        <v>-15013</v>
      </c>
      <c r="G1243">
        <f t="shared" si="132"/>
        <v>-7.2461000017938204E-3</v>
      </c>
      <c r="I1243">
        <f t="shared" si="134"/>
        <v>-7.2461000017938204E-3</v>
      </c>
      <c r="Q1243" s="2">
        <f t="shared" si="137"/>
        <v>23566.966</v>
      </c>
      <c r="S1243" t="s">
        <v>8874</v>
      </c>
    </row>
    <row r="1244" spans="1:21" ht="12.95" customHeight="1" x14ac:dyDescent="0.2">
      <c r="A1244" s="55" t="s">
        <v>11430</v>
      </c>
      <c r="B1244" s="54" t="s">
        <v>8852</v>
      </c>
      <c r="C1244" s="55">
        <v>38585.466999999997</v>
      </c>
      <c r="D1244" s="55" t="s">
        <v>8869</v>
      </c>
      <c r="E1244">
        <f t="shared" si="135"/>
        <v>-15013.00522576736</v>
      </c>
      <c r="F1244">
        <f t="shared" si="136"/>
        <v>-15013</v>
      </c>
      <c r="G1244">
        <f t="shared" si="132"/>
        <v>-6.2461000052280724E-3</v>
      </c>
      <c r="I1244">
        <f t="shared" si="134"/>
        <v>-6.2461000052280724E-3</v>
      </c>
      <c r="Q1244" s="2">
        <f t="shared" si="137"/>
        <v>23566.966999999997</v>
      </c>
      <c r="S1244" t="s">
        <v>8874</v>
      </c>
    </row>
    <row r="1245" spans="1:21" ht="12.95" customHeight="1" x14ac:dyDescent="0.2">
      <c r="A1245" s="55" t="s">
        <v>11430</v>
      </c>
      <c r="B1245" s="54" t="s">
        <v>8852</v>
      </c>
      <c r="C1245" s="55">
        <v>38585.468000000001</v>
      </c>
      <c r="D1245" s="55" t="s">
        <v>8869</v>
      </c>
      <c r="E1245">
        <f t="shared" si="135"/>
        <v>-15013.004389122514</v>
      </c>
      <c r="F1245">
        <f t="shared" si="136"/>
        <v>-15013</v>
      </c>
      <c r="G1245">
        <f t="shared" si="132"/>
        <v>-5.2461000013863668E-3</v>
      </c>
      <c r="I1245">
        <f t="shared" si="134"/>
        <v>-5.2461000013863668E-3</v>
      </c>
      <c r="Q1245" s="2">
        <f t="shared" si="137"/>
        <v>23566.968000000001</v>
      </c>
      <c r="S1245" t="s">
        <v>8874</v>
      </c>
    </row>
    <row r="1246" spans="1:21" ht="12.95" customHeight="1" x14ac:dyDescent="0.2">
      <c r="A1246" s="55" t="s">
        <v>11430</v>
      </c>
      <c r="B1246" s="54" t="s">
        <v>8852</v>
      </c>
      <c r="C1246" s="55">
        <v>38591.434999999998</v>
      </c>
      <c r="D1246" s="55" t="s">
        <v>8869</v>
      </c>
      <c r="E1246">
        <f t="shared" si="135"/>
        <v>-15008.012129342284</v>
      </c>
      <c r="F1246">
        <f t="shared" si="136"/>
        <v>-15008</v>
      </c>
      <c r="G1246">
        <f t="shared" si="132"/>
        <v>-1.4497600001050159E-2</v>
      </c>
      <c r="I1246">
        <f t="shared" si="134"/>
        <v>-1.4497600001050159E-2</v>
      </c>
      <c r="Q1246" s="2">
        <f t="shared" si="137"/>
        <v>23572.934999999998</v>
      </c>
      <c r="S1246" t="s">
        <v>8874</v>
      </c>
    </row>
    <row r="1247" spans="1:21" ht="12.95" customHeight="1" x14ac:dyDescent="0.2">
      <c r="A1247" s="55" t="s">
        <v>11430</v>
      </c>
      <c r="B1247" s="54" t="s">
        <v>8852</v>
      </c>
      <c r="C1247" s="55">
        <v>38591.438999999998</v>
      </c>
      <c r="D1247" s="55" t="s">
        <v>8869</v>
      </c>
      <c r="E1247">
        <f t="shared" si="135"/>
        <v>-15008.00878276291</v>
      </c>
      <c r="F1247">
        <f t="shared" si="136"/>
        <v>-15008</v>
      </c>
      <c r="G1247">
        <f t="shared" si="132"/>
        <v>-1.0497600000235252E-2</v>
      </c>
      <c r="I1247">
        <f t="shared" si="134"/>
        <v>-1.0497600000235252E-2</v>
      </c>
      <c r="Q1247" s="2">
        <f t="shared" si="137"/>
        <v>23572.938999999998</v>
      </c>
      <c r="S1247" t="s">
        <v>8874</v>
      </c>
    </row>
    <row r="1248" spans="1:21" ht="12.95" customHeight="1" x14ac:dyDescent="0.2">
      <c r="A1248" s="55" t="s">
        <v>11430</v>
      </c>
      <c r="B1248" s="54" t="s">
        <v>8852</v>
      </c>
      <c r="C1248" s="55">
        <v>38591.440000000002</v>
      </c>
      <c r="D1248" s="55" t="s">
        <v>8869</v>
      </c>
      <c r="E1248">
        <f t="shared" si="135"/>
        <v>-15008.007946118063</v>
      </c>
      <c r="F1248">
        <f t="shared" si="136"/>
        <v>-15008</v>
      </c>
      <c r="G1248">
        <f t="shared" si="132"/>
        <v>-9.4975999963935465E-3</v>
      </c>
      <c r="I1248">
        <f t="shared" si="134"/>
        <v>-9.4975999963935465E-3</v>
      </c>
      <c r="Q1248" s="2">
        <f t="shared" si="137"/>
        <v>23572.940000000002</v>
      </c>
      <c r="S1248" t="s">
        <v>8874</v>
      </c>
    </row>
    <row r="1249" spans="1:21" ht="12.95" customHeight="1" x14ac:dyDescent="0.2">
      <c r="A1249" s="55" t="s">
        <v>8399</v>
      </c>
      <c r="B1249" s="54" t="s">
        <v>8852</v>
      </c>
      <c r="C1249" s="55">
        <v>38591.442999999999</v>
      </c>
      <c r="D1249" s="55" t="s">
        <v>8869</v>
      </c>
      <c r="E1249">
        <f t="shared" si="135"/>
        <v>-15008.005436183535</v>
      </c>
      <c r="F1249">
        <f t="shared" si="136"/>
        <v>-15008</v>
      </c>
      <c r="G1249">
        <f t="shared" si="132"/>
        <v>-6.4975999994203448E-3</v>
      </c>
      <c r="H1249">
        <f>+C1249-(C$7+F1249*C$8)</f>
        <v>-6.4975999994203448E-3</v>
      </c>
      <c r="Q1249" s="2">
        <f t="shared" si="137"/>
        <v>23572.942999999999</v>
      </c>
      <c r="S1249" t="s">
        <v>8874</v>
      </c>
    </row>
    <row r="1250" spans="1:21" ht="12.95" customHeight="1" x14ac:dyDescent="0.2">
      <c r="A1250" s="55" t="s">
        <v>11430</v>
      </c>
      <c r="B1250" s="54" t="s">
        <v>8852</v>
      </c>
      <c r="C1250" s="55">
        <v>38615.347999999998</v>
      </c>
      <c r="D1250" s="55" t="s">
        <v>8869</v>
      </c>
      <c r="E1250">
        <f t="shared" si="135"/>
        <v>-14988.005441203406</v>
      </c>
      <c r="F1250">
        <f t="shared" si="136"/>
        <v>-14988</v>
      </c>
      <c r="G1250">
        <f t="shared" si="132"/>
        <v>-6.5036000014515594E-3</v>
      </c>
      <c r="I1250">
        <f>+C1250-(C$7+F1250*C$8)</f>
        <v>-6.5036000014515594E-3</v>
      </c>
      <c r="Q1250" s="2">
        <f t="shared" si="137"/>
        <v>23596.847999999998</v>
      </c>
      <c r="S1250" t="s">
        <v>8874</v>
      </c>
    </row>
    <row r="1251" spans="1:21" ht="12.95" customHeight="1" x14ac:dyDescent="0.2">
      <c r="A1251" s="55" t="s">
        <v>11430</v>
      </c>
      <c r="B1251" s="54" t="s">
        <v>8852</v>
      </c>
      <c r="C1251" s="55">
        <v>38615.358999999997</v>
      </c>
      <c r="D1251" s="55" t="s">
        <v>8869</v>
      </c>
      <c r="E1251">
        <f t="shared" si="135"/>
        <v>-14987.99623811013</v>
      </c>
      <c r="F1251">
        <f t="shared" si="136"/>
        <v>-14988</v>
      </c>
      <c r="G1251">
        <f t="shared" si="132"/>
        <v>4.4963999971514568E-3</v>
      </c>
      <c r="I1251">
        <f>+C1251-(C$7+F1251*C$8)</f>
        <v>4.4963999971514568E-3</v>
      </c>
      <c r="Q1251" s="2">
        <f t="shared" si="137"/>
        <v>23596.858999999997</v>
      </c>
      <c r="S1251" t="s">
        <v>8874</v>
      </c>
    </row>
    <row r="1252" spans="1:21" ht="12.95" customHeight="1" x14ac:dyDescent="0.2">
      <c r="A1252" s="99" t="s">
        <v>8578</v>
      </c>
      <c r="B1252" s="14"/>
      <c r="C1252" s="17">
        <v>38622.504000000001</v>
      </c>
      <c r="D1252" s="17"/>
      <c r="E1252">
        <f t="shared" si="135"/>
        <v>-14982.018410704437</v>
      </c>
      <c r="F1252">
        <f t="shared" si="136"/>
        <v>-14982</v>
      </c>
      <c r="G1252">
        <f t="shared" si="132"/>
        <v>-2.2005400001944508E-2</v>
      </c>
      <c r="I1252">
        <f>G1252</f>
        <v>-2.2005400001944508E-2</v>
      </c>
      <c r="Q1252" s="2">
        <f t="shared" si="137"/>
        <v>23604.004000000001</v>
      </c>
      <c r="S1252" t="s">
        <v>8874</v>
      </c>
      <c r="U1252" s="21"/>
    </row>
    <row r="1253" spans="1:21" ht="12.95" customHeight="1" x14ac:dyDescent="0.2">
      <c r="A1253" s="99" t="s">
        <v>8578</v>
      </c>
      <c r="B1253" s="14"/>
      <c r="C1253" s="17">
        <v>38622.508000000002</v>
      </c>
      <c r="D1253" s="17"/>
      <c r="E1253">
        <f t="shared" si="135"/>
        <v>-14982.015064125062</v>
      </c>
      <c r="F1253">
        <f t="shared" si="136"/>
        <v>-14982</v>
      </c>
      <c r="G1253">
        <f t="shared" si="132"/>
        <v>-1.8005400001129601E-2</v>
      </c>
      <c r="I1253">
        <f>G1253</f>
        <v>-1.8005400001129601E-2</v>
      </c>
      <c r="Q1253" s="2">
        <f t="shared" si="137"/>
        <v>23604.008000000002</v>
      </c>
      <c r="S1253" t="s">
        <v>8874</v>
      </c>
      <c r="U1253" s="21"/>
    </row>
    <row r="1254" spans="1:21" ht="12.95" customHeight="1" x14ac:dyDescent="0.2">
      <c r="A1254" s="55" t="s">
        <v>5251</v>
      </c>
      <c r="B1254" s="54" t="s">
        <v>8852</v>
      </c>
      <c r="C1254" s="55">
        <v>38622.509899999997</v>
      </c>
      <c r="D1254" s="55" t="s">
        <v>8869</v>
      </c>
      <c r="E1254">
        <f t="shared" si="135"/>
        <v>-14982.013474499863</v>
      </c>
      <c r="F1254">
        <f t="shared" si="136"/>
        <v>-14982</v>
      </c>
      <c r="G1254">
        <f t="shared" si="132"/>
        <v>-1.6105400005471893E-2</v>
      </c>
      <c r="J1254">
        <f>+C1254-(C$7+F1254*C$8)</f>
        <v>-1.6105400005471893E-2</v>
      </c>
      <c r="Q1254" s="2">
        <f t="shared" si="137"/>
        <v>23604.009899999997</v>
      </c>
      <c r="S1254" t="s">
        <v>8874</v>
      </c>
    </row>
    <row r="1255" spans="1:21" ht="12.95" customHeight="1" x14ac:dyDescent="0.2">
      <c r="A1255" s="55" t="s">
        <v>5251</v>
      </c>
      <c r="B1255" s="54" t="s">
        <v>8852</v>
      </c>
      <c r="C1255" s="55">
        <v>38634.459900000002</v>
      </c>
      <c r="D1255" s="55" t="s">
        <v>8869</v>
      </c>
      <c r="E1255">
        <f t="shared" si="135"/>
        <v>-14972.015568621902</v>
      </c>
      <c r="F1255">
        <f t="shared" si="136"/>
        <v>-14972</v>
      </c>
      <c r="G1255">
        <f t="shared" si="132"/>
        <v>-1.8608400001539849E-2</v>
      </c>
      <c r="J1255">
        <f>+C1255-(C$7+F1255*C$8)</f>
        <v>-1.8608400001539849E-2</v>
      </c>
      <c r="Q1255" s="2">
        <f t="shared" si="137"/>
        <v>23615.959900000002</v>
      </c>
      <c r="S1255" t="s">
        <v>8874</v>
      </c>
    </row>
    <row r="1256" spans="1:21" ht="12.95" customHeight="1" x14ac:dyDescent="0.2">
      <c r="A1256" s="55" t="s">
        <v>11430</v>
      </c>
      <c r="B1256" s="54" t="s">
        <v>8852</v>
      </c>
      <c r="C1256" s="55">
        <v>38634.462</v>
      </c>
      <c r="D1256" s="55" t="s">
        <v>8869</v>
      </c>
      <c r="E1256">
        <f t="shared" si="135"/>
        <v>-14972.013811667734</v>
      </c>
      <c r="F1256">
        <f t="shared" si="136"/>
        <v>-14972</v>
      </c>
      <c r="G1256">
        <f t="shared" si="132"/>
        <v>-1.6508400003658608E-2</v>
      </c>
      <c r="I1256">
        <f>+C1256-(C$7+F1256*C$8)</f>
        <v>-1.6508400003658608E-2</v>
      </c>
      <c r="Q1256" s="2">
        <f t="shared" si="137"/>
        <v>23615.962</v>
      </c>
      <c r="S1256" t="s">
        <v>8874</v>
      </c>
    </row>
    <row r="1257" spans="1:21" ht="12.95" customHeight="1" x14ac:dyDescent="0.2">
      <c r="A1257" s="55" t="s">
        <v>8307</v>
      </c>
      <c r="B1257" s="54" t="s">
        <v>8852</v>
      </c>
      <c r="C1257" s="55">
        <v>38640.43</v>
      </c>
      <c r="D1257" s="55" t="s">
        <v>8869</v>
      </c>
      <c r="E1257">
        <f t="shared" si="135"/>
        <v>-14967.020715242657</v>
      </c>
      <c r="F1257">
        <f t="shared" si="136"/>
        <v>-14967</v>
      </c>
      <c r="G1257">
        <f t="shared" ref="G1257:G1320" si="138">+C1257-(C$7+F1257*C$8)</f>
        <v>-2.4759900006756652E-2</v>
      </c>
      <c r="I1257">
        <f>G1257</f>
        <v>-2.4759900006756652E-2</v>
      </c>
      <c r="Q1257" s="2">
        <f t="shared" si="137"/>
        <v>23621.93</v>
      </c>
      <c r="S1257" t="s">
        <v>8874</v>
      </c>
      <c r="U1257" s="21"/>
    </row>
    <row r="1258" spans="1:21" ht="12.95" customHeight="1" x14ac:dyDescent="0.2">
      <c r="A1258" s="55" t="s">
        <v>11430</v>
      </c>
      <c r="B1258" s="54" t="s">
        <v>8852</v>
      </c>
      <c r="C1258" s="55">
        <v>38640.432999999997</v>
      </c>
      <c r="D1258" s="55" t="s">
        <v>8869</v>
      </c>
      <c r="E1258">
        <f t="shared" si="135"/>
        <v>-14967.01820530813</v>
      </c>
      <c r="F1258">
        <f t="shared" si="136"/>
        <v>-14967</v>
      </c>
      <c r="G1258">
        <f t="shared" si="138"/>
        <v>-2.1759900009783451E-2</v>
      </c>
      <c r="I1258">
        <f>+C1258-(C$7+F1258*C$8)</f>
        <v>-2.1759900009783451E-2</v>
      </c>
      <c r="Q1258" s="2">
        <f t="shared" si="137"/>
        <v>23621.932999999997</v>
      </c>
      <c r="S1258" t="s">
        <v>8874</v>
      </c>
    </row>
    <row r="1259" spans="1:21" ht="12.95" customHeight="1" x14ac:dyDescent="0.2">
      <c r="A1259" s="100" t="s">
        <v>8854</v>
      </c>
      <c r="B1259" s="35"/>
      <c r="C1259" s="12">
        <v>38640.433900000004</v>
      </c>
      <c r="D1259" s="12"/>
      <c r="E1259">
        <f t="shared" si="135"/>
        <v>-14967.017452327766</v>
      </c>
      <c r="F1259">
        <f t="shared" si="136"/>
        <v>-14967</v>
      </c>
      <c r="G1259">
        <f t="shared" si="138"/>
        <v>-2.0859900003415532E-2</v>
      </c>
      <c r="J1259">
        <f>G1259</f>
        <v>-2.0859900003415532E-2</v>
      </c>
      <c r="Q1259" s="2">
        <f t="shared" si="137"/>
        <v>23621.933900000004</v>
      </c>
      <c r="S1259" t="s">
        <v>8874</v>
      </c>
      <c r="U1259" s="21"/>
    </row>
    <row r="1260" spans="1:21" ht="12.95" customHeight="1" x14ac:dyDescent="0.2">
      <c r="A1260" s="55" t="s">
        <v>11430</v>
      </c>
      <c r="B1260" s="54" t="s">
        <v>8852</v>
      </c>
      <c r="C1260" s="55">
        <v>38640.436999999998</v>
      </c>
      <c r="D1260" s="55" t="s">
        <v>8869</v>
      </c>
      <c r="E1260">
        <f t="shared" si="135"/>
        <v>-14967.014858728757</v>
      </c>
      <c r="F1260">
        <f t="shared" si="136"/>
        <v>-14967</v>
      </c>
      <c r="G1260">
        <f t="shared" si="138"/>
        <v>-1.7759900008968543E-2</v>
      </c>
      <c r="I1260">
        <f>+C1260-(C$7+F1260*C$8)</f>
        <v>-1.7759900008968543E-2</v>
      </c>
      <c r="Q1260" s="2">
        <f t="shared" si="137"/>
        <v>23621.936999999998</v>
      </c>
      <c r="S1260" t="s">
        <v>8874</v>
      </c>
    </row>
    <row r="1261" spans="1:21" ht="12.95" customHeight="1" x14ac:dyDescent="0.2">
      <c r="A1261" s="55" t="s">
        <v>8307</v>
      </c>
      <c r="B1261" s="54" t="s">
        <v>8852</v>
      </c>
      <c r="C1261" s="55">
        <v>38640.438000000002</v>
      </c>
      <c r="D1261" s="55" t="s">
        <v>8869</v>
      </c>
      <c r="E1261">
        <f t="shared" si="135"/>
        <v>-14967.014022083909</v>
      </c>
      <c r="F1261">
        <f t="shared" si="136"/>
        <v>-14967</v>
      </c>
      <c r="G1261">
        <f t="shared" si="138"/>
        <v>-1.6759900005126838E-2</v>
      </c>
      <c r="I1261">
        <f>G1261</f>
        <v>-1.6759900005126838E-2</v>
      </c>
      <c r="Q1261" s="2">
        <f t="shared" si="137"/>
        <v>23621.938000000002</v>
      </c>
      <c r="S1261" t="s">
        <v>8874</v>
      </c>
      <c r="U1261" s="21"/>
    </row>
    <row r="1262" spans="1:21" ht="12.95" customHeight="1" x14ac:dyDescent="0.2">
      <c r="A1262" s="55" t="s">
        <v>11430</v>
      </c>
      <c r="B1262" s="54" t="s">
        <v>8852</v>
      </c>
      <c r="C1262" s="55">
        <v>38640.440999999999</v>
      </c>
      <c r="D1262" s="55" t="s">
        <v>8869</v>
      </c>
      <c r="E1262">
        <f t="shared" si="135"/>
        <v>-14967.011512149382</v>
      </c>
      <c r="F1262">
        <f t="shared" si="136"/>
        <v>-14967</v>
      </c>
      <c r="G1262">
        <f t="shared" si="138"/>
        <v>-1.3759900008153636E-2</v>
      </c>
      <c r="I1262">
        <f>+C1262-(C$7+F1262*C$8)</f>
        <v>-1.3759900008153636E-2</v>
      </c>
      <c r="Q1262" s="2">
        <f t="shared" si="137"/>
        <v>23621.940999999999</v>
      </c>
      <c r="S1262" t="s">
        <v>8874</v>
      </c>
    </row>
    <row r="1263" spans="1:21" ht="12.95" customHeight="1" x14ac:dyDescent="0.2">
      <c r="A1263" s="55" t="s">
        <v>5274</v>
      </c>
      <c r="B1263" s="54" t="s">
        <v>8852</v>
      </c>
      <c r="C1263" s="55">
        <v>38652.385999999999</v>
      </c>
      <c r="D1263" s="55" t="s">
        <v>8869</v>
      </c>
      <c r="E1263">
        <f t="shared" si="135"/>
        <v>-14957.017789495641</v>
      </c>
      <c r="F1263">
        <f t="shared" si="136"/>
        <v>-14957</v>
      </c>
      <c r="G1263">
        <f t="shared" si="138"/>
        <v>-2.1262900001602247E-2</v>
      </c>
      <c r="I1263">
        <f>+C1263-(C$7+F1263*C$8)</f>
        <v>-2.1262900001602247E-2</v>
      </c>
      <c r="Q1263" s="2">
        <f t="shared" si="137"/>
        <v>23633.885999999999</v>
      </c>
      <c r="S1263" t="s">
        <v>8874</v>
      </c>
    </row>
    <row r="1264" spans="1:21" ht="12.95" customHeight="1" x14ac:dyDescent="0.2">
      <c r="A1264" s="55" t="s">
        <v>11430</v>
      </c>
      <c r="B1264" s="54" t="s">
        <v>8852</v>
      </c>
      <c r="C1264" s="55">
        <v>38652.387000000002</v>
      </c>
      <c r="D1264" s="55" t="s">
        <v>8869</v>
      </c>
      <c r="E1264">
        <f t="shared" si="135"/>
        <v>-14957.016952850796</v>
      </c>
      <c r="F1264">
        <f t="shared" si="136"/>
        <v>-14957</v>
      </c>
      <c r="G1264">
        <f t="shared" si="138"/>
        <v>-2.0262899997760542E-2</v>
      </c>
      <c r="I1264">
        <f>+C1264-(C$7+F1264*C$8)</f>
        <v>-2.0262899997760542E-2</v>
      </c>
      <c r="Q1264" s="2">
        <f t="shared" si="137"/>
        <v>23633.887000000002</v>
      </c>
      <c r="S1264" t="s">
        <v>8874</v>
      </c>
    </row>
    <row r="1265" spans="1:21" ht="12.95" customHeight="1" x14ac:dyDescent="0.2">
      <c r="A1265" s="55" t="s">
        <v>8567</v>
      </c>
      <c r="B1265" s="54" t="s">
        <v>8852</v>
      </c>
      <c r="C1265" s="55">
        <v>38652.389000000003</v>
      </c>
      <c r="D1265" s="55" t="s">
        <v>8869</v>
      </c>
      <c r="E1265">
        <f t="shared" si="135"/>
        <v>-14957.015279561108</v>
      </c>
      <c r="F1265">
        <f t="shared" si="136"/>
        <v>-14957</v>
      </c>
      <c r="G1265">
        <f t="shared" si="138"/>
        <v>-1.8262899997353088E-2</v>
      </c>
      <c r="I1265">
        <f>+C1265-(C$7+F1265*C$8)</f>
        <v>-1.8262899997353088E-2</v>
      </c>
      <c r="Q1265" s="2">
        <f t="shared" si="137"/>
        <v>23633.889000000003</v>
      </c>
      <c r="S1265" t="s">
        <v>8874</v>
      </c>
    </row>
    <row r="1266" spans="1:21" ht="12.95" customHeight="1" x14ac:dyDescent="0.2">
      <c r="A1266" s="55" t="s">
        <v>8307</v>
      </c>
      <c r="B1266" s="54" t="s">
        <v>8852</v>
      </c>
      <c r="C1266" s="55">
        <v>38652.39</v>
      </c>
      <c r="D1266" s="55" t="s">
        <v>8869</v>
      </c>
      <c r="E1266">
        <f t="shared" si="135"/>
        <v>-14957.014442916268</v>
      </c>
      <c r="F1266">
        <f t="shared" si="136"/>
        <v>-14957</v>
      </c>
      <c r="G1266">
        <f t="shared" si="138"/>
        <v>-1.726290000078734E-2</v>
      </c>
      <c r="I1266">
        <f>G1266</f>
        <v>-1.726290000078734E-2</v>
      </c>
      <c r="Q1266" s="2">
        <f t="shared" si="137"/>
        <v>23633.89</v>
      </c>
      <c r="S1266" t="s">
        <v>8874</v>
      </c>
      <c r="U1266" s="21"/>
    </row>
    <row r="1267" spans="1:21" ht="12.95" customHeight="1" x14ac:dyDescent="0.2">
      <c r="A1267" s="99" t="s">
        <v>8578</v>
      </c>
      <c r="B1267" s="14"/>
      <c r="C1267" s="17">
        <v>38652.391000000003</v>
      </c>
      <c r="D1267" s="17"/>
      <c r="E1267">
        <f t="shared" si="135"/>
        <v>-14957.013606271421</v>
      </c>
      <c r="F1267">
        <f t="shared" si="136"/>
        <v>-14957</v>
      </c>
      <c r="G1267">
        <f t="shared" si="138"/>
        <v>-1.6262899996945634E-2</v>
      </c>
      <c r="I1267">
        <f>G1267</f>
        <v>-1.6262899996945634E-2</v>
      </c>
      <c r="Q1267" s="2">
        <f t="shared" si="137"/>
        <v>23633.891000000003</v>
      </c>
      <c r="S1267" t="s">
        <v>8874</v>
      </c>
      <c r="U1267" s="21"/>
    </row>
    <row r="1268" spans="1:21" ht="12.95" customHeight="1" x14ac:dyDescent="0.2">
      <c r="A1268" s="55" t="s">
        <v>11430</v>
      </c>
      <c r="B1268" s="54" t="s">
        <v>8852</v>
      </c>
      <c r="C1268" s="55">
        <v>38664.336000000003</v>
      </c>
      <c r="D1268" s="55" t="s">
        <v>8869</v>
      </c>
      <c r="E1268">
        <f t="shared" si="135"/>
        <v>-14947.019883617681</v>
      </c>
      <c r="F1268">
        <f t="shared" si="136"/>
        <v>-14947</v>
      </c>
      <c r="G1268">
        <f t="shared" si="138"/>
        <v>-2.3765899997670203E-2</v>
      </c>
      <c r="I1268">
        <f>+C1268-(C$7+F1268*C$8)</f>
        <v>-2.3765899997670203E-2</v>
      </c>
      <c r="Q1268" s="2">
        <f t="shared" si="137"/>
        <v>23645.836000000003</v>
      </c>
      <c r="S1268" t="s">
        <v>8874</v>
      </c>
    </row>
    <row r="1269" spans="1:21" ht="12.95" customHeight="1" x14ac:dyDescent="0.2">
      <c r="A1269" s="55" t="s">
        <v>8307</v>
      </c>
      <c r="B1269" s="54" t="s">
        <v>8852</v>
      </c>
      <c r="C1269" s="55">
        <v>38664.338000000003</v>
      </c>
      <c r="D1269" s="55" t="s">
        <v>8869</v>
      </c>
      <c r="E1269">
        <f t="shared" si="135"/>
        <v>-14947.018210327995</v>
      </c>
      <c r="F1269">
        <f t="shared" si="136"/>
        <v>-14947</v>
      </c>
      <c r="G1269">
        <f t="shared" si="138"/>
        <v>-2.176589999726275E-2</v>
      </c>
      <c r="I1269">
        <f>G1269</f>
        <v>-2.176589999726275E-2</v>
      </c>
      <c r="Q1269" s="2">
        <f t="shared" si="137"/>
        <v>23645.838000000003</v>
      </c>
      <c r="S1269" t="s">
        <v>8874</v>
      </c>
      <c r="U1269" s="21"/>
    </row>
    <row r="1270" spans="1:21" ht="12.95" customHeight="1" x14ac:dyDescent="0.2">
      <c r="A1270" s="100" t="s">
        <v>8855</v>
      </c>
      <c r="B1270" s="35"/>
      <c r="C1270" s="12">
        <v>38665.534</v>
      </c>
      <c r="D1270" s="12"/>
      <c r="E1270">
        <f t="shared" si="135"/>
        <v>-14946.017583095358</v>
      </c>
      <c r="F1270">
        <f t="shared" si="136"/>
        <v>-14946</v>
      </c>
      <c r="G1270">
        <f t="shared" si="138"/>
        <v>-2.1016200000303797E-2</v>
      </c>
      <c r="I1270">
        <f>G1270</f>
        <v>-2.1016200000303797E-2</v>
      </c>
      <c r="Q1270" s="2">
        <f t="shared" si="137"/>
        <v>23647.034</v>
      </c>
      <c r="S1270" t="s">
        <v>8874</v>
      </c>
      <c r="U1270" s="21"/>
    </row>
    <row r="1271" spans="1:21" ht="12.95" customHeight="1" x14ac:dyDescent="0.2">
      <c r="A1271" s="55" t="s">
        <v>8307</v>
      </c>
      <c r="B1271" s="54" t="s">
        <v>8852</v>
      </c>
      <c r="C1271" s="55">
        <v>38670.313999999998</v>
      </c>
      <c r="D1271" s="55" t="s">
        <v>8869</v>
      </c>
      <c r="E1271">
        <f t="shared" si="135"/>
        <v>-14942.018420744176</v>
      </c>
      <c r="F1271">
        <f t="shared" si="136"/>
        <v>-14942</v>
      </c>
      <c r="G1271">
        <f t="shared" si="138"/>
        <v>-2.201739999873098E-2</v>
      </c>
      <c r="I1271">
        <f>G1271</f>
        <v>-2.201739999873098E-2</v>
      </c>
      <c r="Q1271" s="2">
        <f t="shared" si="137"/>
        <v>23651.813999999998</v>
      </c>
      <c r="S1271" t="s">
        <v>8874</v>
      </c>
      <c r="U1271" s="21"/>
    </row>
    <row r="1272" spans="1:21" ht="12.95" customHeight="1" x14ac:dyDescent="0.2">
      <c r="A1272" s="55" t="s">
        <v>5274</v>
      </c>
      <c r="B1272" s="54" t="s">
        <v>8852</v>
      </c>
      <c r="C1272" s="55">
        <v>38670.315000000002</v>
      </c>
      <c r="D1272" s="55" t="s">
        <v>8869</v>
      </c>
      <c r="E1272">
        <f t="shared" si="135"/>
        <v>-14942.017584099331</v>
      </c>
      <c r="F1272">
        <f t="shared" si="136"/>
        <v>-14942</v>
      </c>
      <c r="G1272">
        <f t="shared" si="138"/>
        <v>-2.1017399994889274E-2</v>
      </c>
      <c r="I1272">
        <f>+C1272-(C$7+F1272*C$8)</f>
        <v>-2.1017399994889274E-2</v>
      </c>
      <c r="Q1272" s="2">
        <f t="shared" si="137"/>
        <v>23651.815000000002</v>
      </c>
      <c r="S1272" t="s">
        <v>8874</v>
      </c>
    </row>
    <row r="1273" spans="1:21" ht="12.95" customHeight="1" x14ac:dyDescent="0.2">
      <c r="A1273" s="55" t="s">
        <v>11430</v>
      </c>
      <c r="B1273" s="54" t="s">
        <v>8852</v>
      </c>
      <c r="C1273" s="55">
        <v>38670.317999999999</v>
      </c>
      <c r="D1273" s="55" t="s">
        <v>8869</v>
      </c>
      <c r="E1273">
        <f t="shared" si="135"/>
        <v>-14942.015074164803</v>
      </c>
      <c r="F1273">
        <f t="shared" si="136"/>
        <v>-14942</v>
      </c>
      <c r="G1273">
        <f t="shared" si="138"/>
        <v>-1.8017399997916073E-2</v>
      </c>
      <c r="I1273">
        <f>+C1273-(C$7+F1273*C$8)</f>
        <v>-1.8017399997916073E-2</v>
      </c>
      <c r="Q1273" s="2">
        <f t="shared" si="137"/>
        <v>23651.817999999999</v>
      </c>
      <c r="S1273" t="s">
        <v>8874</v>
      </c>
    </row>
    <row r="1274" spans="1:21" ht="12.95" customHeight="1" x14ac:dyDescent="0.2">
      <c r="A1274" s="55" t="s">
        <v>8399</v>
      </c>
      <c r="B1274" s="54" t="s">
        <v>8852</v>
      </c>
      <c r="C1274" s="55">
        <v>38670.32</v>
      </c>
      <c r="D1274" s="55" t="s">
        <v>8869</v>
      </c>
      <c r="E1274">
        <f t="shared" si="135"/>
        <v>-14942.013400875116</v>
      </c>
      <c r="F1274">
        <f t="shared" si="136"/>
        <v>-14942</v>
      </c>
      <c r="G1274">
        <f t="shared" si="138"/>
        <v>-1.6017399997508619E-2</v>
      </c>
      <c r="H1274">
        <f>+C1274-(C$7+F1274*C$8)</f>
        <v>-1.6017399997508619E-2</v>
      </c>
      <c r="Q1274" s="2">
        <f t="shared" si="137"/>
        <v>23651.82</v>
      </c>
      <c r="S1274" t="s">
        <v>8874</v>
      </c>
    </row>
    <row r="1275" spans="1:21" ht="12.95" customHeight="1" x14ac:dyDescent="0.2">
      <c r="A1275" s="55" t="s">
        <v>11430</v>
      </c>
      <c r="B1275" s="54" t="s">
        <v>8852</v>
      </c>
      <c r="C1275" s="55">
        <v>38670.332999999999</v>
      </c>
      <c r="D1275" s="55" t="s">
        <v>8869</v>
      </c>
      <c r="E1275">
        <f t="shared" si="135"/>
        <v>-14942.002524492153</v>
      </c>
      <c r="F1275">
        <f t="shared" si="136"/>
        <v>-14942</v>
      </c>
      <c r="G1275">
        <f t="shared" si="138"/>
        <v>-3.0173999984981492E-3</v>
      </c>
      <c r="I1275">
        <f>+C1275-(C$7+F1275*C$8)</f>
        <v>-3.0173999984981492E-3</v>
      </c>
      <c r="Q1275" s="2">
        <f t="shared" si="137"/>
        <v>23651.832999999999</v>
      </c>
      <c r="S1275" t="s">
        <v>8874</v>
      </c>
    </row>
    <row r="1276" spans="1:21" ht="12.95" customHeight="1" x14ac:dyDescent="0.2">
      <c r="A1276" s="55" t="s">
        <v>11430</v>
      </c>
      <c r="B1276" s="54" t="s">
        <v>8852</v>
      </c>
      <c r="C1276" s="55">
        <v>38670.334999999999</v>
      </c>
      <c r="D1276" s="55" t="s">
        <v>8869</v>
      </c>
      <c r="E1276">
        <f t="shared" si="135"/>
        <v>-14942.000851202465</v>
      </c>
      <c r="F1276">
        <f t="shared" si="136"/>
        <v>-14942</v>
      </c>
      <c r="G1276">
        <f t="shared" si="138"/>
        <v>-1.0173999980906956E-3</v>
      </c>
      <c r="I1276">
        <f>+C1276-(C$7+F1276*C$8)</f>
        <v>-1.0173999980906956E-3</v>
      </c>
      <c r="Q1276" s="2">
        <f t="shared" si="137"/>
        <v>23651.834999999999</v>
      </c>
      <c r="S1276" t="s">
        <v>8874</v>
      </c>
    </row>
    <row r="1277" spans="1:21" ht="12.95" customHeight="1" x14ac:dyDescent="0.2">
      <c r="A1277" s="55" t="s">
        <v>5305</v>
      </c>
      <c r="B1277" s="54" t="s">
        <v>8852</v>
      </c>
      <c r="C1277" s="55">
        <v>38672.707999999999</v>
      </c>
      <c r="D1277" s="55" t="s">
        <v>8869</v>
      </c>
      <c r="E1277">
        <f t="shared" si="135"/>
        <v>-14940.015492989212</v>
      </c>
      <c r="F1277">
        <f t="shared" si="136"/>
        <v>-14940</v>
      </c>
      <c r="G1277">
        <f t="shared" si="138"/>
        <v>-1.8518000004405621E-2</v>
      </c>
      <c r="I1277">
        <f>G1277</f>
        <v>-1.8518000004405621E-2</v>
      </c>
      <c r="Q1277" s="2">
        <f t="shared" si="137"/>
        <v>23654.207999999999</v>
      </c>
      <c r="S1277" t="s">
        <v>8874</v>
      </c>
      <c r="U1277" s="21"/>
    </row>
    <row r="1278" spans="1:21" ht="12.95" customHeight="1" x14ac:dyDescent="0.2">
      <c r="A1278" s="55" t="s">
        <v>5305</v>
      </c>
      <c r="B1278" s="54" t="s">
        <v>8852</v>
      </c>
      <c r="C1278" s="55">
        <v>38672.709000000003</v>
      </c>
      <c r="D1278" s="55" t="s">
        <v>8869</v>
      </c>
      <c r="E1278">
        <f t="shared" si="135"/>
        <v>-14940.014656344365</v>
      </c>
      <c r="F1278">
        <f t="shared" si="136"/>
        <v>-14940</v>
      </c>
      <c r="G1278">
        <f t="shared" si="138"/>
        <v>-1.7518000000563916E-2</v>
      </c>
      <c r="I1278">
        <f>G1278</f>
        <v>-1.7518000000563916E-2</v>
      </c>
      <c r="Q1278" s="2">
        <f t="shared" si="137"/>
        <v>23654.209000000003</v>
      </c>
      <c r="S1278" t="s">
        <v>8874</v>
      </c>
      <c r="U1278" s="21"/>
    </row>
    <row r="1279" spans="1:21" ht="12.95" customHeight="1" x14ac:dyDescent="0.2">
      <c r="A1279" s="12" t="s">
        <v>8853</v>
      </c>
      <c r="B1279" s="35"/>
      <c r="C1279" s="12">
        <v>38676.291499999999</v>
      </c>
      <c r="D1279" s="12" t="s">
        <v>8782</v>
      </c>
      <c r="E1279">
        <f t="shared" si="135"/>
        <v>-14937.017376193089</v>
      </c>
      <c r="F1279">
        <f t="shared" si="136"/>
        <v>-14937</v>
      </c>
      <c r="G1279">
        <f t="shared" si="138"/>
        <v>-2.0768900001712609E-2</v>
      </c>
      <c r="J1279">
        <f>G1279</f>
        <v>-2.0768900001712609E-2</v>
      </c>
      <c r="Q1279" s="2">
        <f t="shared" si="137"/>
        <v>23657.791499999999</v>
      </c>
      <c r="S1279" t="s">
        <v>8874</v>
      </c>
      <c r="U1279" s="21"/>
    </row>
    <row r="1280" spans="1:21" ht="12.95" customHeight="1" x14ac:dyDescent="0.2">
      <c r="A1280" s="55" t="s">
        <v>11430</v>
      </c>
      <c r="B1280" s="54" t="s">
        <v>8852</v>
      </c>
      <c r="C1280" s="55">
        <v>38676.292000000001</v>
      </c>
      <c r="D1280" s="55" t="s">
        <v>8869</v>
      </c>
      <c r="E1280">
        <f t="shared" si="135"/>
        <v>-14937.016957870666</v>
      </c>
      <c r="F1280">
        <f t="shared" si="136"/>
        <v>-14937</v>
      </c>
      <c r="G1280">
        <f t="shared" si="138"/>
        <v>-2.0268899999791756E-2</v>
      </c>
      <c r="I1280">
        <f>+C1280-(C$7+F1280*C$8)</f>
        <v>-2.0268899999791756E-2</v>
      </c>
      <c r="Q1280" s="2">
        <f t="shared" si="137"/>
        <v>23657.792000000001</v>
      </c>
      <c r="S1280" t="s">
        <v>8874</v>
      </c>
    </row>
    <row r="1281" spans="1:21" ht="12.95" customHeight="1" x14ac:dyDescent="0.2">
      <c r="A1281" s="55" t="s">
        <v>5305</v>
      </c>
      <c r="B1281" s="54" t="s">
        <v>8852</v>
      </c>
      <c r="C1281" s="55">
        <v>38690.635999999999</v>
      </c>
      <c r="D1281" s="55" t="s">
        <v>8869</v>
      </c>
      <c r="E1281">
        <f t="shared" si="135"/>
        <v>-14925.016124237745</v>
      </c>
      <c r="F1281">
        <f t="shared" si="136"/>
        <v>-14925</v>
      </c>
      <c r="G1281">
        <f t="shared" si="138"/>
        <v>-1.9272500001534354E-2</v>
      </c>
      <c r="I1281">
        <f>G1281</f>
        <v>-1.9272500001534354E-2</v>
      </c>
      <c r="Q1281" s="2">
        <f t="shared" si="137"/>
        <v>23672.135999999999</v>
      </c>
      <c r="S1281" t="s">
        <v>8874</v>
      </c>
      <c r="U1281" s="21"/>
    </row>
    <row r="1282" spans="1:21" ht="12.95" customHeight="1" x14ac:dyDescent="0.2">
      <c r="A1282" s="55" t="s">
        <v>5305</v>
      </c>
      <c r="B1282" s="54" t="s">
        <v>8852</v>
      </c>
      <c r="C1282" s="55">
        <v>38690.639000000003</v>
      </c>
      <c r="D1282" s="55" t="s">
        <v>8869</v>
      </c>
      <c r="E1282">
        <f t="shared" si="135"/>
        <v>-14925.013614303212</v>
      </c>
      <c r="F1282">
        <f t="shared" si="136"/>
        <v>-14925</v>
      </c>
      <c r="G1282">
        <f t="shared" si="138"/>
        <v>-1.6272499997285195E-2</v>
      </c>
      <c r="I1282">
        <f>G1282</f>
        <v>-1.6272499997285195E-2</v>
      </c>
      <c r="Q1282" s="2">
        <f t="shared" si="137"/>
        <v>23672.139000000003</v>
      </c>
      <c r="S1282" t="s">
        <v>8874</v>
      </c>
      <c r="U1282" s="21"/>
    </row>
    <row r="1283" spans="1:21" ht="12.95" customHeight="1" x14ac:dyDescent="0.2">
      <c r="A1283" s="55" t="s">
        <v>5322</v>
      </c>
      <c r="B1283" s="54" t="s">
        <v>8852</v>
      </c>
      <c r="C1283" s="55">
        <v>38691.827899999997</v>
      </c>
      <c r="D1283" s="55" t="s">
        <v>8869</v>
      </c>
      <c r="E1283">
        <f t="shared" si="135"/>
        <v>-14924.018927248966</v>
      </c>
      <c r="F1283">
        <f t="shared" si="136"/>
        <v>-14924</v>
      </c>
      <c r="G1283">
        <f t="shared" si="138"/>
        <v>-2.2622800002864096E-2</v>
      </c>
      <c r="J1283">
        <f>+C1283-(C$7+F1283*C$8)</f>
        <v>-2.2622800002864096E-2</v>
      </c>
      <c r="Q1283" s="2">
        <f t="shared" si="137"/>
        <v>23673.327899999997</v>
      </c>
      <c r="S1283" t="s">
        <v>8874</v>
      </c>
    </row>
    <row r="1284" spans="1:21" ht="12.95" customHeight="1" x14ac:dyDescent="0.2">
      <c r="A1284" s="55" t="s">
        <v>5322</v>
      </c>
      <c r="B1284" s="54" t="s">
        <v>8852</v>
      </c>
      <c r="C1284" s="55">
        <v>38696.609299999996</v>
      </c>
      <c r="D1284" s="55" t="s">
        <v>8869</v>
      </c>
      <c r="E1284">
        <f t="shared" si="135"/>
        <v>-14920.018593595003</v>
      </c>
      <c r="F1284">
        <f t="shared" si="136"/>
        <v>-14920</v>
      </c>
      <c r="G1284">
        <f t="shared" si="138"/>
        <v>-2.2224000000278465E-2</v>
      </c>
      <c r="J1284">
        <f>+C1284-(C$7+F1284*C$8)</f>
        <v>-2.2224000000278465E-2</v>
      </c>
      <c r="Q1284" s="2">
        <f t="shared" si="137"/>
        <v>23678.109299999996</v>
      </c>
      <c r="S1284" t="s">
        <v>8874</v>
      </c>
    </row>
    <row r="1285" spans="1:21" ht="12.95" customHeight="1" x14ac:dyDescent="0.2">
      <c r="A1285" s="55" t="s">
        <v>5305</v>
      </c>
      <c r="B1285" s="54" t="s">
        <v>8852</v>
      </c>
      <c r="C1285" s="55">
        <v>38696.612999999998</v>
      </c>
      <c r="D1285" s="55" t="s">
        <v>8869</v>
      </c>
      <c r="E1285">
        <f t="shared" si="135"/>
        <v>-14920.015498009081</v>
      </c>
      <c r="F1285">
        <f t="shared" si="136"/>
        <v>-14920</v>
      </c>
      <c r="G1285">
        <f t="shared" si="138"/>
        <v>-1.8523999999160878E-2</v>
      </c>
      <c r="I1285">
        <f t="shared" ref="I1285:I1291" si="139">G1285</f>
        <v>-1.8523999999160878E-2</v>
      </c>
      <c r="Q1285" s="2">
        <f t="shared" si="137"/>
        <v>23678.112999999998</v>
      </c>
      <c r="S1285" t="s">
        <v>8874</v>
      </c>
      <c r="U1285" s="21"/>
    </row>
    <row r="1286" spans="1:21" ht="12.95" customHeight="1" x14ac:dyDescent="0.2">
      <c r="A1286" s="55" t="s">
        <v>5305</v>
      </c>
      <c r="B1286" s="54" t="s">
        <v>8852</v>
      </c>
      <c r="C1286" s="55">
        <v>38702.589</v>
      </c>
      <c r="D1286" s="55" t="s">
        <v>8869</v>
      </c>
      <c r="E1286">
        <f t="shared" si="135"/>
        <v>-14915.015708425257</v>
      </c>
      <c r="F1286">
        <f t="shared" si="136"/>
        <v>-14915</v>
      </c>
      <c r="G1286">
        <f t="shared" si="138"/>
        <v>-1.8775500000629108E-2</v>
      </c>
      <c r="I1286">
        <f t="shared" si="139"/>
        <v>-1.8775500000629108E-2</v>
      </c>
      <c r="Q1286" s="2">
        <f t="shared" si="137"/>
        <v>23684.089</v>
      </c>
      <c r="S1286" t="s">
        <v>8874</v>
      </c>
      <c r="U1286" s="21"/>
    </row>
    <row r="1287" spans="1:21" ht="12.95" customHeight="1" x14ac:dyDescent="0.2">
      <c r="A1287" s="55" t="s">
        <v>5305</v>
      </c>
      <c r="B1287" s="54" t="s">
        <v>8852</v>
      </c>
      <c r="C1287" s="55">
        <v>38702.589999999997</v>
      </c>
      <c r="D1287" s="55" t="s">
        <v>8869</v>
      </c>
      <c r="E1287">
        <f t="shared" si="135"/>
        <v>-14915.014871780417</v>
      </c>
      <c r="F1287">
        <f t="shared" si="136"/>
        <v>-14915</v>
      </c>
      <c r="G1287">
        <f t="shared" si="138"/>
        <v>-1.777550000406336E-2</v>
      </c>
      <c r="I1287">
        <f t="shared" si="139"/>
        <v>-1.777550000406336E-2</v>
      </c>
      <c r="Q1287" s="2">
        <f t="shared" si="137"/>
        <v>23684.089999999997</v>
      </c>
      <c r="S1287" t="s">
        <v>8874</v>
      </c>
      <c r="U1287" s="21"/>
    </row>
    <row r="1288" spans="1:21" ht="12.95" customHeight="1" x14ac:dyDescent="0.2">
      <c r="A1288" s="55" t="s">
        <v>5305</v>
      </c>
      <c r="B1288" s="54" t="s">
        <v>8852</v>
      </c>
      <c r="C1288" s="55">
        <v>38702.593000000001</v>
      </c>
      <c r="D1288" s="55" t="s">
        <v>8869</v>
      </c>
      <c r="E1288">
        <f t="shared" si="135"/>
        <v>-14915.012361845884</v>
      </c>
      <c r="F1288">
        <f t="shared" si="136"/>
        <v>-14915</v>
      </c>
      <c r="G1288">
        <f t="shared" si="138"/>
        <v>-1.4775499999814201E-2</v>
      </c>
      <c r="I1288">
        <f t="shared" si="139"/>
        <v>-1.4775499999814201E-2</v>
      </c>
      <c r="Q1288" s="2">
        <f t="shared" si="137"/>
        <v>23684.093000000001</v>
      </c>
      <c r="S1288" t="s">
        <v>8874</v>
      </c>
      <c r="U1288" s="21"/>
    </row>
    <row r="1289" spans="1:21" ht="12.95" customHeight="1" x14ac:dyDescent="0.2">
      <c r="A1289" s="55" t="s">
        <v>5305</v>
      </c>
      <c r="B1289" s="54" t="s">
        <v>8852</v>
      </c>
      <c r="C1289" s="55">
        <v>38703.786999999997</v>
      </c>
      <c r="D1289" s="55" t="s">
        <v>8869</v>
      </c>
      <c r="E1289">
        <f t="shared" si="135"/>
        <v>-14914.013407902934</v>
      </c>
      <c r="F1289">
        <f t="shared" si="136"/>
        <v>-14914</v>
      </c>
      <c r="G1289">
        <f t="shared" si="138"/>
        <v>-1.602580001053866E-2</v>
      </c>
      <c r="I1289">
        <f t="shared" si="139"/>
        <v>-1.602580001053866E-2</v>
      </c>
      <c r="Q1289" s="2">
        <f t="shared" si="137"/>
        <v>23685.286999999997</v>
      </c>
      <c r="S1289" t="s">
        <v>8874</v>
      </c>
      <c r="U1289" s="21"/>
    </row>
    <row r="1290" spans="1:21" ht="12.95" customHeight="1" x14ac:dyDescent="0.2">
      <c r="A1290" s="55" t="s">
        <v>8307</v>
      </c>
      <c r="B1290" s="54" t="s">
        <v>8852</v>
      </c>
      <c r="C1290" s="55">
        <v>38707.370000000003</v>
      </c>
      <c r="D1290" s="55" t="s">
        <v>8869</v>
      </c>
      <c r="E1290">
        <f t="shared" si="135"/>
        <v>-14911.01570942923</v>
      </c>
      <c r="F1290">
        <f t="shared" si="136"/>
        <v>-14911</v>
      </c>
      <c r="G1290">
        <f t="shared" si="138"/>
        <v>-1.8776699995214585E-2</v>
      </c>
      <c r="I1290">
        <f t="shared" si="139"/>
        <v>-1.8776699995214585E-2</v>
      </c>
      <c r="Q1290" s="2">
        <f t="shared" si="137"/>
        <v>23688.870000000003</v>
      </c>
      <c r="S1290" t="s">
        <v>8874</v>
      </c>
      <c r="U1290" s="21"/>
    </row>
    <row r="1291" spans="1:21" ht="12.95" customHeight="1" x14ac:dyDescent="0.2">
      <c r="A1291" s="55" t="s">
        <v>5305</v>
      </c>
      <c r="B1291" s="54" t="s">
        <v>8852</v>
      </c>
      <c r="C1291" s="55">
        <v>38708.567999999999</v>
      </c>
      <c r="D1291" s="55" t="s">
        <v>8869</v>
      </c>
      <c r="E1291">
        <f t="shared" si="135"/>
        <v>-14910.013408906907</v>
      </c>
      <c r="F1291">
        <f t="shared" si="136"/>
        <v>-14910</v>
      </c>
      <c r="G1291">
        <f t="shared" si="138"/>
        <v>-1.6027000005124137E-2</v>
      </c>
      <c r="I1291">
        <f t="shared" si="139"/>
        <v>-1.6027000005124137E-2</v>
      </c>
      <c r="Q1291" s="2">
        <f t="shared" si="137"/>
        <v>23690.067999999999</v>
      </c>
      <c r="S1291" t="s">
        <v>8874</v>
      </c>
      <c r="U1291" s="21"/>
    </row>
    <row r="1292" spans="1:21" ht="12.95" customHeight="1" x14ac:dyDescent="0.2">
      <c r="A1292" s="55" t="s">
        <v>5322</v>
      </c>
      <c r="B1292" s="54" t="s">
        <v>8852</v>
      </c>
      <c r="C1292" s="55">
        <v>38714.538500000002</v>
      </c>
      <c r="D1292" s="55" t="s">
        <v>8869</v>
      </c>
      <c r="E1292">
        <f t="shared" si="135"/>
        <v>-14905.018220869721</v>
      </c>
      <c r="F1292">
        <f t="shared" si="136"/>
        <v>-14905</v>
      </c>
      <c r="G1292">
        <f t="shared" si="138"/>
        <v>-2.1778499998617917E-2</v>
      </c>
      <c r="J1292">
        <f>+C1292-(C$7+F1292*C$8)</f>
        <v>-2.1778499998617917E-2</v>
      </c>
      <c r="Q1292" s="2">
        <f t="shared" si="137"/>
        <v>23696.038500000002</v>
      </c>
      <c r="S1292" t="s">
        <v>8874</v>
      </c>
    </row>
    <row r="1293" spans="1:21" ht="12.95" customHeight="1" x14ac:dyDescent="0.2">
      <c r="A1293" s="55" t="s">
        <v>5305</v>
      </c>
      <c r="B1293" s="54" t="s">
        <v>8852</v>
      </c>
      <c r="C1293" s="55">
        <v>38715.732000000004</v>
      </c>
      <c r="D1293" s="55" t="s">
        <v>8869</v>
      </c>
      <c r="E1293">
        <f t="shared" si="135"/>
        <v>-14904.019685249188</v>
      </c>
      <c r="F1293">
        <f t="shared" si="136"/>
        <v>-14904</v>
      </c>
      <c r="G1293">
        <f t="shared" si="138"/>
        <v>-2.3528799996711314E-2</v>
      </c>
      <c r="I1293">
        <f t="shared" ref="I1293:I1298" si="140">G1293</f>
        <v>-2.3528799996711314E-2</v>
      </c>
      <c r="Q1293" s="2">
        <f t="shared" si="137"/>
        <v>23697.232000000004</v>
      </c>
      <c r="S1293" t="s">
        <v>8874</v>
      </c>
      <c r="U1293" s="21"/>
    </row>
    <row r="1294" spans="1:21" ht="12.95" customHeight="1" x14ac:dyDescent="0.2">
      <c r="A1294" s="99" t="s">
        <v>8578</v>
      </c>
      <c r="B1294" s="14"/>
      <c r="C1294" s="17">
        <v>38725.292999999998</v>
      </c>
      <c r="D1294" s="17"/>
      <c r="E1294">
        <f t="shared" si="135"/>
        <v>-14896.020523901985</v>
      </c>
      <c r="F1294">
        <f t="shared" si="136"/>
        <v>-14896</v>
      </c>
      <c r="G1294">
        <f t="shared" si="138"/>
        <v>-2.4531200004275888E-2</v>
      </c>
      <c r="I1294">
        <f t="shared" si="140"/>
        <v>-2.4531200004275888E-2</v>
      </c>
      <c r="Q1294" s="2">
        <f t="shared" si="137"/>
        <v>23706.792999999998</v>
      </c>
      <c r="S1294" t="s">
        <v>8874</v>
      </c>
      <c r="U1294" s="21"/>
    </row>
    <row r="1295" spans="1:21" ht="12.95" customHeight="1" x14ac:dyDescent="0.2">
      <c r="A1295" s="55" t="s">
        <v>5305</v>
      </c>
      <c r="B1295" s="54" t="s">
        <v>8852</v>
      </c>
      <c r="C1295" s="55">
        <v>38727.688000000002</v>
      </c>
      <c r="D1295" s="55" t="s">
        <v>8869</v>
      </c>
      <c r="E1295">
        <f t="shared" si="135"/>
        <v>-14894.016759502172</v>
      </c>
      <c r="F1295">
        <f t="shared" si="136"/>
        <v>-14894</v>
      </c>
      <c r="G1295">
        <f t="shared" si="138"/>
        <v>-2.0031799998832867E-2</v>
      </c>
      <c r="I1295">
        <f t="shared" si="140"/>
        <v>-2.0031799998832867E-2</v>
      </c>
      <c r="Q1295" s="2">
        <f t="shared" si="137"/>
        <v>23709.188000000002</v>
      </c>
      <c r="S1295" t="s">
        <v>8874</v>
      </c>
      <c r="U1295" s="21"/>
    </row>
    <row r="1296" spans="1:21" ht="12.95" customHeight="1" x14ac:dyDescent="0.2">
      <c r="A1296" s="55" t="s">
        <v>5305</v>
      </c>
      <c r="B1296" s="54" t="s">
        <v>8852</v>
      </c>
      <c r="C1296" s="55">
        <v>38733.667000000001</v>
      </c>
      <c r="D1296" s="55" t="s">
        <v>8869</v>
      </c>
      <c r="E1296">
        <f t="shared" si="135"/>
        <v>-14889.014459983822</v>
      </c>
      <c r="F1296">
        <f t="shared" si="136"/>
        <v>-14889</v>
      </c>
      <c r="G1296">
        <f t="shared" si="138"/>
        <v>-1.7283299996051937E-2</v>
      </c>
      <c r="I1296">
        <f t="shared" si="140"/>
        <v>-1.7283299996051937E-2</v>
      </c>
      <c r="Q1296" s="2">
        <f t="shared" si="137"/>
        <v>23715.167000000001</v>
      </c>
      <c r="S1296" t="s">
        <v>8874</v>
      </c>
      <c r="U1296" s="21"/>
    </row>
    <row r="1297" spans="1:21" ht="12.95" customHeight="1" x14ac:dyDescent="0.2">
      <c r="A1297" s="55" t="s">
        <v>5305</v>
      </c>
      <c r="B1297" s="54" t="s">
        <v>8852</v>
      </c>
      <c r="C1297" s="55">
        <v>38739.635000000002</v>
      </c>
      <c r="D1297" s="55" t="s">
        <v>8869</v>
      </c>
      <c r="E1297">
        <f t="shared" si="135"/>
        <v>-14884.021363558746</v>
      </c>
      <c r="F1297">
        <f t="shared" si="136"/>
        <v>-14884</v>
      </c>
      <c r="G1297">
        <f t="shared" si="138"/>
        <v>-2.5534799999149982E-2</v>
      </c>
      <c r="I1297">
        <f t="shared" si="140"/>
        <v>-2.5534799999149982E-2</v>
      </c>
      <c r="Q1297" s="2">
        <f t="shared" si="137"/>
        <v>23721.135000000002</v>
      </c>
      <c r="S1297" t="s">
        <v>8874</v>
      </c>
      <c r="U1297" s="21"/>
    </row>
    <row r="1298" spans="1:21" ht="12.95" customHeight="1" x14ac:dyDescent="0.2">
      <c r="A1298" s="55" t="s">
        <v>5305</v>
      </c>
      <c r="B1298" s="54" t="s">
        <v>8852</v>
      </c>
      <c r="C1298" s="55">
        <v>38739.642999999996</v>
      </c>
      <c r="D1298" s="55" t="s">
        <v>8869</v>
      </c>
      <c r="E1298">
        <f t="shared" si="135"/>
        <v>-14884.014670400004</v>
      </c>
      <c r="F1298">
        <f t="shared" si="136"/>
        <v>-14884</v>
      </c>
      <c r="G1298">
        <f t="shared" si="138"/>
        <v>-1.7534800004796125E-2</v>
      </c>
      <c r="I1298">
        <f t="shared" si="140"/>
        <v>-1.7534800004796125E-2</v>
      </c>
      <c r="Q1298" s="2">
        <f t="shared" si="137"/>
        <v>23721.142999999996</v>
      </c>
      <c r="S1298" t="s">
        <v>8874</v>
      </c>
      <c r="U1298" s="21"/>
    </row>
    <row r="1299" spans="1:21" ht="12.95" customHeight="1" x14ac:dyDescent="0.2">
      <c r="A1299" s="55" t="s">
        <v>5322</v>
      </c>
      <c r="B1299" s="54" t="s">
        <v>8852</v>
      </c>
      <c r="C1299" s="55">
        <v>38745.615299999998</v>
      </c>
      <c r="D1299" s="55" t="s">
        <v>8869</v>
      </c>
      <c r="E1299">
        <f t="shared" si="135"/>
        <v>-14879.017976402101</v>
      </c>
      <c r="F1299">
        <f t="shared" si="136"/>
        <v>-14879</v>
      </c>
      <c r="G1299">
        <f t="shared" si="138"/>
        <v>-2.1486300007381942E-2</v>
      </c>
      <c r="J1299">
        <f>+C1299-(C$7+F1299*C$8)</f>
        <v>-2.1486300007381942E-2</v>
      </c>
      <c r="Q1299" s="2">
        <f t="shared" si="137"/>
        <v>23727.115299999998</v>
      </c>
      <c r="S1299" t="s">
        <v>8874</v>
      </c>
    </row>
    <row r="1300" spans="1:21" ht="12.95" customHeight="1" x14ac:dyDescent="0.2">
      <c r="A1300" s="55" t="s">
        <v>5305</v>
      </c>
      <c r="B1300" s="54" t="s">
        <v>8852</v>
      </c>
      <c r="C1300" s="55">
        <v>38751.595999999998</v>
      </c>
      <c r="D1300" s="55" t="s">
        <v>8869</v>
      </c>
      <c r="E1300">
        <f t="shared" si="135"/>
        <v>-14874.014254587515</v>
      </c>
      <c r="F1300">
        <f t="shared" si="136"/>
        <v>-14874</v>
      </c>
      <c r="G1300">
        <f t="shared" si="138"/>
        <v>-1.7037800003890879E-2</v>
      </c>
      <c r="I1300">
        <f>G1300</f>
        <v>-1.7037800003890879E-2</v>
      </c>
      <c r="Q1300" s="2">
        <f t="shared" si="137"/>
        <v>23733.095999999998</v>
      </c>
      <c r="S1300" t="s">
        <v>8874</v>
      </c>
      <c r="U1300" s="21"/>
    </row>
    <row r="1301" spans="1:21" ht="12.95" customHeight="1" x14ac:dyDescent="0.2">
      <c r="A1301" s="55" t="s">
        <v>5305</v>
      </c>
      <c r="B1301" s="54" t="s">
        <v>8852</v>
      </c>
      <c r="C1301" s="55">
        <v>38758.798999999999</v>
      </c>
      <c r="D1301" s="55" t="s">
        <v>8869</v>
      </c>
      <c r="E1301">
        <f t="shared" ref="E1301:E1364" si="141">+(C1301-C$7)/C$8</f>
        <v>-14867.987901780909</v>
      </c>
      <c r="F1301">
        <f t="shared" ref="F1301:F1364" si="142">ROUND(2*E1301,0)/2</f>
        <v>-14868</v>
      </c>
      <c r="G1301">
        <f t="shared" si="138"/>
        <v>1.4460399994277395E-2</v>
      </c>
      <c r="I1301">
        <f>G1301</f>
        <v>1.4460399994277395E-2</v>
      </c>
      <c r="Q1301" s="2">
        <f t="shared" si="137"/>
        <v>23740.298999999999</v>
      </c>
      <c r="S1301" t="s">
        <v>8874</v>
      </c>
      <c r="U1301" s="21"/>
    </row>
    <row r="1302" spans="1:21" ht="12.95" customHeight="1" x14ac:dyDescent="0.2">
      <c r="A1302" s="100" t="s">
        <v>8856</v>
      </c>
      <c r="B1302" s="35"/>
      <c r="C1302" s="12">
        <v>38770.720999999998</v>
      </c>
      <c r="D1302" s="12"/>
      <c r="E1302">
        <f t="shared" si="141"/>
        <v>-14858.013421958567</v>
      </c>
      <c r="F1302">
        <f t="shared" si="142"/>
        <v>-14858</v>
      </c>
      <c r="G1302">
        <f t="shared" si="138"/>
        <v>-1.6042600000218954E-2</v>
      </c>
      <c r="I1302">
        <f>G1302</f>
        <v>-1.6042600000218954E-2</v>
      </c>
      <c r="Q1302" s="2">
        <f t="shared" si="137"/>
        <v>23752.220999999998</v>
      </c>
      <c r="S1302" t="s">
        <v>8874</v>
      </c>
      <c r="U1302" s="21"/>
    </row>
    <row r="1303" spans="1:21" ht="12.95" customHeight="1" x14ac:dyDescent="0.2">
      <c r="A1303" s="55" t="s">
        <v>5370</v>
      </c>
      <c r="B1303" s="54" t="s">
        <v>8852</v>
      </c>
      <c r="C1303" s="55">
        <v>38780.281999999999</v>
      </c>
      <c r="D1303" s="55" t="s">
        <v>8869</v>
      </c>
      <c r="E1303">
        <f t="shared" si="141"/>
        <v>-14850.014260611357</v>
      </c>
      <c r="F1303">
        <f t="shared" si="142"/>
        <v>-14850</v>
      </c>
      <c r="G1303">
        <f t="shared" si="138"/>
        <v>-1.7045000007783528E-2</v>
      </c>
      <c r="I1303">
        <f>+C1303-(C$7+F1303*C$8)</f>
        <v>-1.7045000007783528E-2</v>
      </c>
      <c r="Q1303" s="2">
        <f t="shared" ref="Q1303:Q1366" si="143">+C1303-15018.5</f>
        <v>23761.781999999999</v>
      </c>
      <c r="S1303" t="s">
        <v>8874</v>
      </c>
    </row>
    <row r="1304" spans="1:21" ht="12.95" customHeight="1" x14ac:dyDescent="0.2">
      <c r="A1304" s="55" t="s">
        <v>5370</v>
      </c>
      <c r="B1304" s="54" t="s">
        <v>8852</v>
      </c>
      <c r="C1304" s="55">
        <v>38780.290999999997</v>
      </c>
      <c r="D1304" s="55" t="s">
        <v>8869</v>
      </c>
      <c r="E1304">
        <f t="shared" si="141"/>
        <v>-14850.006730807769</v>
      </c>
      <c r="F1304">
        <f t="shared" si="142"/>
        <v>-14850</v>
      </c>
      <c r="G1304">
        <f t="shared" si="138"/>
        <v>-8.0450000095879659E-3</v>
      </c>
      <c r="I1304">
        <f>+C1304-(C$7+F1304*C$8)</f>
        <v>-8.0450000095879659E-3</v>
      </c>
      <c r="Q1304" s="2">
        <f t="shared" si="143"/>
        <v>23761.790999999997</v>
      </c>
      <c r="S1304" t="s">
        <v>8874</v>
      </c>
    </row>
    <row r="1305" spans="1:21" ht="12.95" customHeight="1" x14ac:dyDescent="0.2">
      <c r="A1305" s="100" t="s">
        <v>8856</v>
      </c>
      <c r="B1305" s="35"/>
      <c r="C1305" s="12">
        <v>38782.669000000002</v>
      </c>
      <c r="D1305" s="12"/>
      <c r="E1305">
        <f t="shared" si="141"/>
        <v>-14848.017189370294</v>
      </c>
      <c r="F1305">
        <f t="shared" si="142"/>
        <v>-14848</v>
      </c>
      <c r="G1305">
        <f t="shared" si="138"/>
        <v>-2.0545600003970321E-2</v>
      </c>
      <c r="I1305">
        <f>G1305</f>
        <v>-2.0545600003970321E-2</v>
      </c>
      <c r="Q1305" s="2">
        <f t="shared" si="143"/>
        <v>23764.169000000002</v>
      </c>
      <c r="S1305" t="s">
        <v>8874</v>
      </c>
      <c r="U1305" s="21"/>
    </row>
    <row r="1306" spans="1:21" ht="12.95" customHeight="1" x14ac:dyDescent="0.2">
      <c r="A1306" s="100" t="s">
        <v>8856</v>
      </c>
      <c r="B1306" s="35"/>
      <c r="C1306" s="12">
        <v>38788.644999999997</v>
      </c>
      <c r="D1306" s="12"/>
      <c r="E1306">
        <f t="shared" si="141"/>
        <v>-14843.017399786475</v>
      </c>
      <c r="F1306">
        <f t="shared" si="142"/>
        <v>-14843</v>
      </c>
      <c r="G1306">
        <f t="shared" si="138"/>
        <v>-2.0797100005438551E-2</v>
      </c>
      <c r="I1306">
        <f>G1306</f>
        <v>-2.0797100005438551E-2</v>
      </c>
      <c r="Q1306" s="2">
        <f t="shared" si="143"/>
        <v>23770.144999999997</v>
      </c>
      <c r="S1306" t="s">
        <v>8874</v>
      </c>
      <c r="U1306" s="21"/>
    </row>
    <row r="1307" spans="1:21" ht="12.95" customHeight="1" x14ac:dyDescent="0.2">
      <c r="A1307" s="100" t="s">
        <v>8856</v>
      </c>
      <c r="B1307" s="35"/>
      <c r="C1307" s="12">
        <v>38794.625</v>
      </c>
      <c r="D1307" s="12"/>
      <c r="E1307">
        <f t="shared" si="141"/>
        <v>-14838.014263623278</v>
      </c>
      <c r="F1307">
        <f t="shared" si="142"/>
        <v>-14838</v>
      </c>
      <c r="G1307">
        <f t="shared" si="138"/>
        <v>-1.7048599998815916E-2</v>
      </c>
      <c r="I1307">
        <f>G1307</f>
        <v>-1.7048599998815916E-2</v>
      </c>
      <c r="Q1307" s="2">
        <f t="shared" si="143"/>
        <v>23776.125</v>
      </c>
      <c r="S1307" t="s">
        <v>8874</v>
      </c>
      <c r="U1307" s="21"/>
    </row>
    <row r="1308" spans="1:21" ht="12.95" customHeight="1" x14ac:dyDescent="0.2">
      <c r="A1308" s="99" t="s">
        <v>8578</v>
      </c>
      <c r="B1308" s="14"/>
      <c r="C1308" s="17">
        <v>38794.625999999997</v>
      </c>
      <c r="D1308" s="17"/>
      <c r="E1308">
        <f t="shared" si="141"/>
        <v>-14838.013426978438</v>
      </c>
      <c r="F1308">
        <f t="shared" si="142"/>
        <v>-14838</v>
      </c>
      <c r="G1308">
        <f t="shared" si="138"/>
        <v>-1.6048600002250168E-2</v>
      </c>
      <c r="I1308">
        <f>G1308</f>
        <v>-1.6048600002250168E-2</v>
      </c>
      <c r="Q1308" s="2">
        <f t="shared" si="143"/>
        <v>23776.125999999997</v>
      </c>
      <c r="S1308" t="s">
        <v>8874</v>
      </c>
      <c r="U1308" s="21"/>
    </row>
    <row r="1309" spans="1:21" ht="12.95" customHeight="1" x14ac:dyDescent="0.2">
      <c r="A1309" s="55" t="s">
        <v>8307</v>
      </c>
      <c r="B1309" s="54" t="s">
        <v>8852</v>
      </c>
      <c r="C1309" s="55">
        <v>38817.336000000003</v>
      </c>
      <c r="D1309" s="55" t="s">
        <v>8869</v>
      </c>
      <c r="E1309">
        <f t="shared" si="141"/>
        <v>-14819.013222586096</v>
      </c>
      <c r="F1309">
        <f t="shared" si="142"/>
        <v>-14819</v>
      </c>
      <c r="G1309">
        <f t="shared" si="138"/>
        <v>-1.580429999739863E-2</v>
      </c>
      <c r="I1309">
        <f>G1309</f>
        <v>-1.580429999739863E-2</v>
      </c>
      <c r="Q1309" s="2">
        <f t="shared" si="143"/>
        <v>23798.836000000003</v>
      </c>
      <c r="S1309" t="s">
        <v>8874</v>
      </c>
      <c r="U1309" s="21"/>
    </row>
    <row r="1310" spans="1:21" ht="12.95" customHeight="1" x14ac:dyDescent="0.2">
      <c r="A1310" s="55" t="s">
        <v>5370</v>
      </c>
      <c r="B1310" s="54" t="s">
        <v>8852</v>
      </c>
      <c r="C1310" s="55">
        <v>38817.337</v>
      </c>
      <c r="D1310" s="55" t="s">
        <v>8869</v>
      </c>
      <c r="E1310">
        <f t="shared" si="141"/>
        <v>-14819.012385941256</v>
      </c>
      <c r="F1310">
        <f t="shared" si="142"/>
        <v>-14819</v>
      </c>
      <c r="G1310">
        <f t="shared" si="138"/>
        <v>-1.4804300000832882E-2</v>
      </c>
      <c r="I1310">
        <f>+C1310-(C$7+F1310*C$8)</f>
        <v>-1.4804300000832882E-2</v>
      </c>
      <c r="Q1310" s="2">
        <f t="shared" si="143"/>
        <v>23798.837</v>
      </c>
      <c r="S1310" t="s">
        <v>8874</v>
      </c>
    </row>
    <row r="1311" spans="1:21" ht="12.95" customHeight="1" x14ac:dyDescent="0.2">
      <c r="A1311" s="55" t="s">
        <v>5370</v>
      </c>
      <c r="B1311" s="54" t="s">
        <v>8852</v>
      </c>
      <c r="C1311" s="55">
        <v>38817.338000000003</v>
      </c>
      <c r="D1311" s="55" t="s">
        <v>8869</v>
      </c>
      <c r="E1311">
        <f t="shared" si="141"/>
        <v>-14819.011549296411</v>
      </c>
      <c r="F1311">
        <f t="shared" si="142"/>
        <v>-14819</v>
      </c>
      <c r="G1311">
        <f t="shared" si="138"/>
        <v>-1.3804299996991176E-2</v>
      </c>
      <c r="I1311">
        <f>+C1311-(C$7+F1311*C$8)</f>
        <v>-1.3804299996991176E-2</v>
      </c>
      <c r="Q1311" s="2">
        <f t="shared" si="143"/>
        <v>23798.838000000003</v>
      </c>
      <c r="S1311" t="s">
        <v>8874</v>
      </c>
    </row>
    <row r="1312" spans="1:21" ht="12.95" customHeight="1" x14ac:dyDescent="0.2">
      <c r="A1312" s="55" t="s">
        <v>5370</v>
      </c>
      <c r="B1312" s="54" t="s">
        <v>8852</v>
      </c>
      <c r="C1312" s="55">
        <v>38817.339999999997</v>
      </c>
      <c r="D1312" s="55" t="s">
        <v>8869</v>
      </c>
      <c r="E1312">
        <f t="shared" si="141"/>
        <v>-14819.009876006729</v>
      </c>
      <c r="F1312">
        <f t="shared" si="142"/>
        <v>-14819</v>
      </c>
      <c r="G1312">
        <f t="shared" si="138"/>
        <v>-1.180430000385968E-2</v>
      </c>
      <c r="I1312">
        <f>+C1312-(C$7+F1312*C$8)</f>
        <v>-1.180430000385968E-2</v>
      </c>
      <c r="Q1312" s="2">
        <f t="shared" si="143"/>
        <v>23798.839999999997</v>
      </c>
      <c r="S1312" t="s">
        <v>8874</v>
      </c>
    </row>
    <row r="1313" spans="1:21" ht="12.95" customHeight="1" x14ac:dyDescent="0.2">
      <c r="A1313" s="99" t="s">
        <v>8578</v>
      </c>
      <c r="B1313" s="14"/>
      <c r="C1313" s="17">
        <v>38824.502</v>
      </c>
      <c r="D1313" s="17"/>
      <c r="E1313">
        <f t="shared" si="141"/>
        <v>-14813.017825638697</v>
      </c>
      <c r="F1313">
        <f t="shared" si="142"/>
        <v>-14813</v>
      </c>
      <c r="G1313">
        <f t="shared" si="138"/>
        <v>-2.1306100003130268E-2</v>
      </c>
      <c r="I1313">
        <f>G1313</f>
        <v>-2.1306100003130268E-2</v>
      </c>
      <c r="Q1313" s="2">
        <f t="shared" si="143"/>
        <v>23806.002</v>
      </c>
      <c r="S1313" t="s">
        <v>8874</v>
      </c>
      <c r="U1313" s="21"/>
    </row>
    <row r="1314" spans="1:21" ht="12.95" customHeight="1" x14ac:dyDescent="0.2">
      <c r="A1314" s="55" t="s">
        <v>5395</v>
      </c>
      <c r="B1314" s="54" t="s">
        <v>8852</v>
      </c>
      <c r="C1314" s="55">
        <v>38829.281799999997</v>
      </c>
      <c r="D1314" s="55" t="s">
        <v>8869</v>
      </c>
      <c r="E1314">
        <f t="shared" si="141"/>
        <v>-14809.018830616487</v>
      </c>
      <c r="F1314">
        <f t="shared" si="142"/>
        <v>-14809</v>
      </c>
      <c r="G1314">
        <f t="shared" si="138"/>
        <v>-2.2507300003780983E-2</v>
      </c>
      <c r="J1314">
        <f>+C1314-(C$7+F1314*C$8)</f>
        <v>-2.2507300003780983E-2</v>
      </c>
      <c r="Q1314" s="2">
        <f t="shared" si="143"/>
        <v>23810.781799999997</v>
      </c>
      <c r="S1314" t="s">
        <v>8874</v>
      </c>
    </row>
    <row r="1315" spans="1:21" ht="12.95" customHeight="1" x14ac:dyDescent="0.2">
      <c r="A1315" s="99" t="s">
        <v>8580</v>
      </c>
      <c r="B1315" s="14"/>
      <c r="C1315" s="17">
        <v>38829.281999999999</v>
      </c>
      <c r="D1315" s="17"/>
      <c r="E1315">
        <f t="shared" si="141"/>
        <v>-14809.018663287516</v>
      </c>
      <c r="F1315">
        <f t="shared" si="142"/>
        <v>-14809</v>
      </c>
      <c r="G1315">
        <f t="shared" si="138"/>
        <v>-2.2307300001557451E-2</v>
      </c>
      <c r="I1315">
        <f>G1315</f>
        <v>-2.2307300001557451E-2</v>
      </c>
      <c r="Q1315" s="2">
        <f t="shared" si="143"/>
        <v>23810.781999999999</v>
      </c>
      <c r="S1315" t="s">
        <v>8874</v>
      </c>
      <c r="U1315" s="21"/>
    </row>
    <row r="1316" spans="1:21" ht="12.95" customHeight="1" x14ac:dyDescent="0.2">
      <c r="A1316" s="55" t="s">
        <v>8307</v>
      </c>
      <c r="B1316" s="54" t="s">
        <v>8852</v>
      </c>
      <c r="C1316" s="55">
        <v>38829.283000000003</v>
      </c>
      <c r="D1316" s="55" t="s">
        <v>8869</v>
      </c>
      <c r="E1316">
        <f t="shared" si="141"/>
        <v>-14809.01782664267</v>
      </c>
      <c r="F1316">
        <f t="shared" si="142"/>
        <v>-14809</v>
      </c>
      <c r="G1316">
        <f t="shared" si="138"/>
        <v>-2.1307299997715745E-2</v>
      </c>
      <c r="I1316">
        <f>G1316</f>
        <v>-2.1307299997715745E-2</v>
      </c>
      <c r="Q1316" s="2">
        <f t="shared" si="143"/>
        <v>23810.783000000003</v>
      </c>
      <c r="S1316" t="s">
        <v>8874</v>
      </c>
      <c r="U1316" s="21"/>
    </row>
    <row r="1317" spans="1:21" ht="12.95" customHeight="1" x14ac:dyDescent="0.2">
      <c r="A1317" s="55" t="s">
        <v>8307</v>
      </c>
      <c r="B1317" s="54" t="s">
        <v>8852</v>
      </c>
      <c r="C1317" s="55">
        <v>38829.290999999997</v>
      </c>
      <c r="D1317" s="55" t="s">
        <v>8869</v>
      </c>
      <c r="E1317">
        <f t="shared" si="141"/>
        <v>-14809.011133483928</v>
      </c>
      <c r="F1317">
        <f t="shared" si="142"/>
        <v>-14809</v>
      </c>
      <c r="G1317">
        <f t="shared" si="138"/>
        <v>-1.3307300003361888E-2</v>
      </c>
      <c r="I1317">
        <f>G1317</f>
        <v>-1.3307300003361888E-2</v>
      </c>
      <c r="Q1317" s="2">
        <f t="shared" si="143"/>
        <v>23810.790999999997</v>
      </c>
      <c r="S1317" t="s">
        <v>8874</v>
      </c>
      <c r="U1317" s="21"/>
    </row>
    <row r="1318" spans="1:21" ht="12.95" customHeight="1" x14ac:dyDescent="0.2">
      <c r="A1318" s="99" t="s">
        <v>8580</v>
      </c>
      <c r="B1318" s="14"/>
      <c r="C1318" s="17">
        <v>38831.667999999998</v>
      </c>
      <c r="D1318" s="17"/>
      <c r="E1318">
        <f t="shared" si="141"/>
        <v>-14807.0224286913</v>
      </c>
      <c r="F1318">
        <f t="shared" si="142"/>
        <v>-14807</v>
      </c>
      <c r="G1318">
        <f t="shared" si="138"/>
        <v>-2.6807900001585949E-2</v>
      </c>
      <c r="I1318">
        <f>G1318</f>
        <v>-2.6807900001585949E-2</v>
      </c>
      <c r="Q1318" s="2">
        <f t="shared" si="143"/>
        <v>23813.167999999998</v>
      </c>
      <c r="S1318" t="s">
        <v>8874</v>
      </c>
      <c r="U1318" s="21"/>
    </row>
    <row r="1319" spans="1:21" ht="12.95" customHeight="1" x14ac:dyDescent="0.2">
      <c r="A1319" s="99" t="s">
        <v>8580</v>
      </c>
      <c r="B1319" s="14"/>
      <c r="C1319" s="17">
        <v>38836.453000000001</v>
      </c>
      <c r="D1319" s="17"/>
      <c r="E1319">
        <f t="shared" si="141"/>
        <v>-14803.019083115896</v>
      </c>
      <c r="F1319">
        <f t="shared" si="142"/>
        <v>-14803</v>
      </c>
      <c r="G1319">
        <f t="shared" si="138"/>
        <v>-2.2809099995356519E-2</v>
      </c>
      <c r="I1319">
        <f>G1319</f>
        <v>-2.2809099995356519E-2</v>
      </c>
      <c r="Q1319" s="2">
        <f t="shared" si="143"/>
        <v>23817.953000000001</v>
      </c>
      <c r="S1319" t="s">
        <v>8874</v>
      </c>
      <c r="U1319" s="21"/>
    </row>
    <row r="1320" spans="1:21" ht="12.95" customHeight="1" x14ac:dyDescent="0.2">
      <c r="A1320" s="55" t="s">
        <v>5408</v>
      </c>
      <c r="B1320" s="54" t="s">
        <v>8852</v>
      </c>
      <c r="C1320" s="55">
        <v>38842.428999999996</v>
      </c>
      <c r="D1320" s="55" t="s">
        <v>8869</v>
      </c>
      <c r="E1320">
        <f t="shared" si="141"/>
        <v>-14798.019293532079</v>
      </c>
      <c r="F1320">
        <f t="shared" si="142"/>
        <v>-14798</v>
      </c>
      <c r="G1320">
        <f t="shared" si="138"/>
        <v>-2.3060600004100706E-2</v>
      </c>
      <c r="H1320">
        <f>+C1320-(C$7+F1320*C$8)</f>
        <v>-2.3060600004100706E-2</v>
      </c>
      <c r="Q1320" s="2">
        <f t="shared" si="143"/>
        <v>23823.928999999996</v>
      </c>
      <c r="S1320" t="s">
        <v>8874</v>
      </c>
    </row>
    <row r="1321" spans="1:21" ht="12.95" customHeight="1" x14ac:dyDescent="0.2">
      <c r="A1321" s="55" t="s">
        <v>5370</v>
      </c>
      <c r="B1321" s="54" t="s">
        <v>8852</v>
      </c>
      <c r="C1321" s="55">
        <v>38842.434000000001</v>
      </c>
      <c r="D1321" s="55" t="s">
        <v>8869</v>
      </c>
      <c r="E1321">
        <f t="shared" si="141"/>
        <v>-14798.015110307859</v>
      </c>
      <c r="F1321">
        <f t="shared" si="142"/>
        <v>-14798</v>
      </c>
      <c r="G1321">
        <f t="shared" ref="G1321:G1384" si="144">+C1321-(C$7+F1321*C$8)</f>
        <v>-1.8060599999444094E-2</v>
      </c>
      <c r="I1321">
        <f>+C1321-(C$7+F1321*C$8)</f>
        <v>-1.8060599999444094E-2</v>
      </c>
      <c r="Q1321" s="2">
        <f t="shared" si="143"/>
        <v>23823.934000000001</v>
      </c>
      <c r="S1321" t="s">
        <v>8874</v>
      </c>
    </row>
    <row r="1322" spans="1:21" ht="12.95" customHeight="1" x14ac:dyDescent="0.2">
      <c r="A1322" s="55" t="s">
        <v>5370</v>
      </c>
      <c r="B1322" s="54" t="s">
        <v>8852</v>
      </c>
      <c r="C1322" s="55">
        <v>38854.387000000002</v>
      </c>
      <c r="D1322" s="55" t="s">
        <v>8869</v>
      </c>
      <c r="E1322">
        <f t="shared" si="141"/>
        <v>-14788.01469449537</v>
      </c>
      <c r="F1322">
        <f t="shared" si="142"/>
        <v>-14788</v>
      </c>
      <c r="G1322">
        <f t="shared" si="144"/>
        <v>-1.7563599998538848E-2</v>
      </c>
      <c r="I1322">
        <f>+C1322-(C$7+F1322*C$8)</f>
        <v>-1.7563599998538848E-2</v>
      </c>
      <c r="Q1322" s="2">
        <f t="shared" si="143"/>
        <v>23835.887000000002</v>
      </c>
      <c r="S1322" t="s">
        <v>8874</v>
      </c>
    </row>
    <row r="1323" spans="1:21" ht="12.95" customHeight="1" x14ac:dyDescent="0.2">
      <c r="A1323" s="55" t="s">
        <v>8307</v>
      </c>
      <c r="B1323" s="54" t="s">
        <v>8852</v>
      </c>
      <c r="C1323" s="55">
        <v>38854.387999999999</v>
      </c>
      <c r="D1323" s="55" t="s">
        <v>8869</v>
      </c>
      <c r="E1323">
        <f t="shared" si="141"/>
        <v>-14788.01385785053</v>
      </c>
      <c r="F1323">
        <f t="shared" si="142"/>
        <v>-14788</v>
      </c>
      <c r="G1323">
        <f t="shared" si="144"/>
        <v>-1.65636000019731E-2</v>
      </c>
      <c r="I1323">
        <f>G1323</f>
        <v>-1.65636000019731E-2</v>
      </c>
      <c r="Q1323" s="2">
        <f t="shared" si="143"/>
        <v>23835.887999999999</v>
      </c>
      <c r="S1323" t="s">
        <v>8874</v>
      </c>
      <c r="U1323" s="21"/>
    </row>
    <row r="1324" spans="1:21" ht="12.95" customHeight="1" x14ac:dyDescent="0.2">
      <c r="A1324" s="55" t="s">
        <v>8307</v>
      </c>
      <c r="B1324" s="54" t="s">
        <v>8852</v>
      </c>
      <c r="C1324" s="55">
        <v>38854.39</v>
      </c>
      <c r="D1324" s="55" t="s">
        <v>8869</v>
      </c>
      <c r="E1324">
        <f t="shared" si="141"/>
        <v>-14788.012184560843</v>
      </c>
      <c r="F1324">
        <f t="shared" si="142"/>
        <v>-14788</v>
      </c>
      <c r="G1324">
        <f t="shared" si="144"/>
        <v>-1.4563600001565646E-2</v>
      </c>
      <c r="I1324">
        <f>G1324</f>
        <v>-1.4563600001565646E-2</v>
      </c>
      <c r="Q1324" s="2">
        <f t="shared" si="143"/>
        <v>23835.89</v>
      </c>
      <c r="S1324" t="s">
        <v>8874</v>
      </c>
      <c r="U1324" s="21"/>
    </row>
    <row r="1325" spans="1:21" ht="12.95" customHeight="1" x14ac:dyDescent="0.2">
      <c r="A1325" s="55" t="s">
        <v>5370</v>
      </c>
      <c r="B1325" s="54" t="s">
        <v>8852</v>
      </c>
      <c r="C1325" s="55">
        <v>38866.336000000003</v>
      </c>
      <c r="D1325" s="55" t="s">
        <v>8869</v>
      </c>
      <c r="E1325">
        <f t="shared" si="141"/>
        <v>-14778.017625262255</v>
      </c>
      <c r="F1325">
        <f t="shared" si="142"/>
        <v>-14778</v>
      </c>
      <c r="G1325">
        <f t="shared" si="144"/>
        <v>-2.106659999844851E-2</v>
      </c>
      <c r="I1325">
        <f>+C1325-(C$7+F1325*C$8)</f>
        <v>-2.106659999844851E-2</v>
      </c>
      <c r="Q1325" s="2">
        <f t="shared" si="143"/>
        <v>23847.836000000003</v>
      </c>
      <c r="S1325" t="s">
        <v>8874</v>
      </c>
    </row>
    <row r="1326" spans="1:21" ht="12.95" customHeight="1" x14ac:dyDescent="0.2">
      <c r="A1326" s="55" t="s">
        <v>8307</v>
      </c>
      <c r="B1326" s="54" t="s">
        <v>8852</v>
      </c>
      <c r="C1326" s="55">
        <v>38903.39</v>
      </c>
      <c r="D1326" s="55" t="s">
        <v>8869</v>
      </c>
      <c r="E1326">
        <f t="shared" si="141"/>
        <v>-14747.016587237002</v>
      </c>
      <c r="F1326">
        <f t="shared" si="142"/>
        <v>-14747</v>
      </c>
      <c r="G1326">
        <f t="shared" si="144"/>
        <v>-1.9825900002615526E-2</v>
      </c>
      <c r="I1326">
        <f>G1326</f>
        <v>-1.9825900002615526E-2</v>
      </c>
      <c r="Q1326" s="2">
        <f t="shared" si="143"/>
        <v>23884.89</v>
      </c>
      <c r="S1326" t="s">
        <v>8874</v>
      </c>
      <c r="U1326" s="21"/>
    </row>
    <row r="1327" spans="1:21" ht="12.95" customHeight="1" x14ac:dyDescent="0.2">
      <c r="A1327" s="55" t="s">
        <v>5408</v>
      </c>
      <c r="B1327" s="54" t="s">
        <v>8852</v>
      </c>
      <c r="C1327" s="55">
        <v>38934.466999999997</v>
      </c>
      <c r="D1327" s="55" t="s">
        <v>8869</v>
      </c>
      <c r="E1327">
        <f t="shared" si="141"/>
        <v>-14721.016175440413</v>
      </c>
      <c r="F1327">
        <f t="shared" si="142"/>
        <v>-14721</v>
      </c>
      <c r="G1327">
        <f t="shared" si="144"/>
        <v>-1.9333700001880061E-2</v>
      </c>
      <c r="H1327">
        <f>+C1327-(C$7+F1327*C$8)</f>
        <v>-1.9333700001880061E-2</v>
      </c>
      <c r="Q1327" s="2">
        <f t="shared" si="143"/>
        <v>23915.966999999997</v>
      </c>
      <c r="S1327" t="s">
        <v>8874</v>
      </c>
    </row>
    <row r="1328" spans="1:21" ht="12.95" customHeight="1" x14ac:dyDescent="0.2">
      <c r="A1328" s="55" t="s">
        <v>8307</v>
      </c>
      <c r="B1328" s="54" t="s">
        <v>8852</v>
      </c>
      <c r="C1328" s="55">
        <v>38940.440999999999</v>
      </c>
      <c r="D1328" s="55" t="s">
        <v>8869</v>
      </c>
      <c r="E1328">
        <f t="shared" si="141"/>
        <v>-14716.018059146276</v>
      </c>
      <c r="F1328">
        <f t="shared" si="142"/>
        <v>-14716</v>
      </c>
      <c r="G1328">
        <f t="shared" si="144"/>
        <v>-2.1585200003755745E-2</v>
      </c>
      <c r="I1328">
        <f>G1328</f>
        <v>-2.1585200003755745E-2</v>
      </c>
      <c r="Q1328" s="2">
        <f t="shared" si="143"/>
        <v>23921.940999999999</v>
      </c>
      <c r="S1328" t="s">
        <v>8874</v>
      </c>
      <c r="U1328" s="21"/>
    </row>
    <row r="1329" spans="1:21" ht="12.95" customHeight="1" x14ac:dyDescent="0.2">
      <c r="A1329" s="55" t="s">
        <v>8307</v>
      </c>
      <c r="B1329" s="54" t="s">
        <v>8852</v>
      </c>
      <c r="C1329" s="55">
        <v>38940.442000000003</v>
      </c>
      <c r="D1329" s="55" t="s">
        <v>8869</v>
      </c>
      <c r="E1329">
        <f t="shared" si="141"/>
        <v>-14716.017222501428</v>
      </c>
      <c r="F1329">
        <f t="shared" si="142"/>
        <v>-14716</v>
      </c>
      <c r="G1329">
        <f t="shared" si="144"/>
        <v>-2.0585199999914039E-2</v>
      </c>
      <c r="I1329">
        <f>G1329</f>
        <v>-2.0585199999914039E-2</v>
      </c>
      <c r="Q1329" s="2">
        <f t="shared" si="143"/>
        <v>23921.942000000003</v>
      </c>
      <c r="S1329" t="s">
        <v>8874</v>
      </c>
      <c r="U1329" s="21"/>
    </row>
    <row r="1330" spans="1:21" ht="12.95" customHeight="1" x14ac:dyDescent="0.2">
      <c r="A1330" s="55" t="s">
        <v>8307</v>
      </c>
      <c r="B1330" s="54" t="s">
        <v>8852</v>
      </c>
      <c r="C1330" s="55">
        <v>38960.758000000002</v>
      </c>
      <c r="D1330" s="55" t="s">
        <v>8869</v>
      </c>
      <c r="E1330">
        <f t="shared" si="141"/>
        <v>-14699.019945864058</v>
      </c>
      <c r="F1330">
        <f t="shared" si="142"/>
        <v>-14699</v>
      </c>
      <c r="G1330">
        <f t="shared" si="144"/>
        <v>-2.3840299996663816E-2</v>
      </c>
      <c r="I1330">
        <f>G1330</f>
        <v>-2.3840299996663816E-2</v>
      </c>
      <c r="Q1330" s="2">
        <f t="shared" si="143"/>
        <v>23942.258000000002</v>
      </c>
      <c r="S1330" t="s">
        <v>8874</v>
      </c>
      <c r="U1330" s="21"/>
    </row>
    <row r="1331" spans="1:21" ht="12.95" customHeight="1" x14ac:dyDescent="0.2">
      <c r="A1331" s="55" t="s">
        <v>5370</v>
      </c>
      <c r="B1331" s="54" t="s">
        <v>8852</v>
      </c>
      <c r="C1331" s="55">
        <v>38965.546999999999</v>
      </c>
      <c r="D1331" s="55" t="s">
        <v>8869</v>
      </c>
      <c r="E1331">
        <f t="shared" si="141"/>
        <v>-14695.013253709289</v>
      </c>
      <c r="F1331">
        <f t="shared" si="142"/>
        <v>-14695</v>
      </c>
      <c r="G1331">
        <f t="shared" si="144"/>
        <v>-1.5841500004171394E-2</v>
      </c>
      <c r="I1331">
        <f>+C1331-(C$7+F1331*C$8)</f>
        <v>-1.5841500004171394E-2</v>
      </c>
      <c r="Q1331" s="2">
        <f t="shared" si="143"/>
        <v>23947.046999999999</v>
      </c>
      <c r="S1331" t="s">
        <v>8874</v>
      </c>
    </row>
    <row r="1332" spans="1:21" ht="12.95" customHeight="1" x14ac:dyDescent="0.2">
      <c r="A1332" s="100" t="s">
        <v>8856</v>
      </c>
      <c r="B1332" s="35"/>
      <c r="C1332" s="12">
        <v>38966.74</v>
      </c>
      <c r="D1332" s="12"/>
      <c r="E1332">
        <f t="shared" si="141"/>
        <v>-14694.015136411181</v>
      </c>
      <c r="F1332">
        <f t="shared" si="142"/>
        <v>-14694</v>
      </c>
      <c r="G1332">
        <f t="shared" si="144"/>
        <v>-1.8091800004185643E-2</v>
      </c>
      <c r="I1332">
        <f>G1332</f>
        <v>-1.8091800004185643E-2</v>
      </c>
      <c r="Q1332" s="2">
        <f t="shared" si="143"/>
        <v>23948.239999999998</v>
      </c>
      <c r="S1332" t="s">
        <v>8874</v>
      </c>
      <c r="U1332" s="21"/>
    </row>
    <row r="1333" spans="1:21" ht="12.95" customHeight="1" x14ac:dyDescent="0.2">
      <c r="A1333" s="55" t="s">
        <v>8307</v>
      </c>
      <c r="B1333" s="54" t="s">
        <v>8852</v>
      </c>
      <c r="C1333" s="55">
        <v>38977.478999999999</v>
      </c>
      <c r="D1333" s="55" t="s">
        <v>8869</v>
      </c>
      <c r="E1333">
        <f t="shared" si="141"/>
        <v>-14685.030407438511</v>
      </c>
      <c r="F1333">
        <f t="shared" si="142"/>
        <v>-14685</v>
      </c>
      <c r="G1333">
        <f t="shared" si="144"/>
        <v>-3.6344500003906433E-2</v>
      </c>
      <c r="I1333">
        <f>G1333</f>
        <v>-3.6344500003906433E-2</v>
      </c>
      <c r="Q1333" s="2">
        <f t="shared" si="143"/>
        <v>23958.978999999999</v>
      </c>
      <c r="S1333" t="s">
        <v>8874</v>
      </c>
      <c r="U1333" s="21"/>
    </row>
    <row r="1334" spans="1:21" ht="12.95" customHeight="1" x14ac:dyDescent="0.2">
      <c r="A1334" s="99" t="s">
        <v>8580</v>
      </c>
      <c r="B1334" s="14"/>
      <c r="C1334" s="17">
        <v>38977.489000000001</v>
      </c>
      <c r="D1334" s="17"/>
      <c r="E1334">
        <f t="shared" si="141"/>
        <v>-14685.022040990076</v>
      </c>
      <c r="F1334">
        <f t="shared" si="142"/>
        <v>-14685</v>
      </c>
      <c r="G1334">
        <f t="shared" si="144"/>
        <v>-2.6344500001869164E-2</v>
      </c>
      <c r="I1334">
        <f>G1334</f>
        <v>-2.6344500001869164E-2</v>
      </c>
      <c r="Q1334" s="2">
        <f t="shared" si="143"/>
        <v>23958.989000000001</v>
      </c>
      <c r="S1334" t="s">
        <v>8874</v>
      </c>
      <c r="U1334" s="21"/>
    </row>
    <row r="1335" spans="1:21" ht="12.95" customHeight="1" x14ac:dyDescent="0.2">
      <c r="A1335" s="55" t="s">
        <v>8307</v>
      </c>
      <c r="B1335" s="54" t="s">
        <v>8852</v>
      </c>
      <c r="C1335" s="55">
        <v>38977.49</v>
      </c>
      <c r="D1335" s="55" t="s">
        <v>8869</v>
      </c>
      <c r="E1335">
        <f t="shared" si="141"/>
        <v>-14685.021204345236</v>
      </c>
      <c r="F1335">
        <f t="shared" si="142"/>
        <v>-14685</v>
      </c>
      <c r="G1335">
        <f t="shared" si="144"/>
        <v>-2.5344500005303416E-2</v>
      </c>
      <c r="I1335">
        <f>G1335</f>
        <v>-2.5344500005303416E-2</v>
      </c>
      <c r="Q1335" s="2">
        <f t="shared" si="143"/>
        <v>23958.989999999998</v>
      </c>
      <c r="S1335" t="s">
        <v>8874</v>
      </c>
      <c r="U1335" s="21"/>
    </row>
    <row r="1336" spans="1:21" ht="12.95" customHeight="1" x14ac:dyDescent="0.2">
      <c r="A1336" s="99" t="s">
        <v>8580</v>
      </c>
      <c r="B1336" s="14"/>
      <c r="C1336" s="17">
        <v>38977.491000000002</v>
      </c>
      <c r="D1336" s="17"/>
      <c r="E1336">
        <f t="shared" si="141"/>
        <v>-14685.020367700388</v>
      </c>
      <c r="F1336">
        <f t="shared" si="142"/>
        <v>-14685</v>
      </c>
      <c r="G1336">
        <f t="shared" si="144"/>
        <v>-2.4344500001461711E-2</v>
      </c>
      <c r="I1336">
        <f>G1336</f>
        <v>-2.4344500001461711E-2</v>
      </c>
      <c r="Q1336" s="2">
        <f t="shared" si="143"/>
        <v>23958.991000000002</v>
      </c>
      <c r="S1336" t="s">
        <v>8874</v>
      </c>
      <c r="U1336" s="21"/>
    </row>
    <row r="1337" spans="1:21" ht="12.95" customHeight="1" x14ac:dyDescent="0.2">
      <c r="A1337" s="55" t="s">
        <v>8399</v>
      </c>
      <c r="B1337" s="54" t="s">
        <v>8852</v>
      </c>
      <c r="C1337" s="55">
        <v>38977.491999999998</v>
      </c>
      <c r="D1337" s="55" t="s">
        <v>8869</v>
      </c>
      <c r="E1337">
        <f t="shared" si="141"/>
        <v>-14685.019531055548</v>
      </c>
      <c r="F1337">
        <f t="shared" si="142"/>
        <v>-14685</v>
      </c>
      <c r="G1337">
        <f t="shared" si="144"/>
        <v>-2.3344500004895963E-2</v>
      </c>
      <c r="H1337">
        <f>+C1337-(C$7+F1337*C$8)</f>
        <v>-2.3344500004895963E-2</v>
      </c>
      <c r="Q1337" s="2">
        <f t="shared" si="143"/>
        <v>23958.991999999998</v>
      </c>
      <c r="S1337" t="s">
        <v>8874</v>
      </c>
    </row>
    <row r="1338" spans="1:21" ht="12.95" customHeight="1" x14ac:dyDescent="0.2">
      <c r="A1338" s="55" t="s">
        <v>8399</v>
      </c>
      <c r="B1338" s="54" t="s">
        <v>8852</v>
      </c>
      <c r="C1338" s="55">
        <v>38977.493000000002</v>
      </c>
      <c r="D1338" s="55" t="s">
        <v>8869</v>
      </c>
      <c r="E1338">
        <f t="shared" si="141"/>
        <v>-14685.018694410703</v>
      </c>
      <c r="F1338">
        <f t="shared" si="142"/>
        <v>-14685</v>
      </c>
      <c r="G1338">
        <f t="shared" si="144"/>
        <v>-2.2344500001054257E-2</v>
      </c>
      <c r="H1338">
        <f>+C1338-(C$7+F1338*C$8)</f>
        <v>-2.2344500001054257E-2</v>
      </c>
      <c r="Q1338" s="2">
        <f t="shared" si="143"/>
        <v>23958.993000000002</v>
      </c>
      <c r="S1338" t="s">
        <v>8874</v>
      </c>
    </row>
    <row r="1339" spans="1:21" ht="12.95" customHeight="1" x14ac:dyDescent="0.2">
      <c r="A1339" s="55" t="s">
        <v>5370</v>
      </c>
      <c r="B1339" s="54" t="s">
        <v>8852</v>
      </c>
      <c r="C1339" s="55">
        <v>38989.442999999999</v>
      </c>
      <c r="D1339" s="55" t="s">
        <v>8869</v>
      </c>
      <c r="E1339">
        <f t="shared" si="141"/>
        <v>-14675.020788532747</v>
      </c>
      <c r="F1339">
        <f t="shared" si="142"/>
        <v>-14675</v>
      </c>
      <c r="G1339">
        <f t="shared" si="144"/>
        <v>-2.4847499997122213E-2</v>
      </c>
      <c r="I1339">
        <f>+C1339-(C$7+F1339*C$8)</f>
        <v>-2.4847499997122213E-2</v>
      </c>
      <c r="Q1339" s="2">
        <f t="shared" si="143"/>
        <v>23970.942999999999</v>
      </c>
      <c r="S1339" t="s">
        <v>8874</v>
      </c>
    </row>
    <row r="1340" spans="1:21" ht="12.95" customHeight="1" x14ac:dyDescent="0.2">
      <c r="A1340" s="55" t="s">
        <v>8902</v>
      </c>
      <c r="B1340" s="54" t="s">
        <v>8852</v>
      </c>
      <c r="C1340" s="55">
        <v>38989.449999999997</v>
      </c>
      <c r="D1340" s="55" t="s">
        <v>8869</v>
      </c>
      <c r="E1340">
        <f t="shared" si="141"/>
        <v>-14675.014932018845</v>
      </c>
      <c r="F1340">
        <f t="shared" si="142"/>
        <v>-14675</v>
      </c>
      <c r="G1340">
        <f t="shared" si="144"/>
        <v>-1.7847499999334104E-2</v>
      </c>
      <c r="H1340">
        <f>+C1340-(C$7+F1340*C$8)</f>
        <v>-1.7847499999334104E-2</v>
      </c>
      <c r="Q1340" s="2">
        <f t="shared" si="143"/>
        <v>23970.949999999997</v>
      </c>
      <c r="S1340" t="s">
        <v>8874</v>
      </c>
    </row>
    <row r="1341" spans="1:21" ht="12.95" customHeight="1" x14ac:dyDescent="0.2">
      <c r="A1341" s="55" t="s">
        <v>8902</v>
      </c>
      <c r="B1341" s="54" t="s">
        <v>8852</v>
      </c>
      <c r="C1341" s="55">
        <v>38995.428</v>
      </c>
      <c r="D1341" s="55" t="s">
        <v>8869</v>
      </c>
      <c r="E1341">
        <f t="shared" si="141"/>
        <v>-14670.013469145335</v>
      </c>
      <c r="F1341">
        <f t="shared" si="142"/>
        <v>-14670</v>
      </c>
      <c r="G1341">
        <f t="shared" si="144"/>
        <v>-1.6099000000394881E-2</v>
      </c>
      <c r="H1341">
        <f>+C1341-(C$7+F1341*C$8)</f>
        <v>-1.6099000000394881E-2</v>
      </c>
      <c r="Q1341" s="2">
        <f t="shared" si="143"/>
        <v>23976.928</v>
      </c>
      <c r="S1341" t="s">
        <v>8874</v>
      </c>
    </row>
    <row r="1342" spans="1:21" ht="12.95" customHeight="1" x14ac:dyDescent="0.2">
      <c r="A1342" s="55" t="s">
        <v>5370</v>
      </c>
      <c r="B1342" s="54" t="s">
        <v>8852</v>
      </c>
      <c r="C1342" s="55">
        <v>39007.373</v>
      </c>
      <c r="D1342" s="55" t="s">
        <v>8869</v>
      </c>
      <c r="E1342">
        <f t="shared" si="141"/>
        <v>-14660.019746491595</v>
      </c>
      <c r="F1342">
        <f t="shared" si="142"/>
        <v>-14660</v>
      </c>
      <c r="G1342">
        <f t="shared" si="144"/>
        <v>-2.360200000111945E-2</v>
      </c>
      <c r="I1342">
        <f>+C1342-(C$7+F1342*C$8)</f>
        <v>-2.360200000111945E-2</v>
      </c>
      <c r="Q1342" s="2">
        <f t="shared" si="143"/>
        <v>23988.873</v>
      </c>
      <c r="S1342" t="s">
        <v>8874</v>
      </c>
    </row>
    <row r="1343" spans="1:21" ht="12.95" customHeight="1" x14ac:dyDescent="0.2">
      <c r="A1343" s="55" t="s">
        <v>5322</v>
      </c>
      <c r="B1343" s="54" t="s">
        <v>8852</v>
      </c>
      <c r="C1343" s="55">
        <v>39008.568800000001</v>
      </c>
      <c r="D1343" s="55" t="s">
        <v>8869</v>
      </c>
      <c r="E1343">
        <f t="shared" si="141"/>
        <v>-14659.019286587923</v>
      </c>
      <c r="F1343">
        <f t="shared" si="142"/>
        <v>-14659</v>
      </c>
      <c r="G1343">
        <f t="shared" si="144"/>
        <v>-2.3052299999108072E-2</v>
      </c>
      <c r="J1343">
        <f>+C1343-(C$7+F1343*C$8)</f>
        <v>-2.3052299999108072E-2</v>
      </c>
      <c r="Q1343" s="2">
        <f t="shared" si="143"/>
        <v>23990.068800000001</v>
      </c>
      <c r="S1343" t="s">
        <v>8874</v>
      </c>
    </row>
    <row r="1344" spans="1:21" ht="12.95" customHeight="1" x14ac:dyDescent="0.2">
      <c r="A1344" s="99" t="s">
        <v>8580</v>
      </c>
      <c r="B1344" s="14"/>
      <c r="C1344" s="17">
        <v>39019.33</v>
      </c>
      <c r="D1344" s="17"/>
      <c r="E1344">
        <f t="shared" si="141"/>
        <v>-14650.015984099733</v>
      </c>
      <c r="F1344">
        <f t="shared" si="142"/>
        <v>-14650</v>
      </c>
      <c r="G1344">
        <f t="shared" si="144"/>
        <v>-1.9104999999399297E-2</v>
      </c>
      <c r="I1344">
        <f>G1344</f>
        <v>-1.9104999999399297E-2</v>
      </c>
      <c r="Q1344" s="2">
        <f t="shared" si="143"/>
        <v>24000.83</v>
      </c>
      <c r="S1344" t="s">
        <v>8874</v>
      </c>
      <c r="U1344" s="21"/>
    </row>
    <row r="1345" spans="1:21" ht="12.95" customHeight="1" x14ac:dyDescent="0.2">
      <c r="A1345" s="55" t="s">
        <v>8307</v>
      </c>
      <c r="B1345" s="54" t="s">
        <v>8852</v>
      </c>
      <c r="C1345" s="55">
        <v>39019.330999999998</v>
      </c>
      <c r="D1345" s="55" t="s">
        <v>8869</v>
      </c>
      <c r="E1345">
        <f t="shared" si="141"/>
        <v>-14650.015147454891</v>
      </c>
      <c r="F1345">
        <f t="shared" si="142"/>
        <v>-14650</v>
      </c>
      <c r="G1345">
        <f t="shared" si="144"/>
        <v>-1.8105000002833549E-2</v>
      </c>
      <c r="I1345">
        <f>G1345</f>
        <v>-1.8105000002833549E-2</v>
      </c>
      <c r="Q1345" s="2">
        <f t="shared" si="143"/>
        <v>24000.830999999998</v>
      </c>
      <c r="S1345" t="s">
        <v>8874</v>
      </c>
      <c r="U1345" s="21"/>
    </row>
    <row r="1346" spans="1:21" ht="12.95" customHeight="1" x14ac:dyDescent="0.2">
      <c r="A1346" s="100" t="s">
        <v>8857</v>
      </c>
      <c r="B1346" s="35"/>
      <c r="C1346" s="12">
        <v>39025.300799999997</v>
      </c>
      <c r="D1346" s="12"/>
      <c r="E1346">
        <f t="shared" si="141"/>
        <v>-14645.020545069099</v>
      </c>
      <c r="F1346">
        <f t="shared" si="142"/>
        <v>-14645</v>
      </c>
      <c r="G1346">
        <f t="shared" si="144"/>
        <v>-2.4556500007747672E-2</v>
      </c>
      <c r="J1346">
        <f>G1346</f>
        <v>-2.4556500007747672E-2</v>
      </c>
      <c r="Q1346" s="2">
        <f t="shared" si="143"/>
        <v>24006.800799999997</v>
      </c>
      <c r="S1346" t="s">
        <v>8874</v>
      </c>
      <c r="U1346" s="21"/>
    </row>
    <row r="1347" spans="1:21" ht="12.95" customHeight="1" x14ac:dyDescent="0.2">
      <c r="A1347" s="99" t="s">
        <v>8580</v>
      </c>
      <c r="B1347" s="14"/>
      <c r="C1347" s="17">
        <v>39026.497000000003</v>
      </c>
      <c r="D1347" s="17"/>
      <c r="E1347">
        <f t="shared" si="141"/>
        <v>-14644.019750507487</v>
      </c>
      <c r="F1347">
        <f t="shared" si="142"/>
        <v>-14644</v>
      </c>
      <c r="G1347">
        <f t="shared" si="144"/>
        <v>-2.3606799994013272E-2</v>
      </c>
      <c r="I1347">
        <f>G1347</f>
        <v>-2.3606799994013272E-2</v>
      </c>
      <c r="Q1347" s="2">
        <f t="shared" si="143"/>
        <v>24007.997000000003</v>
      </c>
      <c r="S1347" t="s">
        <v>8874</v>
      </c>
      <c r="U1347" s="21"/>
    </row>
    <row r="1348" spans="1:21" ht="12.95" customHeight="1" x14ac:dyDescent="0.2">
      <c r="A1348" s="100" t="s">
        <v>8854</v>
      </c>
      <c r="B1348" s="35"/>
      <c r="C1348" s="12">
        <v>39027.695</v>
      </c>
      <c r="D1348" s="12"/>
      <c r="E1348">
        <f t="shared" si="141"/>
        <v>-14643.017449985164</v>
      </c>
      <c r="F1348">
        <f t="shared" si="142"/>
        <v>-14643</v>
      </c>
      <c r="G1348">
        <f t="shared" si="144"/>
        <v>-2.0857100003922824E-2</v>
      </c>
      <c r="I1348">
        <f>G1348</f>
        <v>-2.0857100003922824E-2</v>
      </c>
      <c r="Q1348" s="2">
        <f t="shared" si="143"/>
        <v>24009.195</v>
      </c>
      <c r="S1348" t="s">
        <v>8874</v>
      </c>
      <c r="U1348" s="21"/>
    </row>
    <row r="1349" spans="1:21" ht="12.95" customHeight="1" x14ac:dyDescent="0.2">
      <c r="A1349" s="100" t="s">
        <v>8857</v>
      </c>
      <c r="B1349" s="35"/>
      <c r="C1349" s="12">
        <v>39032.472999999998</v>
      </c>
      <c r="D1349" s="12"/>
      <c r="E1349">
        <f t="shared" si="141"/>
        <v>-14639.01996092367</v>
      </c>
      <c r="F1349">
        <f t="shared" si="142"/>
        <v>-14639</v>
      </c>
      <c r="G1349">
        <f t="shared" si="144"/>
        <v>-2.385830000275746E-2</v>
      </c>
      <c r="K1349">
        <f>G1349</f>
        <v>-2.385830000275746E-2</v>
      </c>
      <c r="Q1349" s="2">
        <f t="shared" si="143"/>
        <v>24013.972999999998</v>
      </c>
      <c r="S1349" t="s">
        <v>8874</v>
      </c>
      <c r="U1349" s="21"/>
    </row>
    <row r="1350" spans="1:21" ht="12.95" customHeight="1" x14ac:dyDescent="0.2">
      <c r="A1350" s="100" t="s">
        <v>8854</v>
      </c>
      <c r="B1350" s="35"/>
      <c r="C1350" s="12">
        <v>39033.673000000003</v>
      </c>
      <c r="D1350" s="12"/>
      <c r="E1350">
        <f t="shared" si="141"/>
        <v>-14638.015987111652</v>
      </c>
      <c r="F1350">
        <f t="shared" si="142"/>
        <v>-14638</v>
      </c>
      <c r="G1350">
        <f t="shared" si="144"/>
        <v>-1.9108599997707643E-2</v>
      </c>
      <c r="I1350">
        <f>G1350</f>
        <v>-1.9108599997707643E-2</v>
      </c>
      <c r="Q1350" s="2">
        <f t="shared" si="143"/>
        <v>24015.173000000003</v>
      </c>
      <c r="S1350" t="s">
        <v>8874</v>
      </c>
      <c r="U1350" s="21"/>
    </row>
    <row r="1351" spans="1:21" ht="12.95" customHeight="1" x14ac:dyDescent="0.2">
      <c r="A1351" s="99" t="s">
        <v>8582</v>
      </c>
      <c r="B1351" s="14"/>
      <c r="C1351" s="17">
        <v>39044.428999999996</v>
      </c>
      <c r="D1351" s="17"/>
      <c r="E1351">
        <f t="shared" si="141"/>
        <v>-14629.017035176654</v>
      </c>
      <c r="F1351">
        <f t="shared" si="142"/>
        <v>-14629</v>
      </c>
      <c r="G1351">
        <f t="shared" si="144"/>
        <v>-2.0361300004879013E-2</v>
      </c>
      <c r="I1351">
        <f>G1351</f>
        <v>-2.0361300004879013E-2</v>
      </c>
      <c r="Q1351" s="2">
        <f t="shared" si="143"/>
        <v>24025.928999999996</v>
      </c>
      <c r="S1351" t="s">
        <v>8874</v>
      </c>
      <c r="U1351" s="21"/>
    </row>
    <row r="1352" spans="1:21" ht="12.95" customHeight="1" x14ac:dyDescent="0.2">
      <c r="A1352" s="100" t="s">
        <v>8855</v>
      </c>
      <c r="B1352" s="35"/>
      <c r="C1352" s="12">
        <v>39045.624000000003</v>
      </c>
      <c r="D1352" s="12"/>
      <c r="E1352">
        <f t="shared" si="141"/>
        <v>-14628.017244588851</v>
      </c>
      <c r="F1352">
        <f t="shared" si="142"/>
        <v>-14628</v>
      </c>
      <c r="G1352">
        <f t="shared" si="144"/>
        <v>-2.0611599997209851E-2</v>
      </c>
      <c r="I1352">
        <f>G1352</f>
        <v>-2.0611599997209851E-2</v>
      </c>
      <c r="Q1352" s="2">
        <f t="shared" si="143"/>
        <v>24027.124000000003</v>
      </c>
      <c r="S1352" t="s">
        <v>8874</v>
      </c>
      <c r="U1352" s="21"/>
    </row>
    <row r="1353" spans="1:21" ht="12.95" customHeight="1" x14ac:dyDescent="0.2">
      <c r="A1353" s="55" t="s">
        <v>8933</v>
      </c>
      <c r="B1353" s="54" t="s">
        <v>8852</v>
      </c>
      <c r="C1353" s="55">
        <v>39046.816599999998</v>
      </c>
      <c r="D1353" s="55" t="s">
        <v>8869</v>
      </c>
      <c r="E1353">
        <f t="shared" si="141"/>
        <v>-14627.019461948685</v>
      </c>
      <c r="F1353">
        <f t="shared" si="142"/>
        <v>-14627</v>
      </c>
      <c r="G1353">
        <f t="shared" si="144"/>
        <v>-2.3261900008947123E-2</v>
      </c>
      <c r="J1353">
        <f>+C1353-(C$7+F1353*C$8)</f>
        <v>-2.3261900008947123E-2</v>
      </c>
      <c r="Q1353" s="2">
        <f t="shared" si="143"/>
        <v>24028.316599999998</v>
      </c>
      <c r="S1353" t="s">
        <v>8874</v>
      </c>
    </row>
    <row r="1354" spans="1:21" ht="12.95" customHeight="1" x14ac:dyDescent="0.2">
      <c r="A1354" s="100" t="s">
        <v>8855</v>
      </c>
      <c r="B1354" s="35"/>
      <c r="C1354" s="12">
        <v>39050.400999999998</v>
      </c>
      <c r="D1354" s="12"/>
      <c r="E1354">
        <f t="shared" si="141"/>
        <v>-14624.020592172203</v>
      </c>
      <c r="F1354">
        <f t="shared" si="142"/>
        <v>-14624</v>
      </c>
      <c r="G1354">
        <f t="shared" si="144"/>
        <v>-2.4612799999886192E-2</v>
      </c>
      <c r="I1354">
        <f>G1354</f>
        <v>-2.4612799999886192E-2</v>
      </c>
      <c r="Q1354" s="2">
        <f t="shared" si="143"/>
        <v>24031.900999999998</v>
      </c>
      <c r="S1354" t="s">
        <v>8874</v>
      </c>
      <c r="U1354" s="21"/>
    </row>
    <row r="1355" spans="1:21" ht="12.95" customHeight="1" x14ac:dyDescent="0.2">
      <c r="A1355" s="100" t="s">
        <v>8855</v>
      </c>
      <c r="B1355" s="35"/>
      <c r="C1355" s="12">
        <v>39050.406000000003</v>
      </c>
      <c r="D1355" s="12"/>
      <c r="E1355">
        <f t="shared" si="141"/>
        <v>-14624.016408947982</v>
      </c>
      <c r="F1355">
        <f t="shared" si="142"/>
        <v>-14624</v>
      </c>
      <c r="G1355">
        <f t="shared" si="144"/>
        <v>-1.961279999522958E-2</v>
      </c>
      <c r="I1355">
        <f>G1355</f>
        <v>-1.961279999522958E-2</v>
      </c>
      <c r="Q1355" s="2">
        <f t="shared" si="143"/>
        <v>24031.906000000003</v>
      </c>
      <c r="S1355" t="s">
        <v>8874</v>
      </c>
      <c r="U1355" s="21"/>
    </row>
    <row r="1356" spans="1:21" ht="12.95" customHeight="1" x14ac:dyDescent="0.2">
      <c r="A1356" s="100" t="s">
        <v>8855</v>
      </c>
      <c r="B1356" s="35"/>
      <c r="C1356" s="12">
        <v>39050.409</v>
      </c>
      <c r="D1356" s="12"/>
      <c r="E1356">
        <f t="shared" si="141"/>
        <v>-14624.013899013455</v>
      </c>
      <c r="F1356">
        <f t="shared" si="142"/>
        <v>-14624</v>
      </c>
      <c r="G1356">
        <f t="shared" si="144"/>
        <v>-1.6612799998256378E-2</v>
      </c>
      <c r="I1356">
        <f>G1356</f>
        <v>-1.6612799998256378E-2</v>
      </c>
      <c r="Q1356" s="2">
        <f t="shared" si="143"/>
        <v>24031.909</v>
      </c>
      <c r="S1356" t="s">
        <v>8874</v>
      </c>
      <c r="U1356" s="21"/>
    </row>
    <row r="1357" spans="1:21" ht="12.95" customHeight="1" x14ac:dyDescent="0.2">
      <c r="A1357" s="55" t="s">
        <v>8567</v>
      </c>
      <c r="B1357" s="54" t="s">
        <v>8852</v>
      </c>
      <c r="C1357" s="55">
        <v>39050.417999999998</v>
      </c>
      <c r="D1357" s="55" t="s">
        <v>8869</v>
      </c>
      <c r="E1357">
        <f t="shared" si="141"/>
        <v>-14624.006369209867</v>
      </c>
      <c r="F1357">
        <f t="shared" si="142"/>
        <v>-14624</v>
      </c>
      <c r="G1357">
        <f t="shared" si="144"/>
        <v>-7.6128000000608154E-3</v>
      </c>
      <c r="I1357">
        <f>+C1357-(C$7+F1357*C$8)</f>
        <v>-7.6128000000608154E-3</v>
      </c>
      <c r="Q1357" s="2">
        <f t="shared" si="143"/>
        <v>24031.917999999998</v>
      </c>
      <c r="S1357" t="s">
        <v>8874</v>
      </c>
    </row>
    <row r="1358" spans="1:21" ht="12.95" customHeight="1" x14ac:dyDescent="0.2">
      <c r="A1358" s="100" t="s">
        <v>8858</v>
      </c>
      <c r="B1358" s="35"/>
      <c r="C1358" s="12">
        <v>39052.792800000003</v>
      </c>
      <c r="D1358" s="12"/>
      <c r="E1358">
        <f t="shared" si="141"/>
        <v>-14622.019505035891</v>
      </c>
      <c r="F1358">
        <f t="shared" si="142"/>
        <v>-14622</v>
      </c>
      <c r="G1358">
        <f t="shared" si="144"/>
        <v>-2.3313399993639905E-2</v>
      </c>
      <c r="J1358">
        <f>G1358</f>
        <v>-2.3313399993639905E-2</v>
      </c>
      <c r="Q1358" s="2">
        <f t="shared" si="143"/>
        <v>24034.292800000003</v>
      </c>
      <c r="S1358" t="s">
        <v>8874</v>
      </c>
      <c r="U1358" s="21"/>
    </row>
    <row r="1359" spans="1:21" ht="12.95" customHeight="1" x14ac:dyDescent="0.2">
      <c r="A1359" s="100" t="s">
        <v>8855</v>
      </c>
      <c r="B1359" s="35"/>
      <c r="C1359" s="12">
        <v>39052.794999999998</v>
      </c>
      <c r="D1359" s="12"/>
      <c r="E1359">
        <f t="shared" si="141"/>
        <v>-14622.017664417239</v>
      </c>
      <c r="F1359">
        <f t="shared" si="142"/>
        <v>-14622</v>
      </c>
      <c r="G1359">
        <f t="shared" si="144"/>
        <v>-2.1113399998284876E-2</v>
      </c>
      <c r="I1359">
        <f>G1359</f>
        <v>-2.1113399998284876E-2</v>
      </c>
      <c r="Q1359" s="2">
        <f t="shared" si="143"/>
        <v>24034.294999999998</v>
      </c>
      <c r="S1359" t="s">
        <v>8874</v>
      </c>
      <c r="U1359" s="21"/>
    </row>
    <row r="1360" spans="1:21" ht="12.95" customHeight="1" x14ac:dyDescent="0.2">
      <c r="A1360" s="55" t="s">
        <v>8307</v>
      </c>
      <c r="B1360" s="54" t="s">
        <v>8852</v>
      </c>
      <c r="C1360" s="55">
        <v>39056.377</v>
      </c>
      <c r="D1360" s="55" t="s">
        <v>8869</v>
      </c>
      <c r="E1360">
        <f t="shared" si="141"/>
        <v>-14619.02080258838</v>
      </c>
      <c r="F1360">
        <f t="shared" si="142"/>
        <v>-14619</v>
      </c>
      <c r="G1360">
        <f t="shared" si="144"/>
        <v>-2.4864300001354422E-2</v>
      </c>
      <c r="I1360">
        <f>G1360</f>
        <v>-2.4864300001354422E-2</v>
      </c>
      <c r="Q1360" s="2">
        <f t="shared" si="143"/>
        <v>24037.877</v>
      </c>
      <c r="S1360" t="s">
        <v>8874</v>
      </c>
      <c r="U1360" s="21"/>
    </row>
    <row r="1361" spans="1:21" ht="12.95" customHeight="1" x14ac:dyDescent="0.2">
      <c r="A1361" s="100" t="s">
        <v>8855</v>
      </c>
      <c r="B1361" s="35"/>
      <c r="C1361" s="12">
        <v>39056.379000000001</v>
      </c>
      <c r="D1361" s="12"/>
      <c r="E1361">
        <f t="shared" si="141"/>
        <v>-14619.019129298693</v>
      </c>
      <c r="F1361">
        <f t="shared" si="142"/>
        <v>-14619</v>
      </c>
      <c r="G1361">
        <f t="shared" si="144"/>
        <v>-2.2864300000946969E-2</v>
      </c>
      <c r="I1361">
        <f>G1361</f>
        <v>-2.2864300000946969E-2</v>
      </c>
      <c r="Q1361" s="2">
        <f t="shared" si="143"/>
        <v>24037.879000000001</v>
      </c>
      <c r="S1361" t="s">
        <v>8874</v>
      </c>
      <c r="U1361" s="21"/>
    </row>
    <row r="1362" spans="1:21" ht="12.95" customHeight="1" x14ac:dyDescent="0.2">
      <c r="A1362" s="100" t="s">
        <v>8855</v>
      </c>
      <c r="B1362" s="35"/>
      <c r="C1362" s="12">
        <v>39056.381000000001</v>
      </c>
      <c r="D1362" s="12"/>
      <c r="E1362">
        <f t="shared" si="141"/>
        <v>-14619.017456009005</v>
      </c>
      <c r="F1362">
        <f t="shared" si="142"/>
        <v>-14619</v>
      </c>
      <c r="G1362">
        <f t="shared" si="144"/>
        <v>-2.0864300000539515E-2</v>
      </c>
      <c r="I1362">
        <f>G1362</f>
        <v>-2.0864300000539515E-2</v>
      </c>
      <c r="Q1362" s="2">
        <f t="shared" si="143"/>
        <v>24037.881000000001</v>
      </c>
      <c r="S1362" t="s">
        <v>8874</v>
      </c>
      <c r="U1362" s="21"/>
    </row>
    <row r="1363" spans="1:21" ht="12.95" customHeight="1" x14ac:dyDescent="0.2">
      <c r="A1363" s="55" t="s">
        <v>8933</v>
      </c>
      <c r="B1363" s="54" t="s">
        <v>8852</v>
      </c>
      <c r="C1363" s="55">
        <v>39057.573700000001</v>
      </c>
      <c r="D1363" s="55" t="s">
        <v>8869</v>
      </c>
      <c r="E1363">
        <f t="shared" si="141"/>
        <v>-14618.01958970435</v>
      </c>
      <c r="F1363">
        <f t="shared" si="142"/>
        <v>-14618</v>
      </c>
      <c r="G1363">
        <f t="shared" si="144"/>
        <v>-2.3414600000251085E-2</v>
      </c>
      <c r="J1363">
        <f>+C1363-(C$7+F1363*C$8)</f>
        <v>-2.3414600000251085E-2</v>
      </c>
      <c r="Q1363" s="2">
        <f t="shared" si="143"/>
        <v>24039.073700000001</v>
      </c>
      <c r="S1363" t="s">
        <v>8874</v>
      </c>
    </row>
    <row r="1364" spans="1:21" ht="12.95" customHeight="1" x14ac:dyDescent="0.2">
      <c r="A1364" s="100" t="s">
        <v>8857</v>
      </c>
      <c r="B1364" s="35"/>
      <c r="C1364" s="12">
        <v>39062.356200000002</v>
      </c>
      <c r="D1364" s="12"/>
      <c r="E1364">
        <f t="shared" si="141"/>
        <v>-14614.018335741057</v>
      </c>
      <c r="F1364">
        <f t="shared" si="142"/>
        <v>-14614</v>
      </c>
      <c r="G1364">
        <f t="shared" si="144"/>
        <v>-2.1915800003625918E-2</v>
      </c>
      <c r="J1364">
        <f>G1364</f>
        <v>-2.1915800003625918E-2</v>
      </c>
      <c r="Q1364" s="2">
        <f t="shared" si="143"/>
        <v>24043.856200000002</v>
      </c>
      <c r="S1364" t="s">
        <v>8874</v>
      </c>
      <c r="U1364" s="21"/>
    </row>
    <row r="1365" spans="1:21" ht="12.95" customHeight="1" x14ac:dyDescent="0.2">
      <c r="A1365" s="99" t="s">
        <v>8582</v>
      </c>
      <c r="B1365" s="14"/>
      <c r="C1365" s="17">
        <v>39062.357000000004</v>
      </c>
      <c r="D1365" s="17"/>
      <c r="E1365">
        <f t="shared" ref="E1365:E1428" si="145">+(C1365-C$7)/C$8</f>
        <v>-14614.017666425181</v>
      </c>
      <c r="F1365">
        <f t="shared" ref="F1365:F1428" si="146">ROUND(2*E1365,0)/2</f>
        <v>-14614</v>
      </c>
      <c r="G1365">
        <f t="shared" si="144"/>
        <v>-2.1115800002007745E-2</v>
      </c>
      <c r="I1365">
        <f>G1365</f>
        <v>-2.1115800002007745E-2</v>
      </c>
      <c r="Q1365" s="2">
        <f t="shared" si="143"/>
        <v>24043.857000000004</v>
      </c>
      <c r="S1365" t="s">
        <v>8874</v>
      </c>
      <c r="U1365" s="21"/>
    </row>
    <row r="1366" spans="1:21" ht="12.95" customHeight="1" x14ac:dyDescent="0.2">
      <c r="A1366" s="55" t="s">
        <v>8307</v>
      </c>
      <c r="B1366" s="54" t="s">
        <v>8852</v>
      </c>
      <c r="C1366" s="55">
        <v>39068.328000000001</v>
      </c>
      <c r="D1366" s="55" t="s">
        <v>8869</v>
      </c>
      <c r="E1366">
        <f t="shared" si="145"/>
        <v>-14609.022060065578</v>
      </c>
      <c r="F1366">
        <f t="shared" si="146"/>
        <v>-14609</v>
      </c>
      <c r="G1366">
        <f t="shared" si="144"/>
        <v>-2.6367300000856631E-2</v>
      </c>
      <c r="I1366">
        <f>G1366</f>
        <v>-2.6367300000856631E-2</v>
      </c>
      <c r="Q1366" s="2">
        <f t="shared" si="143"/>
        <v>24049.828000000001</v>
      </c>
      <c r="S1366" t="s">
        <v>8874</v>
      </c>
      <c r="U1366" s="21"/>
    </row>
    <row r="1367" spans="1:21" ht="12.95" customHeight="1" x14ac:dyDescent="0.2">
      <c r="A1367" s="100" t="s">
        <v>8857</v>
      </c>
      <c r="B1367" s="35"/>
      <c r="C1367" s="12">
        <v>39068.331599999998</v>
      </c>
      <c r="D1367" s="12"/>
      <c r="E1367">
        <f t="shared" si="145"/>
        <v>-14609.019048144146</v>
      </c>
      <c r="F1367">
        <f t="shared" si="146"/>
        <v>-14609</v>
      </c>
      <c r="G1367">
        <f t="shared" si="144"/>
        <v>-2.2767300004488789E-2</v>
      </c>
      <c r="J1367">
        <f>G1367</f>
        <v>-2.2767300004488789E-2</v>
      </c>
      <c r="Q1367" s="2">
        <f t="shared" ref="Q1367:Q1430" si="147">+C1367-15018.5</f>
        <v>24049.831599999998</v>
      </c>
      <c r="S1367" t="s">
        <v>8874</v>
      </c>
      <c r="U1367" s="21"/>
    </row>
    <row r="1368" spans="1:21" ht="12.95" customHeight="1" x14ac:dyDescent="0.2">
      <c r="A1368" s="100" t="s">
        <v>8859</v>
      </c>
      <c r="B1368" s="35"/>
      <c r="C1368" s="12">
        <v>39070.722000000002</v>
      </c>
      <c r="D1368" s="12"/>
      <c r="E1368">
        <f t="shared" si="145"/>
        <v>-14607.019132310614</v>
      </c>
      <c r="F1368">
        <f t="shared" si="146"/>
        <v>-14607</v>
      </c>
      <c r="G1368">
        <f t="shared" si="144"/>
        <v>-2.2867899999255314E-2</v>
      </c>
      <c r="I1368">
        <f t="shared" ref="I1368:I1383" si="148">G1368</f>
        <v>-2.2867899999255314E-2</v>
      </c>
      <c r="Q1368" s="2">
        <f t="shared" si="147"/>
        <v>24052.222000000002</v>
      </c>
      <c r="S1368" t="s">
        <v>8874</v>
      </c>
      <c r="U1368" s="21"/>
    </row>
    <row r="1369" spans="1:21" ht="12.95" customHeight="1" x14ac:dyDescent="0.2">
      <c r="A1369" s="100" t="s">
        <v>8855</v>
      </c>
      <c r="B1369" s="35"/>
      <c r="C1369" s="12">
        <v>39075.500999999997</v>
      </c>
      <c r="D1369" s="12"/>
      <c r="E1369">
        <f t="shared" si="145"/>
        <v>-14603.020806604278</v>
      </c>
      <c r="F1369">
        <f t="shared" si="146"/>
        <v>-14603</v>
      </c>
      <c r="G1369">
        <f t="shared" si="144"/>
        <v>-2.486910000880016E-2</v>
      </c>
      <c r="I1369">
        <f t="shared" si="148"/>
        <v>-2.486910000880016E-2</v>
      </c>
      <c r="Q1369" s="2">
        <f t="shared" si="147"/>
        <v>24057.000999999997</v>
      </c>
      <c r="S1369" t="s">
        <v>8874</v>
      </c>
      <c r="U1369" s="21"/>
    </row>
    <row r="1370" spans="1:21" ht="12.95" customHeight="1" x14ac:dyDescent="0.2">
      <c r="A1370" s="100" t="s">
        <v>8859</v>
      </c>
      <c r="B1370" s="35"/>
      <c r="C1370" s="12">
        <v>39094.627</v>
      </c>
      <c r="D1370" s="12"/>
      <c r="E1370">
        <f t="shared" si="145"/>
        <v>-14587.019137330484</v>
      </c>
      <c r="F1370">
        <f t="shared" si="146"/>
        <v>-14587</v>
      </c>
      <c r="G1370">
        <f t="shared" si="144"/>
        <v>-2.2873900001286529E-2</v>
      </c>
      <c r="I1370">
        <f t="shared" si="148"/>
        <v>-2.2873900001286529E-2</v>
      </c>
      <c r="Q1370" s="2">
        <f t="shared" si="147"/>
        <v>24076.127</v>
      </c>
      <c r="S1370" t="s">
        <v>8874</v>
      </c>
      <c r="U1370" s="21"/>
    </row>
    <row r="1371" spans="1:21" ht="12.95" customHeight="1" x14ac:dyDescent="0.2">
      <c r="A1371" s="100" t="s">
        <v>8859</v>
      </c>
      <c r="B1371" s="35"/>
      <c r="C1371" s="12">
        <v>39112.557000000001</v>
      </c>
      <c r="D1371" s="12"/>
      <c r="E1371">
        <f t="shared" si="145"/>
        <v>-14572.018095289332</v>
      </c>
      <c r="F1371">
        <f t="shared" si="146"/>
        <v>-14572</v>
      </c>
      <c r="G1371">
        <f t="shared" si="144"/>
        <v>-2.1628400005283765E-2</v>
      </c>
      <c r="I1371">
        <f t="shared" si="148"/>
        <v>-2.1628400005283765E-2</v>
      </c>
      <c r="Q1371" s="2">
        <f t="shared" si="147"/>
        <v>24094.057000000001</v>
      </c>
      <c r="S1371" t="s">
        <v>8874</v>
      </c>
      <c r="U1371" s="21"/>
    </row>
    <row r="1372" spans="1:21" ht="12.95" customHeight="1" x14ac:dyDescent="0.2">
      <c r="A1372" s="99" t="s">
        <v>8582</v>
      </c>
      <c r="B1372" s="14"/>
      <c r="C1372" s="17">
        <v>39130.478000000003</v>
      </c>
      <c r="D1372" s="17"/>
      <c r="E1372">
        <f t="shared" si="145"/>
        <v>-14557.024583051767</v>
      </c>
      <c r="F1372">
        <f t="shared" si="146"/>
        <v>-14557</v>
      </c>
      <c r="G1372">
        <f t="shared" si="144"/>
        <v>-2.9382900000200607E-2</v>
      </c>
      <c r="I1372">
        <f t="shared" si="148"/>
        <v>-2.9382900000200607E-2</v>
      </c>
      <c r="Q1372" s="2">
        <f t="shared" si="147"/>
        <v>24111.978000000003</v>
      </c>
      <c r="S1372" t="s">
        <v>8874</v>
      </c>
      <c r="U1372" s="21"/>
    </row>
    <row r="1373" spans="1:21" ht="12.95" customHeight="1" x14ac:dyDescent="0.2">
      <c r="A1373" s="99" t="s">
        <v>8582</v>
      </c>
      <c r="B1373" s="14"/>
      <c r="C1373" s="17">
        <v>39131.675999999999</v>
      </c>
      <c r="D1373" s="17"/>
      <c r="E1373">
        <f t="shared" si="145"/>
        <v>-14556.022282529444</v>
      </c>
      <c r="F1373">
        <f t="shared" si="146"/>
        <v>-14556</v>
      </c>
      <c r="G1373">
        <f t="shared" si="144"/>
        <v>-2.6633200002834201E-2</v>
      </c>
      <c r="I1373">
        <f t="shared" si="148"/>
        <v>-2.6633200002834201E-2</v>
      </c>
      <c r="Q1373" s="2">
        <f t="shared" si="147"/>
        <v>24113.175999999999</v>
      </c>
      <c r="S1373" t="s">
        <v>8874</v>
      </c>
      <c r="U1373" s="21"/>
    </row>
    <row r="1374" spans="1:21" ht="12.95" customHeight="1" x14ac:dyDescent="0.2">
      <c r="A1374" s="99" t="s">
        <v>8582</v>
      </c>
      <c r="B1374" s="14"/>
      <c r="C1374" s="17">
        <v>39135.264999999999</v>
      </c>
      <c r="D1374" s="17"/>
      <c r="E1374">
        <f t="shared" si="145"/>
        <v>-14553.019564186683</v>
      </c>
      <c r="F1374">
        <f t="shared" si="146"/>
        <v>-14553</v>
      </c>
      <c r="G1374">
        <f t="shared" si="144"/>
        <v>-2.338410000083968E-2</v>
      </c>
      <c r="I1374">
        <f t="shared" si="148"/>
        <v>-2.338410000083968E-2</v>
      </c>
      <c r="Q1374" s="2">
        <f t="shared" si="147"/>
        <v>24116.764999999999</v>
      </c>
      <c r="S1374" t="s">
        <v>8874</v>
      </c>
      <c r="U1374" s="21"/>
    </row>
    <row r="1375" spans="1:21" ht="12.95" customHeight="1" x14ac:dyDescent="0.2">
      <c r="A1375" s="99" t="s">
        <v>8582</v>
      </c>
      <c r="B1375" s="14"/>
      <c r="C1375" s="17">
        <v>39141.24</v>
      </c>
      <c r="D1375" s="17"/>
      <c r="E1375">
        <f t="shared" si="145"/>
        <v>-14548.020611247706</v>
      </c>
      <c r="F1375">
        <f t="shared" si="146"/>
        <v>-14548</v>
      </c>
      <c r="G1375">
        <f t="shared" si="144"/>
        <v>-2.4635600006149616E-2</v>
      </c>
      <c r="I1375">
        <f t="shared" si="148"/>
        <v>-2.4635600006149616E-2</v>
      </c>
      <c r="Q1375" s="2">
        <f t="shared" si="147"/>
        <v>24122.739999999998</v>
      </c>
      <c r="S1375" t="s">
        <v>8874</v>
      </c>
      <c r="U1375" s="21"/>
    </row>
    <row r="1376" spans="1:21" ht="12.95" customHeight="1" x14ac:dyDescent="0.2">
      <c r="A1376" s="99" t="s">
        <v>8582</v>
      </c>
      <c r="B1376" s="14"/>
      <c r="C1376" s="17">
        <v>39141.245000000003</v>
      </c>
      <c r="D1376" s="17"/>
      <c r="E1376">
        <f t="shared" si="145"/>
        <v>-14548.016428023486</v>
      </c>
      <c r="F1376">
        <f t="shared" si="146"/>
        <v>-14548</v>
      </c>
      <c r="G1376">
        <f t="shared" si="144"/>
        <v>-1.9635600001493003E-2</v>
      </c>
      <c r="I1376">
        <f t="shared" si="148"/>
        <v>-1.9635600001493003E-2</v>
      </c>
      <c r="Q1376" s="2">
        <f t="shared" si="147"/>
        <v>24122.745000000003</v>
      </c>
      <c r="S1376" t="s">
        <v>8874</v>
      </c>
      <c r="U1376" s="21"/>
    </row>
    <row r="1377" spans="1:21" ht="12.95" customHeight="1" x14ac:dyDescent="0.2">
      <c r="A1377" s="100" t="s">
        <v>8859</v>
      </c>
      <c r="B1377" s="35"/>
      <c r="C1377" s="12">
        <v>39143.631000000001</v>
      </c>
      <c r="D1377" s="12"/>
      <c r="E1377">
        <f t="shared" si="145"/>
        <v>-14546.020193427268</v>
      </c>
      <c r="F1377">
        <f t="shared" si="146"/>
        <v>-14546</v>
      </c>
      <c r="G1377">
        <f t="shared" si="144"/>
        <v>-2.4136200001521502E-2</v>
      </c>
      <c r="I1377">
        <f t="shared" si="148"/>
        <v>-2.4136200001521502E-2</v>
      </c>
      <c r="Q1377" s="2">
        <f t="shared" si="147"/>
        <v>24125.131000000001</v>
      </c>
      <c r="S1377" t="s">
        <v>8874</v>
      </c>
      <c r="U1377" s="21"/>
    </row>
    <row r="1378" spans="1:21" ht="12.95" customHeight="1" x14ac:dyDescent="0.2">
      <c r="A1378" s="99" t="s">
        <v>8582</v>
      </c>
      <c r="B1378" s="14"/>
      <c r="C1378" s="17">
        <v>39154.39</v>
      </c>
      <c r="D1378" s="17"/>
      <c r="E1378">
        <f t="shared" si="145"/>
        <v>-14537.018731557735</v>
      </c>
      <c r="F1378">
        <f t="shared" si="146"/>
        <v>-14537</v>
      </c>
      <c r="G1378">
        <f t="shared" si="144"/>
        <v>-2.2388900004443713E-2</v>
      </c>
      <c r="I1378">
        <f t="shared" si="148"/>
        <v>-2.2388900004443713E-2</v>
      </c>
      <c r="Q1378" s="2">
        <f t="shared" si="147"/>
        <v>24135.89</v>
      </c>
      <c r="S1378" t="s">
        <v>8874</v>
      </c>
      <c r="U1378" s="21"/>
    </row>
    <row r="1379" spans="1:21" ht="12.95" customHeight="1" x14ac:dyDescent="0.2">
      <c r="A1379" s="99" t="s">
        <v>8582</v>
      </c>
      <c r="B1379" s="14"/>
      <c r="C1379" s="17">
        <v>39154.392999999996</v>
      </c>
      <c r="D1379" s="17"/>
      <c r="E1379">
        <f t="shared" si="145"/>
        <v>-14537.016221623207</v>
      </c>
      <c r="F1379">
        <f t="shared" si="146"/>
        <v>-14537</v>
      </c>
      <c r="G1379">
        <f t="shared" si="144"/>
        <v>-1.9388900007470511E-2</v>
      </c>
      <c r="I1379">
        <f t="shared" si="148"/>
        <v>-1.9388900007470511E-2</v>
      </c>
      <c r="Q1379" s="2">
        <f t="shared" si="147"/>
        <v>24135.892999999996</v>
      </c>
      <c r="S1379" t="s">
        <v>8874</v>
      </c>
      <c r="U1379" s="21"/>
    </row>
    <row r="1380" spans="1:21" ht="12.95" customHeight="1" x14ac:dyDescent="0.2">
      <c r="A1380" s="99" t="s">
        <v>8582</v>
      </c>
      <c r="B1380" s="14"/>
      <c r="C1380" s="17">
        <v>39154.398000000001</v>
      </c>
      <c r="D1380" s="17"/>
      <c r="E1380">
        <f t="shared" si="145"/>
        <v>-14537.012038398987</v>
      </c>
      <c r="F1380">
        <f t="shared" si="146"/>
        <v>-14537</v>
      </c>
      <c r="G1380">
        <f t="shared" si="144"/>
        <v>-1.4388900002813898E-2</v>
      </c>
      <c r="I1380">
        <f t="shared" si="148"/>
        <v>-1.4388900002813898E-2</v>
      </c>
      <c r="Q1380" s="2">
        <f t="shared" si="147"/>
        <v>24135.898000000001</v>
      </c>
      <c r="S1380" t="s">
        <v>8874</v>
      </c>
      <c r="U1380" s="21"/>
    </row>
    <row r="1381" spans="1:21" ht="12.95" customHeight="1" x14ac:dyDescent="0.2">
      <c r="A1381" s="100" t="s">
        <v>8859</v>
      </c>
      <c r="B1381" s="35"/>
      <c r="C1381" s="12">
        <v>39155.584000000003</v>
      </c>
      <c r="D1381" s="12"/>
      <c r="E1381">
        <f t="shared" si="145"/>
        <v>-14536.01977761478</v>
      </c>
      <c r="F1381">
        <f t="shared" si="146"/>
        <v>-14536</v>
      </c>
      <c r="G1381">
        <f t="shared" si="144"/>
        <v>-2.3639200000616256E-2</v>
      </c>
      <c r="I1381">
        <f t="shared" si="148"/>
        <v>-2.3639200000616256E-2</v>
      </c>
      <c r="Q1381" s="2">
        <f t="shared" si="147"/>
        <v>24137.084000000003</v>
      </c>
      <c r="S1381" t="s">
        <v>8874</v>
      </c>
      <c r="U1381" s="21"/>
    </row>
    <row r="1382" spans="1:21" ht="12.95" customHeight="1" x14ac:dyDescent="0.2">
      <c r="A1382" s="100" t="s">
        <v>8859</v>
      </c>
      <c r="B1382" s="35"/>
      <c r="C1382" s="12">
        <v>39180.675999999999</v>
      </c>
      <c r="D1382" s="12"/>
      <c r="E1382">
        <f t="shared" si="145"/>
        <v>-14515.026685205603</v>
      </c>
      <c r="F1382">
        <f t="shared" si="146"/>
        <v>-14515</v>
      </c>
      <c r="G1382">
        <f t="shared" si="144"/>
        <v>-3.1895500003884081E-2</v>
      </c>
      <c r="I1382">
        <f t="shared" si="148"/>
        <v>-3.1895500003884081E-2</v>
      </c>
      <c r="Q1382" s="2">
        <f t="shared" si="147"/>
        <v>24162.175999999999</v>
      </c>
      <c r="S1382" t="s">
        <v>8874</v>
      </c>
      <c r="U1382" s="21"/>
    </row>
    <row r="1383" spans="1:21" ht="12.95" customHeight="1" x14ac:dyDescent="0.2">
      <c r="A1383" s="100" t="s">
        <v>8858</v>
      </c>
      <c r="B1383" s="35"/>
      <c r="C1383" s="12">
        <v>39186.656000000003</v>
      </c>
      <c r="D1383" s="12"/>
      <c r="E1383">
        <f t="shared" si="145"/>
        <v>-14510.023549042406</v>
      </c>
      <c r="F1383">
        <f t="shared" si="146"/>
        <v>-14510</v>
      </c>
      <c r="G1383">
        <f t="shared" si="144"/>
        <v>-2.8147000004537404E-2</v>
      </c>
      <c r="I1383">
        <f t="shared" si="148"/>
        <v>-2.8147000004537404E-2</v>
      </c>
      <c r="Q1383" s="2">
        <f t="shared" si="147"/>
        <v>24168.156000000003</v>
      </c>
      <c r="S1383" t="s">
        <v>8874</v>
      </c>
      <c r="U1383" s="21"/>
    </row>
    <row r="1384" spans="1:21" ht="12.95" customHeight="1" x14ac:dyDescent="0.2">
      <c r="A1384" s="55" t="s">
        <v>9008</v>
      </c>
      <c r="B1384" s="54" t="s">
        <v>8852</v>
      </c>
      <c r="C1384" s="55">
        <v>39191.446000000004</v>
      </c>
      <c r="D1384" s="55" t="s">
        <v>8869</v>
      </c>
      <c r="E1384">
        <f t="shared" si="145"/>
        <v>-14506.016020242789</v>
      </c>
      <c r="F1384">
        <f t="shared" si="146"/>
        <v>-14506</v>
      </c>
      <c r="G1384">
        <f t="shared" si="144"/>
        <v>-1.9148200000927318E-2</v>
      </c>
      <c r="I1384">
        <f>+C1384-(C$7+F1384*C$8)</f>
        <v>-1.9148200000927318E-2</v>
      </c>
      <c r="Q1384" s="2">
        <f t="shared" si="147"/>
        <v>24172.946000000004</v>
      </c>
      <c r="S1384" t="s">
        <v>8874</v>
      </c>
    </row>
    <row r="1385" spans="1:21" ht="12.95" customHeight="1" x14ac:dyDescent="0.2">
      <c r="A1385" s="100" t="s">
        <v>8858</v>
      </c>
      <c r="B1385" s="35"/>
      <c r="C1385" s="12">
        <v>39198.608999999997</v>
      </c>
      <c r="D1385" s="12"/>
      <c r="E1385">
        <f t="shared" si="145"/>
        <v>-14500.023133229923</v>
      </c>
      <c r="F1385">
        <f t="shared" si="146"/>
        <v>-14500</v>
      </c>
      <c r="G1385">
        <f t="shared" ref="G1385:G1448" si="149">+C1385-(C$7+F1385*C$8)</f>
        <v>-2.7650000003632158E-2</v>
      </c>
      <c r="I1385">
        <f>G1385</f>
        <v>-2.7650000003632158E-2</v>
      </c>
      <c r="Q1385" s="2">
        <f t="shared" si="147"/>
        <v>24180.108999999997</v>
      </c>
      <c r="S1385" t="s">
        <v>8874</v>
      </c>
      <c r="U1385" s="21"/>
    </row>
    <row r="1386" spans="1:21" ht="12.95" customHeight="1" x14ac:dyDescent="0.2">
      <c r="A1386" s="100" t="s">
        <v>8858</v>
      </c>
      <c r="B1386" s="35"/>
      <c r="C1386" s="12">
        <v>39198.614000000001</v>
      </c>
      <c r="D1386" s="12"/>
      <c r="E1386">
        <f t="shared" si="145"/>
        <v>-14500.018950005702</v>
      </c>
      <c r="F1386">
        <f t="shared" si="146"/>
        <v>-14500</v>
      </c>
      <c r="G1386">
        <f t="shared" si="149"/>
        <v>-2.2649999998975545E-2</v>
      </c>
      <c r="I1386">
        <f>G1386</f>
        <v>-2.2649999998975545E-2</v>
      </c>
      <c r="Q1386" s="2">
        <f t="shared" si="147"/>
        <v>24180.114000000001</v>
      </c>
      <c r="S1386" t="s">
        <v>8874</v>
      </c>
      <c r="U1386" s="21"/>
    </row>
    <row r="1387" spans="1:21" ht="12.95" customHeight="1" x14ac:dyDescent="0.2">
      <c r="A1387" s="99" t="s">
        <v>8584</v>
      </c>
      <c r="B1387" s="14"/>
      <c r="C1387" s="17">
        <v>39204.591999999997</v>
      </c>
      <c r="D1387" s="17"/>
      <c r="E1387">
        <f t="shared" si="145"/>
        <v>-14495.017487132198</v>
      </c>
      <c r="F1387">
        <f t="shared" si="146"/>
        <v>-14495</v>
      </c>
      <c r="G1387">
        <f t="shared" si="149"/>
        <v>-2.0901500007312279E-2</v>
      </c>
      <c r="I1387">
        <f>G1387</f>
        <v>-2.0901500007312279E-2</v>
      </c>
      <c r="Q1387" s="2">
        <f t="shared" si="147"/>
        <v>24186.091999999997</v>
      </c>
      <c r="S1387" t="s">
        <v>8874</v>
      </c>
      <c r="U1387" s="21"/>
    </row>
    <row r="1388" spans="1:21" ht="12.95" customHeight="1" x14ac:dyDescent="0.2">
      <c r="A1388" s="55" t="s">
        <v>9019</v>
      </c>
      <c r="B1388" s="54" t="s">
        <v>8852</v>
      </c>
      <c r="C1388" s="55">
        <v>39221.322</v>
      </c>
      <c r="D1388" s="55" t="s">
        <v>8869</v>
      </c>
      <c r="E1388">
        <f t="shared" si="145"/>
        <v>-14481.020418903054</v>
      </c>
      <c r="F1388">
        <f t="shared" si="146"/>
        <v>-14481</v>
      </c>
      <c r="G1388">
        <f t="shared" si="149"/>
        <v>-2.4405700001807418E-2</v>
      </c>
      <c r="I1388">
        <f>+C1388-(C$7+F1388*C$8)</f>
        <v>-2.4405700001807418E-2</v>
      </c>
      <c r="Q1388" s="2">
        <f t="shared" si="147"/>
        <v>24202.822</v>
      </c>
      <c r="S1388" t="s">
        <v>8874</v>
      </c>
    </row>
    <row r="1389" spans="1:21" ht="12.95" customHeight="1" x14ac:dyDescent="0.2">
      <c r="A1389" s="99" t="s">
        <v>8584</v>
      </c>
      <c r="B1389" s="14"/>
      <c r="C1389" s="17">
        <v>39228.489000000001</v>
      </c>
      <c r="D1389" s="17"/>
      <c r="E1389">
        <f t="shared" si="145"/>
        <v>-14475.024185310809</v>
      </c>
      <c r="F1389">
        <f t="shared" si="146"/>
        <v>-14475</v>
      </c>
      <c r="G1389">
        <f t="shared" si="149"/>
        <v>-2.8907500003697351E-2</v>
      </c>
      <c r="I1389">
        <f>G1389</f>
        <v>-2.8907500003697351E-2</v>
      </c>
      <c r="Q1389" s="2">
        <f t="shared" si="147"/>
        <v>24209.989000000001</v>
      </c>
      <c r="S1389" t="s">
        <v>8874</v>
      </c>
      <c r="U1389" s="21"/>
    </row>
    <row r="1390" spans="1:21" ht="12.95" customHeight="1" x14ac:dyDescent="0.2">
      <c r="A1390" s="55" t="s">
        <v>8314</v>
      </c>
      <c r="B1390" s="54" t="s">
        <v>8852</v>
      </c>
      <c r="C1390" s="55">
        <v>39246.42</v>
      </c>
      <c r="D1390" s="55" t="s">
        <v>8869</v>
      </c>
      <c r="E1390">
        <f t="shared" si="145"/>
        <v>-14460.022306624816</v>
      </c>
      <c r="F1390">
        <f t="shared" si="146"/>
        <v>-14460</v>
      </c>
      <c r="G1390">
        <f t="shared" si="149"/>
        <v>-2.6662000003852881E-2</v>
      </c>
      <c r="I1390">
        <f>G1390</f>
        <v>-2.6662000003852881E-2</v>
      </c>
      <c r="Q1390" s="2">
        <f t="shared" si="147"/>
        <v>24227.919999999998</v>
      </c>
      <c r="S1390" t="s">
        <v>8874</v>
      </c>
      <c r="U1390" s="21"/>
    </row>
    <row r="1391" spans="1:21" ht="12.95" customHeight="1" x14ac:dyDescent="0.2">
      <c r="A1391" s="99" t="s">
        <v>8584</v>
      </c>
      <c r="B1391" s="14"/>
      <c r="C1391" s="17">
        <v>39258.366999999998</v>
      </c>
      <c r="D1391" s="17"/>
      <c r="E1391">
        <f t="shared" si="145"/>
        <v>-14450.026910681388</v>
      </c>
      <c r="F1391">
        <f t="shared" si="146"/>
        <v>-14450</v>
      </c>
      <c r="G1391">
        <f t="shared" si="149"/>
        <v>-3.2165000004169997E-2</v>
      </c>
      <c r="I1391">
        <f>G1391</f>
        <v>-3.2165000004169997E-2</v>
      </c>
      <c r="Q1391" s="2">
        <f t="shared" si="147"/>
        <v>24239.866999999998</v>
      </c>
      <c r="S1391" t="s">
        <v>8874</v>
      </c>
      <c r="U1391" s="21"/>
    </row>
    <row r="1392" spans="1:21" ht="12.95" customHeight="1" x14ac:dyDescent="0.2">
      <c r="A1392" s="55" t="s">
        <v>9008</v>
      </c>
      <c r="B1392" s="54" t="s">
        <v>8852</v>
      </c>
      <c r="C1392" s="55">
        <v>39258.375999999997</v>
      </c>
      <c r="D1392" s="55" t="s">
        <v>8869</v>
      </c>
      <c r="E1392">
        <f t="shared" si="145"/>
        <v>-14450.0193808778</v>
      </c>
      <c r="F1392">
        <f t="shared" si="146"/>
        <v>-14450</v>
      </c>
      <c r="G1392">
        <f t="shared" si="149"/>
        <v>-2.3165000005974434E-2</v>
      </c>
      <c r="I1392">
        <f>+C1392-(C$7+F1392*C$8)</f>
        <v>-2.3165000005974434E-2</v>
      </c>
      <c r="Q1392" s="2">
        <f t="shared" si="147"/>
        <v>24239.875999999997</v>
      </c>
      <c r="S1392" t="s">
        <v>8874</v>
      </c>
    </row>
    <row r="1393" spans="1:21" ht="12.95" customHeight="1" x14ac:dyDescent="0.2">
      <c r="A1393" s="100" t="s">
        <v>8858</v>
      </c>
      <c r="B1393" s="35"/>
      <c r="C1393" s="12">
        <v>39259.567000000003</v>
      </c>
      <c r="D1393" s="12"/>
      <c r="E1393">
        <f t="shared" si="145"/>
        <v>-14449.022936869373</v>
      </c>
      <c r="F1393">
        <f t="shared" si="146"/>
        <v>-14449</v>
      </c>
      <c r="G1393">
        <f t="shared" si="149"/>
        <v>-2.741529999912018E-2</v>
      </c>
      <c r="I1393">
        <f t="shared" ref="I1393:I1406" si="150">G1393</f>
        <v>-2.741529999912018E-2</v>
      </c>
      <c r="Q1393" s="2">
        <f t="shared" si="147"/>
        <v>24241.067000000003</v>
      </c>
      <c r="S1393" t="s">
        <v>8874</v>
      </c>
      <c r="U1393" s="21"/>
    </row>
    <row r="1394" spans="1:21" ht="12.95" customHeight="1" x14ac:dyDescent="0.2">
      <c r="A1394" s="99" t="s">
        <v>8585</v>
      </c>
      <c r="B1394" s="14"/>
      <c r="C1394" s="17">
        <v>39277.498</v>
      </c>
      <c r="D1394" s="17"/>
      <c r="E1394">
        <f t="shared" si="145"/>
        <v>-14434.02105818338</v>
      </c>
      <c r="F1394">
        <f t="shared" si="146"/>
        <v>-14434</v>
      </c>
      <c r="G1394">
        <f t="shared" si="149"/>
        <v>-2.516979999927571E-2</v>
      </c>
      <c r="I1394">
        <f t="shared" si="150"/>
        <v>-2.516979999927571E-2</v>
      </c>
      <c r="Q1394" s="2">
        <f t="shared" si="147"/>
        <v>24258.998</v>
      </c>
      <c r="S1394" t="s">
        <v>8874</v>
      </c>
      <c r="U1394" s="21"/>
    </row>
    <row r="1395" spans="1:21" ht="12.95" customHeight="1" x14ac:dyDescent="0.2">
      <c r="A1395" s="99" t="s">
        <v>8585</v>
      </c>
      <c r="B1395" s="14"/>
      <c r="C1395" s="17">
        <v>39289.451999999997</v>
      </c>
      <c r="D1395" s="17"/>
      <c r="E1395">
        <f t="shared" si="145"/>
        <v>-14424.019805726051</v>
      </c>
      <c r="F1395">
        <f t="shared" si="146"/>
        <v>-14424</v>
      </c>
      <c r="G1395">
        <f t="shared" si="149"/>
        <v>-2.3672800009080674E-2</v>
      </c>
      <c r="I1395">
        <f t="shared" si="150"/>
        <v>-2.3672800009080674E-2</v>
      </c>
      <c r="Q1395" s="2">
        <f t="shared" si="147"/>
        <v>24270.951999999997</v>
      </c>
      <c r="S1395" t="s">
        <v>8874</v>
      </c>
      <c r="U1395" s="21"/>
    </row>
    <row r="1396" spans="1:21" ht="12.95" customHeight="1" x14ac:dyDescent="0.2">
      <c r="A1396" s="100" t="s">
        <v>8860</v>
      </c>
      <c r="B1396" s="35" t="s">
        <v>8852</v>
      </c>
      <c r="C1396" s="12">
        <v>39315.748</v>
      </c>
      <c r="D1396" s="12"/>
      <c r="E1396">
        <f t="shared" si="145"/>
        <v>-14402.019392925484</v>
      </c>
      <c r="F1396">
        <f t="shared" si="146"/>
        <v>-14402</v>
      </c>
      <c r="G1396">
        <f t="shared" si="149"/>
        <v>-2.3179400006483775E-2</v>
      </c>
      <c r="I1396">
        <f t="shared" si="150"/>
        <v>-2.3179400006483775E-2</v>
      </c>
      <c r="Q1396" s="2">
        <f t="shared" si="147"/>
        <v>24297.248</v>
      </c>
      <c r="S1396" t="s">
        <v>8874</v>
      </c>
      <c r="U1396" s="21"/>
    </row>
    <row r="1397" spans="1:21" ht="12.95" customHeight="1" x14ac:dyDescent="0.2">
      <c r="A1397" s="100" t="s">
        <v>8858</v>
      </c>
      <c r="B1397" s="35"/>
      <c r="C1397" s="12">
        <v>39315.75</v>
      </c>
      <c r="D1397" s="12"/>
      <c r="E1397">
        <f t="shared" si="145"/>
        <v>-14402.017719635796</v>
      </c>
      <c r="F1397">
        <f t="shared" si="146"/>
        <v>-14402</v>
      </c>
      <c r="G1397">
        <f t="shared" si="149"/>
        <v>-2.1179400006076321E-2</v>
      </c>
      <c r="I1397">
        <f t="shared" si="150"/>
        <v>-2.1179400006076321E-2</v>
      </c>
      <c r="Q1397" s="2">
        <f t="shared" si="147"/>
        <v>24297.25</v>
      </c>
      <c r="S1397" t="s">
        <v>8874</v>
      </c>
      <c r="U1397" s="21"/>
    </row>
    <row r="1398" spans="1:21" ht="12.95" customHeight="1" x14ac:dyDescent="0.2">
      <c r="A1398" s="100" t="s">
        <v>8858</v>
      </c>
      <c r="B1398" s="35"/>
      <c r="C1398" s="12">
        <v>39321.722000000002</v>
      </c>
      <c r="D1398" s="12"/>
      <c r="E1398">
        <f t="shared" si="145"/>
        <v>-14397.021276631347</v>
      </c>
      <c r="F1398">
        <f t="shared" si="146"/>
        <v>-14397</v>
      </c>
      <c r="G1398">
        <f t="shared" si="149"/>
        <v>-2.5430900001083501E-2</v>
      </c>
      <c r="I1398">
        <f t="shared" si="150"/>
        <v>-2.5430900001083501E-2</v>
      </c>
      <c r="Q1398" s="2">
        <f t="shared" si="147"/>
        <v>24303.222000000002</v>
      </c>
      <c r="S1398" t="s">
        <v>8874</v>
      </c>
      <c r="U1398" s="21"/>
    </row>
    <row r="1399" spans="1:21" ht="12.95" customHeight="1" x14ac:dyDescent="0.2">
      <c r="A1399" s="100" t="s">
        <v>8860</v>
      </c>
      <c r="B1399" s="35" t="s">
        <v>8852</v>
      </c>
      <c r="C1399" s="12">
        <v>39321.726000000002</v>
      </c>
      <c r="D1399" s="12"/>
      <c r="E1399">
        <f t="shared" si="145"/>
        <v>-14397.017930051972</v>
      </c>
      <c r="F1399">
        <f t="shared" si="146"/>
        <v>-14397</v>
      </c>
      <c r="G1399">
        <f t="shared" si="149"/>
        <v>-2.1430900000268593E-2</v>
      </c>
      <c r="I1399">
        <f t="shared" si="150"/>
        <v>-2.1430900000268593E-2</v>
      </c>
      <c r="Q1399" s="2">
        <f t="shared" si="147"/>
        <v>24303.226000000002</v>
      </c>
      <c r="S1399" t="s">
        <v>8874</v>
      </c>
      <c r="U1399" s="21"/>
    </row>
    <row r="1400" spans="1:21" ht="12.95" customHeight="1" x14ac:dyDescent="0.2">
      <c r="A1400" s="100" t="s">
        <v>8858</v>
      </c>
      <c r="B1400" s="35"/>
      <c r="C1400" s="12">
        <v>39327.695</v>
      </c>
      <c r="D1400" s="12"/>
      <c r="E1400">
        <f t="shared" si="145"/>
        <v>-14392.023996982056</v>
      </c>
      <c r="F1400">
        <f t="shared" si="146"/>
        <v>-14392</v>
      </c>
      <c r="G1400">
        <f t="shared" si="149"/>
        <v>-2.8682399999524932E-2</v>
      </c>
      <c r="I1400">
        <f t="shared" si="150"/>
        <v>-2.8682399999524932E-2</v>
      </c>
      <c r="Q1400" s="2">
        <f t="shared" si="147"/>
        <v>24309.195</v>
      </c>
      <c r="S1400" t="s">
        <v>8874</v>
      </c>
      <c r="U1400" s="21"/>
    </row>
    <row r="1401" spans="1:21" ht="12.95" customHeight="1" x14ac:dyDescent="0.2">
      <c r="A1401" s="100" t="s">
        <v>8860</v>
      </c>
      <c r="B1401" s="35" t="s">
        <v>8852</v>
      </c>
      <c r="C1401" s="12">
        <v>39327.697</v>
      </c>
      <c r="D1401" s="12"/>
      <c r="E1401">
        <f t="shared" si="145"/>
        <v>-14392.02232369237</v>
      </c>
      <c r="F1401">
        <f t="shared" si="146"/>
        <v>-14392</v>
      </c>
      <c r="G1401">
        <f t="shared" si="149"/>
        <v>-2.6682399999117479E-2</v>
      </c>
      <c r="I1401">
        <f t="shared" si="150"/>
        <v>-2.6682399999117479E-2</v>
      </c>
      <c r="Q1401" s="2">
        <f t="shared" si="147"/>
        <v>24309.197</v>
      </c>
      <c r="S1401" t="s">
        <v>8874</v>
      </c>
      <c r="U1401" s="21"/>
    </row>
    <row r="1402" spans="1:21" ht="12.95" customHeight="1" x14ac:dyDescent="0.2">
      <c r="A1402" s="100" t="s">
        <v>8858</v>
      </c>
      <c r="B1402" s="35"/>
      <c r="C1402" s="12">
        <v>39327.699000000001</v>
      </c>
      <c r="D1402" s="12"/>
      <c r="E1402">
        <f t="shared" si="145"/>
        <v>-14392.020650402683</v>
      </c>
      <c r="F1402">
        <f t="shared" si="146"/>
        <v>-14392</v>
      </c>
      <c r="G1402">
        <f t="shared" si="149"/>
        <v>-2.4682399998710025E-2</v>
      </c>
      <c r="I1402">
        <f t="shared" si="150"/>
        <v>-2.4682399998710025E-2</v>
      </c>
      <c r="Q1402" s="2">
        <f t="shared" si="147"/>
        <v>24309.199000000001</v>
      </c>
      <c r="S1402" t="s">
        <v>8874</v>
      </c>
      <c r="U1402" s="21"/>
    </row>
    <row r="1403" spans="1:21" ht="12.95" customHeight="1" x14ac:dyDescent="0.2">
      <c r="A1403" s="99" t="s">
        <v>8585</v>
      </c>
      <c r="B1403" s="14"/>
      <c r="C1403" s="17">
        <v>39338.447999999997</v>
      </c>
      <c r="D1403" s="17"/>
      <c r="E1403">
        <f t="shared" si="145"/>
        <v>-14383.027554981585</v>
      </c>
      <c r="F1403">
        <f t="shared" si="146"/>
        <v>-14383</v>
      </c>
      <c r="G1403">
        <f t="shared" si="149"/>
        <v>-3.2935100003669504E-2</v>
      </c>
      <c r="I1403">
        <f t="shared" si="150"/>
        <v>-3.2935100003669504E-2</v>
      </c>
      <c r="Q1403" s="2">
        <f t="shared" si="147"/>
        <v>24319.947999999997</v>
      </c>
      <c r="S1403" t="s">
        <v>8874</v>
      </c>
      <c r="U1403" s="21"/>
    </row>
    <row r="1404" spans="1:21" ht="12.95" customHeight="1" x14ac:dyDescent="0.2">
      <c r="A1404" s="99" t="s">
        <v>8585</v>
      </c>
      <c r="B1404" s="14"/>
      <c r="C1404" s="17">
        <v>39338.451000000001</v>
      </c>
      <c r="D1404" s="17"/>
      <c r="E1404">
        <f t="shared" si="145"/>
        <v>-14383.02504504705</v>
      </c>
      <c r="F1404">
        <f t="shared" si="146"/>
        <v>-14383</v>
      </c>
      <c r="G1404">
        <f t="shared" si="149"/>
        <v>-2.9935099999420345E-2</v>
      </c>
      <c r="I1404">
        <f t="shared" si="150"/>
        <v>-2.9935099999420345E-2</v>
      </c>
      <c r="Q1404" s="2">
        <f t="shared" si="147"/>
        <v>24319.951000000001</v>
      </c>
      <c r="S1404" t="s">
        <v>8874</v>
      </c>
      <c r="U1404" s="21"/>
    </row>
    <row r="1405" spans="1:21" ht="12.95" customHeight="1" x14ac:dyDescent="0.2">
      <c r="A1405" s="99" t="s">
        <v>8585</v>
      </c>
      <c r="B1405" s="14"/>
      <c r="C1405" s="17">
        <v>39350.410000000003</v>
      </c>
      <c r="D1405" s="17"/>
      <c r="E1405">
        <f t="shared" si="145"/>
        <v>-14373.019609365501</v>
      </c>
      <c r="F1405">
        <f t="shared" si="146"/>
        <v>-14373</v>
      </c>
      <c r="G1405">
        <f t="shared" si="149"/>
        <v>-2.3438099997292738E-2</v>
      </c>
      <c r="I1405">
        <f t="shared" si="150"/>
        <v>-2.3438099997292738E-2</v>
      </c>
      <c r="Q1405" s="2">
        <f t="shared" si="147"/>
        <v>24331.910000000003</v>
      </c>
      <c r="S1405" t="s">
        <v>8874</v>
      </c>
      <c r="U1405" s="21"/>
    </row>
    <row r="1406" spans="1:21" ht="12.95" customHeight="1" x14ac:dyDescent="0.2">
      <c r="A1406" s="99" t="s">
        <v>8585</v>
      </c>
      <c r="B1406" s="14"/>
      <c r="C1406" s="17">
        <v>39350.411</v>
      </c>
      <c r="D1406" s="17"/>
      <c r="E1406">
        <f t="shared" si="145"/>
        <v>-14373.018772720661</v>
      </c>
      <c r="F1406">
        <f t="shared" si="146"/>
        <v>-14373</v>
      </c>
      <c r="G1406">
        <f t="shared" si="149"/>
        <v>-2.243810000072699E-2</v>
      </c>
      <c r="I1406">
        <f t="shared" si="150"/>
        <v>-2.243810000072699E-2</v>
      </c>
      <c r="Q1406" s="2">
        <f t="shared" si="147"/>
        <v>24331.911</v>
      </c>
      <c r="S1406" t="s">
        <v>8874</v>
      </c>
      <c r="U1406" s="21"/>
    </row>
    <row r="1407" spans="1:21" ht="12.95" customHeight="1" x14ac:dyDescent="0.2">
      <c r="A1407" s="55" t="s">
        <v>8902</v>
      </c>
      <c r="B1407" s="54" t="s">
        <v>8852</v>
      </c>
      <c r="C1407" s="55">
        <v>39350.411999999997</v>
      </c>
      <c r="D1407" s="55" t="s">
        <v>8869</v>
      </c>
      <c r="E1407">
        <f t="shared" si="145"/>
        <v>-14373.017936075821</v>
      </c>
      <c r="F1407">
        <f t="shared" si="146"/>
        <v>-14373</v>
      </c>
      <c r="G1407">
        <f t="shared" si="149"/>
        <v>-2.1438100004161242E-2</v>
      </c>
      <c r="H1407">
        <f>+C1407-(C$7+F1407*C$8)</f>
        <v>-2.1438100004161242E-2</v>
      </c>
      <c r="Q1407" s="2">
        <f t="shared" si="147"/>
        <v>24331.911999999997</v>
      </c>
      <c r="S1407" t="s">
        <v>8874</v>
      </c>
    </row>
    <row r="1408" spans="1:21" ht="12.95" customHeight="1" x14ac:dyDescent="0.2">
      <c r="A1408" s="55" t="s">
        <v>9065</v>
      </c>
      <c r="B1408" s="54" t="s">
        <v>8852</v>
      </c>
      <c r="C1408" s="55">
        <v>39350.413999999997</v>
      </c>
      <c r="D1408" s="55" t="s">
        <v>8869</v>
      </c>
      <c r="E1408">
        <f t="shared" si="145"/>
        <v>-14373.016262786134</v>
      </c>
      <c r="F1408">
        <f t="shared" si="146"/>
        <v>-14373</v>
      </c>
      <c r="G1408">
        <f t="shared" si="149"/>
        <v>-1.9438100003753789E-2</v>
      </c>
      <c r="I1408">
        <f>+C1408-(C$7+F1408*C$8)</f>
        <v>-1.9438100003753789E-2</v>
      </c>
      <c r="Q1408" s="2">
        <f t="shared" si="147"/>
        <v>24331.913999999997</v>
      </c>
      <c r="S1408" t="s">
        <v>8874</v>
      </c>
    </row>
    <row r="1409" spans="1:21" ht="12.95" customHeight="1" x14ac:dyDescent="0.2">
      <c r="A1409" s="55" t="s">
        <v>8902</v>
      </c>
      <c r="B1409" s="54" t="s">
        <v>8852</v>
      </c>
      <c r="C1409" s="55">
        <v>39350.417000000001</v>
      </c>
      <c r="D1409" s="55" t="s">
        <v>8869</v>
      </c>
      <c r="E1409">
        <f t="shared" si="145"/>
        <v>-14373.013752851601</v>
      </c>
      <c r="F1409">
        <f t="shared" si="146"/>
        <v>-14373</v>
      </c>
      <c r="G1409">
        <f t="shared" si="149"/>
        <v>-1.643809999950463E-2</v>
      </c>
      <c r="H1409">
        <f>+C1409-(C$7+F1409*C$8)</f>
        <v>-1.643809999950463E-2</v>
      </c>
      <c r="Q1409" s="2">
        <f t="shared" si="147"/>
        <v>24331.917000000001</v>
      </c>
      <c r="S1409" t="s">
        <v>8874</v>
      </c>
    </row>
    <row r="1410" spans="1:21" ht="12.95" customHeight="1" x14ac:dyDescent="0.2">
      <c r="A1410" s="55" t="s">
        <v>9065</v>
      </c>
      <c r="B1410" s="54" t="s">
        <v>8852</v>
      </c>
      <c r="C1410" s="55">
        <v>39356.391000000003</v>
      </c>
      <c r="D1410" s="55" t="s">
        <v>8869</v>
      </c>
      <c r="E1410">
        <f t="shared" si="145"/>
        <v>-14368.015636557462</v>
      </c>
      <c r="F1410">
        <f t="shared" si="146"/>
        <v>-14368</v>
      </c>
      <c r="G1410">
        <f t="shared" si="149"/>
        <v>-1.8689599994104356E-2</v>
      </c>
      <c r="I1410">
        <f>+C1410-(C$7+F1410*C$8)</f>
        <v>-1.8689599994104356E-2</v>
      </c>
      <c r="Q1410" s="2">
        <f t="shared" si="147"/>
        <v>24337.891000000003</v>
      </c>
      <c r="S1410" t="s">
        <v>8874</v>
      </c>
    </row>
    <row r="1411" spans="1:21" ht="12.95" customHeight="1" x14ac:dyDescent="0.2">
      <c r="A1411" s="55" t="s">
        <v>8902</v>
      </c>
      <c r="B1411" s="54" t="s">
        <v>8852</v>
      </c>
      <c r="C1411" s="55">
        <v>39356.392999999996</v>
      </c>
      <c r="D1411" s="55" t="s">
        <v>8869</v>
      </c>
      <c r="E1411">
        <f t="shared" si="145"/>
        <v>-14368.013963267782</v>
      </c>
      <c r="F1411">
        <f t="shared" si="146"/>
        <v>-14368</v>
      </c>
      <c r="G1411">
        <f t="shared" si="149"/>
        <v>-1.668960000097286E-2</v>
      </c>
      <c r="H1411">
        <f>+C1411-(C$7+F1411*C$8)</f>
        <v>-1.668960000097286E-2</v>
      </c>
      <c r="Q1411" s="2">
        <f t="shared" si="147"/>
        <v>24337.892999999996</v>
      </c>
      <c r="S1411" t="s">
        <v>8874</v>
      </c>
    </row>
    <row r="1412" spans="1:21" ht="12.95" customHeight="1" x14ac:dyDescent="0.2">
      <c r="A1412" s="55" t="s">
        <v>9019</v>
      </c>
      <c r="B1412" s="54" t="s">
        <v>8852</v>
      </c>
      <c r="C1412" s="55">
        <v>39362.364000000001</v>
      </c>
      <c r="D1412" s="55" t="s">
        <v>8869</v>
      </c>
      <c r="E1412">
        <f t="shared" si="145"/>
        <v>-14363.018356908173</v>
      </c>
      <c r="F1412">
        <f t="shared" si="146"/>
        <v>-14363</v>
      </c>
      <c r="G1412">
        <f t="shared" si="149"/>
        <v>-2.1941099999821745E-2</v>
      </c>
      <c r="I1412">
        <f>+C1412-(C$7+F1412*C$8)</f>
        <v>-2.1941099999821745E-2</v>
      </c>
      <c r="Q1412" s="2">
        <f t="shared" si="147"/>
        <v>24343.864000000001</v>
      </c>
      <c r="S1412" t="s">
        <v>8874</v>
      </c>
    </row>
    <row r="1413" spans="1:21" ht="12.95" customHeight="1" x14ac:dyDescent="0.2">
      <c r="A1413" s="55" t="s">
        <v>8314</v>
      </c>
      <c r="B1413" s="54" t="s">
        <v>8852</v>
      </c>
      <c r="C1413" s="55">
        <v>39362.368000000002</v>
      </c>
      <c r="D1413" s="55" t="s">
        <v>8869</v>
      </c>
      <c r="E1413">
        <f t="shared" si="145"/>
        <v>-14363.015010328798</v>
      </c>
      <c r="F1413">
        <f t="shared" si="146"/>
        <v>-14363</v>
      </c>
      <c r="G1413">
        <f t="shared" si="149"/>
        <v>-1.7941099999006838E-2</v>
      </c>
      <c r="I1413">
        <f t="shared" ref="I1413:I1418" si="151">G1413</f>
        <v>-1.7941099999006838E-2</v>
      </c>
      <c r="Q1413" s="2">
        <f t="shared" si="147"/>
        <v>24343.868000000002</v>
      </c>
      <c r="S1413" t="s">
        <v>8874</v>
      </c>
      <c r="U1413" s="21"/>
    </row>
    <row r="1414" spans="1:21" ht="12.95" customHeight="1" x14ac:dyDescent="0.2">
      <c r="A1414" s="55" t="s">
        <v>9038</v>
      </c>
      <c r="B1414" s="54" t="s">
        <v>8852</v>
      </c>
      <c r="C1414" s="55">
        <v>39364.756000000001</v>
      </c>
      <c r="D1414" s="55" t="s">
        <v>8869</v>
      </c>
      <c r="E1414">
        <f t="shared" si="145"/>
        <v>-14361.017102442895</v>
      </c>
      <c r="F1414">
        <f t="shared" si="146"/>
        <v>-14361</v>
      </c>
      <c r="G1414">
        <f t="shared" si="149"/>
        <v>-2.0441699998627882E-2</v>
      </c>
      <c r="I1414">
        <f t="shared" si="151"/>
        <v>-2.0441699998627882E-2</v>
      </c>
      <c r="Q1414" s="2">
        <f t="shared" si="147"/>
        <v>24346.256000000001</v>
      </c>
      <c r="S1414" t="s">
        <v>8874</v>
      </c>
      <c r="U1414" s="21"/>
    </row>
    <row r="1415" spans="1:21" ht="12.95" customHeight="1" x14ac:dyDescent="0.2">
      <c r="A1415" s="100" t="s">
        <v>8860</v>
      </c>
      <c r="B1415" s="35" t="s">
        <v>8852</v>
      </c>
      <c r="C1415" s="12">
        <v>39364.756999999998</v>
      </c>
      <c r="D1415" s="12"/>
      <c r="E1415">
        <f t="shared" si="145"/>
        <v>-14361.016265798055</v>
      </c>
      <c r="F1415">
        <f t="shared" si="146"/>
        <v>-14361</v>
      </c>
      <c r="G1415">
        <f t="shared" si="149"/>
        <v>-1.9441700002062134E-2</v>
      </c>
      <c r="I1415">
        <f t="shared" si="151"/>
        <v>-1.9441700002062134E-2</v>
      </c>
      <c r="Q1415" s="2">
        <f t="shared" si="147"/>
        <v>24346.256999999998</v>
      </c>
      <c r="S1415" t="s">
        <v>8874</v>
      </c>
      <c r="U1415" s="21"/>
    </row>
    <row r="1416" spans="1:21" ht="12.95" customHeight="1" x14ac:dyDescent="0.2">
      <c r="A1416" s="100" t="s">
        <v>8860</v>
      </c>
      <c r="B1416" s="35" t="s">
        <v>8852</v>
      </c>
      <c r="C1416" s="12">
        <v>39375.504999999997</v>
      </c>
      <c r="D1416" s="12"/>
      <c r="E1416">
        <f t="shared" si="145"/>
        <v>-14352.024007021797</v>
      </c>
      <c r="F1416">
        <f t="shared" si="146"/>
        <v>-14352</v>
      </c>
      <c r="G1416">
        <f t="shared" si="149"/>
        <v>-2.8694400003587361E-2</v>
      </c>
      <c r="I1416">
        <f t="shared" si="151"/>
        <v>-2.8694400003587361E-2</v>
      </c>
      <c r="Q1416" s="2">
        <f t="shared" si="147"/>
        <v>24357.004999999997</v>
      </c>
      <c r="S1416" t="s">
        <v>8874</v>
      </c>
      <c r="U1416" s="21"/>
    </row>
    <row r="1417" spans="1:21" ht="12.95" customHeight="1" x14ac:dyDescent="0.2">
      <c r="A1417" s="99" t="s">
        <v>8575</v>
      </c>
      <c r="B1417" s="14"/>
      <c r="C1417" s="17">
        <v>39375.508000000002</v>
      </c>
      <c r="D1417" s="17"/>
      <c r="E1417">
        <f t="shared" si="145"/>
        <v>-14352.021497087262</v>
      </c>
      <c r="F1417">
        <f t="shared" si="146"/>
        <v>-14352</v>
      </c>
      <c r="G1417">
        <f t="shared" si="149"/>
        <v>-2.5694399999338202E-2</v>
      </c>
      <c r="I1417">
        <f t="shared" si="151"/>
        <v>-2.5694399999338202E-2</v>
      </c>
      <c r="Q1417" s="2">
        <f t="shared" si="147"/>
        <v>24357.008000000002</v>
      </c>
      <c r="S1417" t="s">
        <v>8874</v>
      </c>
      <c r="U1417" s="21"/>
    </row>
    <row r="1418" spans="1:21" ht="12.95" customHeight="1" x14ac:dyDescent="0.2">
      <c r="A1418" s="99" t="s">
        <v>8575</v>
      </c>
      <c r="B1418" s="14"/>
      <c r="C1418" s="17">
        <v>39380.300999999999</v>
      </c>
      <c r="D1418" s="17"/>
      <c r="E1418">
        <f t="shared" si="145"/>
        <v>-14348.011458353118</v>
      </c>
      <c r="F1418">
        <f t="shared" si="146"/>
        <v>-14348</v>
      </c>
      <c r="G1418">
        <f t="shared" si="149"/>
        <v>-1.3695599998754915E-2</v>
      </c>
      <c r="I1418">
        <f t="shared" si="151"/>
        <v>-1.3695599998754915E-2</v>
      </c>
      <c r="Q1418" s="2">
        <f t="shared" si="147"/>
        <v>24361.800999999999</v>
      </c>
      <c r="S1418" t="s">
        <v>8874</v>
      </c>
      <c r="U1418" s="21"/>
    </row>
    <row r="1419" spans="1:21" ht="12.95" customHeight="1" x14ac:dyDescent="0.2">
      <c r="A1419" s="55" t="s">
        <v>9019</v>
      </c>
      <c r="B1419" s="54" t="s">
        <v>8852</v>
      </c>
      <c r="C1419" s="55">
        <v>39381.483999999997</v>
      </c>
      <c r="D1419" s="55" t="s">
        <v>8869</v>
      </c>
      <c r="E1419">
        <f t="shared" si="145"/>
        <v>-14347.021707503445</v>
      </c>
      <c r="F1419">
        <f t="shared" si="146"/>
        <v>-14347</v>
      </c>
      <c r="G1419">
        <f t="shared" si="149"/>
        <v>-2.594590000808239E-2</v>
      </c>
      <c r="I1419">
        <f>+C1419-(C$7+F1419*C$8)</f>
        <v>-2.594590000808239E-2</v>
      </c>
      <c r="Q1419" s="2">
        <f t="shared" si="147"/>
        <v>24362.983999999997</v>
      </c>
      <c r="S1419" t="s">
        <v>8874</v>
      </c>
    </row>
    <row r="1420" spans="1:21" ht="12.95" customHeight="1" x14ac:dyDescent="0.2">
      <c r="A1420" s="55" t="s">
        <v>9099</v>
      </c>
      <c r="B1420" s="54" t="s">
        <v>8852</v>
      </c>
      <c r="C1420" s="55">
        <v>39381.485999999997</v>
      </c>
      <c r="D1420" s="55" t="s">
        <v>8869</v>
      </c>
      <c r="E1420">
        <f t="shared" si="145"/>
        <v>-14347.020034213758</v>
      </c>
      <c r="F1420">
        <f t="shared" si="146"/>
        <v>-14347</v>
      </c>
      <c r="G1420">
        <f t="shared" si="149"/>
        <v>-2.3945900007674936E-2</v>
      </c>
      <c r="J1420">
        <f>+C1420-(C$7+F1420*C$8)</f>
        <v>-2.3945900007674936E-2</v>
      </c>
      <c r="Q1420" s="2">
        <f t="shared" si="147"/>
        <v>24362.985999999997</v>
      </c>
      <c r="S1420" t="s">
        <v>8874</v>
      </c>
    </row>
    <row r="1421" spans="1:21" ht="12.95" customHeight="1" x14ac:dyDescent="0.2">
      <c r="A1421" s="55" t="s">
        <v>8902</v>
      </c>
      <c r="B1421" s="54" t="s">
        <v>8852</v>
      </c>
      <c r="C1421" s="55">
        <v>39381.491000000002</v>
      </c>
      <c r="D1421" s="55" t="s">
        <v>8869</v>
      </c>
      <c r="E1421">
        <f t="shared" si="145"/>
        <v>-14347.015850989537</v>
      </c>
      <c r="F1421">
        <f t="shared" si="146"/>
        <v>-14347</v>
      </c>
      <c r="G1421">
        <f t="shared" si="149"/>
        <v>-1.8945900003018323E-2</v>
      </c>
      <c r="H1421">
        <f>+C1421-(C$7+F1421*C$8)</f>
        <v>-1.8945900003018323E-2</v>
      </c>
      <c r="Q1421" s="2">
        <f t="shared" si="147"/>
        <v>24362.991000000002</v>
      </c>
      <c r="S1421" t="s">
        <v>8874</v>
      </c>
    </row>
    <row r="1422" spans="1:21" ht="12.95" customHeight="1" x14ac:dyDescent="0.2">
      <c r="A1422" s="55" t="s">
        <v>8902</v>
      </c>
      <c r="B1422" s="54" t="s">
        <v>8852</v>
      </c>
      <c r="C1422" s="55">
        <v>39381.508000000002</v>
      </c>
      <c r="D1422" s="55" t="s">
        <v>8869</v>
      </c>
      <c r="E1422">
        <f t="shared" si="145"/>
        <v>-14347.001628027201</v>
      </c>
      <c r="F1422">
        <f t="shared" si="146"/>
        <v>-14347</v>
      </c>
      <c r="G1422">
        <f t="shared" si="149"/>
        <v>-1.9459000031929463E-3</v>
      </c>
      <c r="H1422">
        <f>+C1422-(C$7+F1422*C$8)</f>
        <v>-1.9459000031929463E-3</v>
      </c>
      <c r="Q1422" s="2">
        <f t="shared" si="147"/>
        <v>24363.008000000002</v>
      </c>
      <c r="S1422" t="s">
        <v>8874</v>
      </c>
    </row>
    <row r="1423" spans="1:21" ht="12.95" customHeight="1" x14ac:dyDescent="0.2">
      <c r="A1423" s="100" t="s">
        <v>8860</v>
      </c>
      <c r="B1423" s="35" t="s">
        <v>8850</v>
      </c>
      <c r="C1423" s="12">
        <v>39385.676999999996</v>
      </c>
      <c r="D1423" s="12"/>
      <c r="E1423">
        <f t="shared" si="145"/>
        <v>-14343.513655675306</v>
      </c>
      <c r="F1423">
        <f t="shared" si="146"/>
        <v>-14343.5</v>
      </c>
      <c r="G1423">
        <f t="shared" si="149"/>
        <v>-1.6321950010024011E-2</v>
      </c>
      <c r="I1423">
        <f>G1423</f>
        <v>-1.6321950010024011E-2</v>
      </c>
      <c r="Q1423" s="2">
        <f t="shared" si="147"/>
        <v>24367.176999999996</v>
      </c>
      <c r="S1423" t="s">
        <v>8874</v>
      </c>
      <c r="U1423" s="21"/>
    </row>
    <row r="1424" spans="1:21" ht="12.95" customHeight="1" x14ac:dyDescent="0.2">
      <c r="A1424" s="100" t="s">
        <v>8860</v>
      </c>
      <c r="B1424" s="35" t="s">
        <v>8852</v>
      </c>
      <c r="C1424" s="12">
        <v>39393.436000000002</v>
      </c>
      <c r="D1424" s="12"/>
      <c r="E1424">
        <f t="shared" si="145"/>
        <v>-14337.022128335797</v>
      </c>
      <c r="F1424">
        <f t="shared" si="146"/>
        <v>-14337</v>
      </c>
      <c r="G1424">
        <f t="shared" si="149"/>
        <v>-2.6448899996466935E-2</v>
      </c>
      <c r="I1424">
        <f>G1424</f>
        <v>-2.6448899996466935E-2</v>
      </c>
      <c r="Q1424" s="2">
        <f t="shared" si="147"/>
        <v>24374.936000000002</v>
      </c>
      <c r="S1424" t="s">
        <v>8874</v>
      </c>
      <c r="U1424" s="21"/>
    </row>
    <row r="1425" spans="1:21" ht="12.95" customHeight="1" x14ac:dyDescent="0.2">
      <c r="A1425" s="99" t="s">
        <v>8575</v>
      </c>
      <c r="B1425" s="14"/>
      <c r="C1425" s="17">
        <v>39393.438000000002</v>
      </c>
      <c r="D1425" s="17"/>
      <c r="E1425">
        <f t="shared" si="145"/>
        <v>-14337.020455046111</v>
      </c>
      <c r="F1425">
        <f t="shared" si="146"/>
        <v>-14337</v>
      </c>
      <c r="G1425">
        <f t="shared" si="149"/>
        <v>-2.4448899996059481E-2</v>
      </c>
      <c r="I1425">
        <f>G1425</f>
        <v>-2.4448899996059481E-2</v>
      </c>
      <c r="Q1425" s="2">
        <f t="shared" si="147"/>
        <v>24374.938000000002</v>
      </c>
      <c r="S1425" t="s">
        <v>8874</v>
      </c>
      <c r="U1425" s="21"/>
    </row>
    <row r="1426" spans="1:21" ht="12.95" customHeight="1" x14ac:dyDescent="0.2">
      <c r="A1426" s="99" t="s">
        <v>8575</v>
      </c>
      <c r="B1426" s="14"/>
      <c r="C1426" s="17">
        <v>39393.440000000002</v>
      </c>
      <c r="D1426" s="17"/>
      <c r="E1426">
        <f t="shared" si="145"/>
        <v>-14337.018781756424</v>
      </c>
      <c r="F1426">
        <f t="shared" si="146"/>
        <v>-14337</v>
      </c>
      <c r="G1426">
        <f t="shared" si="149"/>
        <v>-2.2448899995652027E-2</v>
      </c>
      <c r="I1426">
        <f>G1426</f>
        <v>-2.2448899995652027E-2</v>
      </c>
      <c r="Q1426" s="2">
        <f t="shared" si="147"/>
        <v>24374.940000000002</v>
      </c>
      <c r="S1426" t="s">
        <v>8874</v>
      </c>
      <c r="U1426" s="21"/>
    </row>
    <row r="1427" spans="1:21" ht="12.95" customHeight="1" x14ac:dyDescent="0.2">
      <c r="A1427" s="100" t="s">
        <v>8860</v>
      </c>
      <c r="B1427" s="35" t="s">
        <v>8852</v>
      </c>
      <c r="C1427" s="12">
        <v>39400.608999999997</v>
      </c>
      <c r="D1427" s="12"/>
      <c r="E1427">
        <f t="shared" si="145"/>
        <v>-14331.020874874497</v>
      </c>
      <c r="F1427">
        <f t="shared" si="146"/>
        <v>-14331</v>
      </c>
      <c r="G1427">
        <f t="shared" si="149"/>
        <v>-2.4950700004410464E-2</v>
      </c>
      <c r="I1427">
        <f>G1427</f>
        <v>-2.4950700004410464E-2</v>
      </c>
      <c r="Q1427" s="2">
        <f t="shared" si="147"/>
        <v>24382.108999999997</v>
      </c>
      <c r="S1427" t="s">
        <v>8874</v>
      </c>
      <c r="U1427" s="21"/>
    </row>
    <row r="1428" spans="1:21" ht="12.95" customHeight="1" x14ac:dyDescent="0.2">
      <c r="A1428" s="55" t="s">
        <v>9065</v>
      </c>
      <c r="B1428" s="54" t="s">
        <v>8852</v>
      </c>
      <c r="C1428" s="55">
        <v>39405.377</v>
      </c>
      <c r="D1428" s="55" t="s">
        <v>8869</v>
      </c>
      <c r="E1428">
        <f t="shared" si="145"/>
        <v>-14327.031752261431</v>
      </c>
      <c r="F1428">
        <f t="shared" si="146"/>
        <v>-14327</v>
      </c>
      <c r="G1428">
        <f t="shared" si="149"/>
        <v>-3.7951900005282369E-2</v>
      </c>
      <c r="I1428">
        <f>+C1428-(C$7+F1428*C$8)</f>
        <v>-3.7951900005282369E-2</v>
      </c>
      <c r="Q1428" s="2">
        <f t="shared" si="147"/>
        <v>24386.877</v>
      </c>
      <c r="S1428" t="s">
        <v>8874</v>
      </c>
    </row>
    <row r="1429" spans="1:21" ht="12.95" customHeight="1" x14ac:dyDescent="0.2">
      <c r="A1429" s="55" t="s">
        <v>9065</v>
      </c>
      <c r="B1429" s="54" t="s">
        <v>8852</v>
      </c>
      <c r="C1429" s="55">
        <v>39405.383999999998</v>
      </c>
      <c r="D1429" s="55" t="s">
        <v>8869</v>
      </c>
      <c r="E1429">
        <f t="shared" ref="E1429:E1492" si="152">+(C1429-C$7)/C$8</f>
        <v>-14327.025895747529</v>
      </c>
      <c r="F1429">
        <f t="shared" ref="F1429:F1492" si="153">ROUND(2*E1429,0)/2</f>
        <v>-14327</v>
      </c>
      <c r="G1429">
        <f t="shared" si="149"/>
        <v>-3.095190000749426E-2</v>
      </c>
      <c r="I1429">
        <f>+C1429-(C$7+F1429*C$8)</f>
        <v>-3.095190000749426E-2</v>
      </c>
      <c r="Q1429" s="2">
        <f t="shared" si="147"/>
        <v>24386.883999999998</v>
      </c>
      <c r="S1429" t="s">
        <v>8874</v>
      </c>
    </row>
    <row r="1430" spans="1:21" ht="12.95" customHeight="1" x14ac:dyDescent="0.2">
      <c r="A1430" s="99" t="s">
        <v>8575</v>
      </c>
      <c r="B1430" s="14"/>
      <c r="C1430" s="17">
        <v>39405.392</v>
      </c>
      <c r="D1430" s="17"/>
      <c r="E1430">
        <f t="shared" si="152"/>
        <v>-14327.019202588781</v>
      </c>
      <c r="F1430">
        <f t="shared" si="153"/>
        <v>-14327</v>
      </c>
      <c r="G1430">
        <f t="shared" si="149"/>
        <v>-2.2951900005864445E-2</v>
      </c>
      <c r="I1430">
        <f>G1430</f>
        <v>-2.2951900005864445E-2</v>
      </c>
      <c r="Q1430" s="2">
        <f t="shared" si="147"/>
        <v>24386.892</v>
      </c>
      <c r="S1430" t="s">
        <v>8874</v>
      </c>
      <c r="U1430" s="21"/>
    </row>
    <row r="1431" spans="1:21" ht="12.95" customHeight="1" x14ac:dyDescent="0.2">
      <c r="A1431" s="100" t="s">
        <v>8860</v>
      </c>
      <c r="B1431" s="35" t="s">
        <v>8852</v>
      </c>
      <c r="C1431" s="12">
        <v>39406.584000000003</v>
      </c>
      <c r="D1431" s="12"/>
      <c r="E1431">
        <f t="shared" si="152"/>
        <v>-14326.021921935513</v>
      </c>
      <c r="F1431">
        <f t="shared" si="153"/>
        <v>-14326</v>
      </c>
      <c r="G1431">
        <f t="shared" si="149"/>
        <v>-2.6202199995168485E-2</v>
      </c>
      <c r="I1431">
        <f>G1431</f>
        <v>-2.6202199995168485E-2</v>
      </c>
      <c r="Q1431" s="2">
        <f t="shared" ref="Q1431:Q1494" si="154">+C1431-15018.5</f>
        <v>24388.084000000003</v>
      </c>
      <c r="S1431" t="s">
        <v>8874</v>
      </c>
      <c r="U1431" s="21"/>
    </row>
    <row r="1432" spans="1:21" ht="12.95" customHeight="1" x14ac:dyDescent="0.2">
      <c r="A1432" s="55" t="s">
        <v>9125</v>
      </c>
      <c r="B1432" s="54" t="s">
        <v>8852</v>
      </c>
      <c r="C1432" s="55">
        <v>39406.585700000003</v>
      </c>
      <c r="D1432" s="55" t="s">
        <v>8869</v>
      </c>
      <c r="E1432">
        <f t="shared" si="152"/>
        <v>-14326.020499639279</v>
      </c>
      <c r="F1432">
        <f t="shared" si="153"/>
        <v>-14326</v>
      </c>
      <c r="G1432">
        <f t="shared" si="149"/>
        <v>-2.4502199994458351E-2</v>
      </c>
      <c r="H1432">
        <f>+C1432-(C$7+F1432*C$8)</f>
        <v>-2.4502199994458351E-2</v>
      </c>
      <c r="Q1432" s="2">
        <f t="shared" si="154"/>
        <v>24388.085700000003</v>
      </c>
      <c r="S1432" t="s">
        <v>8874</v>
      </c>
    </row>
    <row r="1433" spans="1:21" ht="12.95" customHeight="1" x14ac:dyDescent="0.2">
      <c r="A1433" s="99" t="s">
        <v>8575</v>
      </c>
      <c r="B1433" s="14"/>
      <c r="C1433" s="17">
        <v>39412.571000000004</v>
      </c>
      <c r="D1433" s="17"/>
      <c r="E1433">
        <f t="shared" si="152"/>
        <v>-14321.012929258413</v>
      </c>
      <c r="F1433">
        <f t="shared" si="153"/>
        <v>-14321</v>
      </c>
      <c r="G1433">
        <f t="shared" si="149"/>
        <v>-1.5453699998033699E-2</v>
      </c>
      <c r="I1433">
        <f>G1433</f>
        <v>-1.5453699998033699E-2</v>
      </c>
      <c r="Q1433" s="2">
        <f t="shared" si="154"/>
        <v>24394.071000000004</v>
      </c>
      <c r="S1433" t="s">
        <v>8874</v>
      </c>
      <c r="U1433" s="21"/>
    </row>
    <row r="1434" spans="1:21" ht="12.95" customHeight="1" x14ac:dyDescent="0.2">
      <c r="A1434" s="99" t="s">
        <v>8575</v>
      </c>
      <c r="B1434" s="14"/>
      <c r="C1434" s="17">
        <v>39417.345000000001</v>
      </c>
      <c r="D1434" s="17"/>
      <c r="E1434">
        <f t="shared" si="152"/>
        <v>-14317.018786776292</v>
      </c>
      <c r="F1434">
        <f t="shared" si="153"/>
        <v>-14317</v>
      </c>
      <c r="G1434">
        <f t="shared" si="149"/>
        <v>-2.2454899997683242E-2</v>
      </c>
      <c r="I1434">
        <f>G1434</f>
        <v>-2.2454899997683242E-2</v>
      </c>
      <c r="Q1434" s="2">
        <f t="shared" si="154"/>
        <v>24398.845000000001</v>
      </c>
      <c r="S1434" t="s">
        <v>8874</v>
      </c>
      <c r="U1434" s="21"/>
    </row>
    <row r="1435" spans="1:21" ht="12.95" customHeight="1" x14ac:dyDescent="0.2">
      <c r="A1435" s="100" t="s">
        <v>8860</v>
      </c>
      <c r="B1435" s="35" t="s">
        <v>8852</v>
      </c>
      <c r="C1435" s="12">
        <v>39419.733</v>
      </c>
      <c r="D1435" s="12"/>
      <c r="E1435">
        <f t="shared" si="152"/>
        <v>-14315.020878890389</v>
      </c>
      <c r="F1435">
        <f t="shared" si="153"/>
        <v>-14315</v>
      </c>
      <c r="G1435">
        <f t="shared" si="149"/>
        <v>-2.4955499997304287E-2</v>
      </c>
      <c r="I1435">
        <f>G1435</f>
        <v>-2.4955499997304287E-2</v>
      </c>
      <c r="Q1435" s="2">
        <f t="shared" si="154"/>
        <v>24401.233</v>
      </c>
      <c r="S1435" t="s">
        <v>8874</v>
      </c>
      <c r="U1435" s="21"/>
    </row>
    <row r="1436" spans="1:21" ht="12.95" customHeight="1" x14ac:dyDescent="0.2">
      <c r="A1436" s="100" t="s">
        <v>8860</v>
      </c>
      <c r="B1436" s="35" t="s">
        <v>8852</v>
      </c>
      <c r="C1436" s="12">
        <v>39425.713000000003</v>
      </c>
      <c r="D1436" s="12"/>
      <c r="E1436">
        <f t="shared" si="152"/>
        <v>-14310.017742727192</v>
      </c>
      <c r="F1436">
        <f t="shared" si="153"/>
        <v>-14310</v>
      </c>
      <c r="G1436">
        <f t="shared" si="149"/>
        <v>-2.120699999795761E-2</v>
      </c>
      <c r="I1436">
        <f>G1436</f>
        <v>-2.120699999795761E-2</v>
      </c>
      <c r="Q1436" s="2">
        <f t="shared" si="154"/>
        <v>24407.213000000003</v>
      </c>
      <c r="S1436" t="s">
        <v>8874</v>
      </c>
      <c r="U1436" s="21"/>
    </row>
    <row r="1437" spans="1:21" ht="12.95" customHeight="1" x14ac:dyDescent="0.2">
      <c r="A1437" s="55" t="s">
        <v>9065</v>
      </c>
      <c r="B1437" s="54" t="s">
        <v>8852</v>
      </c>
      <c r="C1437" s="55">
        <v>39429.303</v>
      </c>
      <c r="D1437" s="55" t="s">
        <v>8869</v>
      </c>
      <c r="E1437">
        <f t="shared" si="152"/>
        <v>-14307.014187739591</v>
      </c>
      <c r="F1437">
        <f t="shared" si="153"/>
        <v>-14307</v>
      </c>
      <c r="G1437">
        <f t="shared" si="149"/>
        <v>-1.6957900006673299E-2</v>
      </c>
      <c r="I1437">
        <f>+C1437-(C$7+F1437*C$8)</f>
        <v>-1.6957900006673299E-2</v>
      </c>
      <c r="Q1437" s="2">
        <f t="shared" si="154"/>
        <v>24410.803</v>
      </c>
      <c r="S1437" t="s">
        <v>8874</v>
      </c>
    </row>
    <row r="1438" spans="1:21" ht="12.95" customHeight="1" x14ac:dyDescent="0.2">
      <c r="A1438" s="100" t="s">
        <v>8860</v>
      </c>
      <c r="B1438" s="35" t="s">
        <v>8852</v>
      </c>
      <c r="C1438" s="12">
        <v>39431.688000000002</v>
      </c>
      <c r="D1438" s="12"/>
      <c r="E1438">
        <f t="shared" si="152"/>
        <v>-14305.018789788213</v>
      </c>
      <c r="F1438">
        <f t="shared" si="153"/>
        <v>-14305</v>
      </c>
      <c r="G1438">
        <f t="shared" si="149"/>
        <v>-2.2458500003267545E-2</v>
      </c>
      <c r="I1438">
        <f>G1438</f>
        <v>-2.2458500003267545E-2</v>
      </c>
      <c r="Q1438" s="2">
        <f t="shared" si="154"/>
        <v>24413.188000000002</v>
      </c>
      <c r="S1438" t="s">
        <v>8874</v>
      </c>
      <c r="U1438" s="21"/>
    </row>
    <row r="1439" spans="1:21" ht="12.95" customHeight="1" x14ac:dyDescent="0.2">
      <c r="A1439" s="55" t="s">
        <v>9065</v>
      </c>
      <c r="B1439" s="54" t="s">
        <v>8852</v>
      </c>
      <c r="C1439" s="55">
        <v>39435.281999999999</v>
      </c>
      <c r="D1439" s="55" t="s">
        <v>8869</v>
      </c>
      <c r="E1439">
        <f t="shared" si="152"/>
        <v>-14302.011888221239</v>
      </c>
      <c r="F1439">
        <f t="shared" si="153"/>
        <v>-14302</v>
      </c>
      <c r="G1439">
        <f t="shared" si="149"/>
        <v>-1.420940000389237E-2</v>
      </c>
      <c r="I1439">
        <f>+C1439-(C$7+F1439*C$8)</f>
        <v>-1.420940000389237E-2</v>
      </c>
      <c r="Q1439" s="2">
        <f t="shared" si="154"/>
        <v>24416.781999999999</v>
      </c>
      <c r="S1439" t="s">
        <v>8874</v>
      </c>
    </row>
    <row r="1440" spans="1:21" ht="12.95" customHeight="1" x14ac:dyDescent="0.2">
      <c r="A1440" s="55" t="s">
        <v>8314</v>
      </c>
      <c r="B1440" s="54" t="s">
        <v>8852</v>
      </c>
      <c r="C1440" s="55">
        <v>39436.472000000002</v>
      </c>
      <c r="D1440" s="55" t="s">
        <v>8869</v>
      </c>
      <c r="E1440">
        <f t="shared" si="152"/>
        <v>-14301.016280857659</v>
      </c>
      <c r="F1440">
        <f t="shared" si="153"/>
        <v>-14301</v>
      </c>
      <c r="G1440">
        <f t="shared" si="149"/>
        <v>-1.945970000087982E-2</v>
      </c>
      <c r="I1440">
        <f>G1440</f>
        <v>-1.945970000087982E-2</v>
      </c>
      <c r="Q1440" s="2">
        <f t="shared" si="154"/>
        <v>24417.972000000002</v>
      </c>
      <c r="S1440" t="s">
        <v>8874</v>
      </c>
      <c r="U1440" s="21"/>
    </row>
    <row r="1441" spans="1:21" ht="12.95" customHeight="1" x14ac:dyDescent="0.2">
      <c r="A1441" s="55" t="s">
        <v>9065</v>
      </c>
      <c r="B1441" s="54" t="s">
        <v>8852</v>
      </c>
      <c r="C1441" s="55">
        <v>39436.472999999998</v>
      </c>
      <c r="D1441" s="55" t="s">
        <v>8869</v>
      </c>
      <c r="E1441">
        <f t="shared" si="152"/>
        <v>-14301.015444212817</v>
      </c>
      <c r="F1441">
        <f t="shared" si="153"/>
        <v>-14301</v>
      </c>
      <c r="G1441">
        <f t="shared" si="149"/>
        <v>-1.8459700004314072E-2</v>
      </c>
      <c r="I1441">
        <f>+C1441-(C$7+F1441*C$8)</f>
        <v>-1.8459700004314072E-2</v>
      </c>
      <c r="Q1441" s="2">
        <f t="shared" si="154"/>
        <v>24417.972999999998</v>
      </c>
      <c r="S1441" t="s">
        <v>8874</v>
      </c>
    </row>
    <row r="1442" spans="1:21" ht="12.95" customHeight="1" x14ac:dyDescent="0.2">
      <c r="A1442" s="99" t="s">
        <v>8575</v>
      </c>
      <c r="B1442" s="14"/>
      <c r="C1442" s="17">
        <v>39437.661999999997</v>
      </c>
      <c r="D1442" s="17"/>
      <c r="E1442">
        <f t="shared" si="152"/>
        <v>-14300.020673494084</v>
      </c>
      <c r="F1442">
        <f t="shared" si="153"/>
        <v>-14300</v>
      </c>
      <c r="G1442">
        <f t="shared" si="149"/>
        <v>-2.4710000005143229E-2</v>
      </c>
      <c r="I1442">
        <f t="shared" ref="I1442:I1447" si="155">G1442</f>
        <v>-2.4710000005143229E-2</v>
      </c>
      <c r="Q1442" s="2">
        <f t="shared" si="154"/>
        <v>24419.161999999997</v>
      </c>
      <c r="S1442" t="s">
        <v>8874</v>
      </c>
      <c r="U1442" s="21"/>
    </row>
    <row r="1443" spans="1:21" ht="12.95" customHeight="1" x14ac:dyDescent="0.2">
      <c r="A1443" s="100" t="s">
        <v>8861</v>
      </c>
      <c r="B1443" s="35"/>
      <c r="C1443" s="12">
        <v>39443.642999999996</v>
      </c>
      <c r="D1443" s="12"/>
      <c r="E1443">
        <f t="shared" si="152"/>
        <v>-14295.016700686045</v>
      </c>
      <c r="F1443">
        <f t="shared" si="153"/>
        <v>-14295</v>
      </c>
      <c r="G1443">
        <f t="shared" si="149"/>
        <v>-1.9961500001954846E-2</v>
      </c>
      <c r="I1443">
        <f t="shared" si="155"/>
        <v>-1.9961500001954846E-2</v>
      </c>
      <c r="Q1443" s="2">
        <f t="shared" si="154"/>
        <v>24425.142999999996</v>
      </c>
      <c r="S1443" t="s">
        <v>8874</v>
      </c>
      <c r="U1443" s="21"/>
    </row>
    <row r="1444" spans="1:21" ht="12.95" customHeight="1" x14ac:dyDescent="0.2">
      <c r="A1444" s="100" t="s">
        <v>8860</v>
      </c>
      <c r="B1444" s="35" t="s">
        <v>8852</v>
      </c>
      <c r="C1444" s="12">
        <v>39443.646000000001</v>
      </c>
      <c r="D1444" s="12"/>
      <c r="E1444">
        <f t="shared" si="152"/>
        <v>-14295.014190751512</v>
      </c>
      <c r="F1444">
        <f t="shared" si="153"/>
        <v>-14295</v>
      </c>
      <c r="G1444">
        <f t="shared" si="149"/>
        <v>-1.6961499997705687E-2</v>
      </c>
      <c r="I1444">
        <f t="shared" si="155"/>
        <v>-1.6961499997705687E-2</v>
      </c>
      <c r="Q1444" s="2">
        <f t="shared" si="154"/>
        <v>24425.146000000001</v>
      </c>
      <c r="S1444" t="s">
        <v>8874</v>
      </c>
      <c r="U1444" s="21"/>
    </row>
    <row r="1445" spans="1:21" ht="12.95" customHeight="1" x14ac:dyDescent="0.2">
      <c r="A1445" s="100" t="s">
        <v>8861</v>
      </c>
      <c r="B1445" s="35"/>
      <c r="C1445" s="12">
        <v>39449.618000000002</v>
      </c>
      <c r="D1445" s="12"/>
      <c r="E1445">
        <f t="shared" si="152"/>
        <v>-14290.017747747061</v>
      </c>
      <c r="F1445">
        <f t="shared" si="153"/>
        <v>-14290</v>
      </c>
      <c r="G1445">
        <f t="shared" si="149"/>
        <v>-2.1212999999988824E-2</v>
      </c>
      <c r="I1445">
        <f t="shared" si="155"/>
        <v>-2.1212999999988824E-2</v>
      </c>
      <c r="Q1445" s="2">
        <f t="shared" si="154"/>
        <v>24431.118000000002</v>
      </c>
      <c r="S1445" t="s">
        <v>8874</v>
      </c>
      <c r="U1445" s="21"/>
    </row>
    <row r="1446" spans="1:21" ht="12.95" customHeight="1" x14ac:dyDescent="0.2">
      <c r="A1446" s="100" t="s">
        <v>8860</v>
      </c>
      <c r="B1446" s="35" t="s">
        <v>8852</v>
      </c>
      <c r="C1446" s="12">
        <v>39456.779000000002</v>
      </c>
      <c r="D1446" s="12"/>
      <c r="E1446">
        <f t="shared" si="152"/>
        <v>-14284.026534023877</v>
      </c>
      <c r="F1446">
        <f t="shared" si="153"/>
        <v>-14284</v>
      </c>
      <c r="G1446">
        <f t="shared" si="149"/>
        <v>-3.171479999582516E-2</v>
      </c>
      <c r="I1446">
        <f t="shared" si="155"/>
        <v>-3.171479999582516E-2</v>
      </c>
      <c r="Q1446" s="2">
        <f t="shared" si="154"/>
        <v>24438.279000000002</v>
      </c>
      <c r="S1446" t="s">
        <v>8874</v>
      </c>
      <c r="U1446" s="21"/>
    </row>
    <row r="1447" spans="1:21" ht="12.95" customHeight="1" x14ac:dyDescent="0.2">
      <c r="A1447" s="100" t="s">
        <v>8861</v>
      </c>
      <c r="B1447" s="35"/>
      <c r="C1447" s="12">
        <v>39461.578000000001</v>
      </c>
      <c r="D1447" s="12"/>
      <c r="E1447">
        <f t="shared" si="152"/>
        <v>-14280.011475420672</v>
      </c>
      <c r="F1447">
        <f t="shared" si="153"/>
        <v>-14280</v>
      </c>
      <c r="G1447">
        <f t="shared" si="149"/>
        <v>-1.371600000129547E-2</v>
      </c>
      <c r="I1447">
        <f t="shared" si="155"/>
        <v>-1.371600000129547E-2</v>
      </c>
      <c r="Q1447" s="2">
        <f t="shared" si="154"/>
        <v>24443.078000000001</v>
      </c>
      <c r="S1447" t="s">
        <v>8874</v>
      </c>
      <c r="U1447" s="21"/>
    </row>
    <row r="1448" spans="1:21" ht="12.95" customHeight="1" x14ac:dyDescent="0.2">
      <c r="A1448" s="55" t="s">
        <v>9099</v>
      </c>
      <c r="B1448" s="54" t="s">
        <v>8852</v>
      </c>
      <c r="C1448" s="55">
        <v>39466.348899999997</v>
      </c>
      <c r="D1448" s="55" t="s">
        <v>8869</v>
      </c>
      <c r="E1448">
        <f t="shared" si="152"/>
        <v>-14276.019926537567</v>
      </c>
      <c r="F1448">
        <f t="shared" si="153"/>
        <v>-14276</v>
      </c>
      <c r="G1448">
        <f t="shared" si="149"/>
        <v>-2.3817200009943917E-2</v>
      </c>
      <c r="J1448">
        <f>+C1448-(C$7+F1448*C$8)</f>
        <v>-2.3817200009943917E-2</v>
      </c>
      <c r="Q1448" s="2">
        <f t="shared" si="154"/>
        <v>24447.848899999997</v>
      </c>
      <c r="S1448" t="s">
        <v>8874</v>
      </c>
    </row>
    <row r="1449" spans="1:21" ht="12.95" customHeight="1" x14ac:dyDescent="0.2">
      <c r="A1449" s="100" t="s">
        <v>8861</v>
      </c>
      <c r="B1449" s="35"/>
      <c r="C1449" s="12">
        <v>39468.737999999998</v>
      </c>
      <c r="D1449" s="12"/>
      <c r="E1449">
        <f t="shared" si="152"/>
        <v>-14274.021098342335</v>
      </c>
      <c r="F1449">
        <f t="shared" si="153"/>
        <v>-14274</v>
      </c>
      <c r="G1449">
        <f t="shared" ref="G1449:G1512" si="156">+C1449-(C$7+F1449*C$8)</f>
        <v>-2.5217800008249469E-2</v>
      </c>
      <c r="I1449">
        <f>G1449</f>
        <v>-2.5217800008249469E-2</v>
      </c>
      <c r="Q1449" s="2">
        <f t="shared" si="154"/>
        <v>24450.237999999998</v>
      </c>
      <c r="S1449" t="s">
        <v>8874</v>
      </c>
      <c r="U1449" s="21"/>
    </row>
    <row r="1450" spans="1:21" ht="12.95" customHeight="1" x14ac:dyDescent="0.2">
      <c r="A1450" s="100" t="s">
        <v>8861</v>
      </c>
      <c r="B1450" s="35"/>
      <c r="C1450" s="12">
        <v>39468.745000000003</v>
      </c>
      <c r="D1450" s="12"/>
      <c r="E1450">
        <f t="shared" si="152"/>
        <v>-14274.015241828427</v>
      </c>
      <c r="F1450">
        <f t="shared" si="153"/>
        <v>-14274</v>
      </c>
      <c r="G1450">
        <f t="shared" si="156"/>
        <v>-1.8217800003185403E-2</v>
      </c>
      <c r="I1450">
        <f>G1450</f>
        <v>-1.8217800003185403E-2</v>
      </c>
      <c r="Q1450" s="2">
        <f t="shared" si="154"/>
        <v>24450.245000000003</v>
      </c>
      <c r="S1450" t="s">
        <v>8874</v>
      </c>
      <c r="U1450" s="21"/>
    </row>
    <row r="1451" spans="1:21" ht="12.95" customHeight="1" x14ac:dyDescent="0.2">
      <c r="A1451" s="100" t="s">
        <v>8861</v>
      </c>
      <c r="B1451" s="35"/>
      <c r="C1451" s="12">
        <v>39474.720000000001</v>
      </c>
      <c r="D1451" s="12"/>
      <c r="E1451">
        <f t="shared" si="152"/>
        <v>-14269.016288889448</v>
      </c>
      <c r="F1451">
        <f t="shared" si="153"/>
        <v>-14269</v>
      </c>
      <c r="G1451">
        <f t="shared" si="156"/>
        <v>-1.9469300001219381E-2</v>
      </c>
      <c r="I1451">
        <f>G1451</f>
        <v>-1.9469300001219381E-2</v>
      </c>
      <c r="Q1451" s="2">
        <f t="shared" si="154"/>
        <v>24456.22</v>
      </c>
      <c r="S1451" t="s">
        <v>8874</v>
      </c>
      <c r="U1451" s="21"/>
    </row>
    <row r="1452" spans="1:21" ht="12.95" customHeight="1" x14ac:dyDescent="0.2">
      <c r="A1452" s="100" t="s">
        <v>8861</v>
      </c>
      <c r="B1452" s="35"/>
      <c r="C1452" s="12">
        <v>39492.646999999997</v>
      </c>
      <c r="D1452" s="12"/>
      <c r="E1452">
        <f t="shared" si="152"/>
        <v>-14254.01775678283</v>
      </c>
      <c r="F1452">
        <f t="shared" si="153"/>
        <v>-14254</v>
      </c>
      <c r="G1452">
        <f t="shared" si="156"/>
        <v>-2.1223800009465776E-2</v>
      </c>
      <c r="I1452">
        <f>G1452</f>
        <v>-2.1223800009465776E-2</v>
      </c>
      <c r="Q1452" s="2">
        <f t="shared" si="154"/>
        <v>24474.146999999997</v>
      </c>
      <c r="S1452" t="s">
        <v>8874</v>
      </c>
      <c r="U1452" s="21"/>
    </row>
    <row r="1453" spans="1:21" ht="12.95" customHeight="1" x14ac:dyDescent="0.2">
      <c r="A1453" s="100" t="s">
        <v>8861</v>
      </c>
      <c r="B1453" s="35"/>
      <c r="C1453" s="12">
        <v>39511.769</v>
      </c>
      <c r="D1453" s="12"/>
      <c r="E1453">
        <f t="shared" si="152"/>
        <v>-14238.01943408841</v>
      </c>
      <c r="F1453">
        <f t="shared" si="153"/>
        <v>-14238</v>
      </c>
      <c r="G1453">
        <f t="shared" si="156"/>
        <v>-2.3228600002767053E-2</v>
      </c>
      <c r="I1453">
        <f>G1453</f>
        <v>-2.3228600002767053E-2</v>
      </c>
      <c r="Q1453" s="2">
        <f t="shared" si="154"/>
        <v>24493.269</v>
      </c>
      <c r="S1453" t="s">
        <v>8874</v>
      </c>
      <c r="U1453" s="21"/>
    </row>
    <row r="1454" spans="1:21" ht="12.95" customHeight="1" x14ac:dyDescent="0.2">
      <c r="A1454" s="55" t="s">
        <v>9099</v>
      </c>
      <c r="B1454" s="54" t="s">
        <v>8852</v>
      </c>
      <c r="C1454" s="55">
        <v>39515.355000000003</v>
      </c>
      <c r="D1454" s="55" t="s">
        <v>8869</v>
      </c>
      <c r="E1454">
        <f t="shared" si="152"/>
        <v>-14235.019225680177</v>
      </c>
      <c r="F1454">
        <f t="shared" si="153"/>
        <v>-14235</v>
      </c>
      <c r="G1454">
        <f t="shared" si="156"/>
        <v>-2.2979499997745734E-2</v>
      </c>
      <c r="J1454">
        <f>+C1454-(C$7+F1454*C$8)</f>
        <v>-2.2979499997745734E-2</v>
      </c>
      <c r="Q1454" s="2">
        <f t="shared" si="154"/>
        <v>24496.855000000003</v>
      </c>
      <c r="S1454" t="s">
        <v>8874</v>
      </c>
    </row>
    <row r="1455" spans="1:21" ht="12.95" customHeight="1" x14ac:dyDescent="0.2">
      <c r="A1455" s="55" t="s">
        <v>9089</v>
      </c>
      <c r="B1455" s="54" t="s">
        <v>8852</v>
      </c>
      <c r="C1455" s="55">
        <v>39521.332999999999</v>
      </c>
      <c r="D1455" s="55" t="s">
        <v>8869</v>
      </c>
      <c r="E1455">
        <f t="shared" si="152"/>
        <v>-14230.017762806672</v>
      </c>
      <c r="F1455">
        <f t="shared" si="153"/>
        <v>-14230</v>
      </c>
      <c r="G1455">
        <f t="shared" si="156"/>
        <v>-2.1231000006082468E-2</v>
      </c>
      <c r="I1455">
        <f>+C1455-(C$7+F1455*C$8)</f>
        <v>-2.1231000006082468E-2</v>
      </c>
      <c r="Q1455" s="2">
        <f t="shared" si="154"/>
        <v>24502.832999999999</v>
      </c>
      <c r="S1455" t="s">
        <v>8874</v>
      </c>
    </row>
    <row r="1456" spans="1:21" ht="12.95" customHeight="1" x14ac:dyDescent="0.2">
      <c r="A1456" s="99" t="s">
        <v>8575</v>
      </c>
      <c r="B1456" s="14"/>
      <c r="C1456" s="17">
        <v>39522.527000000002</v>
      </c>
      <c r="D1456" s="17"/>
      <c r="E1456">
        <f t="shared" si="152"/>
        <v>-14229.018808863717</v>
      </c>
      <c r="F1456">
        <f t="shared" si="153"/>
        <v>-14229</v>
      </c>
      <c r="G1456">
        <f t="shared" si="156"/>
        <v>-2.2481299994979054E-2</v>
      </c>
      <c r="I1456">
        <f t="shared" ref="I1456:I1463" si="157">G1456</f>
        <v>-2.2481299994979054E-2</v>
      </c>
      <c r="Q1456" s="2">
        <f t="shared" si="154"/>
        <v>24504.027000000002</v>
      </c>
      <c r="S1456" t="s">
        <v>8874</v>
      </c>
      <c r="U1456" s="21"/>
    </row>
    <row r="1457" spans="1:21" ht="12.95" customHeight="1" x14ac:dyDescent="0.2">
      <c r="A1457" s="99" t="s">
        <v>8575</v>
      </c>
      <c r="B1457" s="14"/>
      <c r="C1457" s="17">
        <v>39527.309000000001</v>
      </c>
      <c r="D1457" s="17"/>
      <c r="E1457">
        <f t="shared" si="152"/>
        <v>-14225.017973222848</v>
      </c>
      <c r="F1457">
        <f t="shared" si="153"/>
        <v>-14225</v>
      </c>
      <c r="G1457">
        <f t="shared" si="156"/>
        <v>-2.148250000027474E-2</v>
      </c>
      <c r="I1457">
        <f t="shared" si="157"/>
        <v>-2.148250000027474E-2</v>
      </c>
      <c r="Q1457" s="2">
        <f t="shared" si="154"/>
        <v>24508.809000000001</v>
      </c>
      <c r="S1457" t="s">
        <v>8874</v>
      </c>
      <c r="U1457" s="21"/>
    </row>
    <row r="1458" spans="1:21" ht="12.95" customHeight="1" x14ac:dyDescent="0.2">
      <c r="A1458" s="99" t="s">
        <v>8575</v>
      </c>
      <c r="B1458" s="14"/>
      <c r="C1458" s="17">
        <v>39529.701999999997</v>
      </c>
      <c r="D1458" s="17"/>
      <c r="E1458">
        <f t="shared" si="152"/>
        <v>-14223.01588211273</v>
      </c>
      <c r="F1458">
        <f t="shared" si="153"/>
        <v>-14223</v>
      </c>
      <c r="G1458">
        <f t="shared" si="156"/>
        <v>-1.8983100009791087E-2</v>
      </c>
      <c r="I1458">
        <f t="shared" si="157"/>
        <v>-1.8983100009791087E-2</v>
      </c>
      <c r="Q1458" s="2">
        <f t="shared" si="154"/>
        <v>24511.201999999997</v>
      </c>
      <c r="S1458" t="s">
        <v>8874</v>
      </c>
      <c r="U1458" s="21"/>
    </row>
    <row r="1459" spans="1:21" ht="12.95" customHeight="1" x14ac:dyDescent="0.2">
      <c r="A1459" s="99" t="s">
        <v>8575</v>
      </c>
      <c r="B1459" s="14"/>
      <c r="C1459" s="17">
        <v>39533.286</v>
      </c>
      <c r="D1459" s="17"/>
      <c r="E1459">
        <f t="shared" si="152"/>
        <v>-14220.017346994184</v>
      </c>
      <c r="F1459">
        <f t="shared" si="153"/>
        <v>-14220</v>
      </c>
      <c r="G1459">
        <f t="shared" si="156"/>
        <v>-2.0733999997901265E-2</v>
      </c>
      <c r="I1459">
        <f t="shared" si="157"/>
        <v>-2.0733999997901265E-2</v>
      </c>
      <c r="Q1459" s="2">
        <f t="shared" si="154"/>
        <v>24514.786</v>
      </c>
      <c r="S1459" t="s">
        <v>8874</v>
      </c>
      <c r="U1459" s="21"/>
    </row>
    <row r="1460" spans="1:21" ht="12.95" customHeight="1" x14ac:dyDescent="0.2">
      <c r="A1460" s="100" t="s">
        <v>8861</v>
      </c>
      <c r="B1460" s="35"/>
      <c r="C1460" s="12">
        <v>39559.574000000001</v>
      </c>
      <c r="D1460" s="12"/>
      <c r="E1460">
        <f t="shared" si="152"/>
        <v>-14198.023627352364</v>
      </c>
      <c r="F1460">
        <f t="shared" si="153"/>
        <v>-14198</v>
      </c>
      <c r="G1460">
        <f t="shared" si="156"/>
        <v>-2.8240599996934179E-2</v>
      </c>
      <c r="I1460">
        <f t="shared" si="157"/>
        <v>-2.8240599996934179E-2</v>
      </c>
      <c r="Q1460" s="2">
        <f t="shared" si="154"/>
        <v>24541.074000000001</v>
      </c>
      <c r="S1460" t="s">
        <v>8874</v>
      </c>
      <c r="U1460" s="21"/>
    </row>
    <row r="1461" spans="1:21" ht="12.95" customHeight="1" x14ac:dyDescent="0.2">
      <c r="A1461" s="100" t="s">
        <v>8861</v>
      </c>
      <c r="B1461" s="35"/>
      <c r="C1461" s="12">
        <v>39559.578000000001</v>
      </c>
      <c r="D1461" s="12"/>
      <c r="E1461">
        <f t="shared" si="152"/>
        <v>-14198.020280772989</v>
      </c>
      <c r="F1461">
        <f t="shared" si="153"/>
        <v>-14198</v>
      </c>
      <c r="G1461">
        <f t="shared" si="156"/>
        <v>-2.4240599996119272E-2</v>
      </c>
      <c r="I1461">
        <f t="shared" si="157"/>
        <v>-2.4240599996119272E-2</v>
      </c>
      <c r="Q1461" s="2">
        <f t="shared" si="154"/>
        <v>24541.078000000001</v>
      </c>
      <c r="S1461" t="s">
        <v>8874</v>
      </c>
      <c r="U1461" s="21"/>
    </row>
    <row r="1462" spans="1:21" ht="12.95" customHeight="1" x14ac:dyDescent="0.2">
      <c r="A1462" s="99" t="s">
        <v>8586</v>
      </c>
      <c r="B1462" s="14"/>
      <c r="C1462" s="17">
        <v>39559.58</v>
      </c>
      <c r="D1462" s="17"/>
      <c r="E1462">
        <f t="shared" si="152"/>
        <v>-14198.018607483304</v>
      </c>
      <c r="F1462">
        <f t="shared" si="153"/>
        <v>-14198</v>
      </c>
      <c r="G1462">
        <f t="shared" si="156"/>
        <v>-2.2240599995711818E-2</v>
      </c>
      <c r="I1462">
        <f t="shared" si="157"/>
        <v>-2.2240599995711818E-2</v>
      </c>
      <c r="Q1462" s="2">
        <f t="shared" si="154"/>
        <v>24541.08</v>
      </c>
      <c r="S1462" t="s">
        <v>8874</v>
      </c>
      <c r="U1462" s="21"/>
    </row>
    <row r="1463" spans="1:21" ht="12.95" customHeight="1" x14ac:dyDescent="0.2">
      <c r="A1463" s="99" t="s">
        <v>8586</v>
      </c>
      <c r="B1463" s="14"/>
      <c r="C1463" s="17">
        <v>39632.485999999997</v>
      </c>
      <c r="D1463" s="17"/>
      <c r="E1463">
        <f t="shared" si="152"/>
        <v>-14137.022178534491</v>
      </c>
      <c r="F1463">
        <f t="shared" si="153"/>
        <v>-14137</v>
      </c>
      <c r="G1463">
        <f t="shared" si="156"/>
        <v>-2.6508900009503122E-2</v>
      </c>
      <c r="I1463">
        <f t="shared" si="157"/>
        <v>-2.6508900009503122E-2</v>
      </c>
      <c r="Q1463" s="2">
        <f t="shared" si="154"/>
        <v>24613.985999999997</v>
      </c>
      <c r="S1463" t="s">
        <v>8874</v>
      </c>
      <c r="U1463" s="21"/>
    </row>
    <row r="1464" spans="1:21" ht="12.95" customHeight="1" x14ac:dyDescent="0.2">
      <c r="A1464" s="55" t="s">
        <v>9195</v>
      </c>
      <c r="B1464" s="54" t="s">
        <v>8852</v>
      </c>
      <c r="C1464" s="55">
        <v>39693.449999999997</v>
      </c>
      <c r="D1464" s="55" t="s">
        <v>8869</v>
      </c>
      <c r="E1464">
        <f t="shared" si="152"/>
        <v>-14086.016962304888</v>
      </c>
      <c r="F1464">
        <f t="shared" si="153"/>
        <v>-14086</v>
      </c>
      <c r="G1464">
        <f t="shared" si="156"/>
        <v>-2.0274200003768783E-2</v>
      </c>
      <c r="I1464">
        <f>+C1464-(C$7+F1464*C$8)</f>
        <v>-2.0274200003768783E-2</v>
      </c>
      <c r="Q1464" s="2">
        <f t="shared" si="154"/>
        <v>24674.949999999997</v>
      </c>
      <c r="S1464" t="s">
        <v>8874</v>
      </c>
    </row>
    <row r="1465" spans="1:21" ht="12.95" customHeight="1" x14ac:dyDescent="0.2">
      <c r="A1465" s="12" t="s">
        <v>8862</v>
      </c>
      <c r="B1465" s="35" t="s">
        <v>8852</v>
      </c>
      <c r="C1465" s="12">
        <v>39694.646000000001</v>
      </c>
      <c r="D1465" s="12"/>
      <c r="E1465">
        <f t="shared" si="152"/>
        <v>-14085.016335072245</v>
      </c>
      <c r="F1465">
        <f t="shared" si="153"/>
        <v>-14085</v>
      </c>
      <c r="G1465">
        <f t="shared" si="156"/>
        <v>-1.9524499999533873E-2</v>
      </c>
      <c r="I1465">
        <f>G1465</f>
        <v>-1.9524499999533873E-2</v>
      </c>
      <c r="Q1465" s="2">
        <f t="shared" si="154"/>
        <v>24676.146000000001</v>
      </c>
      <c r="S1465" t="s">
        <v>8874</v>
      </c>
      <c r="U1465" s="21"/>
    </row>
    <row r="1466" spans="1:21" ht="12.95" customHeight="1" x14ac:dyDescent="0.2">
      <c r="A1466" s="99" t="s">
        <v>8587</v>
      </c>
      <c r="B1466" s="14"/>
      <c r="C1466" s="17">
        <v>39695.449999999997</v>
      </c>
      <c r="D1466" s="17"/>
      <c r="E1466">
        <f t="shared" si="152"/>
        <v>-14084.343672618199</v>
      </c>
      <c r="F1466">
        <f t="shared" si="153"/>
        <v>-14084.5</v>
      </c>
      <c r="Q1466" s="2">
        <f t="shared" si="154"/>
        <v>24676.949999999997</v>
      </c>
      <c r="R1466" s="56">
        <v>0.20552750000206288</v>
      </c>
      <c r="S1466" t="s">
        <v>8874</v>
      </c>
      <c r="U1466" s="21"/>
    </row>
    <row r="1467" spans="1:21" ht="12.95" customHeight="1" x14ac:dyDescent="0.2">
      <c r="A1467" s="55" t="s">
        <v>9065</v>
      </c>
      <c r="B1467" s="54" t="s">
        <v>8852</v>
      </c>
      <c r="C1467" s="55">
        <v>39699.423999999999</v>
      </c>
      <c r="D1467" s="55" t="s">
        <v>8869</v>
      </c>
      <c r="E1467">
        <f t="shared" si="152"/>
        <v>-14081.018846010749</v>
      </c>
      <c r="F1467">
        <f t="shared" si="153"/>
        <v>-14081</v>
      </c>
      <c r="G1467">
        <f t="shared" ref="G1467:G1530" si="158">+C1467-(C$7+F1467*C$8)</f>
        <v>-2.2525699998368509E-2</v>
      </c>
      <c r="I1467">
        <f>+C1467-(C$7+F1467*C$8)</f>
        <v>-2.2525699998368509E-2</v>
      </c>
      <c r="Q1467" s="2">
        <f t="shared" si="154"/>
        <v>24680.923999999999</v>
      </c>
      <c r="S1467" t="s">
        <v>8874</v>
      </c>
    </row>
    <row r="1468" spans="1:21" ht="12.95" customHeight="1" x14ac:dyDescent="0.2">
      <c r="A1468" s="12" t="s">
        <v>8862</v>
      </c>
      <c r="B1468" s="35" t="s">
        <v>8852</v>
      </c>
      <c r="C1468" s="12">
        <v>39701.81</v>
      </c>
      <c r="D1468" s="12"/>
      <c r="E1468">
        <f t="shared" si="152"/>
        <v>-14079.022611414533</v>
      </c>
      <c r="F1468">
        <f t="shared" si="153"/>
        <v>-14079</v>
      </c>
      <c r="G1468">
        <f t="shared" si="158"/>
        <v>-2.7026300005672965E-2</v>
      </c>
      <c r="I1468">
        <f>G1468</f>
        <v>-2.7026300005672965E-2</v>
      </c>
      <c r="Q1468" s="2">
        <f t="shared" si="154"/>
        <v>24683.309999999998</v>
      </c>
      <c r="S1468" t="s">
        <v>8874</v>
      </c>
      <c r="U1468" s="21"/>
    </row>
    <row r="1469" spans="1:21" ht="12.95" customHeight="1" x14ac:dyDescent="0.2">
      <c r="A1469" s="100" t="s">
        <v>8863</v>
      </c>
      <c r="B1469" s="35"/>
      <c r="C1469" s="12">
        <v>39701.813000000002</v>
      </c>
      <c r="D1469" s="12"/>
      <c r="E1469">
        <f t="shared" si="152"/>
        <v>-14079.02010148</v>
      </c>
      <c r="F1469">
        <f t="shared" si="153"/>
        <v>-14079</v>
      </c>
      <c r="G1469">
        <f t="shared" si="158"/>
        <v>-2.4026300001423806E-2</v>
      </c>
      <c r="I1469">
        <f>G1469</f>
        <v>-2.4026300001423806E-2</v>
      </c>
      <c r="Q1469" s="2">
        <f t="shared" si="154"/>
        <v>24683.313000000002</v>
      </c>
      <c r="S1469" t="s">
        <v>8874</v>
      </c>
      <c r="U1469" s="21"/>
    </row>
    <row r="1470" spans="1:21" ht="12.95" customHeight="1" x14ac:dyDescent="0.2">
      <c r="A1470" s="55" t="s">
        <v>9065</v>
      </c>
      <c r="B1470" s="54" t="s">
        <v>8852</v>
      </c>
      <c r="C1470" s="55">
        <v>39705.413999999997</v>
      </c>
      <c r="D1470" s="55" t="s">
        <v>8869</v>
      </c>
      <c r="E1470">
        <f t="shared" si="152"/>
        <v>-14076.007343399124</v>
      </c>
      <c r="F1470">
        <f t="shared" si="153"/>
        <v>-14076</v>
      </c>
      <c r="G1470">
        <f t="shared" si="158"/>
        <v>-8.7772000042605214E-3</v>
      </c>
      <c r="I1470">
        <f>+C1470-(C$7+F1470*C$8)</f>
        <v>-8.7772000042605214E-3</v>
      </c>
      <c r="Q1470" s="2">
        <f t="shared" si="154"/>
        <v>24686.913999999997</v>
      </c>
      <c r="S1470" t="s">
        <v>8874</v>
      </c>
    </row>
    <row r="1471" spans="1:21" ht="12.95" customHeight="1" x14ac:dyDescent="0.2">
      <c r="A1471" s="55" t="s">
        <v>9211</v>
      </c>
      <c r="B1471" s="54" t="s">
        <v>8852</v>
      </c>
      <c r="C1471" s="55">
        <v>39711.379999999997</v>
      </c>
      <c r="D1471" s="55" t="s">
        <v>8869</v>
      </c>
      <c r="E1471">
        <f t="shared" si="152"/>
        <v>-14071.015920263735</v>
      </c>
      <c r="F1471">
        <f t="shared" si="153"/>
        <v>-14071</v>
      </c>
      <c r="G1471">
        <f t="shared" si="158"/>
        <v>-1.902870000776602E-2</v>
      </c>
      <c r="H1471">
        <f t="shared" ref="H1471:H1477" si="159">+C1471-(C$7+F1471*C$8)</f>
        <v>-1.902870000776602E-2</v>
      </c>
      <c r="Q1471" s="2">
        <f t="shared" si="154"/>
        <v>24692.879999999997</v>
      </c>
      <c r="S1471" t="s">
        <v>8874</v>
      </c>
    </row>
    <row r="1472" spans="1:21" ht="12.95" customHeight="1" x14ac:dyDescent="0.2">
      <c r="A1472" s="55" t="s">
        <v>8902</v>
      </c>
      <c r="B1472" s="54" t="s">
        <v>8852</v>
      </c>
      <c r="C1472" s="55">
        <v>39712.567999999999</v>
      </c>
      <c r="D1472" s="55" t="s">
        <v>8869</v>
      </c>
      <c r="E1472">
        <f t="shared" si="152"/>
        <v>-14070.02198618984</v>
      </c>
      <c r="F1472">
        <f t="shared" si="153"/>
        <v>-14070</v>
      </c>
      <c r="G1472">
        <f t="shared" si="158"/>
        <v>-2.6278999997884966E-2</v>
      </c>
      <c r="H1472">
        <f t="shared" si="159"/>
        <v>-2.6278999997884966E-2</v>
      </c>
      <c r="Q1472" s="2">
        <f t="shared" si="154"/>
        <v>24694.067999999999</v>
      </c>
      <c r="S1472" t="s">
        <v>8874</v>
      </c>
    </row>
    <row r="1473" spans="1:21" ht="12.95" customHeight="1" x14ac:dyDescent="0.2">
      <c r="A1473" s="55" t="s">
        <v>8902</v>
      </c>
      <c r="B1473" s="54" t="s">
        <v>8852</v>
      </c>
      <c r="C1473" s="55">
        <v>39712.572</v>
      </c>
      <c r="D1473" s="55" t="s">
        <v>8869</v>
      </c>
      <c r="E1473">
        <f t="shared" si="152"/>
        <v>-14070.018639610465</v>
      </c>
      <c r="F1473">
        <f t="shared" si="153"/>
        <v>-14070</v>
      </c>
      <c r="G1473">
        <f t="shared" si="158"/>
        <v>-2.2278999997070059E-2</v>
      </c>
      <c r="H1473">
        <f t="shared" si="159"/>
        <v>-2.2278999997070059E-2</v>
      </c>
      <c r="Q1473" s="2">
        <f t="shared" si="154"/>
        <v>24694.072</v>
      </c>
      <c r="S1473" t="s">
        <v>8874</v>
      </c>
    </row>
    <row r="1474" spans="1:21" ht="12.95" customHeight="1" x14ac:dyDescent="0.2">
      <c r="A1474" s="55" t="s">
        <v>8902</v>
      </c>
      <c r="B1474" s="54" t="s">
        <v>8852</v>
      </c>
      <c r="C1474" s="55">
        <v>39712.574000000001</v>
      </c>
      <c r="D1474" s="55" t="s">
        <v>8869</v>
      </c>
      <c r="E1474">
        <f t="shared" si="152"/>
        <v>-14070.01696632078</v>
      </c>
      <c r="F1474">
        <f t="shared" si="153"/>
        <v>-14070</v>
      </c>
      <c r="G1474">
        <f t="shared" si="158"/>
        <v>-2.0278999996662606E-2</v>
      </c>
      <c r="H1474">
        <f t="shared" si="159"/>
        <v>-2.0278999996662606E-2</v>
      </c>
      <c r="Q1474" s="2">
        <f t="shared" si="154"/>
        <v>24694.074000000001</v>
      </c>
      <c r="S1474" t="s">
        <v>8874</v>
      </c>
    </row>
    <row r="1475" spans="1:21" ht="12.95" customHeight="1" x14ac:dyDescent="0.2">
      <c r="A1475" s="55" t="s">
        <v>8902</v>
      </c>
      <c r="B1475" s="54" t="s">
        <v>8852</v>
      </c>
      <c r="C1475" s="55">
        <v>39712.576000000001</v>
      </c>
      <c r="D1475" s="55" t="s">
        <v>8869</v>
      </c>
      <c r="E1475">
        <f t="shared" si="152"/>
        <v>-14070.015293031092</v>
      </c>
      <c r="F1475">
        <f t="shared" si="153"/>
        <v>-14070</v>
      </c>
      <c r="G1475">
        <f t="shared" si="158"/>
        <v>-1.8278999996255152E-2</v>
      </c>
      <c r="H1475">
        <f t="shared" si="159"/>
        <v>-1.8278999996255152E-2</v>
      </c>
      <c r="Q1475" s="2">
        <f t="shared" si="154"/>
        <v>24694.076000000001</v>
      </c>
      <c r="S1475" t="s">
        <v>8874</v>
      </c>
    </row>
    <row r="1476" spans="1:21" ht="12.95" customHeight="1" x14ac:dyDescent="0.2">
      <c r="A1476" s="55" t="s">
        <v>9211</v>
      </c>
      <c r="B1476" s="54" t="s">
        <v>8852</v>
      </c>
      <c r="C1476" s="55">
        <v>39717.358999999997</v>
      </c>
      <c r="D1476" s="55" t="s">
        <v>8869</v>
      </c>
      <c r="E1476">
        <f t="shared" si="152"/>
        <v>-14066.013620745383</v>
      </c>
      <c r="F1476">
        <f t="shared" si="153"/>
        <v>-14066</v>
      </c>
      <c r="G1476">
        <f t="shared" si="158"/>
        <v>-1.628020000498509E-2</v>
      </c>
      <c r="H1476">
        <f t="shared" si="159"/>
        <v>-1.628020000498509E-2</v>
      </c>
      <c r="Q1476" s="2">
        <f t="shared" si="154"/>
        <v>24698.858999999997</v>
      </c>
      <c r="S1476" t="s">
        <v>8874</v>
      </c>
    </row>
    <row r="1477" spans="1:21" ht="12.95" customHeight="1" x14ac:dyDescent="0.2">
      <c r="A1477" s="55" t="s">
        <v>9211</v>
      </c>
      <c r="B1477" s="54" t="s">
        <v>8852</v>
      </c>
      <c r="C1477" s="55">
        <v>39717.360000000001</v>
      </c>
      <c r="D1477" s="55" t="s">
        <v>8869</v>
      </c>
      <c r="E1477">
        <f t="shared" si="152"/>
        <v>-14066.012784100536</v>
      </c>
      <c r="F1477">
        <f t="shared" si="153"/>
        <v>-14066</v>
      </c>
      <c r="G1477">
        <f t="shared" si="158"/>
        <v>-1.5280200001143385E-2</v>
      </c>
      <c r="H1477">
        <f t="shared" si="159"/>
        <v>-1.5280200001143385E-2</v>
      </c>
      <c r="Q1477" s="2">
        <f t="shared" si="154"/>
        <v>24698.86</v>
      </c>
      <c r="S1477" t="s">
        <v>8874</v>
      </c>
    </row>
    <row r="1478" spans="1:21" ht="12.95" customHeight="1" x14ac:dyDescent="0.2">
      <c r="A1478" s="99" t="s">
        <v>8587</v>
      </c>
      <c r="B1478" s="14"/>
      <c r="C1478" s="17">
        <v>39718.548999999999</v>
      </c>
      <c r="D1478" s="17"/>
      <c r="E1478">
        <f t="shared" si="152"/>
        <v>-14065.018013381801</v>
      </c>
      <c r="F1478">
        <f t="shared" si="153"/>
        <v>-14065</v>
      </c>
      <c r="G1478">
        <f t="shared" si="158"/>
        <v>-2.1530500001972541E-2</v>
      </c>
      <c r="I1478">
        <f>G1478</f>
        <v>-2.1530500001972541E-2</v>
      </c>
      <c r="Q1478" s="2">
        <f t="shared" si="154"/>
        <v>24700.048999999999</v>
      </c>
      <c r="S1478" t="s">
        <v>8874</v>
      </c>
      <c r="U1478" s="21"/>
    </row>
    <row r="1479" spans="1:21" ht="12.95" customHeight="1" x14ac:dyDescent="0.2">
      <c r="A1479" s="99" t="s">
        <v>8588</v>
      </c>
      <c r="B1479" s="14"/>
      <c r="C1479" s="17">
        <v>39736.478999999999</v>
      </c>
      <c r="D1479" s="17"/>
      <c r="E1479">
        <f t="shared" si="152"/>
        <v>-14050.016971340649</v>
      </c>
      <c r="F1479">
        <f t="shared" si="153"/>
        <v>-14050</v>
      </c>
      <c r="G1479">
        <f t="shared" si="158"/>
        <v>-2.028499999869382E-2</v>
      </c>
      <c r="I1479">
        <f>G1479</f>
        <v>-2.028499999869382E-2</v>
      </c>
      <c r="Q1479" s="2">
        <f t="shared" si="154"/>
        <v>24717.978999999999</v>
      </c>
      <c r="S1479" t="s">
        <v>8874</v>
      </c>
      <c r="U1479" s="21"/>
    </row>
    <row r="1480" spans="1:21" ht="12.95" customHeight="1" x14ac:dyDescent="0.2">
      <c r="A1480" s="100" t="s">
        <v>8863</v>
      </c>
      <c r="B1480" s="35"/>
      <c r="C1480" s="12">
        <v>39737.673699999999</v>
      </c>
      <c r="D1480" s="12"/>
      <c r="E1480">
        <f t="shared" si="152"/>
        <v>-14049.017431746306</v>
      </c>
      <c r="F1480">
        <f t="shared" si="153"/>
        <v>-14049</v>
      </c>
      <c r="G1480">
        <f t="shared" si="158"/>
        <v>-2.0835300005273893E-2</v>
      </c>
      <c r="J1480">
        <f>G1480</f>
        <v>-2.0835300005273893E-2</v>
      </c>
      <c r="Q1480" s="2">
        <f t="shared" si="154"/>
        <v>24719.173699999999</v>
      </c>
      <c r="S1480" t="s">
        <v>8874</v>
      </c>
      <c r="U1480" s="21"/>
    </row>
    <row r="1481" spans="1:21" ht="12.95" customHeight="1" x14ac:dyDescent="0.2">
      <c r="A1481" s="12" t="s">
        <v>8862</v>
      </c>
      <c r="B1481" s="35" t="s">
        <v>8852</v>
      </c>
      <c r="C1481" s="12">
        <v>39737.675000000003</v>
      </c>
      <c r="D1481" s="12"/>
      <c r="E1481">
        <f t="shared" si="152"/>
        <v>-14049.016344108008</v>
      </c>
      <c r="F1481">
        <f t="shared" si="153"/>
        <v>-14049</v>
      </c>
      <c r="G1481">
        <f t="shared" si="158"/>
        <v>-1.9535300001734868E-2</v>
      </c>
      <c r="I1481">
        <f>G1481</f>
        <v>-1.9535300001734868E-2</v>
      </c>
      <c r="Q1481" s="2">
        <f t="shared" si="154"/>
        <v>24719.175000000003</v>
      </c>
      <c r="S1481" t="s">
        <v>8874</v>
      </c>
      <c r="U1481" s="21"/>
    </row>
    <row r="1482" spans="1:21" ht="12.95" customHeight="1" x14ac:dyDescent="0.2">
      <c r="A1482" s="55" t="s">
        <v>8902</v>
      </c>
      <c r="B1482" s="54" t="s">
        <v>8852</v>
      </c>
      <c r="C1482" s="55">
        <v>39748.432000000001</v>
      </c>
      <c r="D1482" s="55" t="s">
        <v>8869</v>
      </c>
      <c r="E1482">
        <f t="shared" si="152"/>
        <v>-14040.016555528162</v>
      </c>
      <c r="F1482">
        <f t="shared" si="153"/>
        <v>-14040</v>
      </c>
      <c r="G1482">
        <f t="shared" si="158"/>
        <v>-1.9788000005064532E-2</v>
      </c>
      <c r="H1482">
        <f>+C1482-(C$7+F1482*C$8)</f>
        <v>-1.9788000005064532E-2</v>
      </c>
      <c r="Q1482" s="2">
        <f t="shared" si="154"/>
        <v>24729.932000000001</v>
      </c>
      <c r="S1482" t="s">
        <v>8874</v>
      </c>
    </row>
    <row r="1483" spans="1:21" ht="12.95" customHeight="1" x14ac:dyDescent="0.2">
      <c r="A1483" s="55" t="s">
        <v>8902</v>
      </c>
      <c r="B1483" s="54" t="s">
        <v>8852</v>
      </c>
      <c r="C1483" s="55">
        <v>39748.434000000001</v>
      </c>
      <c r="D1483" s="55" t="s">
        <v>8869</v>
      </c>
      <c r="E1483">
        <f t="shared" si="152"/>
        <v>-14040.014882238474</v>
      </c>
      <c r="F1483">
        <f t="shared" si="153"/>
        <v>-14040</v>
      </c>
      <c r="G1483">
        <f t="shared" si="158"/>
        <v>-1.7788000004657079E-2</v>
      </c>
      <c r="H1483">
        <f>+C1483-(C$7+F1483*C$8)</f>
        <v>-1.7788000004657079E-2</v>
      </c>
      <c r="Q1483" s="2">
        <f t="shared" si="154"/>
        <v>24729.934000000001</v>
      </c>
      <c r="S1483" t="s">
        <v>8874</v>
      </c>
    </row>
    <row r="1484" spans="1:21" ht="12.95" customHeight="1" x14ac:dyDescent="0.2">
      <c r="A1484" s="100" t="s">
        <v>8863</v>
      </c>
      <c r="B1484" s="35"/>
      <c r="C1484" s="12">
        <v>39749.625500000002</v>
      </c>
      <c r="D1484" s="12"/>
      <c r="E1484">
        <f t="shared" si="152"/>
        <v>-14039.018019907629</v>
      </c>
      <c r="F1484">
        <f t="shared" si="153"/>
        <v>-14039</v>
      </c>
      <c r="G1484">
        <f t="shared" si="158"/>
        <v>-2.1538299995881971E-2</v>
      </c>
      <c r="J1484">
        <f>G1484</f>
        <v>-2.1538299995881971E-2</v>
      </c>
      <c r="Q1484" s="2">
        <f t="shared" si="154"/>
        <v>24731.125500000002</v>
      </c>
      <c r="S1484" t="s">
        <v>8874</v>
      </c>
      <c r="U1484" s="21"/>
    </row>
    <row r="1485" spans="1:21" ht="12.95" customHeight="1" x14ac:dyDescent="0.2">
      <c r="A1485" s="55" t="s">
        <v>9065</v>
      </c>
      <c r="B1485" s="54" t="s">
        <v>8852</v>
      </c>
      <c r="C1485" s="55">
        <v>39760.392999999996</v>
      </c>
      <c r="D1485" s="55" t="s">
        <v>8869</v>
      </c>
      <c r="E1485">
        <f t="shared" si="152"/>
        <v>-14030.009446556931</v>
      </c>
      <c r="F1485">
        <f t="shared" si="153"/>
        <v>-14030</v>
      </c>
      <c r="G1485">
        <f t="shared" si="158"/>
        <v>-1.1291000002529472E-2</v>
      </c>
      <c r="I1485">
        <f>+C1485-(C$7+F1485*C$8)</f>
        <v>-1.1291000002529472E-2</v>
      </c>
      <c r="Q1485" s="2">
        <f t="shared" si="154"/>
        <v>24741.892999999996</v>
      </c>
      <c r="S1485" t="s">
        <v>8874</v>
      </c>
    </row>
    <row r="1486" spans="1:21" ht="12.95" customHeight="1" x14ac:dyDescent="0.2">
      <c r="A1486" s="55" t="s">
        <v>9206</v>
      </c>
      <c r="B1486" s="54" t="s">
        <v>8852</v>
      </c>
      <c r="C1486" s="55">
        <v>39761.572</v>
      </c>
      <c r="D1486" s="55" t="s">
        <v>8869</v>
      </c>
      <c r="E1486">
        <f t="shared" si="152"/>
        <v>-14029.023042286626</v>
      </c>
      <c r="F1486">
        <f t="shared" si="153"/>
        <v>-14029</v>
      </c>
      <c r="G1486">
        <f t="shared" si="158"/>
        <v>-2.7541300005395897E-2</v>
      </c>
      <c r="I1486">
        <f>G1486</f>
        <v>-2.7541300005395897E-2</v>
      </c>
      <c r="Q1486" s="2">
        <f t="shared" si="154"/>
        <v>24743.072</v>
      </c>
      <c r="S1486" t="s">
        <v>8874</v>
      </c>
      <c r="U1486" s="21"/>
    </row>
    <row r="1487" spans="1:21" ht="12.95" customHeight="1" x14ac:dyDescent="0.2">
      <c r="A1487" s="99" t="s">
        <v>8588</v>
      </c>
      <c r="B1487" s="14"/>
      <c r="C1487" s="17">
        <v>39767.555</v>
      </c>
      <c r="D1487" s="17"/>
      <c r="E1487">
        <f t="shared" si="152"/>
        <v>-14024.0173961889</v>
      </c>
      <c r="F1487">
        <f t="shared" si="153"/>
        <v>-14024</v>
      </c>
      <c r="G1487">
        <f t="shared" si="158"/>
        <v>-2.079280000180006E-2</v>
      </c>
      <c r="I1487">
        <f>G1487</f>
        <v>-2.079280000180006E-2</v>
      </c>
      <c r="Q1487" s="2">
        <f t="shared" si="154"/>
        <v>24749.055</v>
      </c>
      <c r="S1487" t="s">
        <v>8874</v>
      </c>
      <c r="U1487" s="21"/>
    </row>
    <row r="1488" spans="1:21" ht="12.95" customHeight="1" x14ac:dyDescent="0.2">
      <c r="A1488" s="55" t="s">
        <v>9206</v>
      </c>
      <c r="B1488" s="54" t="s">
        <v>8852</v>
      </c>
      <c r="C1488" s="55">
        <v>39767.56</v>
      </c>
      <c r="D1488" s="55" t="s">
        <v>8869</v>
      </c>
      <c r="E1488">
        <f t="shared" si="152"/>
        <v>-14024.013212964686</v>
      </c>
      <c r="F1488">
        <f t="shared" si="153"/>
        <v>-14024</v>
      </c>
      <c r="G1488">
        <f t="shared" si="158"/>
        <v>-1.5792800004419405E-2</v>
      </c>
      <c r="I1488">
        <f>G1488</f>
        <v>-1.5792800004419405E-2</v>
      </c>
      <c r="Q1488" s="2">
        <f t="shared" si="154"/>
        <v>24749.059999999998</v>
      </c>
      <c r="S1488" t="s">
        <v>8874</v>
      </c>
      <c r="U1488" s="21"/>
    </row>
    <row r="1489" spans="1:21" ht="12.95" customHeight="1" x14ac:dyDescent="0.2">
      <c r="A1489" s="12" t="s">
        <v>8862</v>
      </c>
      <c r="B1489" s="35" t="s">
        <v>8852</v>
      </c>
      <c r="C1489" s="12">
        <v>39768.752</v>
      </c>
      <c r="D1489" s="12"/>
      <c r="E1489">
        <f t="shared" si="152"/>
        <v>-14023.015932311417</v>
      </c>
      <c r="F1489">
        <f t="shared" si="153"/>
        <v>-14023</v>
      </c>
      <c r="G1489">
        <f t="shared" si="158"/>
        <v>-1.9043100000999402E-2</v>
      </c>
      <c r="I1489">
        <f>G1489</f>
        <v>-1.9043100000999402E-2</v>
      </c>
      <c r="Q1489" s="2">
        <f t="shared" si="154"/>
        <v>24750.252</v>
      </c>
      <c r="S1489" t="s">
        <v>8874</v>
      </c>
      <c r="U1489" s="21"/>
    </row>
    <row r="1490" spans="1:21" ht="12.95" customHeight="1" x14ac:dyDescent="0.2">
      <c r="A1490" s="12" t="s">
        <v>8862</v>
      </c>
      <c r="B1490" s="35" t="s">
        <v>8852</v>
      </c>
      <c r="C1490" s="12">
        <v>39774.722999999998</v>
      </c>
      <c r="D1490" s="12"/>
      <c r="E1490">
        <f t="shared" si="152"/>
        <v>-14018.020325951815</v>
      </c>
      <c r="F1490">
        <f t="shared" si="153"/>
        <v>-14018</v>
      </c>
      <c r="G1490">
        <f t="shared" si="158"/>
        <v>-2.4294600007124245E-2</v>
      </c>
      <c r="K1490">
        <f>G1490</f>
        <v>-2.4294600007124245E-2</v>
      </c>
      <c r="Q1490" s="2">
        <f t="shared" si="154"/>
        <v>24756.222999999998</v>
      </c>
      <c r="S1490" t="s">
        <v>8874</v>
      </c>
      <c r="U1490" s="21"/>
    </row>
    <row r="1491" spans="1:21" ht="12.95" customHeight="1" x14ac:dyDescent="0.2">
      <c r="A1491" s="55" t="s">
        <v>9065</v>
      </c>
      <c r="B1491" s="54" t="s">
        <v>8852</v>
      </c>
      <c r="C1491" s="55">
        <v>39778.296000000002</v>
      </c>
      <c r="D1491" s="55" t="s">
        <v>8869</v>
      </c>
      <c r="E1491">
        <f t="shared" si="152"/>
        <v>-14015.030993926544</v>
      </c>
      <c r="F1491">
        <f t="shared" si="153"/>
        <v>-14015</v>
      </c>
      <c r="G1491">
        <f t="shared" si="158"/>
        <v>-3.7045500001113396E-2</v>
      </c>
      <c r="I1491">
        <f>+C1491-(C$7+F1491*C$8)</f>
        <v>-3.7045500001113396E-2</v>
      </c>
      <c r="Q1491" s="2">
        <f t="shared" si="154"/>
        <v>24759.796000000002</v>
      </c>
      <c r="S1491" t="s">
        <v>8874</v>
      </c>
    </row>
    <row r="1492" spans="1:21" ht="12.95" customHeight="1" x14ac:dyDescent="0.2">
      <c r="A1492" s="100" t="s">
        <v>8864</v>
      </c>
      <c r="B1492" s="35"/>
      <c r="C1492" s="12">
        <v>39784.287599999923</v>
      </c>
      <c r="D1492" s="12"/>
      <c r="E1492">
        <f t="shared" si="152"/>
        <v>-14010.018152683231</v>
      </c>
      <c r="F1492">
        <f t="shared" si="153"/>
        <v>-14010</v>
      </c>
      <c r="G1492">
        <f t="shared" si="158"/>
        <v>-2.1697000076528639E-2</v>
      </c>
      <c r="K1492">
        <f>G1492</f>
        <v>-2.1697000076528639E-2</v>
      </c>
      <c r="Q1492" s="2">
        <f t="shared" si="154"/>
        <v>24765.787599999923</v>
      </c>
      <c r="S1492" t="s">
        <v>8874</v>
      </c>
      <c r="U1492" s="21"/>
    </row>
    <row r="1493" spans="1:21" ht="12.95" customHeight="1" x14ac:dyDescent="0.2">
      <c r="A1493" s="99" t="s">
        <v>8588</v>
      </c>
      <c r="B1493" s="14"/>
      <c r="C1493" s="17">
        <v>39784.288</v>
      </c>
      <c r="D1493" s="17"/>
      <c r="E1493">
        <f t="shared" ref="E1493:E1556" si="160">+(C1493-C$7)/C$8</f>
        <v>-14010.01781802523</v>
      </c>
      <c r="F1493">
        <f t="shared" ref="F1493:F1556" si="161">ROUND(2*E1493,0)/2</f>
        <v>-14010</v>
      </c>
      <c r="G1493">
        <f t="shared" si="158"/>
        <v>-2.1296999999321997E-2</v>
      </c>
      <c r="I1493">
        <f>G1493</f>
        <v>-2.1296999999321997E-2</v>
      </c>
      <c r="Q1493" s="2">
        <f t="shared" si="154"/>
        <v>24765.788</v>
      </c>
      <c r="S1493" t="s">
        <v>8874</v>
      </c>
      <c r="U1493" s="21"/>
    </row>
    <row r="1494" spans="1:21" ht="12.95" customHeight="1" x14ac:dyDescent="0.2">
      <c r="A1494" s="55" t="s">
        <v>9206</v>
      </c>
      <c r="B1494" s="54" t="s">
        <v>8852</v>
      </c>
      <c r="C1494" s="55">
        <v>39785.481</v>
      </c>
      <c r="D1494" s="55" t="s">
        <v>8869</v>
      </c>
      <c r="E1494">
        <f t="shared" si="160"/>
        <v>-14009.019700727122</v>
      </c>
      <c r="F1494">
        <f t="shared" si="161"/>
        <v>-14009</v>
      </c>
      <c r="G1494">
        <f t="shared" si="158"/>
        <v>-2.3547300006612204E-2</v>
      </c>
      <c r="I1494">
        <f>G1494</f>
        <v>-2.3547300006612204E-2</v>
      </c>
      <c r="Q1494" s="2">
        <f t="shared" si="154"/>
        <v>24766.981</v>
      </c>
      <c r="S1494" t="s">
        <v>8874</v>
      </c>
      <c r="U1494" s="21"/>
    </row>
    <row r="1495" spans="1:21" ht="12.95" customHeight="1" x14ac:dyDescent="0.2">
      <c r="A1495" s="55" t="s">
        <v>9019</v>
      </c>
      <c r="B1495" s="54" t="s">
        <v>8852</v>
      </c>
      <c r="C1495" s="55">
        <v>39785.483399999997</v>
      </c>
      <c r="D1495" s="55" t="s">
        <v>8869</v>
      </c>
      <c r="E1495">
        <f t="shared" si="160"/>
        <v>-14009.0176927795</v>
      </c>
      <c r="F1495">
        <f t="shared" si="161"/>
        <v>-14009</v>
      </c>
      <c r="G1495">
        <f t="shared" si="158"/>
        <v>-2.1147300009033643E-2</v>
      </c>
      <c r="I1495">
        <f>+C1495-(C$7+F1495*C$8)</f>
        <v>-2.1147300009033643E-2</v>
      </c>
      <c r="Q1495" s="2">
        <f t="shared" ref="Q1495:Q1558" si="162">+C1495-15018.5</f>
        <v>24766.983399999997</v>
      </c>
      <c r="S1495" t="s">
        <v>8874</v>
      </c>
    </row>
    <row r="1496" spans="1:21" ht="12.95" customHeight="1" x14ac:dyDescent="0.2">
      <c r="A1496" s="55" t="s">
        <v>9206</v>
      </c>
      <c r="B1496" s="54" t="s">
        <v>8852</v>
      </c>
      <c r="C1496" s="55">
        <v>39786.68</v>
      </c>
      <c r="D1496" s="55" t="s">
        <v>8869</v>
      </c>
      <c r="E1496">
        <f t="shared" si="160"/>
        <v>-14008.016563559951</v>
      </c>
      <c r="F1496">
        <f t="shared" si="161"/>
        <v>-14008</v>
      </c>
      <c r="G1496">
        <f t="shared" si="158"/>
        <v>-1.9797599998128135E-2</v>
      </c>
      <c r="I1496">
        <f t="shared" ref="I1496:I1536" si="163">G1496</f>
        <v>-1.9797599998128135E-2</v>
      </c>
      <c r="Q1496" s="2">
        <f t="shared" si="162"/>
        <v>24768.18</v>
      </c>
      <c r="S1496" t="s">
        <v>8874</v>
      </c>
      <c r="U1496" s="21"/>
    </row>
    <row r="1497" spans="1:21" ht="12.95" customHeight="1" x14ac:dyDescent="0.2">
      <c r="A1497" s="12" t="s">
        <v>8862</v>
      </c>
      <c r="B1497" s="35" t="s">
        <v>8852</v>
      </c>
      <c r="C1497" s="12">
        <v>39793.849000000002</v>
      </c>
      <c r="D1497" s="12"/>
      <c r="E1497">
        <f t="shared" si="160"/>
        <v>-14002.018656678019</v>
      </c>
      <c r="F1497">
        <f t="shared" si="161"/>
        <v>-14002</v>
      </c>
      <c r="G1497">
        <f t="shared" si="158"/>
        <v>-2.2299399999610614E-2</v>
      </c>
      <c r="I1497">
        <f t="shared" si="163"/>
        <v>-2.2299399999610614E-2</v>
      </c>
      <c r="Q1497" s="2">
        <f t="shared" si="162"/>
        <v>24775.349000000002</v>
      </c>
      <c r="S1497" t="s">
        <v>8874</v>
      </c>
      <c r="U1497" s="21"/>
    </row>
    <row r="1498" spans="1:21" ht="12.95" customHeight="1" x14ac:dyDescent="0.2">
      <c r="A1498" s="99" t="s">
        <v>8588</v>
      </c>
      <c r="B1498" s="14"/>
      <c r="C1498" s="17">
        <v>39796.247000000003</v>
      </c>
      <c r="D1498" s="17"/>
      <c r="E1498">
        <f t="shared" si="160"/>
        <v>-14000.012382343681</v>
      </c>
      <c r="F1498">
        <f t="shared" si="161"/>
        <v>-14000</v>
      </c>
      <c r="G1498">
        <f t="shared" si="158"/>
        <v>-1.4799999997194391E-2</v>
      </c>
      <c r="I1498">
        <f t="shared" si="163"/>
        <v>-1.4799999997194391E-2</v>
      </c>
      <c r="Q1498" s="2">
        <f t="shared" si="162"/>
        <v>24777.747000000003</v>
      </c>
      <c r="S1498" t="s">
        <v>8874</v>
      </c>
      <c r="U1498" s="21"/>
    </row>
    <row r="1499" spans="1:21" ht="12.95" customHeight="1" x14ac:dyDescent="0.2">
      <c r="A1499" s="99" t="s">
        <v>8588</v>
      </c>
      <c r="B1499" s="14"/>
      <c r="C1499" s="17">
        <v>39803.413</v>
      </c>
      <c r="D1499" s="17"/>
      <c r="E1499">
        <f t="shared" si="160"/>
        <v>-13994.016985396282</v>
      </c>
      <c r="F1499">
        <f t="shared" si="161"/>
        <v>-13994</v>
      </c>
      <c r="G1499">
        <f t="shared" si="158"/>
        <v>-2.0301800002926029E-2</v>
      </c>
      <c r="I1499">
        <f t="shared" si="163"/>
        <v>-2.0301800002926029E-2</v>
      </c>
      <c r="Q1499" s="2">
        <f t="shared" si="162"/>
        <v>24784.913</v>
      </c>
      <c r="S1499" t="s">
        <v>8874</v>
      </c>
      <c r="U1499" s="21"/>
    </row>
    <row r="1500" spans="1:21" ht="12.95" customHeight="1" x14ac:dyDescent="0.2">
      <c r="A1500" s="55" t="s">
        <v>8314</v>
      </c>
      <c r="B1500" s="54" t="s">
        <v>8852</v>
      </c>
      <c r="C1500" s="55">
        <v>39803.417000000001</v>
      </c>
      <c r="D1500" s="55" t="s">
        <v>8869</v>
      </c>
      <c r="E1500">
        <f t="shared" si="160"/>
        <v>-13994.013638816908</v>
      </c>
      <c r="F1500">
        <f t="shared" si="161"/>
        <v>-13994</v>
      </c>
      <c r="G1500">
        <f t="shared" si="158"/>
        <v>-1.6301800002111122E-2</v>
      </c>
      <c r="I1500">
        <f t="shared" si="163"/>
        <v>-1.6301800002111122E-2</v>
      </c>
      <c r="Q1500" s="2">
        <f t="shared" si="162"/>
        <v>24784.917000000001</v>
      </c>
      <c r="S1500" t="s">
        <v>8874</v>
      </c>
      <c r="U1500" s="21"/>
    </row>
    <row r="1501" spans="1:21" ht="12.95" customHeight="1" x14ac:dyDescent="0.2">
      <c r="A1501" s="55" t="s">
        <v>9206</v>
      </c>
      <c r="B1501" s="54" t="s">
        <v>8852</v>
      </c>
      <c r="C1501" s="55">
        <v>39805.807999999997</v>
      </c>
      <c r="D1501" s="55" t="s">
        <v>8869</v>
      </c>
      <c r="E1501">
        <f t="shared" si="160"/>
        <v>-13992.013220996476</v>
      </c>
      <c r="F1501">
        <f t="shared" si="161"/>
        <v>-13992</v>
      </c>
      <c r="G1501">
        <f t="shared" si="158"/>
        <v>-1.5802400004758965E-2</v>
      </c>
      <c r="I1501">
        <f t="shared" si="163"/>
        <v>-1.5802400004758965E-2</v>
      </c>
      <c r="Q1501" s="2">
        <f t="shared" si="162"/>
        <v>24787.307999999997</v>
      </c>
      <c r="S1501" t="s">
        <v>8874</v>
      </c>
      <c r="U1501" s="21"/>
    </row>
    <row r="1502" spans="1:21" ht="12.95" customHeight="1" x14ac:dyDescent="0.2">
      <c r="A1502" s="99" t="s">
        <v>8588</v>
      </c>
      <c r="B1502" s="14"/>
      <c r="C1502" s="17">
        <v>39809.391000000003</v>
      </c>
      <c r="D1502" s="17"/>
      <c r="E1502">
        <f t="shared" si="160"/>
        <v>-13989.01552252277</v>
      </c>
      <c r="F1502">
        <f t="shared" si="161"/>
        <v>-13989</v>
      </c>
      <c r="G1502">
        <f t="shared" si="158"/>
        <v>-1.8553300003986806E-2</v>
      </c>
      <c r="I1502">
        <f t="shared" si="163"/>
        <v>-1.8553300003986806E-2</v>
      </c>
      <c r="Q1502" s="2">
        <f t="shared" si="162"/>
        <v>24790.891000000003</v>
      </c>
      <c r="S1502" t="s">
        <v>8874</v>
      </c>
      <c r="U1502" s="21"/>
    </row>
    <row r="1503" spans="1:21" ht="12.95" customHeight="1" x14ac:dyDescent="0.2">
      <c r="A1503" s="12" t="s">
        <v>8862</v>
      </c>
      <c r="B1503" s="35" t="s">
        <v>8852</v>
      </c>
      <c r="C1503" s="12">
        <v>39810.587</v>
      </c>
      <c r="D1503" s="12"/>
      <c r="E1503">
        <f t="shared" si="160"/>
        <v>-13988.014895290135</v>
      </c>
      <c r="F1503">
        <f t="shared" si="161"/>
        <v>-13988</v>
      </c>
      <c r="G1503">
        <f t="shared" si="158"/>
        <v>-1.7803599999751896E-2</v>
      </c>
      <c r="I1503">
        <f t="shared" si="163"/>
        <v>-1.7803599999751896E-2</v>
      </c>
      <c r="Q1503" s="2">
        <f t="shared" si="162"/>
        <v>24792.087</v>
      </c>
      <c r="S1503" t="s">
        <v>8874</v>
      </c>
      <c r="U1503" s="21"/>
    </row>
    <row r="1504" spans="1:21" ht="12.95" customHeight="1" x14ac:dyDescent="0.2">
      <c r="A1504" s="12" t="s">
        <v>8862</v>
      </c>
      <c r="B1504" s="35" t="s">
        <v>8852</v>
      </c>
      <c r="C1504" s="12">
        <v>39817.75</v>
      </c>
      <c r="D1504" s="12"/>
      <c r="E1504">
        <f t="shared" si="160"/>
        <v>-13982.022008277263</v>
      </c>
      <c r="F1504">
        <f t="shared" si="161"/>
        <v>-13982</v>
      </c>
      <c r="G1504">
        <f t="shared" si="158"/>
        <v>-2.6305400002456736E-2</v>
      </c>
      <c r="I1504">
        <f t="shared" si="163"/>
        <v>-2.6305400002456736E-2</v>
      </c>
      <c r="Q1504" s="2">
        <f t="shared" si="162"/>
        <v>24799.25</v>
      </c>
      <c r="S1504" t="s">
        <v>8874</v>
      </c>
      <c r="U1504" s="21"/>
    </row>
    <row r="1505" spans="1:21" ht="12.95" customHeight="1" x14ac:dyDescent="0.2">
      <c r="A1505" s="55" t="s">
        <v>9206</v>
      </c>
      <c r="B1505" s="54" t="s">
        <v>8852</v>
      </c>
      <c r="C1505" s="55">
        <v>39822.523999999998</v>
      </c>
      <c r="D1505" s="55" t="s">
        <v>8869</v>
      </c>
      <c r="E1505">
        <f t="shared" si="160"/>
        <v>-13978.027865795142</v>
      </c>
      <c r="F1505">
        <f t="shared" si="161"/>
        <v>-13978</v>
      </c>
      <c r="G1505">
        <f t="shared" si="158"/>
        <v>-3.3306600009382237E-2</v>
      </c>
      <c r="I1505">
        <f t="shared" si="163"/>
        <v>-3.3306600009382237E-2</v>
      </c>
      <c r="Q1505" s="2">
        <f t="shared" si="162"/>
        <v>24804.023999999998</v>
      </c>
      <c r="S1505" t="s">
        <v>8874</v>
      </c>
      <c r="U1505" s="21"/>
    </row>
    <row r="1506" spans="1:21" ht="12.95" customHeight="1" x14ac:dyDescent="0.2">
      <c r="A1506" s="12" t="s">
        <v>8862</v>
      </c>
      <c r="B1506" s="35" t="s">
        <v>8852</v>
      </c>
      <c r="C1506" s="12">
        <v>39822.544999999998</v>
      </c>
      <c r="D1506" s="12"/>
      <c r="E1506">
        <f t="shared" si="160"/>
        <v>-13978.010296253433</v>
      </c>
      <c r="F1506">
        <f t="shared" si="161"/>
        <v>-13978</v>
      </c>
      <c r="G1506">
        <f t="shared" si="158"/>
        <v>-1.2306600008741952E-2</v>
      </c>
      <c r="I1506">
        <f t="shared" si="163"/>
        <v>-1.2306600008741952E-2</v>
      </c>
      <c r="Q1506" s="2">
        <f t="shared" si="162"/>
        <v>24804.044999999998</v>
      </c>
      <c r="S1506" t="s">
        <v>8874</v>
      </c>
      <c r="U1506" s="21"/>
    </row>
    <row r="1507" spans="1:21" ht="12.95" customHeight="1" x14ac:dyDescent="0.2">
      <c r="A1507" s="55" t="s">
        <v>9206</v>
      </c>
      <c r="B1507" s="54" t="s">
        <v>8852</v>
      </c>
      <c r="C1507" s="55">
        <v>39823.728000000003</v>
      </c>
      <c r="D1507" s="55" t="s">
        <v>8869</v>
      </c>
      <c r="E1507">
        <f t="shared" si="160"/>
        <v>-13977.020545403753</v>
      </c>
      <c r="F1507">
        <f t="shared" si="161"/>
        <v>-13977</v>
      </c>
      <c r="G1507">
        <f t="shared" si="158"/>
        <v>-2.4556899996241555E-2</v>
      </c>
      <c r="I1507">
        <f t="shared" si="163"/>
        <v>-2.4556899996241555E-2</v>
      </c>
      <c r="Q1507" s="2">
        <f t="shared" si="162"/>
        <v>24805.228000000003</v>
      </c>
      <c r="S1507" t="s">
        <v>8874</v>
      </c>
      <c r="U1507" s="21"/>
    </row>
    <row r="1508" spans="1:21" ht="12.95" customHeight="1" x14ac:dyDescent="0.2">
      <c r="A1508" s="99" t="s">
        <v>8589</v>
      </c>
      <c r="B1508" s="14"/>
      <c r="C1508" s="17">
        <v>39827.315000000002</v>
      </c>
      <c r="D1508" s="17"/>
      <c r="E1508">
        <f t="shared" si="160"/>
        <v>-13974.01950035068</v>
      </c>
      <c r="F1508">
        <f t="shared" si="161"/>
        <v>-13974</v>
      </c>
      <c r="G1508">
        <f t="shared" si="158"/>
        <v>-2.3307800001930445E-2</v>
      </c>
      <c r="I1508">
        <f t="shared" si="163"/>
        <v>-2.3307800001930445E-2</v>
      </c>
      <c r="Q1508" s="2">
        <f t="shared" si="162"/>
        <v>24808.815000000002</v>
      </c>
      <c r="S1508" t="s">
        <v>8874</v>
      </c>
      <c r="U1508" s="21"/>
    </row>
    <row r="1509" spans="1:21" ht="12.95" customHeight="1" x14ac:dyDescent="0.2">
      <c r="A1509" s="12" t="s">
        <v>8862</v>
      </c>
      <c r="B1509" s="35" t="s">
        <v>8852</v>
      </c>
      <c r="C1509" s="12">
        <v>39830.892</v>
      </c>
      <c r="D1509" s="12"/>
      <c r="E1509">
        <f t="shared" si="160"/>
        <v>-13971.026821746042</v>
      </c>
      <c r="F1509">
        <f t="shared" si="161"/>
        <v>-13971</v>
      </c>
      <c r="G1509">
        <f t="shared" si="158"/>
        <v>-3.2058700002380647E-2</v>
      </c>
      <c r="I1509">
        <f t="shared" si="163"/>
        <v>-3.2058700002380647E-2</v>
      </c>
      <c r="Q1509" s="2">
        <f t="shared" si="162"/>
        <v>24812.392</v>
      </c>
      <c r="S1509" t="s">
        <v>8874</v>
      </c>
      <c r="U1509" s="21"/>
    </row>
    <row r="1510" spans="1:21" ht="12.95" customHeight="1" x14ac:dyDescent="0.2">
      <c r="A1510" s="12" t="s">
        <v>8862</v>
      </c>
      <c r="B1510" s="35" t="s">
        <v>8852</v>
      </c>
      <c r="C1510" s="12">
        <v>39835.673000000003</v>
      </c>
      <c r="D1510" s="12"/>
      <c r="E1510">
        <f t="shared" si="160"/>
        <v>-13967.026822750013</v>
      </c>
      <c r="F1510">
        <f t="shared" si="161"/>
        <v>-13967</v>
      </c>
      <c r="G1510">
        <f t="shared" si="158"/>
        <v>-3.2059900004242081E-2</v>
      </c>
      <c r="I1510">
        <f t="shared" si="163"/>
        <v>-3.2059900004242081E-2</v>
      </c>
      <c r="Q1510" s="2">
        <f t="shared" si="162"/>
        <v>24817.173000000003</v>
      </c>
      <c r="S1510" t="s">
        <v>8874</v>
      </c>
      <c r="U1510" s="21"/>
    </row>
    <row r="1511" spans="1:21" ht="12.95" customHeight="1" x14ac:dyDescent="0.2">
      <c r="A1511" s="12" t="s">
        <v>8862</v>
      </c>
      <c r="B1511" s="35" t="s">
        <v>8852</v>
      </c>
      <c r="C1511" s="12">
        <v>39835.686000000002</v>
      </c>
      <c r="D1511" s="12"/>
      <c r="E1511">
        <f t="shared" si="160"/>
        <v>-13967.01594636705</v>
      </c>
      <c r="F1511">
        <f t="shared" si="161"/>
        <v>-13967</v>
      </c>
      <c r="G1511">
        <f t="shared" si="158"/>
        <v>-1.9059900005231611E-2</v>
      </c>
      <c r="I1511">
        <f t="shared" si="163"/>
        <v>-1.9059900005231611E-2</v>
      </c>
      <c r="Q1511" s="2">
        <f t="shared" si="162"/>
        <v>24817.186000000002</v>
      </c>
      <c r="S1511" t="s">
        <v>8874</v>
      </c>
      <c r="U1511" s="21"/>
    </row>
    <row r="1512" spans="1:21" ht="12.95" customHeight="1" x14ac:dyDescent="0.2">
      <c r="A1512" s="55" t="s">
        <v>9206</v>
      </c>
      <c r="B1512" s="54" t="s">
        <v>8852</v>
      </c>
      <c r="C1512" s="55">
        <v>39841.659</v>
      </c>
      <c r="D1512" s="55" t="s">
        <v>8869</v>
      </c>
      <c r="E1512">
        <f t="shared" si="160"/>
        <v>-13962.01866671776</v>
      </c>
      <c r="F1512">
        <f t="shared" si="161"/>
        <v>-13962</v>
      </c>
      <c r="G1512">
        <f t="shared" si="158"/>
        <v>-2.2311400003673043E-2</v>
      </c>
      <c r="I1512">
        <f t="shared" si="163"/>
        <v>-2.2311400003673043E-2</v>
      </c>
      <c r="Q1512" s="2">
        <f t="shared" si="162"/>
        <v>24823.159</v>
      </c>
      <c r="S1512" t="s">
        <v>8874</v>
      </c>
      <c r="U1512" s="21"/>
    </row>
    <row r="1513" spans="1:21" ht="12.95" customHeight="1" x14ac:dyDescent="0.2">
      <c r="A1513" s="99" t="s">
        <v>8589</v>
      </c>
      <c r="B1513" s="14"/>
      <c r="C1513" s="17">
        <v>39845.243999999999</v>
      </c>
      <c r="D1513" s="17"/>
      <c r="E1513">
        <f t="shared" si="160"/>
        <v>-13959.019294954373</v>
      </c>
      <c r="F1513">
        <f t="shared" si="161"/>
        <v>-13959</v>
      </c>
      <c r="G1513">
        <f t="shared" si="158"/>
        <v>-2.306230000249343E-2</v>
      </c>
      <c r="I1513">
        <f t="shared" si="163"/>
        <v>-2.306230000249343E-2</v>
      </c>
      <c r="Q1513" s="2">
        <f t="shared" si="162"/>
        <v>24826.743999999999</v>
      </c>
      <c r="S1513" t="s">
        <v>8874</v>
      </c>
      <c r="U1513" s="21"/>
    </row>
    <row r="1514" spans="1:21" ht="12.95" customHeight="1" x14ac:dyDescent="0.2">
      <c r="A1514" s="55" t="s">
        <v>8314</v>
      </c>
      <c r="B1514" s="54" t="s">
        <v>8852</v>
      </c>
      <c r="C1514" s="55">
        <v>39845.247000000003</v>
      </c>
      <c r="D1514" s="55" t="s">
        <v>8869</v>
      </c>
      <c r="E1514">
        <f t="shared" si="160"/>
        <v>-13959.01678501984</v>
      </c>
      <c r="F1514">
        <f t="shared" si="161"/>
        <v>-13959</v>
      </c>
      <c r="G1514">
        <f t="shared" si="158"/>
        <v>-2.0062299998244271E-2</v>
      </c>
      <c r="I1514">
        <f t="shared" si="163"/>
        <v>-2.0062299998244271E-2</v>
      </c>
      <c r="Q1514" s="2">
        <f t="shared" si="162"/>
        <v>24826.747000000003</v>
      </c>
      <c r="S1514" t="s">
        <v>8874</v>
      </c>
      <c r="U1514" s="21"/>
    </row>
    <row r="1515" spans="1:21" ht="12.95" customHeight="1" x14ac:dyDescent="0.2">
      <c r="A1515" s="12" t="s">
        <v>8862</v>
      </c>
      <c r="B1515" s="35" t="s">
        <v>8852</v>
      </c>
      <c r="C1515" s="12">
        <v>39847.64</v>
      </c>
      <c r="D1515" s="12"/>
      <c r="E1515">
        <f t="shared" si="160"/>
        <v>-13957.014693909721</v>
      </c>
      <c r="F1515">
        <f t="shared" si="161"/>
        <v>-13957</v>
      </c>
      <c r="G1515">
        <f t="shared" si="158"/>
        <v>-1.756290000048466E-2</v>
      </c>
      <c r="I1515">
        <f t="shared" si="163"/>
        <v>-1.756290000048466E-2</v>
      </c>
      <c r="Q1515" s="2">
        <f t="shared" si="162"/>
        <v>24829.14</v>
      </c>
      <c r="S1515" t="s">
        <v>8874</v>
      </c>
      <c r="U1515" s="21"/>
    </row>
    <row r="1516" spans="1:21" ht="12.95" customHeight="1" x14ac:dyDescent="0.2">
      <c r="A1516" s="99" t="s">
        <v>8589</v>
      </c>
      <c r="B1516" s="14"/>
      <c r="C1516" s="17">
        <v>39852.415999999997</v>
      </c>
      <c r="D1516" s="17"/>
      <c r="E1516">
        <f t="shared" si="160"/>
        <v>-13953.018878137913</v>
      </c>
      <c r="F1516">
        <f t="shared" si="161"/>
        <v>-13953</v>
      </c>
      <c r="G1516">
        <f t="shared" si="158"/>
        <v>-2.256409999972675E-2</v>
      </c>
      <c r="I1516">
        <f t="shared" si="163"/>
        <v>-2.256409999972675E-2</v>
      </c>
      <c r="Q1516" s="2">
        <f t="shared" si="162"/>
        <v>24833.915999999997</v>
      </c>
      <c r="S1516" t="s">
        <v>8874</v>
      </c>
      <c r="U1516" s="21"/>
    </row>
    <row r="1517" spans="1:21" ht="12.95" customHeight="1" x14ac:dyDescent="0.2">
      <c r="A1517" s="12" t="s">
        <v>8862</v>
      </c>
      <c r="B1517" s="35" t="s">
        <v>8852</v>
      </c>
      <c r="C1517" s="12">
        <v>39856.004999999997</v>
      </c>
      <c r="D1517" s="12"/>
      <c r="E1517">
        <f t="shared" si="160"/>
        <v>-13950.016159795154</v>
      </c>
      <c r="F1517">
        <f t="shared" si="161"/>
        <v>-13950</v>
      </c>
      <c r="G1517">
        <f t="shared" si="158"/>
        <v>-1.9315000005008187E-2</v>
      </c>
      <c r="I1517">
        <f t="shared" si="163"/>
        <v>-1.9315000005008187E-2</v>
      </c>
      <c r="Q1517" s="2">
        <f t="shared" si="162"/>
        <v>24837.504999999997</v>
      </c>
      <c r="S1517" t="s">
        <v>8874</v>
      </c>
      <c r="U1517" s="21"/>
    </row>
    <row r="1518" spans="1:21" ht="12.95" customHeight="1" x14ac:dyDescent="0.2">
      <c r="A1518" s="12" t="s">
        <v>8862</v>
      </c>
      <c r="B1518" s="35" t="s">
        <v>8852</v>
      </c>
      <c r="C1518" s="12">
        <v>39859.591</v>
      </c>
      <c r="D1518" s="12"/>
      <c r="E1518">
        <f t="shared" si="160"/>
        <v>-13947.01595138692</v>
      </c>
      <c r="F1518">
        <f t="shared" si="161"/>
        <v>-13947</v>
      </c>
      <c r="G1518">
        <f t="shared" si="158"/>
        <v>-1.9065899999986868E-2</v>
      </c>
      <c r="I1518">
        <f t="shared" si="163"/>
        <v>-1.9065899999986868E-2</v>
      </c>
      <c r="Q1518" s="2">
        <f t="shared" si="162"/>
        <v>24841.091</v>
      </c>
      <c r="S1518" t="s">
        <v>8874</v>
      </c>
      <c r="U1518" s="21"/>
    </row>
    <row r="1519" spans="1:21" ht="12.95" customHeight="1" x14ac:dyDescent="0.2">
      <c r="A1519" s="12" t="s">
        <v>8862</v>
      </c>
      <c r="B1519" s="35" t="s">
        <v>8852</v>
      </c>
      <c r="C1519" s="12">
        <v>39860.775999999998</v>
      </c>
      <c r="D1519" s="12"/>
      <c r="E1519">
        <f t="shared" si="160"/>
        <v>-13946.02452724756</v>
      </c>
      <c r="F1519">
        <f t="shared" si="161"/>
        <v>-13946</v>
      </c>
      <c r="G1519">
        <f t="shared" si="158"/>
        <v>-2.9316200001630932E-2</v>
      </c>
      <c r="I1519">
        <f t="shared" si="163"/>
        <v>-2.9316200001630932E-2</v>
      </c>
      <c r="Q1519" s="2">
        <f t="shared" si="162"/>
        <v>24842.275999999998</v>
      </c>
      <c r="S1519" t="s">
        <v>8874</v>
      </c>
      <c r="U1519" s="21"/>
    </row>
    <row r="1520" spans="1:21" ht="12.95" customHeight="1" x14ac:dyDescent="0.2">
      <c r="A1520" s="12" t="s">
        <v>8862</v>
      </c>
      <c r="B1520" s="35" t="s">
        <v>8852</v>
      </c>
      <c r="C1520" s="12">
        <v>39860.784</v>
      </c>
      <c r="D1520" s="12"/>
      <c r="E1520">
        <f t="shared" si="160"/>
        <v>-13946.017834088812</v>
      </c>
      <c r="F1520">
        <f t="shared" si="161"/>
        <v>-13946</v>
      </c>
      <c r="G1520">
        <f t="shared" si="158"/>
        <v>-2.1316200000001118E-2</v>
      </c>
      <c r="I1520">
        <f t="shared" si="163"/>
        <v>-2.1316200000001118E-2</v>
      </c>
      <c r="Q1520" s="2">
        <f t="shared" si="162"/>
        <v>24842.284</v>
      </c>
      <c r="S1520" t="s">
        <v>8874</v>
      </c>
      <c r="U1520" s="21"/>
    </row>
    <row r="1521" spans="1:21" ht="12.95" customHeight="1" x14ac:dyDescent="0.2">
      <c r="A1521" s="55" t="s">
        <v>9198</v>
      </c>
      <c r="B1521" s="54" t="s">
        <v>8852</v>
      </c>
      <c r="C1521" s="55">
        <v>39872.71</v>
      </c>
      <c r="D1521" s="55" t="s">
        <v>8869</v>
      </c>
      <c r="E1521">
        <f t="shared" si="160"/>
        <v>-13936.040007687096</v>
      </c>
      <c r="F1521">
        <f t="shared" si="161"/>
        <v>-13936</v>
      </c>
      <c r="G1521">
        <f t="shared" si="158"/>
        <v>-4.7819200000958517E-2</v>
      </c>
      <c r="I1521">
        <f t="shared" si="163"/>
        <v>-4.7819200000958517E-2</v>
      </c>
      <c r="Q1521" s="2">
        <f t="shared" si="162"/>
        <v>24854.21</v>
      </c>
      <c r="S1521" t="s">
        <v>8874</v>
      </c>
      <c r="U1521" s="21"/>
    </row>
    <row r="1522" spans="1:21" ht="12.95" customHeight="1" x14ac:dyDescent="0.2">
      <c r="A1522" s="99" t="s">
        <v>8589</v>
      </c>
      <c r="B1522" s="14"/>
      <c r="C1522" s="17">
        <v>39872.730000000003</v>
      </c>
      <c r="D1522" s="17"/>
      <c r="E1522">
        <f t="shared" si="160"/>
        <v>-13936.023274790225</v>
      </c>
      <c r="F1522">
        <f t="shared" si="161"/>
        <v>-13936</v>
      </c>
      <c r="G1522">
        <f t="shared" si="158"/>
        <v>-2.7819199996883981E-2</v>
      </c>
      <c r="I1522">
        <f t="shared" si="163"/>
        <v>-2.7819199996883981E-2</v>
      </c>
      <c r="Q1522" s="2">
        <f t="shared" si="162"/>
        <v>24854.230000000003</v>
      </c>
      <c r="S1522" t="s">
        <v>8874</v>
      </c>
      <c r="U1522" s="21"/>
    </row>
    <row r="1523" spans="1:21" ht="12.95" customHeight="1" x14ac:dyDescent="0.2">
      <c r="A1523" s="12" t="s">
        <v>8862</v>
      </c>
      <c r="B1523" s="35" t="s">
        <v>8852</v>
      </c>
      <c r="C1523" s="12">
        <v>39872.74</v>
      </c>
      <c r="D1523" s="12"/>
      <c r="E1523">
        <f t="shared" si="160"/>
        <v>-13936.014908341796</v>
      </c>
      <c r="F1523">
        <f t="shared" si="161"/>
        <v>-13936</v>
      </c>
      <c r="G1523">
        <f t="shared" si="158"/>
        <v>-1.781920000212267E-2</v>
      </c>
      <c r="I1523">
        <f t="shared" si="163"/>
        <v>-1.781920000212267E-2</v>
      </c>
      <c r="Q1523" s="2">
        <f t="shared" si="162"/>
        <v>24854.239999999998</v>
      </c>
      <c r="S1523" t="s">
        <v>8874</v>
      </c>
      <c r="U1523" s="21"/>
    </row>
    <row r="1524" spans="1:21" ht="12.95" customHeight="1" x14ac:dyDescent="0.2">
      <c r="A1524" s="55" t="s">
        <v>5882</v>
      </c>
      <c r="B1524" s="54" t="s">
        <v>8852</v>
      </c>
      <c r="C1524" s="55">
        <v>39877.514000000003</v>
      </c>
      <c r="D1524" s="55" t="s">
        <v>8869</v>
      </c>
      <c r="E1524">
        <f t="shared" si="160"/>
        <v>-13932.020765859668</v>
      </c>
      <c r="F1524">
        <f t="shared" si="161"/>
        <v>-13932</v>
      </c>
      <c r="G1524">
        <f t="shared" si="158"/>
        <v>-2.4820400001772214E-2</v>
      </c>
      <c r="I1524">
        <f t="shared" si="163"/>
        <v>-2.4820400001772214E-2</v>
      </c>
      <c r="Q1524" s="2">
        <f t="shared" si="162"/>
        <v>24859.014000000003</v>
      </c>
      <c r="S1524" t="s">
        <v>8874</v>
      </c>
      <c r="U1524" s="21"/>
    </row>
    <row r="1525" spans="1:21" ht="12.95" customHeight="1" x14ac:dyDescent="0.2">
      <c r="A1525" s="12" t="s">
        <v>8862</v>
      </c>
      <c r="B1525" s="35" t="s">
        <v>8852</v>
      </c>
      <c r="C1525" s="12">
        <v>39878.712</v>
      </c>
      <c r="D1525" s="12"/>
      <c r="E1525">
        <f t="shared" si="160"/>
        <v>-13931.018465337345</v>
      </c>
      <c r="F1525">
        <f t="shared" si="161"/>
        <v>-13931</v>
      </c>
      <c r="G1525">
        <f t="shared" si="158"/>
        <v>-2.207069999712985E-2</v>
      </c>
      <c r="I1525">
        <f t="shared" si="163"/>
        <v>-2.207069999712985E-2</v>
      </c>
      <c r="Q1525" s="2">
        <f t="shared" si="162"/>
        <v>24860.212</v>
      </c>
      <c r="S1525" t="s">
        <v>8874</v>
      </c>
      <c r="U1525" s="21"/>
    </row>
    <row r="1526" spans="1:21" ht="12.95" customHeight="1" x14ac:dyDescent="0.2">
      <c r="A1526" s="55" t="s">
        <v>8314</v>
      </c>
      <c r="B1526" s="54" t="s">
        <v>8852</v>
      </c>
      <c r="C1526" s="55">
        <v>39882.298999999999</v>
      </c>
      <c r="D1526" s="55" t="s">
        <v>8869</v>
      </c>
      <c r="E1526">
        <f t="shared" si="160"/>
        <v>-13928.017420284272</v>
      </c>
      <c r="F1526">
        <f t="shared" si="161"/>
        <v>-13928</v>
      </c>
      <c r="G1526">
        <f t="shared" si="158"/>
        <v>-2.0821600002818741E-2</v>
      </c>
      <c r="I1526">
        <f t="shared" si="163"/>
        <v>-2.0821600002818741E-2</v>
      </c>
      <c r="Q1526" s="2">
        <f t="shared" si="162"/>
        <v>24863.798999999999</v>
      </c>
      <c r="S1526" t="s">
        <v>8874</v>
      </c>
      <c r="U1526" s="21"/>
    </row>
    <row r="1527" spans="1:21" ht="12.95" customHeight="1" x14ac:dyDescent="0.2">
      <c r="A1527" s="12" t="s">
        <v>8862</v>
      </c>
      <c r="B1527" s="35" t="s">
        <v>8852</v>
      </c>
      <c r="C1527" s="12">
        <v>39884.684999999998</v>
      </c>
      <c r="D1527" s="12"/>
      <c r="E1527">
        <f t="shared" si="160"/>
        <v>-13926.021185688056</v>
      </c>
      <c r="F1527">
        <f t="shared" si="161"/>
        <v>-13926</v>
      </c>
      <c r="G1527">
        <f t="shared" si="158"/>
        <v>-2.5322200002847239E-2</v>
      </c>
      <c r="I1527">
        <f t="shared" si="163"/>
        <v>-2.5322200002847239E-2</v>
      </c>
      <c r="Q1527" s="2">
        <f t="shared" si="162"/>
        <v>24866.184999999998</v>
      </c>
      <c r="S1527" t="s">
        <v>8874</v>
      </c>
      <c r="U1527" s="21"/>
    </row>
    <row r="1528" spans="1:21" ht="12.95" customHeight="1" x14ac:dyDescent="0.2">
      <c r="A1528" s="12" t="s">
        <v>8862</v>
      </c>
      <c r="B1528" s="35" t="s">
        <v>8852</v>
      </c>
      <c r="C1528" s="12">
        <v>39884.688999999998</v>
      </c>
      <c r="D1528" s="12"/>
      <c r="E1528">
        <f t="shared" si="160"/>
        <v>-13926.017839108681</v>
      </c>
      <c r="F1528">
        <f t="shared" si="161"/>
        <v>-13926</v>
      </c>
      <c r="G1528">
        <f t="shared" si="158"/>
        <v>-2.1322200002032332E-2</v>
      </c>
      <c r="I1528">
        <f t="shared" si="163"/>
        <v>-2.1322200002032332E-2</v>
      </c>
      <c r="Q1528" s="2">
        <f t="shared" si="162"/>
        <v>24866.188999999998</v>
      </c>
      <c r="S1528" t="s">
        <v>8874</v>
      </c>
      <c r="U1528" s="21"/>
    </row>
    <row r="1529" spans="1:21" ht="12.95" customHeight="1" x14ac:dyDescent="0.2">
      <c r="A1529" s="12" t="s">
        <v>8862</v>
      </c>
      <c r="B1529" s="35" t="s">
        <v>8852</v>
      </c>
      <c r="C1529" s="12">
        <v>39884.692000000003</v>
      </c>
      <c r="D1529" s="12"/>
      <c r="E1529">
        <f t="shared" si="160"/>
        <v>-13926.015329174148</v>
      </c>
      <c r="F1529">
        <f t="shared" si="161"/>
        <v>-13926</v>
      </c>
      <c r="G1529">
        <f t="shared" si="158"/>
        <v>-1.8322199997783173E-2</v>
      </c>
      <c r="I1529">
        <f t="shared" si="163"/>
        <v>-1.8322199997783173E-2</v>
      </c>
      <c r="Q1529" s="2">
        <f t="shared" si="162"/>
        <v>24866.192000000003</v>
      </c>
      <c r="S1529" t="s">
        <v>8874</v>
      </c>
      <c r="U1529" s="21"/>
    </row>
    <row r="1530" spans="1:21" ht="12.95" customHeight="1" x14ac:dyDescent="0.2">
      <c r="A1530" s="99" t="s">
        <v>8589</v>
      </c>
      <c r="B1530" s="14"/>
      <c r="C1530" s="17">
        <v>39888.277999999998</v>
      </c>
      <c r="D1530" s="17"/>
      <c r="E1530">
        <f t="shared" si="160"/>
        <v>-13923.015120765922</v>
      </c>
      <c r="F1530">
        <f t="shared" si="161"/>
        <v>-13923</v>
      </c>
      <c r="G1530">
        <f t="shared" si="158"/>
        <v>-1.8073100007313769E-2</v>
      </c>
      <c r="I1530">
        <f t="shared" si="163"/>
        <v>-1.8073100007313769E-2</v>
      </c>
      <c r="Q1530" s="2">
        <f t="shared" si="162"/>
        <v>24869.777999999998</v>
      </c>
      <c r="S1530" t="s">
        <v>8874</v>
      </c>
      <c r="U1530" s="21"/>
    </row>
    <row r="1531" spans="1:21" ht="12.95" customHeight="1" x14ac:dyDescent="0.2">
      <c r="A1531" s="99" t="s">
        <v>8591</v>
      </c>
      <c r="B1531" s="14"/>
      <c r="C1531" s="17">
        <v>39888.281000000003</v>
      </c>
      <c r="D1531" s="17"/>
      <c r="E1531">
        <f t="shared" si="160"/>
        <v>-13923.012610831387</v>
      </c>
      <c r="F1531">
        <f t="shared" si="161"/>
        <v>-13923</v>
      </c>
      <c r="G1531">
        <f t="shared" ref="G1531:G1594" si="164">+C1531-(C$7+F1531*C$8)</f>
        <v>-1.507310000306461E-2</v>
      </c>
      <c r="I1531">
        <f t="shared" si="163"/>
        <v>-1.507310000306461E-2</v>
      </c>
      <c r="Q1531" s="2">
        <f t="shared" si="162"/>
        <v>24869.781000000003</v>
      </c>
      <c r="S1531" t="s">
        <v>8874</v>
      </c>
      <c r="U1531" s="21"/>
    </row>
    <row r="1532" spans="1:21" ht="12.95" customHeight="1" x14ac:dyDescent="0.2">
      <c r="A1532" s="12" t="s">
        <v>8862</v>
      </c>
      <c r="B1532" s="35" t="s">
        <v>8852</v>
      </c>
      <c r="C1532" s="12">
        <v>39890.665000000001</v>
      </c>
      <c r="D1532" s="12"/>
      <c r="E1532">
        <f t="shared" si="160"/>
        <v>-13921.018049524857</v>
      </c>
      <c r="F1532">
        <f t="shared" si="161"/>
        <v>-13921</v>
      </c>
      <c r="G1532">
        <f t="shared" si="164"/>
        <v>-2.1573700003500562E-2</v>
      </c>
      <c r="I1532">
        <f t="shared" si="163"/>
        <v>-2.1573700003500562E-2</v>
      </c>
      <c r="Q1532" s="2">
        <f t="shared" si="162"/>
        <v>24872.165000000001</v>
      </c>
      <c r="S1532" t="s">
        <v>8874</v>
      </c>
      <c r="U1532" s="21"/>
    </row>
    <row r="1533" spans="1:21" ht="12.95" customHeight="1" x14ac:dyDescent="0.2">
      <c r="A1533" s="12" t="s">
        <v>8862</v>
      </c>
      <c r="B1533" s="35" t="s">
        <v>8852</v>
      </c>
      <c r="C1533" s="12">
        <v>39890.669000000002</v>
      </c>
      <c r="D1533" s="12"/>
      <c r="E1533">
        <f t="shared" si="160"/>
        <v>-13921.014702945484</v>
      </c>
      <c r="F1533">
        <f t="shared" si="161"/>
        <v>-13921</v>
      </c>
      <c r="G1533">
        <f t="shared" si="164"/>
        <v>-1.7573700002685655E-2</v>
      </c>
      <c r="I1533">
        <f t="shared" si="163"/>
        <v>-1.7573700002685655E-2</v>
      </c>
      <c r="Q1533" s="2">
        <f t="shared" si="162"/>
        <v>24872.169000000002</v>
      </c>
      <c r="S1533" t="s">
        <v>8874</v>
      </c>
      <c r="U1533" s="21"/>
    </row>
    <row r="1534" spans="1:21" ht="12.95" customHeight="1" x14ac:dyDescent="0.2">
      <c r="A1534" s="12" t="s">
        <v>8862</v>
      </c>
      <c r="B1534" s="35" t="s">
        <v>8852</v>
      </c>
      <c r="C1534" s="12">
        <v>39896.646999999997</v>
      </c>
      <c r="D1534" s="12"/>
      <c r="E1534">
        <f t="shared" si="160"/>
        <v>-13916.013240071979</v>
      </c>
      <c r="F1534">
        <f t="shared" si="161"/>
        <v>-13916</v>
      </c>
      <c r="G1534">
        <f t="shared" si="164"/>
        <v>-1.5825200003746431E-2</v>
      </c>
      <c r="I1534">
        <f t="shared" si="163"/>
        <v>-1.5825200003746431E-2</v>
      </c>
      <c r="Q1534" s="2">
        <f t="shared" si="162"/>
        <v>24878.146999999997</v>
      </c>
      <c r="S1534" t="s">
        <v>8874</v>
      </c>
      <c r="U1534" s="21"/>
    </row>
    <row r="1535" spans="1:21" ht="12.95" customHeight="1" x14ac:dyDescent="0.2">
      <c r="A1535" s="12" t="s">
        <v>8862</v>
      </c>
      <c r="B1535" s="35" t="s">
        <v>8852</v>
      </c>
      <c r="C1535" s="12">
        <v>39902.605000000003</v>
      </c>
      <c r="D1535" s="12"/>
      <c r="E1535">
        <f t="shared" si="160"/>
        <v>-13911.028510095332</v>
      </c>
      <c r="F1535">
        <f t="shared" si="161"/>
        <v>-13911</v>
      </c>
      <c r="G1535">
        <f t="shared" si="164"/>
        <v>-3.4076699994329829E-2</v>
      </c>
      <c r="I1535">
        <f t="shared" si="163"/>
        <v>-3.4076699994329829E-2</v>
      </c>
      <c r="Q1535" s="2">
        <f t="shared" si="162"/>
        <v>24884.105000000003</v>
      </c>
      <c r="S1535" t="s">
        <v>8874</v>
      </c>
      <c r="U1535" s="21"/>
    </row>
    <row r="1536" spans="1:21" ht="12.95" customHeight="1" x14ac:dyDescent="0.2">
      <c r="A1536" s="12" t="s">
        <v>8862</v>
      </c>
      <c r="B1536" s="35" t="s">
        <v>8852</v>
      </c>
      <c r="C1536" s="12">
        <v>39908.584999999999</v>
      </c>
      <c r="D1536" s="12"/>
      <c r="E1536">
        <f t="shared" si="160"/>
        <v>-13906.02537393214</v>
      </c>
      <c r="F1536">
        <f t="shared" si="161"/>
        <v>-13906</v>
      </c>
      <c r="G1536">
        <f t="shared" si="164"/>
        <v>-3.0328200002259109E-2</v>
      </c>
      <c r="I1536">
        <f t="shared" si="163"/>
        <v>-3.0328200002259109E-2</v>
      </c>
      <c r="Q1536" s="2">
        <f t="shared" si="162"/>
        <v>24890.084999999999</v>
      </c>
      <c r="S1536" t="s">
        <v>8874</v>
      </c>
      <c r="U1536" s="21"/>
    </row>
    <row r="1537" spans="1:21" ht="12.95" customHeight="1" x14ac:dyDescent="0.2">
      <c r="A1537" s="12" t="s">
        <v>8862</v>
      </c>
      <c r="B1537" s="35" t="s">
        <v>8852</v>
      </c>
      <c r="C1537" s="12">
        <v>39908.597999999998</v>
      </c>
      <c r="D1537" s="12"/>
      <c r="E1537">
        <f t="shared" si="160"/>
        <v>-13906.014497549177</v>
      </c>
      <c r="F1537">
        <f t="shared" si="161"/>
        <v>-13906</v>
      </c>
      <c r="G1537">
        <f t="shared" si="164"/>
        <v>-1.7328200003248639E-2</v>
      </c>
      <c r="K1537">
        <f>G1537</f>
        <v>-1.7328200003248639E-2</v>
      </c>
      <c r="Q1537" s="2">
        <f t="shared" si="162"/>
        <v>24890.097999999998</v>
      </c>
      <c r="S1537" t="s">
        <v>8874</v>
      </c>
      <c r="U1537" s="21"/>
    </row>
    <row r="1538" spans="1:21" ht="12.95" customHeight="1" x14ac:dyDescent="0.2">
      <c r="A1538" s="55" t="s">
        <v>10893</v>
      </c>
      <c r="B1538" s="54" t="s">
        <v>8852</v>
      </c>
      <c r="C1538" s="55">
        <v>39910.983999999997</v>
      </c>
      <c r="D1538" s="55" t="s">
        <v>8869</v>
      </c>
      <c r="E1538">
        <f t="shared" si="160"/>
        <v>-13904.018262952961</v>
      </c>
      <c r="F1538">
        <f t="shared" si="161"/>
        <v>-13904</v>
      </c>
      <c r="G1538">
        <f t="shared" si="164"/>
        <v>-2.1828800003277138E-2</v>
      </c>
      <c r="I1538">
        <f t="shared" ref="I1538:I1547" si="165">G1538</f>
        <v>-2.1828800003277138E-2</v>
      </c>
      <c r="Q1538" s="2">
        <f t="shared" si="162"/>
        <v>24892.483999999997</v>
      </c>
      <c r="S1538" t="s">
        <v>8874</v>
      </c>
      <c r="U1538" s="21"/>
    </row>
    <row r="1539" spans="1:21" ht="12.95" customHeight="1" x14ac:dyDescent="0.2">
      <c r="A1539" s="99" t="s">
        <v>8591</v>
      </c>
      <c r="B1539" s="14"/>
      <c r="C1539" s="17">
        <v>39914.572999999997</v>
      </c>
      <c r="D1539" s="17"/>
      <c r="E1539">
        <f t="shared" si="160"/>
        <v>-13901.0155446102</v>
      </c>
      <c r="F1539">
        <f t="shared" si="161"/>
        <v>-13901</v>
      </c>
      <c r="G1539">
        <f t="shared" si="164"/>
        <v>-1.8579700008558575E-2</v>
      </c>
      <c r="I1539">
        <f t="shared" si="165"/>
        <v>-1.8579700008558575E-2</v>
      </c>
      <c r="Q1539" s="2">
        <f t="shared" si="162"/>
        <v>24896.072999999997</v>
      </c>
      <c r="S1539" t="s">
        <v>8874</v>
      </c>
      <c r="U1539" s="21"/>
    </row>
    <row r="1540" spans="1:21" ht="12.95" customHeight="1" x14ac:dyDescent="0.2">
      <c r="A1540" s="55" t="s">
        <v>9198</v>
      </c>
      <c r="B1540" s="54" t="s">
        <v>8852</v>
      </c>
      <c r="C1540" s="55">
        <v>39915.754999999997</v>
      </c>
      <c r="D1540" s="55" t="s">
        <v>8869</v>
      </c>
      <c r="E1540">
        <f t="shared" si="160"/>
        <v>-13900.026630405368</v>
      </c>
      <c r="F1540">
        <f t="shared" si="161"/>
        <v>-13900</v>
      </c>
      <c r="G1540">
        <f t="shared" si="164"/>
        <v>-3.1829999999899883E-2</v>
      </c>
      <c r="I1540">
        <f t="shared" si="165"/>
        <v>-3.1829999999899883E-2</v>
      </c>
      <c r="Q1540" s="2">
        <f t="shared" si="162"/>
        <v>24897.254999999997</v>
      </c>
      <c r="S1540" t="s">
        <v>8874</v>
      </c>
      <c r="U1540" s="21"/>
    </row>
    <row r="1541" spans="1:21" ht="12.95" customHeight="1" x14ac:dyDescent="0.2">
      <c r="A1541" s="12" t="s">
        <v>8862</v>
      </c>
      <c r="B1541" s="35" t="s">
        <v>8852</v>
      </c>
      <c r="C1541" s="12">
        <v>39915.766000000003</v>
      </c>
      <c r="D1541" s="12"/>
      <c r="E1541">
        <f t="shared" si="160"/>
        <v>-13900.017427312087</v>
      </c>
      <c r="F1541">
        <f t="shared" si="161"/>
        <v>-13900</v>
      </c>
      <c r="G1541">
        <f t="shared" si="164"/>
        <v>-2.0829999994020909E-2</v>
      </c>
      <c r="I1541">
        <f t="shared" si="165"/>
        <v>-2.0829999994020909E-2</v>
      </c>
      <c r="Q1541" s="2">
        <f t="shared" si="162"/>
        <v>24897.266000000003</v>
      </c>
      <c r="S1541" t="s">
        <v>8874</v>
      </c>
      <c r="U1541" s="21"/>
    </row>
    <row r="1542" spans="1:21" ht="12.95" customHeight="1" x14ac:dyDescent="0.2">
      <c r="A1542" s="55" t="s">
        <v>8314</v>
      </c>
      <c r="B1542" s="54" t="s">
        <v>8852</v>
      </c>
      <c r="C1542" s="55">
        <v>39919.358999999997</v>
      </c>
      <c r="D1542" s="55" t="s">
        <v>8869</v>
      </c>
      <c r="E1542">
        <f t="shared" si="160"/>
        <v>-13897.011362389958</v>
      </c>
      <c r="F1542">
        <f t="shared" si="161"/>
        <v>-13897</v>
      </c>
      <c r="G1542">
        <f t="shared" si="164"/>
        <v>-1.3580900005763397E-2</v>
      </c>
      <c r="I1542">
        <f t="shared" si="165"/>
        <v>-1.3580900005763397E-2</v>
      </c>
      <c r="Q1542" s="2">
        <f t="shared" si="162"/>
        <v>24900.858999999997</v>
      </c>
      <c r="S1542" t="s">
        <v>8874</v>
      </c>
      <c r="U1542" s="21"/>
    </row>
    <row r="1543" spans="1:21" ht="12.95" customHeight="1" x14ac:dyDescent="0.2">
      <c r="A1543" s="99" t="s">
        <v>8591</v>
      </c>
      <c r="B1543" s="14"/>
      <c r="C1543" s="17">
        <v>39925.326000000001</v>
      </c>
      <c r="D1543" s="17"/>
      <c r="E1543">
        <f t="shared" si="160"/>
        <v>-13892.019102609722</v>
      </c>
      <c r="F1543">
        <f t="shared" si="161"/>
        <v>-13892</v>
      </c>
      <c r="G1543">
        <f t="shared" si="164"/>
        <v>-2.2832400005427189E-2</v>
      </c>
      <c r="I1543">
        <f t="shared" si="165"/>
        <v>-2.2832400005427189E-2</v>
      </c>
      <c r="Q1543" s="2">
        <f t="shared" si="162"/>
        <v>24906.826000000001</v>
      </c>
      <c r="S1543" t="s">
        <v>8874</v>
      </c>
      <c r="U1543" s="21"/>
    </row>
    <row r="1544" spans="1:21" ht="12.95" customHeight="1" x14ac:dyDescent="0.2">
      <c r="A1544" s="12" t="s">
        <v>8862</v>
      </c>
      <c r="B1544" s="35" t="s">
        <v>8852</v>
      </c>
      <c r="C1544" s="12">
        <v>39945.642</v>
      </c>
      <c r="D1544" s="12"/>
      <c r="E1544">
        <f t="shared" si="160"/>
        <v>-13875.021825972353</v>
      </c>
      <c r="F1544">
        <f t="shared" si="161"/>
        <v>-13875</v>
      </c>
      <c r="G1544">
        <f t="shared" si="164"/>
        <v>-2.6087500002176967E-2</v>
      </c>
      <c r="I1544">
        <f t="shared" si="165"/>
        <v>-2.6087500002176967E-2</v>
      </c>
      <c r="Q1544" s="2">
        <f t="shared" si="162"/>
        <v>24927.142</v>
      </c>
      <c r="S1544" t="s">
        <v>8874</v>
      </c>
      <c r="U1544" s="21"/>
    </row>
    <row r="1545" spans="1:21" ht="12.95" customHeight="1" x14ac:dyDescent="0.2">
      <c r="A1545" s="12" t="s">
        <v>8862</v>
      </c>
      <c r="B1545" s="35" t="s">
        <v>8852</v>
      </c>
      <c r="C1545" s="12">
        <v>39945.646000000001</v>
      </c>
      <c r="D1545" s="12"/>
      <c r="E1545">
        <f t="shared" si="160"/>
        <v>-13875.018479392978</v>
      </c>
      <c r="F1545">
        <f t="shared" si="161"/>
        <v>-13875</v>
      </c>
      <c r="G1545">
        <f t="shared" si="164"/>
        <v>-2.2087500001362059E-2</v>
      </c>
      <c r="I1545">
        <f t="shared" si="165"/>
        <v>-2.2087500001362059E-2</v>
      </c>
      <c r="Q1545" s="2">
        <f t="shared" si="162"/>
        <v>24927.146000000001</v>
      </c>
      <c r="S1545" t="s">
        <v>8874</v>
      </c>
      <c r="U1545" s="21"/>
    </row>
    <row r="1546" spans="1:21" ht="12.95" customHeight="1" x14ac:dyDescent="0.2">
      <c r="A1546" s="99" t="s">
        <v>8592</v>
      </c>
      <c r="B1546" s="14"/>
      <c r="C1546" s="17">
        <v>39956.410000000003</v>
      </c>
      <c r="D1546" s="17"/>
      <c r="E1546">
        <f t="shared" si="160"/>
        <v>-13866.012834299225</v>
      </c>
      <c r="F1546">
        <f t="shared" si="161"/>
        <v>-13866</v>
      </c>
      <c r="G1546">
        <f t="shared" si="164"/>
        <v>-1.5340199999627657E-2</v>
      </c>
      <c r="I1546">
        <f t="shared" si="165"/>
        <v>-1.5340199999627657E-2</v>
      </c>
      <c r="Q1546" s="2">
        <f t="shared" si="162"/>
        <v>24937.910000000003</v>
      </c>
      <c r="S1546" t="s">
        <v>8874</v>
      </c>
      <c r="U1546" s="21"/>
    </row>
    <row r="1547" spans="1:21" ht="12.95" customHeight="1" x14ac:dyDescent="0.2">
      <c r="A1547" s="12" t="s">
        <v>8862</v>
      </c>
      <c r="B1547" s="35" t="s">
        <v>8852</v>
      </c>
      <c r="C1547" s="12">
        <v>39957.582000000002</v>
      </c>
      <c r="D1547" s="12"/>
      <c r="E1547">
        <f t="shared" si="160"/>
        <v>-13865.032286542826</v>
      </c>
      <c r="F1547">
        <f t="shared" si="161"/>
        <v>-13865</v>
      </c>
      <c r="G1547">
        <f t="shared" si="164"/>
        <v>-3.8590500000282191E-2</v>
      </c>
      <c r="I1547">
        <f t="shared" si="165"/>
        <v>-3.8590500000282191E-2</v>
      </c>
      <c r="Q1547" s="2">
        <f t="shared" si="162"/>
        <v>24939.082000000002</v>
      </c>
      <c r="S1547" t="s">
        <v>8874</v>
      </c>
      <c r="U1547" s="21"/>
    </row>
    <row r="1548" spans="1:21" ht="12.95" customHeight="1" x14ac:dyDescent="0.2">
      <c r="A1548" s="55" t="s">
        <v>5934</v>
      </c>
      <c r="B1548" s="54" t="s">
        <v>8852</v>
      </c>
      <c r="C1548" s="55">
        <v>39961.190999999999</v>
      </c>
      <c r="D1548" s="55" t="s">
        <v>8869</v>
      </c>
      <c r="E1548">
        <f t="shared" si="160"/>
        <v>-13862.012835303201</v>
      </c>
      <c r="F1548">
        <f t="shared" si="161"/>
        <v>-13862</v>
      </c>
      <c r="G1548">
        <f t="shared" si="164"/>
        <v>-1.5341400001489092E-2</v>
      </c>
      <c r="I1548">
        <f>+C1548-(C$7+F1548*C$8)</f>
        <v>-1.5341400001489092E-2</v>
      </c>
      <c r="Q1548" s="2">
        <f t="shared" si="162"/>
        <v>24942.690999999999</v>
      </c>
      <c r="S1548" t="s">
        <v>8874</v>
      </c>
    </row>
    <row r="1549" spans="1:21" ht="12.95" customHeight="1" x14ac:dyDescent="0.2">
      <c r="A1549" s="99" t="s">
        <v>8592</v>
      </c>
      <c r="B1549" s="14"/>
      <c r="C1549" s="17">
        <v>39962.381000000001</v>
      </c>
      <c r="D1549" s="17"/>
      <c r="E1549">
        <f t="shared" si="160"/>
        <v>-13861.017227939621</v>
      </c>
      <c r="F1549">
        <f t="shared" si="161"/>
        <v>-13861</v>
      </c>
      <c r="G1549">
        <f t="shared" si="164"/>
        <v>-2.05917000057525E-2</v>
      </c>
      <c r="I1549">
        <f>G1549</f>
        <v>-2.05917000057525E-2</v>
      </c>
      <c r="Q1549" s="2">
        <f t="shared" si="162"/>
        <v>24943.881000000001</v>
      </c>
      <c r="S1549" t="s">
        <v>8874</v>
      </c>
      <c r="U1549" s="21"/>
    </row>
    <row r="1550" spans="1:21" ht="12.95" customHeight="1" x14ac:dyDescent="0.2">
      <c r="A1550" s="99" t="s">
        <v>8592</v>
      </c>
      <c r="B1550" s="14"/>
      <c r="C1550" s="17">
        <v>39962.389000000003</v>
      </c>
      <c r="D1550" s="17"/>
      <c r="E1550">
        <f t="shared" si="160"/>
        <v>-13861.010534780873</v>
      </c>
      <c r="F1550">
        <f t="shared" si="161"/>
        <v>-13861</v>
      </c>
      <c r="G1550">
        <f t="shared" si="164"/>
        <v>-1.2591700004122686E-2</v>
      </c>
      <c r="I1550">
        <f>G1550</f>
        <v>-1.2591700004122686E-2</v>
      </c>
      <c r="Q1550" s="2">
        <f t="shared" si="162"/>
        <v>24943.889000000003</v>
      </c>
      <c r="S1550" t="s">
        <v>8874</v>
      </c>
      <c r="U1550" s="21"/>
    </row>
    <row r="1551" spans="1:21" ht="12.95" customHeight="1" x14ac:dyDescent="0.2">
      <c r="A1551" s="12" t="s">
        <v>8862</v>
      </c>
      <c r="B1551" s="35" t="s">
        <v>8852</v>
      </c>
      <c r="C1551" s="12">
        <v>39963.576999999997</v>
      </c>
      <c r="D1551" s="12"/>
      <c r="E1551">
        <f t="shared" si="160"/>
        <v>-13860.016600706986</v>
      </c>
      <c r="F1551">
        <f t="shared" si="161"/>
        <v>-13860</v>
      </c>
      <c r="G1551">
        <f t="shared" si="164"/>
        <v>-1.984200000151759E-2</v>
      </c>
      <c r="I1551">
        <f>G1551</f>
        <v>-1.984200000151759E-2</v>
      </c>
      <c r="Q1551" s="2">
        <f t="shared" si="162"/>
        <v>24945.076999999997</v>
      </c>
      <c r="S1551" t="s">
        <v>8874</v>
      </c>
      <c r="U1551" s="21"/>
    </row>
    <row r="1552" spans="1:21" ht="12.95" customHeight="1" x14ac:dyDescent="0.2">
      <c r="A1552" s="55" t="s">
        <v>5934</v>
      </c>
      <c r="B1552" s="54" t="s">
        <v>8852</v>
      </c>
      <c r="C1552" s="55">
        <v>39967.167000000001</v>
      </c>
      <c r="D1552" s="55" t="s">
        <v>8869</v>
      </c>
      <c r="E1552">
        <f t="shared" si="160"/>
        <v>-13857.013045719379</v>
      </c>
      <c r="F1552">
        <f t="shared" si="161"/>
        <v>-13857</v>
      </c>
      <c r="G1552">
        <f t="shared" si="164"/>
        <v>-1.5592900002957322E-2</v>
      </c>
      <c r="I1552">
        <f>+C1552-(C$7+F1552*C$8)</f>
        <v>-1.5592900002957322E-2</v>
      </c>
      <c r="Q1552" s="2">
        <f t="shared" si="162"/>
        <v>24948.667000000001</v>
      </c>
      <c r="S1552" t="s">
        <v>8874</v>
      </c>
    </row>
    <row r="1553" spans="1:21" ht="12.95" customHeight="1" x14ac:dyDescent="0.2">
      <c r="A1553" s="99" t="s">
        <v>8592</v>
      </c>
      <c r="B1553" s="14"/>
      <c r="C1553" s="17">
        <v>39968.362000000001</v>
      </c>
      <c r="D1553" s="17"/>
      <c r="E1553">
        <f t="shared" si="160"/>
        <v>-13856.013255131584</v>
      </c>
      <c r="F1553">
        <f t="shared" si="161"/>
        <v>-13856</v>
      </c>
      <c r="G1553">
        <f t="shared" si="164"/>
        <v>-1.5843200002564117E-2</v>
      </c>
      <c r="I1553">
        <f>G1553</f>
        <v>-1.5843200002564117E-2</v>
      </c>
      <c r="Q1553" s="2">
        <f t="shared" si="162"/>
        <v>24949.862000000001</v>
      </c>
      <c r="S1553" t="s">
        <v>8874</v>
      </c>
      <c r="U1553" s="21"/>
    </row>
    <row r="1554" spans="1:21" ht="12.95" customHeight="1" x14ac:dyDescent="0.2">
      <c r="A1554" s="99" t="s">
        <v>8592</v>
      </c>
      <c r="B1554" s="14"/>
      <c r="C1554" s="17">
        <v>39987.485000000001</v>
      </c>
      <c r="D1554" s="17"/>
      <c r="E1554">
        <f t="shared" si="160"/>
        <v>-13840.014095792321</v>
      </c>
      <c r="F1554">
        <f t="shared" si="161"/>
        <v>-13840</v>
      </c>
      <c r="G1554">
        <f t="shared" si="164"/>
        <v>-1.6847999999299645E-2</v>
      </c>
      <c r="I1554">
        <f>G1554</f>
        <v>-1.6847999999299645E-2</v>
      </c>
      <c r="Q1554" s="2">
        <f t="shared" si="162"/>
        <v>24968.985000000001</v>
      </c>
      <c r="S1554" t="s">
        <v>8874</v>
      </c>
      <c r="U1554" s="21"/>
    </row>
    <row r="1555" spans="1:21" ht="12.95" customHeight="1" x14ac:dyDescent="0.2">
      <c r="A1555" s="55" t="s">
        <v>5934</v>
      </c>
      <c r="B1555" s="54" t="s">
        <v>8852</v>
      </c>
      <c r="C1555" s="55">
        <v>39998.243000000002</v>
      </c>
      <c r="D1555" s="55" t="s">
        <v>8869</v>
      </c>
      <c r="E1555">
        <f t="shared" si="160"/>
        <v>-13831.013470567628</v>
      </c>
      <c r="F1555">
        <f t="shared" si="161"/>
        <v>-13831</v>
      </c>
      <c r="G1555">
        <f t="shared" si="164"/>
        <v>-1.6100699998787604E-2</v>
      </c>
      <c r="I1555">
        <f>+C1555-(C$7+F1555*C$8)</f>
        <v>-1.6100699998787604E-2</v>
      </c>
      <c r="Q1555" s="2">
        <f t="shared" si="162"/>
        <v>24979.743000000002</v>
      </c>
      <c r="S1555" t="s">
        <v>8874</v>
      </c>
    </row>
    <row r="1556" spans="1:21" ht="12.95" customHeight="1" x14ac:dyDescent="0.2">
      <c r="A1556" s="99" t="s">
        <v>8593</v>
      </c>
      <c r="B1556" s="14"/>
      <c r="C1556" s="17">
        <v>40000</v>
      </c>
      <c r="D1556" s="17"/>
      <c r="E1556">
        <f t="shared" si="160"/>
        <v>-13829.543485577877</v>
      </c>
      <c r="F1556">
        <f t="shared" si="161"/>
        <v>-13829.5</v>
      </c>
      <c r="G1556">
        <f t="shared" si="164"/>
        <v>-5.197615000361111E-2</v>
      </c>
      <c r="I1556">
        <f>G1556</f>
        <v>-5.197615000361111E-2</v>
      </c>
      <c r="Q1556" s="2">
        <f t="shared" si="162"/>
        <v>24981.5</v>
      </c>
      <c r="S1556" t="s">
        <v>8874</v>
      </c>
      <c r="U1556" s="21"/>
    </row>
    <row r="1557" spans="1:21" ht="12.95" customHeight="1" x14ac:dyDescent="0.2">
      <c r="A1557" s="55" t="s">
        <v>5934</v>
      </c>
      <c r="B1557" s="54" t="s">
        <v>8852</v>
      </c>
      <c r="C1557" s="55">
        <v>40004.216</v>
      </c>
      <c r="D1557" s="55" t="s">
        <v>8869</v>
      </c>
      <c r="E1557">
        <f t="shared" ref="E1557:E1620" si="166">+(C1557-C$7)/C$8</f>
        <v>-13826.016190918339</v>
      </c>
      <c r="F1557">
        <f t="shared" ref="F1557:F1620" si="167">ROUND(2*E1557,0)/2</f>
        <v>-13826</v>
      </c>
      <c r="G1557">
        <f t="shared" si="164"/>
        <v>-1.9352200004504994E-2</v>
      </c>
      <c r="I1557">
        <f>+C1557-(C$7+F1557*C$8)</f>
        <v>-1.9352200004504994E-2</v>
      </c>
      <c r="Q1557" s="2">
        <f t="shared" si="162"/>
        <v>24985.716</v>
      </c>
      <c r="S1557" t="s">
        <v>8874</v>
      </c>
    </row>
    <row r="1558" spans="1:21" ht="12.95" customHeight="1" x14ac:dyDescent="0.2">
      <c r="A1558" s="99" t="s">
        <v>8594</v>
      </c>
      <c r="B1558" s="14"/>
      <c r="C1558" s="17">
        <v>40030.508000000002</v>
      </c>
      <c r="D1558" s="17"/>
      <c r="E1558">
        <f t="shared" si="166"/>
        <v>-13804.019124697144</v>
      </c>
      <c r="F1558">
        <f t="shared" si="167"/>
        <v>-13804</v>
      </c>
      <c r="G1558">
        <f t="shared" si="164"/>
        <v>-2.2858800002723001E-2</v>
      </c>
      <c r="I1558">
        <f>G1558</f>
        <v>-2.2858800002723001E-2</v>
      </c>
      <c r="Q1558" s="2">
        <f t="shared" si="162"/>
        <v>25012.008000000002</v>
      </c>
      <c r="S1558" t="s">
        <v>8874</v>
      </c>
      <c r="U1558" s="21"/>
    </row>
    <row r="1559" spans="1:21" ht="12.95" customHeight="1" x14ac:dyDescent="0.2">
      <c r="A1559" s="12" t="s">
        <v>8862</v>
      </c>
      <c r="B1559" s="35" t="s">
        <v>8852</v>
      </c>
      <c r="C1559" s="12">
        <v>40037.682000000001</v>
      </c>
      <c r="D1559" s="12"/>
      <c r="E1559">
        <f t="shared" si="166"/>
        <v>-13798.017034590999</v>
      </c>
      <c r="F1559">
        <f t="shared" si="167"/>
        <v>-13798</v>
      </c>
      <c r="G1559">
        <f t="shared" si="164"/>
        <v>-2.0360599999548867E-2</v>
      </c>
      <c r="I1559">
        <f>G1559</f>
        <v>-2.0360599999548867E-2</v>
      </c>
      <c r="Q1559" s="2">
        <f t="shared" ref="Q1559:Q1622" si="168">+C1559-15018.5</f>
        <v>25019.182000000001</v>
      </c>
      <c r="S1559" t="s">
        <v>8874</v>
      </c>
      <c r="U1559" s="21"/>
    </row>
    <row r="1560" spans="1:21" ht="12.95" customHeight="1" x14ac:dyDescent="0.2">
      <c r="A1560" s="100" t="s">
        <v>8865</v>
      </c>
      <c r="B1560" s="35"/>
      <c r="C1560" s="12">
        <v>40054.416799999999</v>
      </c>
      <c r="D1560" s="12"/>
      <c r="E1560">
        <f t="shared" si="166"/>
        <v>-13784.015950466612</v>
      </c>
      <c r="F1560">
        <f t="shared" si="167"/>
        <v>-13784</v>
      </c>
      <c r="G1560">
        <f t="shared" si="164"/>
        <v>-1.9064800006162841E-2</v>
      </c>
      <c r="J1560">
        <f>G1560</f>
        <v>-1.9064800006162841E-2</v>
      </c>
      <c r="Q1560" s="2">
        <f t="shared" si="168"/>
        <v>25035.916799999999</v>
      </c>
      <c r="S1560" t="s">
        <v>8874</v>
      </c>
      <c r="U1560" s="21"/>
    </row>
    <row r="1561" spans="1:21" ht="12.95" customHeight="1" x14ac:dyDescent="0.2">
      <c r="A1561" s="12" t="s">
        <v>8862</v>
      </c>
      <c r="B1561" s="35" t="s">
        <v>8852</v>
      </c>
      <c r="C1561" s="12">
        <v>40056.807000000001</v>
      </c>
      <c r="D1561" s="12"/>
      <c r="E1561">
        <f t="shared" si="166"/>
        <v>-13782.016201962051</v>
      </c>
      <c r="F1561">
        <f t="shared" si="167"/>
        <v>-13782</v>
      </c>
      <c r="G1561">
        <f t="shared" si="164"/>
        <v>-1.9365400003152899E-2</v>
      </c>
      <c r="I1561">
        <f>G1561</f>
        <v>-1.9365400003152899E-2</v>
      </c>
      <c r="Q1561" s="2">
        <f t="shared" si="168"/>
        <v>25038.307000000001</v>
      </c>
      <c r="S1561" t="s">
        <v>8874</v>
      </c>
      <c r="U1561" s="21"/>
    </row>
    <row r="1562" spans="1:21" ht="12.95" customHeight="1" x14ac:dyDescent="0.2">
      <c r="A1562" s="55" t="s">
        <v>9211</v>
      </c>
      <c r="B1562" s="54" t="s">
        <v>8852</v>
      </c>
      <c r="C1562" s="55">
        <v>40060.400000000001</v>
      </c>
      <c r="D1562" s="55" t="s">
        <v>8869</v>
      </c>
      <c r="E1562">
        <f t="shared" si="166"/>
        <v>-13779.010137039915</v>
      </c>
      <c r="F1562">
        <f t="shared" si="167"/>
        <v>-13779</v>
      </c>
      <c r="G1562">
        <f t="shared" si="164"/>
        <v>-1.2116300000343472E-2</v>
      </c>
      <c r="H1562">
        <f>+C1562-(C$7+F1562*C$8)</f>
        <v>-1.2116300000343472E-2</v>
      </c>
      <c r="Q1562" s="2">
        <f t="shared" si="168"/>
        <v>25041.9</v>
      </c>
      <c r="S1562" t="s">
        <v>8874</v>
      </c>
    </row>
    <row r="1563" spans="1:21" ht="12.95" customHeight="1" x14ac:dyDescent="0.2">
      <c r="A1563" s="99" t="s">
        <v>8594</v>
      </c>
      <c r="B1563" s="14"/>
      <c r="C1563" s="17">
        <v>40073.542000000001</v>
      </c>
      <c r="D1563" s="17"/>
      <c r="E1563">
        <f t="shared" si="166"/>
        <v>-13768.014950508694</v>
      </c>
      <c r="F1563">
        <f t="shared" si="167"/>
        <v>-13768</v>
      </c>
      <c r="G1563">
        <f t="shared" si="164"/>
        <v>-1.7869600000267383E-2</v>
      </c>
      <c r="I1563">
        <f>G1563</f>
        <v>-1.7869600000267383E-2</v>
      </c>
      <c r="Q1563" s="2">
        <f t="shared" si="168"/>
        <v>25055.042000000001</v>
      </c>
      <c r="S1563" t="s">
        <v>8874</v>
      </c>
      <c r="U1563" s="21"/>
    </row>
    <row r="1564" spans="1:21" ht="12.95" customHeight="1" x14ac:dyDescent="0.2">
      <c r="A1564" s="99" t="s">
        <v>8594</v>
      </c>
      <c r="B1564" s="14"/>
      <c r="C1564" s="17">
        <v>40073.546999999999</v>
      </c>
      <c r="D1564" s="17"/>
      <c r="E1564">
        <f t="shared" si="166"/>
        <v>-13768.010767284479</v>
      </c>
      <c r="F1564">
        <f t="shared" si="167"/>
        <v>-13768</v>
      </c>
      <c r="G1564">
        <f t="shared" si="164"/>
        <v>-1.2869600002886727E-2</v>
      </c>
      <c r="I1564">
        <f>G1564</f>
        <v>-1.2869600002886727E-2</v>
      </c>
      <c r="Q1564" s="2">
        <f t="shared" si="168"/>
        <v>25055.046999999999</v>
      </c>
      <c r="S1564" t="s">
        <v>8874</v>
      </c>
      <c r="U1564" s="21"/>
    </row>
    <row r="1565" spans="1:21" ht="12.95" customHeight="1" x14ac:dyDescent="0.2">
      <c r="A1565" s="12" t="s">
        <v>8862</v>
      </c>
      <c r="B1565" s="35" t="s">
        <v>8852</v>
      </c>
      <c r="C1565" s="12">
        <v>40080.707000000002</v>
      </c>
      <c r="D1565" s="12"/>
      <c r="E1565">
        <f t="shared" si="166"/>
        <v>-13762.020390206135</v>
      </c>
      <c r="F1565">
        <f t="shared" si="167"/>
        <v>-13762</v>
      </c>
      <c r="G1565">
        <f t="shared" si="164"/>
        <v>-2.4371400002564769E-2</v>
      </c>
      <c r="I1565">
        <f>G1565</f>
        <v>-2.4371400002564769E-2</v>
      </c>
      <c r="Q1565" s="2">
        <f t="shared" si="168"/>
        <v>25062.207000000002</v>
      </c>
      <c r="S1565" t="s">
        <v>8874</v>
      </c>
      <c r="U1565" s="21"/>
    </row>
    <row r="1566" spans="1:21" ht="12.95" customHeight="1" x14ac:dyDescent="0.2">
      <c r="A1566" s="100" t="s">
        <v>8866</v>
      </c>
      <c r="B1566" s="35"/>
      <c r="C1566" s="12">
        <v>40084.302199999998</v>
      </c>
      <c r="D1566" s="12"/>
      <c r="E1566">
        <f t="shared" si="166"/>
        <v>-13759.012484665349</v>
      </c>
      <c r="F1566">
        <f t="shared" si="167"/>
        <v>-13759</v>
      </c>
      <c r="G1566">
        <f t="shared" si="164"/>
        <v>-1.4922300004400313E-2</v>
      </c>
      <c r="J1566">
        <f>G1566</f>
        <v>-1.4922300004400313E-2</v>
      </c>
      <c r="Q1566" s="2">
        <f t="shared" si="168"/>
        <v>25065.802199999998</v>
      </c>
      <c r="S1566" t="s">
        <v>8874</v>
      </c>
      <c r="U1566" s="21"/>
    </row>
    <row r="1567" spans="1:21" ht="12.95" customHeight="1" x14ac:dyDescent="0.2">
      <c r="A1567" s="12" t="s">
        <v>8866</v>
      </c>
      <c r="B1567" s="35" t="s">
        <v>8852</v>
      </c>
      <c r="C1567" s="12">
        <v>40084.304900000003</v>
      </c>
      <c r="D1567" s="12" t="s">
        <v>8869</v>
      </c>
      <c r="E1567">
        <f t="shared" si="166"/>
        <v>-13759.010225724269</v>
      </c>
      <c r="F1567">
        <f t="shared" si="167"/>
        <v>-13759</v>
      </c>
      <c r="G1567">
        <f t="shared" si="164"/>
        <v>-1.2222299999848474E-2</v>
      </c>
      <c r="J1567">
        <f>G1567</f>
        <v>-1.2222299999848474E-2</v>
      </c>
      <c r="Q1567" s="2">
        <f t="shared" si="168"/>
        <v>25065.804900000003</v>
      </c>
      <c r="S1567" t="s">
        <v>8874</v>
      </c>
      <c r="U1567" s="21"/>
    </row>
    <row r="1568" spans="1:21" ht="12.95" customHeight="1" x14ac:dyDescent="0.2">
      <c r="A1568" s="12" t="s">
        <v>8866</v>
      </c>
      <c r="B1568" s="35" t="s">
        <v>8852</v>
      </c>
      <c r="C1568" s="12">
        <v>40085.496500000001</v>
      </c>
      <c r="D1568" s="12" t="s">
        <v>8869</v>
      </c>
      <c r="E1568">
        <f t="shared" si="166"/>
        <v>-13758.013279728941</v>
      </c>
      <c r="F1568">
        <f t="shared" si="167"/>
        <v>-13758</v>
      </c>
      <c r="G1568">
        <f t="shared" si="164"/>
        <v>-1.5872600000875536E-2</v>
      </c>
      <c r="J1568">
        <f>G1568</f>
        <v>-1.5872600000875536E-2</v>
      </c>
      <c r="Q1568" s="2">
        <f t="shared" si="168"/>
        <v>25066.996500000001</v>
      </c>
      <c r="S1568" t="s">
        <v>8874</v>
      </c>
      <c r="U1568" s="21"/>
    </row>
    <row r="1569" spans="1:33" ht="12.95" customHeight="1" x14ac:dyDescent="0.2">
      <c r="A1569" s="100" t="s">
        <v>8866</v>
      </c>
      <c r="B1569" s="35"/>
      <c r="C1569" s="12">
        <v>40085.497799999997</v>
      </c>
      <c r="D1569" s="12"/>
      <c r="E1569">
        <f t="shared" si="166"/>
        <v>-13758.012192090648</v>
      </c>
      <c r="F1569">
        <f t="shared" si="167"/>
        <v>-13758</v>
      </c>
      <c r="G1569">
        <f t="shared" si="164"/>
        <v>-1.4572600004612468E-2</v>
      </c>
      <c r="J1569">
        <f>G1569</f>
        <v>-1.4572600004612468E-2</v>
      </c>
      <c r="Q1569" s="2">
        <f t="shared" si="168"/>
        <v>25066.997799999997</v>
      </c>
      <c r="S1569" t="s">
        <v>8874</v>
      </c>
      <c r="U1569" s="21"/>
    </row>
    <row r="1570" spans="1:33" ht="12.95" customHeight="1" x14ac:dyDescent="0.2">
      <c r="A1570" s="55" t="s">
        <v>9065</v>
      </c>
      <c r="B1570" s="54" t="s">
        <v>8852</v>
      </c>
      <c r="C1570" s="55">
        <v>40097.442999999999</v>
      </c>
      <c r="D1570" s="55" t="s">
        <v>8869</v>
      </c>
      <c r="E1570">
        <f t="shared" si="166"/>
        <v>-13748.018302107937</v>
      </c>
      <c r="F1570">
        <f t="shared" si="167"/>
        <v>-13748</v>
      </c>
      <c r="G1570">
        <f t="shared" si="164"/>
        <v>-2.1875600003113504E-2</v>
      </c>
      <c r="I1570">
        <f>+C1570-(C$7+F1570*C$8)</f>
        <v>-2.1875600003113504E-2</v>
      </c>
      <c r="Q1570" s="2">
        <f t="shared" si="168"/>
        <v>25078.942999999999</v>
      </c>
      <c r="S1570" t="s">
        <v>8874</v>
      </c>
    </row>
    <row r="1571" spans="1:33" ht="12.95" customHeight="1" x14ac:dyDescent="0.2">
      <c r="A1571" s="100" t="s">
        <v>8866</v>
      </c>
      <c r="B1571" s="35"/>
      <c r="C1571" s="12">
        <v>40097.445800000001</v>
      </c>
      <c r="D1571" s="12"/>
      <c r="E1571">
        <f t="shared" si="166"/>
        <v>-13748.015959502374</v>
      </c>
      <c r="F1571">
        <f t="shared" si="167"/>
        <v>-13748</v>
      </c>
      <c r="G1571">
        <f t="shared" si="164"/>
        <v>-1.9075600001087878E-2</v>
      </c>
      <c r="J1571">
        <f>G1571</f>
        <v>-1.9075600001087878E-2</v>
      </c>
      <c r="Q1571" s="2">
        <f t="shared" si="168"/>
        <v>25078.945800000001</v>
      </c>
      <c r="S1571" t="s">
        <v>8874</v>
      </c>
      <c r="U1571" s="21"/>
    </row>
    <row r="1572" spans="1:33" ht="12.95" customHeight="1" x14ac:dyDescent="0.2">
      <c r="A1572" s="12" t="s">
        <v>8862</v>
      </c>
      <c r="B1572" s="35" t="s">
        <v>8852</v>
      </c>
      <c r="C1572" s="12">
        <v>40098.639000000003</v>
      </c>
      <c r="D1572" s="12"/>
      <c r="E1572">
        <f t="shared" si="166"/>
        <v>-13747.017674875295</v>
      </c>
      <c r="F1572">
        <f t="shared" si="167"/>
        <v>-13747</v>
      </c>
      <c r="G1572">
        <f t="shared" si="164"/>
        <v>-2.1125899998878594E-2</v>
      </c>
      <c r="I1572">
        <f t="shared" ref="I1572:I1578" si="169">G1572</f>
        <v>-2.1125899998878594E-2</v>
      </c>
      <c r="Q1572" s="2">
        <f t="shared" si="168"/>
        <v>25080.139000000003</v>
      </c>
      <c r="S1572" t="s">
        <v>8874</v>
      </c>
      <c r="U1572" s="21"/>
      <c r="AB1572" t="s">
        <v>8668</v>
      </c>
      <c r="AG1572" t="s">
        <v>8769</v>
      </c>
    </row>
    <row r="1573" spans="1:33" ht="12.95" customHeight="1" x14ac:dyDescent="0.2">
      <c r="A1573" s="12" t="s">
        <v>8862</v>
      </c>
      <c r="B1573" s="35" t="s">
        <v>8852</v>
      </c>
      <c r="C1573" s="12">
        <v>40098.641000000003</v>
      </c>
      <c r="D1573" s="12"/>
      <c r="E1573">
        <f t="shared" si="166"/>
        <v>-13747.016001585609</v>
      </c>
      <c r="F1573">
        <f t="shared" si="167"/>
        <v>-13747</v>
      </c>
      <c r="G1573">
        <f t="shared" si="164"/>
        <v>-1.9125899998471141E-2</v>
      </c>
      <c r="I1573">
        <f t="shared" si="169"/>
        <v>-1.9125899998471141E-2</v>
      </c>
      <c r="Q1573" s="2">
        <f t="shared" si="168"/>
        <v>25080.141000000003</v>
      </c>
      <c r="S1573" t="s">
        <v>8874</v>
      </c>
      <c r="U1573" s="21"/>
    </row>
    <row r="1574" spans="1:33" ht="12.95" customHeight="1" x14ac:dyDescent="0.2">
      <c r="A1574" s="12" t="s">
        <v>8862</v>
      </c>
      <c r="B1574" s="35" t="s">
        <v>8852</v>
      </c>
      <c r="C1574" s="12">
        <v>40098.648999999998</v>
      </c>
      <c r="D1574" s="12"/>
      <c r="E1574">
        <f t="shared" si="166"/>
        <v>-13747.009308426866</v>
      </c>
      <c r="F1574">
        <f t="shared" si="167"/>
        <v>-13747</v>
      </c>
      <c r="G1574">
        <f t="shared" si="164"/>
        <v>-1.1125900004117284E-2</v>
      </c>
      <c r="I1574">
        <f t="shared" si="169"/>
        <v>-1.1125900004117284E-2</v>
      </c>
      <c r="Q1574" s="2">
        <f t="shared" si="168"/>
        <v>25080.148999999998</v>
      </c>
      <c r="S1574" t="s">
        <v>8874</v>
      </c>
      <c r="U1574" s="21"/>
    </row>
    <row r="1575" spans="1:33" ht="12.95" customHeight="1" x14ac:dyDescent="0.2">
      <c r="A1575" s="99" t="s">
        <v>8595</v>
      </c>
      <c r="B1575" s="14"/>
      <c r="C1575" s="17">
        <v>40109.394</v>
      </c>
      <c r="D1575" s="17"/>
      <c r="E1575">
        <f t="shared" si="166"/>
        <v>-13738.019559585136</v>
      </c>
      <c r="F1575">
        <f t="shared" si="167"/>
        <v>-13738</v>
      </c>
      <c r="G1575">
        <f t="shared" si="164"/>
        <v>-2.3378600002615713E-2</v>
      </c>
      <c r="I1575">
        <f t="shared" si="169"/>
        <v>-2.3378600002615713E-2</v>
      </c>
      <c r="Q1575" s="2">
        <f t="shared" si="168"/>
        <v>25090.894</v>
      </c>
      <c r="S1575" t="s">
        <v>8874</v>
      </c>
      <c r="U1575" s="21"/>
      <c r="AB1575" t="s">
        <v>8668</v>
      </c>
      <c r="AG1575" t="s">
        <v>8769</v>
      </c>
    </row>
    <row r="1576" spans="1:33" ht="12.95" customHeight="1" x14ac:dyDescent="0.2">
      <c r="A1576" s="99" t="s">
        <v>8595</v>
      </c>
      <c r="B1576" s="14"/>
      <c r="C1576" s="17">
        <v>40109.404000000002</v>
      </c>
      <c r="D1576" s="17"/>
      <c r="E1576">
        <f t="shared" si="166"/>
        <v>-13738.011193136701</v>
      </c>
      <c r="F1576">
        <f t="shared" si="167"/>
        <v>-13738</v>
      </c>
      <c r="G1576">
        <f t="shared" si="164"/>
        <v>-1.3378600000578444E-2</v>
      </c>
      <c r="I1576">
        <f t="shared" si="169"/>
        <v>-1.3378600000578444E-2</v>
      </c>
      <c r="Q1576" s="2">
        <f t="shared" si="168"/>
        <v>25090.904000000002</v>
      </c>
      <c r="S1576" t="s">
        <v>8874</v>
      </c>
      <c r="U1576" s="21"/>
      <c r="AB1576" t="s">
        <v>8668</v>
      </c>
      <c r="AG1576" t="s">
        <v>8769</v>
      </c>
    </row>
    <row r="1577" spans="1:33" ht="12.95" customHeight="1" x14ac:dyDescent="0.2">
      <c r="A1577" s="12" t="s">
        <v>8862</v>
      </c>
      <c r="B1577" s="35" t="s">
        <v>8852</v>
      </c>
      <c r="C1577" s="12">
        <v>40116.574999999997</v>
      </c>
      <c r="D1577" s="12"/>
      <c r="E1577">
        <f t="shared" si="166"/>
        <v>-13732.011612965087</v>
      </c>
      <c r="F1577">
        <f t="shared" si="167"/>
        <v>-13732</v>
      </c>
      <c r="G1577">
        <f t="shared" si="164"/>
        <v>-1.388040000165347E-2</v>
      </c>
      <c r="I1577">
        <f t="shared" si="169"/>
        <v>-1.388040000165347E-2</v>
      </c>
      <c r="Q1577" s="2">
        <f t="shared" si="168"/>
        <v>25098.074999999997</v>
      </c>
      <c r="S1577" t="s">
        <v>8874</v>
      </c>
      <c r="U1577" s="21"/>
    </row>
    <row r="1578" spans="1:33" ht="12.95" customHeight="1" x14ac:dyDescent="0.2">
      <c r="A1578" s="12" t="s">
        <v>8862</v>
      </c>
      <c r="B1578" s="35" t="s">
        <v>8852</v>
      </c>
      <c r="C1578" s="12">
        <v>40117.764000000003</v>
      </c>
      <c r="D1578" s="12"/>
      <c r="E1578">
        <f t="shared" si="166"/>
        <v>-13731.016842246347</v>
      </c>
      <c r="F1578">
        <f t="shared" si="167"/>
        <v>-13731</v>
      </c>
      <c r="G1578">
        <f t="shared" si="164"/>
        <v>-2.0130700002482627E-2</v>
      </c>
      <c r="I1578">
        <f t="shared" si="169"/>
        <v>-2.0130700002482627E-2</v>
      </c>
      <c r="Q1578" s="2">
        <f t="shared" si="168"/>
        <v>25099.264000000003</v>
      </c>
      <c r="S1578" t="s">
        <v>8874</v>
      </c>
      <c r="U1578" s="21"/>
    </row>
    <row r="1579" spans="1:33" ht="12.95" customHeight="1" x14ac:dyDescent="0.2">
      <c r="A1579" s="100" t="s">
        <v>8866</v>
      </c>
      <c r="B1579" s="35"/>
      <c r="C1579" s="12">
        <v>40121.356399999997</v>
      </c>
      <c r="D1579" s="12"/>
      <c r="E1579">
        <f t="shared" si="166"/>
        <v>-13728.011279311124</v>
      </c>
      <c r="F1579">
        <f t="shared" si="167"/>
        <v>-13728</v>
      </c>
      <c r="G1579">
        <f t="shared" si="164"/>
        <v>-1.3481600006343797E-2</v>
      </c>
      <c r="J1579">
        <f>G1579</f>
        <v>-1.3481600006343797E-2</v>
      </c>
      <c r="Q1579" s="2">
        <f t="shared" si="168"/>
        <v>25102.856399999997</v>
      </c>
      <c r="S1579" t="s">
        <v>8874</v>
      </c>
      <c r="U1579" s="21"/>
    </row>
    <row r="1580" spans="1:33" ht="12.95" customHeight="1" x14ac:dyDescent="0.2">
      <c r="A1580" s="99" t="s">
        <v>8595</v>
      </c>
      <c r="B1580" s="14"/>
      <c r="C1580" s="17">
        <v>40127.32</v>
      </c>
      <c r="D1580" s="17"/>
      <c r="E1580">
        <f t="shared" si="166"/>
        <v>-13723.021864123357</v>
      </c>
      <c r="F1580">
        <f t="shared" si="167"/>
        <v>-13723</v>
      </c>
      <c r="G1580">
        <f t="shared" si="164"/>
        <v>-2.6133100000151899E-2</v>
      </c>
      <c r="I1580">
        <f>G1580</f>
        <v>-2.6133100000151899E-2</v>
      </c>
      <c r="Q1580" s="2">
        <f t="shared" si="168"/>
        <v>25108.82</v>
      </c>
      <c r="S1580" t="s">
        <v>8874</v>
      </c>
      <c r="U1580" s="21"/>
    </row>
    <row r="1581" spans="1:33" ht="12.95" customHeight="1" x14ac:dyDescent="0.2">
      <c r="A1581" s="100" t="s">
        <v>8865</v>
      </c>
      <c r="B1581" s="35"/>
      <c r="C1581" s="12">
        <v>40127.3272</v>
      </c>
      <c r="D1581" s="12"/>
      <c r="E1581">
        <f t="shared" si="166"/>
        <v>-13723.015840280485</v>
      </c>
      <c r="F1581">
        <f t="shared" si="167"/>
        <v>-13723</v>
      </c>
      <c r="G1581">
        <f t="shared" si="164"/>
        <v>-1.8933100000140257E-2</v>
      </c>
      <c r="J1581">
        <f>G1581</f>
        <v>-1.8933100000140257E-2</v>
      </c>
      <c r="Q1581" s="2">
        <f t="shared" si="168"/>
        <v>25108.8272</v>
      </c>
      <c r="S1581" t="s">
        <v>8874</v>
      </c>
      <c r="U1581" s="21"/>
    </row>
    <row r="1582" spans="1:33" ht="12.95" customHeight="1" x14ac:dyDescent="0.2">
      <c r="A1582" s="55" t="s">
        <v>9065</v>
      </c>
      <c r="B1582" s="54" t="s">
        <v>8852</v>
      </c>
      <c r="C1582" s="55">
        <v>40127.332000000002</v>
      </c>
      <c r="D1582" s="55" t="s">
        <v>8869</v>
      </c>
      <c r="E1582">
        <f t="shared" si="166"/>
        <v>-13723.011824385236</v>
      </c>
      <c r="F1582">
        <f t="shared" si="167"/>
        <v>-13723</v>
      </c>
      <c r="G1582">
        <f t="shared" si="164"/>
        <v>-1.4133099997707177E-2</v>
      </c>
      <c r="I1582">
        <f>+C1582-(C$7+F1582*C$8)</f>
        <v>-1.4133099997707177E-2</v>
      </c>
      <c r="Q1582" s="2">
        <f t="shared" si="168"/>
        <v>25108.832000000002</v>
      </c>
      <c r="S1582" t="s">
        <v>8874</v>
      </c>
    </row>
    <row r="1583" spans="1:33" ht="12.95" customHeight="1" x14ac:dyDescent="0.2">
      <c r="A1583" s="99" t="s">
        <v>8595</v>
      </c>
      <c r="B1583" s="14"/>
      <c r="C1583" s="17">
        <v>40127.334000000003</v>
      </c>
      <c r="D1583" s="17"/>
      <c r="E1583">
        <f t="shared" si="166"/>
        <v>-13723.010151095548</v>
      </c>
      <c r="F1583">
        <f t="shared" si="167"/>
        <v>-13723</v>
      </c>
      <c r="G1583">
        <f t="shared" si="164"/>
        <v>-1.2133099997299723E-2</v>
      </c>
      <c r="I1583">
        <f>G1583</f>
        <v>-1.2133099997299723E-2</v>
      </c>
      <c r="Q1583" s="2">
        <f t="shared" si="168"/>
        <v>25108.834000000003</v>
      </c>
      <c r="S1583" t="s">
        <v>8874</v>
      </c>
      <c r="U1583" s="21"/>
    </row>
    <row r="1584" spans="1:33" ht="12.95" customHeight="1" x14ac:dyDescent="0.2">
      <c r="A1584" s="12" t="s">
        <v>8862</v>
      </c>
      <c r="B1584" s="35" t="s">
        <v>8852</v>
      </c>
      <c r="C1584" s="12">
        <v>40129.714999999997</v>
      </c>
      <c r="D1584" s="12"/>
      <c r="E1584">
        <f t="shared" si="166"/>
        <v>-13721.018099723551</v>
      </c>
      <c r="F1584">
        <f t="shared" si="167"/>
        <v>-13721</v>
      </c>
      <c r="G1584">
        <f t="shared" si="164"/>
        <v>-2.1633700001984835E-2</v>
      </c>
      <c r="I1584">
        <f>G1584</f>
        <v>-2.1633700001984835E-2</v>
      </c>
      <c r="Q1584" s="2">
        <f t="shared" si="168"/>
        <v>25111.214999999997</v>
      </c>
      <c r="S1584" t="s">
        <v>8874</v>
      </c>
      <c r="U1584" s="21"/>
    </row>
    <row r="1585" spans="1:33" ht="12.95" customHeight="1" x14ac:dyDescent="0.2">
      <c r="A1585" s="12" t="s">
        <v>8862</v>
      </c>
      <c r="B1585" s="35" t="s">
        <v>8852</v>
      </c>
      <c r="C1585" s="12">
        <v>40129.72</v>
      </c>
      <c r="D1585" s="12"/>
      <c r="E1585">
        <f t="shared" si="166"/>
        <v>-13721.013916499331</v>
      </c>
      <c r="F1585">
        <f t="shared" si="167"/>
        <v>-13721</v>
      </c>
      <c r="G1585">
        <f t="shared" si="164"/>
        <v>-1.6633699997328222E-2</v>
      </c>
      <c r="I1585">
        <f>G1585</f>
        <v>-1.6633699997328222E-2</v>
      </c>
      <c r="Q1585" s="2">
        <f t="shared" si="168"/>
        <v>25111.22</v>
      </c>
      <c r="S1585" t="s">
        <v>8874</v>
      </c>
      <c r="U1585" s="21"/>
      <c r="AB1585" t="s">
        <v>8668</v>
      </c>
      <c r="AG1585" t="s">
        <v>8769</v>
      </c>
    </row>
    <row r="1586" spans="1:33" ht="12.95" customHeight="1" x14ac:dyDescent="0.2">
      <c r="A1586" s="100" t="s">
        <v>8866</v>
      </c>
      <c r="B1586" s="35"/>
      <c r="C1586" s="12">
        <v>40139.287799999998</v>
      </c>
      <c r="D1586" s="12"/>
      <c r="E1586">
        <f t="shared" si="166"/>
        <v>-13713.00906596719</v>
      </c>
      <c r="F1586">
        <f t="shared" si="167"/>
        <v>-13713</v>
      </c>
      <c r="G1586">
        <f t="shared" si="164"/>
        <v>-1.0836100002052262E-2</v>
      </c>
      <c r="J1586">
        <f>G1586</f>
        <v>-1.0836100002052262E-2</v>
      </c>
      <c r="Q1586" s="2">
        <f t="shared" si="168"/>
        <v>25120.787799999998</v>
      </c>
      <c r="S1586" t="s">
        <v>8874</v>
      </c>
      <c r="U1586" s="21"/>
      <c r="AB1586" t="s">
        <v>8668</v>
      </c>
      <c r="AG1586" t="s">
        <v>8769</v>
      </c>
    </row>
    <row r="1587" spans="1:33" ht="12.95" customHeight="1" x14ac:dyDescent="0.2">
      <c r="A1587" s="12" t="s">
        <v>8862</v>
      </c>
      <c r="B1587" s="35" t="s">
        <v>8852</v>
      </c>
      <c r="C1587" s="12">
        <v>40147.646999999997</v>
      </c>
      <c r="D1587" s="12"/>
      <c r="E1587">
        <f t="shared" si="166"/>
        <v>-13706.015384392713</v>
      </c>
      <c r="F1587">
        <f t="shared" si="167"/>
        <v>-13706</v>
      </c>
      <c r="G1587">
        <f t="shared" si="164"/>
        <v>-1.8388200005574618E-2</v>
      </c>
      <c r="I1587">
        <f>G1587</f>
        <v>-1.8388200005574618E-2</v>
      </c>
      <c r="Q1587" s="2">
        <f t="shared" si="168"/>
        <v>25129.146999999997</v>
      </c>
      <c r="S1587" t="s">
        <v>8874</v>
      </c>
      <c r="U1587" s="21"/>
    </row>
    <row r="1588" spans="1:33" ht="12.95" customHeight="1" x14ac:dyDescent="0.2">
      <c r="A1588" s="12" t="s">
        <v>8862</v>
      </c>
      <c r="B1588" s="35" t="s">
        <v>8852</v>
      </c>
      <c r="C1588" s="12">
        <v>40147.648999999998</v>
      </c>
      <c r="D1588" s="12"/>
      <c r="E1588">
        <f t="shared" si="166"/>
        <v>-13706.013711103025</v>
      </c>
      <c r="F1588">
        <f t="shared" si="167"/>
        <v>-13706</v>
      </c>
      <c r="G1588">
        <f t="shared" si="164"/>
        <v>-1.6388200005167164E-2</v>
      </c>
      <c r="I1588">
        <f>G1588</f>
        <v>-1.6388200005167164E-2</v>
      </c>
      <c r="Q1588" s="2">
        <f t="shared" si="168"/>
        <v>25129.148999999998</v>
      </c>
      <c r="S1588" t="s">
        <v>8874</v>
      </c>
      <c r="U1588" s="21"/>
    </row>
    <row r="1589" spans="1:33" ht="12.95" customHeight="1" x14ac:dyDescent="0.2">
      <c r="A1589" s="100" t="s">
        <v>8866</v>
      </c>
      <c r="B1589" s="35"/>
      <c r="C1589" s="12">
        <v>40151.241800000003</v>
      </c>
      <c r="D1589" s="12"/>
      <c r="E1589">
        <f t="shared" si="166"/>
        <v>-13703.007813509856</v>
      </c>
      <c r="F1589">
        <f t="shared" si="167"/>
        <v>-13703</v>
      </c>
      <c r="G1589">
        <f t="shared" si="164"/>
        <v>-9.3390999973053113E-3</v>
      </c>
      <c r="J1589">
        <f>G1589</f>
        <v>-9.3390999973053113E-3</v>
      </c>
      <c r="Q1589" s="2">
        <f t="shared" si="168"/>
        <v>25132.741800000003</v>
      </c>
      <c r="S1589" t="s">
        <v>8874</v>
      </c>
      <c r="U1589" s="21"/>
      <c r="AB1589" t="s">
        <v>8668</v>
      </c>
      <c r="AG1589" t="s">
        <v>8769</v>
      </c>
    </row>
    <row r="1590" spans="1:33" ht="12.95" customHeight="1" x14ac:dyDescent="0.2">
      <c r="A1590" s="55" t="s">
        <v>10893</v>
      </c>
      <c r="B1590" s="54" t="s">
        <v>8852</v>
      </c>
      <c r="C1590" s="55">
        <v>40161.993000000002</v>
      </c>
      <c r="D1590" s="55" t="s">
        <v>8869</v>
      </c>
      <c r="E1590">
        <f t="shared" si="166"/>
        <v>-13694.012877470099</v>
      </c>
      <c r="F1590">
        <f t="shared" si="167"/>
        <v>-13694</v>
      </c>
      <c r="G1590">
        <f t="shared" si="164"/>
        <v>-1.5391799999633804E-2</v>
      </c>
      <c r="I1590">
        <f>G1590</f>
        <v>-1.5391799999633804E-2</v>
      </c>
      <c r="Q1590" s="2">
        <f t="shared" si="168"/>
        <v>25143.493000000002</v>
      </c>
      <c r="S1590" t="s">
        <v>8874</v>
      </c>
      <c r="U1590" s="21"/>
    </row>
    <row r="1591" spans="1:33" ht="12.95" customHeight="1" x14ac:dyDescent="0.2">
      <c r="A1591" s="12" t="s">
        <v>8862</v>
      </c>
      <c r="B1591" s="35" t="s">
        <v>8852</v>
      </c>
      <c r="C1591" s="12">
        <v>40178.720000000001</v>
      </c>
      <c r="D1591" s="12"/>
      <c r="E1591">
        <f t="shared" si="166"/>
        <v>-13680.018319175491</v>
      </c>
      <c r="F1591">
        <f t="shared" si="167"/>
        <v>-13680</v>
      </c>
      <c r="G1591">
        <f t="shared" si="164"/>
        <v>-2.1895999998378102E-2</v>
      </c>
      <c r="I1591">
        <f>G1591</f>
        <v>-2.1895999998378102E-2</v>
      </c>
      <c r="Q1591" s="2">
        <f t="shared" si="168"/>
        <v>25160.22</v>
      </c>
      <c r="S1591" t="s">
        <v>8874</v>
      </c>
      <c r="U1591" s="21"/>
    </row>
    <row r="1592" spans="1:33" ht="12.95" customHeight="1" x14ac:dyDescent="0.2">
      <c r="A1592" s="12" t="s">
        <v>8862</v>
      </c>
      <c r="B1592" s="35" t="s">
        <v>8852</v>
      </c>
      <c r="C1592" s="12">
        <v>40178.722000000002</v>
      </c>
      <c r="D1592" s="12"/>
      <c r="E1592">
        <f t="shared" si="166"/>
        <v>-13680.016645885804</v>
      </c>
      <c r="F1592">
        <f t="shared" si="167"/>
        <v>-13680</v>
      </c>
      <c r="G1592">
        <f t="shared" si="164"/>
        <v>-1.9895999997970648E-2</v>
      </c>
      <c r="I1592">
        <f>G1592</f>
        <v>-1.9895999997970648E-2</v>
      </c>
      <c r="Q1592" s="2">
        <f t="shared" si="168"/>
        <v>25160.222000000002</v>
      </c>
      <c r="S1592" t="s">
        <v>8874</v>
      </c>
      <c r="U1592" s="21"/>
      <c r="AB1592" t="s">
        <v>8668</v>
      </c>
      <c r="AG1592" t="s">
        <v>8769</v>
      </c>
    </row>
    <row r="1593" spans="1:33" ht="12.95" customHeight="1" x14ac:dyDescent="0.2">
      <c r="A1593" s="55" t="s">
        <v>6042</v>
      </c>
      <c r="B1593" s="54" t="s">
        <v>8852</v>
      </c>
      <c r="C1593" s="55">
        <v>40182.308900000004</v>
      </c>
      <c r="D1593" s="55" t="s">
        <v>8869</v>
      </c>
      <c r="E1593">
        <f t="shared" si="166"/>
        <v>-13677.015684497212</v>
      </c>
      <c r="F1593">
        <f t="shared" si="167"/>
        <v>-13677</v>
      </c>
      <c r="G1593">
        <f t="shared" si="164"/>
        <v>-1.8746899993857369E-2</v>
      </c>
      <c r="H1593">
        <f>+C1593-(C$7+F1593*C$8)</f>
        <v>-1.8746899993857369E-2</v>
      </c>
      <c r="Q1593" s="2">
        <f t="shared" si="168"/>
        <v>25163.808900000004</v>
      </c>
      <c r="S1593" t="s">
        <v>8874</v>
      </c>
    </row>
    <row r="1594" spans="1:33" ht="12.95" customHeight="1" x14ac:dyDescent="0.2">
      <c r="A1594" s="12" t="s">
        <v>8862</v>
      </c>
      <c r="B1594" s="35" t="s">
        <v>8852</v>
      </c>
      <c r="C1594" s="12">
        <v>40184.699000000001</v>
      </c>
      <c r="D1594" s="12"/>
      <c r="E1594">
        <f t="shared" si="166"/>
        <v>-13675.01601965714</v>
      </c>
      <c r="F1594">
        <f t="shared" si="167"/>
        <v>-13675</v>
      </c>
      <c r="G1594">
        <f t="shared" si="164"/>
        <v>-1.914750000287313E-2</v>
      </c>
      <c r="I1594">
        <f>G1594</f>
        <v>-1.914750000287313E-2</v>
      </c>
      <c r="Q1594" s="2">
        <f t="shared" si="168"/>
        <v>25166.199000000001</v>
      </c>
      <c r="S1594" t="s">
        <v>8874</v>
      </c>
      <c r="U1594" s="21"/>
    </row>
    <row r="1595" spans="1:33" ht="12.95" customHeight="1" x14ac:dyDescent="0.2">
      <c r="A1595" s="55" t="s">
        <v>10893</v>
      </c>
      <c r="B1595" s="54" t="s">
        <v>8852</v>
      </c>
      <c r="C1595" s="55">
        <v>40187.089999999997</v>
      </c>
      <c r="D1595" s="55" t="s">
        <v>8869</v>
      </c>
      <c r="E1595">
        <f t="shared" si="166"/>
        <v>-13673.015601836707</v>
      </c>
      <c r="F1595">
        <f t="shared" si="167"/>
        <v>-13673</v>
      </c>
      <c r="G1595">
        <f t="shared" ref="G1595:G1658" si="170">+C1595-(C$7+F1595*C$8)</f>
        <v>-1.8648100005520973E-2</v>
      </c>
      <c r="I1595">
        <f>G1595</f>
        <v>-1.8648100005520973E-2</v>
      </c>
      <c r="Q1595" s="2">
        <f t="shared" si="168"/>
        <v>25168.589999999997</v>
      </c>
      <c r="S1595" t="s">
        <v>8874</v>
      </c>
      <c r="U1595" s="21"/>
    </row>
    <row r="1596" spans="1:33" ht="12.95" customHeight="1" x14ac:dyDescent="0.2">
      <c r="A1596" s="55" t="s">
        <v>6042</v>
      </c>
      <c r="B1596" s="54" t="s">
        <v>8852</v>
      </c>
      <c r="C1596" s="55">
        <v>40189.480100000001</v>
      </c>
      <c r="D1596" s="55" t="s">
        <v>8869</v>
      </c>
      <c r="E1596">
        <f t="shared" si="166"/>
        <v>-13671.015936996628</v>
      </c>
      <c r="F1596">
        <f t="shared" si="167"/>
        <v>-13671</v>
      </c>
      <c r="G1596">
        <f t="shared" si="170"/>
        <v>-1.9048699999984819E-2</v>
      </c>
      <c r="H1596">
        <f>+C1596-(C$7+F1596*C$8)</f>
        <v>-1.9048699999984819E-2</v>
      </c>
      <c r="Q1596" s="2">
        <f t="shared" si="168"/>
        <v>25170.980100000001</v>
      </c>
      <c r="S1596" t="s">
        <v>8874</v>
      </c>
    </row>
    <row r="1597" spans="1:33" ht="12.95" customHeight="1" x14ac:dyDescent="0.2">
      <c r="A1597" s="12" t="s">
        <v>8862</v>
      </c>
      <c r="B1597" s="35" t="s">
        <v>8852</v>
      </c>
      <c r="C1597" s="12">
        <v>40196.652300000002</v>
      </c>
      <c r="D1597" s="12"/>
      <c r="E1597">
        <f t="shared" si="166"/>
        <v>-13665.015352851198</v>
      </c>
      <c r="F1597">
        <f t="shared" si="167"/>
        <v>-13665</v>
      </c>
      <c r="G1597">
        <f t="shared" si="170"/>
        <v>-1.8350500002270564E-2</v>
      </c>
      <c r="J1597">
        <f>G1597</f>
        <v>-1.8350500002270564E-2</v>
      </c>
      <c r="Q1597" s="2">
        <f t="shared" si="168"/>
        <v>25178.152300000002</v>
      </c>
      <c r="S1597" t="s">
        <v>8874</v>
      </c>
      <c r="U1597" s="21"/>
      <c r="AB1597" t="s">
        <v>8668</v>
      </c>
      <c r="AG1597" t="s">
        <v>8769</v>
      </c>
    </row>
    <row r="1598" spans="1:33" ht="12.95" customHeight="1" x14ac:dyDescent="0.2">
      <c r="A1598" s="12" t="s">
        <v>8862</v>
      </c>
      <c r="B1598" s="35" t="s">
        <v>8852</v>
      </c>
      <c r="C1598" s="12">
        <v>40196.654000000002</v>
      </c>
      <c r="D1598" s="12"/>
      <c r="E1598">
        <f t="shared" si="166"/>
        <v>-13665.013930554964</v>
      </c>
      <c r="F1598">
        <f t="shared" si="167"/>
        <v>-13665</v>
      </c>
      <c r="G1598">
        <f t="shared" si="170"/>
        <v>-1.6650500001560431E-2</v>
      </c>
      <c r="I1598">
        <f>G1598</f>
        <v>-1.6650500001560431E-2</v>
      </c>
      <c r="Q1598" s="2">
        <f t="shared" si="168"/>
        <v>25178.154000000002</v>
      </c>
      <c r="S1598" t="s">
        <v>8874</v>
      </c>
      <c r="U1598" s="21"/>
    </row>
    <row r="1599" spans="1:33" ht="12.95" customHeight="1" x14ac:dyDescent="0.2">
      <c r="A1599" s="12" t="s">
        <v>8862</v>
      </c>
      <c r="B1599" s="35" t="s">
        <v>8852</v>
      </c>
      <c r="C1599" s="12">
        <v>40202.629099999998</v>
      </c>
      <c r="D1599" s="12"/>
      <c r="E1599">
        <f t="shared" si="166"/>
        <v>-13660.014893951504</v>
      </c>
      <c r="F1599">
        <f t="shared" si="167"/>
        <v>-13660</v>
      </c>
      <c r="G1599">
        <f t="shared" si="170"/>
        <v>-1.7802000002120622E-2</v>
      </c>
      <c r="J1599">
        <f>G1599</f>
        <v>-1.7802000002120622E-2</v>
      </c>
      <c r="Q1599" s="2">
        <f t="shared" si="168"/>
        <v>25184.129099999998</v>
      </c>
      <c r="S1599" t="s">
        <v>8874</v>
      </c>
      <c r="U1599" s="21"/>
    </row>
    <row r="1600" spans="1:33" ht="12.95" customHeight="1" x14ac:dyDescent="0.2">
      <c r="A1600" s="99" t="s">
        <v>8596</v>
      </c>
      <c r="B1600" s="14"/>
      <c r="C1600" s="17">
        <v>40206.211000000003</v>
      </c>
      <c r="D1600" s="17"/>
      <c r="E1600">
        <f t="shared" si="166"/>
        <v>-13657.018115787128</v>
      </c>
      <c r="F1600">
        <f t="shared" si="167"/>
        <v>-13657</v>
      </c>
      <c r="G1600">
        <f t="shared" si="170"/>
        <v>-2.1652899995387997E-2</v>
      </c>
      <c r="I1600">
        <f>G1600</f>
        <v>-2.1652899995387997E-2</v>
      </c>
      <c r="Q1600" s="2">
        <f t="shared" si="168"/>
        <v>25187.711000000003</v>
      </c>
      <c r="S1600" t="s">
        <v>8874</v>
      </c>
      <c r="U1600" s="21"/>
    </row>
    <row r="1601" spans="1:33" ht="12.95" customHeight="1" x14ac:dyDescent="0.2">
      <c r="A1601" s="55" t="s">
        <v>6060</v>
      </c>
      <c r="B1601" s="54" t="s">
        <v>8852</v>
      </c>
      <c r="C1601" s="55">
        <v>40206.220999999998</v>
      </c>
      <c r="D1601" s="55" t="s">
        <v>8869</v>
      </c>
      <c r="E1601">
        <f t="shared" si="166"/>
        <v>-13657.009749338698</v>
      </c>
      <c r="F1601">
        <f t="shared" si="167"/>
        <v>-13657</v>
      </c>
      <c r="G1601">
        <f t="shared" si="170"/>
        <v>-1.1652900000626687E-2</v>
      </c>
      <c r="I1601">
        <f>+C1601-(C$7+F1601*C$8)</f>
        <v>-1.1652900000626687E-2</v>
      </c>
      <c r="Q1601" s="2">
        <f t="shared" si="168"/>
        <v>25187.720999999998</v>
      </c>
      <c r="S1601" t="s">
        <v>8874</v>
      </c>
      <c r="AB1601" t="s">
        <v>8668</v>
      </c>
      <c r="AG1601" t="s">
        <v>8769</v>
      </c>
    </row>
    <row r="1602" spans="1:33" ht="12.95" customHeight="1" x14ac:dyDescent="0.2">
      <c r="A1602" s="12" t="s">
        <v>8862</v>
      </c>
      <c r="B1602" s="35" t="s">
        <v>8852</v>
      </c>
      <c r="C1602" s="12">
        <v>40208.605499999998</v>
      </c>
      <c r="D1602" s="12"/>
      <c r="E1602">
        <f t="shared" si="166"/>
        <v>-13655.014769709745</v>
      </c>
      <c r="F1602">
        <f t="shared" si="167"/>
        <v>-13655</v>
      </c>
      <c r="G1602">
        <f t="shared" si="170"/>
        <v>-1.7653500006417744E-2</v>
      </c>
      <c r="J1602">
        <f>G1602</f>
        <v>-1.7653500006417744E-2</v>
      </c>
      <c r="Q1602" s="2">
        <f t="shared" si="168"/>
        <v>25190.105499999998</v>
      </c>
      <c r="S1602" t="s">
        <v>8874</v>
      </c>
      <c r="U1602" s="21"/>
      <c r="AB1602" t="s">
        <v>8668</v>
      </c>
      <c r="AG1602" t="s">
        <v>8769</v>
      </c>
    </row>
    <row r="1603" spans="1:33" ht="12.95" customHeight="1" x14ac:dyDescent="0.2">
      <c r="A1603" s="12" t="s">
        <v>8862</v>
      </c>
      <c r="B1603" s="35" t="s">
        <v>8852</v>
      </c>
      <c r="C1603" s="12">
        <v>40208.608999999997</v>
      </c>
      <c r="D1603" s="12"/>
      <c r="E1603">
        <f t="shared" si="166"/>
        <v>-13655.011841452795</v>
      </c>
      <c r="F1603">
        <f t="shared" si="167"/>
        <v>-13655</v>
      </c>
      <c r="G1603">
        <f t="shared" si="170"/>
        <v>-1.4153500007523689E-2</v>
      </c>
      <c r="I1603">
        <f>G1603</f>
        <v>-1.4153500007523689E-2</v>
      </c>
      <c r="Q1603" s="2">
        <f t="shared" si="168"/>
        <v>25190.108999999997</v>
      </c>
      <c r="S1603" t="s">
        <v>8874</v>
      </c>
      <c r="U1603" s="21"/>
      <c r="AB1603" t="s">
        <v>8668</v>
      </c>
      <c r="AG1603" t="s">
        <v>8769</v>
      </c>
    </row>
    <row r="1604" spans="1:33" ht="12.95" customHeight="1" x14ac:dyDescent="0.2">
      <c r="A1604" s="12" t="s">
        <v>8862</v>
      </c>
      <c r="B1604" s="35" t="s">
        <v>8852</v>
      </c>
      <c r="C1604" s="12">
        <v>40220.550000000003</v>
      </c>
      <c r="D1604" s="12"/>
      <c r="E1604">
        <f t="shared" si="166"/>
        <v>-13645.021465378422</v>
      </c>
      <c r="F1604">
        <f t="shared" si="167"/>
        <v>-13645</v>
      </c>
      <c r="G1604">
        <f t="shared" si="170"/>
        <v>-2.5656500001787208E-2</v>
      </c>
      <c r="I1604">
        <f>G1604</f>
        <v>-2.5656500001787208E-2</v>
      </c>
      <c r="Q1604" s="2">
        <f t="shared" si="168"/>
        <v>25202.050000000003</v>
      </c>
      <c r="S1604" t="s">
        <v>8874</v>
      </c>
      <c r="U1604" s="21"/>
    </row>
    <row r="1605" spans="1:33" ht="12.95" customHeight="1" x14ac:dyDescent="0.2">
      <c r="A1605" s="12" t="s">
        <v>8862</v>
      </c>
      <c r="B1605" s="35" t="s">
        <v>8852</v>
      </c>
      <c r="C1605" s="12">
        <v>40220.557000000001</v>
      </c>
      <c r="D1605" s="12"/>
      <c r="E1605">
        <f t="shared" si="166"/>
        <v>-13645.015608864522</v>
      </c>
      <c r="F1605">
        <f t="shared" si="167"/>
        <v>-13645</v>
      </c>
      <c r="G1605">
        <f t="shared" si="170"/>
        <v>-1.8656500003999099E-2</v>
      </c>
      <c r="I1605">
        <f>G1605</f>
        <v>-1.8656500003999099E-2</v>
      </c>
      <c r="Q1605" s="2">
        <f t="shared" si="168"/>
        <v>25202.057000000001</v>
      </c>
      <c r="S1605" t="s">
        <v>8874</v>
      </c>
      <c r="U1605" s="21"/>
    </row>
    <row r="1606" spans="1:33" ht="12.95" customHeight="1" x14ac:dyDescent="0.2">
      <c r="A1606" s="55" t="s">
        <v>9125</v>
      </c>
      <c r="B1606" s="54" t="s">
        <v>8852</v>
      </c>
      <c r="C1606" s="55">
        <v>40222.947999999997</v>
      </c>
      <c r="D1606" s="55" t="s">
        <v>8869</v>
      </c>
      <c r="E1606">
        <f t="shared" si="166"/>
        <v>-13643.015191044089</v>
      </c>
      <c r="F1606">
        <f t="shared" si="167"/>
        <v>-13643</v>
      </c>
      <c r="G1606">
        <f t="shared" si="170"/>
        <v>-1.8157100006646942E-2</v>
      </c>
      <c r="H1606">
        <f>+C1606-(C$7+F1606*C$8)</f>
        <v>-1.8157100006646942E-2</v>
      </c>
      <c r="Q1606" s="2">
        <f t="shared" si="168"/>
        <v>25204.447999999997</v>
      </c>
      <c r="S1606" t="s">
        <v>8874</v>
      </c>
    </row>
    <row r="1607" spans="1:33" ht="12.95" customHeight="1" x14ac:dyDescent="0.2">
      <c r="A1607" s="12" t="s">
        <v>8862</v>
      </c>
      <c r="B1607" s="35" t="s">
        <v>8852</v>
      </c>
      <c r="C1607" s="12">
        <v>40227.732000000004</v>
      </c>
      <c r="D1607" s="12"/>
      <c r="E1607">
        <f t="shared" si="166"/>
        <v>-13639.012682113527</v>
      </c>
      <c r="F1607">
        <f t="shared" si="167"/>
        <v>-13639</v>
      </c>
      <c r="G1607">
        <f t="shared" si="170"/>
        <v>-1.515829999698326E-2</v>
      </c>
      <c r="I1607">
        <f t="shared" ref="I1607:I1614" si="171">G1607</f>
        <v>-1.515829999698326E-2</v>
      </c>
      <c r="Q1607" s="2">
        <f t="shared" si="168"/>
        <v>25209.232000000004</v>
      </c>
      <c r="S1607" t="s">
        <v>8874</v>
      </c>
      <c r="U1607" s="21"/>
    </row>
    <row r="1608" spans="1:33" ht="12.95" customHeight="1" x14ac:dyDescent="0.2">
      <c r="A1608" s="12" t="s">
        <v>8862</v>
      </c>
      <c r="B1608" s="35" t="s">
        <v>8852</v>
      </c>
      <c r="C1608" s="12">
        <v>40233.712</v>
      </c>
      <c r="D1608" s="12"/>
      <c r="E1608">
        <f t="shared" si="166"/>
        <v>-13634.009545950335</v>
      </c>
      <c r="F1608">
        <f t="shared" si="167"/>
        <v>-13634</v>
      </c>
      <c r="G1608">
        <f t="shared" si="170"/>
        <v>-1.140980000491254E-2</v>
      </c>
      <c r="I1608">
        <f t="shared" si="171"/>
        <v>-1.140980000491254E-2</v>
      </c>
      <c r="Q1608" s="2">
        <f t="shared" si="168"/>
        <v>25215.212</v>
      </c>
      <c r="S1608" t="s">
        <v>8874</v>
      </c>
      <c r="U1608" s="21"/>
    </row>
    <row r="1609" spans="1:33" ht="12.95" customHeight="1" x14ac:dyDescent="0.2">
      <c r="A1609" s="99" t="s">
        <v>8597</v>
      </c>
      <c r="B1609" s="14"/>
      <c r="C1609" s="17">
        <v>40237.29</v>
      </c>
      <c r="D1609" s="17"/>
      <c r="E1609">
        <f t="shared" si="166"/>
        <v>-13631.01603070085</v>
      </c>
      <c r="F1609">
        <f t="shared" si="167"/>
        <v>-13631</v>
      </c>
      <c r="G1609">
        <f t="shared" si="170"/>
        <v>-1.9160700001521036E-2</v>
      </c>
      <c r="I1609">
        <f t="shared" si="171"/>
        <v>-1.9160700001521036E-2</v>
      </c>
      <c r="Q1609" s="2">
        <f t="shared" si="168"/>
        <v>25218.79</v>
      </c>
      <c r="S1609" t="s">
        <v>8874</v>
      </c>
      <c r="U1609" s="21"/>
    </row>
    <row r="1610" spans="1:33" ht="12.95" customHeight="1" x14ac:dyDescent="0.2">
      <c r="A1610" s="12" t="s">
        <v>8862</v>
      </c>
      <c r="B1610" s="35" t="s">
        <v>8852</v>
      </c>
      <c r="C1610" s="12">
        <v>40245.658000000003</v>
      </c>
      <c r="D1610" s="12"/>
      <c r="E1610">
        <f t="shared" si="166"/>
        <v>-13624.014986651749</v>
      </c>
      <c r="F1610">
        <f t="shared" si="167"/>
        <v>-13624</v>
      </c>
      <c r="G1610">
        <f t="shared" si="170"/>
        <v>-1.7912799994519446E-2</v>
      </c>
      <c r="I1610">
        <f t="shared" si="171"/>
        <v>-1.7912799994519446E-2</v>
      </c>
      <c r="Q1610" s="2">
        <f t="shared" si="168"/>
        <v>25227.158000000003</v>
      </c>
      <c r="S1610" t="s">
        <v>8874</v>
      </c>
      <c r="U1610" s="21"/>
    </row>
    <row r="1611" spans="1:33" ht="12.95" customHeight="1" x14ac:dyDescent="0.2">
      <c r="A1611" s="99" t="s">
        <v>8598</v>
      </c>
      <c r="B1611" s="14"/>
      <c r="C1611" s="17">
        <v>40256.406999999999</v>
      </c>
      <c r="D1611" s="17"/>
      <c r="E1611">
        <f t="shared" si="166"/>
        <v>-13615.02189123065</v>
      </c>
      <c r="F1611">
        <f t="shared" si="167"/>
        <v>-13615</v>
      </c>
      <c r="G1611">
        <f t="shared" si="170"/>
        <v>-2.6165499999478925E-2</v>
      </c>
      <c r="I1611">
        <f t="shared" si="171"/>
        <v>-2.6165499999478925E-2</v>
      </c>
      <c r="Q1611" s="2">
        <f t="shared" si="168"/>
        <v>25237.906999999999</v>
      </c>
      <c r="S1611" t="s">
        <v>8874</v>
      </c>
      <c r="U1611" s="21"/>
    </row>
    <row r="1612" spans="1:33" ht="12.95" customHeight="1" x14ac:dyDescent="0.2">
      <c r="A1612" s="99" t="s">
        <v>8597</v>
      </c>
      <c r="B1612" s="14"/>
      <c r="C1612" s="17">
        <v>40256.417000000001</v>
      </c>
      <c r="D1612" s="17"/>
      <c r="E1612">
        <f t="shared" si="166"/>
        <v>-13615.013524782216</v>
      </c>
      <c r="F1612">
        <f t="shared" si="167"/>
        <v>-13615</v>
      </c>
      <c r="G1612">
        <f t="shared" si="170"/>
        <v>-1.6165499997441657E-2</v>
      </c>
      <c r="I1612">
        <f t="shared" si="171"/>
        <v>-1.6165499997441657E-2</v>
      </c>
      <c r="Q1612" s="2">
        <f t="shared" si="168"/>
        <v>25237.917000000001</v>
      </c>
      <c r="S1612" t="s">
        <v>8874</v>
      </c>
      <c r="U1612" s="21"/>
    </row>
    <row r="1613" spans="1:33" ht="12.95" customHeight="1" x14ac:dyDescent="0.2">
      <c r="A1613" s="99" t="s">
        <v>8597</v>
      </c>
      <c r="B1613" s="14"/>
      <c r="C1613" s="17">
        <v>40256.417999999998</v>
      </c>
      <c r="D1613" s="17"/>
      <c r="E1613">
        <f t="shared" si="166"/>
        <v>-13615.012688137374</v>
      </c>
      <c r="F1613">
        <f t="shared" si="167"/>
        <v>-13615</v>
      </c>
      <c r="G1613">
        <f t="shared" si="170"/>
        <v>-1.5165500000875909E-2</v>
      </c>
      <c r="I1613">
        <f t="shared" si="171"/>
        <v>-1.5165500000875909E-2</v>
      </c>
      <c r="Q1613" s="2">
        <f t="shared" si="168"/>
        <v>25237.917999999998</v>
      </c>
      <c r="S1613" t="s">
        <v>8874</v>
      </c>
      <c r="U1613" s="21"/>
    </row>
    <row r="1614" spans="1:33" ht="12.95" customHeight="1" x14ac:dyDescent="0.2">
      <c r="A1614" s="12" t="s">
        <v>8862</v>
      </c>
      <c r="B1614" s="35" t="s">
        <v>8852</v>
      </c>
      <c r="C1614" s="12">
        <v>40270.76</v>
      </c>
      <c r="D1614" s="12"/>
      <c r="E1614">
        <f t="shared" si="166"/>
        <v>-13603.013527794137</v>
      </c>
      <c r="F1614">
        <f t="shared" si="167"/>
        <v>-13603</v>
      </c>
      <c r="G1614">
        <f t="shared" si="170"/>
        <v>-1.616910000302596E-2</v>
      </c>
      <c r="I1614">
        <f t="shared" si="171"/>
        <v>-1.616910000302596E-2</v>
      </c>
      <c r="Q1614" s="2">
        <f t="shared" si="168"/>
        <v>25252.260000000002</v>
      </c>
      <c r="S1614" t="s">
        <v>8874</v>
      </c>
      <c r="U1614" s="21"/>
    </row>
    <row r="1615" spans="1:33" ht="12.95" customHeight="1" x14ac:dyDescent="0.2">
      <c r="A1615" s="12" t="s">
        <v>8853</v>
      </c>
      <c r="B1615" s="35"/>
      <c r="C1615" s="12">
        <v>40274.337500000001</v>
      </c>
      <c r="D1615" s="12" t="s">
        <v>8867</v>
      </c>
      <c r="E1615">
        <f t="shared" si="166"/>
        <v>-13600.020430867075</v>
      </c>
      <c r="F1615">
        <f t="shared" si="167"/>
        <v>-13600</v>
      </c>
      <c r="G1615">
        <f t="shared" si="170"/>
        <v>-2.4420000001555309E-2</v>
      </c>
      <c r="J1615">
        <f>G1615</f>
        <v>-2.4420000001555309E-2</v>
      </c>
      <c r="Q1615" s="2">
        <f t="shared" si="168"/>
        <v>25255.837500000001</v>
      </c>
      <c r="S1615" t="s">
        <v>8874</v>
      </c>
      <c r="U1615" s="21"/>
      <c r="AB1615" t="s">
        <v>8668</v>
      </c>
      <c r="AG1615" t="s">
        <v>8769</v>
      </c>
    </row>
    <row r="1616" spans="1:33" ht="12.95" customHeight="1" x14ac:dyDescent="0.2">
      <c r="A1616" s="99" t="s">
        <v>8597</v>
      </c>
      <c r="B1616" s="14"/>
      <c r="C1616" s="17">
        <v>40274.347000000002</v>
      </c>
      <c r="D1616" s="17"/>
      <c r="E1616">
        <f t="shared" si="166"/>
        <v>-13600.012482741064</v>
      </c>
      <c r="F1616">
        <f t="shared" si="167"/>
        <v>-13600</v>
      </c>
      <c r="G1616">
        <f t="shared" si="170"/>
        <v>-1.4920000001438893E-2</v>
      </c>
      <c r="I1616">
        <f>G1616</f>
        <v>-1.4920000001438893E-2</v>
      </c>
      <c r="Q1616" s="2">
        <f t="shared" si="168"/>
        <v>25255.847000000002</v>
      </c>
      <c r="S1616" t="s">
        <v>8874</v>
      </c>
      <c r="U1616" s="21"/>
    </row>
    <row r="1617" spans="1:33" ht="12.95" customHeight="1" x14ac:dyDescent="0.2">
      <c r="A1617" s="12" t="s">
        <v>8862</v>
      </c>
      <c r="B1617" s="35" t="s">
        <v>8852</v>
      </c>
      <c r="C1617" s="12">
        <v>40282.71</v>
      </c>
      <c r="D1617" s="12"/>
      <c r="E1617">
        <f t="shared" si="166"/>
        <v>-13593.015621916182</v>
      </c>
      <c r="F1617">
        <f t="shared" si="167"/>
        <v>-13593</v>
      </c>
      <c r="G1617">
        <f t="shared" si="170"/>
        <v>-1.8672099999093916E-2</v>
      </c>
      <c r="I1617">
        <f>G1617</f>
        <v>-1.8672099999093916E-2</v>
      </c>
      <c r="Q1617" s="2">
        <f t="shared" si="168"/>
        <v>25264.21</v>
      </c>
      <c r="S1617" t="s">
        <v>8874</v>
      </c>
      <c r="U1617" s="21"/>
    </row>
    <row r="1618" spans="1:33" ht="12.95" customHeight="1" x14ac:dyDescent="0.2">
      <c r="A1618" s="55" t="s">
        <v>6101</v>
      </c>
      <c r="B1618" s="54" t="s">
        <v>8852</v>
      </c>
      <c r="C1618" s="55">
        <v>40286.296000000002</v>
      </c>
      <c r="D1618" s="55" t="s">
        <v>8869</v>
      </c>
      <c r="E1618">
        <f t="shared" si="166"/>
        <v>-13590.015413507948</v>
      </c>
      <c r="F1618">
        <f t="shared" si="167"/>
        <v>-13590</v>
      </c>
      <c r="G1618">
        <f t="shared" si="170"/>
        <v>-1.8423000001348555E-2</v>
      </c>
      <c r="I1618">
        <f>G1618</f>
        <v>-1.8423000001348555E-2</v>
      </c>
      <c r="Q1618" s="2">
        <f t="shared" si="168"/>
        <v>25267.796000000002</v>
      </c>
      <c r="S1618" t="s">
        <v>8874</v>
      </c>
      <c r="U1618" s="21"/>
    </row>
    <row r="1619" spans="1:33" ht="12.95" customHeight="1" x14ac:dyDescent="0.2">
      <c r="A1619" s="12" t="s">
        <v>8862</v>
      </c>
      <c r="B1619" s="35" t="s">
        <v>8852</v>
      </c>
      <c r="C1619" s="12">
        <v>40294.663999999997</v>
      </c>
      <c r="D1619" s="12"/>
      <c r="E1619">
        <f t="shared" si="166"/>
        <v>-13583.014369458853</v>
      </c>
      <c r="F1619">
        <f t="shared" si="167"/>
        <v>-13583</v>
      </c>
      <c r="G1619">
        <f t="shared" si="170"/>
        <v>-1.717510000889888E-2</v>
      </c>
      <c r="I1619">
        <f>G1619</f>
        <v>-1.717510000889888E-2</v>
      </c>
      <c r="Q1619" s="2">
        <f t="shared" si="168"/>
        <v>25276.163999999997</v>
      </c>
      <c r="S1619" t="s">
        <v>8874</v>
      </c>
      <c r="U1619" s="21"/>
      <c r="AB1619" t="s">
        <v>8668</v>
      </c>
      <c r="AG1619" t="s">
        <v>8769</v>
      </c>
    </row>
    <row r="1620" spans="1:33" ht="12.95" customHeight="1" x14ac:dyDescent="0.2">
      <c r="A1620" s="55" t="s">
        <v>9065</v>
      </c>
      <c r="B1620" s="54" t="s">
        <v>8852</v>
      </c>
      <c r="C1620" s="55">
        <v>40317.349000000002</v>
      </c>
      <c r="D1620" s="55" t="s">
        <v>8869</v>
      </c>
      <c r="E1620">
        <f t="shared" si="166"/>
        <v>-13564.035081187598</v>
      </c>
      <c r="F1620">
        <f t="shared" si="167"/>
        <v>-13564</v>
      </c>
      <c r="G1620">
        <f t="shared" si="170"/>
        <v>-4.1930799998226576E-2</v>
      </c>
      <c r="I1620">
        <f>+C1620-(C$7+F1620*C$8)</f>
        <v>-4.1930799998226576E-2</v>
      </c>
      <c r="Q1620" s="2">
        <f t="shared" si="168"/>
        <v>25298.849000000002</v>
      </c>
      <c r="S1620" t="s">
        <v>8874</v>
      </c>
    </row>
    <row r="1621" spans="1:33" ht="12.95" customHeight="1" x14ac:dyDescent="0.2">
      <c r="A1621" s="99" t="s">
        <v>8599</v>
      </c>
      <c r="B1621" s="14"/>
      <c r="C1621" s="17">
        <v>40317.374000000003</v>
      </c>
      <c r="D1621" s="17"/>
      <c r="E1621">
        <f t="shared" ref="E1621:E1684" si="172">+(C1621-C$7)/C$8</f>
        <v>-13564.014165066512</v>
      </c>
      <c r="F1621">
        <f t="shared" ref="F1621:F1684" si="173">ROUND(2*E1621,0)/2</f>
        <v>-13564</v>
      </c>
      <c r="G1621">
        <f t="shared" si="170"/>
        <v>-1.6930799996771384E-2</v>
      </c>
      <c r="I1621">
        <f>G1621</f>
        <v>-1.6930799996771384E-2</v>
      </c>
      <c r="Q1621" s="2">
        <f t="shared" si="168"/>
        <v>25298.874000000003</v>
      </c>
      <c r="S1621" t="s">
        <v>8874</v>
      </c>
      <c r="U1621" s="21"/>
      <c r="AB1621" t="s">
        <v>8668</v>
      </c>
      <c r="AG1621" t="s">
        <v>8769</v>
      </c>
    </row>
    <row r="1622" spans="1:33" ht="12.95" customHeight="1" x14ac:dyDescent="0.2">
      <c r="A1622" s="55" t="s">
        <v>9065</v>
      </c>
      <c r="B1622" s="54" t="s">
        <v>8852</v>
      </c>
      <c r="C1622" s="55">
        <v>40317.381000000001</v>
      </c>
      <c r="D1622" s="55" t="s">
        <v>8869</v>
      </c>
      <c r="E1622">
        <f t="shared" si="172"/>
        <v>-13564.008308552611</v>
      </c>
      <c r="F1622">
        <f t="shared" si="173"/>
        <v>-13564</v>
      </c>
      <c r="G1622">
        <f t="shared" si="170"/>
        <v>-9.9307999989832751E-3</v>
      </c>
      <c r="I1622">
        <f>+C1622-(C$7+F1622*C$8)</f>
        <v>-9.9307999989832751E-3</v>
      </c>
      <c r="Q1622" s="2">
        <f t="shared" si="168"/>
        <v>25298.881000000001</v>
      </c>
      <c r="S1622" t="s">
        <v>8874</v>
      </c>
    </row>
    <row r="1623" spans="1:33" ht="12.95" customHeight="1" x14ac:dyDescent="0.2">
      <c r="A1623" s="12" t="s">
        <v>8862</v>
      </c>
      <c r="B1623" s="35" t="s">
        <v>8852</v>
      </c>
      <c r="C1623" s="12">
        <v>40318.567999999999</v>
      </c>
      <c r="D1623" s="12"/>
      <c r="E1623">
        <f t="shared" si="172"/>
        <v>-13563.015211123564</v>
      </c>
      <c r="F1623">
        <f t="shared" si="173"/>
        <v>-13563</v>
      </c>
      <c r="G1623">
        <f t="shared" si="170"/>
        <v>-1.8181100000219885E-2</v>
      </c>
      <c r="I1623">
        <f>G1623</f>
        <v>-1.8181100000219885E-2</v>
      </c>
      <c r="Q1623" s="2">
        <f t="shared" ref="Q1623:Q1686" si="174">+C1623-15018.5</f>
        <v>25300.067999999999</v>
      </c>
      <c r="S1623" t="s">
        <v>8874</v>
      </c>
      <c r="U1623" s="21"/>
    </row>
    <row r="1624" spans="1:33" ht="12.95" customHeight="1" x14ac:dyDescent="0.2">
      <c r="A1624" s="99" t="s">
        <v>8599</v>
      </c>
      <c r="B1624" s="14"/>
      <c r="C1624" s="17">
        <v>40330.516000000003</v>
      </c>
      <c r="D1624" s="17"/>
      <c r="E1624">
        <f t="shared" si="172"/>
        <v>-13553.01897853529</v>
      </c>
      <c r="F1624">
        <f t="shared" si="173"/>
        <v>-13553</v>
      </c>
      <c r="G1624">
        <f t="shared" si="170"/>
        <v>-2.2684099996695295E-2</v>
      </c>
      <c r="I1624">
        <f>G1624</f>
        <v>-2.2684099996695295E-2</v>
      </c>
      <c r="Q1624" s="2">
        <f t="shared" si="174"/>
        <v>25312.016000000003</v>
      </c>
      <c r="S1624" t="s">
        <v>8874</v>
      </c>
      <c r="U1624" s="21"/>
    </row>
    <row r="1625" spans="1:33" ht="12.95" customHeight="1" x14ac:dyDescent="0.2">
      <c r="A1625" s="55" t="s">
        <v>6101</v>
      </c>
      <c r="B1625" s="54" t="s">
        <v>8852</v>
      </c>
      <c r="C1625" s="55">
        <v>40385.502</v>
      </c>
      <c r="D1625" s="55" t="s">
        <v>8869</v>
      </c>
      <c r="E1625">
        <f t="shared" si="172"/>
        <v>-13507.015225179195</v>
      </c>
      <c r="F1625">
        <f t="shared" si="173"/>
        <v>-13507</v>
      </c>
      <c r="G1625">
        <f t="shared" si="170"/>
        <v>-1.8197899997176137E-2</v>
      </c>
      <c r="I1625">
        <f>G1625</f>
        <v>-1.8197899997176137E-2</v>
      </c>
      <c r="Q1625" s="2">
        <f t="shared" si="174"/>
        <v>25367.002</v>
      </c>
      <c r="S1625" t="s">
        <v>8874</v>
      </c>
      <c r="U1625" s="21"/>
    </row>
    <row r="1626" spans="1:33" ht="12.95" customHeight="1" x14ac:dyDescent="0.2">
      <c r="A1626" s="55" t="s">
        <v>5934</v>
      </c>
      <c r="B1626" s="54" t="s">
        <v>8852</v>
      </c>
      <c r="C1626" s="55">
        <v>40390.28</v>
      </c>
      <c r="D1626" s="55" t="s">
        <v>8869</v>
      </c>
      <c r="E1626">
        <f t="shared" si="172"/>
        <v>-13503.017736117701</v>
      </c>
      <c r="F1626">
        <f t="shared" si="173"/>
        <v>-13503</v>
      </c>
      <c r="G1626">
        <f t="shared" si="170"/>
        <v>-2.119910000328673E-2</v>
      </c>
      <c r="I1626">
        <f>+C1626-(C$7+F1626*C$8)</f>
        <v>-2.119910000328673E-2</v>
      </c>
      <c r="Q1626" s="2">
        <f t="shared" si="174"/>
        <v>25371.78</v>
      </c>
      <c r="S1626" t="s">
        <v>8874</v>
      </c>
      <c r="AB1626" t="s">
        <v>8668</v>
      </c>
      <c r="AG1626" t="s">
        <v>8769</v>
      </c>
    </row>
    <row r="1627" spans="1:33" ht="12.95" customHeight="1" x14ac:dyDescent="0.2">
      <c r="A1627" s="99" t="s">
        <v>8600</v>
      </c>
      <c r="B1627" s="14"/>
      <c r="C1627" s="17">
        <v>40415.377999999997</v>
      </c>
      <c r="D1627" s="17"/>
      <c r="E1627">
        <f t="shared" si="172"/>
        <v>-13482.019623839462</v>
      </c>
      <c r="F1627">
        <f t="shared" si="173"/>
        <v>-13482</v>
      </c>
      <c r="G1627">
        <f t="shared" si="170"/>
        <v>-2.3455400005332194E-2</v>
      </c>
      <c r="I1627">
        <f t="shared" ref="I1627:I1636" si="175">G1627</f>
        <v>-2.3455400005332194E-2</v>
      </c>
      <c r="Q1627" s="2">
        <f t="shared" si="174"/>
        <v>25396.877999999997</v>
      </c>
      <c r="S1627" t="s">
        <v>8874</v>
      </c>
      <c r="U1627" s="21"/>
    </row>
    <row r="1628" spans="1:33" ht="12.95" customHeight="1" x14ac:dyDescent="0.2">
      <c r="A1628" s="99" t="s">
        <v>8601</v>
      </c>
      <c r="B1628" s="14"/>
      <c r="C1628" s="17">
        <v>40415.387000000002</v>
      </c>
      <c r="D1628" s="17"/>
      <c r="E1628">
        <f t="shared" si="172"/>
        <v>-13482.012094035868</v>
      </c>
      <c r="F1628">
        <f t="shared" si="173"/>
        <v>-13482</v>
      </c>
      <c r="G1628">
        <f t="shared" si="170"/>
        <v>-1.4455399999860674E-2</v>
      </c>
      <c r="I1628">
        <f t="shared" si="175"/>
        <v>-1.4455399999860674E-2</v>
      </c>
      <c r="Q1628" s="2">
        <f t="shared" si="174"/>
        <v>25396.887000000002</v>
      </c>
      <c r="S1628" t="s">
        <v>8874</v>
      </c>
      <c r="U1628" s="21"/>
      <c r="AB1628" t="s">
        <v>8668</v>
      </c>
      <c r="AG1628" t="s">
        <v>8769</v>
      </c>
    </row>
    <row r="1629" spans="1:33" ht="12.95" customHeight="1" x14ac:dyDescent="0.2">
      <c r="A1629" s="99" t="s">
        <v>8600</v>
      </c>
      <c r="B1629" s="14"/>
      <c r="C1629" s="17">
        <v>40416.574999999997</v>
      </c>
      <c r="D1629" s="17"/>
      <c r="E1629">
        <f t="shared" si="172"/>
        <v>-13481.018159961981</v>
      </c>
      <c r="F1629">
        <f t="shared" si="173"/>
        <v>-13481</v>
      </c>
      <c r="G1629">
        <f t="shared" si="170"/>
        <v>-2.1705700004531536E-2</v>
      </c>
      <c r="I1629">
        <f t="shared" si="175"/>
        <v>-2.1705700004531536E-2</v>
      </c>
      <c r="Q1629" s="2">
        <f t="shared" si="174"/>
        <v>25398.074999999997</v>
      </c>
      <c r="S1629" t="s">
        <v>8874</v>
      </c>
      <c r="U1629" s="21"/>
    </row>
    <row r="1630" spans="1:33" ht="12.95" customHeight="1" x14ac:dyDescent="0.2">
      <c r="A1630" s="55" t="s">
        <v>6101</v>
      </c>
      <c r="B1630" s="54" t="s">
        <v>8852</v>
      </c>
      <c r="C1630" s="55">
        <v>40428.533000000003</v>
      </c>
      <c r="D1630" s="55" t="s">
        <v>8869</v>
      </c>
      <c r="E1630">
        <f t="shared" si="172"/>
        <v>-13471.013560925272</v>
      </c>
      <c r="F1630">
        <f t="shared" si="173"/>
        <v>-13471</v>
      </c>
      <c r="G1630">
        <f t="shared" si="170"/>
        <v>-1.6208699998969678E-2</v>
      </c>
      <c r="I1630">
        <f t="shared" si="175"/>
        <v>-1.6208699998969678E-2</v>
      </c>
      <c r="Q1630" s="2">
        <f t="shared" si="174"/>
        <v>25410.033000000003</v>
      </c>
      <c r="S1630" t="s">
        <v>8874</v>
      </c>
      <c r="U1630" s="21"/>
      <c r="AB1630" t="s">
        <v>8668</v>
      </c>
      <c r="AG1630" t="s">
        <v>8769</v>
      </c>
    </row>
    <row r="1631" spans="1:33" ht="12.95" customHeight="1" x14ac:dyDescent="0.2">
      <c r="A1631" s="12" t="s">
        <v>8862</v>
      </c>
      <c r="B1631" s="35" t="s">
        <v>8852</v>
      </c>
      <c r="C1631" s="12">
        <v>40429.707000000002</v>
      </c>
      <c r="D1631" s="12"/>
      <c r="E1631">
        <f t="shared" si="172"/>
        <v>-13470.031339879186</v>
      </c>
      <c r="F1631">
        <f t="shared" si="173"/>
        <v>-13470</v>
      </c>
      <c r="G1631">
        <f t="shared" si="170"/>
        <v>-3.7458999999216758E-2</v>
      </c>
      <c r="I1631">
        <f t="shared" si="175"/>
        <v>-3.7458999999216758E-2</v>
      </c>
      <c r="Q1631" s="2">
        <f t="shared" si="174"/>
        <v>25411.207000000002</v>
      </c>
      <c r="S1631" t="s">
        <v>8874</v>
      </c>
      <c r="U1631" s="21"/>
    </row>
    <row r="1632" spans="1:33" ht="12.95" customHeight="1" x14ac:dyDescent="0.2">
      <c r="A1632" s="12" t="s">
        <v>8862</v>
      </c>
      <c r="B1632" s="35" t="s">
        <v>8852</v>
      </c>
      <c r="C1632" s="12">
        <v>40429.722000000002</v>
      </c>
      <c r="D1632" s="12"/>
      <c r="E1632">
        <f t="shared" si="172"/>
        <v>-13470.018790206537</v>
      </c>
      <c r="F1632">
        <f t="shared" si="173"/>
        <v>-13470</v>
      </c>
      <c r="G1632">
        <f t="shared" si="170"/>
        <v>-2.2458999999798834E-2</v>
      </c>
      <c r="I1632">
        <f t="shared" si="175"/>
        <v>-2.2458999999798834E-2</v>
      </c>
      <c r="Q1632" s="2">
        <f t="shared" si="174"/>
        <v>25411.222000000002</v>
      </c>
      <c r="S1632" t="s">
        <v>8874</v>
      </c>
      <c r="U1632" s="21"/>
    </row>
    <row r="1633" spans="1:33" ht="12.95" customHeight="1" x14ac:dyDescent="0.2">
      <c r="A1633" s="55" t="s">
        <v>6101</v>
      </c>
      <c r="B1633" s="54" t="s">
        <v>8852</v>
      </c>
      <c r="C1633" s="55">
        <v>40434.508999999998</v>
      </c>
      <c r="D1633" s="55" t="s">
        <v>8869</v>
      </c>
      <c r="E1633">
        <f t="shared" si="172"/>
        <v>-13466.013771341453</v>
      </c>
      <c r="F1633">
        <f t="shared" si="173"/>
        <v>-13466</v>
      </c>
      <c r="G1633">
        <f t="shared" si="170"/>
        <v>-1.6460200007713865E-2</v>
      </c>
      <c r="I1633">
        <f t="shared" si="175"/>
        <v>-1.6460200007713865E-2</v>
      </c>
      <c r="Q1633" s="2">
        <f t="shared" si="174"/>
        <v>25416.008999999998</v>
      </c>
      <c r="S1633" t="s">
        <v>8874</v>
      </c>
      <c r="U1633" s="21"/>
      <c r="AB1633" t="s">
        <v>8668</v>
      </c>
      <c r="AG1633" t="s">
        <v>8769</v>
      </c>
    </row>
    <row r="1634" spans="1:33" ht="12.95" customHeight="1" x14ac:dyDescent="0.2">
      <c r="A1634" s="99" t="s">
        <v>8600</v>
      </c>
      <c r="B1634" s="14"/>
      <c r="C1634" s="17">
        <v>40434.512999999999</v>
      </c>
      <c r="D1634" s="17"/>
      <c r="E1634">
        <f t="shared" si="172"/>
        <v>-13466.01042476208</v>
      </c>
      <c r="F1634">
        <f t="shared" si="173"/>
        <v>-13466</v>
      </c>
      <c r="G1634">
        <f t="shared" si="170"/>
        <v>-1.2460200006898958E-2</v>
      </c>
      <c r="I1634">
        <f t="shared" si="175"/>
        <v>-1.2460200006898958E-2</v>
      </c>
      <c r="Q1634" s="2">
        <f t="shared" si="174"/>
        <v>25416.012999999999</v>
      </c>
      <c r="S1634" t="s">
        <v>8874</v>
      </c>
      <c r="U1634" s="21"/>
    </row>
    <row r="1635" spans="1:33" ht="12.95" customHeight="1" x14ac:dyDescent="0.2">
      <c r="A1635" s="99" t="s">
        <v>8600</v>
      </c>
      <c r="B1635" s="14"/>
      <c r="C1635" s="17">
        <v>40434.514000000003</v>
      </c>
      <c r="D1635" s="17"/>
      <c r="E1635">
        <f t="shared" si="172"/>
        <v>-13466.009588117233</v>
      </c>
      <c r="F1635">
        <f t="shared" si="173"/>
        <v>-13466</v>
      </c>
      <c r="G1635">
        <f t="shared" si="170"/>
        <v>-1.1460200003057253E-2</v>
      </c>
      <c r="I1635">
        <f t="shared" si="175"/>
        <v>-1.1460200003057253E-2</v>
      </c>
      <c r="Q1635" s="2">
        <f t="shared" si="174"/>
        <v>25416.014000000003</v>
      </c>
      <c r="S1635" t="s">
        <v>8874</v>
      </c>
      <c r="U1635" s="21"/>
    </row>
    <row r="1636" spans="1:33" ht="12.95" customHeight="1" x14ac:dyDescent="0.2">
      <c r="A1636" s="12" t="s">
        <v>8862</v>
      </c>
      <c r="B1636" s="35" t="s">
        <v>8852</v>
      </c>
      <c r="C1636" s="12">
        <v>40436.896999999997</v>
      </c>
      <c r="D1636" s="12"/>
      <c r="E1636">
        <f t="shared" si="172"/>
        <v>-13464.01586345555</v>
      </c>
      <c r="F1636">
        <f t="shared" si="173"/>
        <v>-13464</v>
      </c>
      <c r="G1636">
        <f t="shared" si="170"/>
        <v>-1.896080000733491E-2</v>
      </c>
      <c r="I1636">
        <f t="shared" si="175"/>
        <v>-1.896080000733491E-2</v>
      </c>
      <c r="Q1636" s="2">
        <f t="shared" si="174"/>
        <v>25418.396999999997</v>
      </c>
      <c r="S1636" t="s">
        <v>8874</v>
      </c>
      <c r="U1636" s="21"/>
    </row>
    <row r="1637" spans="1:33" ht="12.95" customHeight="1" x14ac:dyDescent="0.2">
      <c r="A1637" s="55" t="s">
        <v>8369</v>
      </c>
      <c r="B1637" s="54" t="s">
        <v>8852</v>
      </c>
      <c r="C1637" s="55">
        <v>40440.476999999999</v>
      </c>
      <c r="D1637" s="55" t="s">
        <v>8869</v>
      </c>
      <c r="E1637">
        <f t="shared" si="172"/>
        <v>-13461.020674916377</v>
      </c>
      <c r="F1637">
        <f t="shared" si="173"/>
        <v>-13461</v>
      </c>
      <c r="G1637">
        <f t="shared" si="170"/>
        <v>-2.4711700003535952E-2</v>
      </c>
      <c r="I1637">
        <f>+C1637-(C$7+F1637*C$8)</f>
        <v>-2.4711700003535952E-2</v>
      </c>
      <c r="Q1637" s="2">
        <f t="shared" si="174"/>
        <v>25421.976999999999</v>
      </c>
      <c r="S1637" t="s">
        <v>8874</v>
      </c>
    </row>
    <row r="1638" spans="1:33" ht="12.95" customHeight="1" x14ac:dyDescent="0.2">
      <c r="A1638" s="99" t="s">
        <v>8600</v>
      </c>
      <c r="B1638" s="14"/>
      <c r="C1638" s="17">
        <v>40440.483</v>
      </c>
      <c r="D1638" s="17"/>
      <c r="E1638">
        <f t="shared" si="172"/>
        <v>-13461.015655047317</v>
      </c>
      <c r="F1638">
        <f t="shared" si="173"/>
        <v>-13461</v>
      </c>
      <c r="G1638">
        <f t="shared" si="170"/>
        <v>-1.8711700002313592E-2</v>
      </c>
      <c r="I1638">
        <f t="shared" ref="I1638:I1648" si="176">G1638</f>
        <v>-1.8711700002313592E-2</v>
      </c>
      <c r="Q1638" s="2">
        <f t="shared" si="174"/>
        <v>25421.983</v>
      </c>
      <c r="S1638" t="s">
        <v>8874</v>
      </c>
      <c r="U1638" s="21"/>
    </row>
    <row r="1639" spans="1:33" ht="12.95" customHeight="1" x14ac:dyDescent="0.2">
      <c r="A1639" s="55" t="s">
        <v>6101</v>
      </c>
      <c r="B1639" s="54" t="s">
        <v>8852</v>
      </c>
      <c r="C1639" s="55">
        <v>40440.485000000001</v>
      </c>
      <c r="D1639" s="55" t="s">
        <v>8869</v>
      </c>
      <c r="E1639">
        <f t="shared" si="172"/>
        <v>-13461.013981757629</v>
      </c>
      <c r="F1639">
        <f t="shared" si="173"/>
        <v>-13461</v>
      </c>
      <c r="G1639">
        <f t="shared" si="170"/>
        <v>-1.6711700001906138E-2</v>
      </c>
      <c r="I1639">
        <f t="shared" si="176"/>
        <v>-1.6711700001906138E-2</v>
      </c>
      <c r="Q1639" s="2">
        <f t="shared" si="174"/>
        <v>25421.985000000001</v>
      </c>
      <c r="S1639" t="s">
        <v>8874</v>
      </c>
      <c r="U1639" s="21"/>
    </row>
    <row r="1640" spans="1:33" ht="12.95" customHeight="1" x14ac:dyDescent="0.2">
      <c r="A1640" s="12" t="s">
        <v>8862</v>
      </c>
      <c r="B1640" s="35" t="s">
        <v>8852</v>
      </c>
      <c r="C1640" s="12">
        <v>40442.874000000003</v>
      </c>
      <c r="D1640" s="12"/>
      <c r="E1640">
        <f t="shared" si="172"/>
        <v>-13459.015237226879</v>
      </c>
      <c r="F1640">
        <f t="shared" si="173"/>
        <v>-13459</v>
      </c>
      <c r="G1640">
        <f t="shared" si="170"/>
        <v>-1.8212299997685477E-2</v>
      </c>
      <c r="I1640">
        <f t="shared" si="176"/>
        <v>-1.8212299997685477E-2</v>
      </c>
      <c r="Q1640" s="2">
        <f t="shared" si="174"/>
        <v>25424.374000000003</v>
      </c>
      <c r="S1640" t="s">
        <v>8874</v>
      </c>
      <c r="U1640" s="21"/>
    </row>
    <row r="1641" spans="1:33" ht="12.95" customHeight="1" x14ac:dyDescent="0.2">
      <c r="A1641" s="12" t="s">
        <v>8862</v>
      </c>
      <c r="B1641" s="35" t="s">
        <v>8852</v>
      </c>
      <c r="C1641" s="12">
        <v>40447.65</v>
      </c>
      <c r="D1641" s="12"/>
      <c r="E1641">
        <f t="shared" si="172"/>
        <v>-13455.019421455072</v>
      </c>
      <c r="F1641">
        <f t="shared" si="173"/>
        <v>-13455</v>
      </c>
      <c r="G1641">
        <f t="shared" si="170"/>
        <v>-2.3213500004203524E-2</v>
      </c>
      <c r="I1641">
        <f t="shared" si="176"/>
        <v>-2.3213500004203524E-2</v>
      </c>
      <c r="Q1641" s="2">
        <f t="shared" si="174"/>
        <v>25429.15</v>
      </c>
      <c r="S1641" t="s">
        <v>8874</v>
      </c>
      <c r="U1641" s="21"/>
    </row>
    <row r="1642" spans="1:33" ht="12.95" customHeight="1" x14ac:dyDescent="0.2">
      <c r="A1642" s="12" t="s">
        <v>8862</v>
      </c>
      <c r="B1642" s="35" t="s">
        <v>8852</v>
      </c>
      <c r="C1642" s="12">
        <v>40453.624000000003</v>
      </c>
      <c r="D1642" s="12"/>
      <c r="E1642">
        <f t="shared" si="172"/>
        <v>-13450.021305160935</v>
      </c>
      <c r="F1642">
        <f t="shared" si="173"/>
        <v>-13450</v>
      </c>
      <c r="G1642">
        <f t="shared" si="170"/>
        <v>-2.546499999880325E-2</v>
      </c>
      <c r="I1642">
        <f t="shared" si="176"/>
        <v>-2.546499999880325E-2</v>
      </c>
      <c r="Q1642" s="2">
        <f t="shared" si="174"/>
        <v>25435.124000000003</v>
      </c>
      <c r="S1642" t="s">
        <v>8874</v>
      </c>
      <c r="U1642" s="21"/>
    </row>
    <row r="1643" spans="1:33" ht="12.95" customHeight="1" x14ac:dyDescent="0.2">
      <c r="A1643" s="12" t="s">
        <v>8862</v>
      </c>
      <c r="B1643" s="35" t="s">
        <v>8852</v>
      </c>
      <c r="C1643" s="12">
        <v>40453.629000000001</v>
      </c>
      <c r="D1643" s="12"/>
      <c r="E1643">
        <f t="shared" si="172"/>
        <v>-13450.01712193672</v>
      </c>
      <c r="F1643">
        <f t="shared" si="173"/>
        <v>-13450</v>
      </c>
      <c r="G1643">
        <f t="shared" si="170"/>
        <v>-2.0465000001422595E-2</v>
      </c>
      <c r="I1643">
        <f t="shared" si="176"/>
        <v>-2.0465000001422595E-2</v>
      </c>
      <c r="Q1643" s="2">
        <f t="shared" si="174"/>
        <v>25435.129000000001</v>
      </c>
      <c r="S1643" t="s">
        <v>8874</v>
      </c>
      <c r="U1643" s="21"/>
    </row>
    <row r="1644" spans="1:33" ht="12.95" customHeight="1" x14ac:dyDescent="0.2">
      <c r="A1644" s="12" t="s">
        <v>8862</v>
      </c>
      <c r="B1644" s="35" t="s">
        <v>8852</v>
      </c>
      <c r="C1644" s="12">
        <v>40453.633000000002</v>
      </c>
      <c r="D1644" s="12"/>
      <c r="E1644">
        <f t="shared" si="172"/>
        <v>-13450.013775357345</v>
      </c>
      <c r="F1644">
        <f t="shared" si="173"/>
        <v>-13450</v>
      </c>
      <c r="G1644">
        <f t="shared" si="170"/>
        <v>-1.6465000000607688E-2</v>
      </c>
      <c r="I1644">
        <f t="shared" si="176"/>
        <v>-1.6465000000607688E-2</v>
      </c>
      <c r="Q1644" s="2">
        <f t="shared" si="174"/>
        <v>25435.133000000002</v>
      </c>
      <c r="S1644" t="s">
        <v>8874</v>
      </c>
      <c r="U1644" s="21"/>
    </row>
    <row r="1645" spans="1:33" ht="12.95" customHeight="1" x14ac:dyDescent="0.2">
      <c r="A1645" s="12" t="s">
        <v>8862</v>
      </c>
      <c r="B1645" s="35" t="s">
        <v>8852</v>
      </c>
      <c r="C1645" s="12">
        <v>40454.82</v>
      </c>
      <c r="D1645" s="12"/>
      <c r="E1645">
        <f t="shared" si="172"/>
        <v>-13449.020677928298</v>
      </c>
      <c r="F1645">
        <f t="shared" si="173"/>
        <v>-13449</v>
      </c>
      <c r="G1645">
        <f t="shared" si="170"/>
        <v>-2.4715300001844298E-2</v>
      </c>
      <c r="I1645">
        <f t="shared" si="176"/>
        <v>-2.4715300001844298E-2</v>
      </c>
      <c r="Q1645" s="2">
        <f t="shared" si="174"/>
        <v>25436.32</v>
      </c>
      <c r="S1645" t="s">
        <v>8874</v>
      </c>
      <c r="U1645" s="21"/>
    </row>
    <row r="1646" spans="1:33" ht="12.95" customHeight="1" x14ac:dyDescent="0.2">
      <c r="A1646" s="12" t="s">
        <v>8862</v>
      </c>
      <c r="B1646" s="35" t="s">
        <v>8852</v>
      </c>
      <c r="C1646" s="12">
        <v>40454.822</v>
      </c>
      <c r="D1646" s="12"/>
      <c r="E1646">
        <f t="shared" si="172"/>
        <v>-13449.019004638612</v>
      </c>
      <c r="F1646">
        <f t="shared" si="173"/>
        <v>-13449</v>
      </c>
      <c r="G1646">
        <f t="shared" si="170"/>
        <v>-2.2715300001436844E-2</v>
      </c>
      <c r="I1646">
        <f t="shared" si="176"/>
        <v>-2.2715300001436844E-2</v>
      </c>
      <c r="Q1646" s="2">
        <f t="shared" si="174"/>
        <v>25436.322</v>
      </c>
      <c r="S1646" t="s">
        <v>8874</v>
      </c>
      <c r="U1646" s="21"/>
    </row>
    <row r="1647" spans="1:33" ht="12.95" customHeight="1" x14ac:dyDescent="0.2">
      <c r="A1647" s="99" t="s">
        <v>8601</v>
      </c>
      <c r="B1647" s="14"/>
      <c r="C1647" s="17">
        <v>40464.383999999998</v>
      </c>
      <c r="D1647" s="17"/>
      <c r="E1647">
        <f t="shared" si="172"/>
        <v>-13441.01900664656</v>
      </c>
      <c r="F1647">
        <f t="shared" si="173"/>
        <v>-13441</v>
      </c>
      <c r="G1647">
        <f t="shared" si="170"/>
        <v>-2.2717700005159713E-2</v>
      </c>
      <c r="I1647">
        <f t="shared" si="176"/>
        <v>-2.2717700005159713E-2</v>
      </c>
      <c r="Q1647" s="2">
        <f t="shared" si="174"/>
        <v>25445.883999999998</v>
      </c>
      <c r="S1647" t="s">
        <v>8874</v>
      </c>
      <c r="U1647" s="21"/>
    </row>
    <row r="1648" spans="1:33" ht="12.95" customHeight="1" x14ac:dyDescent="0.2">
      <c r="A1648" s="12" t="s">
        <v>8862</v>
      </c>
      <c r="B1648" s="35" t="s">
        <v>8852</v>
      </c>
      <c r="C1648" s="12">
        <v>40466.775999999998</v>
      </c>
      <c r="D1648" s="12"/>
      <c r="E1648">
        <f t="shared" si="172"/>
        <v>-13439.017752181282</v>
      </c>
      <c r="F1648">
        <f t="shared" si="173"/>
        <v>-13439</v>
      </c>
      <c r="G1648">
        <f t="shared" si="170"/>
        <v>-2.1218300003965851E-2</v>
      </c>
      <c r="I1648">
        <f t="shared" si="176"/>
        <v>-2.1218300003965851E-2</v>
      </c>
      <c r="Q1648" s="2">
        <f t="shared" si="174"/>
        <v>25448.275999999998</v>
      </c>
      <c r="S1648" t="s">
        <v>8874</v>
      </c>
      <c r="U1648" s="21"/>
    </row>
    <row r="1649" spans="1:21" ht="12.95" customHeight="1" x14ac:dyDescent="0.2">
      <c r="A1649" s="55" t="s">
        <v>5934</v>
      </c>
      <c r="B1649" s="54" t="s">
        <v>8852</v>
      </c>
      <c r="C1649" s="55">
        <v>40469.173999999999</v>
      </c>
      <c r="D1649" s="55" t="s">
        <v>8869</v>
      </c>
      <c r="E1649">
        <f t="shared" si="172"/>
        <v>-13437.011477846943</v>
      </c>
      <c r="F1649">
        <f t="shared" si="173"/>
        <v>-13437</v>
      </c>
      <c r="G1649">
        <f t="shared" si="170"/>
        <v>-1.3718900001549628E-2</v>
      </c>
      <c r="I1649">
        <f>+C1649-(C$7+F1649*C$8)</f>
        <v>-1.3718900001549628E-2</v>
      </c>
      <c r="Q1649" s="2">
        <f t="shared" si="174"/>
        <v>25450.673999999999</v>
      </c>
      <c r="S1649" t="s">
        <v>8874</v>
      </c>
    </row>
    <row r="1650" spans="1:21" ht="12.95" customHeight="1" x14ac:dyDescent="0.2">
      <c r="A1650" s="55" t="s">
        <v>9065</v>
      </c>
      <c r="B1650" s="54" t="s">
        <v>8852</v>
      </c>
      <c r="C1650" s="55">
        <v>40470.355000000003</v>
      </c>
      <c r="D1650" s="55" t="s">
        <v>8869</v>
      </c>
      <c r="E1650">
        <f t="shared" si="172"/>
        <v>-13436.023400286951</v>
      </c>
      <c r="F1650">
        <f t="shared" si="173"/>
        <v>-13436</v>
      </c>
      <c r="G1650">
        <f t="shared" si="170"/>
        <v>-2.7969199996732641E-2</v>
      </c>
      <c r="I1650">
        <f>+C1650-(C$7+F1650*C$8)</f>
        <v>-2.7969199996732641E-2</v>
      </c>
      <c r="Q1650" s="2">
        <f t="shared" si="174"/>
        <v>25451.855000000003</v>
      </c>
      <c r="S1650" t="s">
        <v>8874</v>
      </c>
    </row>
    <row r="1651" spans="1:21" ht="12.95" customHeight="1" x14ac:dyDescent="0.2">
      <c r="A1651" s="55" t="s">
        <v>9065</v>
      </c>
      <c r="B1651" s="54" t="s">
        <v>8852</v>
      </c>
      <c r="C1651" s="55">
        <v>40470.358999999997</v>
      </c>
      <c r="D1651" s="55" t="s">
        <v>8869</v>
      </c>
      <c r="E1651">
        <f t="shared" si="172"/>
        <v>-13436.020053707583</v>
      </c>
      <c r="F1651">
        <f t="shared" si="173"/>
        <v>-13436</v>
      </c>
      <c r="G1651">
        <f t="shared" si="170"/>
        <v>-2.3969200003193691E-2</v>
      </c>
      <c r="I1651">
        <f>+C1651-(C$7+F1651*C$8)</f>
        <v>-2.3969200003193691E-2</v>
      </c>
      <c r="Q1651" s="2">
        <f t="shared" si="174"/>
        <v>25451.858999999997</v>
      </c>
      <c r="S1651" t="s">
        <v>8874</v>
      </c>
    </row>
    <row r="1652" spans="1:21" ht="12.95" customHeight="1" x14ac:dyDescent="0.2">
      <c r="A1652" s="55" t="s">
        <v>9065</v>
      </c>
      <c r="B1652" s="54" t="s">
        <v>8852</v>
      </c>
      <c r="C1652" s="55">
        <v>40470.362000000001</v>
      </c>
      <c r="D1652" s="55" t="s">
        <v>8869</v>
      </c>
      <c r="E1652">
        <f t="shared" si="172"/>
        <v>-13436.01754377305</v>
      </c>
      <c r="F1652">
        <f t="shared" si="173"/>
        <v>-13436</v>
      </c>
      <c r="G1652">
        <f t="shared" si="170"/>
        <v>-2.0969199998944532E-2</v>
      </c>
      <c r="I1652">
        <f>+C1652-(C$7+F1652*C$8)</f>
        <v>-2.0969199998944532E-2</v>
      </c>
      <c r="Q1652" s="2">
        <f t="shared" si="174"/>
        <v>25451.862000000001</v>
      </c>
      <c r="S1652" t="s">
        <v>8874</v>
      </c>
    </row>
    <row r="1653" spans="1:21" ht="12.95" customHeight="1" x14ac:dyDescent="0.2">
      <c r="A1653" s="55" t="s">
        <v>6101</v>
      </c>
      <c r="B1653" s="54" t="s">
        <v>8852</v>
      </c>
      <c r="C1653" s="55">
        <v>40476.339999999997</v>
      </c>
      <c r="D1653" s="55" t="s">
        <v>8869</v>
      </c>
      <c r="E1653">
        <f t="shared" si="172"/>
        <v>-13431.016080899544</v>
      </c>
      <c r="F1653">
        <f t="shared" si="173"/>
        <v>-13431</v>
      </c>
      <c r="G1653">
        <f t="shared" si="170"/>
        <v>-1.9220700007281266E-2</v>
      </c>
      <c r="I1653">
        <f>G1653</f>
        <v>-1.9220700007281266E-2</v>
      </c>
      <c r="Q1653" s="2">
        <f t="shared" si="174"/>
        <v>25457.839999999997</v>
      </c>
      <c r="S1653" t="s">
        <v>8874</v>
      </c>
      <c r="U1653" s="21"/>
    </row>
    <row r="1654" spans="1:21" ht="12.95" customHeight="1" x14ac:dyDescent="0.2">
      <c r="A1654" s="99" t="s">
        <v>8601</v>
      </c>
      <c r="B1654" s="14"/>
      <c r="C1654" s="17">
        <v>40476.341999999997</v>
      </c>
      <c r="D1654" s="17"/>
      <c r="E1654">
        <f t="shared" si="172"/>
        <v>-13431.014407609859</v>
      </c>
      <c r="F1654">
        <f t="shared" si="173"/>
        <v>-13431</v>
      </c>
      <c r="G1654">
        <f t="shared" si="170"/>
        <v>-1.7220700006873813E-2</v>
      </c>
      <c r="I1654">
        <f>G1654</f>
        <v>-1.7220700006873813E-2</v>
      </c>
      <c r="Q1654" s="2">
        <f t="shared" si="174"/>
        <v>25457.841999999997</v>
      </c>
      <c r="S1654" t="s">
        <v>8874</v>
      </c>
      <c r="U1654" s="21"/>
    </row>
    <row r="1655" spans="1:21" ht="12.95" customHeight="1" x14ac:dyDescent="0.2">
      <c r="A1655" s="99" t="s">
        <v>8601</v>
      </c>
      <c r="B1655" s="14"/>
      <c r="C1655" s="17">
        <v>40476.343000000001</v>
      </c>
      <c r="D1655" s="17"/>
      <c r="E1655">
        <f t="shared" si="172"/>
        <v>-13431.013570965011</v>
      </c>
      <c r="F1655">
        <f t="shared" si="173"/>
        <v>-13431</v>
      </c>
      <c r="G1655">
        <f t="shared" si="170"/>
        <v>-1.6220700003032107E-2</v>
      </c>
      <c r="I1655">
        <f>G1655</f>
        <v>-1.6220700003032107E-2</v>
      </c>
      <c r="Q1655" s="2">
        <f t="shared" si="174"/>
        <v>25457.843000000001</v>
      </c>
      <c r="S1655" t="s">
        <v>8874</v>
      </c>
      <c r="U1655" s="21"/>
    </row>
    <row r="1656" spans="1:21" ht="12.95" customHeight="1" x14ac:dyDescent="0.2">
      <c r="A1656" s="55" t="s">
        <v>9647</v>
      </c>
      <c r="B1656" s="54" t="s">
        <v>8852</v>
      </c>
      <c r="C1656" s="55">
        <v>40477.531999999999</v>
      </c>
      <c r="D1656" s="55" t="s">
        <v>8869</v>
      </c>
      <c r="E1656">
        <f t="shared" si="172"/>
        <v>-13430.018800246276</v>
      </c>
      <c r="F1656">
        <f t="shared" si="173"/>
        <v>-13430</v>
      </c>
      <c r="G1656">
        <f t="shared" si="170"/>
        <v>-2.2471000003861263E-2</v>
      </c>
      <c r="I1656">
        <f>G1656</f>
        <v>-2.2471000003861263E-2</v>
      </c>
      <c r="Q1656" s="2">
        <f t="shared" si="174"/>
        <v>25459.031999999999</v>
      </c>
      <c r="S1656" t="s">
        <v>8874</v>
      </c>
      <c r="U1656" s="21"/>
    </row>
    <row r="1657" spans="1:21" ht="12.95" customHeight="1" x14ac:dyDescent="0.2">
      <c r="A1657" s="55" t="s">
        <v>9065</v>
      </c>
      <c r="B1657" s="54" t="s">
        <v>8852</v>
      </c>
      <c r="C1657" s="55">
        <v>40477.533000000003</v>
      </c>
      <c r="D1657" s="55" t="s">
        <v>8869</v>
      </c>
      <c r="E1657">
        <f t="shared" si="172"/>
        <v>-13430.017963601431</v>
      </c>
      <c r="F1657">
        <f t="shared" si="173"/>
        <v>-13430</v>
      </c>
      <c r="G1657">
        <f t="shared" si="170"/>
        <v>-2.1471000000019558E-2</v>
      </c>
      <c r="I1657">
        <f>+C1657-(C$7+F1657*C$8)</f>
        <v>-2.1471000000019558E-2</v>
      </c>
      <c r="Q1657" s="2">
        <f t="shared" si="174"/>
        <v>25459.033000000003</v>
      </c>
      <c r="S1657" t="s">
        <v>8874</v>
      </c>
    </row>
    <row r="1658" spans="1:21" ht="12.95" customHeight="1" x14ac:dyDescent="0.2">
      <c r="A1658" s="55" t="s">
        <v>9065</v>
      </c>
      <c r="B1658" s="54" t="s">
        <v>8852</v>
      </c>
      <c r="C1658" s="55">
        <v>40477.536999999997</v>
      </c>
      <c r="D1658" s="55" t="s">
        <v>8869</v>
      </c>
      <c r="E1658">
        <f t="shared" si="172"/>
        <v>-13430.014617022063</v>
      </c>
      <c r="F1658">
        <f t="shared" si="173"/>
        <v>-13430</v>
      </c>
      <c r="G1658">
        <f t="shared" si="170"/>
        <v>-1.7471000006480608E-2</v>
      </c>
      <c r="I1658">
        <f>+C1658-(C$7+F1658*C$8)</f>
        <v>-1.7471000006480608E-2</v>
      </c>
      <c r="Q1658" s="2">
        <f t="shared" si="174"/>
        <v>25459.036999999997</v>
      </c>
      <c r="S1658" t="s">
        <v>8874</v>
      </c>
    </row>
    <row r="1659" spans="1:21" ht="12.95" customHeight="1" x14ac:dyDescent="0.2">
      <c r="A1659" s="55" t="s">
        <v>9065</v>
      </c>
      <c r="B1659" s="54" t="s">
        <v>8852</v>
      </c>
      <c r="C1659" s="55">
        <v>40477.54</v>
      </c>
      <c r="D1659" s="55" t="s">
        <v>8869</v>
      </c>
      <c r="E1659">
        <f t="shared" si="172"/>
        <v>-13430.012107087528</v>
      </c>
      <c r="F1659">
        <f t="shared" si="173"/>
        <v>-13430</v>
      </c>
      <c r="G1659">
        <f t="shared" ref="G1659:G1722" si="177">+C1659-(C$7+F1659*C$8)</f>
        <v>-1.4471000002231449E-2</v>
      </c>
      <c r="I1659">
        <f>+C1659-(C$7+F1659*C$8)</f>
        <v>-1.4471000002231449E-2</v>
      </c>
      <c r="Q1659" s="2">
        <f t="shared" si="174"/>
        <v>25459.040000000001</v>
      </c>
      <c r="S1659" t="s">
        <v>8874</v>
      </c>
    </row>
    <row r="1660" spans="1:21" ht="12.95" customHeight="1" x14ac:dyDescent="0.2">
      <c r="A1660" s="99" t="s">
        <v>8601</v>
      </c>
      <c r="B1660" s="14"/>
      <c r="C1660" s="17">
        <v>40482.32</v>
      </c>
      <c r="D1660" s="17"/>
      <c r="E1660">
        <f t="shared" si="172"/>
        <v>-13426.012944736347</v>
      </c>
      <c r="F1660">
        <f t="shared" si="173"/>
        <v>-13426</v>
      </c>
      <c r="G1660">
        <f t="shared" si="177"/>
        <v>-1.5472200000658631E-2</v>
      </c>
      <c r="I1660">
        <f>G1660</f>
        <v>-1.5472200000658631E-2</v>
      </c>
      <c r="Q1660" s="2">
        <f t="shared" si="174"/>
        <v>25463.82</v>
      </c>
      <c r="S1660" t="s">
        <v>8874</v>
      </c>
      <c r="U1660" s="21"/>
    </row>
    <row r="1661" spans="1:21" ht="12.95" customHeight="1" x14ac:dyDescent="0.2">
      <c r="A1661" s="55" t="s">
        <v>9647</v>
      </c>
      <c r="B1661" s="54" t="s">
        <v>8852</v>
      </c>
      <c r="C1661" s="55">
        <v>40483.51</v>
      </c>
      <c r="D1661" s="55" t="s">
        <v>8869</v>
      </c>
      <c r="E1661">
        <f t="shared" si="172"/>
        <v>-13425.017337372767</v>
      </c>
      <c r="F1661">
        <f t="shared" si="173"/>
        <v>-13425</v>
      </c>
      <c r="G1661">
        <f t="shared" si="177"/>
        <v>-2.0722499997646082E-2</v>
      </c>
      <c r="I1661">
        <f>G1661</f>
        <v>-2.0722499997646082E-2</v>
      </c>
      <c r="Q1661" s="2">
        <f t="shared" si="174"/>
        <v>25465.010000000002</v>
      </c>
      <c r="S1661" t="s">
        <v>8874</v>
      </c>
      <c r="U1661" s="21"/>
    </row>
    <row r="1662" spans="1:21" ht="12.95" customHeight="1" x14ac:dyDescent="0.2">
      <c r="A1662" s="99" t="s">
        <v>8601</v>
      </c>
      <c r="B1662" s="14"/>
      <c r="C1662" s="17">
        <v>40488.290999999997</v>
      </c>
      <c r="D1662" s="17"/>
      <c r="E1662">
        <f t="shared" si="172"/>
        <v>-13421.017338376743</v>
      </c>
      <c r="F1662">
        <f t="shared" si="173"/>
        <v>-13421</v>
      </c>
      <c r="G1662">
        <f t="shared" si="177"/>
        <v>-2.0723700006783474E-2</v>
      </c>
      <c r="I1662">
        <f>G1662</f>
        <v>-2.0723700006783474E-2</v>
      </c>
      <c r="Q1662" s="2">
        <f t="shared" si="174"/>
        <v>25469.790999999997</v>
      </c>
      <c r="S1662" t="s">
        <v>8874</v>
      </c>
      <c r="U1662" s="21"/>
    </row>
    <row r="1663" spans="1:21" ht="12.95" customHeight="1" x14ac:dyDescent="0.2">
      <c r="A1663" s="55" t="s">
        <v>9647</v>
      </c>
      <c r="B1663" s="54" t="s">
        <v>8852</v>
      </c>
      <c r="C1663" s="55">
        <v>40488.294999999998</v>
      </c>
      <c r="D1663" s="55" t="s">
        <v>8869</v>
      </c>
      <c r="E1663">
        <f t="shared" si="172"/>
        <v>-13421.01399179737</v>
      </c>
      <c r="F1663">
        <f t="shared" si="173"/>
        <v>-13421</v>
      </c>
      <c r="G1663">
        <f t="shared" si="177"/>
        <v>-1.6723700005968567E-2</v>
      </c>
      <c r="I1663">
        <f>G1663</f>
        <v>-1.6723700005968567E-2</v>
      </c>
      <c r="Q1663" s="2">
        <f t="shared" si="174"/>
        <v>25469.794999999998</v>
      </c>
      <c r="S1663" t="s">
        <v>8874</v>
      </c>
      <c r="U1663" s="21"/>
    </row>
    <row r="1664" spans="1:21" ht="12.95" customHeight="1" x14ac:dyDescent="0.2">
      <c r="A1664" s="55" t="s">
        <v>9667</v>
      </c>
      <c r="B1664" s="54" t="s">
        <v>8852</v>
      </c>
      <c r="C1664" s="55">
        <v>40489.485999999997</v>
      </c>
      <c r="D1664" s="55" t="s">
        <v>8869</v>
      </c>
      <c r="E1664">
        <f t="shared" si="172"/>
        <v>-13420.017547788948</v>
      </c>
      <c r="F1664">
        <f t="shared" si="173"/>
        <v>-13420</v>
      </c>
      <c r="G1664">
        <f t="shared" si="177"/>
        <v>-2.097400000639027E-2</v>
      </c>
      <c r="J1664">
        <f>+C1664-(C$7+F1664*C$8)</f>
        <v>-2.097400000639027E-2</v>
      </c>
      <c r="Q1664" s="2">
        <f t="shared" si="174"/>
        <v>25470.985999999997</v>
      </c>
      <c r="S1664" t="s">
        <v>8874</v>
      </c>
    </row>
    <row r="1665" spans="1:21" ht="12.95" customHeight="1" x14ac:dyDescent="0.2">
      <c r="A1665" s="12" t="s">
        <v>8862</v>
      </c>
      <c r="B1665" s="35" t="s">
        <v>8852</v>
      </c>
      <c r="C1665" s="12">
        <v>40502.635000000002</v>
      </c>
      <c r="D1665" s="12"/>
      <c r="E1665">
        <f t="shared" si="172"/>
        <v>-13409.016504743819</v>
      </c>
      <c r="F1665">
        <f t="shared" si="173"/>
        <v>-13409</v>
      </c>
      <c r="G1665">
        <f t="shared" si="177"/>
        <v>-1.9727300001250114E-2</v>
      </c>
      <c r="I1665">
        <f>G1665</f>
        <v>-1.9727300001250114E-2</v>
      </c>
      <c r="Q1665" s="2">
        <f t="shared" si="174"/>
        <v>25484.135000000002</v>
      </c>
      <c r="S1665" t="s">
        <v>8874</v>
      </c>
      <c r="U1665" s="21"/>
    </row>
    <row r="1666" spans="1:21" ht="12.95" customHeight="1" x14ac:dyDescent="0.2">
      <c r="A1666" s="99" t="s">
        <v>8602</v>
      </c>
      <c r="B1666" s="14"/>
      <c r="C1666" s="17">
        <v>40507.411999999997</v>
      </c>
      <c r="D1666" s="17"/>
      <c r="E1666">
        <f t="shared" si="172"/>
        <v>-13405.01985232717</v>
      </c>
      <c r="F1666">
        <f t="shared" si="173"/>
        <v>-13405</v>
      </c>
      <c r="G1666">
        <f t="shared" si="177"/>
        <v>-2.3728500003926456E-2</v>
      </c>
      <c r="I1666">
        <f>G1666</f>
        <v>-2.3728500003926456E-2</v>
      </c>
      <c r="Q1666" s="2">
        <f t="shared" si="174"/>
        <v>25488.911999999997</v>
      </c>
      <c r="S1666" t="s">
        <v>8874</v>
      </c>
      <c r="U1666" s="21"/>
    </row>
    <row r="1667" spans="1:21" ht="12.95" customHeight="1" x14ac:dyDescent="0.2">
      <c r="A1667" s="99" t="s">
        <v>8602</v>
      </c>
      <c r="B1667" s="14"/>
      <c r="C1667" s="17">
        <v>40507.415999999997</v>
      </c>
      <c r="D1667" s="17"/>
      <c r="E1667">
        <f t="shared" si="172"/>
        <v>-13405.016505747795</v>
      </c>
      <c r="F1667">
        <f t="shared" si="173"/>
        <v>-13405</v>
      </c>
      <c r="G1667">
        <f t="shared" si="177"/>
        <v>-1.9728500003111549E-2</v>
      </c>
      <c r="I1667">
        <f>G1667</f>
        <v>-1.9728500003111549E-2</v>
      </c>
      <c r="Q1667" s="2">
        <f t="shared" si="174"/>
        <v>25488.915999999997</v>
      </c>
      <c r="S1667" t="s">
        <v>8874</v>
      </c>
      <c r="U1667" s="21"/>
    </row>
    <row r="1668" spans="1:21" ht="12.95" customHeight="1" x14ac:dyDescent="0.2">
      <c r="A1668" s="99" t="s">
        <v>8602</v>
      </c>
      <c r="B1668" s="14"/>
      <c r="C1668" s="17">
        <v>40507.417000000001</v>
      </c>
      <c r="D1668" s="17"/>
      <c r="E1668">
        <f t="shared" si="172"/>
        <v>-13405.01566910295</v>
      </c>
      <c r="F1668">
        <f t="shared" si="173"/>
        <v>-13405</v>
      </c>
      <c r="G1668">
        <f t="shared" si="177"/>
        <v>-1.8728499999269843E-2</v>
      </c>
      <c r="I1668">
        <f>G1668</f>
        <v>-1.8728499999269843E-2</v>
      </c>
      <c r="Q1668" s="2">
        <f t="shared" si="174"/>
        <v>25488.917000000001</v>
      </c>
      <c r="S1668" t="s">
        <v>8874</v>
      </c>
      <c r="U1668" s="21"/>
    </row>
    <row r="1669" spans="1:21" ht="12.95" customHeight="1" x14ac:dyDescent="0.2">
      <c r="A1669" s="99" t="s">
        <v>8602</v>
      </c>
      <c r="B1669" s="14"/>
      <c r="C1669" s="17">
        <v>40513.394</v>
      </c>
      <c r="D1669" s="17"/>
      <c r="E1669">
        <f t="shared" si="172"/>
        <v>-13400.015042874285</v>
      </c>
      <c r="F1669">
        <f t="shared" si="173"/>
        <v>-13400</v>
      </c>
      <c r="G1669">
        <f t="shared" si="177"/>
        <v>-1.7980000004172325E-2</v>
      </c>
      <c r="I1669">
        <f>G1669</f>
        <v>-1.7980000004172325E-2</v>
      </c>
      <c r="Q1669" s="2">
        <f t="shared" si="174"/>
        <v>25494.894</v>
      </c>
      <c r="S1669" t="s">
        <v>8874</v>
      </c>
      <c r="U1669" s="21"/>
    </row>
    <row r="1670" spans="1:21" ht="12.95" customHeight="1" x14ac:dyDescent="0.2">
      <c r="A1670" s="12" t="s">
        <v>8868</v>
      </c>
      <c r="B1670" s="35"/>
      <c r="C1670" s="12">
        <v>40519.366900000001</v>
      </c>
      <c r="D1670" s="12"/>
      <c r="E1670">
        <f t="shared" si="172"/>
        <v>-13395.017846889477</v>
      </c>
      <c r="F1670">
        <f t="shared" si="173"/>
        <v>-13395</v>
      </c>
      <c r="G1670">
        <f t="shared" si="177"/>
        <v>-2.1331500000087544E-2</v>
      </c>
      <c r="J1670">
        <f>G1670</f>
        <v>-2.1331500000087544E-2</v>
      </c>
      <c r="Q1670" s="2">
        <f t="shared" si="174"/>
        <v>25500.866900000001</v>
      </c>
      <c r="S1670" t="s">
        <v>8874</v>
      </c>
      <c r="U1670" s="21"/>
    </row>
    <row r="1671" spans="1:21" ht="12.95" customHeight="1" x14ac:dyDescent="0.2">
      <c r="A1671" s="99" t="s">
        <v>8602</v>
      </c>
      <c r="B1671" s="14"/>
      <c r="C1671" s="17">
        <v>40531.328000000001</v>
      </c>
      <c r="D1671" s="17"/>
      <c r="E1671">
        <f t="shared" si="172"/>
        <v>-13385.010654253758</v>
      </c>
      <c r="F1671">
        <f t="shared" si="173"/>
        <v>-13385</v>
      </c>
      <c r="G1671">
        <f t="shared" si="177"/>
        <v>-1.2734500000078697E-2</v>
      </c>
      <c r="I1671">
        <f>G1671</f>
        <v>-1.2734500000078697E-2</v>
      </c>
      <c r="Q1671" s="2">
        <f t="shared" si="174"/>
        <v>25512.828000000001</v>
      </c>
      <c r="S1671" t="s">
        <v>8874</v>
      </c>
      <c r="U1671" s="21"/>
    </row>
    <row r="1672" spans="1:21" ht="12.95" customHeight="1" x14ac:dyDescent="0.2">
      <c r="A1672" s="12" t="s">
        <v>8862</v>
      </c>
      <c r="B1672" s="35" t="s">
        <v>8852</v>
      </c>
      <c r="C1672" s="12">
        <v>40533.713000000003</v>
      </c>
      <c r="D1672" s="12"/>
      <c r="E1672">
        <f t="shared" si="172"/>
        <v>-13383.015256302382</v>
      </c>
      <c r="F1672">
        <f t="shared" si="173"/>
        <v>-13383</v>
      </c>
      <c r="G1672">
        <f t="shared" si="177"/>
        <v>-1.8235099996672943E-2</v>
      </c>
      <c r="I1672">
        <f>G1672</f>
        <v>-1.8235099996672943E-2</v>
      </c>
      <c r="Q1672" s="2">
        <f t="shared" si="174"/>
        <v>25515.213000000003</v>
      </c>
      <c r="S1672" t="s">
        <v>8874</v>
      </c>
      <c r="U1672" s="21"/>
    </row>
    <row r="1673" spans="1:21" ht="12.95" customHeight="1" x14ac:dyDescent="0.2">
      <c r="A1673" s="55" t="s">
        <v>9065</v>
      </c>
      <c r="B1673" s="54" t="s">
        <v>8852</v>
      </c>
      <c r="C1673" s="55">
        <v>40537.267999999996</v>
      </c>
      <c r="D1673" s="55" t="s">
        <v>8869</v>
      </c>
      <c r="E1673">
        <f t="shared" si="172"/>
        <v>-13380.040983884301</v>
      </c>
      <c r="F1673">
        <f t="shared" si="173"/>
        <v>-13380</v>
      </c>
      <c r="G1673">
        <f t="shared" si="177"/>
        <v>-4.8986000008881092E-2</v>
      </c>
      <c r="I1673">
        <f>+C1673-(C$7+F1673*C$8)</f>
        <v>-4.8986000008881092E-2</v>
      </c>
      <c r="Q1673" s="2">
        <f t="shared" si="174"/>
        <v>25518.767999999996</v>
      </c>
      <c r="S1673" t="s">
        <v>8874</v>
      </c>
    </row>
    <row r="1674" spans="1:21" ht="12.95" customHeight="1" x14ac:dyDescent="0.2">
      <c r="A1674" s="12" t="s">
        <v>8862</v>
      </c>
      <c r="B1674" s="35" t="s">
        <v>8852</v>
      </c>
      <c r="C1674" s="12">
        <v>40539.686999999998</v>
      </c>
      <c r="D1674" s="12"/>
      <c r="E1674">
        <f t="shared" si="172"/>
        <v>-13378.017140008251</v>
      </c>
      <c r="F1674">
        <f t="shared" si="173"/>
        <v>-13378</v>
      </c>
      <c r="G1674">
        <f t="shared" si="177"/>
        <v>-2.0486600005824585E-2</v>
      </c>
      <c r="I1674">
        <f>G1674</f>
        <v>-2.0486600005824585E-2</v>
      </c>
      <c r="Q1674" s="2">
        <f t="shared" si="174"/>
        <v>25521.186999999998</v>
      </c>
      <c r="S1674" t="s">
        <v>8874</v>
      </c>
      <c r="U1674" s="21"/>
    </row>
    <row r="1675" spans="1:21" ht="12.95" customHeight="1" x14ac:dyDescent="0.2">
      <c r="A1675" s="55" t="s">
        <v>10893</v>
      </c>
      <c r="B1675" s="54" t="s">
        <v>8852</v>
      </c>
      <c r="C1675" s="55">
        <v>40554.031999999999</v>
      </c>
      <c r="D1675" s="55" t="s">
        <v>8869</v>
      </c>
      <c r="E1675">
        <f t="shared" si="172"/>
        <v>-13366.015469730484</v>
      </c>
      <c r="F1675">
        <f t="shared" si="173"/>
        <v>-13366</v>
      </c>
      <c r="G1675">
        <f t="shared" si="177"/>
        <v>-1.8490200003725477E-2</v>
      </c>
      <c r="I1675">
        <f>G1675</f>
        <v>-1.8490200003725477E-2</v>
      </c>
      <c r="Q1675" s="2">
        <f t="shared" si="174"/>
        <v>25535.531999999999</v>
      </c>
      <c r="S1675" t="s">
        <v>8874</v>
      </c>
      <c r="U1675" s="21"/>
    </row>
    <row r="1676" spans="1:21" ht="12.95" customHeight="1" x14ac:dyDescent="0.2">
      <c r="A1676" s="99" t="s">
        <v>8602</v>
      </c>
      <c r="B1676" s="14"/>
      <c r="C1676" s="17">
        <v>40555.220999999998</v>
      </c>
      <c r="D1676" s="17"/>
      <c r="E1676">
        <f t="shared" si="172"/>
        <v>-13365.020699011749</v>
      </c>
      <c r="F1676">
        <f t="shared" si="173"/>
        <v>-13365</v>
      </c>
      <c r="G1676">
        <f t="shared" si="177"/>
        <v>-2.4740500004554633E-2</v>
      </c>
      <c r="I1676">
        <f>G1676</f>
        <v>-2.4740500004554633E-2</v>
      </c>
      <c r="Q1676" s="2">
        <f t="shared" si="174"/>
        <v>25536.720999999998</v>
      </c>
      <c r="S1676" t="s">
        <v>8874</v>
      </c>
      <c r="U1676" s="21"/>
    </row>
    <row r="1677" spans="1:21" ht="12.95" customHeight="1" x14ac:dyDescent="0.2">
      <c r="A1677" s="55" t="s">
        <v>6101</v>
      </c>
      <c r="B1677" s="54" t="s">
        <v>8852</v>
      </c>
      <c r="C1677" s="55">
        <v>40555.222999999998</v>
      </c>
      <c r="D1677" s="55" t="s">
        <v>8869</v>
      </c>
      <c r="E1677">
        <f t="shared" si="172"/>
        <v>-13365.019025722064</v>
      </c>
      <c r="F1677">
        <f t="shared" si="173"/>
        <v>-13365</v>
      </c>
      <c r="G1677">
        <f t="shared" si="177"/>
        <v>-2.2740500004147179E-2</v>
      </c>
      <c r="K1677">
        <f>G1677</f>
        <v>-2.2740500004147179E-2</v>
      </c>
      <c r="Q1677" s="2">
        <f t="shared" si="174"/>
        <v>25536.722999999998</v>
      </c>
      <c r="S1677" t="s">
        <v>8874</v>
      </c>
      <c r="U1677" s="21"/>
    </row>
    <row r="1678" spans="1:21" ht="12.95" customHeight="1" x14ac:dyDescent="0.2">
      <c r="A1678" s="99" t="s">
        <v>8602</v>
      </c>
      <c r="B1678" s="14"/>
      <c r="C1678" s="17">
        <v>40555.226000000002</v>
      </c>
      <c r="D1678" s="17"/>
      <c r="E1678">
        <f t="shared" si="172"/>
        <v>-13365.016515787529</v>
      </c>
      <c r="F1678">
        <f t="shared" si="173"/>
        <v>-13365</v>
      </c>
      <c r="G1678">
        <f t="shared" si="177"/>
        <v>-1.974049999989802E-2</v>
      </c>
      <c r="I1678">
        <f>G1678</f>
        <v>-1.974049999989802E-2</v>
      </c>
      <c r="Q1678" s="2">
        <f t="shared" si="174"/>
        <v>25536.726000000002</v>
      </c>
      <c r="S1678" t="s">
        <v>8874</v>
      </c>
      <c r="U1678" s="21"/>
    </row>
    <row r="1679" spans="1:21" ht="12.95" customHeight="1" x14ac:dyDescent="0.2">
      <c r="A1679" s="12" t="s">
        <v>8862</v>
      </c>
      <c r="B1679" s="35" t="s">
        <v>8852</v>
      </c>
      <c r="C1679" s="12">
        <v>40557.613899999997</v>
      </c>
      <c r="D1679" s="12"/>
      <c r="E1679">
        <f t="shared" si="172"/>
        <v>-13363.018691566114</v>
      </c>
      <c r="F1679">
        <f t="shared" si="173"/>
        <v>-13363</v>
      </c>
      <c r="G1679">
        <f t="shared" si="177"/>
        <v>-2.234110000426881E-2</v>
      </c>
      <c r="K1679">
        <f>G1679</f>
        <v>-2.234110000426881E-2</v>
      </c>
      <c r="Q1679" s="2">
        <f t="shared" si="174"/>
        <v>25539.113899999997</v>
      </c>
      <c r="S1679" t="s">
        <v>8874</v>
      </c>
      <c r="U1679" s="21"/>
    </row>
    <row r="1680" spans="1:21" ht="12.95" customHeight="1" x14ac:dyDescent="0.2">
      <c r="A1680" s="12" t="s">
        <v>8862</v>
      </c>
      <c r="B1680" s="35" t="s">
        <v>8852</v>
      </c>
      <c r="C1680" s="12">
        <v>40557.614999999998</v>
      </c>
      <c r="D1680" s="12"/>
      <c r="E1680">
        <f t="shared" si="172"/>
        <v>-13363.017771256786</v>
      </c>
      <c r="F1680">
        <f t="shared" si="173"/>
        <v>-13363</v>
      </c>
      <c r="G1680">
        <f t="shared" si="177"/>
        <v>-2.1241100002953317E-2</v>
      </c>
      <c r="I1680">
        <f>G1680</f>
        <v>-2.1241100002953317E-2</v>
      </c>
      <c r="Q1680" s="2">
        <f t="shared" si="174"/>
        <v>25539.114999999998</v>
      </c>
      <c r="S1680" t="s">
        <v>8874</v>
      </c>
      <c r="U1680" s="21"/>
    </row>
    <row r="1681" spans="1:33" ht="12.95" customHeight="1" x14ac:dyDescent="0.2">
      <c r="A1681" s="55" t="s">
        <v>10893</v>
      </c>
      <c r="B1681" s="54" t="s">
        <v>8852</v>
      </c>
      <c r="C1681" s="55">
        <v>40560.006000000001</v>
      </c>
      <c r="D1681" s="55" t="s">
        <v>8869</v>
      </c>
      <c r="E1681">
        <f t="shared" si="172"/>
        <v>-13361.017353436348</v>
      </c>
      <c r="F1681">
        <f t="shared" si="173"/>
        <v>-13361</v>
      </c>
      <c r="G1681">
        <f t="shared" si="177"/>
        <v>-2.0741699998325203E-2</v>
      </c>
      <c r="I1681">
        <f>G1681</f>
        <v>-2.0741699998325203E-2</v>
      </c>
      <c r="Q1681" s="2">
        <f t="shared" si="174"/>
        <v>25541.506000000001</v>
      </c>
      <c r="S1681" t="s">
        <v>8874</v>
      </c>
      <c r="U1681" s="21"/>
    </row>
    <row r="1682" spans="1:33" ht="12.95" customHeight="1" x14ac:dyDescent="0.2">
      <c r="A1682" s="55" t="s">
        <v>9712</v>
      </c>
      <c r="B1682" s="54" t="s">
        <v>8852</v>
      </c>
      <c r="C1682" s="55">
        <v>40588.689700000003</v>
      </c>
      <c r="D1682" s="55" t="s">
        <v>8869</v>
      </c>
      <c r="E1682">
        <f t="shared" si="172"/>
        <v>-13337.01928374333</v>
      </c>
      <c r="F1682">
        <f t="shared" si="173"/>
        <v>-13337</v>
      </c>
      <c r="G1682">
        <f t="shared" si="177"/>
        <v>-2.3048899995046668E-2</v>
      </c>
      <c r="J1682">
        <f>+C1682-(C$7+F1682*C$8)</f>
        <v>-2.3048899995046668E-2</v>
      </c>
      <c r="Q1682" s="2">
        <f t="shared" si="174"/>
        <v>25570.189700000003</v>
      </c>
      <c r="S1682" t="s">
        <v>8874</v>
      </c>
    </row>
    <row r="1683" spans="1:33" ht="12.95" customHeight="1" x14ac:dyDescent="0.2">
      <c r="A1683" s="99" t="s">
        <v>8603</v>
      </c>
      <c r="B1683" s="14"/>
      <c r="C1683" s="17">
        <v>40600.642999999996</v>
      </c>
      <c r="D1683" s="17"/>
      <c r="E1683">
        <f t="shared" si="172"/>
        <v>-13327.018616937394</v>
      </c>
      <c r="F1683">
        <f t="shared" si="173"/>
        <v>-13327</v>
      </c>
      <c r="G1683">
        <f t="shared" si="177"/>
        <v>-2.2251900008996017E-2</v>
      </c>
      <c r="I1683">
        <f>G1683</f>
        <v>-2.2251900008996017E-2</v>
      </c>
      <c r="Q1683" s="2">
        <f t="shared" si="174"/>
        <v>25582.142999999996</v>
      </c>
      <c r="S1683" t="s">
        <v>8874</v>
      </c>
      <c r="U1683" s="21"/>
    </row>
    <row r="1684" spans="1:33" ht="12.95" customHeight="1" x14ac:dyDescent="0.2">
      <c r="A1684" s="55" t="s">
        <v>9712</v>
      </c>
      <c r="B1684" s="54" t="s">
        <v>8852</v>
      </c>
      <c r="C1684" s="55">
        <v>40600.652000000002</v>
      </c>
      <c r="D1684" s="55" t="s">
        <v>8869</v>
      </c>
      <c r="E1684">
        <f t="shared" si="172"/>
        <v>-13327.0110871338</v>
      </c>
      <c r="F1684">
        <f t="shared" si="173"/>
        <v>-13327</v>
      </c>
      <c r="G1684">
        <f t="shared" si="177"/>
        <v>-1.3251900003524497E-2</v>
      </c>
      <c r="I1684">
        <f>+C1684-(C$7+F1684*C$8)</f>
        <v>-1.3251900003524497E-2</v>
      </c>
      <c r="Q1684" s="2">
        <f t="shared" si="174"/>
        <v>25582.152000000002</v>
      </c>
      <c r="S1684" t="s">
        <v>8874</v>
      </c>
    </row>
    <row r="1685" spans="1:33" ht="12.95" customHeight="1" x14ac:dyDescent="0.2">
      <c r="A1685" s="55" t="s">
        <v>9712</v>
      </c>
      <c r="B1685" s="54" t="s">
        <v>8852</v>
      </c>
      <c r="C1685" s="55">
        <v>40612.599000000002</v>
      </c>
      <c r="D1685" s="55" t="s">
        <v>8869</v>
      </c>
      <c r="E1685">
        <f t="shared" ref="E1685:E1748" si="178">+(C1685-C$7)/C$8</f>
        <v>-13317.015691190372</v>
      </c>
      <c r="F1685">
        <f t="shared" ref="F1685:F1748" si="179">ROUND(2*E1685,0)/2</f>
        <v>-13317</v>
      </c>
      <c r="G1685">
        <f t="shared" si="177"/>
        <v>-1.8754899996565655E-2</v>
      </c>
      <c r="I1685">
        <f>+C1685-(C$7+F1685*C$8)</f>
        <v>-1.8754899996565655E-2</v>
      </c>
      <c r="Q1685" s="2">
        <f t="shared" si="174"/>
        <v>25594.099000000002</v>
      </c>
      <c r="S1685" t="s">
        <v>8874</v>
      </c>
    </row>
    <row r="1686" spans="1:33" ht="12.95" customHeight="1" x14ac:dyDescent="0.2">
      <c r="A1686" s="55" t="s">
        <v>9712</v>
      </c>
      <c r="B1686" s="54" t="s">
        <v>8852</v>
      </c>
      <c r="C1686" s="55">
        <v>40618.576000000001</v>
      </c>
      <c r="D1686" s="55" t="s">
        <v>8869</v>
      </c>
      <c r="E1686">
        <f t="shared" si="178"/>
        <v>-13312.015064961708</v>
      </c>
      <c r="F1686">
        <f t="shared" si="179"/>
        <v>-13312</v>
      </c>
      <c r="G1686">
        <f t="shared" si="177"/>
        <v>-1.8006400001468137E-2</v>
      </c>
      <c r="I1686">
        <f>+C1686-(C$7+F1686*C$8)</f>
        <v>-1.8006400001468137E-2</v>
      </c>
      <c r="Q1686" s="2">
        <f t="shared" si="174"/>
        <v>25600.076000000001</v>
      </c>
      <c r="S1686" t="s">
        <v>8874</v>
      </c>
    </row>
    <row r="1687" spans="1:33" ht="12.95" customHeight="1" x14ac:dyDescent="0.2">
      <c r="A1687" s="99" t="s">
        <v>8604</v>
      </c>
      <c r="B1687" s="14"/>
      <c r="C1687" s="17">
        <v>40647.256999999998</v>
      </c>
      <c r="D1687" s="17"/>
      <c r="E1687">
        <f t="shared" si="178"/>
        <v>-13288.01925420977</v>
      </c>
      <c r="F1687">
        <f t="shared" si="179"/>
        <v>-13288</v>
      </c>
      <c r="G1687">
        <f t="shared" si="177"/>
        <v>-2.3013600002741441E-2</v>
      </c>
      <c r="I1687">
        <f>G1687</f>
        <v>-2.3013600002741441E-2</v>
      </c>
      <c r="Q1687" s="2">
        <f t="shared" ref="Q1687:Q1750" si="180">+C1687-15018.5</f>
        <v>25628.756999999998</v>
      </c>
      <c r="S1687" t="s">
        <v>8874</v>
      </c>
      <c r="U1687" s="21"/>
    </row>
    <row r="1688" spans="1:33" ht="12.95" customHeight="1" x14ac:dyDescent="0.2">
      <c r="A1688" s="55" t="s">
        <v>9712</v>
      </c>
      <c r="B1688" s="54" t="s">
        <v>8852</v>
      </c>
      <c r="C1688" s="55">
        <v>40655.620999999999</v>
      </c>
      <c r="D1688" s="55" t="s">
        <v>8869</v>
      </c>
      <c r="E1688">
        <f t="shared" si="178"/>
        <v>-13281.021556740043</v>
      </c>
      <c r="F1688">
        <f t="shared" si="179"/>
        <v>-13281</v>
      </c>
      <c r="G1688">
        <f t="shared" si="177"/>
        <v>-2.5765700003830716E-2</v>
      </c>
      <c r="I1688">
        <f>+C1688-(C$7+F1688*C$8)</f>
        <v>-2.5765700003830716E-2</v>
      </c>
      <c r="Q1688" s="2">
        <f t="shared" si="180"/>
        <v>25637.120999999999</v>
      </c>
      <c r="S1688" t="s">
        <v>8874</v>
      </c>
      <c r="AB1688" t="s">
        <v>8668</v>
      </c>
      <c r="AG1688" t="s">
        <v>8769</v>
      </c>
    </row>
    <row r="1689" spans="1:33" ht="12.95" customHeight="1" x14ac:dyDescent="0.2">
      <c r="A1689" s="55" t="s">
        <v>9712</v>
      </c>
      <c r="B1689" s="54" t="s">
        <v>8852</v>
      </c>
      <c r="C1689" s="55">
        <v>40655.629000000001</v>
      </c>
      <c r="D1689" s="55" t="s">
        <v>8869</v>
      </c>
      <c r="E1689">
        <f t="shared" si="178"/>
        <v>-13281.014863581295</v>
      </c>
      <c r="F1689">
        <f t="shared" si="179"/>
        <v>-13281</v>
      </c>
      <c r="G1689">
        <f t="shared" si="177"/>
        <v>-1.7765700002200902E-2</v>
      </c>
      <c r="I1689">
        <f>+C1689-(C$7+F1689*C$8)</f>
        <v>-1.7765700002200902E-2</v>
      </c>
      <c r="Q1689" s="2">
        <f t="shared" si="180"/>
        <v>25637.129000000001</v>
      </c>
      <c r="S1689" t="s">
        <v>8874</v>
      </c>
    </row>
    <row r="1690" spans="1:33" ht="12.95" customHeight="1" x14ac:dyDescent="0.2">
      <c r="A1690" s="99" t="s">
        <v>8604</v>
      </c>
      <c r="B1690" s="14"/>
      <c r="C1690" s="17">
        <v>40672.353999999999</v>
      </c>
      <c r="D1690" s="17"/>
      <c r="E1690">
        <f t="shared" si="178"/>
        <v>-13267.021978576373</v>
      </c>
      <c r="F1690">
        <f t="shared" si="179"/>
        <v>-13267</v>
      </c>
      <c r="G1690">
        <f t="shared" si="177"/>
        <v>-2.6269900001352653E-2</v>
      </c>
      <c r="I1690">
        <f>G1690</f>
        <v>-2.6269900001352653E-2</v>
      </c>
      <c r="Q1690" s="2">
        <f t="shared" si="180"/>
        <v>25653.853999999999</v>
      </c>
      <c r="S1690" t="s">
        <v>8874</v>
      </c>
      <c r="U1690" s="21"/>
      <c r="AB1690" t="s">
        <v>8668</v>
      </c>
      <c r="AG1690" t="s">
        <v>8769</v>
      </c>
    </row>
    <row r="1691" spans="1:33" ht="12.95" customHeight="1" x14ac:dyDescent="0.2">
      <c r="A1691" s="99" t="s">
        <v>8604</v>
      </c>
      <c r="B1691" s="14"/>
      <c r="C1691" s="17">
        <v>40672.355000000003</v>
      </c>
      <c r="D1691" s="17"/>
      <c r="E1691">
        <f t="shared" si="178"/>
        <v>-13267.021141931526</v>
      </c>
      <c r="F1691">
        <f t="shared" si="179"/>
        <v>-13267</v>
      </c>
      <c r="G1691">
        <f t="shared" si="177"/>
        <v>-2.5269899997510947E-2</v>
      </c>
      <c r="I1691">
        <f>G1691</f>
        <v>-2.5269899997510947E-2</v>
      </c>
      <c r="Q1691" s="2">
        <f t="shared" si="180"/>
        <v>25653.855000000003</v>
      </c>
      <c r="S1691" t="s">
        <v>8874</v>
      </c>
      <c r="U1691" s="21"/>
    </row>
    <row r="1692" spans="1:33" ht="12.95" customHeight="1" x14ac:dyDescent="0.2">
      <c r="A1692" s="99" t="s">
        <v>8604</v>
      </c>
      <c r="B1692" s="14"/>
      <c r="C1692" s="17">
        <v>40672.357000000004</v>
      </c>
      <c r="D1692" s="17"/>
      <c r="E1692">
        <f t="shared" si="178"/>
        <v>-13267.019468641838</v>
      </c>
      <c r="F1692">
        <f t="shared" si="179"/>
        <v>-13267</v>
      </c>
      <c r="G1692">
        <f t="shared" si="177"/>
        <v>-2.3269899997103494E-2</v>
      </c>
      <c r="I1692">
        <f>G1692</f>
        <v>-2.3269899997103494E-2</v>
      </c>
      <c r="Q1692" s="2">
        <f t="shared" si="180"/>
        <v>25653.857000000004</v>
      </c>
      <c r="S1692" t="s">
        <v>8874</v>
      </c>
      <c r="U1692" s="21"/>
    </row>
    <row r="1693" spans="1:33" ht="12.95" customHeight="1" x14ac:dyDescent="0.2">
      <c r="A1693" s="55" t="s">
        <v>9712</v>
      </c>
      <c r="B1693" s="54" t="s">
        <v>8852</v>
      </c>
      <c r="C1693" s="55">
        <v>40692.667999999998</v>
      </c>
      <c r="D1693" s="55" t="s">
        <v>8869</v>
      </c>
      <c r="E1693">
        <f t="shared" si="178"/>
        <v>-13250.02637522869</v>
      </c>
      <c r="F1693">
        <f t="shared" si="179"/>
        <v>-13250</v>
      </c>
      <c r="G1693">
        <f t="shared" si="177"/>
        <v>-3.1525000005785841E-2</v>
      </c>
      <c r="I1693">
        <f>+C1693-(C$7+F1693*C$8)</f>
        <v>-3.1525000005785841E-2</v>
      </c>
      <c r="Q1693" s="2">
        <f t="shared" si="180"/>
        <v>25674.167999999998</v>
      </c>
      <c r="S1693" t="s">
        <v>8874</v>
      </c>
    </row>
    <row r="1694" spans="1:33" ht="12.95" customHeight="1" x14ac:dyDescent="0.2">
      <c r="A1694" s="99" t="s">
        <v>8606</v>
      </c>
      <c r="B1694" s="14"/>
      <c r="C1694" s="17">
        <v>40715.387000000002</v>
      </c>
      <c r="D1694" s="17"/>
      <c r="E1694">
        <f t="shared" si="178"/>
        <v>-13231.018641032761</v>
      </c>
      <c r="F1694">
        <f t="shared" si="179"/>
        <v>-13231</v>
      </c>
      <c r="G1694">
        <f t="shared" si="177"/>
        <v>-2.2280699995462783E-2</v>
      </c>
      <c r="I1694">
        <f>G1694</f>
        <v>-2.2280699995462783E-2</v>
      </c>
      <c r="Q1694" s="2">
        <f t="shared" si="180"/>
        <v>25696.887000000002</v>
      </c>
      <c r="S1694" t="s">
        <v>8874</v>
      </c>
      <c r="U1694" s="21"/>
    </row>
    <row r="1695" spans="1:33" ht="12.95" customHeight="1" x14ac:dyDescent="0.2">
      <c r="A1695" s="99" t="s">
        <v>8606</v>
      </c>
      <c r="B1695" s="14"/>
      <c r="C1695" s="17">
        <v>40740.476000000002</v>
      </c>
      <c r="D1695" s="17"/>
      <c r="E1695">
        <f t="shared" si="178"/>
        <v>-13210.028058558111</v>
      </c>
      <c r="F1695">
        <f t="shared" si="179"/>
        <v>-13210</v>
      </c>
      <c r="G1695">
        <f t="shared" si="177"/>
        <v>-3.3537000002979767E-2</v>
      </c>
      <c r="I1695">
        <f>G1695</f>
        <v>-3.3537000002979767E-2</v>
      </c>
      <c r="Q1695" s="2">
        <f t="shared" si="180"/>
        <v>25721.976000000002</v>
      </c>
      <c r="S1695" t="s">
        <v>8874</v>
      </c>
      <c r="U1695" s="21"/>
    </row>
    <row r="1696" spans="1:33" ht="12.95" customHeight="1" x14ac:dyDescent="0.2">
      <c r="A1696" s="99" t="s">
        <v>8606</v>
      </c>
      <c r="B1696" s="14"/>
      <c r="C1696" s="17">
        <v>40746.455000000002</v>
      </c>
      <c r="D1696" s="17"/>
      <c r="E1696">
        <f t="shared" si="178"/>
        <v>-13205.02575903976</v>
      </c>
      <c r="F1696">
        <f t="shared" si="179"/>
        <v>-13205</v>
      </c>
      <c r="G1696">
        <f t="shared" si="177"/>
        <v>-3.0788500000198837E-2</v>
      </c>
      <c r="I1696">
        <f>G1696</f>
        <v>-3.0788500000198837E-2</v>
      </c>
      <c r="Q1696" s="2">
        <f t="shared" si="180"/>
        <v>25727.955000000002</v>
      </c>
      <c r="S1696" t="s">
        <v>8874</v>
      </c>
      <c r="U1696" s="21"/>
      <c r="AC1696">
        <v>10</v>
      </c>
      <c r="AE1696" t="s">
        <v>8579</v>
      </c>
      <c r="AG1696" t="s">
        <v>8576</v>
      </c>
    </row>
    <row r="1697" spans="1:33" ht="12.95" customHeight="1" x14ac:dyDescent="0.2">
      <c r="A1697" s="12" t="s">
        <v>8868</v>
      </c>
      <c r="B1697" s="35"/>
      <c r="C1697" s="12">
        <v>40746.460700000003</v>
      </c>
      <c r="D1697" s="12"/>
      <c r="E1697">
        <f t="shared" si="178"/>
        <v>-13205.020990164152</v>
      </c>
      <c r="F1697">
        <f t="shared" si="179"/>
        <v>-13205</v>
      </c>
      <c r="G1697">
        <f t="shared" si="177"/>
        <v>-2.5088499998673797E-2</v>
      </c>
      <c r="J1697">
        <f>G1697</f>
        <v>-2.5088499998673797E-2</v>
      </c>
      <c r="Q1697" s="2">
        <f t="shared" si="180"/>
        <v>25727.960700000003</v>
      </c>
      <c r="S1697" t="s">
        <v>8874</v>
      </c>
      <c r="U1697" s="21"/>
    </row>
    <row r="1698" spans="1:33" ht="12.95" customHeight="1" x14ac:dyDescent="0.2">
      <c r="A1698" s="99" t="s">
        <v>8608</v>
      </c>
      <c r="B1698" s="14"/>
      <c r="C1698" s="17">
        <v>40746.463000000003</v>
      </c>
      <c r="D1698" s="17"/>
      <c r="E1698">
        <f t="shared" si="178"/>
        <v>-13205.019065881012</v>
      </c>
      <c r="F1698">
        <f t="shared" si="179"/>
        <v>-13205</v>
      </c>
      <c r="G1698">
        <f t="shared" si="177"/>
        <v>-2.2788499998569023E-2</v>
      </c>
      <c r="I1698">
        <f>G1698</f>
        <v>-2.2788499998569023E-2</v>
      </c>
      <c r="Q1698" s="2">
        <f t="shared" si="180"/>
        <v>25727.963000000003</v>
      </c>
      <c r="S1698" t="s">
        <v>8874</v>
      </c>
      <c r="U1698" s="21"/>
    </row>
    <row r="1699" spans="1:33" ht="12.95" customHeight="1" x14ac:dyDescent="0.2">
      <c r="A1699" s="12" t="s">
        <v>8868</v>
      </c>
      <c r="B1699" s="35"/>
      <c r="C1699" s="12">
        <v>40758.412499999999</v>
      </c>
      <c r="D1699" s="12"/>
      <c r="E1699">
        <f t="shared" si="178"/>
        <v>-13195.021578325481</v>
      </c>
      <c r="F1699">
        <f t="shared" si="179"/>
        <v>-13195</v>
      </c>
      <c r="G1699">
        <f t="shared" si="177"/>
        <v>-2.5791500003833789E-2</v>
      </c>
      <c r="J1699">
        <f>G1699</f>
        <v>-2.5791500003833789E-2</v>
      </c>
      <c r="Q1699" s="2">
        <f t="shared" si="180"/>
        <v>25739.912499999999</v>
      </c>
      <c r="S1699" t="s">
        <v>8874</v>
      </c>
      <c r="U1699" s="21"/>
    </row>
    <row r="1700" spans="1:33" ht="12.95" customHeight="1" x14ac:dyDescent="0.2">
      <c r="A1700" s="12" t="s">
        <v>8853</v>
      </c>
      <c r="B1700" s="35"/>
      <c r="C1700" s="12">
        <v>40789.49</v>
      </c>
      <c r="D1700" s="12" t="s">
        <v>8869</v>
      </c>
      <c r="E1700">
        <f t="shared" si="178"/>
        <v>-13169.020748206467</v>
      </c>
      <c r="F1700">
        <f t="shared" si="179"/>
        <v>-13169</v>
      </c>
      <c r="G1700">
        <f t="shared" si="177"/>
        <v>-2.4799300001177471E-2</v>
      </c>
      <c r="I1700">
        <f t="shared" ref="I1700:I1705" si="181">G1700</f>
        <v>-2.4799300001177471E-2</v>
      </c>
      <c r="Q1700" s="2">
        <f t="shared" si="180"/>
        <v>25770.989999999998</v>
      </c>
      <c r="S1700" t="s">
        <v>8874</v>
      </c>
      <c r="U1700" s="21"/>
    </row>
    <row r="1701" spans="1:33" ht="12.95" customHeight="1" x14ac:dyDescent="0.2">
      <c r="A1701" s="99" t="s">
        <v>8608</v>
      </c>
      <c r="B1701" s="14"/>
      <c r="C1701" s="17">
        <v>40795.464999999997</v>
      </c>
      <c r="D1701" s="17"/>
      <c r="E1701">
        <f t="shared" si="178"/>
        <v>-13164.02179526749</v>
      </c>
      <c r="F1701">
        <f t="shared" si="179"/>
        <v>-13164</v>
      </c>
      <c r="G1701">
        <f t="shared" si="177"/>
        <v>-2.6050800006487407E-2</v>
      </c>
      <c r="I1701">
        <f t="shared" si="181"/>
        <v>-2.6050800006487407E-2</v>
      </c>
      <c r="Q1701" s="2">
        <f t="shared" si="180"/>
        <v>25776.964999999997</v>
      </c>
      <c r="S1701" t="s">
        <v>8874</v>
      </c>
      <c r="U1701" s="21"/>
    </row>
    <row r="1702" spans="1:33" ht="12.95" customHeight="1" x14ac:dyDescent="0.2">
      <c r="A1702" s="99" t="s">
        <v>8608</v>
      </c>
      <c r="B1702" s="14"/>
      <c r="C1702" s="17">
        <v>40795.466999999997</v>
      </c>
      <c r="D1702" s="17"/>
      <c r="E1702">
        <f t="shared" si="178"/>
        <v>-13164.020121977803</v>
      </c>
      <c r="F1702">
        <f t="shared" si="179"/>
        <v>-13164</v>
      </c>
      <c r="G1702">
        <f t="shared" si="177"/>
        <v>-2.4050800006079953E-2</v>
      </c>
      <c r="I1702">
        <f t="shared" si="181"/>
        <v>-2.4050800006079953E-2</v>
      </c>
      <c r="Q1702" s="2">
        <f t="shared" si="180"/>
        <v>25776.966999999997</v>
      </c>
      <c r="S1702" t="s">
        <v>8874</v>
      </c>
      <c r="U1702" s="21"/>
    </row>
    <row r="1703" spans="1:33" ht="12.95" customHeight="1" x14ac:dyDescent="0.2">
      <c r="A1703" s="55" t="s">
        <v>6101</v>
      </c>
      <c r="B1703" s="54" t="s">
        <v>8852</v>
      </c>
      <c r="C1703" s="55">
        <v>40801.440999999999</v>
      </c>
      <c r="D1703" s="55" t="s">
        <v>8869</v>
      </c>
      <c r="E1703">
        <f t="shared" si="178"/>
        <v>-13159.022005683666</v>
      </c>
      <c r="F1703">
        <f t="shared" si="179"/>
        <v>-13159</v>
      </c>
      <c r="G1703">
        <f t="shared" si="177"/>
        <v>-2.6302300000679679E-2</v>
      </c>
      <c r="I1703">
        <f t="shared" si="181"/>
        <v>-2.6302300000679679E-2</v>
      </c>
      <c r="Q1703" s="2">
        <f t="shared" si="180"/>
        <v>25782.940999999999</v>
      </c>
      <c r="S1703" t="s">
        <v>8874</v>
      </c>
      <c r="U1703" s="21"/>
    </row>
    <row r="1704" spans="1:33" ht="12.95" customHeight="1" x14ac:dyDescent="0.2">
      <c r="A1704" s="99" t="s">
        <v>8608</v>
      </c>
      <c r="B1704" s="14"/>
      <c r="C1704" s="17">
        <v>40801.444000000003</v>
      </c>
      <c r="D1704" s="17"/>
      <c r="E1704">
        <f t="shared" si="178"/>
        <v>-13159.019495749131</v>
      </c>
      <c r="F1704">
        <f t="shared" si="179"/>
        <v>-13159</v>
      </c>
      <c r="G1704">
        <f t="shared" si="177"/>
        <v>-2.330229999643052E-2</v>
      </c>
      <c r="I1704">
        <f t="shared" si="181"/>
        <v>-2.330229999643052E-2</v>
      </c>
      <c r="Q1704" s="2">
        <f t="shared" si="180"/>
        <v>25782.944000000003</v>
      </c>
      <c r="S1704" t="s">
        <v>8874</v>
      </c>
      <c r="U1704" s="21"/>
      <c r="AC1704">
        <v>13</v>
      </c>
      <c r="AE1704" t="s">
        <v>8579</v>
      </c>
      <c r="AG1704" t="s">
        <v>8576</v>
      </c>
    </row>
    <row r="1705" spans="1:33" ht="12.95" customHeight="1" x14ac:dyDescent="0.2">
      <c r="A1705" s="99" t="s">
        <v>8609</v>
      </c>
      <c r="B1705" s="14"/>
      <c r="C1705" s="17">
        <v>40814.591999999997</v>
      </c>
      <c r="D1705" s="17"/>
      <c r="E1705">
        <f t="shared" si="178"/>
        <v>-13148.019289348855</v>
      </c>
      <c r="F1705">
        <f t="shared" si="179"/>
        <v>-13148</v>
      </c>
      <c r="G1705">
        <f t="shared" si="177"/>
        <v>-2.3055600002408028E-2</v>
      </c>
      <c r="I1705">
        <f t="shared" si="181"/>
        <v>-2.3055600002408028E-2</v>
      </c>
      <c r="Q1705" s="2">
        <f t="shared" si="180"/>
        <v>25796.091999999997</v>
      </c>
      <c r="S1705" t="s">
        <v>8874</v>
      </c>
      <c r="U1705" s="21"/>
    </row>
    <row r="1706" spans="1:33" ht="12.95" customHeight="1" x14ac:dyDescent="0.2">
      <c r="A1706" s="12" t="s">
        <v>8868</v>
      </c>
      <c r="B1706" s="35"/>
      <c r="C1706" s="12">
        <v>40819.370199999998</v>
      </c>
      <c r="D1706" s="12"/>
      <c r="E1706">
        <f t="shared" si="178"/>
        <v>-13144.021632958389</v>
      </c>
      <c r="F1706">
        <f t="shared" si="179"/>
        <v>-13144</v>
      </c>
      <c r="G1706">
        <f t="shared" si="177"/>
        <v>-2.5856800006295089E-2</v>
      </c>
      <c r="J1706">
        <f>G1706</f>
        <v>-2.5856800006295089E-2</v>
      </c>
      <c r="Q1706" s="2">
        <f t="shared" si="180"/>
        <v>25800.870199999998</v>
      </c>
      <c r="S1706" t="s">
        <v>8874</v>
      </c>
      <c r="U1706" s="21"/>
      <c r="AC1706">
        <v>14</v>
      </c>
      <c r="AE1706" t="s">
        <v>8590</v>
      </c>
      <c r="AG1706" t="s">
        <v>8576</v>
      </c>
    </row>
    <row r="1707" spans="1:33" ht="12.95" customHeight="1" x14ac:dyDescent="0.2">
      <c r="A1707" s="99" t="s">
        <v>8609</v>
      </c>
      <c r="B1707" s="14"/>
      <c r="C1707" s="17">
        <v>40825.353000000003</v>
      </c>
      <c r="D1707" s="17"/>
      <c r="E1707">
        <f t="shared" si="178"/>
        <v>-13139.016154189629</v>
      </c>
      <c r="F1707">
        <f t="shared" si="179"/>
        <v>-13139</v>
      </c>
      <c r="G1707">
        <f t="shared" si="177"/>
        <v>-1.9308299997646827E-2</v>
      </c>
      <c r="I1707">
        <f>G1707</f>
        <v>-1.9308299997646827E-2</v>
      </c>
      <c r="Q1707" s="2">
        <f t="shared" si="180"/>
        <v>25806.853000000003</v>
      </c>
      <c r="S1707" t="s">
        <v>8874</v>
      </c>
      <c r="U1707" s="21"/>
    </row>
    <row r="1708" spans="1:33" ht="12.95" customHeight="1" x14ac:dyDescent="0.2">
      <c r="A1708" s="55" t="s">
        <v>9712</v>
      </c>
      <c r="B1708" s="54" t="s">
        <v>8852</v>
      </c>
      <c r="C1708" s="55">
        <v>40827.745000000003</v>
      </c>
      <c r="D1708" s="55" t="s">
        <v>8869</v>
      </c>
      <c r="E1708">
        <f t="shared" si="178"/>
        <v>-13137.01489972435</v>
      </c>
      <c r="F1708">
        <f t="shared" si="179"/>
        <v>-13137</v>
      </c>
      <c r="G1708">
        <f t="shared" si="177"/>
        <v>-1.7808900003728922E-2</v>
      </c>
      <c r="I1708">
        <f>+C1708-(C$7+F1708*C$8)</f>
        <v>-1.7808900003728922E-2</v>
      </c>
      <c r="Q1708" s="2">
        <f t="shared" si="180"/>
        <v>25809.245000000003</v>
      </c>
      <c r="S1708" t="s">
        <v>8874</v>
      </c>
    </row>
    <row r="1709" spans="1:33" ht="12.95" customHeight="1" x14ac:dyDescent="0.2">
      <c r="A1709" s="99" t="s">
        <v>8609</v>
      </c>
      <c r="B1709" s="14"/>
      <c r="C1709" s="17">
        <v>40844.47</v>
      </c>
      <c r="D1709" s="17"/>
      <c r="E1709">
        <f t="shared" si="178"/>
        <v>-13123.022014719429</v>
      </c>
      <c r="F1709">
        <f t="shared" si="179"/>
        <v>-13123</v>
      </c>
      <c r="G1709">
        <f t="shared" si="177"/>
        <v>-2.6313100002880674E-2</v>
      </c>
      <c r="I1709">
        <f>G1709</f>
        <v>-2.6313100002880674E-2</v>
      </c>
      <c r="Q1709" s="2">
        <f t="shared" si="180"/>
        <v>25825.97</v>
      </c>
      <c r="S1709" t="s">
        <v>8874</v>
      </c>
      <c r="U1709" s="21"/>
    </row>
    <row r="1710" spans="1:33" ht="12.95" customHeight="1" x14ac:dyDescent="0.2">
      <c r="A1710" s="55" t="s">
        <v>9712</v>
      </c>
      <c r="B1710" s="54" t="s">
        <v>8852</v>
      </c>
      <c r="C1710" s="55">
        <v>40850.445</v>
      </c>
      <c r="D1710" s="55" t="s">
        <v>8869</v>
      </c>
      <c r="E1710">
        <f t="shared" si="178"/>
        <v>-13118.02306178045</v>
      </c>
      <c r="F1710">
        <f t="shared" si="179"/>
        <v>-13118</v>
      </c>
      <c r="G1710">
        <f t="shared" si="177"/>
        <v>-2.7564600000914652E-2</v>
      </c>
      <c r="I1710">
        <f>+C1710-(C$7+F1710*C$8)</f>
        <v>-2.7564600000914652E-2</v>
      </c>
      <c r="Q1710" s="2">
        <f t="shared" si="180"/>
        <v>25831.945</v>
      </c>
      <c r="S1710" t="s">
        <v>8874</v>
      </c>
    </row>
    <row r="1711" spans="1:33" ht="12.95" customHeight="1" x14ac:dyDescent="0.2">
      <c r="A1711" s="55" t="s">
        <v>9712</v>
      </c>
      <c r="B1711" s="54" t="s">
        <v>8852</v>
      </c>
      <c r="C1711" s="55">
        <v>40856.423000000003</v>
      </c>
      <c r="D1711" s="55" t="s">
        <v>8869</v>
      </c>
      <c r="E1711">
        <f t="shared" si="178"/>
        <v>-13113.02159890694</v>
      </c>
      <c r="F1711">
        <f t="shared" si="179"/>
        <v>-13113</v>
      </c>
      <c r="G1711">
        <f t="shared" si="177"/>
        <v>-2.5816100001975428E-2</v>
      </c>
      <c r="I1711">
        <f>+C1711-(C$7+F1711*C$8)</f>
        <v>-2.5816100001975428E-2</v>
      </c>
      <c r="Q1711" s="2">
        <f t="shared" si="180"/>
        <v>25837.923000000003</v>
      </c>
      <c r="S1711" t="s">
        <v>8874</v>
      </c>
      <c r="AC1711">
        <v>10</v>
      </c>
      <c r="AE1711" t="s">
        <v>8579</v>
      </c>
      <c r="AG1711" t="s">
        <v>8576</v>
      </c>
    </row>
    <row r="1712" spans="1:33" ht="12.95" customHeight="1" x14ac:dyDescent="0.2">
      <c r="A1712" s="55" t="s">
        <v>9712</v>
      </c>
      <c r="B1712" s="54" t="s">
        <v>8852</v>
      </c>
      <c r="C1712" s="55">
        <v>40870.771999999997</v>
      </c>
      <c r="D1712" s="55" t="s">
        <v>8869</v>
      </c>
      <c r="E1712">
        <f t="shared" si="178"/>
        <v>-13101.016582049806</v>
      </c>
      <c r="F1712">
        <f t="shared" si="179"/>
        <v>-13101</v>
      </c>
      <c r="G1712">
        <f t="shared" si="177"/>
        <v>-1.9819700006337371E-2</v>
      </c>
      <c r="I1712">
        <f>+C1712-(C$7+F1712*C$8)</f>
        <v>-1.9819700006337371E-2</v>
      </c>
      <c r="Q1712" s="2">
        <f t="shared" si="180"/>
        <v>25852.271999999997</v>
      </c>
      <c r="S1712" t="s">
        <v>8874</v>
      </c>
      <c r="AC1712">
        <v>11</v>
      </c>
      <c r="AE1712" t="s">
        <v>8574</v>
      </c>
      <c r="AG1712" t="s">
        <v>8576</v>
      </c>
    </row>
    <row r="1713" spans="1:33" ht="12.95" customHeight="1" x14ac:dyDescent="0.2">
      <c r="A1713" s="99" t="s">
        <v>8610</v>
      </c>
      <c r="B1713" s="14"/>
      <c r="C1713" s="17">
        <v>40875.538999999997</v>
      </c>
      <c r="D1713" s="17"/>
      <c r="E1713">
        <f t="shared" si="178"/>
        <v>-13097.028296081586</v>
      </c>
      <c r="F1713">
        <f t="shared" si="179"/>
        <v>-13097</v>
      </c>
      <c r="G1713">
        <f t="shared" si="177"/>
        <v>-3.3820900003775023E-2</v>
      </c>
      <c r="I1713">
        <f>G1713</f>
        <v>-3.3820900003775023E-2</v>
      </c>
      <c r="Q1713" s="2">
        <f t="shared" si="180"/>
        <v>25857.038999999997</v>
      </c>
      <c r="S1713" t="s">
        <v>8874</v>
      </c>
      <c r="U1713" s="21"/>
    </row>
    <row r="1714" spans="1:33" ht="12.95" customHeight="1" x14ac:dyDescent="0.2">
      <c r="A1714" s="55" t="s">
        <v>6101</v>
      </c>
      <c r="B1714" s="54" t="s">
        <v>8852</v>
      </c>
      <c r="C1714" s="55">
        <v>40880.324999999997</v>
      </c>
      <c r="D1714" s="55" t="s">
        <v>8869</v>
      </c>
      <c r="E1714">
        <f t="shared" si="178"/>
        <v>-13093.024113861344</v>
      </c>
      <c r="F1714">
        <f t="shared" si="179"/>
        <v>-13093</v>
      </c>
      <c r="G1714">
        <f t="shared" si="177"/>
        <v>-2.8822100008255802E-2</v>
      </c>
      <c r="I1714">
        <f>G1714</f>
        <v>-2.8822100008255802E-2</v>
      </c>
      <c r="Q1714" s="2">
        <f t="shared" si="180"/>
        <v>25861.824999999997</v>
      </c>
      <c r="S1714" t="s">
        <v>8874</v>
      </c>
      <c r="U1714" s="21"/>
      <c r="AC1714">
        <v>12</v>
      </c>
      <c r="AE1714" t="s">
        <v>8581</v>
      </c>
      <c r="AG1714" t="s">
        <v>8576</v>
      </c>
    </row>
    <row r="1715" spans="1:33" ht="12.95" customHeight="1" x14ac:dyDescent="0.2">
      <c r="A1715" s="99" t="s">
        <v>8610</v>
      </c>
      <c r="B1715" s="14"/>
      <c r="C1715" s="17">
        <v>40892.28</v>
      </c>
      <c r="D1715" s="17"/>
      <c r="E1715">
        <f t="shared" si="178"/>
        <v>-13083.022024759168</v>
      </c>
      <c r="F1715">
        <f t="shared" si="179"/>
        <v>-13083</v>
      </c>
      <c r="G1715">
        <f t="shared" si="177"/>
        <v>-2.6325099999667145E-2</v>
      </c>
      <c r="I1715">
        <f>G1715</f>
        <v>-2.6325099999667145E-2</v>
      </c>
      <c r="Q1715" s="2">
        <f t="shared" si="180"/>
        <v>25873.78</v>
      </c>
      <c r="S1715" t="s">
        <v>8874</v>
      </c>
      <c r="U1715" s="21"/>
    </row>
    <row r="1716" spans="1:33" ht="12.95" customHeight="1" x14ac:dyDescent="0.2">
      <c r="A1716" s="55" t="s">
        <v>9712</v>
      </c>
      <c r="B1716" s="54" t="s">
        <v>8852</v>
      </c>
      <c r="C1716" s="55">
        <v>40912.597000000002</v>
      </c>
      <c r="D1716" s="55" t="s">
        <v>8869</v>
      </c>
      <c r="E1716">
        <f t="shared" si="178"/>
        <v>-13066.023911476952</v>
      </c>
      <c r="F1716">
        <f t="shared" si="179"/>
        <v>-13066</v>
      </c>
      <c r="G1716">
        <f t="shared" si="177"/>
        <v>-2.8580199999851175E-2</v>
      </c>
      <c r="I1716">
        <f>+C1716-(C$7+F1716*C$8)</f>
        <v>-2.8580199999851175E-2</v>
      </c>
      <c r="Q1716" s="2">
        <f t="shared" si="180"/>
        <v>25894.097000000002</v>
      </c>
      <c r="S1716" t="s">
        <v>8874</v>
      </c>
      <c r="AC1716">
        <v>9</v>
      </c>
      <c r="AE1716" t="s">
        <v>8590</v>
      </c>
      <c r="AG1716" t="s">
        <v>8576</v>
      </c>
    </row>
    <row r="1717" spans="1:33" ht="12.95" customHeight="1" x14ac:dyDescent="0.2">
      <c r="A1717" s="55" t="s">
        <v>9801</v>
      </c>
      <c r="B1717" s="54" t="s">
        <v>8852</v>
      </c>
      <c r="C1717" s="55">
        <v>40922.161</v>
      </c>
      <c r="D1717" s="55" t="s">
        <v>8869</v>
      </c>
      <c r="E1717">
        <f t="shared" si="178"/>
        <v>-13058.022240195214</v>
      </c>
      <c r="F1717">
        <f t="shared" si="179"/>
        <v>-13058</v>
      </c>
      <c r="G1717">
        <f t="shared" si="177"/>
        <v>-2.658260000316659E-2</v>
      </c>
      <c r="J1717">
        <f>+C1717-(C$7+F1717*C$8)</f>
        <v>-2.658260000316659E-2</v>
      </c>
      <c r="Q1717" s="2">
        <f t="shared" si="180"/>
        <v>25903.661</v>
      </c>
      <c r="S1717" t="s">
        <v>8874</v>
      </c>
      <c r="AC1717">
        <v>12</v>
      </c>
      <c r="AE1717" t="s">
        <v>8577</v>
      </c>
      <c r="AG1717" t="s">
        <v>8576</v>
      </c>
    </row>
    <row r="1718" spans="1:33" ht="12.95" customHeight="1" x14ac:dyDescent="0.2">
      <c r="A1718" s="55" t="s">
        <v>9712</v>
      </c>
      <c r="B1718" s="54" t="s">
        <v>8852</v>
      </c>
      <c r="C1718" s="55">
        <v>40924.550999999999</v>
      </c>
      <c r="D1718" s="55" t="s">
        <v>8869</v>
      </c>
      <c r="E1718">
        <f t="shared" si="178"/>
        <v>-13056.022659019623</v>
      </c>
      <c r="F1718">
        <f t="shared" si="179"/>
        <v>-13056</v>
      </c>
      <c r="G1718">
        <f t="shared" si="177"/>
        <v>-2.7083200002380181E-2</v>
      </c>
      <c r="I1718">
        <f>+C1718-(C$7+F1718*C$8)</f>
        <v>-2.7083200002380181E-2</v>
      </c>
      <c r="Q1718" s="2">
        <f t="shared" si="180"/>
        <v>25906.050999999999</v>
      </c>
      <c r="S1718" t="s">
        <v>8874</v>
      </c>
      <c r="AC1718">
        <v>8</v>
      </c>
      <c r="AE1718" t="s">
        <v>8577</v>
      </c>
      <c r="AG1718" t="s">
        <v>8576</v>
      </c>
    </row>
    <row r="1719" spans="1:33" ht="12.95" customHeight="1" x14ac:dyDescent="0.2">
      <c r="A1719" s="55" t="s">
        <v>9712</v>
      </c>
      <c r="B1719" s="54" t="s">
        <v>8852</v>
      </c>
      <c r="C1719" s="55">
        <v>40925.745000000003</v>
      </c>
      <c r="D1719" s="55" t="s">
        <v>8869</v>
      </c>
      <c r="E1719">
        <f t="shared" si="178"/>
        <v>-13055.023705076668</v>
      </c>
      <c r="F1719">
        <f t="shared" si="179"/>
        <v>-13055</v>
      </c>
      <c r="G1719">
        <f t="shared" si="177"/>
        <v>-2.8333499998552725E-2</v>
      </c>
      <c r="I1719">
        <f>+C1719-(C$7+F1719*C$8)</f>
        <v>-2.8333499998552725E-2</v>
      </c>
      <c r="Q1719" s="2">
        <f t="shared" si="180"/>
        <v>25907.245000000003</v>
      </c>
      <c r="S1719" t="s">
        <v>8874</v>
      </c>
    </row>
    <row r="1720" spans="1:33" ht="12.95" customHeight="1" x14ac:dyDescent="0.2">
      <c r="A1720" s="55" t="s">
        <v>9712</v>
      </c>
      <c r="B1720" s="54" t="s">
        <v>8852</v>
      </c>
      <c r="C1720" s="55">
        <v>40930.527000000002</v>
      </c>
      <c r="D1720" s="55" t="s">
        <v>8869</v>
      </c>
      <c r="E1720">
        <f t="shared" si="178"/>
        <v>-13051.022869435799</v>
      </c>
      <c r="F1720">
        <f t="shared" si="179"/>
        <v>-13051</v>
      </c>
      <c r="G1720">
        <f t="shared" si="177"/>
        <v>-2.7334700003848411E-2</v>
      </c>
      <c r="I1720">
        <f>+C1720-(C$7+F1720*C$8)</f>
        <v>-2.7334700003848411E-2</v>
      </c>
      <c r="Q1720" s="2">
        <f t="shared" si="180"/>
        <v>25912.027000000002</v>
      </c>
      <c r="S1720" t="s">
        <v>8874</v>
      </c>
    </row>
    <row r="1721" spans="1:33" ht="12.95" customHeight="1" x14ac:dyDescent="0.2">
      <c r="A1721" s="55" t="s">
        <v>9712</v>
      </c>
      <c r="B1721" s="54" t="s">
        <v>8852</v>
      </c>
      <c r="C1721" s="55">
        <v>40936.504000000001</v>
      </c>
      <c r="D1721" s="55" t="s">
        <v>8869</v>
      </c>
      <c r="E1721">
        <f t="shared" si="178"/>
        <v>-13046.022243207135</v>
      </c>
      <c r="F1721">
        <f t="shared" si="179"/>
        <v>-13046</v>
      </c>
      <c r="G1721">
        <f t="shared" si="177"/>
        <v>-2.6586200001474936E-2</v>
      </c>
      <c r="I1721">
        <f>+C1721-(C$7+F1721*C$8)</f>
        <v>-2.6586200001474936E-2</v>
      </c>
      <c r="Q1721" s="2">
        <f t="shared" si="180"/>
        <v>25918.004000000001</v>
      </c>
      <c r="S1721" t="s">
        <v>8874</v>
      </c>
    </row>
    <row r="1722" spans="1:33" ht="12.95" customHeight="1" x14ac:dyDescent="0.2">
      <c r="A1722" s="55" t="s">
        <v>9801</v>
      </c>
      <c r="B1722" s="54" t="s">
        <v>8852</v>
      </c>
      <c r="C1722" s="55">
        <v>40941.284899999999</v>
      </c>
      <c r="D1722" s="55" t="s">
        <v>8869</v>
      </c>
      <c r="E1722">
        <f t="shared" si="178"/>
        <v>-13042.022327875595</v>
      </c>
      <c r="F1722">
        <f t="shared" si="179"/>
        <v>-13042</v>
      </c>
      <c r="G1722">
        <f t="shared" si="177"/>
        <v>-2.6687400000810158E-2</v>
      </c>
      <c r="J1722">
        <f>+C1722-(C$7+F1722*C$8)</f>
        <v>-2.6687400000810158E-2</v>
      </c>
      <c r="Q1722" s="2">
        <f t="shared" si="180"/>
        <v>25922.784899999999</v>
      </c>
      <c r="S1722" t="s">
        <v>8874</v>
      </c>
      <c r="AC1722">
        <v>16</v>
      </c>
      <c r="AE1722" t="s">
        <v>8577</v>
      </c>
      <c r="AG1722" t="s">
        <v>8576</v>
      </c>
    </row>
    <row r="1723" spans="1:33" ht="12.95" customHeight="1" x14ac:dyDescent="0.2">
      <c r="A1723" s="55" t="s">
        <v>9801</v>
      </c>
      <c r="B1723" s="54" t="s">
        <v>8852</v>
      </c>
      <c r="C1723" s="55">
        <v>40947.260300000002</v>
      </c>
      <c r="D1723" s="55" t="s">
        <v>8869</v>
      </c>
      <c r="E1723">
        <f t="shared" si="178"/>
        <v>-13037.023040278676</v>
      </c>
      <c r="F1723">
        <f t="shared" si="179"/>
        <v>-13037</v>
      </c>
      <c r="G1723">
        <f t="shared" ref="G1723:G1786" si="182">+C1723-(C$7+F1723*C$8)</f>
        <v>-2.7538900001673028E-2</v>
      </c>
      <c r="J1723">
        <f>+C1723-(C$7+F1723*C$8)</f>
        <v>-2.7538900001673028E-2</v>
      </c>
      <c r="Q1723" s="2">
        <f t="shared" si="180"/>
        <v>25928.760300000002</v>
      </c>
      <c r="S1723" t="s">
        <v>8874</v>
      </c>
    </row>
    <row r="1724" spans="1:33" ht="12.95" customHeight="1" x14ac:dyDescent="0.2">
      <c r="A1724" s="99" t="s">
        <v>8611</v>
      </c>
      <c r="B1724" s="14"/>
      <c r="C1724" s="17">
        <v>40948.455000000002</v>
      </c>
      <c r="D1724" s="17"/>
      <c r="E1724">
        <f t="shared" si="178"/>
        <v>-13036.023500684334</v>
      </c>
      <c r="F1724">
        <f t="shared" si="179"/>
        <v>-13036</v>
      </c>
      <c r="G1724">
        <f t="shared" si="182"/>
        <v>-2.8089200000977144E-2</v>
      </c>
      <c r="I1724">
        <f>G1724</f>
        <v>-2.8089200000977144E-2</v>
      </c>
      <c r="Q1724" s="2">
        <f t="shared" si="180"/>
        <v>25929.955000000002</v>
      </c>
      <c r="S1724" t="s">
        <v>8874</v>
      </c>
      <c r="U1724" s="21"/>
      <c r="AC1724">
        <v>12</v>
      </c>
      <c r="AE1724" t="s">
        <v>8577</v>
      </c>
      <c r="AG1724" t="s">
        <v>8576</v>
      </c>
    </row>
    <row r="1725" spans="1:33" ht="12.95" customHeight="1" x14ac:dyDescent="0.2">
      <c r="A1725" s="55" t="s">
        <v>9712</v>
      </c>
      <c r="B1725" s="54" t="s">
        <v>8852</v>
      </c>
      <c r="C1725" s="55">
        <v>40949.650999999998</v>
      </c>
      <c r="D1725" s="55" t="s">
        <v>8869</v>
      </c>
      <c r="E1725">
        <f t="shared" si="178"/>
        <v>-13035.022873451699</v>
      </c>
      <c r="F1725">
        <f t="shared" si="179"/>
        <v>-13035</v>
      </c>
      <c r="G1725">
        <f t="shared" si="182"/>
        <v>-2.7339500004018191E-2</v>
      </c>
      <c r="I1725">
        <f>+C1725-(C$7+F1725*C$8)</f>
        <v>-2.7339500004018191E-2</v>
      </c>
      <c r="Q1725" s="2">
        <f t="shared" si="180"/>
        <v>25931.150999999998</v>
      </c>
      <c r="S1725" t="s">
        <v>8874</v>
      </c>
    </row>
    <row r="1726" spans="1:33" ht="12.95" customHeight="1" x14ac:dyDescent="0.2">
      <c r="A1726" s="55" t="s">
        <v>9712</v>
      </c>
      <c r="B1726" s="54" t="s">
        <v>8852</v>
      </c>
      <c r="C1726" s="55">
        <v>40949.654000000002</v>
      </c>
      <c r="D1726" s="55" t="s">
        <v>8869</v>
      </c>
      <c r="E1726">
        <f t="shared" si="178"/>
        <v>-13035.020363517164</v>
      </c>
      <c r="F1726">
        <f t="shared" si="179"/>
        <v>-13035</v>
      </c>
      <c r="G1726">
        <f t="shared" si="182"/>
        <v>-2.4339499999769032E-2</v>
      </c>
      <c r="I1726">
        <f>+C1726-(C$7+F1726*C$8)</f>
        <v>-2.4339499999769032E-2</v>
      </c>
      <c r="Q1726" s="2">
        <f t="shared" si="180"/>
        <v>25931.154000000002</v>
      </c>
      <c r="S1726" t="s">
        <v>8874</v>
      </c>
    </row>
    <row r="1727" spans="1:33" ht="12.95" customHeight="1" x14ac:dyDescent="0.2">
      <c r="A1727" s="55" t="s">
        <v>9712</v>
      </c>
      <c r="B1727" s="54" t="s">
        <v>8852</v>
      </c>
      <c r="C1727" s="55">
        <v>40949.654999999999</v>
      </c>
      <c r="D1727" s="55" t="s">
        <v>8869</v>
      </c>
      <c r="E1727">
        <f t="shared" si="178"/>
        <v>-13035.019526872324</v>
      </c>
      <c r="F1727">
        <f t="shared" si="179"/>
        <v>-13035</v>
      </c>
      <c r="G1727">
        <f t="shared" si="182"/>
        <v>-2.3339500003203284E-2</v>
      </c>
      <c r="I1727">
        <f>+C1727-(C$7+F1727*C$8)</f>
        <v>-2.3339500003203284E-2</v>
      </c>
      <c r="Q1727" s="2">
        <f t="shared" si="180"/>
        <v>25931.154999999999</v>
      </c>
      <c r="S1727" t="s">
        <v>8874</v>
      </c>
      <c r="AC1727">
        <v>10</v>
      </c>
      <c r="AE1727" t="s">
        <v>8577</v>
      </c>
      <c r="AG1727" t="s">
        <v>8576</v>
      </c>
    </row>
    <row r="1728" spans="1:33" ht="12.95" customHeight="1" x14ac:dyDescent="0.2">
      <c r="A1728" s="99" t="s">
        <v>8612</v>
      </c>
      <c r="B1728" s="14"/>
      <c r="C1728" s="17">
        <v>40953.24</v>
      </c>
      <c r="D1728" s="17"/>
      <c r="E1728">
        <f t="shared" si="178"/>
        <v>-13032.020155108938</v>
      </c>
      <c r="F1728">
        <f t="shared" si="179"/>
        <v>-13032</v>
      </c>
      <c r="G1728">
        <f t="shared" si="182"/>
        <v>-2.4090400002023671E-2</v>
      </c>
      <c r="I1728">
        <f>G1728</f>
        <v>-2.4090400002023671E-2</v>
      </c>
      <c r="Q1728" s="2">
        <f t="shared" si="180"/>
        <v>25934.739999999998</v>
      </c>
      <c r="S1728" t="s">
        <v>8874</v>
      </c>
      <c r="U1728" s="21"/>
      <c r="AC1728">
        <v>9</v>
      </c>
      <c r="AE1728" t="s">
        <v>8577</v>
      </c>
      <c r="AG1728" t="s">
        <v>8576</v>
      </c>
    </row>
    <row r="1729" spans="1:33" ht="12.95" customHeight="1" x14ac:dyDescent="0.2">
      <c r="A1729" s="55" t="s">
        <v>9831</v>
      </c>
      <c r="B1729" s="54" t="s">
        <v>8852</v>
      </c>
      <c r="C1729" s="55">
        <v>40954.436000000002</v>
      </c>
      <c r="D1729" s="55" t="s">
        <v>8869</v>
      </c>
      <c r="E1729">
        <f t="shared" si="178"/>
        <v>-13031.019527876295</v>
      </c>
      <c r="F1729">
        <f t="shared" si="179"/>
        <v>-13031</v>
      </c>
      <c r="G1729">
        <f t="shared" si="182"/>
        <v>-2.3340699997788761E-2</v>
      </c>
      <c r="I1729">
        <f>+C1729-(C$7+F1729*C$8)</f>
        <v>-2.3340699997788761E-2</v>
      </c>
      <c r="Q1729" s="2">
        <f t="shared" si="180"/>
        <v>25935.936000000002</v>
      </c>
      <c r="S1729" t="s">
        <v>8874</v>
      </c>
    </row>
    <row r="1730" spans="1:33" ht="12.95" customHeight="1" x14ac:dyDescent="0.2">
      <c r="A1730" s="99" t="s">
        <v>8611</v>
      </c>
      <c r="B1730" s="14"/>
      <c r="C1730" s="17">
        <v>40959.224000000002</v>
      </c>
      <c r="D1730" s="17"/>
      <c r="E1730">
        <f t="shared" si="178"/>
        <v>-13027.013672366365</v>
      </c>
      <c r="F1730">
        <f t="shared" si="179"/>
        <v>-13027</v>
      </c>
      <c r="G1730">
        <f t="shared" si="182"/>
        <v>-1.6341900001862086E-2</v>
      </c>
      <c r="I1730">
        <f>G1730</f>
        <v>-1.6341900001862086E-2</v>
      </c>
      <c r="Q1730" s="2">
        <f t="shared" si="180"/>
        <v>25940.724000000002</v>
      </c>
      <c r="S1730" t="s">
        <v>8874</v>
      </c>
      <c r="U1730" s="21"/>
      <c r="AC1730">
        <v>11</v>
      </c>
      <c r="AE1730" t="s">
        <v>8579</v>
      </c>
      <c r="AG1730" t="s">
        <v>8576</v>
      </c>
    </row>
    <row r="1731" spans="1:33" ht="12.95" customHeight="1" x14ac:dyDescent="0.2">
      <c r="A1731" s="55" t="s">
        <v>9831</v>
      </c>
      <c r="B1731" s="54" t="s">
        <v>8852</v>
      </c>
      <c r="C1731" s="55">
        <v>40961.601000000002</v>
      </c>
      <c r="D1731" s="55" t="s">
        <v>8869</v>
      </c>
      <c r="E1731">
        <f t="shared" si="178"/>
        <v>-13025.024967573738</v>
      </c>
      <c r="F1731">
        <f t="shared" si="179"/>
        <v>-13025</v>
      </c>
      <c r="G1731">
        <f t="shared" si="182"/>
        <v>-2.9842500000086147E-2</v>
      </c>
      <c r="I1731">
        <f>+C1731-(C$7+F1731*C$8)</f>
        <v>-2.9842500000086147E-2</v>
      </c>
      <c r="Q1731" s="2">
        <f t="shared" si="180"/>
        <v>25943.101000000002</v>
      </c>
      <c r="S1731" t="s">
        <v>8874</v>
      </c>
    </row>
    <row r="1732" spans="1:33" ht="12.95" customHeight="1" x14ac:dyDescent="0.2">
      <c r="A1732" s="99" t="s">
        <v>8611</v>
      </c>
      <c r="B1732" s="14"/>
      <c r="C1732" s="17">
        <v>40961.606</v>
      </c>
      <c r="D1732" s="17"/>
      <c r="E1732">
        <f t="shared" si="178"/>
        <v>-13025.020784349523</v>
      </c>
      <c r="F1732">
        <f t="shared" si="179"/>
        <v>-13025</v>
      </c>
      <c r="G1732">
        <f t="shared" si="182"/>
        <v>-2.4842500002705492E-2</v>
      </c>
      <c r="I1732">
        <f>G1732</f>
        <v>-2.4842500002705492E-2</v>
      </c>
      <c r="Q1732" s="2">
        <f t="shared" si="180"/>
        <v>25943.106</v>
      </c>
      <c r="S1732" t="s">
        <v>8874</v>
      </c>
      <c r="U1732" s="21"/>
      <c r="AC1732">
        <v>6</v>
      </c>
      <c r="AE1732" t="s">
        <v>8579</v>
      </c>
      <c r="AG1732" t="s">
        <v>8576</v>
      </c>
    </row>
    <row r="1733" spans="1:33" ht="12.95" customHeight="1" x14ac:dyDescent="0.2">
      <c r="A1733" s="55" t="s">
        <v>6101</v>
      </c>
      <c r="B1733" s="54" t="s">
        <v>8852</v>
      </c>
      <c r="C1733" s="55">
        <v>40966.387000000002</v>
      </c>
      <c r="D1733" s="55" t="s">
        <v>8869</v>
      </c>
      <c r="E1733">
        <f t="shared" si="178"/>
        <v>-13021.020785353494</v>
      </c>
      <c r="F1733">
        <f t="shared" si="179"/>
        <v>-13021</v>
      </c>
      <c r="G1733">
        <f t="shared" si="182"/>
        <v>-2.4843699997290969E-2</v>
      </c>
      <c r="I1733">
        <f>G1733</f>
        <v>-2.4843699997290969E-2</v>
      </c>
      <c r="Q1733" s="2">
        <f t="shared" si="180"/>
        <v>25947.887000000002</v>
      </c>
      <c r="S1733" t="s">
        <v>8874</v>
      </c>
      <c r="U1733" s="21"/>
    </row>
    <row r="1734" spans="1:33" ht="12.95" customHeight="1" x14ac:dyDescent="0.2">
      <c r="A1734" s="99" t="s">
        <v>8611</v>
      </c>
      <c r="B1734" s="14"/>
      <c r="C1734" s="17">
        <v>40966.39</v>
      </c>
      <c r="D1734" s="17"/>
      <c r="E1734">
        <f t="shared" si="178"/>
        <v>-13021.018275418966</v>
      </c>
      <c r="F1734">
        <f t="shared" si="179"/>
        <v>-13021</v>
      </c>
      <c r="G1734">
        <f t="shared" si="182"/>
        <v>-2.1843700000317767E-2</v>
      </c>
      <c r="I1734">
        <f>G1734</f>
        <v>-2.1843700000317767E-2</v>
      </c>
      <c r="Q1734" s="2">
        <f t="shared" si="180"/>
        <v>25947.89</v>
      </c>
      <c r="S1734" t="s">
        <v>8874</v>
      </c>
      <c r="U1734" s="21"/>
      <c r="AC1734">
        <v>10</v>
      </c>
      <c r="AE1734" t="s">
        <v>8579</v>
      </c>
      <c r="AG1734" t="s">
        <v>8576</v>
      </c>
    </row>
    <row r="1735" spans="1:33" ht="12.95" customHeight="1" x14ac:dyDescent="0.2">
      <c r="A1735" s="55" t="s">
        <v>9831</v>
      </c>
      <c r="B1735" s="54" t="s">
        <v>8852</v>
      </c>
      <c r="C1735" s="55">
        <v>40973.561000000002</v>
      </c>
      <c r="D1735" s="55" t="s">
        <v>8869</v>
      </c>
      <c r="E1735">
        <f t="shared" si="178"/>
        <v>-13015.018695247347</v>
      </c>
      <c r="F1735">
        <f t="shared" si="179"/>
        <v>-13015</v>
      </c>
      <c r="G1735">
        <f t="shared" si="182"/>
        <v>-2.2345500001392793E-2</v>
      </c>
      <c r="I1735">
        <f>+C1735-(C$7+F1735*C$8)</f>
        <v>-2.2345500001392793E-2</v>
      </c>
      <c r="Q1735" s="2">
        <f t="shared" si="180"/>
        <v>25955.061000000002</v>
      </c>
      <c r="S1735" t="s">
        <v>8874</v>
      </c>
    </row>
    <row r="1736" spans="1:33" ht="12.95" customHeight="1" x14ac:dyDescent="0.2">
      <c r="A1736" s="55" t="s">
        <v>10893</v>
      </c>
      <c r="B1736" s="54" t="s">
        <v>8852</v>
      </c>
      <c r="C1736" s="55">
        <v>40975.953000000001</v>
      </c>
      <c r="D1736" s="55" t="s">
        <v>8869</v>
      </c>
      <c r="E1736">
        <f t="shared" si="178"/>
        <v>-13013.017440782069</v>
      </c>
      <c r="F1736">
        <f t="shared" si="179"/>
        <v>-13013</v>
      </c>
      <c r="G1736">
        <f t="shared" si="182"/>
        <v>-2.0846100000198931E-2</v>
      </c>
      <c r="I1736">
        <f>G1736</f>
        <v>-2.0846100000198931E-2</v>
      </c>
      <c r="Q1736" s="2">
        <f t="shared" si="180"/>
        <v>25957.453000000001</v>
      </c>
      <c r="S1736" t="s">
        <v>8874</v>
      </c>
      <c r="U1736" s="21"/>
    </row>
    <row r="1737" spans="1:33" ht="12.95" customHeight="1" x14ac:dyDescent="0.2">
      <c r="A1737" s="55" t="s">
        <v>10893</v>
      </c>
      <c r="B1737" s="54" t="s">
        <v>8852</v>
      </c>
      <c r="C1737" s="55">
        <v>40975.955000000002</v>
      </c>
      <c r="D1737" s="55" t="s">
        <v>8869</v>
      </c>
      <c r="E1737">
        <f t="shared" si="178"/>
        <v>-13013.015767492383</v>
      </c>
      <c r="F1737">
        <f t="shared" si="179"/>
        <v>-13013</v>
      </c>
      <c r="G1737">
        <f t="shared" si="182"/>
        <v>-1.8846099999791477E-2</v>
      </c>
      <c r="I1737">
        <f>G1737</f>
        <v>-1.8846099999791477E-2</v>
      </c>
      <c r="Q1737" s="2">
        <f t="shared" si="180"/>
        <v>25957.455000000002</v>
      </c>
      <c r="S1737" t="s">
        <v>8874</v>
      </c>
      <c r="U1737" s="21"/>
      <c r="AC1737">
        <v>12</v>
      </c>
      <c r="AE1737" t="s">
        <v>8579</v>
      </c>
      <c r="AG1737" t="s">
        <v>8576</v>
      </c>
    </row>
    <row r="1738" spans="1:33" ht="12.95" customHeight="1" x14ac:dyDescent="0.2">
      <c r="A1738" s="55" t="s">
        <v>9831</v>
      </c>
      <c r="B1738" s="54" t="s">
        <v>8852</v>
      </c>
      <c r="C1738" s="55">
        <v>40979.534</v>
      </c>
      <c r="D1738" s="55" t="s">
        <v>8869</v>
      </c>
      <c r="E1738">
        <f t="shared" si="178"/>
        <v>-13010.021415598058</v>
      </c>
      <c r="F1738">
        <f t="shared" si="179"/>
        <v>-13010</v>
      </c>
      <c r="G1738">
        <f t="shared" si="182"/>
        <v>-2.5596999999834225E-2</v>
      </c>
      <c r="I1738">
        <f>+C1738-(C$7+F1738*C$8)</f>
        <v>-2.5596999999834225E-2</v>
      </c>
      <c r="Q1738" s="2">
        <f t="shared" si="180"/>
        <v>25961.034</v>
      </c>
      <c r="S1738" t="s">
        <v>8874</v>
      </c>
      <c r="AC1738">
        <v>11</v>
      </c>
      <c r="AE1738" t="s">
        <v>8581</v>
      </c>
      <c r="AG1738" t="s">
        <v>8576</v>
      </c>
    </row>
    <row r="1739" spans="1:33" ht="12.95" customHeight="1" x14ac:dyDescent="0.2">
      <c r="A1739" s="55" t="s">
        <v>10893</v>
      </c>
      <c r="B1739" s="54" t="s">
        <v>8852</v>
      </c>
      <c r="C1739" s="55">
        <v>40983.114000000001</v>
      </c>
      <c r="D1739" s="55" t="s">
        <v>8869</v>
      </c>
      <c r="E1739">
        <f t="shared" si="178"/>
        <v>-13007.026227058885</v>
      </c>
      <c r="F1739">
        <f t="shared" si="179"/>
        <v>-13007</v>
      </c>
      <c r="G1739">
        <f t="shared" si="182"/>
        <v>-3.1347900003311224E-2</v>
      </c>
      <c r="I1739">
        <f>G1739</f>
        <v>-3.1347900003311224E-2</v>
      </c>
      <c r="Q1739" s="2">
        <f t="shared" si="180"/>
        <v>25964.614000000001</v>
      </c>
      <c r="S1739" t="s">
        <v>8874</v>
      </c>
      <c r="U1739" s="21"/>
      <c r="AC1739">
        <v>18</v>
      </c>
      <c r="AE1739" t="s">
        <v>8581</v>
      </c>
      <c r="AG1739" t="s">
        <v>8576</v>
      </c>
    </row>
    <row r="1740" spans="1:33" ht="12.95" customHeight="1" x14ac:dyDescent="0.2">
      <c r="A1740" s="99" t="s">
        <v>8611</v>
      </c>
      <c r="B1740" s="14"/>
      <c r="C1740" s="17">
        <v>40985.502</v>
      </c>
      <c r="D1740" s="17"/>
      <c r="E1740">
        <f t="shared" si="178"/>
        <v>-13005.028319172981</v>
      </c>
      <c r="F1740">
        <f t="shared" si="179"/>
        <v>-13005</v>
      </c>
      <c r="G1740">
        <f t="shared" si="182"/>
        <v>-3.3848500002932269E-2</v>
      </c>
      <c r="I1740">
        <f>G1740</f>
        <v>-3.3848500002932269E-2</v>
      </c>
      <c r="Q1740" s="2">
        <f t="shared" si="180"/>
        <v>25967.002</v>
      </c>
      <c r="S1740" t="s">
        <v>8874</v>
      </c>
      <c r="U1740" s="21"/>
      <c r="AC1740">
        <v>5</v>
      </c>
      <c r="AE1740" t="s">
        <v>8579</v>
      </c>
      <c r="AG1740" t="s">
        <v>8576</v>
      </c>
    </row>
    <row r="1741" spans="1:33" ht="12.95" customHeight="1" x14ac:dyDescent="0.2">
      <c r="A1741" s="55" t="s">
        <v>10893</v>
      </c>
      <c r="B1741" s="54" t="s">
        <v>8850</v>
      </c>
      <c r="C1741" s="55">
        <v>40992.072</v>
      </c>
      <c r="D1741" s="55" t="s">
        <v>8869</v>
      </c>
      <c r="E1741">
        <f t="shared" si="178"/>
        <v>-12999.531562552213</v>
      </c>
      <c r="F1741">
        <f t="shared" si="179"/>
        <v>-12999.5</v>
      </c>
      <c r="G1741">
        <f t="shared" si="182"/>
        <v>-3.7725150003097951E-2</v>
      </c>
      <c r="I1741">
        <f>G1741</f>
        <v>-3.7725150003097951E-2</v>
      </c>
      <c r="Q1741" s="2">
        <f t="shared" si="180"/>
        <v>25973.572</v>
      </c>
      <c r="S1741" t="s">
        <v>8874</v>
      </c>
      <c r="U1741" s="21"/>
      <c r="AC1741">
        <v>16</v>
      </c>
      <c r="AE1741" t="s">
        <v>8581</v>
      </c>
      <c r="AG1741" t="s">
        <v>8576</v>
      </c>
    </row>
    <row r="1742" spans="1:33" ht="12.95" customHeight="1" x14ac:dyDescent="0.2">
      <c r="A1742" s="55" t="s">
        <v>10893</v>
      </c>
      <c r="B1742" s="54" t="s">
        <v>8850</v>
      </c>
      <c r="C1742" s="55">
        <v>40998.029000000002</v>
      </c>
      <c r="D1742" s="55" t="s">
        <v>8869</v>
      </c>
      <c r="E1742">
        <f t="shared" si="178"/>
        <v>-12994.547669220414</v>
      </c>
      <c r="F1742">
        <f t="shared" si="179"/>
        <v>-12994.5</v>
      </c>
      <c r="G1742">
        <f t="shared" si="182"/>
        <v>-5.6976649997523054E-2</v>
      </c>
      <c r="I1742">
        <f>G1742</f>
        <v>-5.6976649997523054E-2</v>
      </c>
      <c r="Q1742" s="2">
        <f t="shared" si="180"/>
        <v>25979.529000000002</v>
      </c>
      <c r="S1742" t="s">
        <v>8874</v>
      </c>
      <c r="U1742" s="21"/>
    </row>
    <row r="1743" spans="1:33" ht="12.95" customHeight="1" x14ac:dyDescent="0.2">
      <c r="A1743" s="55" t="s">
        <v>9831</v>
      </c>
      <c r="B1743" s="54" t="s">
        <v>8852</v>
      </c>
      <c r="C1743" s="55">
        <v>41010.608</v>
      </c>
      <c r="D1743" s="55" t="s">
        <v>8869</v>
      </c>
      <c r="E1743">
        <f t="shared" si="178"/>
        <v>-12984.023513735994</v>
      </c>
      <c r="F1743">
        <f t="shared" si="179"/>
        <v>-12984</v>
      </c>
      <c r="G1743">
        <f t="shared" si="182"/>
        <v>-2.8104800003347918E-2</v>
      </c>
      <c r="I1743">
        <f>+C1743-(C$7+F1743*C$8)</f>
        <v>-2.8104800003347918E-2</v>
      </c>
      <c r="Q1743" s="2">
        <f t="shared" si="180"/>
        <v>25992.108</v>
      </c>
      <c r="S1743" t="s">
        <v>8874</v>
      </c>
      <c r="AC1743">
        <v>15</v>
      </c>
      <c r="AE1743" t="s">
        <v>8581</v>
      </c>
      <c r="AG1743" t="s">
        <v>8576</v>
      </c>
    </row>
    <row r="1744" spans="1:33" ht="12.95" customHeight="1" x14ac:dyDescent="0.2">
      <c r="A1744" s="55" t="s">
        <v>6101</v>
      </c>
      <c r="B1744" s="54" t="s">
        <v>8852</v>
      </c>
      <c r="C1744" s="55">
        <v>41015.394999999997</v>
      </c>
      <c r="D1744" s="55" t="s">
        <v>8869</v>
      </c>
      <c r="E1744">
        <f t="shared" si="178"/>
        <v>-12980.018494870912</v>
      </c>
      <c r="F1744">
        <f t="shared" si="179"/>
        <v>-12980</v>
      </c>
      <c r="G1744">
        <f t="shared" si="182"/>
        <v>-2.2106000003986992E-2</v>
      </c>
      <c r="I1744">
        <f>G1744</f>
        <v>-2.2106000003986992E-2</v>
      </c>
      <c r="Q1744" s="2">
        <f t="shared" si="180"/>
        <v>25996.894999999997</v>
      </c>
      <c r="S1744" t="s">
        <v>8874</v>
      </c>
      <c r="U1744" s="21"/>
      <c r="AC1744">
        <v>9</v>
      </c>
      <c r="AE1744" t="s">
        <v>8579</v>
      </c>
      <c r="AG1744" t="s">
        <v>8576</v>
      </c>
    </row>
    <row r="1745" spans="1:33" ht="12.95" customHeight="1" x14ac:dyDescent="0.2">
      <c r="A1745" s="99" t="s">
        <v>8612</v>
      </c>
      <c r="B1745" s="14"/>
      <c r="C1745" s="17">
        <v>41027.347999999998</v>
      </c>
      <c r="D1745" s="17"/>
      <c r="E1745">
        <f t="shared" si="178"/>
        <v>-12970.018079058424</v>
      </c>
      <c r="F1745">
        <f t="shared" si="179"/>
        <v>-12970</v>
      </c>
      <c r="G1745">
        <f t="shared" si="182"/>
        <v>-2.1609000003081746E-2</v>
      </c>
      <c r="K1745">
        <f>G1745</f>
        <v>-2.1609000003081746E-2</v>
      </c>
      <c r="Q1745" s="2">
        <f t="shared" si="180"/>
        <v>26008.847999999998</v>
      </c>
      <c r="S1745" t="s">
        <v>8874</v>
      </c>
      <c r="U1745" s="21"/>
    </row>
    <row r="1746" spans="1:33" ht="12.95" customHeight="1" x14ac:dyDescent="0.2">
      <c r="A1746" s="55" t="s">
        <v>9831</v>
      </c>
      <c r="B1746" s="54" t="s">
        <v>8852</v>
      </c>
      <c r="C1746" s="55">
        <v>41053.627</v>
      </c>
      <c r="D1746" s="55" t="s">
        <v>8869</v>
      </c>
      <c r="E1746">
        <f t="shared" si="178"/>
        <v>-12948.031889220192</v>
      </c>
      <c r="F1746">
        <f t="shared" si="179"/>
        <v>-12948</v>
      </c>
      <c r="G1746">
        <f t="shared" si="182"/>
        <v>-3.8115600000310224E-2</v>
      </c>
      <c r="I1746">
        <f>+C1746-(C$7+F1746*C$8)</f>
        <v>-3.8115600000310224E-2</v>
      </c>
      <c r="Q1746" s="2">
        <f t="shared" si="180"/>
        <v>26035.127</v>
      </c>
      <c r="S1746" t="s">
        <v>8874</v>
      </c>
      <c r="AC1746">
        <v>9</v>
      </c>
      <c r="AE1746" t="s">
        <v>8579</v>
      </c>
      <c r="AG1746" t="s">
        <v>8576</v>
      </c>
    </row>
    <row r="1747" spans="1:33" ht="12.95" customHeight="1" x14ac:dyDescent="0.2">
      <c r="A1747" s="99" t="s">
        <v>8614</v>
      </c>
      <c r="B1747" s="14"/>
      <c r="C1747" s="17">
        <v>41070.373</v>
      </c>
      <c r="D1747" s="17"/>
      <c r="E1747">
        <f t="shared" si="178"/>
        <v>-12934.021434673559</v>
      </c>
      <c r="F1747">
        <f t="shared" si="179"/>
        <v>-12934</v>
      </c>
      <c r="G1747">
        <f t="shared" si="182"/>
        <v>-2.5619800006097648E-2</v>
      </c>
      <c r="I1747">
        <f>G1747</f>
        <v>-2.5619800006097648E-2</v>
      </c>
      <c r="Q1747" s="2">
        <f t="shared" si="180"/>
        <v>26051.873</v>
      </c>
      <c r="S1747" t="s">
        <v>8874</v>
      </c>
      <c r="U1747" s="21"/>
      <c r="AC1747">
        <v>9</v>
      </c>
      <c r="AE1747" t="s">
        <v>8581</v>
      </c>
      <c r="AG1747" t="s">
        <v>8576</v>
      </c>
    </row>
    <row r="1748" spans="1:33" ht="12.95" customHeight="1" x14ac:dyDescent="0.2">
      <c r="A1748" s="55" t="s">
        <v>9876</v>
      </c>
      <c r="B1748" s="54" t="s">
        <v>8852</v>
      </c>
      <c r="C1748" s="55">
        <v>41083.5193</v>
      </c>
      <c r="D1748" s="55" t="s">
        <v>8869</v>
      </c>
      <c r="E1748">
        <f t="shared" si="178"/>
        <v>-12923.02265056951</v>
      </c>
      <c r="F1748">
        <f t="shared" si="179"/>
        <v>-12923</v>
      </c>
      <c r="G1748">
        <f t="shared" si="182"/>
        <v>-2.7073100005509332E-2</v>
      </c>
      <c r="H1748">
        <f>+C1748-(C$7+F1748*C$8)</f>
        <v>-2.7073100005509332E-2</v>
      </c>
      <c r="Q1748" s="2">
        <f t="shared" si="180"/>
        <v>26065.0193</v>
      </c>
      <c r="S1748" t="s">
        <v>8874</v>
      </c>
    </row>
    <row r="1749" spans="1:33" ht="12.95" customHeight="1" x14ac:dyDescent="0.2">
      <c r="A1749" s="99" t="s">
        <v>8615</v>
      </c>
      <c r="B1749" s="14"/>
      <c r="C1749" s="17">
        <v>41126.548999999999</v>
      </c>
      <c r="D1749" s="17"/>
      <c r="E1749">
        <f t="shared" ref="E1749:E1812" si="183">+(C1749-C$7)/C$8</f>
        <v>-12887.022073953885</v>
      </c>
      <c r="F1749">
        <f t="shared" ref="F1749:F1812" si="184">ROUND(2*E1749,0)/2</f>
        <v>-12887</v>
      </c>
      <c r="G1749">
        <f t="shared" si="182"/>
        <v>-2.6383900003565941E-2</v>
      </c>
      <c r="I1749">
        <f>G1749</f>
        <v>-2.6383900003565941E-2</v>
      </c>
      <c r="Q1749" s="2">
        <f t="shared" si="180"/>
        <v>26108.048999999999</v>
      </c>
      <c r="S1749" t="s">
        <v>8874</v>
      </c>
      <c r="U1749" s="21"/>
    </row>
    <row r="1750" spans="1:33" ht="12.95" customHeight="1" x14ac:dyDescent="0.2">
      <c r="A1750" s="55" t="s">
        <v>6101</v>
      </c>
      <c r="B1750" s="54" t="s">
        <v>8852</v>
      </c>
      <c r="C1750" s="55">
        <v>41138.504999999997</v>
      </c>
      <c r="D1750" s="55" t="s">
        <v>8869</v>
      </c>
      <c r="E1750">
        <f t="shared" si="183"/>
        <v>-12877.019148206869</v>
      </c>
      <c r="F1750">
        <f t="shared" si="184"/>
        <v>-12877</v>
      </c>
      <c r="G1750">
        <f t="shared" si="182"/>
        <v>-2.2886900005687494E-2</v>
      </c>
      <c r="I1750">
        <f>G1750</f>
        <v>-2.2886900005687494E-2</v>
      </c>
      <c r="Q1750" s="2">
        <f t="shared" si="180"/>
        <v>26120.004999999997</v>
      </c>
      <c r="S1750" t="s">
        <v>8874</v>
      </c>
      <c r="U1750" s="21"/>
      <c r="AC1750">
        <v>8</v>
      </c>
      <c r="AE1750" t="s">
        <v>8581</v>
      </c>
      <c r="AG1750" t="s">
        <v>8576</v>
      </c>
    </row>
    <row r="1751" spans="1:33" ht="12.95" customHeight="1" x14ac:dyDescent="0.2">
      <c r="A1751" s="55" t="s">
        <v>9831</v>
      </c>
      <c r="B1751" s="54" t="s">
        <v>8852</v>
      </c>
      <c r="C1751" s="55">
        <v>41139.688999999998</v>
      </c>
      <c r="D1751" s="55" t="s">
        <v>8869</v>
      </c>
      <c r="E1751">
        <f t="shared" si="183"/>
        <v>-12876.02856071235</v>
      </c>
      <c r="F1751">
        <f t="shared" si="184"/>
        <v>-12876</v>
      </c>
      <c r="G1751">
        <f t="shared" si="182"/>
        <v>-3.4137200003897306E-2</v>
      </c>
      <c r="I1751">
        <f>+C1751-(C$7+F1751*C$8)</f>
        <v>-3.4137200003897306E-2</v>
      </c>
      <c r="Q1751" s="2">
        <f t="shared" ref="Q1751:Q1814" si="185">+C1751-15018.5</f>
        <v>26121.188999999998</v>
      </c>
      <c r="S1751" t="s">
        <v>8874</v>
      </c>
    </row>
    <row r="1752" spans="1:33" ht="12.95" customHeight="1" x14ac:dyDescent="0.2">
      <c r="A1752" s="99" t="s">
        <v>8615</v>
      </c>
      <c r="B1752" s="14"/>
      <c r="C1752" s="17">
        <v>41144.474000000002</v>
      </c>
      <c r="D1752" s="17"/>
      <c r="E1752">
        <f t="shared" si="183"/>
        <v>-12872.025215136946</v>
      </c>
      <c r="F1752">
        <f t="shared" si="184"/>
        <v>-12872</v>
      </c>
      <c r="G1752">
        <f t="shared" si="182"/>
        <v>-3.0138399997667875E-2</v>
      </c>
      <c r="I1752">
        <f>G1752</f>
        <v>-3.0138399997667875E-2</v>
      </c>
      <c r="Q1752" s="2">
        <f t="shared" si="185"/>
        <v>26125.974000000002</v>
      </c>
      <c r="S1752" t="s">
        <v>8874</v>
      </c>
      <c r="U1752" s="21"/>
      <c r="AC1752">
        <v>10</v>
      </c>
      <c r="AE1752" t="s">
        <v>8579</v>
      </c>
      <c r="AG1752" t="s">
        <v>8576</v>
      </c>
    </row>
    <row r="1753" spans="1:33" ht="12.95" customHeight="1" x14ac:dyDescent="0.2">
      <c r="A1753" s="55" t="s">
        <v>9876</v>
      </c>
      <c r="B1753" s="54" t="s">
        <v>8852</v>
      </c>
      <c r="C1753" s="55">
        <v>41144.476000000002</v>
      </c>
      <c r="D1753" s="55" t="s">
        <v>8869</v>
      </c>
      <c r="E1753">
        <f t="shared" si="183"/>
        <v>-12872.02354184726</v>
      </c>
      <c r="F1753">
        <f t="shared" si="184"/>
        <v>-12872</v>
      </c>
      <c r="G1753">
        <f t="shared" si="182"/>
        <v>-2.8138399997260422E-2</v>
      </c>
      <c r="H1753">
        <f>+C1753-(C$7+F1753*C$8)</f>
        <v>-2.8138399997260422E-2</v>
      </c>
      <c r="Q1753" s="2">
        <f t="shared" si="185"/>
        <v>26125.976000000002</v>
      </c>
      <c r="S1753" t="s">
        <v>8874</v>
      </c>
      <c r="AC1753">
        <v>11</v>
      </c>
      <c r="AE1753" t="s">
        <v>8579</v>
      </c>
      <c r="AG1753" t="s">
        <v>8576</v>
      </c>
    </row>
    <row r="1754" spans="1:33" ht="12.95" customHeight="1" x14ac:dyDescent="0.2">
      <c r="A1754" s="55" t="s">
        <v>9831</v>
      </c>
      <c r="B1754" s="54" t="s">
        <v>8852</v>
      </c>
      <c r="C1754" s="55">
        <v>41145.675000000003</v>
      </c>
      <c r="D1754" s="55" t="s">
        <v>8869</v>
      </c>
      <c r="E1754">
        <f t="shared" si="183"/>
        <v>-12871.02040468009</v>
      </c>
      <c r="F1754">
        <f t="shared" si="184"/>
        <v>-12871</v>
      </c>
      <c r="G1754">
        <f t="shared" si="182"/>
        <v>-2.438869999605231E-2</v>
      </c>
      <c r="I1754">
        <f>+C1754-(C$7+F1754*C$8)</f>
        <v>-2.438869999605231E-2</v>
      </c>
      <c r="Q1754" s="2">
        <f t="shared" si="185"/>
        <v>26127.175000000003</v>
      </c>
      <c r="S1754" t="s">
        <v>8874</v>
      </c>
    </row>
    <row r="1755" spans="1:33" ht="12.95" customHeight="1" x14ac:dyDescent="0.2">
      <c r="A1755" s="12" t="s">
        <v>8870</v>
      </c>
      <c r="B1755" s="35" t="s">
        <v>8836</v>
      </c>
      <c r="C1755" s="12">
        <v>41162.406000000003</v>
      </c>
      <c r="D1755" s="12" t="s">
        <v>9264</v>
      </c>
      <c r="E1755">
        <f t="shared" si="183"/>
        <v>-12857.022499806108</v>
      </c>
      <c r="F1755">
        <f t="shared" si="184"/>
        <v>-12857</v>
      </c>
      <c r="G1755">
        <f t="shared" si="182"/>
        <v>-2.6892900001257658E-2</v>
      </c>
      <c r="I1755">
        <f t="shared" ref="I1755:I1762" si="186">G1755</f>
        <v>-2.6892900001257658E-2</v>
      </c>
      <c r="Q1755" s="2">
        <f t="shared" si="185"/>
        <v>26143.906000000003</v>
      </c>
      <c r="S1755" t="s">
        <v>8874</v>
      </c>
      <c r="U1755" s="21"/>
      <c r="AC1755">
        <v>12</v>
      </c>
      <c r="AE1755" t="s">
        <v>8581</v>
      </c>
      <c r="AG1755" t="s">
        <v>8576</v>
      </c>
    </row>
    <row r="1756" spans="1:33" ht="12.95" customHeight="1" x14ac:dyDescent="0.2">
      <c r="A1756" s="99" t="s">
        <v>8615</v>
      </c>
      <c r="B1756" s="14"/>
      <c r="C1756" s="17">
        <v>41162.411</v>
      </c>
      <c r="D1756" s="17"/>
      <c r="E1756">
        <f t="shared" si="183"/>
        <v>-12857.018316581893</v>
      </c>
      <c r="F1756">
        <f t="shared" si="184"/>
        <v>-12857</v>
      </c>
      <c r="G1756">
        <f t="shared" si="182"/>
        <v>-2.1892900003877003E-2</v>
      </c>
      <c r="I1756">
        <f t="shared" si="186"/>
        <v>-2.1892900003877003E-2</v>
      </c>
      <c r="Q1756" s="2">
        <f t="shared" si="185"/>
        <v>26143.911</v>
      </c>
      <c r="S1756" t="s">
        <v>8874</v>
      </c>
      <c r="U1756" s="21"/>
      <c r="AC1756">
        <v>7</v>
      </c>
      <c r="AE1756" t="s">
        <v>8583</v>
      </c>
      <c r="AG1756" t="s">
        <v>8576</v>
      </c>
    </row>
    <row r="1757" spans="1:33" ht="12.95" customHeight="1" x14ac:dyDescent="0.2">
      <c r="A1757" s="99" t="s">
        <v>8615</v>
      </c>
      <c r="B1757" s="14"/>
      <c r="C1757" s="17">
        <v>41168.375999999997</v>
      </c>
      <c r="D1757" s="17"/>
      <c r="E1757">
        <f t="shared" si="183"/>
        <v>-12852.027730091349</v>
      </c>
      <c r="F1757">
        <f t="shared" si="184"/>
        <v>-12852</v>
      </c>
      <c r="G1757">
        <f t="shared" si="182"/>
        <v>-3.3144400003948249E-2</v>
      </c>
      <c r="I1757">
        <f t="shared" si="186"/>
        <v>-3.3144400003948249E-2</v>
      </c>
      <c r="Q1757" s="2">
        <f t="shared" si="185"/>
        <v>26149.875999999997</v>
      </c>
      <c r="S1757" t="s">
        <v>8874</v>
      </c>
      <c r="U1757" s="21"/>
      <c r="AC1757">
        <v>8</v>
      </c>
      <c r="AE1757" t="s">
        <v>8579</v>
      </c>
      <c r="AG1757" t="s">
        <v>8576</v>
      </c>
    </row>
    <row r="1758" spans="1:33" ht="12.95" customHeight="1" x14ac:dyDescent="0.2">
      <c r="A1758" s="99" t="s">
        <v>8615</v>
      </c>
      <c r="B1758" s="14"/>
      <c r="C1758" s="17">
        <v>41168.379999999997</v>
      </c>
      <c r="D1758" s="17"/>
      <c r="E1758">
        <f t="shared" si="183"/>
        <v>-12852.024383511976</v>
      </c>
      <c r="F1758">
        <f t="shared" si="184"/>
        <v>-12852</v>
      </c>
      <c r="G1758">
        <f t="shared" si="182"/>
        <v>-2.9144400003133342E-2</v>
      </c>
      <c r="I1758">
        <f t="shared" si="186"/>
        <v>-2.9144400003133342E-2</v>
      </c>
      <c r="Q1758" s="2">
        <f t="shared" si="185"/>
        <v>26149.879999999997</v>
      </c>
      <c r="S1758" t="s">
        <v>8874</v>
      </c>
      <c r="U1758" s="21"/>
    </row>
    <row r="1759" spans="1:33" ht="12.95" customHeight="1" x14ac:dyDescent="0.2">
      <c r="A1759" s="99" t="s">
        <v>8616</v>
      </c>
      <c r="B1759" s="14"/>
      <c r="C1759" s="17">
        <v>41168.383999999998</v>
      </c>
      <c r="D1759" s="17"/>
      <c r="E1759">
        <f t="shared" si="183"/>
        <v>-12852.021036932601</v>
      </c>
      <c r="F1759">
        <f t="shared" si="184"/>
        <v>-12852</v>
      </c>
      <c r="G1759">
        <f t="shared" si="182"/>
        <v>-2.5144400002318434E-2</v>
      </c>
      <c r="I1759">
        <f t="shared" si="186"/>
        <v>-2.5144400002318434E-2</v>
      </c>
      <c r="Q1759" s="2">
        <f t="shared" si="185"/>
        <v>26149.883999999998</v>
      </c>
      <c r="S1759" t="s">
        <v>8874</v>
      </c>
      <c r="U1759" s="21"/>
      <c r="AC1759">
        <v>7</v>
      </c>
      <c r="AE1759" t="s">
        <v>8579</v>
      </c>
      <c r="AG1759" t="s">
        <v>8576</v>
      </c>
    </row>
    <row r="1760" spans="1:33" ht="12.95" customHeight="1" x14ac:dyDescent="0.2">
      <c r="A1760" s="55" t="s">
        <v>9647</v>
      </c>
      <c r="B1760" s="54" t="s">
        <v>8852</v>
      </c>
      <c r="C1760" s="55">
        <v>41168.385000000002</v>
      </c>
      <c r="D1760" s="55" t="s">
        <v>8869</v>
      </c>
      <c r="E1760">
        <f t="shared" si="183"/>
        <v>-12852.020200287756</v>
      </c>
      <c r="F1760">
        <f t="shared" si="184"/>
        <v>-12852</v>
      </c>
      <c r="G1760">
        <f t="shared" si="182"/>
        <v>-2.4144399998476729E-2</v>
      </c>
      <c r="I1760">
        <f t="shared" si="186"/>
        <v>-2.4144399998476729E-2</v>
      </c>
      <c r="Q1760" s="2">
        <f t="shared" si="185"/>
        <v>26149.885000000002</v>
      </c>
      <c r="S1760" t="s">
        <v>8874</v>
      </c>
      <c r="U1760" s="21"/>
    </row>
    <row r="1761" spans="1:33" ht="12.95" customHeight="1" x14ac:dyDescent="0.2">
      <c r="A1761" s="99" t="s">
        <v>8615</v>
      </c>
      <c r="B1761" s="14"/>
      <c r="C1761" s="17">
        <v>41168.389000000003</v>
      </c>
      <c r="D1761" s="17"/>
      <c r="E1761">
        <f t="shared" si="183"/>
        <v>-12852.016853708381</v>
      </c>
      <c r="F1761">
        <f t="shared" si="184"/>
        <v>-12852</v>
      </c>
      <c r="G1761">
        <f t="shared" si="182"/>
        <v>-2.0144399997661822E-2</v>
      </c>
      <c r="I1761">
        <f t="shared" si="186"/>
        <v>-2.0144399997661822E-2</v>
      </c>
      <c r="Q1761" s="2">
        <f t="shared" si="185"/>
        <v>26149.889000000003</v>
      </c>
      <c r="S1761" t="s">
        <v>8874</v>
      </c>
      <c r="U1761" s="21"/>
      <c r="AC1761">
        <v>7</v>
      </c>
      <c r="AE1761" t="s">
        <v>8574</v>
      </c>
      <c r="AG1761" t="s">
        <v>8576</v>
      </c>
    </row>
    <row r="1762" spans="1:33" ht="12.95" customHeight="1" x14ac:dyDescent="0.2">
      <c r="A1762" s="55" t="s">
        <v>6101</v>
      </c>
      <c r="B1762" s="54" t="s">
        <v>8852</v>
      </c>
      <c r="C1762" s="55">
        <v>41168.394</v>
      </c>
      <c r="D1762" s="55" t="s">
        <v>8869</v>
      </c>
      <c r="E1762">
        <f t="shared" si="183"/>
        <v>-12852.012670484168</v>
      </c>
      <c r="F1762">
        <f t="shared" si="184"/>
        <v>-12852</v>
      </c>
      <c r="G1762">
        <f t="shared" si="182"/>
        <v>-1.5144400000281166E-2</v>
      </c>
      <c r="I1762">
        <f t="shared" si="186"/>
        <v>-1.5144400000281166E-2</v>
      </c>
      <c r="Q1762" s="2">
        <f t="shared" si="185"/>
        <v>26149.894</v>
      </c>
      <c r="S1762" t="s">
        <v>8874</v>
      </c>
      <c r="U1762" s="21"/>
      <c r="AC1762">
        <v>8</v>
      </c>
      <c r="AE1762" t="s">
        <v>8579</v>
      </c>
      <c r="AG1762" t="s">
        <v>8576</v>
      </c>
    </row>
    <row r="1763" spans="1:33" ht="12.95" customHeight="1" x14ac:dyDescent="0.2">
      <c r="A1763" s="55" t="s">
        <v>6454</v>
      </c>
      <c r="B1763" s="54" t="s">
        <v>8852</v>
      </c>
      <c r="C1763" s="55">
        <v>41180.339999999997</v>
      </c>
      <c r="D1763" s="55" t="s">
        <v>8869</v>
      </c>
      <c r="E1763">
        <f t="shared" si="183"/>
        <v>-12842.018111185587</v>
      </c>
      <c r="F1763">
        <f t="shared" si="184"/>
        <v>-12842</v>
      </c>
      <c r="G1763">
        <f t="shared" si="182"/>
        <v>-2.1647400004439987E-2</v>
      </c>
      <c r="I1763">
        <f>+C1763-(C$7+F1763*C$8)</f>
        <v>-2.1647400004439987E-2</v>
      </c>
      <c r="Q1763" s="2">
        <f t="shared" si="185"/>
        <v>26161.839999999997</v>
      </c>
      <c r="S1763" t="s">
        <v>8874</v>
      </c>
    </row>
    <row r="1764" spans="1:33" ht="12.95" customHeight="1" x14ac:dyDescent="0.2">
      <c r="A1764" s="55" t="s">
        <v>9876</v>
      </c>
      <c r="B1764" s="54" t="s">
        <v>8852</v>
      </c>
      <c r="C1764" s="55">
        <v>41181.529699999999</v>
      </c>
      <c r="D1764" s="55" t="s">
        <v>8869</v>
      </c>
      <c r="E1764">
        <f t="shared" si="183"/>
        <v>-12841.022754815458</v>
      </c>
      <c r="F1764">
        <f t="shared" si="184"/>
        <v>-12841</v>
      </c>
      <c r="G1764">
        <f t="shared" si="182"/>
        <v>-2.7197700001124758E-2</v>
      </c>
      <c r="H1764">
        <f>+C1764-(C$7+F1764*C$8)</f>
        <v>-2.7197700001124758E-2</v>
      </c>
      <c r="Q1764" s="2">
        <f t="shared" si="185"/>
        <v>26163.029699999999</v>
      </c>
      <c r="S1764" t="s">
        <v>8874</v>
      </c>
      <c r="AC1764">
        <v>23</v>
      </c>
      <c r="AE1764" t="s">
        <v>8583</v>
      </c>
      <c r="AG1764" t="s">
        <v>8576</v>
      </c>
    </row>
    <row r="1765" spans="1:33" ht="12.95" customHeight="1" x14ac:dyDescent="0.2">
      <c r="A1765" s="55" t="s">
        <v>6101</v>
      </c>
      <c r="B1765" s="54" t="s">
        <v>8852</v>
      </c>
      <c r="C1765" s="55">
        <v>41187.506000000001</v>
      </c>
      <c r="D1765" s="55" t="s">
        <v>8869</v>
      </c>
      <c r="E1765">
        <f t="shared" si="183"/>
        <v>-12836.022714238181</v>
      </c>
      <c r="F1765">
        <f t="shared" si="184"/>
        <v>-12836</v>
      </c>
      <c r="G1765">
        <f t="shared" si="182"/>
        <v>-2.7149200002895668E-2</v>
      </c>
      <c r="I1765">
        <f>G1765</f>
        <v>-2.7149200002895668E-2</v>
      </c>
      <c r="Q1765" s="2">
        <f t="shared" si="185"/>
        <v>26169.006000000001</v>
      </c>
      <c r="S1765" t="s">
        <v>8874</v>
      </c>
      <c r="U1765" s="21"/>
    </row>
    <row r="1766" spans="1:33" ht="12.95" customHeight="1" x14ac:dyDescent="0.2">
      <c r="A1766" s="99" t="s">
        <v>8618</v>
      </c>
      <c r="B1766" s="14"/>
      <c r="C1766" s="17">
        <v>41193.483999999997</v>
      </c>
      <c r="D1766" s="17"/>
      <c r="E1766">
        <f t="shared" si="183"/>
        <v>-12831.021251364677</v>
      </c>
      <c r="F1766">
        <f t="shared" si="184"/>
        <v>-12831</v>
      </c>
      <c r="G1766">
        <f t="shared" si="182"/>
        <v>-2.5400700003956445E-2</v>
      </c>
      <c r="I1766">
        <f>G1766</f>
        <v>-2.5400700003956445E-2</v>
      </c>
      <c r="Q1766" s="2">
        <f t="shared" si="185"/>
        <v>26174.983999999997</v>
      </c>
      <c r="S1766" t="s">
        <v>8874</v>
      </c>
      <c r="U1766" s="21"/>
    </row>
    <row r="1767" spans="1:33" ht="12.95" customHeight="1" x14ac:dyDescent="0.2">
      <c r="A1767" s="55" t="s">
        <v>9831</v>
      </c>
      <c r="B1767" s="54" t="s">
        <v>8852</v>
      </c>
      <c r="C1767" s="55">
        <v>41194.671000000002</v>
      </c>
      <c r="D1767" s="55" t="s">
        <v>8869</v>
      </c>
      <c r="E1767">
        <f t="shared" si="183"/>
        <v>-12830.028153935624</v>
      </c>
      <c r="F1767">
        <f t="shared" si="184"/>
        <v>-12830</v>
      </c>
      <c r="G1767">
        <f t="shared" si="182"/>
        <v>-3.3650999997917097E-2</v>
      </c>
      <c r="I1767">
        <f>+C1767-(C$7+F1767*C$8)</f>
        <v>-3.3650999997917097E-2</v>
      </c>
      <c r="Q1767" s="2">
        <f t="shared" si="185"/>
        <v>26176.171000000002</v>
      </c>
      <c r="S1767" t="s">
        <v>8874</v>
      </c>
    </row>
    <row r="1768" spans="1:33" ht="12.95" customHeight="1" x14ac:dyDescent="0.2">
      <c r="A1768" s="99" t="s">
        <v>8616</v>
      </c>
      <c r="B1768" s="14"/>
      <c r="C1768" s="17">
        <v>41199.449999999997</v>
      </c>
      <c r="D1768" s="17"/>
      <c r="E1768">
        <f t="shared" si="183"/>
        <v>-12826.029828229288</v>
      </c>
      <c r="F1768">
        <f t="shared" si="184"/>
        <v>-12826</v>
      </c>
      <c r="G1768">
        <f t="shared" si="182"/>
        <v>-3.5652200007461943E-2</v>
      </c>
      <c r="I1768">
        <f>G1768</f>
        <v>-3.5652200007461943E-2</v>
      </c>
      <c r="Q1768" s="2">
        <f t="shared" si="185"/>
        <v>26180.949999999997</v>
      </c>
      <c r="S1768" t="s">
        <v>8874</v>
      </c>
      <c r="U1768" s="21"/>
      <c r="AC1768">
        <v>13</v>
      </c>
      <c r="AE1768" t="s">
        <v>8583</v>
      </c>
      <c r="AG1768" t="s">
        <v>8576</v>
      </c>
    </row>
    <row r="1769" spans="1:33" ht="12.95" customHeight="1" x14ac:dyDescent="0.2">
      <c r="A1769" s="99" t="s">
        <v>8618</v>
      </c>
      <c r="B1769" s="14"/>
      <c r="C1769" s="17">
        <v>41199.455000000002</v>
      </c>
      <c r="D1769" s="17"/>
      <c r="E1769">
        <f t="shared" si="183"/>
        <v>-12826.025645005067</v>
      </c>
      <c r="F1769">
        <f t="shared" si="184"/>
        <v>-12826</v>
      </c>
      <c r="G1769">
        <f t="shared" si="182"/>
        <v>-3.065220000280533E-2</v>
      </c>
      <c r="I1769">
        <f>G1769</f>
        <v>-3.065220000280533E-2</v>
      </c>
      <c r="Q1769" s="2">
        <f t="shared" si="185"/>
        <v>26180.955000000002</v>
      </c>
      <c r="S1769" t="s">
        <v>8874</v>
      </c>
      <c r="U1769" s="21"/>
    </row>
    <row r="1770" spans="1:33" ht="12.95" customHeight="1" x14ac:dyDescent="0.2">
      <c r="A1770" s="12" t="s">
        <v>8870</v>
      </c>
      <c r="B1770" s="35"/>
      <c r="C1770" s="12">
        <v>41199.458299999998</v>
      </c>
      <c r="D1770" s="12"/>
      <c r="E1770">
        <f t="shared" si="183"/>
        <v>-12826.022884077087</v>
      </c>
      <c r="F1770">
        <f t="shared" si="184"/>
        <v>-12826</v>
      </c>
      <c r="G1770">
        <f t="shared" si="182"/>
        <v>-2.7352200006134808E-2</v>
      </c>
      <c r="J1770">
        <f>G1770</f>
        <v>-2.7352200006134808E-2</v>
      </c>
      <c r="Q1770" s="2">
        <f t="shared" si="185"/>
        <v>26180.958299999998</v>
      </c>
      <c r="S1770" t="s">
        <v>8874</v>
      </c>
      <c r="U1770" s="21"/>
      <c r="AC1770">
        <v>9</v>
      </c>
      <c r="AE1770" t="s">
        <v>8579</v>
      </c>
      <c r="AG1770" t="s">
        <v>8576</v>
      </c>
    </row>
    <row r="1771" spans="1:33" ht="12.95" customHeight="1" x14ac:dyDescent="0.2">
      <c r="A1771" s="99" t="s">
        <v>8618</v>
      </c>
      <c r="B1771" s="14"/>
      <c r="C1771" s="17">
        <v>41211.415999999997</v>
      </c>
      <c r="D1771" s="17"/>
      <c r="E1771">
        <f t="shared" si="183"/>
        <v>-12816.018536033836</v>
      </c>
      <c r="F1771">
        <f t="shared" si="184"/>
        <v>-12816</v>
      </c>
      <c r="G1771">
        <f t="shared" si="182"/>
        <v>-2.215520000027027E-2</v>
      </c>
      <c r="I1771">
        <f>G1771</f>
        <v>-2.215520000027027E-2</v>
      </c>
      <c r="Q1771" s="2">
        <f t="shared" si="185"/>
        <v>26192.915999999997</v>
      </c>
      <c r="S1771" t="s">
        <v>8874</v>
      </c>
      <c r="U1771" s="21"/>
    </row>
    <row r="1772" spans="1:33" ht="12.95" customHeight="1" x14ac:dyDescent="0.2">
      <c r="A1772" s="99" t="s">
        <v>8616</v>
      </c>
      <c r="B1772" s="14"/>
      <c r="C1772" s="17">
        <v>41229.336000000003</v>
      </c>
      <c r="D1772" s="17"/>
      <c r="E1772">
        <f t="shared" si="183"/>
        <v>-12801.025860441114</v>
      </c>
      <c r="F1772">
        <f t="shared" si="184"/>
        <v>-12801</v>
      </c>
      <c r="G1772">
        <f t="shared" si="182"/>
        <v>-3.0909699999028817E-2</v>
      </c>
      <c r="I1772">
        <f>G1772</f>
        <v>-3.0909699999028817E-2</v>
      </c>
      <c r="Q1772" s="2">
        <f t="shared" si="185"/>
        <v>26210.836000000003</v>
      </c>
      <c r="S1772" t="s">
        <v>8874</v>
      </c>
      <c r="U1772" s="21"/>
      <c r="AC1772">
        <v>18</v>
      </c>
      <c r="AE1772" t="s">
        <v>8581</v>
      </c>
      <c r="AG1772" t="s">
        <v>8576</v>
      </c>
    </row>
    <row r="1773" spans="1:33" ht="12.95" customHeight="1" x14ac:dyDescent="0.2">
      <c r="A1773" s="55" t="s">
        <v>6101</v>
      </c>
      <c r="B1773" s="54" t="s">
        <v>8852</v>
      </c>
      <c r="C1773" s="55">
        <v>41229.341999999997</v>
      </c>
      <c r="D1773" s="55" t="s">
        <v>8869</v>
      </c>
      <c r="E1773">
        <f t="shared" si="183"/>
        <v>-12801.020840572059</v>
      </c>
      <c r="F1773">
        <f t="shared" si="184"/>
        <v>-12801</v>
      </c>
      <c r="G1773">
        <f t="shared" si="182"/>
        <v>-2.4909700005082414E-2</v>
      </c>
      <c r="I1773">
        <f>G1773</f>
        <v>-2.4909700005082414E-2</v>
      </c>
      <c r="Q1773" s="2">
        <f t="shared" si="185"/>
        <v>26210.841999999997</v>
      </c>
      <c r="S1773" t="s">
        <v>8874</v>
      </c>
      <c r="U1773" s="21"/>
    </row>
    <row r="1774" spans="1:33" ht="12.95" customHeight="1" x14ac:dyDescent="0.2">
      <c r="A1774" s="99" t="s">
        <v>8618</v>
      </c>
      <c r="B1774" s="14"/>
      <c r="C1774" s="17">
        <v>41235.31</v>
      </c>
      <c r="D1774" s="17"/>
      <c r="E1774">
        <f t="shared" si="183"/>
        <v>-12796.027744146983</v>
      </c>
      <c r="F1774">
        <f t="shared" si="184"/>
        <v>-12796</v>
      </c>
      <c r="G1774">
        <f t="shared" si="182"/>
        <v>-3.31612000009045E-2</v>
      </c>
      <c r="I1774">
        <f>G1774</f>
        <v>-3.31612000009045E-2</v>
      </c>
      <c r="Q1774" s="2">
        <f t="shared" si="185"/>
        <v>26216.809999999998</v>
      </c>
      <c r="S1774" t="s">
        <v>8874</v>
      </c>
      <c r="U1774" s="21"/>
      <c r="AC1774">
        <v>9</v>
      </c>
      <c r="AE1774" t="s">
        <v>8579</v>
      </c>
      <c r="AG1774" t="s">
        <v>8576</v>
      </c>
    </row>
    <row r="1775" spans="1:33" ht="12.95" customHeight="1" x14ac:dyDescent="0.2">
      <c r="A1775" s="99" t="s">
        <v>8616</v>
      </c>
      <c r="B1775" s="14"/>
      <c r="C1775" s="17">
        <v>41235.313999999998</v>
      </c>
      <c r="D1775" s="17"/>
      <c r="E1775">
        <f t="shared" si="183"/>
        <v>-12796.024397567609</v>
      </c>
      <c r="F1775">
        <f t="shared" si="184"/>
        <v>-12796</v>
      </c>
      <c r="G1775">
        <f t="shared" si="182"/>
        <v>-2.9161200000089593E-2</v>
      </c>
      <c r="I1775">
        <f>G1775</f>
        <v>-2.9161200000089593E-2</v>
      </c>
      <c r="Q1775" s="2">
        <f t="shared" si="185"/>
        <v>26216.813999999998</v>
      </c>
      <c r="S1775" t="s">
        <v>8874</v>
      </c>
      <c r="U1775" s="21"/>
      <c r="AC1775">
        <v>10</v>
      </c>
      <c r="AE1775" t="s">
        <v>8574</v>
      </c>
      <c r="AG1775" t="s">
        <v>8576</v>
      </c>
    </row>
    <row r="1776" spans="1:33" ht="12.95" customHeight="1" x14ac:dyDescent="0.2">
      <c r="A1776" s="55" t="s">
        <v>9831</v>
      </c>
      <c r="B1776" s="54" t="s">
        <v>8852</v>
      </c>
      <c r="C1776" s="55">
        <v>41235.317000000003</v>
      </c>
      <c r="D1776" s="55" t="s">
        <v>8869</v>
      </c>
      <c r="E1776">
        <f t="shared" si="183"/>
        <v>-12796.021887633075</v>
      </c>
      <c r="F1776">
        <f t="shared" si="184"/>
        <v>-12796</v>
      </c>
      <c r="G1776">
        <f t="shared" si="182"/>
        <v>-2.6161199995840434E-2</v>
      </c>
      <c r="I1776">
        <f>+C1776-(C$7+F1776*C$8)</f>
        <v>-2.6161199995840434E-2</v>
      </c>
      <c r="Q1776" s="2">
        <f t="shared" si="185"/>
        <v>26216.817000000003</v>
      </c>
      <c r="S1776" t="s">
        <v>8874</v>
      </c>
    </row>
    <row r="1777" spans="1:33" ht="12.95" customHeight="1" x14ac:dyDescent="0.2">
      <c r="A1777" s="55" t="s">
        <v>6101</v>
      </c>
      <c r="B1777" s="54" t="s">
        <v>8852</v>
      </c>
      <c r="C1777" s="55">
        <v>41241.292000000001</v>
      </c>
      <c r="D1777" s="55" t="s">
        <v>8869</v>
      </c>
      <c r="E1777">
        <f t="shared" si="183"/>
        <v>-12791.022934694098</v>
      </c>
      <c r="F1777">
        <f t="shared" si="184"/>
        <v>-12791</v>
      </c>
      <c r="G1777">
        <f t="shared" si="182"/>
        <v>-2.741270000115037E-2</v>
      </c>
      <c r="I1777">
        <f>G1777</f>
        <v>-2.741270000115037E-2</v>
      </c>
      <c r="Q1777" s="2">
        <f t="shared" si="185"/>
        <v>26222.792000000001</v>
      </c>
      <c r="S1777" t="s">
        <v>8874</v>
      </c>
      <c r="U1777" s="21"/>
    </row>
    <row r="1778" spans="1:33" ht="12.95" customHeight="1" x14ac:dyDescent="0.2">
      <c r="A1778" s="99" t="s">
        <v>8618</v>
      </c>
      <c r="B1778" s="14"/>
      <c r="C1778" s="17">
        <v>41241.296999999999</v>
      </c>
      <c r="D1778" s="17"/>
      <c r="E1778">
        <f t="shared" si="183"/>
        <v>-12791.018751469883</v>
      </c>
      <c r="F1778">
        <f t="shared" si="184"/>
        <v>-12791</v>
      </c>
      <c r="G1778">
        <f t="shared" si="182"/>
        <v>-2.2412700003769714E-2</v>
      </c>
      <c r="I1778">
        <f>G1778</f>
        <v>-2.2412700003769714E-2</v>
      </c>
      <c r="Q1778" s="2">
        <f t="shared" si="185"/>
        <v>26222.796999999999</v>
      </c>
      <c r="S1778" t="s">
        <v>8874</v>
      </c>
      <c r="U1778" s="21"/>
      <c r="AC1778">
        <v>11</v>
      </c>
      <c r="AE1778" t="s">
        <v>8579</v>
      </c>
      <c r="AG1778" t="s">
        <v>8576</v>
      </c>
    </row>
    <row r="1779" spans="1:33" ht="12.95" customHeight="1" x14ac:dyDescent="0.2">
      <c r="A1779" s="55" t="s">
        <v>9831</v>
      </c>
      <c r="B1779" s="54" t="s">
        <v>8852</v>
      </c>
      <c r="C1779" s="55">
        <v>41241.298000000003</v>
      </c>
      <c r="D1779" s="55" t="s">
        <v>8869</v>
      </c>
      <c r="E1779">
        <f t="shared" si="183"/>
        <v>-12791.017914825037</v>
      </c>
      <c r="F1779">
        <f t="shared" si="184"/>
        <v>-12791</v>
      </c>
      <c r="G1779">
        <f t="shared" si="182"/>
        <v>-2.1412699999928009E-2</v>
      </c>
      <c r="I1779">
        <f>+C1779-(C$7+F1779*C$8)</f>
        <v>-2.1412699999928009E-2</v>
      </c>
      <c r="Q1779" s="2">
        <f t="shared" si="185"/>
        <v>26222.798000000003</v>
      </c>
      <c r="S1779" t="s">
        <v>8874</v>
      </c>
      <c r="AC1779">
        <v>12</v>
      </c>
      <c r="AE1779" t="s">
        <v>8581</v>
      </c>
      <c r="AG1779" t="s">
        <v>8576</v>
      </c>
    </row>
    <row r="1780" spans="1:33" ht="12.95" customHeight="1" x14ac:dyDescent="0.2">
      <c r="A1780" s="99" t="s">
        <v>8618</v>
      </c>
      <c r="B1780" s="14"/>
      <c r="C1780" s="17">
        <v>41241.300000000003</v>
      </c>
      <c r="D1780" s="17"/>
      <c r="E1780">
        <f t="shared" si="183"/>
        <v>-12791.01624153535</v>
      </c>
      <c r="F1780">
        <f t="shared" si="184"/>
        <v>-12791</v>
      </c>
      <c r="G1780">
        <f t="shared" si="182"/>
        <v>-1.9412699999520555E-2</v>
      </c>
      <c r="I1780">
        <f>G1780</f>
        <v>-1.9412699999520555E-2</v>
      </c>
      <c r="Q1780" s="2">
        <f t="shared" si="185"/>
        <v>26222.800000000003</v>
      </c>
      <c r="S1780" t="s">
        <v>8874</v>
      </c>
      <c r="U1780" s="21"/>
      <c r="AC1780">
        <v>13</v>
      </c>
      <c r="AE1780" t="s">
        <v>8581</v>
      </c>
      <c r="AG1780" t="s">
        <v>8576</v>
      </c>
    </row>
    <row r="1781" spans="1:33" ht="12.95" customHeight="1" x14ac:dyDescent="0.2">
      <c r="A1781" s="55" t="s">
        <v>9831</v>
      </c>
      <c r="B1781" s="54" t="s">
        <v>8852</v>
      </c>
      <c r="C1781" s="55">
        <v>41243.684000000001</v>
      </c>
      <c r="D1781" s="55" t="s">
        <v>8869</v>
      </c>
      <c r="E1781">
        <f t="shared" si="183"/>
        <v>-12789.02168022882</v>
      </c>
      <c r="F1781">
        <f t="shared" si="184"/>
        <v>-12789</v>
      </c>
      <c r="G1781">
        <f t="shared" si="182"/>
        <v>-2.5913299999956507E-2</v>
      </c>
      <c r="I1781">
        <f>+C1781-(C$7+F1781*C$8)</f>
        <v>-2.5913299999956507E-2</v>
      </c>
      <c r="Q1781" s="2">
        <f t="shared" si="185"/>
        <v>26225.184000000001</v>
      </c>
      <c r="S1781" t="s">
        <v>8874</v>
      </c>
      <c r="AC1781">
        <v>13</v>
      </c>
      <c r="AE1781" t="s">
        <v>8581</v>
      </c>
      <c r="AG1781" t="s">
        <v>8576</v>
      </c>
    </row>
    <row r="1782" spans="1:33" ht="12.95" customHeight="1" x14ac:dyDescent="0.2">
      <c r="A1782" s="99" t="s">
        <v>8618</v>
      </c>
      <c r="B1782" s="14"/>
      <c r="C1782" s="17">
        <v>41247.266000000003</v>
      </c>
      <c r="D1782" s="17"/>
      <c r="E1782">
        <f t="shared" si="183"/>
        <v>-12786.024818399961</v>
      </c>
      <c r="F1782">
        <f t="shared" si="184"/>
        <v>-12786</v>
      </c>
      <c r="G1782">
        <f t="shared" si="182"/>
        <v>-2.9664200003026053E-2</v>
      </c>
      <c r="I1782">
        <f>G1782</f>
        <v>-2.9664200003026053E-2</v>
      </c>
      <c r="Q1782" s="2">
        <f t="shared" si="185"/>
        <v>26228.766000000003</v>
      </c>
      <c r="S1782" t="s">
        <v>8874</v>
      </c>
      <c r="U1782" s="21"/>
    </row>
    <row r="1783" spans="1:33" ht="12.95" customHeight="1" x14ac:dyDescent="0.2">
      <c r="A1783" s="99" t="s">
        <v>8618</v>
      </c>
      <c r="B1783" s="14"/>
      <c r="C1783" s="17">
        <v>41247.279000000002</v>
      </c>
      <c r="D1783" s="17"/>
      <c r="E1783">
        <f t="shared" si="183"/>
        <v>-12786.013942016998</v>
      </c>
      <c r="F1783">
        <f t="shared" si="184"/>
        <v>-12786</v>
      </c>
      <c r="G1783">
        <f t="shared" si="182"/>
        <v>-1.6664200004015584E-2</v>
      </c>
      <c r="I1783">
        <f>G1783</f>
        <v>-1.6664200004015584E-2</v>
      </c>
      <c r="Q1783" s="2">
        <f t="shared" si="185"/>
        <v>26228.779000000002</v>
      </c>
      <c r="S1783" t="s">
        <v>8874</v>
      </c>
      <c r="U1783" s="21"/>
    </row>
    <row r="1784" spans="1:33" ht="12.95" customHeight="1" x14ac:dyDescent="0.2">
      <c r="A1784" s="99" t="s">
        <v>8618</v>
      </c>
      <c r="B1784" s="14"/>
      <c r="C1784" s="17">
        <v>41248.46</v>
      </c>
      <c r="D1784" s="17"/>
      <c r="E1784">
        <f t="shared" si="183"/>
        <v>-12785.025864457011</v>
      </c>
      <c r="F1784">
        <f t="shared" si="184"/>
        <v>-12785</v>
      </c>
      <c r="G1784">
        <f t="shared" si="182"/>
        <v>-3.0914499999198597E-2</v>
      </c>
      <c r="I1784">
        <f>G1784</f>
        <v>-3.0914499999198597E-2</v>
      </c>
      <c r="Q1784" s="2">
        <f t="shared" si="185"/>
        <v>26229.96</v>
      </c>
      <c r="S1784" t="s">
        <v>8874</v>
      </c>
      <c r="U1784" s="21"/>
      <c r="AC1784">
        <v>12</v>
      </c>
      <c r="AE1784" t="s">
        <v>8579</v>
      </c>
      <c r="AG1784" t="s">
        <v>8576</v>
      </c>
    </row>
    <row r="1785" spans="1:33" ht="12.95" customHeight="1" x14ac:dyDescent="0.2">
      <c r="A1785" s="55" t="s">
        <v>9831</v>
      </c>
      <c r="B1785" s="54" t="s">
        <v>8852</v>
      </c>
      <c r="C1785" s="55">
        <v>41248.464</v>
      </c>
      <c r="D1785" s="55" t="s">
        <v>8869</v>
      </c>
      <c r="E1785">
        <f t="shared" si="183"/>
        <v>-12785.022517877638</v>
      </c>
      <c r="F1785">
        <f t="shared" si="184"/>
        <v>-12785</v>
      </c>
      <c r="G1785">
        <f t="shared" si="182"/>
        <v>-2.691449999838369E-2</v>
      </c>
      <c r="I1785">
        <f>+C1785-(C$7+F1785*C$8)</f>
        <v>-2.691449999838369E-2</v>
      </c>
      <c r="Q1785" s="2">
        <f t="shared" si="185"/>
        <v>26229.964</v>
      </c>
      <c r="S1785" t="s">
        <v>8874</v>
      </c>
      <c r="AC1785">
        <v>26</v>
      </c>
      <c r="AE1785" t="s">
        <v>8581</v>
      </c>
      <c r="AG1785" t="s">
        <v>8576</v>
      </c>
    </row>
    <row r="1786" spans="1:33" ht="12.95" customHeight="1" x14ac:dyDescent="0.2">
      <c r="A1786" s="55" t="s">
        <v>9831</v>
      </c>
      <c r="B1786" s="54" t="s">
        <v>8852</v>
      </c>
      <c r="C1786" s="55">
        <v>41249.658000000003</v>
      </c>
      <c r="D1786" s="55" t="s">
        <v>8869</v>
      </c>
      <c r="E1786">
        <f t="shared" si="183"/>
        <v>-12784.023563934683</v>
      </c>
      <c r="F1786">
        <f t="shared" si="184"/>
        <v>-12784</v>
      </c>
      <c r="G1786">
        <f t="shared" si="182"/>
        <v>-2.8164800001832191E-2</v>
      </c>
      <c r="I1786">
        <f>+C1786-(C$7+F1786*C$8)</f>
        <v>-2.8164800001832191E-2</v>
      </c>
      <c r="Q1786" s="2">
        <f t="shared" si="185"/>
        <v>26231.158000000003</v>
      </c>
      <c r="S1786" t="s">
        <v>8874</v>
      </c>
    </row>
    <row r="1787" spans="1:33" ht="12.95" customHeight="1" x14ac:dyDescent="0.2">
      <c r="A1787" s="99" t="s">
        <v>8618</v>
      </c>
      <c r="B1787" s="14"/>
      <c r="C1787" s="17">
        <v>41254.466</v>
      </c>
      <c r="D1787" s="17"/>
      <c r="E1787">
        <f t="shared" si="183"/>
        <v>-12780.000975527888</v>
      </c>
      <c r="F1787">
        <f t="shared" si="184"/>
        <v>-12780</v>
      </c>
      <c r="G1787">
        <f t="shared" ref="G1787:G1850" si="187">+C1787-(C$7+F1787*C$8)</f>
        <v>-1.1660000018309802E-3</v>
      </c>
      <c r="I1787">
        <f>G1787</f>
        <v>-1.1660000018309802E-3</v>
      </c>
      <c r="Q1787" s="2">
        <f t="shared" si="185"/>
        <v>26235.966</v>
      </c>
      <c r="S1787" t="s">
        <v>8874</v>
      </c>
      <c r="U1787" s="21"/>
    </row>
    <row r="1788" spans="1:33" ht="12.95" customHeight="1" x14ac:dyDescent="0.2">
      <c r="A1788" s="55" t="s">
        <v>9831</v>
      </c>
      <c r="B1788" s="54" t="s">
        <v>8852</v>
      </c>
      <c r="C1788" s="55">
        <v>41255.637999999999</v>
      </c>
      <c r="D1788" s="55" t="s">
        <v>8869</v>
      </c>
      <c r="E1788">
        <f t="shared" si="183"/>
        <v>-12779.020427771491</v>
      </c>
      <c r="F1788">
        <f t="shared" si="184"/>
        <v>-12779</v>
      </c>
      <c r="G1788">
        <f t="shared" si="187"/>
        <v>-2.4416300002485514E-2</v>
      </c>
      <c r="I1788">
        <f>+C1788-(C$7+F1788*C$8)</f>
        <v>-2.4416300002485514E-2</v>
      </c>
      <c r="Q1788" s="2">
        <f t="shared" si="185"/>
        <v>26237.137999999999</v>
      </c>
      <c r="S1788" t="s">
        <v>8874</v>
      </c>
    </row>
    <row r="1789" spans="1:33" ht="12.95" customHeight="1" x14ac:dyDescent="0.2">
      <c r="A1789" s="55" t="s">
        <v>9831</v>
      </c>
      <c r="B1789" s="54" t="s">
        <v>8852</v>
      </c>
      <c r="C1789" s="55">
        <v>41255.639000000003</v>
      </c>
      <c r="D1789" s="55" t="s">
        <v>8869</v>
      </c>
      <c r="E1789">
        <f t="shared" si="183"/>
        <v>-12779.019591126644</v>
      </c>
      <c r="F1789">
        <f t="shared" si="184"/>
        <v>-12779</v>
      </c>
      <c r="G1789">
        <f t="shared" si="187"/>
        <v>-2.3416299998643808E-2</v>
      </c>
      <c r="I1789">
        <f>+C1789-(C$7+F1789*C$8)</f>
        <v>-2.3416299998643808E-2</v>
      </c>
      <c r="Q1789" s="2">
        <f t="shared" si="185"/>
        <v>26237.139000000003</v>
      </c>
      <c r="S1789" t="s">
        <v>8874</v>
      </c>
    </row>
    <row r="1790" spans="1:33" ht="12.95" customHeight="1" x14ac:dyDescent="0.2">
      <c r="A1790" s="55" t="s">
        <v>6101</v>
      </c>
      <c r="B1790" s="54" t="s">
        <v>8852</v>
      </c>
      <c r="C1790" s="55">
        <v>41260.42</v>
      </c>
      <c r="D1790" s="55" t="s">
        <v>8869</v>
      </c>
      <c r="E1790">
        <f t="shared" si="183"/>
        <v>-12775.019592130622</v>
      </c>
      <c r="F1790">
        <f t="shared" si="184"/>
        <v>-12775</v>
      </c>
      <c r="G1790">
        <f t="shared" si="187"/>
        <v>-2.34175000077812E-2</v>
      </c>
      <c r="I1790">
        <f>G1790</f>
        <v>-2.34175000077812E-2</v>
      </c>
      <c r="Q1790" s="2">
        <f t="shared" si="185"/>
        <v>26241.919999999998</v>
      </c>
      <c r="S1790" t="s">
        <v>8874</v>
      </c>
      <c r="U1790" s="21"/>
    </row>
    <row r="1791" spans="1:33" ht="12.95" customHeight="1" x14ac:dyDescent="0.2">
      <c r="A1791" s="55" t="s">
        <v>9831</v>
      </c>
      <c r="B1791" s="54" t="s">
        <v>8852</v>
      </c>
      <c r="C1791" s="55">
        <v>41261.612999999998</v>
      </c>
      <c r="D1791" s="55" t="s">
        <v>8869</v>
      </c>
      <c r="E1791">
        <f t="shared" si="183"/>
        <v>-12774.021474832514</v>
      </c>
      <c r="F1791">
        <f t="shared" si="184"/>
        <v>-12774</v>
      </c>
      <c r="G1791">
        <f t="shared" si="187"/>
        <v>-2.5667800000519492E-2</v>
      </c>
      <c r="I1791">
        <f>+C1791-(C$7+F1791*C$8)</f>
        <v>-2.5667800000519492E-2</v>
      </c>
      <c r="Q1791" s="2">
        <f t="shared" si="185"/>
        <v>26243.112999999998</v>
      </c>
      <c r="S1791" t="s">
        <v>8874</v>
      </c>
    </row>
    <row r="1792" spans="1:33" ht="12.95" customHeight="1" x14ac:dyDescent="0.2">
      <c r="A1792" s="55" t="s">
        <v>9831</v>
      </c>
      <c r="B1792" s="54" t="s">
        <v>8852</v>
      </c>
      <c r="C1792" s="55">
        <v>41261.614000000001</v>
      </c>
      <c r="D1792" s="55" t="s">
        <v>8869</v>
      </c>
      <c r="E1792">
        <f t="shared" si="183"/>
        <v>-12774.020638187667</v>
      </c>
      <c r="F1792">
        <f t="shared" si="184"/>
        <v>-12774</v>
      </c>
      <c r="G1792">
        <f t="shared" si="187"/>
        <v>-2.4667799996677786E-2</v>
      </c>
      <c r="I1792">
        <f>+C1792-(C$7+F1792*C$8)</f>
        <v>-2.4667799996677786E-2</v>
      </c>
      <c r="Q1792" s="2">
        <f t="shared" si="185"/>
        <v>26243.114000000001</v>
      </c>
      <c r="S1792" t="s">
        <v>8874</v>
      </c>
    </row>
    <row r="1793" spans="1:33" ht="12.95" customHeight="1" x14ac:dyDescent="0.2">
      <c r="A1793" s="55" t="s">
        <v>6101</v>
      </c>
      <c r="B1793" s="54" t="s">
        <v>8852</v>
      </c>
      <c r="C1793" s="55">
        <v>41266.394999999997</v>
      </c>
      <c r="D1793" s="55" t="s">
        <v>8869</v>
      </c>
      <c r="E1793">
        <f t="shared" si="183"/>
        <v>-12770.020639191645</v>
      </c>
      <c r="F1793">
        <f t="shared" si="184"/>
        <v>-12770</v>
      </c>
      <c r="G1793">
        <f t="shared" si="187"/>
        <v>-2.4669000005815178E-2</v>
      </c>
      <c r="I1793">
        <f t="shared" ref="I1793:I1800" si="188">G1793</f>
        <v>-2.4669000005815178E-2</v>
      </c>
      <c r="Q1793" s="2">
        <f t="shared" si="185"/>
        <v>26247.894999999997</v>
      </c>
      <c r="S1793" t="s">
        <v>8874</v>
      </c>
      <c r="U1793" s="21"/>
    </row>
    <row r="1794" spans="1:33" ht="12.95" customHeight="1" x14ac:dyDescent="0.2">
      <c r="A1794" s="55" t="s">
        <v>6101</v>
      </c>
      <c r="B1794" s="54" t="s">
        <v>8852</v>
      </c>
      <c r="C1794" s="55">
        <v>41266.396999999997</v>
      </c>
      <c r="D1794" s="55" t="s">
        <v>8869</v>
      </c>
      <c r="E1794">
        <f t="shared" si="183"/>
        <v>-12770.018965901958</v>
      </c>
      <c r="F1794">
        <f t="shared" si="184"/>
        <v>-12770</v>
      </c>
      <c r="G1794">
        <f t="shared" si="187"/>
        <v>-2.2669000005407725E-2</v>
      </c>
      <c r="I1794">
        <f t="shared" si="188"/>
        <v>-2.2669000005407725E-2</v>
      </c>
      <c r="Q1794" s="2">
        <f t="shared" si="185"/>
        <v>26247.896999999997</v>
      </c>
      <c r="S1794" t="s">
        <v>8874</v>
      </c>
      <c r="U1794" s="21"/>
    </row>
    <row r="1795" spans="1:33" ht="12.95" customHeight="1" x14ac:dyDescent="0.2">
      <c r="A1795" s="99" t="s">
        <v>8623</v>
      </c>
      <c r="B1795" s="14"/>
      <c r="C1795" s="17">
        <v>41272.381000000001</v>
      </c>
      <c r="D1795" s="17"/>
      <c r="E1795">
        <f t="shared" si="183"/>
        <v>-12765.012483159386</v>
      </c>
      <c r="F1795">
        <f t="shared" si="184"/>
        <v>-12765</v>
      </c>
      <c r="G1795">
        <f t="shared" si="187"/>
        <v>-1.4920499997970182E-2</v>
      </c>
      <c r="I1795">
        <f t="shared" si="188"/>
        <v>-1.4920499997970182E-2</v>
      </c>
      <c r="Q1795" s="2">
        <f t="shared" si="185"/>
        <v>26253.881000000001</v>
      </c>
      <c r="S1795" t="s">
        <v>8874</v>
      </c>
      <c r="U1795" s="21"/>
      <c r="AC1795">
        <v>9</v>
      </c>
      <c r="AE1795" t="s">
        <v>8579</v>
      </c>
      <c r="AG1795" t="s">
        <v>8576</v>
      </c>
    </row>
    <row r="1796" spans="1:33" ht="12.95" customHeight="1" x14ac:dyDescent="0.2">
      <c r="A1796" s="99" t="s">
        <v>8618</v>
      </c>
      <c r="B1796" s="14"/>
      <c r="C1796" s="17">
        <v>41290.296999999999</v>
      </c>
      <c r="D1796" s="17"/>
      <c r="E1796">
        <f t="shared" si="183"/>
        <v>-12750.023154146042</v>
      </c>
      <c r="F1796">
        <f t="shared" si="184"/>
        <v>-12750</v>
      </c>
      <c r="G1796">
        <f t="shared" si="187"/>
        <v>-2.7675000004819594E-2</v>
      </c>
      <c r="I1796">
        <f t="shared" si="188"/>
        <v>-2.7675000004819594E-2</v>
      </c>
      <c r="Q1796" s="2">
        <f t="shared" si="185"/>
        <v>26271.796999999999</v>
      </c>
      <c r="S1796" t="s">
        <v>8874</v>
      </c>
      <c r="U1796" s="21"/>
    </row>
    <row r="1797" spans="1:33" ht="12.95" customHeight="1" x14ac:dyDescent="0.2">
      <c r="A1797" s="99" t="s">
        <v>8618</v>
      </c>
      <c r="B1797" s="14"/>
      <c r="C1797" s="17">
        <v>41290.300000000003</v>
      </c>
      <c r="D1797" s="17"/>
      <c r="E1797">
        <f t="shared" si="183"/>
        <v>-12750.020644211509</v>
      </c>
      <c r="F1797">
        <f t="shared" si="184"/>
        <v>-12750</v>
      </c>
      <c r="G1797">
        <f t="shared" si="187"/>
        <v>-2.4675000000570435E-2</v>
      </c>
      <c r="I1797">
        <f t="shared" si="188"/>
        <v>-2.4675000000570435E-2</v>
      </c>
      <c r="Q1797" s="2">
        <f t="shared" si="185"/>
        <v>26271.800000000003</v>
      </c>
      <c r="S1797" t="s">
        <v>8874</v>
      </c>
      <c r="U1797" s="21"/>
    </row>
    <row r="1798" spans="1:33" ht="12.95" customHeight="1" x14ac:dyDescent="0.2">
      <c r="A1798" s="55" t="s">
        <v>10893</v>
      </c>
      <c r="B1798" s="54" t="s">
        <v>8852</v>
      </c>
      <c r="C1798" s="55">
        <v>41301.06</v>
      </c>
      <c r="D1798" s="55" t="s">
        <v>8869</v>
      </c>
      <c r="E1798">
        <f t="shared" si="183"/>
        <v>-12741.018345697135</v>
      </c>
      <c r="F1798">
        <f t="shared" si="184"/>
        <v>-12741</v>
      </c>
      <c r="G1798">
        <f t="shared" si="187"/>
        <v>-2.1927700006926898E-2</v>
      </c>
      <c r="I1798">
        <f t="shared" si="188"/>
        <v>-2.1927700006926898E-2</v>
      </c>
      <c r="Q1798" s="2">
        <f t="shared" si="185"/>
        <v>26282.559999999998</v>
      </c>
      <c r="S1798" t="s">
        <v>8874</v>
      </c>
      <c r="U1798" s="21"/>
      <c r="AC1798">
        <v>6</v>
      </c>
      <c r="AE1798" t="s">
        <v>8579</v>
      </c>
      <c r="AG1798" t="s">
        <v>8576</v>
      </c>
    </row>
    <row r="1799" spans="1:33" ht="12.95" customHeight="1" x14ac:dyDescent="0.2">
      <c r="A1799" s="99" t="s">
        <v>8589</v>
      </c>
      <c r="B1799" s="14"/>
      <c r="C1799" s="17">
        <v>41302.250999999997</v>
      </c>
      <c r="D1799" s="17"/>
      <c r="E1799">
        <f t="shared" si="183"/>
        <v>-12740.021901688713</v>
      </c>
      <c r="F1799">
        <f t="shared" si="184"/>
        <v>-12740</v>
      </c>
      <c r="G1799">
        <f t="shared" si="187"/>
        <v>-2.6178000007348601E-2</v>
      </c>
      <c r="I1799">
        <f t="shared" si="188"/>
        <v>-2.6178000007348601E-2</v>
      </c>
      <c r="Q1799" s="2">
        <f t="shared" si="185"/>
        <v>26283.750999999997</v>
      </c>
      <c r="S1799" t="s">
        <v>8874</v>
      </c>
      <c r="U1799" s="21"/>
    </row>
    <row r="1800" spans="1:33" ht="12.95" customHeight="1" x14ac:dyDescent="0.2">
      <c r="A1800" s="99" t="s">
        <v>8589</v>
      </c>
      <c r="B1800" s="14"/>
      <c r="C1800" s="17">
        <v>41302.254000000001</v>
      </c>
      <c r="D1800" s="17"/>
      <c r="E1800">
        <f t="shared" si="183"/>
        <v>-12740.01939175418</v>
      </c>
      <c r="F1800">
        <f t="shared" si="184"/>
        <v>-12740</v>
      </c>
      <c r="G1800">
        <f t="shared" si="187"/>
        <v>-2.3178000003099442E-2</v>
      </c>
      <c r="I1800">
        <f t="shared" si="188"/>
        <v>-2.3178000003099442E-2</v>
      </c>
      <c r="Q1800" s="2">
        <f t="shared" si="185"/>
        <v>26283.754000000001</v>
      </c>
      <c r="S1800" t="s">
        <v>8874</v>
      </c>
      <c r="U1800" s="21"/>
      <c r="AC1800">
        <v>13</v>
      </c>
      <c r="AE1800" t="s">
        <v>8583</v>
      </c>
      <c r="AG1800" t="s">
        <v>8576</v>
      </c>
    </row>
    <row r="1801" spans="1:33" ht="12.95" customHeight="1" x14ac:dyDescent="0.2">
      <c r="A1801" s="55" t="s">
        <v>9831</v>
      </c>
      <c r="B1801" s="54" t="s">
        <v>8852</v>
      </c>
      <c r="C1801" s="55">
        <v>41316.591999999997</v>
      </c>
      <c r="D1801" s="55" t="s">
        <v>8869</v>
      </c>
      <c r="E1801">
        <f t="shared" si="183"/>
        <v>-12728.023577990321</v>
      </c>
      <c r="F1801">
        <f t="shared" si="184"/>
        <v>-12728</v>
      </c>
      <c r="G1801">
        <f t="shared" si="187"/>
        <v>-2.81816000060644E-2</v>
      </c>
      <c r="I1801">
        <f>+C1801-(C$7+F1801*C$8)</f>
        <v>-2.81816000060644E-2</v>
      </c>
      <c r="Q1801" s="2">
        <f t="shared" si="185"/>
        <v>26298.091999999997</v>
      </c>
      <c r="S1801" t="s">
        <v>8874</v>
      </c>
    </row>
    <row r="1802" spans="1:33" ht="12.95" customHeight="1" x14ac:dyDescent="0.2">
      <c r="A1802" s="55" t="s">
        <v>10893</v>
      </c>
      <c r="B1802" s="54" t="s">
        <v>8852</v>
      </c>
      <c r="C1802" s="55">
        <v>41318.983</v>
      </c>
      <c r="D1802" s="55" t="s">
        <v>8869</v>
      </c>
      <c r="E1802">
        <f t="shared" si="183"/>
        <v>-12726.023160169883</v>
      </c>
      <c r="F1802">
        <f t="shared" si="184"/>
        <v>-12726</v>
      </c>
      <c r="G1802">
        <f t="shared" si="187"/>
        <v>-2.7682200001436286E-2</v>
      </c>
      <c r="I1802">
        <f>G1802</f>
        <v>-2.7682200001436286E-2</v>
      </c>
      <c r="Q1802" s="2">
        <f t="shared" si="185"/>
        <v>26300.483</v>
      </c>
      <c r="S1802" t="s">
        <v>8874</v>
      </c>
      <c r="U1802" s="21"/>
    </row>
    <row r="1803" spans="1:33" ht="12.95" customHeight="1" x14ac:dyDescent="0.2">
      <c r="A1803" s="55" t="s">
        <v>9831</v>
      </c>
      <c r="B1803" s="54" t="s">
        <v>8852</v>
      </c>
      <c r="C1803" s="55">
        <v>41322.572999999997</v>
      </c>
      <c r="D1803" s="55" t="s">
        <v>8869</v>
      </c>
      <c r="E1803">
        <f t="shared" si="183"/>
        <v>-12723.019605182282</v>
      </c>
      <c r="F1803">
        <f t="shared" si="184"/>
        <v>-12723</v>
      </c>
      <c r="G1803">
        <f t="shared" si="187"/>
        <v>-2.3433100002876017E-2</v>
      </c>
      <c r="I1803">
        <f>+C1803-(C$7+F1803*C$8)</f>
        <v>-2.3433100002876017E-2</v>
      </c>
      <c r="Q1803" s="2">
        <f t="shared" si="185"/>
        <v>26304.072999999997</v>
      </c>
      <c r="S1803" t="s">
        <v>8874</v>
      </c>
    </row>
    <row r="1804" spans="1:33" ht="12.95" customHeight="1" x14ac:dyDescent="0.2">
      <c r="A1804" s="55" t="s">
        <v>9831</v>
      </c>
      <c r="B1804" s="54" t="s">
        <v>8852</v>
      </c>
      <c r="C1804" s="55">
        <v>41322.574999999997</v>
      </c>
      <c r="D1804" s="55" t="s">
        <v>8869</v>
      </c>
      <c r="E1804">
        <f t="shared" si="183"/>
        <v>-12723.017931892597</v>
      </c>
      <c r="F1804">
        <f t="shared" si="184"/>
        <v>-12723</v>
      </c>
      <c r="G1804">
        <f t="shared" si="187"/>
        <v>-2.1433100002468564E-2</v>
      </c>
      <c r="I1804">
        <f>+C1804-(C$7+F1804*C$8)</f>
        <v>-2.1433100002468564E-2</v>
      </c>
      <c r="Q1804" s="2">
        <f t="shared" si="185"/>
        <v>26304.074999999997</v>
      </c>
      <c r="S1804" t="s">
        <v>8874</v>
      </c>
      <c r="AC1804">
        <v>13</v>
      </c>
      <c r="AE1804" t="s">
        <v>8574</v>
      </c>
      <c r="AG1804" t="s">
        <v>8576</v>
      </c>
    </row>
    <row r="1805" spans="1:33" ht="12.95" customHeight="1" x14ac:dyDescent="0.2">
      <c r="A1805" s="55" t="s">
        <v>10893</v>
      </c>
      <c r="B1805" s="54" t="s">
        <v>8852</v>
      </c>
      <c r="C1805" s="55">
        <v>41324.946000000004</v>
      </c>
      <c r="D1805" s="55" t="s">
        <v>8869</v>
      </c>
      <c r="E1805">
        <f t="shared" si="183"/>
        <v>-12721.034246969022</v>
      </c>
      <c r="F1805">
        <f t="shared" si="184"/>
        <v>-12721</v>
      </c>
      <c r="G1805">
        <f t="shared" si="187"/>
        <v>-4.0933699994639028E-2</v>
      </c>
      <c r="I1805">
        <f>G1805</f>
        <v>-4.0933699994639028E-2</v>
      </c>
      <c r="Q1805" s="2">
        <f t="shared" si="185"/>
        <v>26306.446000000004</v>
      </c>
      <c r="S1805" t="s">
        <v>8874</v>
      </c>
      <c r="U1805" s="21"/>
    </row>
    <row r="1806" spans="1:33" ht="12.95" customHeight="1" x14ac:dyDescent="0.2">
      <c r="A1806" s="55" t="s">
        <v>9831</v>
      </c>
      <c r="B1806" s="54" t="s">
        <v>8852</v>
      </c>
      <c r="C1806" s="55">
        <v>41328.548999999999</v>
      </c>
      <c r="D1806" s="55" t="s">
        <v>8869</v>
      </c>
      <c r="E1806">
        <f t="shared" si="183"/>
        <v>-12718.01981559846</v>
      </c>
      <c r="F1806">
        <f t="shared" si="184"/>
        <v>-12718</v>
      </c>
      <c r="G1806">
        <f t="shared" si="187"/>
        <v>-2.3684600004344247E-2</v>
      </c>
      <c r="I1806">
        <f>+C1806-(C$7+F1806*C$8)</f>
        <v>-2.3684600004344247E-2</v>
      </c>
      <c r="Q1806" s="2">
        <f t="shared" si="185"/>
        <v>26310.048999999999</v>
      </c>
      <c r="S1806" t="s">
        <v>8874</v>
      </c>
      <c r="AC1806">
        <v>14</v>
      </c>
      <c r="AE1806" t="s">
        <v>8583</v>
      </c>
      <c r="AG1806" t="s">
        <v>8576</v>
      </c>
    </row>
    <row r="1807" spans="1:33" ht="12.95" customHeight="1" x14ac:dyDescent="0.2">
      <c r="A1807" s="55" t="s">
        <v>10893</v>
      </c>
      <c r="B1807" s="54" t="s">
        <v>8852</v>
      </c>
      <c r="C1807" s="55">
        <v>41330.936000000002</v>
      </c>
      <c r="D1807" s="55" t="s">
        <v>8869</v>
      </c>
      <c r="E1807">
        <f t="shared" si="183"/>
        <v>-12716.022744357395</v>
      </c>
      <c r="F1807">
        <f t="shared" si="184"/>
        <v>-12716</v>
      </c>
      <c r="G1807">
        <f t="shared" si="187"/>
        <v>-2.718520000053104E-2</v>
      </c>
      <c r="I1807">
        <f>G1807</f>
        <v>-2.718520000053104E-2</v>
      </c>
      <c r="Q1807" s="2">
        <f t="shared" si="185"/>
        <v>26312.436000000002</v>
      </c>
      <c r="S1807" t="s">
        <v>8874</v>
      </c>
      <c r="U1807" s="21"/>
      <c r="AC1807">
        <v>6</v>
      </c>
      <c r="AE1807" t="s">
        <v>8579</v>
      </c>
      <c r="AG1807" t="s">
        <v>8576</v>
      </c>
    </row>
    <row r="1808" spans="1:33" ht="12.95" customHeight="1" x14ac:dyDescent="0.2">
      <c r="A1808" s="12" t="s">
        <v>8871</v>
      </c>
      <c r="B1808" s="35"/>
      <c r="C1808" s="12">
        <v>41333.325700000001</v>
      </c>
      <c r="D1808" s="12"/>
      <c r="E1808">
        <f t="shared" si="183"/>
        <v>-12714.023414175257</v>
      </c>
      <c r="F1808">
        <f t="shared" si="184"/>
        <v>-12714</v>
      </c>
      <c r="G1808">
        <f t="shared" si="187"/>
        <v>-2.7985799999441952E-2</v>
      </c>
      <c r="J1808">
        <f>G1808</f>
        <v>-2.7985799999441952E-2</v>
      </c>
      <c r="Q1808" s="2">
        <f t="shared" si="185"/>
        <v>26314.825700000001</v>
      </c>
      <c r="S1808" t="s">
        <v>8874</v>
      </c>
      <c r="U1808" s="21"/>
    </row>
    <row r="1809" spans="1:33" ht="12.95" customHeight="1" x14ac:dyDescent="0.2">
      <c r="A1809" s="55" t="s">
        <v>9647</v>
      </c>
      <c r="B1809" s="54" t="s">
        <v>8852</v>
      </c>
      <c r="C1809" s="55">
        <v>41333.326999999997</v>
      </c>
      <c r="D1809" s="55" t="s">
        <v>8869</v>
      </c>
      <c r="E1809">
        <f t="shared" si="183"/>
        <v>-12714.022326536964</v>
      </c>
      <c r="F1809">
        <f t="shared" si="184"/>
        <v>-12714</v>
      </c>
      <c r="G1809">
        <f t="shared" si="187"/>
        <v>-2.6685800003178883E-2</v>
      </c>
      <c r="I1809">
        <f>G1809</f>
        <v>-2.6685800003178883E-2</v>
      </c>
      <c r="Q1809" s="2">
        <f t="shared" si="185"/>
        <v>26314.826999999997</v>
      </c>
      <c r="S1809" t="s">
        <v>8874</v>
      </c>
      <c r="U1809" s="21"/>
    </row>
    <row r="1810" spans="1:33" ht="12.95" customHeight="1" x14ac:dyDescent="0.2">
      <c r="A1810" s="55" t="s">
        <v>9647</v>
      </c>
      <c r="B1810" s="54" t="s">
        <v>8852</v>
      </c>
      <c r="C1810" s="55">
        <v>41333.330999999998</v>
      </c>
      <c r="D1810" s="55" t="s">
        <v>8869</v>
      </c>
      <c r="E1810">
        <f t="shared" si="183"/>
        <v>-12714.018979957591</v>
      </c>
      <c r="F1810">
        <f t="shared" si="184"/>
        <v>-12714</v>
      </c>
      <c r="G1810">
        <f t="shared" si="187"/>
        <v>-2.2685800002363976E-2</v>
      </c>
      <c r="I1810">
        <f>G1810</f>
        <v>-2.2685800002363976E-2</v>
      </c>
      <c r="Q1810" s="2">
        <f t="shared" si="185"/>
        <v>26314.830999999998</v>
      </c>
      <c r="S1810" t="s">
        <v>8874</v>
      </c>
      <c r="U1810" s="21"/>
    </row>
    <row r="1811" spans="1:33" ht="12.95" customHeight="1" x14ac:dyDescent="0.2">
      <c r="A1811" s="55" t="s">
        <v>10893</v>
      </c>
      <c r="B1811" s="54" t="s">
        <v>8850</v>
      </c>
      <c r="C1811" s="55">
        <v>41333.936000000002</v>
      </c>
      <c r="D1811" s="55" t="s">
        <v>8869</v>
      </c>
      <c r="E1811">
        <f t="shared" si="183"/>
        <v>-12713.512809827365</v>
      </c>
      <c r="F1811">
        <f t="shared" si="184"/>
        <v>-12713.5</v>
      </c>
      <c r="G1811">
        <f t="shared" si="187"/>
        <v>-1.5310950002458412E-2</v>
      </c>
      <c r="I1811">
        <f>G1811</f>
        <v>-1.5310950002458412E-2</v>
      </c>
      <c r="Q1811" s="2">
        <f t="shared" si="185"/>
        <v>26315.436000000002</v>
      </c>
      <c r="S1811" t="s">
        <v>8874</v>
      </c>
      <c r="U1811" s="21"/>
      <c r="AC1811">
        <v>10</v>
      </c>
      <c r="AE1811" t="s">
        <v>8579</v>
      </c>
      <c r="AG1811" t="s">
        <v>8576</v>
      </c>
    </row>
    <row r="1812" spans="1:33" ht="12.95" customHeight="1" x14ac:dyDescent="0.2">
      <c r="A1812" s="55" t="s">
        <v>10893</v>
      </c>
      <c r="B1812" s="54" t="s">
        <v>8852</v>
      </c>
      <c r="C1812" s="55">
        <v>41338.101000000002</v>
      </c>
      <c r="D1812" s="55" t="s">
        <v>8869</v>
      </c>
      <c r="E1812">
        <f t="shared" si="183"/>
        <v>-12710.028184054838</v>
      </c>
      <c r="F1812">
        <f t="shared" si="184"/>
        <v>-12710</v>
      </c>
      <c r="G1812">
        <f t="shared" si="187"/>
        <v>-3.3686999995552469E-2</v>
      </c>
      <c r="I1812">
        <f>G1812</f>
        <v>-3.3686999995552469E-2</v>
      </c>
      <c r="Q1812" s="2">
        <f t="shared" si="185"/>
        <v>26319.601000000002</v>
      </c>
      <c r="S1812" t="s">
        <v>8874</v>
      </c>
      <c r="U1812" s="21"/>
      <c r="AC1812">
        <v>14</v>
      </c>
      <c r="AE1812" t="s">
        <v>8583</v>
      </c>
      <c r="AG1812" t="s">
        <v>8576</v>
      </c>
    </row>
    <row r="1813" spans="1:33" ht="12.95" customHeight="1" x14ac:dyDescent="0.2">
      <c r="A1813" s="55" t="s">
        <v>6571</v>
      </c>
      <c r="B1813" s="54" t="s">
        <v>8852</v>
      </c>
      <c r="C1813" s="55">
        <v>41351.258000000002</v>
      </c>
      <c r="D1813" s="55" t="s">
        <v>8869</v>
      </c>
      <c r="E1813">
        <f t="shared" ref="E1813:E1876" si="189">+(C1813-C$7)/C$8</f>
        <v>-12699.020447850966</v>
      </c>
      <c r="F1813">
        <f t="shared" ref="F1813:F1876" si="190">ROUND(2*E1813,0)/2</f>
        <v>-12699</v>
      </c>
      <c r="G1813">
        <f t="shared" si="187"/>
        <v>-2.4440299996058457E-2</v>
      </c>
      <c r="I1813">
        <f>+C1813-(C$7+F1813*C$8)</f>
        <v>-2.4440299996058457E-2</v>
      </c>
      <c r="Q1813" s="2">
        <f t="shared" si="185"/>
        <v>26332.758000000002</v>
      </c>
      <c r="S1813" t="s">
        <v>8874</v>
      </c>
    </row>
    <row r="1814" spans="1:33" ht="12.95" customHeight="1" x14ac:dyDescent="0.2">
      <c r="A1814" s="55" t="s">
        <v>6454</v>
      </c>
      <c r="B1814" s="54" t="s">
        <v>8852</v>
      </c>
      <c r="C1814" s="55">
        <v>41351.260999999999</v>
      </c>
      <c r="D1814" s="55" t="s">
        <v>8869</v>
      </c>
      <c r="E1814">
        <f t="shared" si="189"/>
        <v>-12699.017937916438</v>
      </c>
      <c r="F1814">
        <f t="shared" si="190"/>
        <v>-12699</v>
      </c>
      <c r="G1814">
        <f t="shared" si="187"/>
        <v>-2.1440299999085255E-2</v>
      </c>
      <c r="I1814">
        <f>+C1814-(C$7+F1814*C$8)</f>
        <v>-2.1440299999085255E-2</v>
      </c>
      <c r="Q1814" s="2">
        <f t="shared" si="185"/>
        <v>26332.760999999999</v>
      </c>
      <c r="S1814" t="s">
        <v>8874</v>
      </c>
    </row>
    <row r="1815" spans="1:33" ht="12.95" customHeight="1" x14ac:dyDescent="0.2">
      <c r="A1815" s="99" t="s">
        <v>8623</v>
      </c>
      <c r="B1815" s="14"/>
      <c r="C1815" s="17">
        <v>41352.451000000001</v>
      </c>
      <c r="D1815" s="17"/>
      <c r="E1815">
        <f t="shared" si="189"/>
        <v>-12698.022330552856</v>
      </c>
      <c r="F1815">
        <f t="shared" si="190"/>
        <v>-12698</v>
      </c>
      <c r="G1815">
        <f t="shared" si="187"/>
        <v>-2.6690600003348663E-2</v>
      </c>
      <c r="I1815">
        <f>G1815</f>
        <v>-2.6690600003348663E-2</v>
      </c>
      <c r="Q1815" s="2">
        <f t="shared" ref="Q1815:Q1878" si="191">+C1815-15018.5</f>
        <v>26333.951000000001</v>
      </c>
      <c r="S1815" t="s">
        <v>8874</v>
      </c>
      <c r="U1815" s="21"/>
      <c r="AC1815">
        <v>14</v>
      </c>
      <c r="AE1815" t="s">
        <v>8583</v>
      </c>
      <c r="AG1815" t="s">
        <v>8576</v>
      </c>
    </row>
    <row r="1816" spans="1:33" ht="12.95" customHeight="1" x14ac:dyDescent="0.2">
      <c r="A1816" s="55" t="s">
        <v>6571</v>
      </c>
      <c r="B1816" s="54" t="s">
        <v>8852</v>
      </c>
      <c r="C1816" s="55">
        <v>41352.453000000001</v>
      </c>
      <c r="D1816" s="55" t="s">
        <v>8869</v>
      </c>
      <c r="E1816">
        <f t="shared" si="189"/>
        <v>-12698.020657263171</v>
      </c>
      <c r="F1816">
        <f t="shared" si="190"/>
        <v>-12698</v>
      </c>
      <c r="G1816">
        <f t="shared" si="187"/>
        <v>-2.469060000294121E-2</v>
      </c>
      <c r="I1816">
        <f>+C1816-(C$7+F1816*C$8)</f>
        <v>-2.469060000294121E-2</v>
      </c>
      <c r="Q1816" s="2">
        <f t="shared" si="191"/>
        <v>26333.953000000001</v>
      </c>
      <c r="S1816" t="s">
        <v>8874</v>
      </c>
    </row>
    <row r="1817" spans="1:33" ht="12.95" customHeight="1" x14ac:dyDescent="0.2">
      <c r="A1817" s="55" t="s">
        <v>6579</v>
      </c>
      <c r="B1817" s="54" t="s">
        <v>8852</v>
      </c>
      <c r="C1817" s="55">
        <v>41352.455999999998</v>
      </c>
      <c r="D1817" s="55" t="s">
        <v>8869</v>
      </c>
      <c r="E1817">
        <f t="shared" si="189"/>
        <v>-12698.018147328643</v>
      </c>
      <c r="F1817">
        <f t="shared" si="190"/>
        <v>-12698</v>
      </c>
      <c r="G1817">
        <f t="shared" si="187"/>
        <v>-2.1690600005968008E-2</v>
      </c>
      <c r="I1817">
        <f>+C1817-(C$7+F1817*C$8)</f>
        <v>-2.1690600005968008E-2</v>
      </c>
      <c r="Q1817" s="2">
        <f t="shared" si="191"/>
        <v>26333.955999999998</v>
      </c>
      <c r="S1817" t="s">
        <v>8874</v>
      </c>
      <c r="AC1817">
        <v>8</v>
      </c>
      <c r="AE1817" t="s">
        <v>8579</v>
      </c>
      <c r="AG1817" t="s">
        <v>8576</v>
      </c>
    </row>
    <row r="1818" spans="1:33" ht="12.95" customHeight="1" x14ac:dyDescent="0.2">
      <c r="A1818" s="12" t="s">
        <v>8872</v>
      </c>
      <c r="B1818" s="35"/>
      <c r="C1818" s="12">
        <v>41353.644999999997</v>
      </c>
      <c r="D1818" s="12"/>
      <c r="E1818">
        <f t="shared" si="189"/>
        <v>-12697.023376609908</v>
      </c>
      <c r="F1818">
        <f t="shared" si="190"/>
        <v>-12697</v>
      </c>
      <c r="G1818">
        <f t="shared" si="187"/>
        <v>-2.7940900006797165E-2</v>
      </c>
      <c r="I1818">
        <f>G1818</f>
        <v>-2.7940900006797165E-2</v>
      </c>
      <c r="Q1818" s="2">
        <f t="shared" si="191"/>
        <v>26335.144999999997</v>
      </c>
      <c r="S1818" t="s">
        <v>8874</v>
      </c>
      <c r="U1818" s="21"/>
    </row>
    <row r="1819" spans="1:33" ht="12.95" customHeight="1" x14ac:dyDescent="0.2">
      <c r="A1819" s="55" t="s">
        <v>6571</v>
      </c>
      <c r="B1819" s="54" t="s">
        <v>8852</v>
      </c>
      <c r="C1819" s="55">
        <v>41358.428</v>
      </c>
      <c r="D1819" s="55" t="s">
        <v>8869</v>
      </c>
      <c r="E1819">
        <f t="shared" si="189"/>
        <v>-12693.021704324192</v>
      </c>
      <c r="F1819">
        <f t="shared" si="190"/>
        <v>-12693</v>
      </c>
      <c r="G1819">
        <f t="shared" si="187"/>
        <v>-2.5942100000975188E-2</v>
      </c>
      <c r="I1819">
        <f>+C1819-(C$7+F1819*C$8)</f>
        <v>-2.5942100000975188E-2</v>
      </c>
      <c r="Q1819" s="2">
        <f t="shared" si="191"/>
        <v>26339.928</v>
      </c>
      <c r="S1819" t="s">
        <v>8874</v>
      </c>
    </row>
    <row r="1820" spans="1:33" ht="12.95" customHeight="1" x14ac:dyDescent="0.2">
      <c r="A1820" s="55" t="s">
        <v>9647</v>
      </c>
      <c r="B1820" s="54" t="s">
        <v>8852</v>
      </c>
      <c r="C1820" s="55">
        <v>41358.430999999997</v>
      </c>
      <c r="D1820" s="55" t="s">
        <v>8869</v>
      </c>
      <c r="E1820">
        <f t="shared" si="189"/>
        <v>-12693.019194389664</v>
      </c>
      <c r="F1820">
        <f t="shared" si="190"/>
        <v>-12693</v>
      </c>
      <c r="G1820">
        <f t="shared" si="187"/>
        <v>-2.2942100004001986E-2</v>
      </c>
      <c r="I1820">
        <f>G1820</f>
        <v>-2.2942100004001986E-2</v>
      </c>
      <c r="Q1820" s="2">
        <f t="shared" si="191"/>
        <v>26339.930999999997</v>
      </c>
      <c r="S1820" t="s">
        <v>8874</v>
      </c>
      <c r="U1820" s="21"/>
      <c r="AC1820">
        <v>10</v>
      </c>
      <c r="AE1820" t="s">
        <v>8579</v>
      </c>
      <c r="AG1820" t="s">
        <v>8576</v>
      </c>
    </row>
    <row r="1821" spans="1:33" ht="12.95" customHeight="1" x14ac:dyDescent="0.2">
      <c r="A1821" s="55" t="s">
        <v>6579</v>
      </c>
      <c r="B1821" s="54" t="s">
        <v>8852</v>
      </c>
      <c r="C1821" s="55">
        <v>41364.400000000001</v>
      </c>
      <c r="D1821" s="55" t="s">
        <v>8869</v>
      </c>
      <c r="E1821">
        <f t="shared" si="189"/>
        <v>-12688.025261319743</v>
      </c>
      <c r="F1821">
        <f t="shared" si="190"/>
        <v>-12688</v>
      </c>
      <c r="G1821">
        <f t="shared" si="187"/>
        <v>-3.0193600003258325E-2</v>
      </c>
      <c r="I1821">
        <f>+C1821-(C$7+F1821*C$8)</f>
        <v>-3.0193600003258325E-2</v>
      </c>
      <c r="Q1821" s="2">
        <f t="shared" si="191"/>
        <v>26345.9</v>
      </c>
      <c r="S1821" t="s">
        <v>8874</v>
      </c>
    </row>
    <row r="1822" spans="1:33" ht="12.95" customHeight="1" x14ac:dyDescent="0.2">
      <c r="A1822" s="55" t="s">
        <v>9647</v>
      </c>
      <c r="B1822" s="54" t="s">
        <v>8852</v>
      </c>
      <c r="C1822" s="55">
        <v>41364.408000000003</v>
      </c>
      <c r="D1822" s="55" t="s">
        <v>8869</v>
      </c>
      <c r="E1822">
        <f t="shared" si="189"/>
        <v>-12688.018568160995</v>
      </c>
      <c r="F1822">
        <f t="shared" si="190"/>
        <v>-12688</v>
      </c>
      <c r="G1822">
        <f t="shared" si="187"/>
        <v>-2.2193600001628511E-2</v>
      </c>
      <c r="I1822">
        <f>G1822</f>
        <v>-2.2193600001628511E-2</v>
      </c>
      <c r="Q1822" s="2">
        <f t="shared" si="191"/>
        <v>26345.908000000003</v>
      </c>
      <c r="S1822" t="s">
        <v>8874</v>
      </c>
      <c r="U1822" s="21"/>
      <c r="AC1822">
        <v>8</v>
      </c>
      <c r="AE1822" t="s">
        <v>8574</v>
      </c>
      <c r="AG1822" t="s">
        <v>8576</v>
      </c>
    </row>
    <row r="1823" spans="1:33" ht="12.95" customHeight="1" x14ac:dyDescent="0.2">
      <c r="A1823" s="55" t="s">
        <v>6597</v>
      </c>
      <c r="B1823" s="54" t="s">
        <v>8852</v>
      </c>
      <c r="C1823" s="55">
        <v>41364.413999999997</v>
      </c>
      <c r="D1823" s="55" t="s">
        <v>8869</v>
      </c>
      <c r="E1823">
        <f t="shared" si="189"/>
        <v>-12688.01354829194</v>
      </c>
      <c r="F1823">
        <f t="shared" si="190"/>
        <v>-12688</v>
      </c>
      <c r="G1823">
        <f t="shared" si="187"/>
        <v>-1.6193600007682107E-2</v>
      </c>
      <c r="I1823">
        <f>+C1823-(C$7+F1823*C$8)</f>
        <v>-1.6193600007682107E-2</v>
      </c>
      <c r="Q1823" s="2">
        <f t="shared" si="191"/>
        <v>26345.913999999997</v>
      </c>
      <c r="S1823" t="s">
        <v>8874</v>
      </c>
    </row>
    <row r="1824" spans="1:33" ht="12.95" customHeight="1" x14ac:dyDescent="0.2">
      <c r="A1824" s="55" t="s">
        <v>10893</v>
      </c>
      <c r="B1824" s="54" t="s">
        <v>8852</v>
      </c>
      <c r="C1824" s="55">
        <v>41367.982000000004</v>
      </c>
      <c r="D1824" s="55" t="s">
        <v>8869</v>
      </c>
      <c r="E1824">
        <f t="shared" si="189"/>
        <v>-12685.028399490884</v>
      </c>
      <c r="F1824">
        <f t="shared" si="190"/>
        <v>-12685</v>
      </c>
      <c r="G1824">
        <f t="shared" si="187"/>
        <v>-3.3944499999051914E-2</v>
      </c>
      <c r="I1824">
        <f>G1824</f>
        <v>-3.3944499999051914E-2</v>
      </c>
      <c r="Q1824" s="2">
        <f t="shared" si="191"/>
        <v>26349.482000000004</v>
      </c>
      <c r="S1824" t="s">
        <v>8874</v>
      </c>
      <c r="U1824" s="21"/>
      <c r="AC1824">
        <v>11</v>
      </c>
      <c r="AE1824" t="s">
        <v>8574</v>
      </c>
      <c r="AG1824" t="s">
        <v>8576</v>
      </c>
    </row>
    <row r="1825" spans="1:33" ht="12.95" customHeight="1" x14ac:dyDescent="0.2">
      <c r="A1825" s="55" t="s">
        <v>9831</v>
      </c>
      <c r="B1825" s="54" t="s">
        <v>8852</v>
      </c>
      <c r="C1825" s="55">
        <v>41377.555</v>
      </c>
      <c r="D1825" s="55" t="s">
        <v>8869</v>
      </c>
      <c r="E1825">
        <f t="shared" si="189"/>
        <v>-12677.019198405556</v>
      </c>
      <c r="F1825">
        <f t="shared" si="190"/>
        <v>-12677</v>
      </c>
      <c r="G1825">
        <f t="shared" si="187"/>
        <v>-2.2946900004171766E-2</v>
      </c>
      <c r="I1825">
        <f>+C1825-(C$7+F1825*C$8)</f>
        <v>-2.2946900004171766E-2</v>
      </c>
      <c r="Q1825" s="2">
        <f t="shared" si="191"/>
        <v>26359.055</v>
      </c>
      <c r="S1825" t="s">
        <v>8874</v>
      </c>
      <c r="AC1825">
        <v>12</v>
      </c>
      <c r="AE1825" t="s">
        <v>8574</v>
      </c>
      <c r="AG1825" t="s">
        <v>8576</v>
      </c>
    </row>
    <row r="1826" spans="1:33" ht="12.95" customHeight="1" x14ac:dyDescent="0.2">
      <c r="A1826" s="55" t="s">
        <v>6579</v>
      </c>
      <c r="B1826" s="54" t="s">
        <v>8852</v>
      </c>
      <c r="C1826" s="55">
        <v>41382.336000000003</v>
      </c>
      <c r="D1826" s="55" t="s">
        <v>8869</v>
      </c>
      <c r="E1826">
        <f t="shared" si="189"/>
        <v>-12673.019199409529</v>
      </c>
      <c r="F1826">
        <f t="shared" si="190"/>
        <v>-12673</v>
      </c>
      <c r="G1826">
        <f t="shared" si="187"/>
        <v>-2.2948099998757243E-2</v>
      </c>
      <c r="I1826">
        <f>+C1826-(C$7+F1826*C$8)</f>
        <v>-2.2948099998757243E-2</v>
      </c>
      <c r="Q1826" s="2">
        <f t="shared" si="191"/>
        <v>26363.836000000003</v>
      </c>
      <c r="S1826" t="s">
        <v>8874</v>
      </c>
      <c r="AC1826">
        <v>11</v>
      </c>
      <c r="AE1826" t="s">
        <v>8583</v>
      </c>
      <c r="AG1826" t="s">
        <v>8576</v>
      </c>
    </row>
    <row r="1827" spans="1:33" ht="12.95" customHeight="1" x14ac:dyDescent="0.2">
      <c r="A1827" s="55" t="s">
        <v>6608</v>
      </c>
      <c r="B1827" s="54" t="s">
        <v>8852</v>
      </c>
      <c r="C1827" s="55">
        <v>41382.338000000003</v>
      </c>
      <c r="D1827" s="55" t="s">
        <v>8869</v>
      </c>
      <c r="E1827">
        <f t="shared" si="189"/>
        <v>-12673.017526119842</v>
      </c>
      <c r="F1827">
        <f t="shared" si="190"/>
        <v>-12673</v>
      </c>
      <c r="G1827">
        <f t="shared" si="187"/>
        <v>-2.094809999834979E-2</v>
      </c>
      <c r="I1827">
        <f>+C1827-(C$7+F1827*C$8)</f>
        <v>-2.094809999834979E-2</v>
      </c>
      <c r="Q1827" s="2">
        <f t="shared" si="191"/>
        <v>26363.838000000003</v>
      </c>
      <c r="S1827" t="s">
        <v>8874</v>
      </c>
      <c r="AC1827">
        <v>13</v>
      </c>
      <c r="AE1827" t="s">
        <v>8583</v>
      </c>
      <c r="AG1827" t="s">
        <v>8576</v>
      </c>
    </row>
    <row r="1828" spans="1:33" ht="12.95" customHeight="1" x14ac:dyDescent="0.2">
      <c r="A1828" s="55" t="s">
        <v>9647</v>
      </c>
      <c r="B1828" s="54" t="s">
        <v>8852</v>
      </c>
      <c r="C1828" s="55">
        <v>41388.305</v>
      </c>
      <c r="D1828" s="55" t="s">
        <v>8869</v>
      </c>
      <c r="E1828">
        <f t="shared" si="189"/>
        <v>-12668.025266339613</v>
      </c>
      <c r="F1828">
        <f t="shared" si="190"/>
        <v>-12668</v>
      </c>
      <c r="G1828">
        <f t="shared" si="187"/>
        <v>-3.0199599998013582E-2</v>
      </c>
      <c r="I1828">
        <f t="shared" ref="I1828:I1835" si="192">G1828</f>
        <v>-3.0199599998013582E-2</v>
      </c>
      <c r="Q1828" s="2">
        <f t="shared" si="191"/>
        <v>26369.805</v>
      </c>
      <c r="S1828" t="s">
        <v>8874</v>
      </c>
      <c r="U1828" s="21"/>
      <c r="AC1828">
        <v>8</v>
      </c>
      <c r="AE1828" t="s">
        <v>8590</v>
      </c>
      <c r="AG1828" t="s">
        <v>8576</v>
      </c>
    </row>
    <row r="1829" spans="1:33" ht="12.95" customHeight="1" x14ac:dyDescent="0.2">
      <c r="A1829" s="55" t="s">
        <v>9647</v>
      </c>
      <c r="B1829" s="54" t="s">
        <v>8852</v>
      </c>
      <c r="C1829" s="55">
        <v>41388.311999999998</v>
      </c>
      <c r="D1829" s="55" t="s">
        <v>8869</v>
      </c>
      <c r="E1829">
        <f t="shared" si="189"/>
        <v>-12668.019409825711</v>
      </c>
      <c r="F1829">
        <f t="shared" si="190"/>
        <v>-12668</v>
      </c>
      <c r="G1829">
        <f t="shared" si="187"/>
        <v>-2.3199600000225473E-2</v>
      </c>
      <c r="I1829">
        <f t="shared" si="192"/>
        <v>-2.3199600000225473E-2</v>
      </c>
      <c r="Q1829" s="2">
        <f t="shared" si="191"/>
        <v>26369.811999999998</v>
      </c>
      <c r="S1829" t="s">
        <v>8874</v>
      </c>
      <c r="U1829" s="21"/>
    </row>
    <row r="1830" spans="1:33" ht="12.95" customHeight="1" x14ac:dyDescent="0.2">
      <c r="A1830" s="55" t="s">
        <v>9647</v>
      </c>
      <c r="B1830" s="54" t="s">
        <v>8852</v>
      </c>
      <c r="C1830" s="55">
        <v>41389.495000000003</v>
      </c>
      <c r="D1830" s="55" t="s">
        <v>8869</v>
      </c>
      <c r="E1830">
        <f t="shared" si="189"/>
        <v>-12667.029658976031</v>
      </c>
      <c r="F1830">
        <f t="shared" si="190"/>
        <v>-12667</v>
      </c>
      <c r="G1830">
        <f t="shared" si="187"/>
        <v>-3.5449900002276991E-2</v>
      </c>
      <c r="I1830">
        <f t="shared" si="192"/>
        <v>-3.5449900002276991E-2</v>
      </c>
      <c r="Q1830" s="2">
        <f t="shared" si="191"/>
        <v>26370.995000000003</v>
      </c>
      <c r="S1830" t="s">
        <v>8874</v>
      </c>
      <c r="U1830" s="21"/>
      <c r="AC1830">
        <v>18</v>
      </c>
      <c r="AE1830" t="s">
        <v>8581</v>
      </c>
      <c r="AG1830" t="s">
        <v>8576</v>
      </c>
    </row>
    <row r="1831" spans="1:33" ht="12.95" customHeight="1" x14ac:dyDescent="0.2">
      <c r="A1831" s="55" t="s">
        <v>9647</v>
      </c>
      <c r="B1831" s="54" t="s">
        <v>8852</v>
      </c>
      <c r="C1831" s="55">
        <v>41389.502</v>
      </c>
      <c r="D1831" s="55" t="s">
        <v>8869</v>
      </c>
      <c r="E1831">
        <f t="shared" si="189"/>
        <v>-12667.02380246213</v>
      </c>
      <c r="F1831">
        <f t="shared" si="190"/>
        <v>-12667</v>
      </c>
      <c r="G1831">
        <f t="shared" si="187"/>
        <v>-2.8449900004488882E-2</v>
      </c>
      <c r="I1831">
        <f t="shared" si="192"/>
        <v>-2.8449900004488882E-2</v>
      </c>
      <c r="Q1831" s="2">
        <f t="shared" si="191"/>
        <v>26371.002</v>
      </c>
      <c r="S1831" t="s">
        <v>8874</v>
      </c>
      <c r="U1831" s="21"/>
      <c r="AC1831">
        <v>12</v>
      </c>
      <c r="AE1831" t="s">
        <v>8583</v>
      </c>
      <c r="AG1831" t="s">
        <v>8576</v>
      </c>
    </row>
    <row r="1832" spans="1:33" ht="12.95" customHeight="1" x14ac:dyDescent="0.2">
      <c r="A1832" s="55" t="s">
        <v>9647</v>
      </c>
      <c r="B1832" s="54" t="s">
        <v>8852</v>
      </c>
      <c r="C1832" s="55">
        <v>41394.279000000002</v>
      </c>
      <c r="D1832" s="55" t="s">
        <v>8869</v>
      </c>
      <c r="E1832">
        <f t="shared" si="189"/>
        <v>-12663.027150045476</v>
      </c>
      <c r="F1832">
        <f t="shared" si="190"/>
        <v>-12663</v>
      </c>
      <c r="G1832">
        <f t="shared" si="187"/>
        <v>-3.2451099999889266E-2</v>
      </c>
      <c r="I1832">
        <f t="shared" si="192"/>
        <v>-3.2451099999889266E-2</v>
      </c>
      <c r="Q1832" s="2">
        <f t="shared" si="191"/>
        <v>26375.779000000002</v>
      </c>
      <c r="S1832" t="s">
        <v>8874</v>
      </c>
      <c r="U1832" s="21"/>
      <c r="AC1832">
        <v>22</v>
      </c>
      <c r="AE1832" t="s">
        <v>8581</v>
      </c>
      <c r="AG1832" t="s">
        <v>8576</v>
      </c>
    </row>
    <row r="1833" spans="1:33" ht="12.95" customHeight="1" x14ac:dyDescent="0.2">
      <c r="A1833" s="55" t="s">
        <v>9647</v>
      </c>
      <c r="B1833" s="54" t="s">
        <v>8852</v>
      </c>
      <c r="C1833" s="55">
        <v>41395.481</v>
      </c>
      <c r="D1833" s="55" t="s">
        <v>8869</v>
      </c>
      <c r="E1833">
        <f t="shared" si="189"/>
        <v>-12662.021502943779</v>
      </c>
      <c r="F1833">
        <f t="shared" si="190"/>
        <v>-12662</v>
      </c>
      <c r="G1833">
        <f t="shared" si="187"/>
        <v>-2.5701400001707952E-2</v>
      </c>
      <c r="I1833">
        <f t="shared" si="192"/>
        <v>-2.5701400001707952E-2</v>
      </c>
      <c r="Q1833" s="2">
        <f t="shared" si="191"/>
        <v>26376.981</v>
      </c>
      <c r="S1833" t="s">
        <v>8874</v>
      </c>
      <c r="U1833" s="21"/>
      <c r="AC1833">
        <v>20</v>
      </c>
      <c r="AE1833" t="s">
        <v>8581</v>
      </c>
      <c r="AG1833" t="s">
        <v>8576</v>
      </c>
    </row>
    <row r="1834" spans="1:33" ht="12.95" customHeight="1" x14ac:dyDescent="0.2">
      <c r="A1834" s="55" t="s">
        <v>9647</v>
      </c>
      <c r="B1834" s="54" t="s">
        <v>8852</v>
      </c>
      <c r="C1834" s="55">
        <v>41395.483</v>
      </c>
      <c r="D1834" s="55" t="s">
        <v>8869</v>
      </c>
      <c r="E1834">
        <f t="shared" si="189"/>
        <v>-12662.019829654091</v>
      </c>
      <c r="F1834">
        <f t="shared" si="190"/>
        <v>-12662</v>
      </c>
      <c r="G1834">
        <f t="shared" si="187"/>
        <v>-2.3701400001300499E-2</v>
      </c>
      <c r="I1834">
        <f t="shared" si="192"/>
        <v>-2.3701400001300499E-2</v>
      </c>
      <c r="Q1834" s="2">
        <f t="shared" si="191"/>
        <v>26376.983</v>
      </c>
      <c r="S1834" t="s">
        <v>8874</v>
      </c>
      <c r="U1834" s="21"/>
      <c r="AC1834">
        <v>8</v>
      </c>
      <c r="AE1834" t="s">
        <v>8583</v>
      </c>
      <c r="AG1834" t="s">
        <v>8576</v>
      </c>
    </row>
    <row r="1835" spans="1:33" ht="12.95" customHeight="1" x14ac:dyDescent="0.2">
      <c r="A1835" s="99" t="s">
        <v>8623</v>
      </c>
      <c r="B1835" s="14"/>
      <c r="C1835" s="17">
        <v>41395.483999999997</v>
      </c>
      <c r="D1835" s="17"/>
      <c r="E1835">
        <f t="shared" si="189"/>
        <v>-12662.018993009251</v>
      </c>
      <c r="F1835">
        <f t="shared" si="190"/>
        <v>-12662</v>
      </c>
      <c r="G1835">
        <f t="shared" si="187"/>
        <v>-2.2701400004734751E-2</v>
      </c>
      <c r="I1835">
        <f t="shared" si="192"/>
        <v>-2.2701400004734751E-2</v>
      </c>
      <c r="Q1835" s="2">
        <f t="shared" si="191"/>
        <v>26376.983999999997</v>
      </c>
      <c r="S1835" t="s">
        <v>8874</v>
      </c>
      <c r="U1835" s="21"/>
    </row>
    <row r="1836" spans="1:33" ht="12.95" customHeight="1" x14ac:dyDescent="0.2">
      <c r="A1836" s="55" t="s">
        <v>6608</v>
      </c>
      <c r="B1836" s="54" t="s">
        <v>8852</v>
      </c>
      <c r="C1836" s="55">
        <v>41401.453000000001</v>
      </c>
      <c r="D1836" s="55" t="s">
        <v>8869</v>
      </c>
      <c r="E1836">
        <f t="shared" si="189"/>
        <v>-12657.025059939329</v>
      </c>
      <c r="F1836">
        <f t="shared" si="190"/>
        <v>-12657</v>
      </c>
      <c r="G1836">
        <f t="shared" si="187"/>
        <v>-2.9952899996715132E-2</v>
      </c>
      <c r="I1836">
        <f>+C1836-(C$7+F1836*C$8)</f>
        <v>-2.9952899996715132E-2</v>
      </c>
      <c r="Q1836" s="2">
        <f t="shared" si="191"/>
        <v>26382.953000000001</v>
      </c>
      <c r="S1836" t="s">
        <v>8874</v>
      </c>
      <c r="AC1836">
        <v>8</v>
      </c>
      <c r="AE1836" t="s">
        <v>8583</v>
      </c>
      <c r="AG1836" t="s">
        <v>8576</v>
      </c>
    </row>
    <row r="1837" spans="1:33" ht="12.95" customHeight="1" x14ac:dyDescent="0.2">
      <c r="A1837" s="99" t="s">
        <v>8624</v>
      </c>
      <c r="B1837" s="14"/>
      <c r="C1837" s="17">
        <v>41401.459000000003</v>
      </c>
      <c r="D1837" s="17"/>
      <c r="E1837">
        <f t="shared" si="189"/>
        <v>-12657.020040070267</v>
      </c>
      <c r="F1837">
        <f t="shared" si="190"/>
        <v>-12657</v>
      </c>
      <c r="G1837">
        <f t="shared" si="187"/>
        <v>-2.3952899995492771E-2</v>
      </c>
      <c r="I1837">
        <f>G1837</f>
        <v>-2.3952899995492771E-2</v>
      </c>
      <c r="Q1837" s="2">
        <f t="shared" si="191"/>
        <v>26382.959000000003</v>
      </c>
      <c r="S1837" t="s">
        <v>8874</v>
      </c>
      <c r="U1837" s="21"/>
      <c r="AC1837">
        <v>8</v>
      </c>
      <c r="AE1837" t="s">
        <v>8583</v>
      </c>
      <c r="AG1837" t="s">
        <v>8576</v>
      </c>
    </row>
    <row r="1838" spans="1:33" ht="12.95" customHeight="1" x14ac:dyDescent="0.2">
      <c r="A1838" s="55" t="s">
        <v>9647</v>
      </c>
      <c r="B1838" s="54" t="s">
        <v>8852</v>
      </c>
      <c r="C1838" s="55">
        <v>41401.46</v>
      </c>
      <c r="D1838" s="55" t="s">
        <v>8869</v>
      </c>
      <c r="E1838">
        <f t="shared" si="189"/>
        <v>-12657.019203425427</v>
      </c>
      <c r="F1838">
        <f t="shared" si="190"/>
        <v>-12657</v>
      </c>
      <c r="G1838">
        <f t="shared" si="187"/>
        <v>-2.2952899998927023E-2</v>
      </c>
      <c r="I1838">
        <f>G1838</f>
        <v>-2.2952899998927023E-2</v>
      </c>
      <c r="Q1838" s="2">
        <f t="shared" si="191"/>
        <v>26382.959999999999</v>
      </c>
      <c r="S1838" t="s">
        <v>8874</v>
      </c>
      <c r="U1838" s="21"/>
      <c r="AC1838">
        <v>9</v>
      </c>
      <c r="AE1838" t="s">
        <v>8590</v>
      </c>
      <c r="AG1838" t="s">
        <v>8576</v>
      </c>
    </row>
    <row r="1839" spans="1:33" ht="12.95" customHeight="1" x14ac:dyDescent="0.2">
      <c r="A1839" s="55" t="s">
        <v>6608</v>
      </c>
      <c r="B1839" s="54" t="s">
        <v>8852</v>
      </c>
      <c r="C1839" s="55">
        <v>41401.461000000003</v>
      </c>
      <c r="D1839" s="55" t="s">
        <v>8869</v>
      </c>
      <c r="E1839">
        <f t="shared" si="189"/>
        <v>-12657.018366780581</v>
      </c>
      <c r="F1839">
        <f t="shared" si="190"/>
        <v>-12657</v>
      </c>
      <c r="G1839">
        <f t="shared" si="187"/>
        <v>-2.1952899995085318E-2</v>
      </c>
      <c r="I1839">
        <f>+C1839-(C$7+F1839*C$8)</f>
        <v>-2.1952899995085318E-2</v>
      </c>
      <c r="Q1839" s="2">
        <f t="shared" si="191"/>
        <v>26382.961000000003</v>
      </c>
      <c r="S1839" t="s">
        <v>8874</v>
      </c>
      <c r="AC1839">
        <v>14</v>
      </c>
      <c r="AE1839" t="s">
        <v>8590</v>
      </c>
      <c r="AG1839" t="s">
        <v>8576</v>
      </c>
    </row>
    <row r="1840" spans="1:33" ht="12.95" customHeight="1" x14ac:dyDescent="0.2">
      <c r="A1840" s="99" t="s">
        <v>8624</v>
      </c>
      <c r="B1840" s="14"/>
      <c r="C1840" s="17">
        <v>41407.432000000001</v>
      </c>
      <c r="D1840" s="17"/>
      <c r="E1840">
        <f t="shared" si="189"/>
        <v>-12652.022760420978</v>
      </c>
      <c r="F1840">
        <f t="shared" si="190"/>
        <v>-12652</v>
      </c>
      <c r="G1840">
        <f t="shared" si="187"/>
        <v>-2.7204400001210161E-2</v>
      </c>
      <c r="I1840">
        <f>G1840</f>
        <v>-2.7204400001210161E-2</v>
      </c>
      <c r="Q1840" s="2">
        <f t="shared" si="191"/>
        <v>26388.932000000001</v>
      </c>
      <c r="S1840" t="s">
        <v>8874</v>
      </c>
      <c r="U1840" s="21"/>
    </row>
    <row r="1841" spans="1:33" ht="12.95" customHeight="1" x14ac:dyDescent="0.2">
      <c r="A1841" s="99" t="s">
        <v>8623</v>
      </c>
      <c r="B1841" s="14"/>
      <c r="C1841" s="17">
        <v>41407.434000000001</v>
      </c>
      <c r="D1841" s="17"/>
      <c r="E1841">
        <f t="shared" si="189"/>
        <v>-12652.02108713129</v>
      </c>
      <c r="F1841">
        <f t="shared" si="190"/>
        <v>-12652</v>
      </c>
      <c r="G1841">
        <f t="shared" si="187"/>
        <v>-2.5204400000802707E-2</v>
      </c>
      <c r="I1841">
        <f>G1841</f>
        <v>-2.5204400000802707E-2</v>
      </c>
      <c r="Q1841" s="2">
        <f t="shared" si="191"/>
        <v>26388.934000000001</v>
      </c>
      <c r="S1841" t="s">
        <v>8874</v>
      </c>
      <c r="U1841" s="21"/>
      <c r="AC1841">
        <v>22</v>
      </c>
      <c r="AE1841" t="s">
        <v>8581</v>
      </c>
      <c r="AG1841" t="s">
        <v>8576</v>
      </c>
    </row>
    <row r="1842" spans="1:33" ht="12.95" customHeight="1" x14ac:dyDescent="0.2">
      <c r="A1842" s="55" t="s">
        <v>9647</v>
      </c>
      <c r="B1842" s="54" t="s">
        <v>8852</v>
      </c>
      <c r="C1842" s="55">
        <v>41419.375999999997</v>
      </c>
      <c r="D1842" s="55" t="s">
        <v>8869</v>
      </c>
      <c r="E1842">
        <f t="shared" si="189"/>
        <v>-12642.029874412085</v>
      </c>
      <c r="F1842">
        <f t="shared" si="190"/>
        <v>-12642</v>
      </c>
      <c r="G1842">
        <f t="shared" si="187"/>
        <v>-3.5707400005776435E-2</v>
      </c>
      <c r="I1842">
        <f>G1842</f>
        <v>-3.5707400005776435E-2</v>
      </c>
      <c r="Q1842" s="2">
        <f t="shared" si="191"/>
        <v>26400.875999999997</v>
      </c>
      <c r="S1842" t="s">
        <v>8874</v>
      </c>
      <c r="U1842" s="21"/>
      <c r="AC1842">
        <v>8</v>
      </c>
      <c r="AE1842" t="s">
        <v>8590</v>
      </c>
      <c r="AG1842" t="s">
        <v>8576</v>
      </c>
    </row>
    <row r="1843" spans="1:33" ht="12.95" customHeight="1" x14ac:dyDescent="0.2">
      <c r="A1843" s="55" t="s">
        <v>9831</v>
      </c>
      <c r="B1843" s="54" t="s">
        <v>8852</v>
      </c>
      <c r="C1843" s="55">
        <v>41433.728999999999</v>
      </c>
      <c r="D1843" s="55" t="s">
        <v>8869</v>
      </c>
      <c r="E1843">
        <f t="shared" si="189"/>
        <v>-12630.02151097557</v>
      </c>
      <c r="F1843">
        <f t="shared" si="190"/>
        <v>-12630</v>
      </c>
      <c r="G1843">
        <f t="shared" si="187"/>
        <v>-2.5711000002047513E-2</v>
      </c>
      <c r="I1843">
        <f>+C1843-(C$7+F1843*C$8)</f>
        <v>-2.5711000002047513E-2</v>
      </c>
      <c r="Q1843" s="2">
        <f t="shared" si="191"/>
        <v>26415.228999999999</v>
      </c>
      <c r="S1843" t="s">
        <v>8874</v>
      </c>
      <c r="AC1843">
        <v>17</v>
      </c>
      <c r="AE1843" t="s">
        <v>8581</v>
      </c>
      <c r="AG1843" t="s">
        <v>8576</v>
      </c>
    </row>
    <row r="1844" spans="1:33" ht="12.95" customHeight="1" x14ac:dyDescent="0.2">
      <c r="A1844" s="55" t="s">
        <v>9647</v>
      </c>
      <c r="B1844" s="54" t="s">
        <v>8852</v>
      </c>
      <c r="C1844" s="55">
        <v>41456.43</v>
      </c>
      <c r="D1844" s="55" t="s">
        <v>8869</v>
      </c>
      <c r="E1844">
        <f t="shared" si="189"/>
        <v>-12611.028836386824</v>
      </c>
      <c r="F1844">
        <f t="shared" si="190"/>
        <v>-12611</v>
      </c>
      <c r="G1844">
        <f t="shared" si="187"/>
        <v>-3.4466700002667494E-2</v>
      </c>
      <c r="I1844">
        <f t="shared" ref="I1844:I1849" si="193">G1844</f>
        <v>-3.4466700002667494E-2</v>
      </c>
      <c r="Q1844" s="2">
        <f t="shared" si="191"/>
        <v>26437.93</v>
      </c>
      <c r="S1844" t="s">
        <v>8874</v>
      </c>
      <c r="U1844" s="21"/>
      <c r="AC1844">
        <v>9</v>
      </c>
      <c r="AE1844" t="s">
        <v>8590</v>
      </c>
      <c r="AG1844" t="s">
        <v>8576</v>
      </c>
    </row>
    <row r="1845" spans="1:33" ht="12.95" customHeight="1" x14ac:dyDescent="0.2">
      <c r="A1845" s="55" t="s">
        <v>9647</v>
      </c>
      <c r="B1845" s="54" t="s">
        <v>8852</v>
      </c>
      <c r="C1845" s="55">
        <v>41456.434000000001</v>
      </c>
      <c r="D1845" s="55" t="s">
        <v>8869</v>
      </c>
      <c r="E1845">
        <f t="shared" si="189"/>
        <v>-12611.025489807449</v>
      </c>
      <c r="F1845">
        <f t="shared" si="190"/>
        <v>-12611</v>
      </c>
      <c r="G1845">
        <f t="shared" si="187"/>
        <v>-3.0466700001852587E-2</v>
      </c>
      <c r="I1845">
        <f t="shared" si="193"/>
        <v>-3.0466700001852587E-2</v>
      </c>
      <c r="Q1845" s="2">
        <f t="shared" si="191"/>
        <v>26437.934000000001</v>
      </c>
      <c r="S1845" t="s">
        <v>8874</v>
      </c>
      <c r="U1845" s="21"/>
      <c r="AC1845">
        <v>11</v>
      </c>
      <c r="AE1845" t="s">
        <v>8583</v>
      </c>
      <c r="AG1845" t="s">
        <v>8576</v>
      </c>
    </row>
    <row r="1846" spans="1:33" ht="12.95" customHeight="1" x14ac:dyDescent="0.2">
      <c r="A1846" s="99" t="s">
        <v>8624</v>
      </c>
      <c r="B1846" s="14"/>
      <c r="C1846" s="17">
        <v>41481.540999999997</v>
      </c>
      <c r="D1846" s="17"/>
      <c r="E1846">
        <f t="shared" si="189"/>
        <v>-12590.019847725622</v>
      </c>
      <c r="F1846">
        <f t="shared" si="190"/>
        <v>-12590</v>
      </c>
      <c r="G1846">
        <f t="shared" si="187"/>
        <v>-2.3723000005702488E-2</v>
      </c>
      <c r="I1846">
        <f t="shared" si="193"/>
        <v>-2.3723000005702488E-2</v>
      </c>
      <c r="Q1846" s="2">
        <f t="shared" si="191"/>
        <v>26463.040999999997</v>
      </c>
      <c r="S1846" t="s">
        <v>8874</v>
      </c>
      <c r="U1846" s="21"/>
    </row>
    <row r="1847" spans="1:33" ht="12.95" customHeight="1" x14ac:dyDescent="0.2">
      <c r="A1847" s="99" t="s">
        <v>8625</v>
      </c>
      <c r="B1847" s="14"/>
      <c r="C1847" s="17">
        <v>41487.517</v>
      </c>
      <c r="D1847" s="17"/>
      <c r="E1847">
        <f t="shared" si="189"/>
        <v>-12585.020058141799</v>
      </c>
      <c r="F1847">
        <f t="shared" si="190"/>
        <v>-12585</v>
      </c>
      <c r="G1847">
        <f t="shared" si="187"/>
        <v>-2.3974499999894761E-2</v>
      </c>
      <c r="I1847">
        <f t="shared" si="193"/>
        <v>-2.3974499999894761E-2</v>
      </c>
      <c r="Q1847" s="2">
        <f t="shared" si="191"/>
        <v>26469.017</v>
      </c>
      <c r="S1847" t="s">
        <v>8874</v>
      </c>
      <c r="U1847" s="21"/>
      <c r="AC1847">
        <v>9</v>
      </c>
      <c r="AE1847" t="s">
        <v>8590</v>
      </c>
      <c r="AG1847" t="s">
        <v>8576</v>
      </c>
    </row>
    <row r="1848" spans="1:33" ht="12.95" customHeight="1" x14ac:dyDescent="0.2">
      <c r="A1848" s="99" t="s">
        <v>8624</v>
      </c>
      <c r="B1848" s="14"/>
      <c r="C1848" s="17">
        <v>41487.517999999996</v>
      </c>
      <c r="D1848" s="17"/>
      <c r="E1848">
        <f t="shared" si="189"/>
        <v>-12585.019221496957</v>
      </c>
      <c r="F1848">
        <f t="shared" si="190"/>
        <v>-12585</v>
      </c>
      <c r="G1848">
        <f t="shared" si="187"/>
        <v>-2.2974500003329013E-2</v>
      </c>
      <c r="I1848">
        <f t="shared" si="193"/>
        <v>-2.2974500003329013E-2</v>
      </c>
      <c r="Q1848" s="2">
        <f t="shared" si="191"/>
        <v>26469.017999999996</v>
      </c>
      <c r="S1848" t="s">
        <v>8874</v>
      </c>
      <c r="U1848" s="21"/>
    </row>
    <row r="1849" spans="1:33" ht="12.95" customHeight="1" x14ac:dyDescent="0.2">
      <c r="A1849" s="55" t="s">
        <v>9647</v>
      </c>
      <c r="B1849" s="54" t="s">
        <v>8852</v>
      </c>
      <c r="C1849" s="55">
        <v>41511.415999999997</v>
      </c>
      <c r="D1849" s="55" t="s">
        <v>8869</v>
      </c>
      <c r="E1849">
        <f t="shared" si="189"/>
        <v>-12565.02508303073</v>
      </c>
      <c r="F1849">
        <f t="shared" si="190"/>
        <v>-12565</v>
      </c>
      <c r="G1849">
        <f t="shared" si="187"/>
        <v>-2.9980500003148336E-2</v>
      </c>
      <c r="I1849">
        <f t="shared" si="193"/>
        <v>-2.9980500003148336E-2</v>
      </c>
      <c r="Q1849" s="2">
        <f t="shared" si="191"/>
        <v>26492.915999999997</v>
      </c>
      <c r="S1849" t="s">
        <v>8874</v>
      </c>
      <c r="U1849" s="21"/>
      <c r="AC1849">
        <v>11</v>
      </c>
      <c r="AE1849" t="s">
        <v>8574</v>
      </c>
      <c r="AG1849" t="s">
        <v>8576</v>
      </c>
    </row>
    <row r="1850" spans="1:33" ht="12.95" customHeight="1" x14ac:dyDescent="0.2">
      <c r="A1850" s="12" t="s">
        <v>8871</v>
      </c>
      <c r="B1850" s="35"/>
      <c r="C1850" s="12">
        <v>41511.420599999998</v>
      </c>
      <c r="D1850" s="12"/>
      <c r="E1850">
        <f t="shared" si="189"/>
        <v>-12565.02123446445</v>
      </c>
      <c r="F1850">
        <f t="shared" si="190"/>
        <v>-12565</v>
      </c>
      <c r="G1850">
        <f t="shared" si="187"/>
        <v>-2.5380500002938788E-2</v>
      </c>
      <c r="J1850">
        <f>G1850</f>
        <v>-2.5380500002938788E-2</v>
      </c>
      <c r="Q1850" s="2">
        <f t="shared" si="191"/>
        <v>26492.920599999998</v>
      </c>
      <c r="S1850" t="s">
        <v>8874</v>
      </c>
      <c r="U1850" s="21"/>
      <c r="AC1850">
        <v>14</v>
      </c>
      <c r="AE1850" t="s">
        <v>8581</v>
      </c>
      <c r="AG1850" t="s">
        <v>8576</v>
      </c>
    </row>
    <row r="1851" spans="1:33" ht="12.95" customHeight="1" x14ac:dyDescent="0.2">
      <c r="A1851" s="99" t="s">
        <v>8625</v>
      </c>
      <c r="B1851" s="14"/>
      <c r="C1851" s="17">
        <v>41511.432000000001</v>
      </c>
      <c r="D1851" s="17"/>
      <c r="E1851">
        <f t="shared" si="189"/>
        <v>-12565.011696713233</v>
      </c>
      <c r="F1851">
        <f t="shared" si="190"/>
        <v>-12565</v>
      </c>
      <c r="G1851">
        <f t="shared" ref="G1851:G1914" si="194">+C1851-(C$7+F1851*C$8)</f>
        <v>-1.3980499999888707E-2</v>
      </c>
      <c r="I1851">
        <f t="shared" ref="I1851:I1857" si="195">G1851</f>
        <v>-1.3980499999888707E-2</v>
      </c>
      <c r="Q1851" s="2">
        <f t="shared" si="191"/>
        <v>26492.932000000001</v>
      </c>
      <c r="S1851" t="s">
        <v>8874</v>
      </c>
      <c r="U1851" s="21"/>
      <c r="AC1851">
        <v>15</v>
      </c>
      <c r="AE1851" t="s">
        <v>8583</v>
      </c>
      <c r="AG1851" t="s">
        <v>8576</v>
      </c>
    </row>
    <row r="1852" spans="1:33" ht="12.95" customHeight="1" x14ac:dyDescent="0.2">
      <c r="A1852" s="55" t="s">
        <v>9647</v>
      </c>
      <c r="B1852" s="54" t="s">
        <v>8852</v>
      </c>
      <c r="C1852" s="55">
        <v>41536.508999999998</v>
      </c>
      <c r="D1852" s="55" t="s">
        <v>8869</v>
      </c>
      <c r="E1852">
        <f t="shared" si="189"/>
        <v>-12544.031153976706</v>
      </c>
      <c r="F1852">
        <f t="shared" si="190"/>
        <v>-12544</v>
      </c>
      <c r="G1852">
        <f t="shared" si="194"/>
        <v>-3.7236800002574455E-2</v>
      </c>
      <c r="I1852">
        <f t="shared" si="195"/>
        <v>-3.7236800002574455E-2</v>
      </c>
      <c r="Q1852" s="2">
        <f t="shared" si="191"/>
        <v>26518.008999999998</v>
      </c>
      <c r="S1852" t="s">
        <v>8874</v>
      </c>
      <c r="U1852" s="21"/>
      <c r="AC1852">
        <v>12</v>
      </c>
      <c r="AE1852" t="s">
        <v>8583</v>
      </c>
      <c r="AG1852" t="s">
        <v>8576</v>
      </c>
    </row>
    <row r="1853" spans="1:33" ht="12.95" customHeight="1" x14ac:dyDescent="0.2">
      <c r="A1853" s="99" t="s">
        <v>8626</v>
      </c>
      <c r="B1853" s="14"/>
      <c r="C1853" s="17">
        <v>41536.517999999996</v>
      </c>
      <c r="D1853" s="17"/>
      <c r="E1853">
        <f t="shared" si="189"/>
        <v>-12544.023624173116</v>
      </c>
      <c r="F1853">
        <f t="shared" si="190"/>
        <v>-12544</v>
      </c>
      <c r="G1853">
        <f t="shared" si="194"/>
        <v>-2.8236800004378892E-2</v>
      </c>
      <c r="I1853">
        <f t="shared" si="195"/>
        <v>-2.8236800004378892E-2</v>
      </c>
      <c r="Q1853" s="2">
        <f t="shared" si="191"/>
        <v>26518.017999999996</v>
      </c>
      <c r="S1853" t="s">
        <v>8874</v>
      </c>
      <c r="U1853" s="21"/>
      <c r="AC1853">
        <v>7</v>
      </c>
      <c r="AE1853" t="s">
        <v>8579</v>
      </c>
      <c r="AG1853" t="s">
        <v>8576</v>
      </c>
    </row>
    <row r="1854" spans="1:33" ht="12.95" customHeight="1" x14ac:dyDescent="0.2">
      <c r="A1854" s="99" t="s">
        <v>8626</v>
      </c>
      <c r="B1854" s="14"/>
      <c r="C1854" s="17">
        <v>41536.519999999997</v>
      </c>
      <c r="D1854" s="17"/>
      <c r="E1854">
        <f t="shared" si="189"/>
        <v>-12544.021950883431</v>
      </c>
      <c r="F1854">
        <f t="shared" si="190"/>
        <v>-12544</v>
      </c>
      <c r="G1854">
        <f t="shared" si="194"/>
        <v>-2.6236800003971439E-2</v>
      </c>
      <c r="I1854">
        <f t="shared" si="195"/>
        <v>-2.6236800003971439E-2</v>
      </c>
      <c r="Q1854" s="2">
        <f t="shared" si="191"/>
        <v>26518.019999999997</v>
      </c>
      <c r="S1854" t="s">
        <v>8874</v>
      </c>
      <c r="U1854" s="21"/>
      <c r="AC1854">
        <v>10</v>
      </c>
      <c r="AE1854" t="s">
        <v>8579</v>
      </c>
      <c r="AG1854" t="s">
        <v>8576</v>
      </c>
    </row>
    <row r="1855" spans="1:33" ht="12.95" customHeight="1" x14ac:dyDescent="0.2">
      <c r="A1855" s="99" t="s">
        <v>8626</v>
      </c>
      <c r="B1855" s="14"/>
      <c r="C1855" s="17">
        <v>41536.521999999997</v>
      </c>
      <c r="D1855" s="17"/>
      <c r="E1855">
        <f t="shared" si="189"/>
        <v>-12544.020277593743</v>
      </c>
      <c r="F1855">
        <f t="shared" si="190"/>
        <v>-12544</v>
      </c>
      <c r="G1855">
        <f t="shared" si="194"/>
        <v>-2.4236800003563985E-2</v>
      </c>
      <c r="I1855">
        <f t="shared" si="195"/>
        <v>-2.4236800003563985E-2</v>
      </c>
      <c r="Q1855" s="2">
        <f t="shared" si="191"/>
        <v>26518.021999999997</v>
      </c>
      <c r="S1855" t="s">
        <v>8874</v>
      </c>
      <c r="U1855" s="21"/>
    </row>
    <row r="1856" spans="1:33" ht="12.95" customHeight="1" x14ac:dyDescent="0.2">
      <c r="A1856" s="99" t="s">
        <v>8626</v>
      </c>
      <c r="B1856" s="14"/>
      <c r="C1856" s="17">
        <v>41536.523999999998</v>
      </c>
      <c r="D1856" s="17"/>
      <c r="E1856">
        <f t="shared" si="189"/>
        <v>-12544.018604304056</v>
      </c>
      <c r="F1856">
        <f t="shared" si="190"/>
        <v>-12544</v>
      </c>
      <c r="G1856">
        <f t="shared" si="194"/>
        <v>-2.2236800003156532E-2</v>
      </c>
      <c r="I1856">
        <f t="shared" si="195"/>
        <v>-2.2236800003156532E-2</v>
      </c>
      <c r="Q1856" s="2">
        <f t="shared" si="191"/>
        <v>26518.023999999998</v>
      </c>
      <c r="S1856" t="s">
        <v>8874</v>
      </c>
      <c r="U1856" s="21"/>
    </row>
    <row r="1857" spans="1:33" ht="12.95" customHeight="1" x14ac:dyDescent="0.2">
      <c r="A1857" s="12" t="s">
        <v>8873</v>
      </c>
      <c r="B1857" s="35" t="s">
        <v>8874</v>
      </c>
      <c r="C1857" s="12">
        <v>41542.498</v>
      </c>
      <c r="D1857" s="12">
        <v>4.0000000000000001E-3</v>
      </c>
      <c r="E1857">
        <f t="shared" si="189"/>
        <v>-12539.020488009919</v>
      </c>
      <c r="F1857">
        <f t="shared" si="190"/>
        <v>-12539</v>
      </c>
      <c r="G1857">
        <f t="shared" si="194"/>
        <v>-2.4488300005032215E-2</v>
      </c>
      <c r="I1857">
        <f t="shared" si="195"/>
        <v>-2.4488300005032215E-2</v>
      </c>
      <c r="Q1857" s="2">
        <f t="shared" si="191"/>
        <v>26523.998</v>
      </c>
      <c r="S1857" t="s">
        <v>8874</v>
      </c>
      <c r="U1857" s="21"/>
    </row>
    <row r="1858" spans="1:33" ht="12.95" customHeight="1" x14ac:dyDescent="0.2">
      <c r="A1858" s="55" t="s">
        <v>6608</v>
      </c>
      <c r="B1858" s="54" t="s">
        <v>8852</v>
      </c>
      <c r="C1858" s="55">
        <v>41542.5</v>
      </c>
      <c r="D1858" s="55" t="s">
        <v>8869</v>
      </c>
      <c r="E1858">
        <f t="shared" si="189"/>
        <v>-12539.018814720232</v>
      </c>
      <c r="F1858">
        <f t="shared" si="190"/>
        <v>-12539</v>
      </c>
      <c r="G1858">
        <f t="shared" si="194"/>
        <v>-2.2488300004624762E-2</v>
      </c>
      <c r="I1858">
        <f>+C1858-(C$7+F1858*C$8)</f>
        <v>-2.2488300004624762E-2</v>
      </c>
      <c r="Q1858" s="2">
        <f t="shared" si="191"/>
        <v>26524</v>
      </c>
      <c r="S1858" t="s">
        <v>8874</v>
      </c>
    </row>
    <row r="1859" spans="1:33" ht="12.95" customHeight="1" x14ac:dyDescent="0.2">
      <c r="A1859" s="99" t="s">
        <v>8626</v>
      </c>
      <c r="B1859" s="14"/>
      <c r="C1859" s="17">
        <v>41542.504999999997</v>
      </c>
      <c r="D1859" s="17"/>
      <c r="E1859">
        <f t="shared" si="189"/>
        <v>-12539.014631496018</v>
      </c>
      <c r="F1859">
        <f t="shared" si="190"/>
        <v>-12539</v>
      </c>
      <c r="G1859">
        <f t="shared" si="194"/>
        <v>-1.7488300007244106E-2</v>
      </c>
      <c r="I1859">
        <f>G1859</f>
        <v>-1.7488300007244106E-2</v>
      </c>
      <c r="Q1859" s="2">
        <f t="shared" si="191"/>
        <v>26524.004999999997</v>
      </c>
      <c r="S1859" t="s">
        <v>8874</v>
      </c>
      <c r="U1859" s="21"/>
    </row>
    <row r="1860" spans="1:33" ht="12.95" customHeight="1" x14ac:dyDescent="0.2">
      <c r="A1860" s="55" t="s">
        <v>6608</v>
      </c>
      <c r="B1860" s="54" t="s">
        <v>8852</v>
      </c>
      <c r="C1860" s="55">
        <v>41548.474000000002</v>
      </c>
      <c r="D1860" s="55" t="s">
        <v>8869</v>
      </c>
      <c r="E1860">
        <f t="shared" si="189"/>
        <v>-12534.020698426095</v>
      </c>
      <c r="F1860">
        <f t="shared" si="190"/>
        <v>-12534</v>
      </c>
      <c r="G1860">
        <f t="shared" si="194"/>
        <v>-2.4739799999224488E-2</v>
      </c>
      <c r="I1860">
        <f>+C1860-(C$7+F1860*C$8)</f>
        <v>-2.4739799999224488E-2</v>
      </c>
      <c r="Q1860" s="2">
        <f t="shared" si="191"/>
        <v>26529.974000000002</v>
      </c>
      <c r="S1860" t="s">
        <v>8874</v>
      </c>
      <c r="AC1860">
        <v>7</v>
      </c>
      <c r="AE1860" t="s">
        <v>8590</v>
      </c>
      <c r="AG1860" t="s">
        <v>8576</v>
      </c>
    </row>
    <row r="1861" spans="1:33" ht="12.95" customHeight="1" x14ac:dyDescent="0.2">
      <c r="A1861" s="55" t="s">
        <v>6608</v>
      </c>
      <c r="B1861" s="54" t="s">
        <v>8852</v>
      </c>
      <c r="C1861" s="55">
        <v>41548.482000000004</v>
      </c>
      <c r="D1861" s="55" t="s">
        <v>8869</v>
      </c>
      <c r="E1861">
        <f t="shared" si="189"/>
        <v>-12534.014005267347</v>
      </c>
      <c r="F1861">
        <f t="shared" si="190"/>
        <v>-12534</v>
      </c>
      <c r="G1861">
        <f t="shared" si="194"/>
        <v>-1.6739799997594673E-2</v>
      </c>
      <c r="I1861">
        <f>+C1861-(C$7+F1861*C$8)</f>
        <v>-1.6739799997594673E-2</v>
      </c>
      <c r="Q1861" s="2">
        <f t="shared" si="191"/>
        <v>26529.982000000004</v>
      </c>
      <c r="S1861" t="s">
        <v>8874</v>
      </c>
    </row>
    <row r="1862" spans="1:33" ht="12.95" customHeight="1" x14ac:dyDescent="0.2">
      <c r="A1862" s="99" t="s">
        <v>8626</v>
      </c>
      <c r="B1862" s="14"/>
      <c r="C1862" s="17">
        <v>41554.451000000001</v>
      </c>
      <c r="D1862" s="17"/>
      <c r="E1862">
        <f t="shared" si="189"/>
        <v>-12529.020072197431</v>
      </c>
      <c r="F1862">
        <f t="shared" si="190"/>
        <v>-12529</v>
      </c>
      <c r="G1862">
        <f t="shared" si="194"/>
        <v>-2.3991299996851012E-2</v>
      </c>
      <c r="I1862">
        <f>G1862</f>
        <v>-2.3991299996851012E-2</v>
      </c>
      <c r="Q1862" s="2">
        <f t="shared" si="191"/>
        <v>26535.951000000001</v>
      </c>
      <c r="S1862" t="s">
        <v>8874</v>
      </c>
      <c r="U1862" s="21"/>
    </row>
    <row r="1863" spans="1:33" ht="12.95" customHeight="1" x14ac:dyDescent="0.2">
      <c r="A1863" s="55" t="s">
        <v>6608</v>
      </c>
      <c r="B1863" s="54" t="s">
        <v>8852</v>
      </c>
      <c r="C1863" s="55">
        <v>41554.451999999997</v>
      </c>
      <c r="D1863" s="55" t="s">
        <v>8869</v>
      </c>
      <c r="E1863">
        <f t="shared" si="189"/>
        <v>-12529.019235552591</v>
      </c>
      <c r="F1863">
        <f t="shared" si="190"/>
        <v>-12529</v>
      </c>
      <c r="G1863">
        <f t="shared" si="194"/>
        <v>-2.2991300000285264E-2</v>
      </c>
      <c r="I1863">
        <f>+C1863-(C$7+F1863*C$8)</f>
        <v>-2.2991300000285264E-2</v>
      </c>
      <c r="Q1863" s="2">
        <f t="shared" si="191"/>
        <v>26535.951999999997</v>
      </c>
      <c r="S1863" t="s">
        <v>8874</v>
      </c>
    </row>
    <row r="1864" spans="1:33" ht="12.95" customHeight="1" x14ac:dyDescent="0.2">
      <c r="A1864" s="12" t="s">
        <v>8871</v>
      </c>
      <c r="B1864" s="35"/>
      <c r="C1864" s="12">
        <v>41560.423999999999</v>
      </c>
      <c r="D1864" s="12"/>
      <c r="E1864">
        <f t="shared" si="189"/>
        <v>-12524.022792548141</v>
      </c>
      <c r="F1864">
        <f t="shared" si="190"/>
        <v>-12524</v>
      </c>
      <c r="G1864">
        <f t="shared" si="194"/>
        <v>-2.7242800002568401E-2</v>
      </c>
      <c r="I1864">
        <f>G1864</f>
        <v>-2.7242800002568401E-2</v>
      </c>
      <c r="Q1864" s="2">
        <f t="shared" si="191"/>
        <v>26541.923999999999</v>
      </c>
      <c r="S1864" t="s">
        <v>8874</v>
      </c>
      <c r="U1864" s="21"/>
    </row>
    <row r="1865" spans="1:33" ht="12.95" customHeight="1" x14ac:dyDescent="0.2">
      <c r="A1865" s="99" t="s">
        <v>8626</v>
      </c>
      <c r="B1865" s="14"/>
      <c r="C1865" s="17">
        <v>41560.432999999997</v>
      </c>
      <c r="D1865" s="17"/>
      <c r="E1865">
        <f t="shared" si="189"/>
        <v>-12524.015262744551</v>
      </c>
      <c r="F1865">
        <f t="shared" si="190"/>
        <v>-12524</v>
      </c>
      <c r="G1865">
        <f t="shared" si="194"/>
        <v>-1.8242800004372839E-2</v>
      </c>
      <c r="I1865">
        <f>G1865</f>
        <v>-1.8242800004372839E-2</v>
      </c>
      <c r="Q1865" s="2">
        <f t="shared" si="191"/>
        <v>26541.932999999997</v>
      </c>
      <c r="S1865" t="s">
        <v>8874</v>
      </c>
      <c r="U1865" s="21"/>
    </row>
    <row r="1866" spans="1:33" ht="12.95" customHeight="1" x14ac:dyDescent="0.2">
      <c r="A1866" s="99" t="s">
        <v>8626</v>
      </c>
      <c r="B1866" s="14"/>
      <c r="C1866" s="17">
        <v>41560.436999999998</v>
      </c>
      <c r="D1866" s="17"/>
      <c r="E1866">
        <f t="shared" si="189"/>
        <v>-12524.011916165178</v>
      </c>
      <c r="F1866">
        <f t="shared" si="190"/>
        <v>-12524</v>
      </c>
      <c r="G1866">
        <f t="shared" si="194"/>
        <v>-1.4242800003557932E-2</v>
      </c>
      <c r="I1866">
        <f>G1866</f>
        <v>-1.4242800003557932E-2</v>
      </c>
      <c r="Q1866" s="2">
        <f t="shared" si="191"/>
        <v>26541.936999999998</v>
      </c>
      <c r="S1866" t="s">
        <v>8874</v>
      </c>
      <c r="U1866" s="21"/>
    </row>
    <row r="1867" spans="1:33" ht="12.95" customHeight="1" x14ac:dyDescent="0.2">
      <c r="A1867" s="55" t="s">
        <v>6597</v>
      </c>
      <c r="B1867" s="54" t="s">
        <v>8852</v>
      </c>
      <c r="C1867" s="55">
        <v>41560.438000000002</v>
      </c>
      <c r="D1867" s="55" t="s">
        <v>8869</v>
      </c>
      <c r="E1867">
        <f t="shared" si="189"/>
        <v>-12524.011079520331</v>
      </c>
      <c r="F1867">
        <f t="shared" si="190"/>
        <v>-12524</v>
      </c>
      <c r="G1867">
        <f t="shared" si="194"/>
        <v>-1.3242799999716226E-2</v>
      </c>
      <c r="I1867">
        <f>+C1867-(C$7+F1867*C$8)</f>
        <v>-1.3242799999716226E-2</v>
      </c>
      <c r="Q1867" s="2">
        <f t="shared" si="191"/>
        <v>26541.938000000002</v>
      </c>
      <c r="S1867" t="s">
        <v>8874</v>
      </c>
    </row>
    <row r="1868" spans="1:33" ht="12.95" customHeight="1" x14ac:dyDescent="0.2">
      <c r="A1868" s="55" t="s">
        <v>9831</v>
      </c>
      <c r="B1868" s="54" t="s">
        <v>8852</v>
      </c>
      <c r="C1868" s="55">
        <v>41561.627</v>
      </c>
      <c r="D1868" s="55" t="s">
        <v>8869</v>
      </c>
      <c r="E1868">
        <f t="shared" si="189"/>
        <v>-12523.016308801598</v>
      </c>
      <c r="F1868">
        <f t="shared" si="190"/>
        <v>-12523</v>
      </c>
      <c r="G1868">
        <f t="shared" si="194"/>
        <v>-1.9493100000545382E-2</v>
      </c>
      <c r="I1868">
        <f>+C1868-(C$7+F1868*C$8)</f>
        <v>-1.9493100000545382E-2</v>
      </c>
      <c r="Q1868" s="2">
        <f t="shared" si="191"/>
        <v>26543.127</v>
      </c>
      <c r="S1868" t="s">
        <v>8874</v>
      </c>
      <c r="AC1868">
        <v>13</v>
      </c>
      <c r="AE1868" t="s">
        <v>8579</v>
      </c>
      <c r="AG1868" t="s">
        <v>8576</v>
      </c>
    </row>
    <row r="1869" spans="1:33" ht="12.95" customHeight="1" x14ac:dyDescent="0.2">
      <c r="A1869" s="12" t="s">
        <v>8871</v>
      </c>
      <c r="B1869" s="35"/>
      <c r="C1869" s="12">
        <v>41566.402199999997</v>
      </c>
      <c r="D1869" s="12"/>
      <c r="E1869">
        <f t="shared" si="189"/>
        <v>-12519.021162345665</v>
      </c>
      <c r="F1869">
        <f t="shared" si="190"/>
        <v>-12519</v>
      </c>
      <c r="G1869">
        <f t="shared" si="194"/>
        <v>-2.5294300008681603E-2</v>
      </c>
      <c r="J1869">
        <f>G1869</f>
        <v>-2.5294300008681603E-2</v>
      </c>
      <c r="Q1869" s="2">
        <f t="shared" si="191"/>
        <v>26547.902199999997</v>
      </c>
      <c r="S1869" t="s">
        <v>8874</v>
      </c>
      <c r="U1869" s="21"/>
      <c r="AC1869">
        <v>13</v>
      </c>
      <c r="AE1869" t="s">
        <v>8590</v>
      </c>
      <c r="AG1869" t="s">
        <v>8576</v>
      </c>
    </row>
    <row r="1870" spans="1:33" ht="12.95" customHeight="1" x14ac:dyDescent="0.2">
      <c r="A1870" s="55" t="s">
        <v>9831</v>
      </c>
      <c r="B1870" s="54" t="s">
        <v>8852</v>
      </c>
      <c r="C1870" s="55">
        <v>41566.402999999998</v>
      </c>
      <c r="D1870" s="55" t="s">
        <v>8869</v>
      </c>
      <c r="E1870">
        <f t="shared" si="189"/>
        <v>-12519.02049302979</v>
      </c>
      <c r="F1870">
        <f t="shared" si="190"/>
        <v>-12519</v>
      </c>
      <c r="G1870">
        <f t="shared" si="194"/>
        <v>-2.449430000706343E-2</v>
      </c>
      <c r="I1870">
        <f>+C1870-(C$7+F1870*C$8)</f>
        <v>-2.449430000706343E-2</v>
      </c>
      <c r="Q1870" s="2">
        <f t="shared" si="191"/>
        <v>26547.902999999998</v>
      </c>
      <c r="S1870" t="s">
        <v>8874</v>
      </c>
      <c r="AC1870">
        <v>12</v>
      </c>
      <c r="AE1870" t="s">
        <v>8590</v>
      </c>
      <c r="AG1870" t="s">
        <v>8576</v>
      </c>
    </row>
    <row r="1871" spans="1:33" ht="12.95" customHeight="1" x14ac:dyDescent="0.2">
      <c r="A1871" s="55" t="s">
        <v>9876</v>
      </c>
      <c r="B1871" s="54" t="s">
        <v>8852</v>
      </c>
      <c r="C1871" s="55">
        <v>41566.4041</v>
      </c>
      <c r="D1871" s="55" t="s">
        <v>8869</v>
      </c>
      <c r="E1871">
        <f t="shared" si="189"/>
        <v>-12519.019572720461</v>
      </c>
      <c r="F1871">
        <f t="shared" si="190"/>
        <v>-12519</v>
      </c>
      <c r="G1871">
        <f t="shared" si="194"/>
        <v>-2.3394300005747937E-2</v>
      </c>
      <c r="H1871">
        <f>+C1871-(C$7+F1871*C$8)</f>
        <v>-2.3394300005747937E-2</v>
      </c>
      <c r="Q1871" s="2">
        <f t="shared" si="191"/>
        <v>26547.9041</v>
      </c>
      <c r="S1871" t="s">
        <v>8874</v>
      </c>
      <c r="AC1871">
        <v>16</v>
      </c>
      <c r="AE1871" t="s">
        <v>8581</v>
      </c>
      <c r="AG1871" t="s">
        <v>8576</v>
      </c>
    </row>
    <row r="1872" spans="1:33" ht="12.95" customHeight="1" x14ac:dyDescent="0.2">
      <c r="A1872" s="55" t="s">
        <v>9831</v>
      </c>
      <c r="B1872" s="54" t="s">
        <v>8852</v>
      </c>
      <c r="C1872" s="55">
        <v>41567.599000000002</v>
      </c>
      <c r="D1872" s="55" t="s">
        <v>8869</v>
      </c>
      <c r="E1872">
        <f t="shared" si="189"/>
        <v>-12518.019865797147</v>
      </c>
      <c r="F1872">
        <f t="shared" si="190"/>
        <v>-12518</v>
      </c>
      <c r="G1872">
        <f t="shared" si="194"/>
        <v>-2.3744599995552562E-2</v>
      </c>
      <c r="I1872">
        <f>+C1872-(C$7+F1872*C$8)</f>
        <v>-2.3744599995552562E-2</v>
      </c>
      <c r="Q1872" s="2">
        <f t="shared" si="191"/>
        <v>26549.099000000002</v>
      </c>
      <c r="S1872" t="s">
        <v>8874</v>
      </c>
    </row>
    <row r="1873" spans="1:33" ht="12.95" customHeight="1" x14ac:dyDescent="0.2">
      <c r="A1873" s="55" t="s">
        <v>6608</v>
      </c>
      <c r="B1873" s="54" t="s">
        <v>8852</v>
      </c>
      <c r="C1873" s="55">
        <v>41567.599999999999</v>
      </c>
      <c r="D1873" s="55" t="s">
        <v>8869</v>
      </c>
      <c r="E1873">
        <f t="shared" si="189"/>
        <v>-12518.019029152307</v>
      </c>
      <c r="F1873">
        <f t="shared" si="190"/>
        <v>-12518</v>
      </c>
      <c r="G1873">
        <f t="shared" si="194"/>
        <v>-2.2744599998986814E-2</v>
      </c>
      <c r="I1873">
        <f>+C1873-(C$7+F1873*C$8)</f>
        <v>-2.2744599998986814E-2</v>
      </c>
      <c r="Q1873" s="2">
        <f t="shared" si="191"/>
        <v>26549.1</v>
      </c>
      <c r="S1873" t="s">
        <v>8874</v>
      </c>
    </row>
    <row r="1874" spans="1:33" ht="12.95" customHeight="1" x14ac:dyDescent="0.2">
      <c r="A1874" s="99" t="s">
        <v>8626</v>
      </c>
      <c r="B1874" s="14"/>
      <c r="C1874" s="17">
        <v>41572.385000000002</v>
      </c>
      <c r="D1874" s="17"/>
      <c r="E1874">
        <f t="shared" si="189"/>
        <v>-12514.015683576905</v>
      </c>
      <c r="F1874">
        <f t="shared" si="190"/>
        <v>-12514</v>
      </c>
      <c r="G1874">
        <f t="shared" si="194"/>
        <v>-1.8745800000033341E-2</v>
      </c>
      <c r="I1874">
        <f>G1874</f>
        <v>-1.8745800000033341E-2</v>
      </c>
      <c r="Q1874" s="2">
        <f t="shared" si="191"/>
        <v>26553.885000000002</v>
      </c>
      <c r="S1874" t="s">
        <v>8874</v>
      </c>
      <c r="U1874" s="21"/>
      <c r="AC1874">
        <v>14</v>
      </c>
      <c r="AE1874" t="s">
        <v>8590</v>
      </c>
      <c r="AG1874" t="s">
        <v>8576</v>
      </c>
    </row>
    <row r="1875" spans="1:33" ht="12.95" customHeight="1" x14ac:dyDescent="0.2">
      <c r="A1875" s="12" t="s">
        <v>8873</v>
      </c>
      <c r="B1875" s="35" t="s">
        <v>8874</v>
      </c>
      <c r="C1875" s="12">
        <v>41578.358</v>
      </c>
      <c r="D1875" s="12">
        <v>4.0000000000000001E-3</v>
      </c>
      <c r="E1875">
        <f t="shared" si="189"/>
        <v>-12509.018403927614</v>
      </c>
      <c r="F1875">
        <f t="shared" si="190"/>
        <v>-12509</v>
      </c>
      <c r="G1875">
        <f t="shared" si="194"/>
        <v>-2.1997299998474773E-2</v>
      </c>
      <c r="I1875">
        <f>G1875</f>
        <v>-2.1997299998474773E-2</v>
      </c>
      <c r="Q1875" s="2">
        <f t="shared" si="191"/>
        <v>26559.858</v>
      </c>
      <c r="S1875" t="s">
        <v>8874</v>
      </c>
      <c r="U1875" s="21"/>
      <c r="AC1875">
        <v>11</v>
      </c>
      <c r="AE1875" t="s">
        <v>8581</v>
      </c>
      <c r="AG1875" t="s">
        <v>8576</v>
      </c>
    </row>
    <row r="1876" spans="1:33" ht="12.95" customHeight="1" x14ac:dyDescent="0.2">
      <c r="A1876" s="55" t="s">
        <v>6728</v>
      </c>
      <c r="B1876" s="54" t="s">
        <v>8852</v>
      </c>
      <c r="C1876" s="55">
        <v>41580.747499999998</v>
      </c>
      <c r="D1876" s="55" t="s">
        <v>8869</v>
      </c>
      <c r="E1876">
        <f t="shared" si="189"/>
        <v>-12507.019241074446</v>
      </c>
      <c r="F1876">
        <f t="shared" si="190"/>
        <v>-12507</v>
      </c>
      <c r="G1876">
        <f t="shared" si="194"/>
        <v>-2.2997900006885175E-2</v>
      </c>
      <c r="J1876">
        <f>+C1876-(C$7+F1876*C$8)</f>
        <v>-2.2997900006885175E-2</v>
      </c>
      <c r="Q1876" s="2">
        <f t="shared" si="191"/>
        <v>26562.247499999998</v>
      </c>
      <c r="S1876" t="s">
        <v>8874</v>
      </c>
      <c r="AC1876">
        <v>10</v>
      </c>
      <c r="AE1876" t="s">
        <v>8590</v>
      </c>
      <c r="AG1876" t="s">
        <v>8576</v>
      </c>
    </row>
    <row r="1877" spans="1:33" ht="12.95" customHeight="1" x14ac:dyDescent="0.2">
      <c r="A1877" s="12" t="s">
        <v>8871</v>
      </c>
      <c r="B1877" s="35"/>
      <c r="C1877" s="12">
        <v>41584.332600000002</v>
      </c>
      <c r="D1877" s="12"/>
      <c r="E1877">
        <f t="shared" ref="E1877:E1940" si="196">+(C1877-C$7)/C$8</f>
        <v>-12504.019785646571</v>
      </c>
      <c r="F1877">
        <f t="shared" ref="F1877:F1940" si="197">ROUND(2*E1877,0)/2</f>
        <v>-12504</v>
      </c>
      <c r="G1877">
        <f t="shared" si="194"/>
        <v>-2.3648800000955816E-2</v>
      </c>
      <c r="J1877">
        <f>G1877</f>
        <v>-2.3648800000955816E-2</v>
      </c>
      <c r="Q1877" s="2">
        <f t="shared" si="191"/>
        <v>26565.832600000002</v>
      </c>
      <c r="S1877" t="s">
        <v>8874</v>
      </c>
      <c r="U1877" s="21"/>
      <c r="AC1877">
        <v>18</v>
      </c>
      <c r="AE1877" t="s">
        <v>8581</v>
      </c>
      <c r="AG1877" t="s">
        <v>8576</v>
      </c>
    </row>
    <row r="1878" spans="1:33" ht="12.95" customHeight="1" x14ac:dyDescent="0.2">
      <c r="A1878" s="99" t="s">
        <v>8626</v>
      </c>
      <c r="B1878" s="14"/>
      <c r="C1878" s="17">
        <v>41584.334000000003</v>
      </c>
      <c r="D1878" s="17"/>
      <c r="E1878">
        <f t="shared" si="196"/>
        <v>-12504.01861434379</v>
      </c>
      <c r="F1878">
        <f t="shared" si="197"/>
        <v>-12504</v>
      </c>
      <c r="G1878">
        <f t="shared" si="194"/>
        <v>-2.2248799999943003E-2</v>
      </c>
      <c r="I1878">
        <f>G1878</f>
        <v>-2.2248799999943003E-2</v>
      </c>
      <c r="Q1878" s="2">
        <f t="shared" si="191"/>
        <v>26565.834000000003</v>
      </c>
      <c r="S1878" t="s">
        <v>8874</v>
      </c>
      <c r="U1878" s="21"/>
    </row>
    <row r="1879" spans="1:33" ht="12.95" customHeight="1" x14ac:dyDescent="0.2">
      <c r="A1879" s="99" t="s">
        <v>8626</v>
      </c>
      <c r="B1879" s="14"/>
      <c r="C1879" s="17">
        <v>41590.305999999997</v>
      </c>
      <c r="D1879" s="17"/>
      <c r="E1879">
        <f t="shared" si="196"/>
        <v>-12499.022171339346</v>
      </c>
      <c r="F1879">
        <f t="shared" si="197"/>
        <v>-12499</v>
      </c>
      <c r="G1879">
        <f t="shared" si="194"/>
        <v>-2.6500300009502098E-2</v>
      </c>
      <c r="I1879">
        <f>G1879</f>
        <v>-2.6500300009502098E-2</v>
      </c>
      <c r="Q1879" s="2">
        <f t="shared" ref="Q1879:Q1942" si="198">+C1879-15018.5</f>
        <v>26571.805999999997</v>
      </c>
      <c r="S1879" t="s">
        <v>8874</v>
      </c>
      <c r="U1879" s="21"/>
    </row>
    <row r="1880" spans="1:33" ht="12.95" customHeight="1" x14ac:dyDescent="0.2">
      <c r="A1880" s="99" t="s">
        <v>8626</v>
      </c>
      <c r="B1880" s="14"/>
      <c r="C1880" s="17">
        <v>41590.309000000001</v>
      </c>
      <c r="D1880" s="17"/>
      <c r="E1880">
        <f t="shared" si="196"/>
        <v>-12499.019661404813</v>
      </c>
      <c r="F1880">
        <f t="shared" si="197"/>
        <v>-12499</v>
      </c>
      <c r="G1880">
        <f t="shared" si="194"/>
        <v>-2.3500300005252939E-2</v>
      </c>
      <c r="I1880">
        <f>G1880</f>
        <v>-2.3500300005252939E-2</v>
      </c>
      <c r="Q1880" s="2">
        <f t="shared" si="198"/>
        <v>26571.809000000001</v>
      </c>
      <c r="S1880" t="s">
        <v>8874</v>
      </c>
      <c r="U1880" s="21"/>
      <c r="AC1880">
        <v>16</v>
      </c>
      <c r="AE1880" t="s">
        <v>8579</v>
      </c>
      <c r="AG1880" t="s">
        <v>8576</v>
      </c>
    </row>
    <row r="1881" spans="1:33" ht="12.95" customHeight="1" x14ac:dyDescent="0.2">
      <c r="A1881" s="55" t="s">
        <v>9831</v>
      </c>
      <c r="B1881" s="54" t="s">
        <v>8852</v>
      </c>
      <c r="C1881" s="55">
        <v>41596.283000000003</v>
      </c>
      <c r="D1881" s="55" t="s">
        <v>8869</v>
      </c>
      <c r="E1881">
        <f t="shared" si="196"/>
        <v>-12494.021545110676</v>
      </c>
      <c r="F1881">
        <f t="shared" si="197"/>
        <v>-12494</v>
      </c>
      <c r="G1881">
        <f t="shared" si="194"/>
        <v>-2.5751799999852665E-2</v>
      </c>
      <c r="I1881">
        <f>+C1881-(C$7+F1881*C$8)</f>
        <v>-2.5751799999852665E-2</v>
      </c>
      <c r="Q1881" s="2">
        <f t="shared" si="198"/>
        <v>26577.783000000003</v>
      </c>
      <c r="S1881" t="s">
        <v>8874</v>
      </c>
    </row>
    <row r="1882" spans="1:33" ht="12.95" customHeight="1" x14ac:dyDescent="0.2">
      <c r="A1882" s="99" t="s">
        <v>8628</v>
      </c>
      <c r="B1882" s="14"/>
      <c r="C1882" s="17">
        <v>41596.285000000003</v>
      </c>
      <c r="D1882" s="17"/>
      <c r="E1882">
        <f t="shared" si="196"/>
        <v>-12494.019871820989</v>
      </c>
      <c r="F1882">
        <f t="shared" si="197"/>
        <v>-12494</v>
      </c>
      <c r="G1882">
        <f t="shared" si="194"/>
        <v>-2.3751799999445211E-2</v>
      </c>
      <c r="I1882">
        <f>G1882</f>
        <v>-2.3751799999445211E-2</v>
      </c>
      <c r="Q1882" s="2">
        <f t="shared" si="198"/>
        <v>26577.785000000003</v>
      </c>
      <c r="S1882" t="s">
        <v>8874</v>
      </c>
      <c r="U1882" s="21"/>
    </row>
    <row r="1883" spans="1:33" ht="12.95" customHeight="1" x14ac:dyDescent="0.2">
      <c r="A1883" s="55" t="s">
        <v>9647</v>
      </c>
      <c r="B1883" s="54" t="s">
        <v>8852</v>
      </c>
      <c r="C1883" s="55">
        <v>41596.286</v>
      </c>
      <c r="D1883" s="55" t="s">
        <v>8869</v>
      </c>
      <c r="E1883">
        <f t="shared" si="196"/>
        <v>-12494.019035176148</v>
      </c>
      <c r="F1883">
        <f t="shared" si="197"/>
        <v>-12494</v>
      </c>
      <c r="G1883">
        <f t="shared" si="194"/>
        <v>-2.2751800002879463E-2</v>
      </c>
      <c r="I1883">
        <f>G1883</f>
        <v>-2.2751800002879463E-2</v>
      </c>
      <c r="Q1883" s="2">
        <f t="shared" si="198"/>
        <v>26577.786</v>
      </c>
      <c r="S1883" t="s">
        <v>8874</v>
      </c>
      <c r="U1883" s="21"/>
    </row>
    <row r="1884" spans="1:33" ht="12.95" customHeight="1" x14ac:dyDescent="0.2">
      <c r="A1884" s="55" t="s">
        <v>6608</v>
      </c>
      <c r="B1884" s="54" t="s">
        <v>8852</v>
      </c>
      <c r="C1884" s="55">
        <v>41597.478999999999</v>
      </c>
      <c r="D1884" s="55" t="s">
        <v>8869</v>
      </c>
      <c r="E1884">
        <f t="shared" si="196"/>
        <v>-12493.020917878041</v>
      </c>
      <c r="F1884">
        <f t="shared" si="197"/>
        <v>-12493</v>
      </c>
      <c r="G1884">
        <f t="shared" si="194"/>
        <v>-2.5002100002893712E-2</v>
      </c>
      <c r="I1884">
        <f>+C1884-(C$7+F1884*C$8)</f>
        <v>-2.5002100002893712E-2</v>
      </c>
      <c r="Q1884" s="2">
        <f t="shared" si="198"/>
        <v>26578.978999999999</v>
      </c>
      <c r="S1884" t="s">
        <v>8874</v>
      </c>
      <c r="AC1884">
        <v>11</v>
      </c>
      <c r="AE1884" t="s">
        <v>8590</v>
      </c>
      <c r="AG1884" t="s">
        <v>8576</v>
      </c>
    </row>
    <row r="1885" spans="1:33" ht="12.95" customHeight="1" x14ac:dyDescent="0.2">
      <c r="A1885" s="55" t="s">
        <v>9831</v>
      </c>
      <c r="B1885" s="54" t="s">
        <v>8852</v>
      </c>
      <c r="C1885" s="55">
        <v>41597.481</v>
      </c>
      <c r="D1885" s="55" t="s">
        <v>8869</v>
      </c>
      <c r="E1885">
        <f t="shared" si="196"/>
        <v>-12493.019244588353</v>
      </c>
      <c r="F1885">
        <f t="shared" si="197"/>
        <v>-12493</v>
      </c>
      <c r="G1885">
        <f t="shared" si="194"/>
        <v>-2.3002100002486259E-2</v>
      </c>
      <c r="I1885">
        <f>+C1885-(C$7+F1885*C$8)</f>
        <v>-2.3002100002486259E-2</v>
      </c>
      <c r="Q1885" s="2">
        <f t="shared" si="198"/>
        <v>26578.981</v>
      </c>
      <c r="S1885" t="s">
        <v>8874</v>
      </c>
      <c r="AC1885">
        <v>17</v>
      </c>
      <c r="AE1885" t="s">
        <v>8581</v>
      </c>
      <c r="AG1885" t="s">
        <v>8576</v>
      </c>
    </row>
    <row r="1886" spans="1:33" ht="12.95" customHeight="1" x14ac:dyDescent="0.2">
      <c r="A1886" s="55" t="s">
        <v>9831</v>
      </c>
      <c r="B1886" s="54" t="s">
        <v>8852</v>
      </c>
      <c r="C1886" s="55">
        <v>41598.675000000003</v>
      </c>
      <c r="D1886" s="55" t="s">
        <v>8869</v>
      </c>
      <c r="E1886">
        <f t="shared" si="196"/>
        <v>-12492.020290645398</v>
      </c>
      <c r="F1886">
        <f t="shared" si="197"/>
        <v>-12492</v>
      </c>
      <c r="G1886">
        <f t="shared" si="194"/>
        <v>-2.4252399998658802E-2</v>
      </c>
      <c r="I1886">
        <f>+C1886-(C$7+F1886*C$8)</f>
        <v>-2.4252399998658802E-2</v>
      </c>
      <c r="Q1886" s="2">
        <f t="shared" si="198"/>
        <v>26580.175000000003</v>
      </c>
      <c r="S1886" t="s">
        <v>8874</v>
      </c>
    </row>
    <row r="1887" spans="1:33" ht="12.95" customHeight="1" x14ac:dyDescent="0.2">
      <c r="A1887" s="99" t="s">
        <v>8628</v>
      </c>
      <c r="B1887" s="14"/>
      <c r="C1887" s="17">
        <v>41603.453999999998</v>
      </c>
      <c r="D1887" s="17"/>
      <c r="E1887">
        <f t="shared" si="196"/>
        <v>-12488.021964939062</v>
      </c>
      <c r="F1887">
        <f t="shared" si="197"/>
        <v>-12488</v>
      </c>
      <c r="G1887">
        <f t="shared" si="194"/>
        <v>-2.6253600008203648E-2</v>
      </c>
      <c r="I1887">
        <f>G1887</f>
        <v>-2.6253600008203648E-2</v>
      </c>
      <c r="Q1887" s="2">
        <f t="shared" si="198"/>
        <v>26584.953999999998</v>
      </c>
      <c r="S1887" t="s">
        <v>8874</v>
      </c>
      <c r="U1887" s="21"/>
      <c r="AC1887">
        <v>14</v>
      </c>
      <c r="AE1887" t="s">
        <v>8581</v>
      </c>
      <c r="AG1887" t="s">
        <v>8576</v>
      </c>
    </row>
    <row r="1888" spans="1:33" ht="12.95" customHeight="1" x14ac:dyDescent="0.2">
      <c r="A1888" s="55" t="s">
        <v>6755</v>
      </c>
      <c r="B1888" s="54" t="s">
        <v>8852</v>
      </c>
      <c r="C1888" s="55">
        <v>41603.46</v>
      </c>
      <c r="D1888" s="55" t="s">
        <v>8869</v>
      </c>
      <c r="E1888">
        <f t="shared" si="196"/>
        <v>-12488.016945070001</v>
      </c>
      <c r="F1888">
        <f t="shared" si="197"/>
        <v>-12488</v>
      </c>
      <c r="G1888">
        <f t="shared" si="194"/>
        <v>-2.0253600006981287E-2</v>
      </c>
      <c r="I1888">
        <f>G1888</f>
        <v>-2.0253600006981287E-2</v>
      </c>
      <c r="Q1888" s="2">
        <f t="shared" si="198"/>
        <v>26584.959999999999</v>
      </c>
      <c r="S1888" t="s">
        <v>8874</v>
      </c>
      <c r="U1888" s="21"/>
      <c r="AC1888">
        <v>18</v>
      </c>
      <c r="AE1888" t="s">
        <v>8581</v>
      </c>
      <c r="AG1888" t="s">
        <v>8576</v>
      </c>
    </row>
    <row r="1889" spans="1:33" ht="12.95" customHeight="1" x14ac:dyDescent="0.2">
      <c r="A1889" s="55" t="s">
        <v>9647</v>
      </c>
      <c r="B1889" s="54" t="s">
        <v>8852</v>
      </c>
      <c r="C1889" s="55">
        <v>41603.462</v>
      </c>
      <c r="D1889" s="55" t="s">
        <v>8869</v>
      </c>
      <c r="E1889">
        <f t="shared" si="196"/>
        <v>-12488.015271780314</v>
      </c>
      <c r="F1889">
        <f t="shared" si="197"/>
        <v>-12488</v>
      </c>
      <c r="G1889">
        <f t="shared" si="194"/>
        <v>-1.8253600006573834E-2</v>
      </c>
      <c r="I1889">
        <f>G1889</f>
        <v>-1.8253600006573834E-2</v>
      </c>
      <c r="Q1889" s="2">
        <f t="shared" si="198"/>
        <v>26584.962</v>
      </c>
      <c r="S1889" t="s">
        <v>8874</v>
      </c>
      <c r="U1889" s="21"/>
      <c r="AC1889">
        <v>10</v>
      </c>
      <c r="AE1889" t="s">
        <v>8579</v>
      </c>
      <c r="AG1889" t="s">
        <v>8576</v>
      </c>
    </row>
    <row r="1890" spans="1:33" ht="12.95" customHeight="1" x14ac:dyDescent="0.2">
      <c r="A1890" s="55" t="s">
        <v>9831</v>
      </c>
      <c r="B1890" s="54" t="s">
        <v>8852</v>
      </c>
      <c r="C1890" s="55">
        <v>41604.652000000002</v>
      </c>
      <c r="D1890" s="55" t="s">
        <v>8869</v>
      </c>
      <c r="E1890">
        <f t="shared" si="196"/>
        <v>-12487.019664416734</v>
      </c>
      <c r="F1890">
        <f t="shared" si="197"/>
        <v>-12487</v>
      </c>
      <c r="G1890">
        <f t="shared" si="194"/>
        <v>-2.3503899996285327E-2</v>
      </c>
      <c r="I1890">
        <f>+C1890-(C$7+F1890*C$8)</f>
        <v>-2.3503899996285327E-2</v>
      </c>
      <c r="Q1890" s="2">
        <f t="shared" si="198"/>
        <v>26586.152000000002</v>
      </c>
      <c r="S1890" t="s">
        <v>8874</v>
      </c>
      <c r="AC1890">
        <v>11</v>
      </c>
      <c r="AE1890" t="s">
        <v>8581</v>
      </c>
      <c r="AG1890" t="s">
        <v>8576</v>
      </c>
    </row>
    <row r="1891" spans="1:33" ht="12.95" customHeight="1" x14ac:dyDescent="0.2">
      <c r="A1891" s="55" t="s">
        <v>9876</v>
      </c>
      <c r="B1891" s="54" t="s">
        <v>8852</v>
      </c>
      <c r="C1891" s="55">
        <v>41609.4329</v>
      </c>
      <c r="D1891" s="55" t="s">
        <v>8869</v>
      </c>
      <c r="E1891">
        <f t="shared" si="196"/>
        <v>-12483.019749085193</v>
      </c>
      <c r="F1891">
        <f t="shared" si="197"/>
        <v>-12483</v>
      </c>
      <c r="G1891">
        <f t="shared" si="194"/>
        <v>-2.3605100002896506E-2</v>
      </c>
      <c r="H1891">
        <f>+C1891-(C$7+F1891*C$8)</f>
        <v>-2.3605100002896506E-2</v>
      </c>
      <c r="Q1891" s="2">
        <f t="shared" si="198"/>
        <v>26590.9329</v>
      </c>
      <c r="S1891" t="s">
        <v>8874</v>
      </c>
      <c r="AC1891">
        <v>10</v>
      </c>
      <c r="AE1891" t="s">
        <v>8579</v>
      </c>
      <c r="AG1891" t="s">
        <v>8576</v>
      </c>
    </row>
    <row r="1892" spans="1:33" ht="12.95" customHeight="1" x14ac:dyDescent="0.2">
      <c r="A1892" s="99" t="s">
        <v>8628</v>
      </c>
      <c r="B1892" s="14"/>
      <c r="C1892" s="17">
        <v>41609.434999999998</v>
      </c>
      <c r="D1892" s="17"/>
      <c r="E1892">
        <f t="shared" si="196"/>
        <v>-12483.017992131025</v>
      </c>
      <c r="F1892">
        <f t="shared" si="197"/>
        <v>-12483</v>
      </c>
      <c r="G1892">
        <f t="shared" si="194"/>
        <v>-2.1505100005015265E-2</v>
      </c>
      <c r="I1892">
        <f>G1892</f>
        <v>-2.1505100005015265E-2</v>
      </c>
      <c r="Q1892" s="2">
        <f t="shared" si="198"/>
        <v>26590.934999999998</v>
      </c>
      <c r="S1892" t="s">
        <v>8874</v>
      </c>
      <c r="U1892" s="21"/>
    </row>
    <row r="1893" spans="1:33" ht="12.95" customHeight="1" x14ac:dyDescent="0.2">
      <c r="A1893" s="99" t="s">
        <v>8628</v>
      </c>
      <c r="B1893" s="14"/>
      <c r="C1893" s="17">
        <v>41627.358</v>
      </c>
      <c r="D1893" s="17"/>
      <c r="E1893">
        <f t="shared" si="196"/>
        <v>-12468.022806603773</v>
      </c>
      <c r="F1893">
        <f t="shared" si="197"/>
        <v>-12468</v>
      </c>
      <c r="G1893">
        <f t="shared" si="194"/>
        <v>-2.7259599999524653E-2</v>
      </c>
      <c r="I1893">
        <f>G1893</f>
        <v>-2.7259599999524653E-2</v>
      </c>
      <c r="Q1893" s="2">
        <f t="shared" si="198"/>
        <v>26608.858</v>
      </c>
      <c r="S1893" t="s">
        <v>8874</v>
      </c>
      <c r="U1893" s="21"/>
      <c r="AC1893">
        <v>5</v>
      </c>
      <c r="AE1893" t="s">
        <v>8583</v>
      </c>
      <c r="AG1893" t="s">
        <v>8576</v>
      </c>
    </row>
    <row r="1894" spans="1:33" ht="12.95" customHeight="1" x14ac:dyDescent="0.2">
      <c r="A1894" s="99" t="s">
        <v>8628</v>
      </c>
      <c r="B1894" s="14"/>
      <c r="C1894" s="17">
        <v>41627.364999999998</v>
      </c>
      <c r="D1894" s="17"/>
      <c r="E1894">
        <f t="shared" si="196"/>
        <v>-12468.016950089872</v>
      </c>
      <c r="F1894">
        <f t="shared" si="197"/>
        <v>-12468</v>
      </c>
      <c r="G1894">
        <f t="shared" si="194"/>
        <v>-2.0259600001736544E-2</v>
      </c>
      <c r="I1894">
        <f>G1894</f>
        <v>-2.0259600001736544E-2</v>
      </c>
      <c r="Q1894" s="2">
        <f t="shared" si="198"/>
        <v>26608.864999999998</v>
      </c>
      <c r="S1894" t="s">
        <v>8874</v>
      </c>
      <c r="U1894" s="21"/>
    </row>
    <row r="1895" spans="1:33" ht="12.95" customHeight="1" x14ac:dyDescent="0.2">
      <c r="A1895" s="55" t="s">
        <v>9831</v>
      </c>
      <c r="B1895" s="54" t="s">
        <v>8852</v>
      </c>
      <c r="C1895" s="55">
        <v>41628.559999999998</v>
      </c>
      <c r="D1895" s="55" t="s">
        <v>8869</v>
      </c>
      <c r="E1895">
        <f t="shared" si="196"/>
        <v>-12467.017159502077</v>
      </c>
      <c r="F1895">
        <f t="shared" si="197"/>
        <v>-12467</v>
      </c>
      <c r="G1895">
        <f t="shared" si="194"/>
        <v>-2.050990000134334E-2</v>
      </c>
      <c r="I1895">
        <f>+C1895-(C$7+F1895*C$8)</f>
        <v>-2.050990000134334E-2</v>
      </c>
      <c r="Q1895" s="2">
        <f t="shared" si="198"/>
        <v>26610.059999999998</v>
      </c>
      <c r="S1895" t="s">
        <v>8874</v>
      </c>
    </row>
    <row r="1896" spans="1:33" ht="12.95" customHeight="1" x14ac:dyDescent="0.2">
      <c r="A1896" s="99" t="s">
        <v>8629</v>
      </c>
      <c r="B1896" s="14"/>
      <c r="C1896" s="17">
        <v>41628.574999999997</v>
      </c>
      <c r="D1896" s="17"/>
      <c r="E1896">
        <f t="shared" si="196"/>
        <v>-12467.004609829426</v>
      </c>
      <c r="F1896">
        <f t="shared" si="197"/>
        <v>-12467</v>
      </c>
      <c r="G1896">
        <f t="shared" si="194"/>
        <v>-5.5099000019254163E-3</v>
      </c>
      <c r="I1896">
        <f>G1896</f>
        <v>-5.5099000019254163E-3</v>
      </c>
      <c r="Q1896" s="2">
        <f t="shared" si="198"/>
        <v>26610.074999999997</v>
      </c>
      <c r="S1896" t="s">
        <v>8874</v>
      </c>
      <c r="U1896" s="21"/>
      <c r="AC1896">
        <v>8</v>
      </c>
      <c r="AE1896" t="s">
        <v>8605</v>
      </c>
      <c r="AG1896" t="s">
        <v>8576</v>
      </c>
    </row>
    <row r="1897" spans="1:33" ht="12.95" customHeight="1" x14ac:dyDescent="0.2">
      <c r="A1897" s="99" t="s">
        <v>8628</v>
      </c>
      <c r="B1897" s="14"/>
      <c r="C1897" s="17">
        <v>41639.315000000002</v>
      </c>
      <c r="D1897" s="17"/>
      <c r="E1897">
        <f t="shared" si="196"/>
        <v>-12458.019044211911</v>
      </c>
      <c r="F1897">
        <f t="shared" si="197"/>
        <v>-12458</v>
      </c>
      <c r="G1897">
        <f t="shared" si="194"/>
        <v>-2.27625999978045E-2</v>
      </c>
      <c r="I1897">
        <f>G1897</f>
        <v>-2.27625999978045E-2</v>
      </c>
      <c r="Q1897" s="2">
        <f t="shared" si="198"/>
        <v>26620.815000000002</v>
      </c>
      <c r="S1897" t="s">
        <v>8874</v>
      </c>
      <c r="U1897" s="21"/>
      <c r="AC1897">
        <v>10</v>
      </c>
      <c r="AE1897" t="s">
        <v>8583</v>
      </c>
      <c r="AG1897" t="s">
        <v>8576</v>
      </c>
    </row>
    <row r="1898" spans="1:33" ht="12.95" customHeight="1" x14ac:dyDescent="0.2">
      <c r="A1898" s="55" t="s">
        <v>6608</v>
      </c>
      <c r="B1898" s="54" t="s">
        <v>8852</v>
      </c>
      <c r="C1898" s="55">
        <v>41639.317999999999</v>
      </c>
      <c r="D1898" s="55" t="s">
        <v>8869</v>
      </c>
      <c r="E1898">
        <f t="shared" si="196"/>
        <v>-12458.016534277383</v>
      </c>
      <c r="F1898">
        <f t="shared" si="197"/>
        <v>-12458</v>
      </c>
      <c r="G1898">
        <f t="shared" si="194"/>
        <v>-1.9762600000831299E-2</v>
      </c>
      <c r="I1898">
        <f>+C1898-(C$7+F1898*C$8)</f>
        <v>-1.9762600000831299E-2</v>
      </c>
      <c r="Q1898" s="2">
        <f t="shared" si="198"/>
        <v>26620.817999999999</v>
      </c>
      <c r="S1898" t="s">
        <v>8874</v>
      </c>
      <c r="AC1898">
        <v>18</v>
      </c>
      <c r="AE1898" t="s">
        <v>8579</v>
      </c>
      <c r="AG1898" t="s">
        <v>8576</v>
      </c>
    </row>
    <row r="1899" spans="1:33" ht="12.95" customHeight="1" x14ac:dyDescent="0.2">
      <c r="A1899" s="55" t="s">
        <v>6608</v>
      </c>
      <c r="B1899" s="54" t="s">
        <v>8852</v>
      </c>
      <c r="C1899" s="55">
        <v>41639.32</v>
      </c>
      <c r="D1899" s="55" t="s">
        <v>8869</v>
      </c>
      <c r="E1899">
        <f t="shared" si="196"/>
        <v>-12458.014860987696</v>
      </c>
      <c r="F1899">
        <f t="shared" si="197"/>
        <v>-12458</v>
      </c>
      <c r="G1899">
        <f t="shared" si="194"/>
        <v>-1.7762600000423845E-2</v>
      </c>
      <c r="I1899">
        <f>+C1899-(C$7+F1899*C$8)</f>
        <v>-1.7762600000423845E-2</v>
      </c>
      <c r="Q1899" s="2">
        <f t="shared" si="198"/>
        <v>26620.82</v>
      </c>
      <c r="S1899" t="s">
        <v>8874</v>
      </c>
    </row>
    <row r="1900" spans="1:33" ht="12.95" customHeight="1" x14ac:dyDescent="0.2">
      <c r="A1900" s="55" t="s">
        <v>6608</v>
      </c>
      <c r="B1900" s="54" t="s">
        <v>8852</v>
      </c>
      <c r="C1900" s="55">
        <v>41645.281000000003</v>
      </c>
      <c r="D1900" s="55" t="s">
        <v>8869</v>
      </c>
      <c r="E1900">
        <f t="shared" si="196"/>
        <v>-12453.027621076522</v>
      </c>
      <c r="F1900">
        <f t="shared" si="197"/>
        <v>-12453</v>
      </c>
      <c r="G1900">
        <f t="shared" si="194"/>
        <v>-3.3014100001309998E-2</v>
      </c>
      <c r="I1900">
        <f>+C1900-(C$7+F1900*C$8)</f>
        <v>-3.3014100001309998E-2</v>
      </c>
      <c r="Q1900" s="2">
        <f t="shared" si="198"/>
        <v>26626.781000000003</v>
      </c>
      <c r="S1900" t="s">
        <v>8874</v>
      </c>
    </row>
    <row r="1901" spans="1:33" ht="12.95" customHeight="1" x14ac:dyDescent="0.2">
      <c r="A1901" s="99" t="s">
        <v>8628</v>
      </c>
      <c r="B1901" s="14"/>
      <c r="C1901" s="17">
        <v>41651.266000000003</v>
      </c>
      <c r="D1901" s="17"/>
      <c r="E1901">
        <f t="shared" si="196"/>
        <v>-12448.02030168911</v>
      </c>
      <c r="F1901">
        <f t="shared" si="197"/>
        <v>-12448</v>
      </c>
      <c r="G1901">
        <f t="shared" si="194"/>
        <v>-2.4265599997306708E-2</v>
      </c>
      <c r="I1901">
        <f>G1901</f>
        <v>-2.4265599997306708E-2</v>
      </c>
      <c r="Q1901" s="2">
        <f t="shared" si="198"/>
        <v>26632.766000000003</v>
      </c>
      <c r="S1901" t="s">
        <v>8874</v>
      </c>
      <c r="U1901" s="21"/>
    </row>
    <row r="1902" spans="1:33" ht="12.95" customHeight="1" x14ac:dyDescent="0.2">
      <c r="A1902" s="55" t="s">
        <v>6608</v>
      </c>
      <c r="B1902" s="54" t="s">
        <v>8852</v>
      </c>
      <c r="C1902" s="55">
        <v>41652.464</v>
      </c>
      <c r="D1902" s="55" t="s">
        <v>8869</v>
      </c>
      <c r="E1902">
        <f t="shared" si="196"/>
        <v>-12447.018001166787</v>
      </c>
      <c r="F1902">
        <f t="shared" si="197"/>
        <v>-12447</v>
      </c>
      <c r="G1902">
        <f t="shared" si="194"/>
        <v>-2.1515899999940302E-2</v>
      </c>
      <c r="I1902">
        <f>+C1902-(C$7+F1902*C$8)</f>
        <v>-2.1515899999940302E-2</v>
      </c>
      <c r="Q1902" s="2">
        <f t="shared" si="198"/>
        <v>26633.964</v>
      </c>
      <c r="S1902" t="s">
        <v>8874</v>
      </c>
    </row>
    <row r="1903" spans="1:33" ht="12.95" customHeight="1" x14ac:dyDescent="0.2">
      <c r="A1903" s="55" t="s">
        <v>9831</v>
      </c>
      <c r="B1903" s="54" t="s">
        <v>8852</v>
      </c>
      <c r="C1903" s="55">
        <v>41653.650999999998</v>
      </c>
      <c r="D1903" s="55" t="s">
        <v>8869</v>
      </c>
      <c r="E1903">
        <f t="shared" si="196"/>
        <v>-12446.02490373774</v>
      </c>
      <c r="F1903">
        <f t="shared" si="197"/>
        <v>-12446</v>
      </c>
      <c r="G1903">
        <f t="shared" si="194"/>
        <v>-2.976620000845287E-2</v>
      </c>
      <c r="I1903">
        <f>+C1903-(C$7+F1903*C$8)</f>
        <v>-2.976620000845287E-2</v>
      </c>
      <c r="Q1903" s="2">
        <f t="shared" si="198"/>
        <v>26635.150999999998</v>
      </c>
      <c r="S1903" t="s">
        <v>8874</v>
      </c>
      <c r="AC1903">
        <v>12</v>
      </c>
      <c r="AE1903" t="s">
        <v>8579</v>
      </c>
      <c r="AG1903" t="s">
        <v>8576</v>
      </c>
    </row>
    <row r="1904" spans="1:33" ht="12.95" customHeight="1" x14ac:dyDescent="0.2">
      <c r="A1904" s="55" t="s">
        <v>9831</v>
      </c>
      <c r="B1904" s="54" t="s">
        <v>8852</v>
      </c>
      <c r="C1904" s="55">
        <v>41653.659</v>
      </c>
      <c r="D1904" s="55" t="s">
        <v>8869</v>
      </c>
      <c r="E1904">
        <f t="shared" si="196"/>
        <v>-12446.018210578992</v>
      </c>
      <c r="F1904">
        <f t="shared" si="197"/>
        <v>-12446</v>
      </c>
      <c r="G1904">
        <f t="shared" si="194"/>
        <v>-2.1766200006823055E-2</v>
      </c>
      <c r="I1904">
        <f>+C1904-(C$7+F1904*C$8)</f>
        <v>-2.1766200006823055E-2</v>
      </c>
      <c r="Q1904" s="2">
        <f t="shared" si="198"/>
        <v>26635.159</v>
      </c>
      <c r="S1904" t="s">
        <v>8874</v>
      </c>
    </row>
    <row r="1905" spans="1:33" ht="12.95" customHeight="1" x14ac:dyDescent="0.2">
      <c r="A1905" s="99" t="s">
        <v>8630</v>
      </c>
      <c r="B1905" s="14"/>
      <c r="C1905" s="17">
        <v>41657.245999999999</v>
      </c>
      <c r="D1905" s="17"/>
      <c r="E1905">
        <f t="shared" si="196"/>
        <v>-12443.017165525918</v>
      </c>
      <c r="F1905">
        <f t="shared" si="197"/>
        <v>-12443</v>
      </c>
      <c r="G1905">
        <f t="shared" si="194"/>
        <v>-2.0517100005235989E-2</v>
      </c>
      <c r="I1905">
        <f>G1905</f>
        <v>-2.0517100005235989E-2</v>
      </c>
      <c r="Q1905" s="2">
        <f t="shared" si="198"/>
        <v>26638.745999999999</v>
      </c>
      <c r="S1905" t="s">
        <v>8874</v>
      </c>
      <c r="U1905" s="21"/>
    </row>
    <row r="1906" spans="1:33" ht="12.95" customHeight="1" x14ac:dyDescent="0.2">
      <c r="A1906" s="99" t="s">
        <v>8630</v>
      </c>
      <c r="B1906" s="14"/>
      <c r="C1906" s="17">
        <v>41657.254000000001</v>
      </c>
      <c r="D1906" s="17"/>
      <c r="E1906">
        <f t="shared" si="196"/>
        <v>-12443.01047236717</v>
      </c>
      <c r="F1906">
        <f t="shared" si="197"/>
        <v>-12443</v>
      </c>
      <c r="G1906">
        <f t="shared" si="194"/>
        <v>-1.2517100003606174E-2</v>
      </c>
      <c r="I1906">
        <f>G1906</f>
        <v>-1.2517100003606174E-2</v>
      </c>
      <c r="Q1906" s="2">
        <f t="shared" si="198"/>
        <v>26638.754000000001</v>
      </c>
      <c r="S1906" t="s">
        <v>8874</v>
      </c>
      <c r="U1906" s="21"/>
    </row>
    <row r="1907" spans="1:33" ht="12.95" customHeight="1" x14ac:dyDescent="0.2">
      <c r="A1907" s="55" t="s">
        <v>6608</v>
      </c>
      <c r="B1907" s="54" t="s">
        <v>8852</v>
      </c>
      <c r="C1907" s="55">
        <v>41658.446000000004</v>
      </c>
      <c r="D1907" s="55" t="s">
        <v>8869</v>
      </c>
      <c r="E1907">
        <f t="shared" si="196"/>
        <v>-12442.013191713902</v>
      </c>
      <c r="F1907">
        <f t="shared" si="197"/>
        <v>-12442</v>
      </c>
      <c r="G1907">
        <f t="shared" si="194"/>
        <v>-1.5767400000186171E-2</v>
      </c>
      <c r="I1907">
        <f>+C1907-(C$7+F1907*C$8)</f>
        <v>-1.5767400000186171E-2</v>
      </c>
      <c r="Q1907" s="2">
        <f t="shared" si="198"/>
        <v>26639.946000000004</v>
      </c>
      <c r="S1907" t="s">
        <v>8874</v>
      </c>
    </row>
    <row r="1908" spans="1:33" ht="12.95" customHeight="1" x14ac:dyDescent="0.2">
      <c r="A1908" s="99" t="s">
        <v>8629</v>
      </c>
      <c r="B1908" s="14"/>
      <c r="C1908" s="17">
        <v>41659.635999999999</v>
      </c>
      <c r="D1908" s="17"/>
      <c r="E1908">
        <f t="shared" si="196"/>
        <v>-12441.017584350328</v>
      </c>
      <c r="F1908">
        <f t="shared" si="197"/>
        <v>-12441</v>
      </c>
      <c r="G1908">
        <f t="shared" si="194"/>
        <v>-2.101770000444958E-2</v>
      </c>
      <c r="I1908">
        <f>G1908</f>
        <v>-2.101770000444958E-2</v>
      </c>
      <c r="Q1908" s="2">
        <f t="shared" si="198"/>
        <v>26641.135999999999</v>
      </c>
      <c r="S1908" t="s">
        <v>8874</v>
      </c>
      <c r="U1908" s="21"/>
    </row>
    <row r="1909" spans="1:33" ht="12.95" customHeight="1" x14ac:dyDescent="0.2">
      <c r="A1909" s="99" t="s">
        <v>8630</v>
      </c>
      <c r="B1909" s="14"/>
      <c r="C1909" s="17">
        <v>41664.409</v>
      </c>
      <c r="D1909" s="17"/>
      <c r="E1909">
        <f t="shared" si="196"/>
        <v>-12437.024278513047</v>
      </c>
      <c r="F1909">
        <f t="shared" si="197"/>
        <v>-12437</v>
      </c>
      <c r="G1909">
        <f t="shared" si="194"/>
        <v>-2.9018900000664871E-2</v>
      </c>
      <c r="I1909">
        <f>G1909</f>
        <v>-2.9018900000664871E-2</v>
      </c>
      <c r="Q1909" s="2">
        <f t="shared" si="198"/>
        <v>26645.909</v>
      </c>
      <c r="S1909" t="s">
        <v>8874</v>
      </c>
      <c r="U1909" s="21"/>
    </row>
    <row r="1910" spans="1:33" ht="12.95" customHeight="1" x14ac:dyDescent="0.2">
      <c r="A1910" s="55" t="s">
        <v>6597</v>
      </c>
      <c r="B1910" s="54" t="s">
        <v>8852</v>
      </c>
      <c r="C1910" s="55">
        <v>41676.373</v>
      </c>
      <c r="D1910" s="55" t="s">
        <v>8869</v>
      </c>
      <c r="E1910">
        <f t="shared" si="196"/>
        <v>-12427.014659607283</v>
      </c>
      <c r="F1910">
        <f t="shared" si="197"/>
        <v>-12427</v>
      </c>
      <c r="G1910">
        <f t="shared" si="194"/>
        <v>-1.752190000115661E-2</v>
      </c>
      <c r="I1910">
        <f>+C1910-(C$7+F1910*C$8)</f>
        <v>-1.752190000115661E-2</v>
      </c>
      <c r="Q1910" s="2">
        <f t="shared" si="198"/>
        <v>26657.873</v>
      </c>
      <c r="S1910" t="s">
        <v>8874</v>
      </c>
      <c r="AC1910">
        <v>8</v>
      </c>
      <c r="AE1910" t="s">
        <v>8583</v>
      </c>
      <c r="AG1910" t="s">
        <v>8576</v>
      </c>
    </row>
    <row r="1911" spans="1:33" ht="12.95" customHeight="1" x14ac:dyDescent="0.2">
      <c r="A1911" s="55" t="s">
        <v>9831</v>
      </c>
      <c r="B1911" s="54" t="s">
        <v>8852</v>
      </c>
      <c r="C1911" s="55">
        <v>41677.563999999998</v>
      </c>
      <c r="D1911" s="55" t="s">
        <v>8869</v>
      </c>
      <c r="E1911">
        <f t="shared" si="196"/>
        <v>-12426.01821559886</v>
      </c>
      <c r="F1911">
        <f t="shared" si="197"/>
        <v>-12426</v>
      </c>
      <c r="G1911">
        <f t="shared" si="194"/>
        <v>-2.1772200001578312E-2</v>
      </c>
      <c r="I1911">
        <f>+C1911-(C$7+F1911*C$8)</f>
        <v>-2.1772200001578312E-2</v>
      </c>
      <c r="Q1911" s="2">
        <f t="shared" si="198"/>
        <v>26659.063999999998</v>
      </c>
      <c r="S1911" t="s">
        <v>8874</v>
      </c>
      <c r="AC1911">
        <v>9</v>
      </c>
      <c r="AE1911" t="s">
        <v>8579</v>
      </c>
      <c r="AG1911" t="s">
        <v>8576</v>
      </c>
    </row>
    <row r="1912" spans="1:33" ht="12.95" customHeight="1" x14ac:dyDescent="0.2">
      <c r="A1912" s="99" t="s">
        <v>8630</v>
      </c>
      <c r="B1912" s="14"/>
      <c r="C1912" s="17">
        <v>41682.332000000002</v>
      </c>
      <c r="D1912" s="17"/>
      <c r="E1912">
        <f t="shared" si="196"/>
        <v>-12422.029092985795</v>
      </c>
      <c r="F1912">
        <f t="shared" si="197"/>
        <v>-12422</v>
      </c>
      <c r="G1912">
        <f t="shared" si="194"/>
        <v>-3.4773400002450217E-2</v>
      </c>
      <c r="I1912">
        <f>G1912</f>
        <v>-3.4773400002450217E-2</v>
      </c>
      <c r="Q1912" s="2">
        <f t="shared" si="198"/>
        <v>26663.832000000002</v>
      </c>
      <c r="S1912" t="s">
        <v>8874</v>
      </c>
      <c r="U1912" s="21"/>
    </row>
    <row r="1913" spans="1:33" ht="12.95" customHeight="1" x14ac:dyDescent="0.2">
      <c r="A1913" s="99" t="s">
        <v>8630</v>
      </c>
      <c r="B1913" s="14"/>
      <c r="C1913" s="17">
        <v>41682.341999999997</v>
      </c>
      <c r="D1913" s="17"/>
      <c r="E1913">
        <f t="shared" si="196"/>
        <v>-12422.020726537366</v>
      </c>
      <c r="F1913">
        <f t="shared" si="197"/>
        <v>-12422</v>
      </c>
      <c r="G1913">
        <f t="shared" si="194"/>
        <v>-2.4773400007688906E-2</v>
      </c>
      <c r="I1913">
        <f>G1913</f>
        <v>-2.4773400007688906E-2</v>
      </c>
      <c r="Q1913" s="2">
        <f t="shared" si="198"/>
        <v>26663.841999999997</v>
      </c>
      <c r="S1913" t="s">
        <v>8874</v>
      </c>
      <c r="U1913" s="21"/>
      <c r="AC1913">
        <v>7</v>
      </c>
      <c r="AE1913" t="s">
        <v>8607</v>
      </c>
      <c r="AG1913" t="s">
        <v>8576</v>
      </c>
    </row>
    <row r="1914" spans="1:33" ht="12.95" customHeight="1" x14ac:dyDescent="0.2">
      <c r="A1914" s="55" t="s">
        <v>9831</v>
      </c>
      <c r="B1914" s="54" t="s">
        <v>8852</v>
      </c>
      <c r="C1914" s="55">
        <v>41682.347000000002</v>
      </c>
      <c r="D1914" s="55" t="s">
        <v>8869</v>
      </c>
      <c r="E1914">
        <f t="shared" si="196"/>
        <v>-12422.016543313146</v>
      </c>
      <c r="F1914">
        <f t="shared" si="197"/>
        <v>-12422</v>
      </c>
      <c r="G1914">
        <f t="shared" si="194"/>
        <v>-1.9773400003032293E-2</v>
      </c>
      <c r="I1914">
        <f>+C1914-(C$7+F1914*C$8)</f>
        <v>-1.9773400003032293E-2</v>
      </c>
      <c r="Q1914" s="2">
        <f t="shared" si="198"/>
        <v>26663.847000000002</v>
      </c>
      <c r="S1914" t="s">
        <v>8874</v>
      </c>
      <c r="AC1914">
        <v>10</v>
      </c>
      <c r="AE1914" t="s">
        <v>8579</v>
      </c>
      <c r="AG1914" t="s">
        <v>8576</v>
      </c>
    </row>
    <row r="1915" spans="1:33" ht="12.95" customHeight="1" x14ac:dyDescent="0.2">
      <c r="A1915" s="55" t="s">
        <v>9647</v>
      </c>
      <c r="B1915" s="54" t="s">
        <v>8852</v>
      </c>
      <c r="C1915" s="55">
        <v>41682.349000000002</v>
      </c>
      <c r="D1915" s="55" t="s">
        <v>8869</v>
      </c>
      <c r="E1915">
        <f t="shared" si="196"/>
        <v>-12422.014870023459</v>
      </c>
      <c r="F1915">
        <f t="shared" si="197"/>
        <v>-12422</v>
      </c>
      <c r="G1915">
        <f t="shared" ref="G1915:G1978" si="199">+C1915-(C$7+F1915*C$8)</f>
        <v>-1.777340000262484E-2</v>
      </c>
      <c r="I1915">
        <f>G1915</f>
        <v>-1.777340000262484E-2</v>
      </c>
      <c r="Q1915" s="2">
        <f t="shared" si="198"/>
        <v>26663.849000000002</v>
      </c>
      <c r="S1915" t="s">
        <v>8874</v>
      </c>
      <c r="U1915" s="21"/>
      <c r="AC1915">
        <v>9</v>
      </c>
      <c r="AE1915" t="s">
        <v>8583</v>
      </c>
      <c r="AG1915" t="s">
        <v>8576</v>
      </c>
    </row>
    <row r="1916" spans="1:33" ht="12.95" customHeight="1" x14ac:dyDescent="0.2">
      <c r="A1916" s="55" t="s">
        <v>6608</v>
      </c>
      <c r="B1916" s="54" t="s">
        <v>8852</v>
      </c>
      <c r="C1916" s="55">
        <v>41682.355000000003</v>
      </c>
      <c r="D1916" s="55" t="s">
        <v>8869</v>
      </c>
      <c r="E1916">
        <f t="shared" si="196"/>
        <v>-12422.009850154398</v>
      </c>
      <c r="F1916">
        <f t="shared" si="197"/>
        <v>-12422</v>
      </c>
      <c r="G1916">
        <f t="shared" si="199"/>
        <v>-1.1773400001402479E-2</v>
      </c>
      <c r="I1916">
        <f>+C1916-(C$7+F1916*C$8)</f>
        <v>-1.1773400001402479E-2</v>
      </c>
      <c r="Q1916" s="2">
        <f t="shared" si="198"/>
        <v>26663.855000000003</v>
      </c>
      <c r="S1916" t="s">
        <v>8874</v>
      </c>
      <c r="AC1916">
        <v>12</v>
      </c>
      <c r="AE1916" t="s">
        <v>8579</v>
      </c>
      <c r="AG1916" t="s">
        <v>8576</v>
      </c>
    </row>
    <row r="1917" spans="1:33" ht="12.95" customHeight="1" x14ac:dyDescent="0.2">
      <c r="A1917" s="55" t="s">
        <v>9831</v>
      </c>
      <c r="B1917" s="54" t="s">
        <v>8852</v>
      </c>
      <c r="C1917" s="55">
        <v>41683.536999999997</v>
      </c>
      <c r="D1917" s="55" t="s">
        <v>8869</v>
      </c>
      <c r="E1917">
        <f t="shared" si="196"/>
        <v>-12421.020935949571</v>
      </c>
      <c r="F1917">
        <f t="shared" si="197"/>
        <v>-12421</v>
      </c>
      <c r="G1917">
        <f t="shared" si="199"/>
        <v>-2.5023700007295702E-2</v>
      </c>
      <c r="I1917">
        <f>+C1917-(C$7+F1917*C$8)</f>
        <v>-2.5023700007295702E-2</v>
      </c>
      <c r="Q1917" s="2">
        <f t="shared" si="198"/>
        <v>26665.036999999997</v>
      </c>
      <c r="S1917" t="s">
        <v>8874</v>
      </c>
      <c r="AC1917">
        <v>19</v>
      </c>
      <c r="AE1917" t="s">
        <v>8581</v>
      </c>
      <c r="AG1917" t="s">
        <v>8576</v>
      </c>
    </row>
    <row r="1918" spans="1:33" ht="12.95" customHeight="1" x14ac:dyDescent="0.2">
      <c r="A1918" s="99" t="s">
        <v>8629</v>
      </c>
      <c r="B1918" s="14"/>
      <c r="C1918" s="17">
        <v>41683.54</v>
      </c>
      <c r="D1918" s="17"/>
      <c r="E1918">
        <f t="shared" si="196"/>
        <v>-12421.018426015038</v>
      </c>
      <c r="F1918">
        <f t="shared" si="197"/>
        <v>-12421</v>
      </c>
      <c r="G1918">
        <f t="shared" si="199"/>
        <v>-2.2023700003046542E-2</v>
      </c>
      <c r="I1918">
        <f t="shared" ref="I1918:I1926" si="200">G1918</f>
        <v>-2.2023700003046542E-2</v>
      </c>
      <c r="Q1918" s="2">
        <f t="shared" si="198"/>
        <v>26665.040000000001</v>
      </c>
      <c r="S1918" t="s">
        <v>8874</v>
      </c>
      <c r="U1918" s="21"/>
      <c r="AC1918">
        <v>16</v>
      </c>
      <c r="AE1918" t="s">
        <v>8581</v>
      </c>
      <c r="AG1918" t="s">
        <v>8576</v>
      </c>
    </row>
    <row r="1919" spans="1:33" ht="12.95" customHeight="1" x14ac:dyDescent="0.2">
      <c r="A1919" s="99" t="s">
        <v>8630</v>
      </c>
      <c r="B1919" s="14"/>
      <c r="C1919" s="17">
        <v>41688.324000000001</v>
      </c>
      <c r="D1919" s="17"/>
      <c r="E1919">
        <f t="shared" si="196"/>
        <v>-12417.015917084482</v>
      </c>
      <c r="F1919">
        <f t="shared" si="197"/>
        <v>-12417</v>
      </c>
      <c r="G1919">
        <f t="shared" si="199"/>
        <v>-1.9024900000658818E-2</v>
      </c>
      <c r="I1919">
        <f t="shared" si="200"/>
        <v>-1.9024900000658818E-2</v>
      </c>
      <c r="Q1919" s="2">
        <f t="shared" si="198"/>
        <v>26669.824000000001</v>
      </c>
      <c r="S1919" t="s">
        <v>8874</v>
      </c>
      <c r="U1919" s="21"/>
      <c r="AC1919">
        <v>10</v>
      </c>
      <c r="AE1919" t="s">
        <v>8579</v>
      </c>
      <c r="AG1919" t="s">
        <v>8576</v>
      </c>
    </row>
    <row r="1920" spans="1:33" ht="12.95" customHeight="1" x14ac:dyDescent="0.2">
      <c r="A1920" s="99" t="s">
        <v>8629</v>
      </c>
      <c r="B1920" s="14"/>
      <c r="C1920" s="17">
        <v>41689.504000000001</v>
      </c>
      <c r="D1920" s="17"/>
      <c r="E1920">
        <f t="shared" si="196"/>
        <v>-12416.028676169335</v>
      </c>
      <c r="F1920">
        <f t="shared" si="197"/>
        <v>-12416</v>
      </c>
      <c r="G1920">
        <f t="shared" si="199"/>
        <v>-3.4275199999683537E-2</v>
      </c>
      <c r="I1920">
        <f t="shared" si="200"/>
        <v>-3.4275199999683537E-2</v>
      </c>
      <c r="Q1920" s="2">
        <f t="shared" si="198"/>
        <v>26671.004000000001</v>
      </c>
      <c r="S1920" t="s">
        <v>8874</v>
      </c>
      <c r="U1920" s="21"/>
    </row>
    <row r="1921" spans="1:33" ht="12.95" customHeight="1" x14ac:dyDescent="0.2">
      <c r="A1921" s="99" t="s">
        <v>8629</v>
      </c>
      <c r="B1921" s="14"/>
      <c r="C1921" s="17">
        <v>41689.519999999997</v>
      </c>
      <c r="D1921" s="17"/>
      <c r="E1921">
        <f t="shared" si="196"/>
        <v>-12416.015289851846</v>
      </c>
      <c r="F1921">
        <f t="shared" si="197"/>
        <v>-12416</v>
      </c>
      <c r="G1921">
        <f t="shared" si="199"/>
        <v>-1.8275200003699865E-2</v>
      </c>
      <c r="I1921">
        <f t="shared" si="200"/>
        <v>-1.8275200003699865E-2</v>
      </c>
      <c r="Q1921" s="2">
        <f t="shared" si="198"/>
        <v>26671.019999999997</v>
      </c>
      <c r="S1921" t="s">
        <v>8874</v>
      </c>
      <c r="U1921" s="21"/>
      <c r="AC1921">
        <v>7</v>
      </c>
      <c r="AE1921" t="s">
        <v>8579</v>
      </c>
      <c r="AG1921" t="s">
        <v>8576</v>
      </c>
    </row>
    <row r="1922" spans="1:33" ht="12.95" customHeight="1" x14ac:dyDescent="0.2">
      <c r="A1922" s="99" t="s">
        <v>8630</v>
      </c>
      <c r="B1922" s="14"/>
      <c r="C1922" s="17">
        <v>41694.290999999997</v>
      </c>
      <c r="D1922" s="17"/>
      <c r="E1922">
        <f t="shared" si="196"/>
        <v>-12412.023657304253</v>
      </c>
      <c r="F1922">
        <f t="shared" si="197"/>
        <v>-12412</v>
      </c>
      <c r="G1922">
        <f t="shared" si="199"/>
        <v>-2.827640000032261E-2</v>
      </c>
      <c r="I1922">
        <f t="shared" si="200"/>
        <v>-2.827640000032261E-2</v>
      </c>
      <c r="Q1922" s="2">
        <f t="shared" si="198"/>
        <v>26675.790999999997</v>
      </c>
      <c r="S1922" t="s">
        <v>8874</v>
      </c>
      <c r="U1922" s="21"/>
      <c r="AC1922">
        <v>11</v>
      </c>
      <c r="AE1922" t="s">
        <v>8579</v>
      </c>
      <c r="AG1922" t="s">
        <v>8576</v>
      </c>
    </row>
    <row r="1923" spans="1:33" ht="12.95" customHeight="1" x14ac:dyDescent="0.2">
      <c r="A1923" s="99" t="s">
        <v>8630</v>
      </c>
      <c r="B1923" s="14"/>
      <c r="C1923" s="17">
        <v>41694.292999999998</v>
      </c>
      <c r="D1923" s="17"/>
      <c r="E1923">
        <f t="shared" si="196"/>
        <v>-12412.021984014566</v>
      </c>
      <c r="F1923">
        <f t="shared" si="197"/>
        <v>-12412</v>
      </c>
      <c r="G1923">
        <f t="shared" si="199"/>
        <v>-2.6276399999915157E-2</v>
      </c>
      <c r="I1923">
        <f t="shared" si="200"/>
        <v>-2.6276399999915157E-2</v>
      </c>
      <c r="Q1923" s="2">
        <f t="shared" si="198"/>
        <v>26675.792999999998</v>
      </c>
      <c r="S1923" t="s">
        <v>8874</v>
      </c>
      <c r="U1923" s="21"/>
      <c r="AC1923">
        <v>7</v>
      </c>
      <c r="AE1923" t="s">
        <v>8579</v>
      </c>
      <c r="AG1923" t="s">
        <v>8576</v>
      </c>
    </row>
    <row r="1924" spans="1:33" ht="12.95" customHeight="1" x14ac:dyDescent="0.2">
      <c r="A1924" s="99" t="s">
        <v>8630</v>
      </c>
      <c r="B1924" s="14"/>
      <c r="C1924" s="17">
        <v>41694.294000000002</v>
      </c>
      <c r="D1924" s="17"/>
      <c r="E1924">
        <f t="shared" si="196"/>
        <v>-12412.021147369718</v>
      </c>
      <c r="F1924">
        <f t="shared" si="197"/>
        <v>-12412</v>
      </c>
      <c r="G1924">
        <f t="shared" si="199"/>
        <v>-2.5276399996073451E-2</v>
      </c>
      <c r="I1924">
        <f t="shared" si="200"/>
        <v>-2.5276399996073451E-2</v>
      </c>
      <c r="Q1924" s="2">
        <f t="shared" si="198"/>
        <v>26675.794000000002</v>
      </c>
      <c r="S1924" t="s">
        <v>8874</v>
      </c>
      <c r="U1924" s="21"/>
    </row>
    <row r="1925" spans="1:33" ht="12.95" customHeight="1" x14ac:dyDescent="0.2">
      <c r="A1925" s="99" t="s">
        <v>8630</v>
      </c>
      <c r="B1925" s="14"/>
      <c r="C1925" s="17">
        <v>41694.298000000003</v>
      </c>
      <c r="D1925" s="17"/>
      <c r="E1925">
        <f t="shared" si="196"/>
        <v>-12412.017800790345</v>
      </c>
      <c r="F1925">
        <f t="shared" si="197"/>
        <v>-12412</v>
      </c>
      <c r="G1925">
        <f t="shared" si="199"/>
        <v>-2.1276399995258544E-2</v>
      </c>
      <c r="I1925">
        <f t="shared" si="200"/>
        <v>-2.1276399995258544E-2</v>
      </c>
      <c r="Q1925" s="2">
        <f t="shared" si="198"/>
        <v>26675.798000000003</v>
      </c>
      <c r="S1925" t="s">
        <v>8874</v>
      </c>
      <c r="U1925" s="21"/>
    </row>
    <row r="1926" spans="1:33" ht="12.95" customHeight="1" x14ac:dyDescent="0.2">
      <c r="A1926" s="99" t="s">
        <v>8629</v>
      </c>
      <c r="B1926" s="14"/>
      <c r="C1926" s="17">
        <v>41696.686000000002</v>
      </c>
      <c r="D1926" s="17"/>
      <c r="E1926">
        <f t="shared" si="196"/>
        <v>-12410.01989290444</v>
      </c>
      <c r="F1926">
        <f t="shared" si="197"/>
        <v>-12410</v>
      </c>
      <c r="G1926">
        <f t="shared" si="199"/>
        <v>-2.3777000002155546E-2</v>
      </c>
      <c r="I1926">
        <f t="shared" si="200"/>
        <v>-2.3777000002155546E-2</v>
      </c>
      <c r="Q1926" s="2">
        <f t="shared" si="198"/>
        <v>26678.186000000002</v>
      </c>
      <c r="S1926" t="s">
        <v>8874</v>
      </c>
      <c r="U1926" s="21"/>
    </row>
    <row r="1927" spans="1:33" ht="12.95" customHeight="1" x14ac:dyDescent="0.2">
      <c r="A1927" s="55" t="s">
        <v>6841</v>
      </c>
      <c r="B1927" s="54" t="s">
        <v>8852</v>
      </c>
      <c r="C1927" s="55">
        <v>41702.665999999997</v>
      </c>
      <c r="D1927" s="55" t="s">
        <v>8869</v>
      </c>
      <c r="E1927">
        <f t="shared" si="196"/>
        <v>-12405.016756741248</v>
      </c>
      <c r="F1927">
        <f t="shared" si="197"/>
        <v>-12405</v>
      </c>
      <c r="G1927">
        <f t="shared" si="199"/>
        <v>-2.0028500002808869E-2</v>
      </c>
      <c r="I1927">
        <f>+C1927-(C$7+F1927*C$8)</f>
        <v>-2.0028500002808869E-2</v>
      </c>
      <c r="Q1927" s="2">
        <f t="shared" si="198"/>
        <v>26684.165999999997</v>
      </c>
      <c r="S1927" t="s">
        <v>8874</v>
      </c>
      <c r="AC1927">
        <v>7</v>
      </c>
      <c r="AE1927" t="s">
        <v>8579</v>
      </c>
      <c r="AG1927" t="s">
        <v>8576</v>
      </c>
    </row>
    <row r="1928" spans="1:33" ht="12.95" customHeight="1" x14ac:dyDescent="0.2">
      <c r="A1928" s="55" t="s">
        <v>6571</v>
      </c>
      <c r="B1928" s="54" t="s">
        <v>8852</v>
      </c>
      <c r="C1928" s="55">
        <v>41706.248</v>
      </c>
      <c r="D1928" s="55" t="s">
        <v>8869</v>
      </c>
      <c r="E1928">
        <f t="shared" si="196"/>
        <v>-12402.01989491239</v>
      </c>
      <c r="F1928">
        <f t="shared" si="197"/>
        <v>-12402</v>
      </c>
      <c r="G1928">
        <f t="shared" si="199"/>
        <v>-2.3779400005878415E-2</v>
      </c>
      <c r="I1928">
        <f>+C1928-(C$7+F1928*C$8)</f>
        <v>-2.3779400005878415E-2</v>
      </c>
      <c r="Q1928" s="2">
        <f t="shared" si="198"/>
        <v>26687.748</v>
      </c>
      <c r="S1928" t="s">
        <v>8874</v>
      </c>
      <c r="AC1928">
        <v>8</v>
      </c>
      <c r="AE1928" t="s">
        <v>8579</v>
      </c>
      <c r="AG1928" t="s">
        <v>8576</v>
      </c>
    </row>
    <row r="1929" spans="1:33" ht="12.95" customHeight="1" x14ac:dyDescent="0.2">
      <c r="A1929" s="99" t="s">
        <v>8630</v>
      </c>
      <c r="B1929" s="14"/>
      <c r="C1929" s="17">
        <v>41707.444000000003</v>
      </c>
      <c r="D1929" s="17"/>
      <c r="E1929">
        <f t="shared" si="196"/>
        <v>-12401.019267679747</v>
      </c>
      <c r="F1929">
        <f t="shared" si="197"/>
        <v>-12401</v>
      </c>
      <c r="G1929">
        <f t="shared" si="199"/>
        <v>-2.3029699994367547E-2</v>
      </c>
      <c r="I1929">
        <f>G1929</f>
        <v>-2.3029699994367547E-2</v>
      </c>
      <c r="Q1929" s="2">
        <f t="shared" si="198"/>
        <v>26688.944000000003</v>
      </c>
      <c r="S1929" t="s">
        <v>8874</v>
      </c>
      <c r="U1929" s="21"/>
      <c r="AC1929">
        <v>15</v>
      </c>
      <c r="AE1929" t="s">
        <v>8613</v>
      </c>
      <c r="AG1929" t="s">
        <v>8576</v>
      </c>
    </row>
    <row r="1930" spans="1:33" ht="12.95" customHeight="1" x14ac:dyDescent="0.2">
      <c r="A1930" s="55" t="s">
        <v>6841</v>
      </c>
      <c r="B1930" s="54" t="s">
        <v>8852</v>
      </c>
      <c r="C1930" s="55">
        <v>41708.639000000003</v>
      </c>
      <c r="D1930" s="55" t="s">
        <v>8869</v>
      </c>
      <c r="E1930">
        <f t="shared" si="196"/>
        <v>-12400.019477091952</v>
      </c>
      <c r="F1930">
        <f t="shared" si="197"/>
        <v>-12400</v>
      </c>
      <c r="G1930">
        <f t="shared" si="199"/>
        <v>-2.3280000001250301E-2</v>
      </c>
      <c r="I1930">
        <f>+C1930-(C$7+F1930*C$8)</f>
        <v>-2.3280000001250301E-2</v>
      </c>
      <c r="Q1930" s="2">
        <f t="shared" si="198"/>
        <v>26690.139000000003</v>
      </c>
      <c r="S1930" t="s">
        <v>8874</v>
      </c>
      <c r="AC1930">
        <v>14</v>
      </c>
      <c r="AE1930" t="s">
        <v>8581</v>
      </c>
      <c r="AG1930" t="s">
        <v>8576</v>
      </c>
    </row>
    <row r="1931" spans="1:33" ht="12.95" customHeight="1" x14ac:dyDescent="0.2">
      <c r="A1931" s="55" t="s">
        <v>6841</v>
      </c>
      <c r="B1931" s="54" t="s">
        <v>8852</v>
      </c>
      <c r="C1931" s="55">
        <v>41708.639999999999</v>
      </c>
      <c r="D1931" s="55" t="s">
        <v>8869</v>
      </c>
      <c r="E1931">
        <f t="shared" si="196"/>
        <v>-12400.018640447111</v>
      </c>
      <c r="F1931">
        <f t="shared" si="197"/>
        <v>-12400</v>
      </c>
      <c r="G1931">
        <f t="shared" si="199"/>
        <v>-2.2280000004684553E-2</v>
      </c>
      <c r="I1931">
        <f>+C1931-(C$7+F1931*C$8)</f>
        <v>-2.2280000004684553E-2</v>
      </c>
      <c r="Q1931" s="2">
        <f t="shared" si="198"/>
        <v>26690.14</v>
      </c>
      <c r="S1931" t="s">
        <v>8874</v>
      </c>
      <c r="AC1931">
        <v>13</v>
      </c>
      <c r="AE1931" t="s">
        <v>8613</v>
      </c>
      <c r="AG1931" t="s">
        <v>8576</v>
      </c>
    </row>
    <row r="1932" spans="1:33" ht="12.95" customHeight="1" x14ac:dyDescent="0.2">
      <c r="A1932" s="55" t="s">
        <v>6841</v>
      </c>
      <c r="B1932" s="54" t="s">
        <v>8852</v>
      </c>
      <c r="C1932" s="55">
        <v>41708.642999999996</v>
      </c>
      <c r="D1932" s="55" t="s">
        <v>8869</v>
      </c>
      <c r="E1932">
        <f t="shared" si="196"/>
        <v>-12400.016130512584</v>
      </c>
      <c r="F1932">
        <f t="shared" si="197"/>
        <v>-12400</v>
      </c>
      <c r="G1932">
        <f t="shared" si="199"/>
        <v>-1.9280000007711351E-2</v>
      </c>
      <c r="I1932">
        <f>+C1932-(C$7+F1932*C$8)</f>
        <v>-1.9280000007711351E-2</v>
      </c>
      <c r="Q1932" s="2">
        <f t="shared" si="198"/>
        <v>26690.142999999996</v>
      </c>
      <c r="S1932" t="s">
        <v>8874</v>
      </c>
      <c r="AC1932">
        <v>16</v>
      </c>
      <c r="AE1932" t="s">
        <v>8581</v>
      </c>
      <c r="AG1932" t="s">
        <v>8576</v>
      </c>
    </row>
    <row r="1933" spans="1:33" ht="12.95" customHeight="1" x14ac:dyDescent="0.2">
      <c r="A1933" s="55" t="s">
        <v>6841</v>
      </c>
      <c r="B1933" s="54" t="s">
        <v>8852</v>
      </c>
      <c r="C1933" s="55">
        <v>41720.589</v>
      </c>
      <c r="D1933" s="55" t="s">
        <v>8869</v>
      </c>
      <c r="E1933">
        <f t="shared" si="196"/>
        <v>-12390.021571213998</v>
      </c>
      <c r="F1933">
        <f t="shared" si="197"/>
        <v>-12390</v>
      </c>
      <c r="G1933">
        <f t="shared" si="199"/>
        <v>-2.5783000004594214E-2</v>
      </c>
      <c r="I1933">
        <f>+C1933-(C$7+F1933*C$8)</f>
        <v>-2.5783000004594214E-2</v>
      </c>
      <c r="Q1933" s="2">
        <f t="shared" si="198"/>
        <v>26702.089</v>
      </c>
      <c r="S1933" t="s">
        <v>8874</v>
      </c>
      <c r="AC1933">
        <v>15</v>
      </c>
      <c r="AE1933" t="s">
        <v>8581</v>
      </c>
      <c r="AG1933" t="s">
        <v>8576</v>
      </c>
    </row>
    <row r="1934" spans="1:33" ht="12.95" customHeight="1" x14ac:dyDescent="0.2">
      <c r="A1934" s="55" t="s">
        <v>6852</v>
      </c>
      <c r="B1934" s="54" t="s">
        <v>8852</v>
      </c>
      <c r="C1934" s="55">
        <v>41726.567999999999</v>
      </c>
      <c r="D1934" s="55" t="s">
        <v>8869</v>
      </c>
      <c r="E1934">
        <f t="shared" si="196"/>
        <v>-12385.019271695646</v>
      </c>
      <c r="F1934">
        <f t="shared" si="197"/>
        <v>-12385</v>
      </c>
      <c r="G1934">
        <f t="shared" si="199"/>
        <v>-2.3034500001813285E-2</v>
      </c>
      <c r="I1934">
        <f>G1934</f>
        <v>-2.3034500001813285E-2</v>
      </c>
      <c r="Q1934" s="2">
        <f t="shared" si="198"/>
        <v>26708.067999999999</v>
      </c>
      <c r="S1934" t="s">
        <v>8874</v>
      </c>
      <c r="U1934" s="21"/>
      <c r="AC1934">
        <v>16</v>
      </c>
      <c r="AE1934" t="s">
        <v>8581</v>
      </c>
      <c r="AG1934" t="s">
        <v>8576</v>
      </c>
    </row>
    <row r="1935" spans="1:33" ht="12.95" customHeight="1" x14ac:dyDescent="0.2">
      <c r="A1935" s="55" t="s">
        <v>6852</v>
      </c>
      <c r="B1935" s="54" t="s">
        <v>8852</v>
      </c>
      <c r="C1935" s="55">
        <v>41732.544199999997</v>
      </c>
      <c r="D1935" s="55" t="s">
        <v>8869</v>
      </c>
      <c r="E1935">
        <f t="shared" si="196"/>
        <v>-12380.019314782858</v>
      </c>
      <c r="F1935">
        <f t="shared" si="197"/>
        <v>-12380</v>
      </c>
      <c r="G1935">
        <f t="shared" si="199"/>
        <v>-2.308600000833394E-2</v>
      </c>
      <c r="J1935">
        <f>G1935</f>
        <v>-2.308600000833394E-2</v>
      </c>
      <c r="Q1935" s="2">
        <f t="shared" si="198"/>
        <v>26714.044199999997</v>
      </c>
      <c r="S1935" t="s">
        <v>8874</v>
      </c>
      <c r="U1935" s="21"/>
    </row>
    <row r="1936" spans="1:33" ht="12.95" customHeight="1" x14ac:dyDescent="0.2">
      <c r="A1936" s="55" t="s">
        <v>5934</v>
      </c>
      <c r="B1936" s="54" t="s">
        <v>8852</v>
      </c>
      <c r="C1936" s="55">
        <v>41736.131999999998</v>
      </c>
      <c r="D1936" s="55" t="s">
        <v>8869</v>
      </c>
      <c r="E1936">
        <f t="shared" si="196"/>
        <v>-12377.017600413908</v>
      </c>
      <c r="F1936">
        <f t="shared" si="197"/>
        <v>-12377</v>
      </c>
      <c r="G1936">
        <f t="shared" si="199"/>
        <v>-2.10369000051287E-2</v>
      </c>
      <c r="I1936">
        <f>+C1936-(C$7+F1936*C$8)</f>
        <v>-2.10369000051287E-2</v>
      </c>
      <c r="Q1936" s="2">
        <f t="shared" si="198"/>
        <v>26717.631999999998</v>
      </c>
      <c r="S1936" t="s">
        <v>8874</v>
      </c>
      <c r="AC1936">
        <v>13</v>
      </c>
      <c r="AE1936" t="s">
        <v>8581</v>
      </c>
      <c r="AG1936" t="s">
        <v>8576</v>
      </c>
    </row>
    <row r="1937" spans="1:33" ht="12.95" customHeight="1" x14ac:dyDescent="0.2">
      <c r="A1937" s="55" t="s">
        <v>6867</v>
      </c>
      <c r="B1937" s="54" t="s">
        <v>8852</v>
      </c>
      <c r="C1937" s="55">
        <v>41737.332000000002</v>
      </c>
      <c r="D1937" s="55" t="s">
        <v>8869</v>
      </c>
      <c r="E1937">
        <f t="shared" si="196"/>
        <v>-12376.013626601893</v>
      </c>
      <c r="F1937">
        <f t="shared" si="197"/>
        <v>-12376</v>
      </c>
      <c r="G1937">
        <f t="shared" si="199"/>
        <v>-1.6287200000078883E-2</v>
      </c>
      <c r="I1937">
        <f>+C1937-(C$7+F1937*C$8)</f>
        <v>-1.6287200000078883E-2</v>
      </c>
      <c r="Q1937" s="2">
        <f t="shared" si="198"/>
        <v>26718.832000000002</v>
      </c>
      <c r="S1937" t="s">
        <v>8874</v>
      </c>
      <c r="AC1937">
        <v>9</v>
      </c>
      <c r="AE1937" t="s">
        <v>8590</v>
      </c>
      <c r="AG1937" t="s">
        <v>8576</v>
      </c>
    </row>
    <row r="1938" spans="1:33" ht="12.95" customHeight="1" x14ac:dyDescent="0.2">
      <c r="A1938" s="99" t="s">
        <v>8629</v>
      </c>
      <c r="B1938" s="14"/>
      <c r="C1938" s="17">
        <v>41743.305</v>
      </c>
      <c r="D1938" s="17"/>
      <c r="E1938">
        <f t="shared" si="196"/>
        <v>-12371.016346952601</v>
      </c>
      <c r="F1938">
        <f t="shared" si="197"/>
        <v>-12371</v>
      </c>
      <c r="G1938">
        <f t="shared" si="199"/>
        <v>-1.9538700005796272E-2</v>
      </c>
      <c r="I1938">
        <f>G1938</f>
        <v>-1.9538700005796272E-2</v>
      </c>
      <c r="Q1938" s="2">
        <f t="shared" si="198"/>
        <v>26724.805</v>
      </c>
      <c r="S1938" t="s">
        <v>8874</v>
      </c>
      <c r="U1938" s="21"/>
    </row>
    <row r="1939" spans="1:33" ht="12.95" customHeight="1" x14ac:dyDescent="0.2">
      <c r="A1939" s="55" t="s">
        <v>6755</v>
      </c>
      <c r="B1939" s="54" t="s">
        <v>8852</v>
      </c>
      <c r="C1939" s="55">
        <v>41749.283000000003</v>
      </c>
      <c r="D1939" s="55" t="s">
        <v>8869</v>
      </c>
      <c r="E1939">
        <f t="shared" si="196"/>
        <v>-12366.014884079092</v>
      </c>
      <c r="F1939">
        <f t="shared" si="197"/>
        <v>-12366</v>
      </c>
      <c r="G1939">
        <f t="shared" si="199"/>
        <v>-1.7790199999581091E-2</v>
      </c>
      <c r="I1939">
        <f>G1939</f>
        <v>-1.7790199999581091E-2</v>
      </c>
      <c r="Q1939" s="2">
        <f t="shared" si="198"/>
        <v>26730.783000000003</v>
      </c>
      <c r="S1939" t="s">
        <v>8874</v>
      </c>
      <c r="U1939" s="21"/>
    </row>
    <row r="1940" spans="1:33" ht="12.95" customHeight="1" x14ac:dyDescent="0.2">
      <c r="A1940" s="99" t="s">
        <v>8629</v>
      </c>
      <c r="B1940" s="14"/>
      <c r="C1940" s="17">
        <v>41762.423999999999</v>
      </c>
      <c r="D1940" s="17"/>
      <c r="E1940">
        <f t="shared" si="196"/>
        <v>-12355.020534192716</v>
      </c>
      <c r="F1940">
        <f t="shared" si="197"/>
        <v>-12355</v>
      </c>
      <c r="G1940">
        <f t="shared" si="199"/>
        <v>-2.4543500003346708E-2</v>
      </c>
      <c r="I1940">
        <f>G1940</f>
        <v>-2.4543500003346708E-2</v>
      </c>
      <c r="Q1940" s="2">
        <f t="shared" si="198"/>
        <v>26743.923999999999</v>
      </c>
      <c r="S1940" t="s">
        <v>8874</v>
      </c>
      <c r="U1940" s="21"/>
      <c r="AC1940">
        <v>8</v>
      </c>
      <c r="AE1940" t="s">
        <v>8583</v>
      </c>
      <c r="AG1940" t="s">
        <v>8576</v>
      </c>
    </row>
    <row r="1941" spans="1:33" ht="12.95" customHeight="1" x14ac:dyDescent="0.2">
      <c r="A1941" s="55" t="s">
        <v>6867</v>
      </c>
      <c r="B1941" s="54" t="s">
        <v>8852</v>
      </c>
      <c r="C1941" s="55">
        <v>41768.404000000002</v>
      </c>
      <c r="D1941" s="55" t="s">
        <v>8869</v>
      </c>
      <c r="E1941">
        <f t="shared" ref="E1941:E2004" si="201">+(C1941-C$7)/C$8</f>
        <v>-12350.017398029517</v>
      </c>
      <c r="F1941">
        <f t="shared" ref="F1941:F2004" si="202">ROUND(2*E1941,0)/2</f>
        <v>-12350</v>
      </c>
      <c r="G1941">
        <f t="shared" si="199"/>
        <v>-2.0794999996724073E-2</v>
      </c>
      <c r="I1941">
        <f>+C1941-(C$7+F1941*C$8)</f>
        <v>-2.0794999996724073E-2</v>
      </c>
      <c r="Q1941" s="2">
        <f t="shared" si="198"/>
        <v>26749.904000000002</v>
      </c>
      <c r="S1941" t="s">
        <v>8874</v>
      </c>
      <c r="AC1941">
        <v>8</v>
      </c>
      <c r="AE1941" t="s">
        <v>8579</v>
      </c>
      <c r="AG1941" t="s">
        <v>8576</v>
      </c>
    </row>
    <row r="1942" spans="1:33" ht="12.95" customHeight="1" x14ac:dyDescent="0.2">
      <c r="A1942" s="55" t="s">
        <v>6841</v>
      </c>
      <c r="B1942" s="54" t="s">
        <v>8852</v>
      </c>
      <c r="C1942" s="55">
        <v>41769.595999999998</v>
      </c>
      <c r="D1942" s="55" t="s">
        <v>8869</v>
      </c>
      <c r="E1942">
        <f t="shared" si="201"/>
        <v>-12349.020117376256</v>
      </c>
      <c r="F1942">
        <f t="shared" si="202"/>
        <v>-12349</v>
      </c>
      <c r="G1942">
        <f t="shared" si="199"/>
        <v>-2.4045300007855985E-2</v>
      </c>
      <c r="I1942">
        <f>+C1942-(C$7+F1942*C$8)</f>
        <v>-2.4045300007855985E-2</v>
      </c>
      <c r="Q1942" s="2">
        <f t="shared" si="198"/>
        <v>26751.095999999998</v>
      </c>
      <c r="S1942" t="s">
        <v>8874</v>
      </c>
      <c r="AC1942">
        <v>12</v>
      </c>
      <c r="AE1942" t="s">
        <v>8581</v>
      </c>
      <c r="AG1942" t="s">
        <v>8576</v>
      </c>
    </row>
    <row r="1943" spans="1:33" ht="12.95" customHeight="1" x14ac:dyDescent="0.2">
      <c r="A1943" s="55" t="s">
        <v>6571</v>
      </c>
      <c r="B1943" s="54" t="s">
        <v>8852</v>
      </c>
      <c r="C1943" s="55">
        <v>41780.353999999999</v>
      </c>
      <c r="D1943" s="55" t="s">
        <v>8869</v>
      </c>
      <c r="E1943">
        <f t="shared" si="201"/>
        <v>-12340.019492151563</v>
      </c>
      <c r="F1943">
        <f t="shared" si="202"/>
        <v>-12340</v>
      </c>
      <c r="G1943">
        <f t="shared" si="199"/>
        <v>-2.3298000000067987E-2</v>
      </c>
      <c r="I1943">
        <f>+C1943-(C$7+F1943*C$8)</f>
        <v>-2.3298000000067987E-2</v>
      </c>
      <c r="Q1943" s="2">
        <f t="shared" ref="Q1943:Q2006" si="203">+C1943-15018.5</f>
        <v>26761.853999999999</v>
      </c>
      <c r="S1943" t="s">
        <v>8874</v>
      </c>
      <c r="AC1943">
        <v>10</v>
      </c>
      <c r="AE1943" t="s">
        <v>8581</v>
      </c>
      <c r="AG1943" t="s">
        <v>8576</v>
      </c>
    </row>
    <row r="1944" spans="1:33" ht="12.95" customHeight="1" x14ac:dyDescent="0.2">
      <c r="A1944" s="55" t="s">
        <v>6597</v>
      </c>
      <c r="B1944" s="54" t="s">
        <v>8852</v>
      </c>
      <c r="C1944" s="55">
        <v>41786.321000000004</v>
      </c>
      <c r="D1944" s="55" t="s">
        <v>8869</v>
      </c>
      <c r="E1944">
        <f t="shared" si="201"/>
        <v>-12335.027232371327</v>
      </c>
      <c r="F1944">
        <f t="shared" si="202"/>
        <v>-12335</v>
      </c>
      <c r="G1944">
        <f t="shared" si="199"/>
        <v>-3.2549499999731779E-2</v>
      </c>
      <c r="I1944">
        <f>+C1944-(C$7+F1944*C$8)</f>
        <v>-3.2549499999731779E-2</v>
      </c>
      <c r="Q1944" s="2">
        <f t="shared" si="203"/>
        <v>26767.821000000004</v>
      </c>
      <c r="S1944" t="s">
        <v>8874</v>
      </c>
      <c r="AC1944">
        <v>10</v>
      </c>
      <c r="AE1944" t="s">
        <v>8579</v>
      </c>
      <c r="AG1944" t="s">
        <v>8576</v>
      </c>
    </row>
    <row r="1945" spans="1:33" ht="12.95" customHeight="1" x14ac:dyDescent="0.2">
      <c r="A1945" s="99" t="s">
        <v>8634</v>
      </c>
      <c r="B1945" s="14"/>
      <c r="C1945" s="17">
        <v>41786.330999999998</v>
      </c>
      <c r="D1945" s="17"/>
      <c r="E1945">
        <f t="shared" si="201"/>
        <v>-12335.018865922899</v>
      </c>
      <c r="F1945">
        <f t="shared" si="202"/>
        <v>-12335</v>
      </c>
      <c r="G1945">
        <f t="shared" si="199"/>
        <v>-2.2549500004970469E-2</v>
      </c>
      <c r="I1945">
        <f>G1945</f>
        <v>-2.2549500004970469E-2</v>
      </c>
      <c r="Q1945" s="2">
        <f t="shared" si="203"/>
        <v>26767.830999999998</v>
      </c>
      <c r="S1945" t="s">
        <v>8874</v>
      </c>
      <c r="U1945" s="21"/>
      <c r="AC1945">
        <v>12</v>
      </c>
      <c r="AE1945" t="s">
        <v>8579</v>
      </c>
      <c r="AG1945" t="s">
        <v>8576</v>
      </c>
    </row>
    <row r="1946" spans="1:33" ht="12.95" customHeight="1" x14ac:dyDescent="0.2">
      <c r="A1946" s="99" t="s">
        <v>8634</v>
      </c>
      <c r="B1946" s="14"/>
      <c r="C1946" s="17">
        <v>41787.525999999998</v>
      </c>
      <c r="D1946" s="17"/>
      <c r="E1946">
        <f t="shared" si="201"/>
        <v>-12334.019075335103</v>
      </c>
      <c r="F1946">
        <f t="shared" si="202"/>
        <v>-12334</v>
      </c>
      <c r="G1946">
        <f t="shared" si="199"/>
        <v>-2.2799800004577264E-2</v>
      </c>
      <c r="I1946">
        <f>G1946</f>
        <v>-2.2799800004577264E-2</v>
      </c>
      <c r="Q1946" s="2">
        <f t="shared" si="203"/>
        <v>26769.025999999998</v>
      </c>
      <c r="S1946" t="s">
        <v>8874</v>
      </c>
      <c r="U1946" s="21"/>
      <c r="AC1946">
        <v>19</v>
      </c>
      <c r="AE1946" t="s">
        <v>8617</v>
      </c>
      <c r="AG1946" t="s">
        <v>8576</v>
      </c>
    </row>
    <row r="1947" spans="1:33" ht="12.95" customHeight="1" x14ac:dyDescent="0.2">
      <c r="A1947" s="55" t="s">
        <v>6867</v>
      </c>
      <c r="B1947" s="54" t="s">
        <v>8852</v>
      </c>
      <c r="C1947" s="55">
        <v>41805.453999999998</v>
      </c>
      <c r="D1947" s="55" t="s">
        <v>8869</v>
      </c>
      <c r="E1947">
        <f t="shared" si="201"/>
        <v>-12319.019706583636</v>
      </c>
      <c r="F1947">
        <f t="shared" si="202"/>
        <v>-12319</v>
      </c>
      <c r="G1947">
        <f t="shared" si="199"/>
        <v>-2.3554300001705997E-2</v>
      </c>
      <c r="I1947">
        <f>+C1947-(C$7+F1947*C$8)</f>
        <v>-2.3554300001705997E-2</v>
      </c>
      <c r="Q1947" s="2">
        <f t="shared" si="203"/>
        <v>26786.953999999998</v>
      </c>
      <c r="S1947" t="s">
        <v>8874</v>
      </c>
    </row>
    <row r="1948" spans="1:33" ht="12.95" customHeight="1" x14ac:dyDescent="0.2">
      <c r="A1948" s="99" t="s">
        <v>8634</v>
      </c>
      <c r="B1948" s="14"/>
      <c r="C1948" s="17">
        <v>41824.576999999997</v>
      </c>
      <c r="D1948" s="17"/>
      <c r="E1948">
        <f t="shared" si="201"/>
        <v>-12303.020547244376</v>
      </c>
      <c r="F1948">
        <f t="shared" si="202"/>
        <v>-12303</v>
      </c>
      <c r="G1948">
        <f t="shared" si="199"/>
        <v>-2.4559100005717482E-2</v>
      </c>
      <c r="I1948">
        <f>G1948</f>
        <v>-2.4559100005717482E-2</v>
      </c>
      <c r="Q1948" s="2">
        <f t="shared" si="203"/>
        <v>26806.076999999997</v>
      </c>
      <c r="S1948" t="s">
        <v>8874</v>
      </c>
      <c r="U1948" s="21"/>
      <c r="AC1948">
        <v>8</v>
      </c>
      <c r="AE1948" t="s">
        <v>8619</v>
      </c>
      <c r="AG1948" t="s">
        <v>8576</v>
      </c>
    </row>
    <row r="1949" spans="1:33" ht="12.95" customHeight="1" x14ac:dyDescent="0.2">
      <c r="A1949" s="99" t="s">
        <v>8634</v>
      </c>
      <c r="B1949" s="14"/>
      <c r="C1949" s="17">
        <v>41830.555999999997</v>
      </c>
      <c r="D1949" s="17"/>
      <c r="E1949">
        <f t="shared" si="201"/>
        <v>-12298.018247726024</v>
      </c>
      <c r="F1949">
        <f t="shared" si="202"/>
        <v>-12298</v>
      </c>
      <c r="G1949">
        <f t="shared" si="199"/>
        <v>-2.1810600002936553E-2</v>
      </c>
      <c r="I1949">
        <f>G1949</f>
        <v>-2.1810600002936553E-2</v>
      </c>
      <c r="Q1949" s="2">
        <f t="shared" si="203"/>
        <v>26812.055999999997</v>
      </c>
      <c r="S1949" t="s">
        <v>8874</v>
      </c>
      <c r="U1949" s="21"/>
      <c r="AC1949">
        <v>13</v>
      </c>
      <c r="AE1949" t="s">
        <v>8581</v>
      </c>
      <c r="AG1949" t="s">
        <v>8576</v>
      </c>
    </row>
    <row r="1950" spans="1:33" ht="12.95" customHeight="1" x14ac:dyDescent="0.2">
      <c r="A1950" s="99" t="s">
        <v>8635</v>
      </c>
      <c r="B1950" s="14"/>
      <c r="C1950" s="17">
        <v>41848.478000000003</v>
      </c>
      <c r="D1950" s="17"/>
      <c r="E1950">
        <f t="shared" si="201"/>
        <v>-12283.023898843614</v>
      </c>
      <c r="F1950">
        <f t="shared" si="202"/>
        <v>-12283</v>
      </c>
      <c r="G1950">
        <f t="shared" si="199"/>
        <v>-2.8565100001287647E-2</v>
      </c>
      <c r="I1950">
        <f>G1950</f>
        <v>-2.8565100001287647E-2</v>
      </c>
      <c r="Q1950" s="2">
        <f t="shared" si="203"/>
        <v>26829.978000000003</v>
      </c>
      <c r="S1950" t="s">
        <v>8874</v>
      </c>
      <c r="U1950" s="21"/>
      <c r="AC1950">
        <v>12</v>
      </c>
      <c r="AE1950" t="s">
        <v>8583</v>
      </c>
      <c r="AG1950" t="s">
        <v>8576</v>
      </c>
    </row>
    <row r="1951" spans="1:33" ht="12.95" customHeight="1" x14ac:dyDescent="0.2">
      <c r="A1951" s="99" t="s">
        <v>8635</v>
      </c>
      <c r="B1951" s="14"/>
      <c r="C1951" s="17">
        <v>41848.483</v>
      </c>
      <c r="D1951" s="17"/>
      <c r="E1951">
        <f t="shared" si="201"/>
        <v>-12283.019715619399</v>
      </c>
      <c r="F1951">
        <f t="shared" si="202"/>
        <v>-12283</v>
      </c>
      <c r="G1951">
        <f t="shared" si="199"/>
        <v>-2.3565100003906991E-2</v>
      </c>
      <c r="I1951">
        <f>G1951</f>
        <v>-2.3565100003906991E-2</v>
      </c>
      <c r="Q1951" s="2">
        <f t="shared" si="203"/>
        <v>26829.983</v>
      </c>
      <c r="S1951" t="s">
        <v>8874</v>
      </c>
      <c r="U1951" s="21"/>
    </row>
    <row r="1952" spans="1:33" ht="12.95" customHeight="1" x14ac:dyDescent="0.2">
      <c r="A1952" s="99" t="s">
        <v>8635</v>
      </c>
      <c r="B1952" s="14"/>
      <c r="C1952" s="17">
        <v>41860.434999999998</v>
      </c>
      <c r="D1952" s="17"/>
      <c r="E1952">
        <f t="shared" si="201"/>
        <v>-12273.020136451758</v>
      </c>
      <c r="F1952">
        <f t="shared" si="202"/>
        <v>-12273</v>
      </c>
      <c r="G1952">
        <f t="shared" si="199"/>
        <v>-2.4068100006843451E-2</v>
      </c>
      <c r="I1952">
        <f>G1952</f>
        <v>-2.4068100006843451E-2</v>
      </c>
      <c r="Q1952" s="2">
        <f t="shared" si="203"/>
        <v>26841.934999999998</v>
      </c>
      <c r="S1952" t="s">
        <v>8874</v>
      </c>
      <c r="U1952" s="21"/>
    </row>
    <row r="1953" spans="1:33" ht="12.95" customHeight="1" x14ac:dyDescent="0.2">
      <c r="A1953" s="12" t="s">
        <v>8871</v>
      </c>
      <c r="B1953" s="35"/>
      <c r="C1953" s="12">
        <v>41860.4375</v>
      </c>
      <c r="D1953" s="12"/>
      <c r="E1953">
        <f t="shared" si="201"/>
        <v>-12273.018044839648</v>
      </c>
      <c r="F1953">
        <f t="shared" si="202"/>
        <v>-12273</v>
      </c>
      <c r="G1953">
        <f t="shared" si="199"/>
        <v>-2.1568100004515145E-2</v>
      </c>
      <c r="J1953">
        <f>G1953</f>
        <v>-2.1568100004515145E-2</v>
      </c>
      <c r="Q1953" s="2">
        <f t="shared" si="203"/>
        <v>26841.9375</v>
      </c>
      <c r="S1953" t="s">
        <v>8874</v>
      </c>
      <c r="U1953" s="21"/>
      <c r="AC1953">
        <v>12</v>
      </c>
      <c r="AE1953" t="s">
        <v>8581</v>
      </c>
      <c r="AG1953" t="s">
        <v>8576</v>
      </c>
    </row>
    <row r="1954" spans="1:33" ht="12.95" customHeight="1" x14ac:dyDescent="0.2">
      <c r="A1954" s="55" t="s">
        <v>6841</v>
      </c>
      <c r="B1954" s="54" t="s">
        <v>8852</v>
      </c>
      <c r="C1954" s="55">
        <v>41868.803</v>
      </c>
      <c r="D1954" s="55" t="s">
        <v>8869</v>
      </c>
      <c r="E1954">
        <f t="shared" si="201"/>
        <v>-12266.019092402656</v>
      </c>
      <c r="F1954">
        <f t="shared" si="202"/>
        <v>-12266</v>
      </c>
      <c r="G1954">
        <f t="shared" si="199"/>
        <v>-2.2820199999841861E-2</v>
      </c>
      <c r="I1954">
        <f>+C1954-(C$7+F1954*C$8)</f>
        <v>-2.2820199999841861E-2</v>
      </c>
      <c r="Q1954" s="2">
        <f t="shared" si="203"/>
        <v>26850.303</v>
      </c>
      <c r="S1954" t="s">
        <v>8874</v>
      </c>
      <c r="AC1954">
        <v>6</v>
      </c>
      <c r="AE1954" t="s">
        <v>8579</v>
      </c>
      <c r="AG1954" t="s">
        <v>8576</v>
      </c>
    </row>
    <row r="1955" spans="1:33" ht="12.95" customHeight="1" x14ac:dyDescent="0.2">
      <c r="A1955" s="55" t="s">
        <v>6841</v>
      </c>
      <c r="B1955" s="54" t="s">
        <v>8852</v>
      </c>
      <c r="C1955" s="55">
        <v>41886.733999999997</v>
      </c>
      <c r="D1955" s="55" t="s">
        <v>8869</v>
      </c>
      <c r="E1955">
        <f t="shared" si="201"/>
        <v>-12251.017213716663</v>
      </c>
      <c r="F1955">
        <f t="shared" si="202"/>
        <v>-12251</v>
      </c>
      <c r="G1955">
        <f t="shared" si="199"/>
        <v>-2.057470000727335E-2</v>
      </c>
      <c r="I1955">
        <f>+C1955-(C$7+F1955*C$8)</f>
        <v>-2.057470000727335E-2</v>
      </c>
      <c r="Q1955" s="2">
        <f t="shared" si="203"/>
        <v>26868.233999999997</v>
      </c>
      <c r="S1955" t="s">
        <v>8874</v>
      </c>
      <c r="AC1955">
        <v>12</v>
      </c>
      <c r="AE1955" t="s">
        <v>8581</v>
      </c>
      <c r="AG1955" t="s">
        <v>8576</v>
      </c>
    </row>
    <row r="1956" spans="1:33" ht="12.95" customHeight="1" x14ac:dyDescent="0.2">
      <c r="A1956" s="99" t="s">
        <v>8635</v>
      </c>
      <c r="B1956" s="14"/>
      <c r="C1956" s="17">
        <v>41891.517</v>
      </c>
      <c r="D1956" s="17"/>
      <c r="E1956">
        <f t="shared" si="201"/>
        <v>-12247.015541430947</v>
      </c>
      <c r="F1956">
        <f t="shared" si="202"/>
        <v>-12247</v>
      </c>
      <c r="G1956">
        <f t="shared" si="199"/>
        <v>-1.8575900001451373E-2</v>
      </c>
      <c r="I1956">
        <f>G1956</f>
        <v>-1.8575900001451373E-2</v>
      </c>
      <c r="Q1956" s="2">
        <f t="shared" si="203"/>
        <v>26873.017</v>
      </c>
      <c r="S1956" t="s">
        <v>8874</v>
      </c>
      <c r="U1956" s="21"/>
    </row>
    <row r="1957" spans="1:33" ht="12.95" customHeight="1" x14ac:dyDescent="0.2">
      <c r="A1957" s="55" t="s">
        <v>6841</v>
      </c>
      <c r="B1957" s="54" t="s">
        <v>8852</v>
      </c>
      <c r="C1957" s="55">
        <v>41898.686000000002</v>
      </c>
      <c r="D1957" s="55" t="s">
        <v>8869</v>
      </c>
      <c r="E1957">
        <f t="shared" si="201"/>
        <v>-12241.017634549014</v>
      </c>
      <c r="F1957">
        <f t="shared" si="202"/>
        <v>-12241</v>
      </c>
      <c r="G1957">
        <f t="shared" si="199"/>
        <v>-2.1077700002933852E-2</v>
      </c>
      <c r="I1957">
        <f>+C1957-(C$7+F1957*C$8)</f>
        <v>-2.1077700002933852E-2</v>
      </c>
      <c r="Q1957" s="2">
        <f t="shared" si="203"/>
        <v>26880.186000000002</v>
      </c>
      <c r="S1957" t="s">
        <v>8874</v>
      </c>
    </row>
    <row r="1958" spans="1:33" ht="12.95" customHeight="1" x14ac:dyDescent="0.2">
      <c r="A1958" s="99" t="s">
        <v>8636</v>
      </c>
      <c r="B1958" s="14"/>
      <c r="C1958" s="17">
        <v>41903.461000000003</v>
      </c>
      <c r="D1958" s="17"/>
      <c r="E1958">
        <f t="shared" si="201"/>
        <v>-12237.022655422048</v>
      </c>
      <c r="F1958">
        <f t="shared" si="202"/>
        <v>-12237</v>
      </c>
      <c r="G1958">
        <f t="shared" si="199"/>
        <v>-2.707889999874169E-2</v>
      </c>
      <c r="I1958">
        <f>G1958</f>
        <v>-2.707889999874169E-2</v>
      </c>
      <c r="Q1958" s="2">
        <f t="shared" si="203"/>
        <v>26884.961000000003</v>
      </c>
      <c r="S1958" t="s">
        <v>8874</v>
      </c>
      <c r="U1958" s="21"/>
      <c r="AC1958">
        <v>6</v>
      </c>
      <c r="AE1958" t="s">
        <v>8620</v>
      </c>
      <c r="AG1958" t="s">
        <v>8576</v>
      </c>
    </row>
    <row r="1959" spans="1:33" ht="12.95" customHeight="1" x14ac:dyDescent="0.2">
      <c r="A1959" s="99" t="s">
        <v>8636</v>
      </c>
      <c r="B1959" s="14"/>
      <c r="C1959" s="17">
        <v>41903.464</v>
      </c>
      <c r="D1959" s="17"/>
      <c r="E1959">
        <f t="shared" si="201"/>
        <v>-12237.02014548752</v>
      </c>
      <c r="F1959">
        <f t="shared" si="202"/>
        <v>-12237</v>
      </c>
      <c r="G1959">
        <f t="shared" si="199"/>
        <v>-2.4078900001768488E-2</v>
      </c>
      <c r="I1959">
        <f>G1959</f>
        <v>-2.4078900001768488E-2</v>
      </c>
      <c r="Q1959" s="2">
        <f t="shared" si="203"/>
        <v>26884.964</v>
      </c>
      <c r="S1959" t="s">
        <v>8874</v>
      </c>
      <c r="U1959" s="21"/>
    </row>
    <row r="1960" spans="1:33" ht="12.95" customHeight="1" x14ac:dyDescent="0.2">
      <c r="A1960" s="99" t="s">
        <v>8636</v>
      </c>
      <c r="B1960" s="14"/>
      <c r="C1960" s="17">
        <v>41905.855000000003</v>
      </c>
      <c r="D1960" s="17"/>
      <c r="E1960">
        <f t="shared" si="201"/>
        <v>-12235.019727667082</v>
      </c>
      <c r="F1960">
        <f t="shared" si="202"/>
        <v>-12235</v>
      </c>
      <c r="G1960">
        <f t="shared" si="199"/>
        <v>-2.3579499997140374E-2</v>
      </c>
      <c r="I1960">
        <f>G1960</f>
        <v>-2.3579499997140374E-2</v>
      </c>
      <c r="Q1960" s="2">
        <f t="shared" si="203"/>
        <v>26887.355000000003</v>
      </c>
      <c r="S1960" t="s">
        <v>8874</v>
      </c>
      <c r="U1960" s="21"/>
      <c r="AC1960">
        <v>16</v>
      </c>
      <c r="AE1960" t="s">
        <v>8621</v>
      </c>
      <c r="AG1960" t="s">
        <v>8576</v>
      </c>
    </row>
    <row r="1961" spans="1:33" ht="12.95" customHeight="1" x14ac:dyDescent="0.2">
      <c r="A1961" s="55" t="s">
        <v>6571</v>
      </c>
      <c r="B1961" s="54" t="s">
        <v>8852</v>
      </c>
      <c r="C1961" s="55">
        <v>41909.440999999999</v>
      </c>
      <c r="D1961" s="55" t="s">
        <v>8869</v>
      </c>
      <c r="E1961">
        <f t="shared" si="201"/>
        <v>-12232.019519258856</v>
      </c>
      <c r="F1961">
        <f t="shared" si="202"/>
        <v>-12232</v>
      </c>
      <c r="G1961">
        <f t="shared" si="199"/>
        <v>-2.333040000667097E-2</v>
      </c>
      <c r="I1961">
        <f>+C1961-(C$7+F1961*C$8)</f>
        <v>-2.333040000667097E-2</v>
      </c>
      <c r="Q1961" s="2">
        <f t="shared" si="203"/>
        <v>26890.940999999999</v>
      </c>
      <c r="S1961" t="s">
        <v>8874</v>
      </c>
    </row>
    <row r="1962" spans="1:33" ht="12.95" customHeight="1" x14ac:dyDescent="0.2">
      <c r="A1962" s="99" t="s">
        <v>8636</v>
      </c>
      <c r="B1962" s="14"/>
      <c r="C1962" s="17">
        <v>41910.631999999998</v>
      </c>
      <c r="D1962" s="17"/>
      <c r="E1962">
        <f t="shared" si="201"/>
        <v>-12231.023075250434</v>
      </c>
      <c r="F1962">
        <f t="shared" si="202"/>
        <v>-12231</v>
      </c>
      <c r="G1962">
        <f t="shared" si="199"/>
        <v>-2.7580699999816716E-2</v>
      </c>
      <c r="I1962">
        <f>G1962</f>
        <v>-2.7580699999816716E-2</v>
      </c>
      <c r="Q1962" s="2">
        <f t="shared" si="203"/>
        <v>26892.131999999998</v>
      </c>
      <c r="S1962" t="s">
        <v>8874</v>
      </c>
      <c r="U1962" s="21"/>
      <c r="AC1962">
        <v>8</v>
      </c>
      <c r="AE1962" t="s">
        <v>8620</v>
      </c>
      <c r="AG1962" t="s">
        <v>8576</v>
      </c>
    </row>
    <row r="1963" spans="1:33" ht="12.95" customHeight="1" x14ac:dyDescent="0.2">
      <c r="A1963" s="99" t="s">
        <v>8636</v>
      </c>
      <c r="B1963" s="14"/>
      <c r="C1963" s="17">
        <v>41917.805</v>
      </c>
      <c r="D1963" s="17"/>
      <c r="E1963">
        <f t="shared" si="201"/>
        <v>-12225.021821789129</v>
      </c>
      <c r="F1963">
        <f t="shared" si="202"/>
        <v>-12225</v>
      </c>
      <c r="G1963">
        <f t="shared" si="199"/>
        <v>-2.6082500000484288E-2</v>
      </c>
      <c r="I1963">
        <f>G1963</f>
        <v>-2.6082500000484288E-2</v>
      </c>
      <c r="Q1963" s="2">
        <f t="shared" si="203"/>
        <v>26899.305</v>
      </c>
      <c r="S1963" t="s">
        <v>8874</v>
      </c>
      <c r="U1963" s="21"/>
      <c r="AC1963">
        <v>8</v>
      </c>
      <c r="AE1963" t="s">
        <v>8590</v>
      </c>
      <c r="AG1963" t="s">
        <v>8576</v>
      </c>
    </row>
    <row r="1964" spans="1:33" ht="12.95" customHeight="1" x14ac:dyDescent="0.2">
      <c r="A1964" s="55" t="s">
        <v>3559</v>
      </c>
      <c r="B1964" s="54" t="s">
        <v>8852</v>
      </c>
      <c r="C1964" s="55">
        <v>41921.387000000002</v>
      </c>
      <c r="D1964" s="55" t="s">
        <v>8869</v>
      </c>
      <c r="E1964">
        <f t="shared" si="201"/>
        <v>-12222.024959960268</v>
      </c>
      <c r="F1964">
        <f t="shared" si="202"/>
        <v>-12222</v>
      </c>
      <c r="G1964">
        <f t="shared" si="199"/>
        <v>-2.9833399996277876E-2</v>
      </c>
      <c r="I1964">
        <f>+C1964-(C$7+F1964*C$8)</f>
        <v>-2.9833399996277876E-2</v>
      </c>
      <c r="Q1964" s="2">
        <f t="shared" si="203"/>
        <v>26902.887000000002</v>
      </c>
      <c r="S1964" t="s">
        <v>8874</v>
      </c>
      <c r="AC1964">
        <v>10</v>
      </c>
      <c r="AE1964" t="s">
        <v>8579</v>
      </c>
      <c r="AG1964" t="s">
        <v>8576</v>
      </c>
    </row>
    <row r="1965" spans="1:33" ht="12.95" customHeight="1" x14ac:dyDescent="0.2">
      <c r="A1965" s="12" t="s">
        <v>8871</v>
      </c>
      <c r="B1965" s="35"/>
      <c r="C1965" s="12">
        <v>41921.394</v>
      </c>
      <c r="D1965" s="12"/>
      <c r="E1965">
        <f t="shared" si="201"/>
        <v>-12222.019103446368</v>
      </c>
      <c r="F1965">
        <f t="shared" si="202"/>
        <v>-12222</v>
      </c>
      <c r="G1965">
        <f t="shared" si="199"/>
        <v>-2.2833399998489767E-2</v>
      </c>
      <c r="I1965">
        <f>G1965</f>
        <v>-2.2833399998489767E-2</v>
      </c>
      <c r="Q1965" s="2">
        <f t="shared" si="203"/>
        <v>26902.894</v>
      </c>
      <c r="S1965" t="s">
        <v>8874</v>
      </c>
      <c r="U1965" s="21"/>
      <c r="AC1965">
        <v>10</v>
      </c>
      <c r="AE1965" t="s">
        <v>8581</v>
      </c>
      <c r="AG1965" t="s">
        <v>8576</v>
      </c>
    </row>
    <row r="1966" spans="1:33" ht="12.95" customHeight="1" x14ac:dyDescent="0.2">
      <c r="A1966" s="55" t="s">
        <v>6571</v>
      </c>
      <c r="B1966" s="54" t="s">
        <v>8852</v>
      </c>
      <c r="C1966" s="55">
        <v>41921.396000000001</v>
      </c>
      <c r="D1966" s="55" t="s">
        <v>8869</v>
      </c>
      <c r="E1966">
        <f t="shared" si="201"/>
        <v>-12222.01743015668</v>
      </c>
      <c r="F1966">
        <f t="shared" si="202"/>
        <v>-12222</v>
      </c>
      <c r="G1966">
        <f t="shared" si="199"/>
        <v>-2.0833399998082314E-2</v>
      </c>
      <c r="I1966">
        <f>+C1966-(C$7+F1966*C$8)</f>
        <v>-2.0833399998082314E-2</v>
      </c>
      <c r="Q1966" s="2">
        <f t="shared" si="203"/>
        <v>26902.896000000001</v>
      </c>
      <c r="S1966" t="s">
        <v>8874</v>
      </c>
      <c r="AC1966">
        <v>12</v>
      </c>
      <c r="AE1966" t="s">
        <v>8579</v>
      </c>
      <c r="AG1966" t="s">
        <v>8576</v>
      </c>
    </row>
    <row r="1967" spans="1:33" ht="12.95" customHeight="1" x14ac:dyDescent="0.2">
      <c r="A1967" s="99" t="s">
        <v>8636</v>
      </c>
      <c r="B1967" s="14"/>
      <c r="C1967" s="17">
        <v>41923.781000000003</v>
      </c>
      <c r="D1967" s="17"/>
      <c r="E1967">
        <f t="shared" si="201"/>
        <v>-12220.022032205305</v>
      </c>
      <c r="F1967">
        <f t="shared" si="202"/>
        <v>-12220</v>
      </c>
      <c r="G1967">
        <f t="shared" si="199"/>
        <v>-2.6334000001952518E-2</v>
      </c>
      <c r="I1967">
        <f>G1967</f>
        <v>-2.6334000001952518E-2</v>
      </c>
      <c r="Q1967" s="2">
        <f t="shared" si="203"/>
        <v>26905.281000000003</v>
      </c>
      <c r="S1967" t="s">
        <v>8874</v>
      </c>
      <c r="U1967" s="21"/>
    </row>
    <row r="1968" spans="1:33" ht="12.95" customHeight="1" x14ac:dyDescent="0.2">
      <c r="A1968" s="55" t="s">
        <v>6867</v>
      </c>
      <c r="B1968" s="54" t="s">
        <v>8852</v>
      </c>
      <c r="C1968" s="55">
        <v>41924.982000000004</v>
      </c>
      <c r="D1968" s="55" t="s">
        <v>8869</v>
      </c>
      <c r="E1968">
        <f t="shared" si="201"/>
        <v>-12219.017221748447</v>
      </c>
      <c r="F1968">
        <f t="shared" si="202"/>
        <v>-12219</v>
      </c>
      <c r="G1968">
        <f t="shared" si="199"/>
        <v>-2.0584300000336953E-2</v>
      </c>
      <c r="I1968">
        <f>+C1968-(C$7+F1968*C$8)</f>
        <v>-2.0584300000336953E-2</v>
      </c>
      <c r="Q1968" s="2">
        <f t="shared" si="203"/>
        <v>26906.482000000004</v>
      </c>
      <c r="S1968" t="s">
        <v>8874</v>
      </c>
    </row>
    <row r="1969" spans="1:33" ht="12.95" customHeight="1" x14ac:dyDescent="0.2">
      <c r="A1969" s="99" t="s">
        <v>8636</v>
      </c>
      <c r="B1969" s="14"/>
      <c r="C1969" s="17">
        <v>41927.370000000003</v>
      </c>
      <c r="D1969" s="17"/>
      <c r="E1969">
        <f t="shared" si="201"/>
        <v>-12217.019313862544</v>
      </c>
      <c r="F1969">
        <f t="shared" si="202"/>
        <v>-12217</v>
      </c>
      <c r="G1969">
        <f t="shared" si="199"/>
        <v>-2.3084899999957997E-2</v>
      </c>
      <c r="I1969">
        <f>G1969</f>
        <v>-2.3084899999957997E-2</v>
      </c>
      <c r="Q1969" s="2">
        <f t="shared" si="203"/>
        <v>26908.870000000003</v>
      </c>
      <c r="S1969" t="s">
        <v>8874</v>
      </c>
      <c r="U1969" s="21"/>
    </row>
    <row r="1970" spans="1:33" ht="12.95" customHeight="1" x14ac:dyDescent="0.2">
      <c r="A1970" s="99" t="s">
        <v>8636</v>
      </c>
      <c r="B1970" s="14"/>
      <c r="C1970" s="17">
        <v>41927.372000000003</v>
      </c>
      <c r="D1970" s="17"/>
      <c r="E1970">
        <f t="shared" si="201"/>
        <v>-12217.017640572856</v>
      </c>
      <c r="F1970">
        <f t="shared" si="202"/>
        <v>-12217</v>
      </c>
      <c r="G1970">
        <f t="shared" si="199"/>
        <v>-2.1084899999550544E-2</v>
      </c>
      <c r="I1970">
        <f>G1970</f>
        <v>-2.1084899999550544E-2</v>
      </c>
      <c r="Q1970" s="2">
        <f t="shared" si="203"/>
        <v>26908.872000000003</v>
      </c>
      <c r="S1970" t="s">
        <v>8874</v>
      </c>
      <c r="U1970" s="21"/>
    </row>
    <row r="1971" spans="1:33" ht="12.95" customHeight="1" x14ac:dyDescent="0.2">
      <c r="A1971" s="55" t="s">
        <v>6867</v>
      </c>
      <c r="B1971" s="54" t="s">
        <v>8852</v>
      </c>
      <c r="C1971" s="55">
        <v>41930.957000000002</v>
      </c>
      <c r="D1971" s="55" t="s">
        <v>8869</v>
      </c>
      <c r="E1971">
        <f t="shared" si="201"/>
        <v>-12214.01826880947</v>
      </c>
      <c r="F1971">
        <f t="shared" si="202"/>
        <v>-12214</v>
      </c>
      <c r="G1971">
        <f t="shared" si="199"/>
        <v>-2.1835799998370931E-2</v>
      </c>
      <c r="I1971">
        <f>+C1971-(C$7+F1971*C$8)</f>
        <v>-2.1835799998370931E-2</v>
      </c>
      <c r="Q1971" s="2">
        <f t="shared" si="203"/>
        <v>26912.457000000002</v>
      </c>
      <c r="S1971" t="s">
        <v>8874</v>
      </c>
    </row>
    <row r="1972" spans="1:33" ht="12.95" customHeight="1" x14ac:dyDescent="0.2">
      <c r="A1972" s="55" t="s">
        <v>5934</v>
      </c>
      <c r="B1972" s="54" t="s">
        <v>8852</v>
      </c>
      <c r="C1972" s="55">
        <v>41932.158000000003</v>
      </c>
      <c r="D1972" s="55" t="s">
        <v>8869</v>
      </c>
      <c r="E1972">
        <f t="shared" si="201"/>
        <v>-12213.013458352614</v>
      </c>
      <c r="F1972">
        <f t="shared" si="202"/>
        <v>-12213</v>
      </c>
      <c r="G1972">
        <f t="shared" si="199"/>
        <v>-1.6086099996755365E-2</v>
      </c>
      <c r="I1972">
        <f>+C1972-(C$7+F1972*C$8)</f>
        <v>-1.6086099996755365E-2</v>
      </c>
      <c r="Q1972" s="2">
        <f t="shared" si="203"/>
        <v>26913.658000000003</v>
      </c>
      <c r="S1972" t="s">
        <v>8874</v>
      </c>
      <c r="AC1972">
        <v>10</v>
      </c>
      <c r="AE1972" t="s">
        <v>8579</v>
      </c>
      <c r="AG1972" t="s">
        <v>8576</v>
      </c>
    </row>
    <row r="1973" spans="1:33" ht="12.95" customHeight="1" x14ac:dyDescent="0.2">
      <c r="A1973" s="12" t="s">
        <v>8871</v>
      </c>
      <c r="B1973" s="35"/>
      <c r="C1973" s="12">
        <v>41933.345000000001</v>
      </c>
      <c r="D1973" s="12"/>
      <c r="E1973">
        <f t="shared" si="201"/>
        <v>-12212.020360923567</v>
      </c>
      <c r="F1973">
        <f t="shared" si="202"/>
        <v>-12212</v>
      </c>
      <c r="G1973">
        <f t="shared" si="199"/>
        <v>-2.4336400005267933E-2</v>
      </c>
      <c r="I1973">
        <f>G1973</f>
        <v>-2.4336400005267933E-2</v>
      </c>
      <c r="Q1973" s="2">
        <f t="shared" si="203"/>
        <v>26914.845000000001</v>
      </c>
      <c r="S1973" t="s">
        <v>8874</v>
      </c>
      <c r="U1973" s="21"/>
      <c r="AC1973">
        <v>6</v>
      </c>
      <c r="AE1973" t="s">
        <v>8579</v>
      </c>
      <c r="AG1973" t="s">
        <v>8576</v>
      </c>
    </row>
    <row r="1974" spans="1:33" ht="12.95" customHeight="1" x14ac:dyDescent="0.2">
      <c r="A1974" s="12" t="s">
        <v>8871</v>
      </c>
      <c r="B1974" s="35"/>
      <c r="C1974" s="12">
        <v>41933.345999999998</v>
      </c>
      <c r="D1974" s="12"/>
      <c r="E1974">
        <f t="shared" si="201"/>
        <v>-12212.019524278725</v>
      </c>
      <c r="F1974">
        <f t="shared" si="202"/>
        <v>-12212</v>
      </c>
      <c r="G1974">
        <f t="shared" si="199"/>
        <v>-2.3336400008702185E-2</v>
      </c>
      <c r="I1974">
        <f>G1974</f>
        <v>-2.3336400008702185E-2</v>
      </c>
      <c r="Q1974" s="2">
        <f t="shared" si="203"/>
        <v>26914.845999999998</v>
      </c>
      <c r="S1974" t="s">
        <v>8874</v>
      </c>
      <c r="U1974" s="21"/>
      <c r="AB1974" t="s">
        <v>8668</v>
      </c>
      <c r="AC1974">
        <v>9</v>
      </c>
      <c r="AE1974" t="s">
        <v>8755</v>
      </c>
      <c r="AG1974" t="s">
        <v>8576</v>
      </c>
    </row>
    <row r="1975" spans="1:33" ht="12.95" customHeight="1" x14ac:dyDescent="0.2">
      <c r="A1975" s="55" t="s">
        <v>6571</v>
      </c>
      <c r="B1975" s="54" t="s">
        <v>8852</v>
      </c>
      <c r="C1975" s="55">
        <v>41933.353000000003</v>
      </c>
      <c r="D1975" s="55" t="s">
        <v>8869</v>
      </c>
      <c r="E1975">
        <f t="shared" si="201"/>
        <v>-12212.013667764819</v>
      </c>
      <c r="F1975">
        <f t="shared" si="202"/>
        <v>-12212</v>
      </c>
      <c r="G1975">
        <f t="shared" si="199"/>
        <v>-1.6336400003638119E-2</v>
      </c>
      <c r="I1975">
        <f>+C1975-(C$7+F1975*C$8)</f>
        <v>-1.6336400003638119E-2</v>
      </c>
      <c r="Q1975" s="2">
        <f t="shared" si="203"/>
        <v>26914.853000000003</v>
      </c>
      <c r="S1975" t="s">
        <v>8874</v>
      </c>
      <c r="AB1975" t="s">
        <v>8668</v>
      </c>
      <c r="AC1975">
        <v>12</v>
      </c>
      <c r="AE1975" t="s">
        <v>8755</v>
      </c>
      <c r="AG1975" t="s">
        <v>8576</v>
      </c>
    </row>
    <row r="1976" spans="1:33" ht="12.95" customHeight="1" x14ac:dyDescent="0.2">
      <c r="A1976" s="55" t="s">
        <v>6571</v>
      </c>
      <c r="B1976" s="54" t="s">
        <v>8852</v>
      </c>
      <c r="C1976" s="55">
        <v>41934.54</v>
      </c>
      <c r="D1976" s="55" t="s">
        <v>8869</v>
      </c>
      <c r="E1976">
        <f t="shared" si="201"/>
        <v>-12211.020570335771</v>
      </c>
      <c r="F1976">
        <f t="shared" si="202"/>
        <v>-12211</v>
      </c>
      <c r="G1976">
        <f t="shared" si="199"/>
        <v>-2.4586699997598771E-2</v>
      </c>
      <c r="I1976">
        <f>+C1976-(C$7+F1976*C$8)</f>
        <v>-2.4586699997598771E-2</v>
      </c>
      <c r="Q1976" s="2">
        <f t="shared" si="203"/>
        <v>26916.04</v>
      </c>
      <c r="S1976" t="s">
        <v>8874</v>
      </c>
    </row>
    <row r="1977" spans="1:33" ht="12.95" customHeight="1" x14ac:dyDescent="0.2">
      <c r="A1977" s="12" t="s">
        <v>8871</v>
      </c>
      <c r="B1977" s="35"/>
      <c r="C1977" s="12">
        <v>41934.541799999999</v>
      </c>
      <c r="D1977" s="12"/>
      <c r="E1977">
        <f t="shared" si="201"/>
        <v>-12211.019064375054</v>
      </c>
      <c r="F1977">
        <f t="shared" si="202"/>
        <v>-12211</v>
      </c>
      <c r="G1977">
        <f t="shared" si="199"/>
        <v>-2.278669999941485E-2</v>
      </c>
      <c r="J1977">
        <f>G1977</f>
        <v>-2.278669999941485E-2</v>
      </c>
      <c r="Q1977" s="2">
        <f t="shared" si="203"/>
        <v>26916.041799999999</v>
      </c>
      <c r="S1977" t="s">
        <v>8874</v>
      </c>
      <c r="U1977" s="21"/>
    </row>
    <row r="1978" spans="1:33" ht="12.95" customHeight="1" x14ac:dyDescent="0.2">
      <c r="A1978" s="99" t="s">
        <v>8636</v>
      </c>
      <c r="B1978" s="14"/>
      <c r="C1978" s="17">
        <v>41935.737000000001</v>
      </c>
      <c r="D1978" s="17"/>
      <c r="E1978">
        <f t="shared" si="201"/>
        <v>-12210.019106458289</v>
      </c>
      <c r="F1978">
        <f t="shared" si="202"/>
        <v>-12210</v>
      </c>
      <c r="G1978">
        <f t="shared" si="199"/>
        <v>-2.2837000004074071E-2</v>
      </c>
      <c r="I1978">
        <f>G1978</f>
        <v>-2.2837000004074071E-2</v>
      </c>
      <c r="Q1978" s="2">
        <f t="shared" si="203"/>
        <v>26917.237000000001</v>
      </c>
      <c r="S1978" t="s">
        <v>8874</v>
      </c>
      <c r="U1978" s="21"/>
      <c r="AB1978" t="s">
        <v>8668</v>
      </c>
      <c r="AC1978">
        <v>14</v>
      </c>
      <c r="AE1978" t="s">
        <v>8755</v>
      </c>
      <c r="AG1978" t="s">
        <v>8576</v>
      </c>
    </row>
    <row r="1979" spans="1:33" ht="12.95" customHeight="1" x14ac:dyDescent="0.2">
      <c r="A1979" s="55" t="s">
        <v>6867</v>
      </c>
      <c r="B1979" s="54" t="s">
        <v>8852</v>
      </c>
      <c r="C1979" s="55">
        <v>41936.93</v>
      </c>
      <c r="D1979" s="55" t="s">
        <v>8869</v>
      </c>
      <c r="E1979">
        <f t="shared" si="201"/>
        <v>-12209.020989160181</v>
      </c>
      <c r="F1979">
        <f t="shared" si="202"/>
        <v>-12209</v>
      </c>
      <c r="G1979">
        <f t="shared" ref="G1979:G2042" si="204">+C1979-(C$7+F1979*C$8)</f>
        <v>-2.508730000408832E-2</v>
      </c>
      <c r="I1979">
        <f>+C1979-(C$7+F1979*C$8)</f>
        <v>-2.508730000408832E-2</v>
      </c>
      <c r="Q1979" s="2">
        <f t="shared" si="203"/>
        <v>26918.43</v>
      </c>
      <c r="S1979" t="s">
        <v>8874</v>
      </c>
    </row>
    <row r="1980" spans="1:33" ht="12.95" customHeight="1" x14ac:dyDescent="0.2">
      <c r="A1980" s="55" t="s">
        <v>3559</v>
      </c>
      <c r="B1980" s="54" t="s">
        <v>8852</v>
      </c>
      <c r="C1980" s="55">
        <v>41939.309000000001</v>
      </c>
      <c r="D1980" s="55" t="s">
        <v>8869</v>
      </c>
      <c r="E1980">
        <f t="shared" si="201"/>
        <v>-12207.030611077864</v>
      </c>
      <c r="F1980">
        <f t="shared" si="202"/>
        <v>-12207</v>
      </c>
      <c r="G1980">
        <f t="shared" si="204"/>
        <v>-3.6587900001904927E-2</v>
      </c>
      <c r="I1980">
        <f>+C1980-(C$7+F1980*C$8)</f>
        <v>-3.6587900001904927E-2</v>
      </c>
      <c r="Q1980" s="2">
        <f t="shared" si="203"/>
        <v>26920.809000000001</v>
      </c>
      <c r="S1980" t="s">
        <v>8874</v>
      </c>
      <c r="AB1980" t="s">
        <v>8668</v>
      </c>
      <c r="AC1980">
        <v>9</v>
      </c>
      <c r="AE1980" t="s">
        <v>8755</v>
      </c>
      <c r="AG1980" t="s">
        <v>8576</v>
      </c>
    </row>
    <row r="1981" spans="1:33" ht="12.95" customHeight="1" x14ac:dyDescent="0.2">
      <c r="A1981" s="99" t="s">
        <v>8636</v>
      </c>
      <c r="B1981" s="14"/>
      <c r="C1981" s="17">
        <v>41939.324999999997</v>
      </c>
      <c r="D1981" s="17"/>
      <c r="E1981">
        <f t="shared" si="201"/>
        <v>-12207.017224760375</v>
      </c>
      <c r="F1981">
        <f t="shared" si="202"/>
        <v>-12207</v>
      </c>
      <c r="G1981">
        <f t="shared" si="204"/>
        <v>-2.0587900005921256E-2</v>
      </c>
      <c r="I1981">
        <f>G1981</f>
        <v>-2.0587900005921256E-2</v>
      </c>
      <c r="Q1981" s="2">
        <f t="shared" si="203"/>
        <v>26920.824999999997</v>
      </c>
      <c r="S1981" t="s">
        <v>8874</v>
      </c>
      <c r="U1981" s="21"/>
    </row>
    <row r="1982" spans="1:33" ht="12.95" customHeight="1" x14ac:dyDescent="0.2">
      <c r="A1982" s="55" t="s">
        <v>6571</v>
      </c>
      <c r="B1982" s="54" t="s">
        <v>8852</v>
      </c>
      <c r="C1982" s="55">
        <v>41940.519999999997</v>
      </c>
      <c r="D1982" s="55" t="s">
        <v>8869</v>
      </c>
      <c r="E1982">
        <f t="shared" si="201"/>
        <v>-12206.01743417258</v>
      </c>
      <c r="F1982">
        <f t="shared" si="202"/>
        <v>-12206</v>
      </c>
      <c r="G1982">
        <f t="shared" si="204"/>
        <v>-2.0838200005528051E-2</v>
      </c>
      <c r="I1982">
        <f>+C1982-(C$7+F1982*C$8)</f>
        <v>-2.0838200005528051E-2</v>
      </c>
      <c r="Q1982" s="2">
        <f t="shared" si="203"/>
        <v>26922.019999999997</v>
      </c>
      <c r="S1982" t="s">
        <v>8874</v>
      </c>
      <c r="AB1982" t="s">
        <v>8668</v>
      </c>
      <c r="AC1982">
        <v>7</v>
      </c>
      <c r="AE1982" t="s">
        <v>8687</v>
      </c>
      <c r="AG1982" t="s">
        <v>8576</v>
      </c>
    </row>
    <row r="1983" spans="1:33" ht="12.95" customHeight="1" x14ac:dyDescent="0.2">
      <c r="A1983" s="55" t="s">
        <v>6867</v>
      </c>
      <c r="B1983" s="54" t="s">
        <v>8852</v>
      </c>
      <c r="C1983" s="55">
        <v>41952.466</v>
      </c>
      <c r="D1983" s="55" t="s">
        <v>8869</v>
      </c>
      <c r="E1983">
        <f t="shared" si="201"/>
        <v>-12196.022874873992</v>
      </c>
      <c r="F1983">
        <f t="shared" si="202"/>
        <v>-12196</v>
      </c>
      <c r="G1983">
        <f t="shared" si="204"/>
        <v>-2.7341200002410915E-2</v>
      </c>
      <c r="I1983">
        <f>+C1983-(C$7+F1983*C$8)</f>
        <v>-2.7341200002410915E-2</v>
      </c>
      <c r="Q1983" s="2">
        <f t="shared" si="203"/>
        <v>26933.966</v>
      </c>
      <c r="S1983" t="s">
        <v>8874</v>
      </c>
    </row>
    <row r="1984" spans="1:33" ht="12.95" customHeight="1" x14ac:dyDescent="0.2">
      <c r="A1984" s="55" t="s">
        <v>6841</v>
      </c>
      <c r="B1984" s="54" t="s">
        <v>8852</v>
      </c>
      <c r="C1984" s="55">
        <v>41953.663999999997</v>
      </c>
      <c r="D1984" s="55" t="s">
        <v>8869</v>
      </c>
      <c r="E1984">
        <f t="shared" si="201"/>
        <v>-12195.020574351669</v>
      </c>
      <c r="F1984">
        <f t="shared" si="202"/>
        <v>-12195</v>
      </c>
      <c r="G1984">
        <f t="shared" si="204"/>
        <v>-2.4591500005044509E-2</v>
      </c>
      <c r="I1984">
        <f>+C1984-(C$7+F1984*C$8)</f>
        <v>-2.4591500005044509E-2</v>
      </c>
      <c r="Q1984" s="2">
        <f t="shared" si="203"/>
        <v>26935.163999999997</v>
      </c>
      <c r="S1984" t="s">
        <v>8874</v>
      </c>
    </row>
    <row r="1985" spans="1:33" ht="12.95" customHeight="1" x14ac:dyDescent="0.2">
      <c r="A1985" s="12" t="s">
        <v>9265</v>
      </c>
      <c r="B1985" s="35" t="s">
        <v>8852</v>
      </c>
      <c r="C1985" s="12">
        <v>41954.856099999997</v>
      </c>
      <c r="D1985" s="12" t="s">
        <v>9266</v>
      </c>
      <c r="E1985">
        <f t="shared" si="201"/>
        <v>-12194.02321003392</v>
      </c>
      <c r="F1985">
        <f t="shared" si="202"/>
        <v>-12194</v>
      </c>
      <c r="G1985">
        <f t="shared" si="204"/>
        <v>-2.7741800004150718E-2</v>
      </c>
      <c r="J1985">
        <f>G1985</f>
        <v>-2.7741800004150718E-2</v>
      </c>
      <c r="Q1985" s="2">
        <f t="shared" si="203"/>
        <v>26936.356099999997</v>
      </c>
      <c r="S1985" t="s">
        <v>8874</v>
      </c>
      <c r="U1985" s="21"/>
    </row>
    <row r="1986" spans="1:33" ht="12.95" customHeight="1" x14ac:dyDescent="0.2">
      <c r="A1986" s="55" t="s">
        <v>3604</v>
      </c>
      <c r="B1986" s="54" t="s">
        <v>8852</v>
      </c>
      <c r="C1986" s="55">
        <v>41954.861599999997</v>
      </c>
      <c r="D1986" s="55" t="s">
        <v>8869</v>
      </c>
      <c r="E1986">
        <f t="shared" si="201"/>
        <v>-12194.018608487282</v>
      </c>
      <c r="F1986">
        <f t="shared" si="202"/>
        <v>-12194</v>
      </c>
      <c r="G1986">
        <f t="shared" si="204"/>
        <v>-2.224180000484921E-2</v>
      </c>
      <c r="J1986">
        <f>G1986</f>
        <v>-2.224180000484921E-2</v>
      </c>
      <c r="Q1986" s="2">
        <f t="shared" si="203"/>
        <v>26936.361599999997</v>
      </c>
      <c r="S1986" t="s">
        <v>8874</v>
      </c>
      <c r="U1986" s="21"/>
    </row>
    <row r="1987" spans="1:33" ht="12.95" customHeight="1" x14ac:dyDescent="0.2">
      <c r="A1987" s="99" t="s">
        <v>8637</v>
      </c>
      <c r="B1987" s="14"/>
      <c r="C1987" s="17">
        <v>41958.444000000003</v>
      </c>
      <c r="D1987" s="17"/>
      <c r="E1987">
        <f t="shared" si="201"/>
        <v>-12191.021412000482</v>
      </c>
      <c r="F1987">
        <f t="shared" si="202"/>
        <v>-12191</v>
      </c>
      <c r="G1987">
        <f t="shared" si="204"/>
        <v>-2.5592699996195734E-2</v>
      </c>
      <c r="I1987">
        <f>G1987</f>
        <v>-2.5592699996195734E-2</v>
      </c>
      <c r="Q1987" s="2">
        <f t="shared" si="203"/>
        <v>26939.944000000003</v>
      </c>
      <c r="S1987" t="s">
        <v>8874</v>
      </c>
      <c r="U1987" s="21"/>
    </row>
    <row r="1988" spans="1:33" ht="12.95" customHeight="1" x14ac:dyDescent="0.2">
      <c r="A1988" s="55" t="s">
        <v>6841</v>
      </c>
      <c r="B1988" s="54" t="s">
        <v>8852</v>
      </c>
      <c r="C1988" s="55">
        <v>41960.841999999997</v>
      </c>
      <c r="D1988" s="55" t="s">
        <v>8869</v>
      </c>
      <c r="E1988">
        <f t="shared" si="201"/>
        <v>-12189.015137666149</v>
      </c>
      <c r="F1988">
        <f t="shared" si="202"/>
        <v>-12189</v>
      </c>
      <c r="G1988">
        <f t="shared" si="204"/>
        <v>-1.8093300001055468E-2</v>
      </c>
      <c r="I1988">
        <f t="shared" ref="I1988:I1994" si="205">+C1988-(C$7+F1988*C$8)</f>
        <v>-1.8093300001055468E-2</v>
      </c>
      <c r="Q1988" s="2">
        <f t="shared" si="203"/>
        <v>26942.341999999997</v>
      </c>
      <c r="S1988" t="s">
        <v>8874</v>
      </c>
    </row>
    <row r="1989" spans="1:33" ht="12.95" customHeight="1" x14ac:dyDescent="0.2">
      <c r="A1989" s="55" t="s">
        <v>6841</v>
      </c>
      <c r="B1989" s="54" t="s">
        <v>8852</v>
      </c>
      <c r="C1989" s="55">
        <v>41971.595999999998</v>
      </c>
      <c r="D1989" s="55" t="s">
        <v>8869</v>
      </c>
      <c r="E1989">
        <f t="shared" si="201"/>
        <v>-12180.017859020829</v>
      </c>
      <c r="F1989">
        <f t="shared" si="202"/>
        <v>-12180</v>
      </c>
      <c r="G1989">
        <f t="shared" si="204"/>
        <v>-2.1346000001358334E-2</v>
      </c>
      <c r="I1989">
        <f t="shared" si="205"/>
        <v>-2.1346000001358334E-2</v>
      </c>
      <c r="Q1989" s="2">
        <f t="shared" si="203"/>
        <v>26953.095999999998</v>
      </c>
      <c r="S1989" t="s">
        <v>8874</v>
      </c>
    </row>
    <row r="1990" spans="1:33" ht="12.95" customHeight="1" x14ac:dyDescent="0.2">
      <c r="A1990" s="55" t="s">
        <v>6571</v>
      </c>
      <c r="B1990" s="54" t="s">
        <v>8852</v>
      </c>
      <c r="C1990" s="55">
        <v>41971.599000000002</v>
      </c>
      <c r="D1990" s="55" t="s">
        <v>8869</v>
      </c>
      <c r="E1990">
        <f t="shared" si="201"/>
        <v>-12180.015349086296</v>
      </c>
      <c r="F1990">
        <f t="shared" si="202"/>
        <v>-12180</v>
      </c>
      <c r="G1990">
        <f t="shared" si="204"/>
        <v>-1.8345999997109175E-2</v>
      </c>
      <c r="I1990">
        <f t="shared" si="205"/>
        <v>-1.8345999997109175E-2</v>
      </c>
      <c r="Q1990" s="2">
        <f t="shared" si="203"/>
        <v>26953.099000000002</v>
      </c>
      <c r="S1990" t="s">
        <v>8874</v>
      </c>
    </row>
    <row r="1991" spans="1:33" ht="12.95" customHeight="1" x14ac:dyDescent="0.2">
      <c r="A1991" s="55" t="s">
        <v>6867</v>
      </c>
      <c r="B1991" s="54" t="s">
        <v>8852</v>
      </c>
      <c r="C1991" s="55">
        <v>41976.37</v>
      </c>
      <c r="D1991" s="55" t="s">
        <v>8869</v>
      </c>
      <c r="E1991">
        <f t="shared" si="201"/>
        <v>-12176.023716538703</v>
      </c>
      <c r="F1991">
        <f t="shared" si="202"/>
        <v>-12176</v>
      </c>
      <c r="G1991">
        <f t="shared" si="204"/>
        <v>-2.8347200001007877E-2</v>
      </c>
      <c r="I1991">
        <f t="shared" si="205"/>
        <v>-2.8347200001007877E-2</v>
      </c>
      <c r="Q1991" s="2">
        <f t="shared" si="203"/>
        <v>26957.870000000003</v>
      </c>
      <c r="S1991" t="s">
        <v>8874</v>
      </c>
      <c r="AB1991" t="s">
        <v>8668</v>
      </c>
      <c r="AC1991">
        <v>14</v>
      </c>
      <c r="AE1991" t="s">
        <v>8687</v>
      </c>
      <c r="AG1991" t="s">
        <v>8576</v>
      </c>
    </row>
    <row r="1992" spans="1:33" ht="12.95" customHeight="1" x14ac:dyDescent="0.2">
      <c r="A1992" s="55" t="s">
        <v>3559</v>
      </c>
      <c r="B1992" s="54" t="s">
        <v>8852</v>
      </c>
      <c r="C1992" s="55">
        <v>41976.375999999997</v>
      </c>
      <c r="D1992" s="55" t="s">
        <v>8869</v>
      </c>
      <c r="E1992">
        <f t="shared" si="201"/>
        <v>-12176.018696669647</v>
      </c>
      <c r="F1992">
        <f t="shared" si="202"/>
        <v>-12176</v>
      </c>
      <c r="G1992">
        <f t="shared" si="204"/>
        <v>-2.2347200007061474E-2</v>
      </c>
      <c r="I1992">
        <f t="shared" si="205"/>
        <v>-2.2347200007061474E-2</v>
      </c>
      <c r="Q1992" s="2">
        <f t="shared" si="203"/>
        <v>26957.875999999997</v>
      </c>
      <c r="S1992" t="s">
        <v>8874</v>
      </c>
    </row>
    <row r="1993" spans="1:33" ht="12.95" customHeight="1" x14ac:dyDescent="0.2">
      <c r="A1993" s="55" t="s">
        <v>6841</v>
      </c>
      <c r="B1993" s="54" t="s">
        <v>8852</v>
      </c>
      <c r="C1993" s="55">
        <v>41977.571000000004</v>
      </c>
      <c r="D1993" s="55" t="s">
        <v>8869</v>
      </c>
      <c r="E1993">
        <f t="shared" si="201"/>
        <v>-12175.018906081847</v>
      </c>
      <c r="F1993">
        <f t="shared" si="202"/>
        <v>-12175</v>
      </c>
      <c r="G1993">
        <f t="shared" si="204"/>
        <v>-2.2597499999392312E-2</v>
      </c>
      <c r="I1993">
        <f t="shared" si="205"/>
        <v>-2.2597499999392312E-2</v>
      </c>
      <c r="Q1993" s="2">
        <f t="shared" si="203"/>
        <v>26959.071000000004</v>
      </c>
      <c r="S1993" t="s">
        <v>8874</v>
      </c>
      <c r="AB1993" t="s">
        <v>8668</v>
      </c>
      <c r="AC1993">
        <v>13</v>
      </c>
      <c r="AE1993" t="s">
        <v>8772</v>
      </c>
      <c r="AG1993" t="s">
        <v>8576</v>
      </c>
    </row>
    <row r="1994" spans="1:33" ht="12.95" customHeight="1" x14ac:dyDescent="0.2">
      <c r="A1994" s="55" t="s">
        <v>6571</v>
      </c>
      <c r="B1994" s="54" t="s">
        <v>8852</v>
      </c>
      <c r="C1994" s="55">
        <v>41982.345999999998</v>
      </c>
      <c r="D1994" s="55" t="s">
        <v>8869</v>
      </c>
      <c r="E1994">
        <f t="shared" si="201"/>
        <v>-12171.023926954886</v>
      </c>
      <c r="F1994">
        <f t="shared" si="202"/>
        <v>-12171</v>
      </c>
      <c r="G1994">
        <f t="shared" si="204"/>
        <v>-2.8598700002476107E-2</v>
      </c>
      <c r="I1994">
        <f t="shared" si="205"/>
        <v>-2.8598700002476107E-2</v>
      </c>
      <c r="Q1994" s="2">
        <f t="shared" si="203"/>
        <v>26963.845999999998</v>
      </c>
      <c r="S1994" t="s">
        <v>8874</v>
      </c>
      <c r="AB1994" t="s">
        <v>8668</v>
      </c>
      <c r="AC1994">
        <v>15</v>
      </c>
      <c r="AE1994" t="s">
        <v>8734</v>
      </c>
      <c r="AG1994" t="s">
        <v>8576</v>
      </c>
    </row>
    <row r="1995" spans="1:33" ht="12.95" customHeight="1" x14ac:dyDescent="0.2">
      <c r="A1995" s="55" t="s">
        <v>6755</v>
      </c>
      <c r="B1995" s="54" t="s">
        <v>8852</v>
      </c>
      <c r="C1995" s="55">
        <v>41982.349000000002</v>
      </c>
      <c r="D1995" s="55" t="s">
        <v>8869</v>
      </c>
      <c r="E1995">
        <f t="shared" si="201"/>
        <v>-12171.021417020351</v>
      </c>
      <c r="F1995">
        <f t="shared" si="202"/>
        <v>-12171</v>
      </c>
      <c r="G1995">
        <f t="shared" si="204"/>
        <v>-2.5598699998226948E-2</v>
      </c>
      <c r="I1995">
        <f>G1995</f>
        <v>-2.5598699998226948E-2</v>
      </c>
      <c r="Q1995" s="2">
        <f t="shared" si="203"/>
        <v>26963.849000000002</v>
      </c>
      <c r="S1995" t="s">
        <v>8874</v>
      </c>
      <c r="U1995" s="21"/>
      <c r="AB1995" t="s">
        <v>8668</v>
      </c>
      <c r="AC1995">
        <v>22</v>
      </c>
      <c r="AE1995" t="s">
        <v>8786</v>
      </c>
      <c r="AG1995" t="s">
        <v>8576</v>
      </c>
    </row>
    <row r="1996" spans="1:33" ht="12.95" customHeight="1" x14ac:dyDescent="0.2">
      <c r="A1996" s="99" t="s">
        <v>8637</v>
      </c>
      <c r="B1996" s="14"/>
      <c r="C1996" s="17">
        <v>41982.351999999999</v>
      </c>
      <c r="D1996" s="17"/>
      <c r="E1996">
        <f t="shared" si="201"/>
        <v>-12171.018907085823</v>
      </c>
      <c r="F1996">
        <f t="shared" si="202"/>
        <v>-12171</v>
      </c>
      <c r="G1996">
        <f t="shared" si="204"/>
        <v>-2.2598700001253746E-2</v>
      </c>
      <c r="I1996">
        <f>G1996</f>
        <v>-2.2598700001253746E-2</v>
      </c>
      <c r="Q1996" s="2">
        <f t="shared" si="203"/>
        <v>26963.851999999999</v>
      </c>
      <c r="S1996" t="s">
        <v>8874</v>
      </c>
      <c r="U1996" s="21"/>
    </row>
    <row r="1997" spans="1:33" ht="12.95" customHeight="1" x14ac:dyDescent="0.2">
      <c r="A1997" s="99" t="s">
        <v>8637</v>
      </c>
      <c r="B1997" s="14"/>
      <c r="C1997" s="17">
        <v>41982.353999999999</v>
      </c>
      <c r="D1997" s="17"/>
      <c r="E1997">
        <f t="shared" si="201"/>
        <v>-12171.017233796138</v>
      </c>
      <c r="F1997">
        <f t="shared" si="202"/>
        <v>-12171</v>
      </c>
      <c r="G1997">
        <f t="shared" si="204"/>
        <v>-2.0598700000846293E-2</v>
      </c>
      <c r="I1997">
        <f>G1997</f>
        <v>-2.0598700000846293E-2</v>
      </c>
      <c r="Q1997" s="2">
        <f t="shared" si="203"/>
        <v>26963.853999999999</v>
      </c>
      <c r="S1997" t="s">
        <v>8874</v>
      </c>
      <c r="U1997" s="21"/>
    </row>
    <row r="1998" spans="1:33" ht="12.95" customHeight="1" x14ac:dyDescent="0.2">
      <c r="A1998" s="55" t="s">
        <v>6867</v>
      </c>
      <c r="B1998" s="54" t="s">
        <v>8852</v>
      </c>
      <c r="C1998" s="55">
        <v>41982.360999999997</v>
      </c>
      <c r="D1998" s="55" t="s">
        <v>8869</v>
      </c>
      <c r="E1998">
        <f t="shared" si="201"/>
        <v>-12171.011377282235</v>
      </c>
      <c r="F1998">
        <f t="shared" si="202"/>
        <v>-12171</v>
      </c>
      <c r="G1998">
        <f t="shared" si="204"/>
        <v>-1.3598700003058184E-2</v>
      </c>
      <c r="I1998">
        <f>+C1998-(C$7+F1998*C$8)</f>
        <v>-1.3598700003058184E-2</v>
      </c>
      <c r="Q1998" s="2">
        <f t="shared" si="203"/>
        <v>26963.860999999997</v>
      </c>
      <c r="S1998" t="s">
        <v>8874</v>
      </c>
      <c r="AB1998" t="s">
        <v>8668</v>
      </c>
      <c r="AC1998">
        <v>13</v>
      </c>
      <c r="AE1998" t="s">
        <v>8789</v>
      </c>
      <c r="AG1998" t="s">
        <v>8576</v>
      </c>
    </row>
    <row r="1999" spans="1:33" ht="12.95" customHeight="1" x14ac:dyDescent="0.2">
      <c r="A1999" s="55" t="s">
        <v>6867</v>
      </c>
      <c r="B1999" s="54" t="s">
        <v>8852</v>
      </c>
      <c r="C1999" s="55">
        <v>41983.542000000001</v>
      </c>
      <c r="D1999" s="55" t="s">
        <v>8869</v>
      </c>
      <c r="E1999">
        <f t="shared" si="201"/>
        <v>-12170.023299722243</v>
      </c>
      <c r="F1999">
        <f t="shared" si="202"/>
        <v>-12170</v>
      </c>
      <c r="G1999">
        <f t="shared" si="204"/>
        <v>-2.7848999998241197E-2</v>
      </c>
      <c r="I1999">
        <f>+C1999-(C$7+F1999*C$8)</f>
        <v>-2.7848999998241197E-2</v>
      </c>
      <c r="Q1999" s="2">
        <f t="shared" si="203"/>
        <v>26965.042000000001</v>
      </c>
      <c r="S1999" t="s">
        <v>8874</v>
      </c>
      <c r="AB1999" t="s">
        <v>8668</v>
      </c>
      <c r="AC1999">
        <v>11</v>
      </c>
      <c r="AE1999" t="s">
        <v>8678</v>
      </c>
      <c r="AG1999" t="s">
        <v>8576</v>
      </c>
    </row>
    <row r="2000" spans="1:33" ht="12.95" customHeight="1" x14ac:dyDescent="0.2">
      <c r="A2000" s="55" t="s">
        <v>6841</v>
      </c>
      <c r="B2000" s="54" t="s">
        <v>8852</v>
      </c>
      <c r="C2000" s="55">
        <v>41983.548000000003</v>
      </c>
      <c r="D2000" s="55" t="s">
        <v>8869</v>
      </c>
      <c r="E2000">
        <f t="shared" si="201"/>
        <v>-12170.018279853182</v>
      </c>
      <c r="F2000">
        <f t="shared" si="202"/>
        <v>-12170</v>
      </c>
      <c r="G2000">
        <f t="shared" si="204"/>
        <v>-2.1848999997018836E-2</v>
      </c>
      <c r="I2000">
        <f>+C2000-(C$7+F2000*C$8)</f>
        <v>-2.1848999997018836E-2</v>
      </c>
      <c r="Q2000" s="2">
        <f t="shared" si="203"/>
        <v>26965.048000000003</v>
      </c>
      <c r="S2000" t="s">
        <v>8874</v>
      </c>
      <c r="AB2000" t="s">
        <v>8668</v>
      </c>
      <c r="AC2000">
        <v>11</v>
      </c>
      <c r="AE2000" t="s">
        <v>8772</v>
      </c>
      <c r="AG2000" t="s">
        <v>8576</v>
      </c>
    </row>
    <row r="2001" spans="1:33" ht="12.95" customHeight="1" x14ac:dyDescent="0.2">
      <c r="A2001" s="99" t="s">
        <v>8637</v>
      </c>
      <c r="B2001" s="14"/>
      <c r="C2001" s="17">
        <v>41988.33</v>
      </c>
      <c r="D2001" s="17"/>
      <c r="E2001">
        <f t="shared" si="201"/>
        <v>-12166.017444212313</v>
      </c>
      <c r="F2001">
        <f t="shared" si="202"/>
        <v>-12166</v>
      </c>
      <c r="G2001">
        <f t="shared" si="204"/>
        <v>-2.0850200002314523E-2</v>
      </c>
      <c r="I2001">
        <f>G2001</f>
        <v>-2.0850200002314523E-2</v>
      </c>
      <c r="Q2001" s="2">
        <f t="shared" si="203"/>
        <v>26969.83</v>
      </c>
      <c r="S2001" t="s">
        <v>8874</v>
      </c>
      <c r="U2001" s="21"/>
    </row>
    <row r="2002" spans="1:33" ht="12.95" customHeight="1" x14ac:dyDescent="0.2">
      <c r="A2002" s="55" t="s">
        <v>6571</v>
      </c>
      <c r="B2002" s="54" t="s">
        <v>8852</v>
      </c>
      <c r="C2002" s="55">
        <v>41988.332999999999</v>
      </c>
      <c r="D2002" s="55" t="s">
        <v>8869</v>
      </c>
      <c r="E2002">
        <f t="shared" si="201"/>
        <v>-12166.014934277786</v>
      </c>
      <c r="F2002">
        <f t="shared" si="202"/>
        <v>-12166</v>
      </c>
      <c r="G2002">
        <f t="shared" si="204"/>
        <v>-1.7850200005341321E-2</v>
      </c>
      <c r="I2002">
        <f>+C2002-(C$7+F2002*C$8)</f>
        <v>-1.7850200005341321E-2</v>
      </c>
      <c r="Q2002" s="2">
        <f t="shared" si="203"/>
        <v>26969.832999999999</v>
      </c>
      <c r="S2002" t="s">
        <v>8874</v>
      </c>
      <c r="AB2002" t="s">
        <v>8668</v>
      </c>
      <c r="AC2002">
        <v>35</v>
      </c>
      <c r="AE2002" t="s">
        <v>8758</v>
      </c>
      <c r="AG2002" t="s">
        <v>8576</v>
      </c>
    </row>
    <row r="2003" spans="1:33" ht="12.95" customHeight="1" x14ac:dyDescent="0.2">
      <c r="A2003" s="55" t="s">
        <v>6755</v>
      </c>
      <c r="B2003" s="54" t="s">
        <v>8852</v>
      </c>
      <c r="C2003" s="55">
        <v>41989.521000000001</v>
      </c>
      <c r="D2003" s="55" t="s">
        <v>8869</v>
      </c>
      <c r="E2003">
        <f t="shared" si="201"/>
        <v>-12165.021000203891</v>
      </c>
      <c r="F2003">
        <f t="shared" si="202"/>
        <v>-12165</v>
      </c>
      <c r="G2003">
        <f t="shared" si="204"/>
        <v>-2.5100500002736226E-2</v>
      </c>
      <c r="I2003">
        <f>G2003</f>
        <v>-2.5100500002736226E-2</v>
      </c>
      <c r="Q2003" s="2">
        <f t="shared" si="203"/>
        <v>26971.021000000001</v>
      </c>
      <c r="S2003" t="s">
        <v>8874</v>
      </c>
      <c r="U2003" s="21"/>
      <c r="AB2003" t="s">
        <v>8668</v>
      </c>
      <c r="AC2003">
        <v>28</v>
      </c>
      <c r="AE2003" t="s">
        <v>8758</v>
      </c>
      <c r="AG2003" t="s">
        <v>8576</v>
      </c>
    </row>
    <row r="2004" spans="1:33" ht="12.95" customHeight="1" x14ac:dyDescent="0.2">
      <c r="A2004" s="55" t="s">
        <v>6571</v>
      </c>
      <c r="B2004" s="54" t="s">
        <v>8852</v>
      </c>
      <c r="C2004" s="55">
        <v>41989.523999999998</v>
      </c>
      <c r="D2004" s="55" t="s">
        <v>8869</v>
      </c>
      <c r="E2004">
        <f t="shared" si="201"/>
        <v>-12165.018490269364</v>
      </c>
      <c r="F2004">
        <f t="shared" si="202"/>
        <v>-12165</v>
      </c>
      <c r="G2004">
        <f t="shared" si="204"/>
        <v>-2.2100500005763024E-2</v>
      </c>
      <c r="I2004">
        <f>+C2004-(C$7+F2004*C$8)</f>
        <v>-2.2100500005763024E-2</v>
      </c>
      <c r="Q2004" s="2">
        <f t="shared" si="203"/>
        <v>26971.023999999998</v>
      </c>
      <c r="S2004" t="s">
        <v>8874</v>
      </c>
      <c r="AB2004" t="s">
        <v>8668</v>
      </c>
      <c r="AC2004">
        <v>25</v>
      </c>
      <c r="AE2004" t="s">
        <v>8758</v>
      </c>
      <c r="AG2004" t="s">
        <v>8576</v>
      </c>
    </row>
    <row r="2005" spans="1:33" ht="12.95" customHeight="1" x14ac:dyDescent="0.2">
      <c r="A2005" s="55" t="s">
        <v>6852</v>
      </c>
      <c r="B2005" s="54" t="s">
        <v>8852</v>
      </c>
      <c r="C2005" s="55">
        <v>41990.718800000002</v>
      </c>
      <c r="D2005" s="55" t="s">
        <v>8869</v>
      </c>
      <c r="E2005">
        <f t="shared" ref="E2005:E2068" si="206">+(C2005-C$7)/C$8</f>
        <v>-12164.018867010533</v>
      </c>
      <c r="F2005">
        <f t="shared" ref="F2005:F2068" si="207">ROUND(2*E2005,0)/2</f>
        <v>-12164</v>
      </c>
      <c r="G2005">
        <f t="shared" si="204"/>
        <v>-2.2550800000317395E-2</v>
      </c>
      <c r="J2005">
        <f>G2005</f>
        <v>-2.2550800000317395E-2</v>
      </c>
      <c r="Q2005" s="2">
        <f t="shared" si="203"/>
        <v>26972.218800000002</v>
      </c>
      <c r="S2005" t="s">
        <v>8874</v>
      </c>
      <c r="U2005" s="21"/>
      <c r="AB2005" t="s">
        <v>8668</v>
      </c>
      <c r="AC2005">
        <v>18</v>
      </c>
      <c r="AE2005" t="s">
        <v>8758</v>
      </c>
      <c r="AG2005" t="s">
        <v>8576</v>
      </c>
    </row>
    <row r="2006" spans="1:33" ht="12.95" customHeight="1" x14ac:dyDescent="0.2">
      <c r="A2006" s="99" t="s">
        <v>8637</v>
      </c>
      <c r="B2006" s="14"/>
      <c r="C2006" s="17">
        <v>41994.303999999996</v>
      </c>
      <c r="D2006" s="17"/>
      <c r="E2006">
        <f t="shared" si="206"/>
        <v>-12161.019327918182</v>
      </c>
      <c r="F2006">
        <f t="shared" si="207"/>
        <v>-12161</v>
      </c>
      <c r="G2006">
        <f t="shared" si="204"/>
        <v>-2.3101700004190207E-2</v>
      </c>
      <c r="I2006">
        <f t="shared" ref="I2006:I2011" si="208">G2006</f>
        <v>-2.3101700004190207E-2</v>
      </c>
      <c r="Q2006" s="2">
        <f t="shared" si="203"/>
        <v>26975.803999999996</v>
      </c>
      <c r="S2006" t="s">
        <v>8874</v>
      </c>
      <c r="U2006" s="21"/>
      <c r="AB2006" t="s">
        <v>8668</v>
      </c>
      <c r="AC2006">
        <v>38</v>
      </c>
      <c r="AE2006" t="s">
        <v>8758</v>
      </c>
      <c r="AG2006" t="s">
        <v>8576</v>
      </c>
    </row>
    <row r="2007" spans="1:33" ht="12.95" customHeight="1" x14ac:dyDescent="0.2">
      <c r="A2007" s="99" t="s">
        <v>8637</v>
      </c>
      <c r="B2007" s="14"/>
      <c r="C2007" s="17">
        <v>41994.307999999997</v>
      </c>
      <c r="D2007" s="17"/>
      <c r="E2007">
        <f t="shared" si="206"/>
        <v>-12161.015981338807</v>
      </c>
      <c r="F2007">
        <f t="shared" si="207"/>
        <v>-12161</v>
      </c>
      <c r="G2007">
        <f t="shared" si="204"/>
        <v>-1.9101700003375299E-2</v>
      </c>
      <c r="I2007">
        <f t="shared" si="208"/>
        <v>-1.9101700003375299E-2</v>
      </c>
      <c r="Q2007" s="2">
        <f t="shared" ref="Q2007:Q2070" si="209">+C2007-15018.5</f>
        <v>26975.807999999997</v>
      </c>
      <c r="S2007" t="s">
        <v>8874</v>
      </c>
      <c r="U2007" s="21"/>
    </row>
    <row r="2008" spans="1:33" ht="12.95" customHeight="1" x14ac:dyDescent="0.2">
      <c r="A2008" s="55" t="s">
        <v>10893</v>
      </c>
      <c r="B2008" s="54" t="s">
        <v>8852</v>
      </c>
      <c r="C2008" s="55">
        <v>41999.082999999999</v>
      </c>
      <c r="D2008" s="55" t="s">
        <v>8869</v>
      </c>
      <c r="E2008">
        <f t="shared" si="206"/>
        <v>-12157.021002211841</v>
      </c>
      <c r="F2008">
        <f t="shared" si="207"/>
        <v>-12157</v>
      </c>
      <c r="G2008">
        <f t="shared" si="204"/>
        <v>-2.5102900006459095E-2</v>
      </c>
      <c r="I2008">
        <f t="shared" si="208"/>
        <v>-2.5102900006459095E-2</v>
      </c>
      <c r="Q2008" s="2">
        <f t="shared" si="209"/>
        <v>26980.582999999999</v>
      </c>
      <c r="S2008" t="s">
        <v>8874</v>
      </c>
      <c r="U2008" s="21"/>
      <c r="AB2008" t="s">
        <v>8668</v>
      </c>
      <c r="AC2008">
        <v>30</v>
      </c>
      <c r="AE2008" t="s">
        <v>8758</v>
      </c>
      <c r="AG2008" t="s">
        <v>8576</v>
      </c>
    </row>
    <row r="2009" spans="1:33" ht="12.95" customHeight="1" x14ac:dyDescent="0.2">
      <c r="A2009" s="55" t="s">
        <v>10893</v>
      </c>
      <c r="B2009" s="54" t="s">
        <v>8852</v>
      </c>
      <c r="C2009" s="55">
        <v>41999.084000000003</v>
      </c>
      <c r="D2009" s="55" t="s">
        <v>8869</v>
      </c>
      <c r="E2009">
        <f t="shared" si="206"/>
        <v>-12157.020165566993</v>
      </c>
      <c r="F2009">
        <f t="shared" si="207"/>
        <v>-12157</v>
      </c>
      <c r="G2009">
        <f t="shared" si="204"/>
        <v>-2.4102900002617389E-2</v>
      </c>
      <c r="I2009">
        <f t="shared" si="208"/>
        <v>-2.4102900002617389E-2</v>
      </c>
      <c r="Q2009" s="2">
        <f t="shared" si="209"/>
        <v>26980.584000000003</v>
      </c>
      <c r="S2009" t="s">
        <v>8874</v>
      </c>
      <c r="U2009" s="21"/>
      <c r="AB2009" t="s">
        <v>8668</v>
      </c>
      <c r="AC2009">
        <v>24</v>
      </c>
      <c r="AE2009" t="s">
        <v>8758</v>
      </c>
      <c r="AG2009" t="s">
        <v>8576</v>
      </c>
    </row>
    <row r="2010" spans="1:33" ht="12.95" customHeight="1" x14ac:dyDescent="0.2">
      <c r="A2010" s="99" t="s">
        <v>8637</v>
      </c>
      <c r="B2010" s="14"/>
      <c r="C2010" s="17">
        <v>42006.254000000001</v>
      </c>
      <c r="D2010" s="17"/>
      <c r="E2010">
        <f t="shared" si="206"/>
        <v>-12151.021422040221</v>
      </c>
      <c r="F2010">
        <f t="shared" si="207"/>
        <v>-12151</v>
      </c>
      <c r="G2010">
        <f t="shared" si="204"/>
        <v>-2.5604700000258163E-2</v>
      </c>
      <c r="I2010">
        <f t="shared" si="208"/>
        <v>-2.5604700000258163E-2</v>
      </c>
      <c r="Q2010" s="2">
        <f t="shared" si="209"/>
        <v>26987.754000000001</v>
      </c>
      <c r="S2010" t="s">
        <v>8874</v>
      </c>
      <c r="U2010" s="21"/>
      <c r="AB2010" t="s">
        <v>8668</v>
      </c>
      <c r="AC2010">
        <v>18</v>
      </c>
      <c r="AE2010" t="s">
        <v>8758</v>
      </c>
      <c r="AG2010" t="s">
        <v>8576</v>
      </c>
    </row>
    <row r="2011" spans="1:33" ht="12.95" customHeight="1" x14ac:dyDescent="0.2">
      <c r="A2011" s="99" t="s">
        <v>8637</v>
      </c>
      <c r="B2011" s="14"/>
      <c r="C2011" s="17">
        <v>42006.258000000002</v>
      </c>
      <c r="D2011" s="17"/>
      <c r="E2011">
        <f t="shared" si="206"/>
        <v>-12151.018075460848</v>
      </c>
      <c r="F2011">
        <f t="shared" si="207"/>
        <v>-12151</v>
      </c>
      <c r="G2011">
        <f t="shared" si="204"/>
        <v>-2.1604699999443255E-2</v>
      </c>
      <c r="I2011">
        <f t="shared" si="208"/>
        <v>-2.1604699999443255E-2</v>
      </c>
      <c r="Q2011" s="2">
        <f t="shared" si="209"/>
        <v>26987.758000000002</v>
      </c>
      <c r="S2011" t="s">
        <v>8874</v>
      </c>
      <c r="U2011" s="21"/>
      <c r="AC2011">
        <v>13</v>
      </c>
      <c r="AE2011" t="s">
        <v>8579</v>
      </c>
      <c r="AG2011" t="s">
        <v>8576</v>
      </c>
    </row>
    <row r="2012" spans="1:33" ht="12.95" customHeight="1" x14ac:dyDescent="0.2">
      <c r="A2012" s="55" t="s">
        <v>3559</v>
      </c>
      <c r="B2012" s="54" t="s">
        <v>8852</v>
      </c>
      <c r="C2012" s="55">
        <v>42006.273000000001</v>
      </c>
      <c r="D2012" s="55" t="s">
        <v>8869</v>
      </c>
      <c r="E2012">
        <f t="shared" si="206"/>
        <v>-12151.005525788198</v>
      </c>
      <c r="F2012">
        <f t="shared" si="207"/>
        <v>-12151</v>
      </c>
      <c r="G2012">
        <f t="shared" si="204"/>
        <v>-6.604700000025332E-3</v>
      </c>
      <c r="I2012">
        <f t="shared" ref="I2012:I2024" si="210">+C2012-(C$7+F2012*C$8)</f>
        <v>-6.604700000025332E-3</v>
      </c>
      <c r="Q2012" s="2">
        <f t="shared" si="209"/>
        <v>26987.773000000001</v>
      </c>
      <c r="S2012" t="s">
        <v>8874</v>
      </c>
    </row>
    <row r="2013" spans="1:33" ht="12.95" customHeight="1" x14ac:dyDescent="0.2">
      <c r="A2013" s="55" t="s">
        <v>6841</v>
      </c>
      <c r="B2013" s="54" t="s">
        <v>8852</v>
      </c>
      <c r="C2013" s="55">
        <v>42008.648999999998</v>
      </c>
      <c r="D2013" s="55" t="s">
        <v>8869</v>
      </c>
      <c r="E2013">
        <f t="shared" si="206"/>
        <v>-12149.017657640416</v>
      </c>
      <c r="F2013">
        <f t="shared" si="207"/>
        <v>-12149</v>
      </c>
      <c r="G2013">
        <f t="shared" si="204"/>
        <v>-2.1105300002091099E-2</v>
      </c>
      <c r="I2013">
        <f t="shared" si="210"/>
        <v>-2.1105300002091099E-2</v>
      </c>
      <c r="Q2013" s="2">
        <f t="shared" si="209"/>
        <v>26990.148999999998</v>
      </c>
      <c r="S2013" t="s">
        <v>8874</v>
      </c>
      <c r="AC2013">
        <v>11</v>
      </c>
      <c r="AE2013" t="s">
        <v>8581</v>
      </c>
      <c r="AG2013" t="s">
        <v>8576</v>
      </c>
    </row>
    <row r="2014" spans="1:33" ht="12.95" customHeight="1" x14ac:dyDescent="0.2">
      <c r="A2014" s="55" t="s">
        <v>6841</v>
      </c>
      <c r="B2014" s="54" t="s">
        <v>8852</v>
      </c>
      <c r="C2014" s="55">
        <v>42014.622000000003</v>
      </c>
      <c r="D2014" s="55" t="s">
        <v>8869</v>
      </c>
      <c r="E2014">
        <f t="shared" si="206"/>
        <v>-12144.020377991119</v>
      </c>
      <c r="F2014">
        <f t="shared" si="207"/>
        <v>-12144</v>
      </c>
      <c r="G2014">
        <f t="shared" si="204"/>
        <v>-2.435680000053253E-2</v>
      </c>
      <c r="I2014">
        <f t="shared" si="210"/>
        <v>-2.435680000053253E-2</v>
      </c>
      <c r="Q2014" s="2">
        <f t="shared" si="209"/>
        <v>26996.122000000003</v>
      </c>
      <c r="S2014" t="s">
        <v>8874</v>
      </c>
    </row>
    <row r="2015" spans="1:33" ht="12.95" customHeight="1" x14ac:dyDescent="0.2">
      <c r="A2015" s="55" t="s">
        <v>5934</v>
      </c>
      <c r="B2015" s="54" t="s">
        <v>8852</v>
      </c>
      <c r="C2015" s="55">
        <v>42018.211000000003</v>
      </c>
      <c r="D2015" s="55" t="s">
        <v>8869</v>
      </c>
      <c r="E2015">
        <f t="shared" si="206"/>
        <v>-12141.01765964836</v>
      </c>
      <c r="F2015">
        <f t="shared" si="207"/>
        <v>-12141</v>
      </c>
      <c r="G2015">
        <f t="shared" si="204"/>
        <v>-2.110769999853801E-2</v>
      </c>
      <c r="I2015">
        <f t="shared" si="210"/>
        <v>-2.110769999853801E-2</v>
      </c>
      <c r="Q2015" s="2">
        <f t="shared" si="209"/>
        <v>26999.711000000003</v>
      </c>
      <c r="S2015" t="s">
        <v>8874</v>
      </c>
      <c r="AC2015">
        <v>17</v>
      </c>
      <c r="AE2015" t="s">
        <v>8633</v>
      </c>
      <c r="AG2015" t="s">
        <v>8576</v>
      </c>
    </row>
    <row r="2016" spans="1:33" ht="12.95" customHeight="1" x14ac:dyDescent="0.2">
      <c r="A2016" s="55" t="s">
        <v>6841</v>
      </c>
      <c r="B2016" s="54" t="s">
        <v>8852</v>
      </c>
      <c r="C2016" s="55">
        <v>42020.603000000003</v>
      </c>
      <c r="D2016" s="55" t="s">
        <v>8869</v>
      </c>
      <c r="E2016">
        <f t="shared" si="206"/>
        <v>-12139.016405183082</v>
      </c>
      <c r="F2016">
        <f t="shared" si="207"/>
        <v>-12139</v>
      </c>
      <c r="G2016">
        <f t="shared" si="204"/>
        <v>-1.9608299997344147E-2</v>
      </c>
      <c r="I2016">
        <f t="shared" si="210"/>
        <v>-1.9608299997344147E-2</v>
      </c>
      <c r="Q2016" s="2">
        <f t="shared" si="209"/>
        <v>27002.103000000003</v>
      </c>
      <c r="S2016" t="s">
        <v>8874</v>
      </c>
    </row>
    <row r="2017" spans="1:33" ht="12.95" customHeight="1" x14ac:dyDescent="0.2">
      <c r="A2017" s="55" t="s">
        <v>5934</v>
      </c>
      <c r="B2017" s="54" t="s">
        <v>8852</v>
      </c>
      <c r="C2017" s="55">
        <v>42024.184999999998</v>
      </c>
      <c r="D2017" s="55" t="s">
        <v>8869</v>
      </c>
      <c r="E2017">
        <f t="shared" si="206"/>
        <v>-12136.019543354229</v>
      </c>
      <c r="F2017">
        <f t="shared" si="207"/>
        <v>-12136</v>
      </c>
      <c r="G2017">
        <f t="shared" si="204"/>
        <v>-2.3359200000413693E-2</v>
      </c>
      <c r="I2017">
        <f t="shared" si="210"/>
        <v>-2.3359200000413693E-2</v>
      </c>
      <c r="Q2017" s="2">
        <f t="shared" si="209"/>
        <v>27005.684999999998</v>
      </c>
      <c r="S2017" t="s">
        <v>8874</v>
      </c>
    </row>
    <row r="2018" spans="1:33" ht="12.95" customHeight="1" x14ac:dyDescent="0.2">
      <c r="A2018" s="55" t="s">
        <v>6867</v>
      </c>
      <c r="B2018" s="54" t="s">
        <v>8852</v>
      </c>
      <c r="C2018" s="55">
        <v>42025.389000000003</v>
      </c>
      <c r="D2018" s="55" t="s">
        <v>8869</v>
      </c>
      <c r="E2018">
        <f t="shared" si="206"/>
        <v>-12135.012222962838</v>
      </c>
      <c r="F2018">
        <f t="shared" si="207"/>
        <v>-12135</v>
      </c>
      <c r="G2018">
        <f t="shared" si="204"/>
        <v>-1.4609500001824927E-2</v>
      </c>
      <c r="I2018">
        <f t="shared" si="210"/>
        <v>-1.4609500001824927E-2</v>
      </c>
      <c r="Q2018" s="2">
        <f t="shared" si="209"/>
        <v>27006.889000000003</v>
      </c>
      <c r="S2018" t="s">
        <v>8874</v>
      </c>
    </row>
    <row r="2019" spans="1:33" ht="12.95" customHeight="1" x14ac:dyDescent="0.2">
      <c r="A2019" s="55" t="s">
        <v>6841</v>
      </c>
      <c r="B2019" s="54" t="s">
        <v>8852</v>
      </c>
      <c r="C2019" s="55">
        <v>42026.567999999999</v>
      </c>
      <c r="D2019" s="55" t="s">
        <v>8869</v>
      </c>
      <c r="E2019">
        <f t="shared" si="206"/>
        <v>-12134.025818692538</v>
      </c>
      <c r="F2019">
        <f t="shared" si="207"/>
        <v>-12134</v>
      </c>
      <c r="G2019">
        <f t="shared" si="204"/>
        <v>-3.0859800004691351E-2</v>
      </c>
      <c r="I2019">
        <f t="shared" si="210"/>
        <v>-3.0859800004691351E-2</v>
      </c>
      <c r="Q2019" s="2">
        <f t="shared" si="209"/>
        <v>27008.067999999999</v>
      </c>
      <c r="S2019" t="s">
        <v>8874</v>
      </c>
      <c r="AC2019">
        <v>12</v>
      </c>
      <c r="AE2019" t="s">
        <v>8633</v>
      </c>
      <c r="AG2019" t="s">
        <v>8576</v>
      </c>
    </row>
    <row r="2020" spans="1:33" ht="12.95" customHeight="1" x14ac:dyDescent="0.2">
      <c r="A2020" s="55" t="s">
        <v>6867</v>
      </c>
      <c r="B2020" s="54" t="s">
        <v>8852</v>
      </c>
      <c r="C2020" s="55">
        <v>42031.358999999997</v>
      </c>
      <c r="D2020" s="55" t="s">
        <v>8869</v>
      </c>
      <c r="E2020">
        <f t="shared" si="206"/>
        <v>-12130.017453248081</v>
      </c>
      <c r="F2020">
        <f t="shared" si="207"/>
        <v>-12130</v>
      </c>
      <c r="G2020">
        <f t="shared" si="204"/>
        <v>-2.0861000004515518E-2</v>
      </c>
      <c r="I2020">
        <f t="shared" si="210"/>
        <v>-2.0861000004515518E-2</v>
      </c>
      <c r="Q2020" s="2">
        <f t="shared" si="209"/>
        <v>27012.858999999997</v>
      </c>
      <c r="S2020" t="s">
        <v>8874</v>
      </c>
      <c r="AC2020">
        <v>20</v>
      </c>
      <c r="AE2020" t="s">
        <v>8633</v>
      </c>
      <c r="AG2020" t="s">
        <v>8576</v>
      </c>
    </row>
    <row r="2021" spans="1:33" ht="12.95" customHeight="1" x14ac:dyDescent="0.2">
      <c r="A2021" s="55" t="s">
        <v>6841</v>
      </c>
      <c r="B2021" s="54" t="s">
        <v>8852</v>
      </c>
      <c r="C2021" s="55">
        <v>42032.557000000001</v>
      </c>
      <c r="D2021" s="55" t="s">
        <v>8869</v>
      </c>
      <c r="E2021">
        <f t="shared" si="206"/>
        <v>-12129.015152725753</v>
      </c>
      <c r="F2021">
        <f t="shared" si="207"/>
        <v>-12129</v>
      </c>
      <c r="G2021">
        <f t="shared" si="204"/>
        <v>-1.8111299999873154E-2</v>
      </c>
      <c r="I2021">
        <f t="shared" si="210"/>
        <v>-1.8111299999873154E-2</v>
      </c>
      <c r="Q2021" s="2">
        <f t="shared" si="209"/>
        <v>27014.057000000001</v>
      </c>
      <c r="S2021" t="s">
        <v>8874</v>
      </c>
      <c r="AC2021">
        <v>18</v>
      </c>
      <c r="AE2021" t="s">
        <v>8633</v>
      </c>
      <c r="AG2021" t="s">
        <v>8576</v>
      </c>
    </row>
    <row r="2022" spans="1:33" ht="12.95" customHeight="1" x14ac:dyDescent="0.2">
      <c r="A2022" s="55" t="s">
        <v>6841</v>
      </c>
      <c r="B2022" s="54" t="s">
        <v>8852</v>
      </c>
      <c r="C2022" s="55">
        <v>42038.531999999999</v>
      </c>
      <c r="D2022" s="55" t="s">
        <v>8869</v>
      </c>
      <c r="E2022">
        <f t="shared" si="206"/>
        <v>-12124.016199786774</v>
      </c>
      <c r="F2022">
        <f t="shared" si="207"/>
        <v>-12124</v>
      </c>
      <c r="G2022">
        <f t="shared" si="204"/>
        <v>-1.936280000518309E-2</v>
      </c>
      <c r="I2022">
        <f t="shared" si="210"/>
        <v>-1.936280000518309E-2</v>
      </c>
      <c r="Q2022" s="2">
        <f t="shared" si="209"/>
        <v>27020.031999999999</v>
      </c>
      <c r="S2022" t="s">
        <v>8874</v>
      </c>
      <c r="AC2022">
        <v>7</v>
      </c>
      <c r="AE2022" t="s">
        <v>8579</v>
      </c>
      <c r="AG2022" t="s">
        <v>8576</v>
      </c>
    </row>
    <row r="2023" spans="1:33" ht="12.95" customHeight="1" x14ac:dyDescent="0.2">
      <c r="A2023" s="55" t="s">
        <v>5934</v>
      </c>
      <c r="B2023" s="54" t="s">
        <v>8852</v>
      </c>
      <c r="C2023" s="55">
        <v>42042.114000000001</v>
      </c>
      <c r="D2023" s="55" t="s">
        <v>8869</v>
      </c>
      <c r="E2023">
        <f t="shared" si="206"/>
        <v>-12121.019337957916</v>
      </c>
      <c r="F2023">
        <f t="shared" si="207"/>
        <v>-12121</v>
      </c>
      <c r="G2023">
        <f t="shared" si="204"/>
        <v>-2.3113700000976678E-2</v>
      </c>
      <c r="I2023">
        <f t="shared" si="210"/>
        <v>-2.3113700000976678E-2</v>
      </c>
      <c r="Q2023" s="2">
        <f t="shared" si="209"/>
        <v>27023.614000000001</v>
      </c>
      <c r="S2023" t="s">
        <v>8874</v>
      </c>
      <c r="AC2023">
        <v>10</v>
      </c>
      <c r="AE2023" t="s">
        <v>8581</v>
      </c>
      <c r="AG2023" t="s">
        <v>8576</v>
      </c>
    </row>
    <row r="2024" spans="1:33" ht="12.95" customHeight="1" x14ac:dyDescent="0.2">
      <c r="A2024" s="55" t="s">
        <v>6841</v>
      </c>
      <c r="B2024" s="54" t="s">
        <v>8852</v>
      </c>
      <c r="C2024" s="55">
        <v>42044.504999999997</v>
      </c>
      <c r="D2024" s="55" t="s">
        <v>8869</v>
      </c>
      <c r="E2024">
        <f t="shared" si="206"/>
        <v>-12119.018920137485</v>
      </c>
      <c r="F2024">
        <f t="shared" si="207"/>
        <v>-12119</v>
      </c>
      <c r="G2024">
        <f t="shared" si="204"/>
        <v>-2.2614300003624521E-2</v>
      </c>
      <c r="I2024">
        <f t="shared" si="210"/>
        <v>-2.2614300003624521E-2</v>
      </c>
      <c r="Q2024" s="2">
        <f t="shared" si="209"/>
        <v>27026.004999999997</v>
      </c>
      <c r="S2024" t="s">
        <v>8874</v>
      </c>
      <c r="AC2024">
        <v>12</v>
      </c>
      <c r="AE2024" t="s">
        <v>8633</v>
      </c>
      <c r="AG2024" t="s">
        <v>8576</v>
      </c>
    </row>
    <row r="2025" spans="1:33" ht="12.95" customHeight="1" x14ac:dyDescent="0.2">
      <c r="A2025" s="99" t="s">
        <v>8638</v>
      </c>
      <c r="B2025" s="14"/>
      <c r="C2025" s="17">
        <v>42045.696000000004</v>
      </c>
      <c r="D2025" s="17"/>
      <c r="E2025">
        <f t="shared" si="206"/>
        <v>-12118.022476129057</v>
      </c>
      <c r="F2025">
        <f t="shared" si="207"/>
        <v>-12118</v>
      </c>
      <c r="G2025">
        <f t="shared" si="204"/>
        <v>-2.6864599996770266E-2</v>
      </c>
      <c r="I2025">
        <f>G2025</f>
        <v>-2.6864599996770266E-2</v>
      </c>
      <c r="Q2025" s="2">
        <f t="shared" si="209"/>
        <v>27027.196000000004</v>
      </c>
      <c r="S2025" t="s">
        <v>8874</v>
      </c>
      <c r="U2025" s="21"/>
      <c r="AC2025">
        <v>9</v>
      </c>
      <c r="AE2025" t="s">
        <v>8590</v>
      </c>
      <c r="AG2025" t="s">
        <v>8576</v>
      </c>
    </row>
    <row r="2026" spans="1:33" ht="12.95" customHeight="1" x14ac:dyDescent="0.2">
      <c r="A2026" s="55" t="s">
        <v>6841</v>
      </c>
      <c r="B2026" s="54" t="s">
        <v>8852</v>
      </c>
      <c r="C2026" s="55">
        <v>42045.699000000001</v>
      </c>
      <c r="D2026" s="55" t="s">
        <v>8869</v>
      </c>
      <c r="E2026">
        <f t="shared" si="206"/>
        <v>-12118.01996619453</v>
      </c>
      <c r="F2026">
        <f t="shared" si="207"/>
        <v>-12118</v>
      </c>
      <c r="G2026">
        <f t="shared" si="204"/>
        <v>-2.3864599999797065E-2</v>
      </c>
      <c r="I2026">
        <f>+C2026-(C$7+F2026*C$8)</f>
        <v>-2.3864599999797065E-2</v>
      </c>
      <c r="Q2026" s="2">
        <f t="shared" si="209"/>
        <v>27027.199000000001</v>
      </c>
      <c r="S2026" t="s">
        <v>8874</v>
      </c>
      <c r="AB2026" t="s">
        <v>8668</v>
      </c>
      <c r="AC2026">
        <v>20</v>
      </c>
      <c r="AE2026" t="s">
        <v>8758</v>
      </c>
      <c r="AG2026" t="s">
        <v>8576</v>
      </c>
    </row>
    <row r="2027" spans="1:33" ht="12.95" customHeight="1" x14ac:dyDescent="0.2">
      <c r="A2027" s="55" t="s">
        <v>6755</v>
      </c>
      <c r="B2027" s="54" t="s">
        <v>8852</v>
      </c>
      <c r="C2027" s="55">
        <v>42049.288999999997</v>
      </c>
      <c r="D2027" s="55" t="s">
        <v>8869</v>
      </c>
      <c r="E2027">
        <f t="shared" si="206"/>
        <v>-12115.016411206929</v>
      </c>
      <c r="F2027">
        <f t="shared" si="207"/>
        <v>-12115</v>
      </c>
      <c r="G2027">
        <f t="shared" si="204"/>
        <v>-1.9615500008512754E-2</v>
      </c>
      <c r="I2027">
        <f>G2027</f>
        <v>-1.9615500008512754E-2</v>
      </c>
      <c r="Q2027" s="2">
        <f t="shared" si="209"/>
        <v>27030.788999999997</v>
      </c>
      <c r="S2027" t="s">
        <v>8874</v>
      </c>
      <c r="U2027" s="21"/>
    </row>
    <row r="2028" spans="1:33" ht="12.95" customHeight="1" x14ac:dyDescent="0.2">
      <c r="A2028" s="55" t="s">
        <v>6867</v>
      </c>
      <c r="B2028" s="54" t="s">
        <v>8852</v>
      </c>
      <c r="C2028" s="55">
        <v>42049.290999999997</v>
      </c>
      <c r="D2028" s="55" t="s">
        <v>8869</v>
      </c>
      <c r="E2028">
        <f t="shared" si="206"/>
        <v>-12115.014737917241</v>
      </c>
      <c r="F2028">
        <f t="shared" si="207"/>
        <v>-12115</v>
      </c>
      <c r="G2028">
        <f t="shared" si="204"/>
        <v>-1.76155000081053E-2</v>
      </c>
      <c r="I2028">
        <f>+C2028-(C$7+F2028*C$8)</f>
        <v>-1.76155000081053E-2</v>
      </c>
      <c r="Q2028" s="2">
        <f t="shared" si="209"/>
        <v>27030.790999999997</v>
      </c>
      <c r="S2028" t="s">
        <v>8874</v>
      </c>
      <c r="AB2028" t="s">
        <v>8668</v>
      </c>
      <c r="AC2028">
        <v>14</v>
      </c>
      <c r="AE2028" t="s">
        <v>8687</v>
      </c>
      <c r="AG2028" t="s">
        <v>8576</v>
      </c>
    </row>
    <row r="2029" spans="1:33" ht="12.95" customHeight="1" x14ac:dyDescent="0.2">
      <c r="A2029" s="55" t="s">
        <v>3701</v>
      </c>
      <c r="B2029" s="54" t="s">
        <v>8852</v>
      </c>
      <c r="C2029" s="55">
        <v>42062.434999999998</v>
      </c>
      <c r="D2029" s="55" t="s">
        <v>8869</v>
      </c>
      <c r="E2029">
        <f t="shared" si="206"/>
        <v>-12104.017878096332</v>
      </c>
      <c r="F2029">
        <f t="shared" si="207"/>
        <v>-12104</v>
      </c>
      <c r="G2029">
        <f t="shared" si="204"/>
        <v>-2.1368800007621758E-2</v>
      </c>
      <c r="I2029">
        <f>+C2029-(C$7+F2029*C$8)</f>
        <v>-2.1368800007621758E-2</v>
      </c>
      <c r="Q2029" s="2">
        <f t="shared" si="209"/>
        <v>27043.934999999998</v>
      </c>
      <c r="S2029" t="s">
        <v>8874</v>
      </c>
      <c r="AB2029" t="s">
        <v>8668</v>
      </c>
      <c r="AC2029">
        <v>42</v>
      </c>
      <c r="AE2029" t="s">
        <v>8811</v>
      </c>
      <c r="AG2029" t="s">
        <v>8576</v>
      </c>
    </row>
    <row r="2030" spans="1:33" ht="12.95" customHeight="1" x14ac:dyDescent="0.2">
      <c r="A2030" s="55" t="s">
        <v>6867</v>
      </c>
      <c r="B2030" s="54" t="s">
        <v>8852</v>
      </c>
      <c r="C2030" s="55">
        <v>42068.411999999997</v>
      </c>
      <c r="D2030" s="55" t="s">
        <v>8869</v>
      </c>
      <c r="E2030">
        <f t="shared" si="206"/>
        <v>-12099.017251867668</v>
      </c>
      <c r="F2030">
        <f t="shared" si="207"/>
        <v>-12099</v>
      </c>
      <c r="G2030">
        <f t="shared" si="204"/>
        <v>-2.0620300005248282E-2</v>
      </c>
      <c r="I2030">
        <f>+C2030-(C$7+F2030*C$8)</f>
        <v>-2.0620300005248282E-2</v>
      </c>
      <c r="Q2030" s="2">
        <f t="shared" si="209"/>
        <v>27049.911999999997</v>
      </c>
      <c r="S2030" t="s">
        <v>8874</v>
      </c>
    </row>
    <row r="2031" spans="1:33" ht="12.95" customHeight="1" x14ac:dyDescent="0.2">
      <c r="A2031" s="55" t="s">
        <v>6755</v>
      </c>
      <c r="B2031" s="54" t="s">
        <v>8852</v>
      </c>
      <c r="C2031" s="55">
        <v>42074.385000000002</v>
      </c>
      <c r="D2031" s="55" t="s">
        <v>8869</v>
      </c>
      <c r="E2031">
        <f t="shared" si="206"/>
        <v>-12094.019972218372</v>
      </c>
      <c r="F2031">
        <f t="shared" si="207"/>
        <v>-12094</v>
      </c>
      <c r="G2031">
        <f t="shared" si="204"/>
        <v>-2.3871799996413756E-2</v>
      </c>
      <c r="I2031">
        <f>G2031</f>
        <v>-2.3871799996413756E-2</v>
      </c>
      <c r="Q2031" s="2">
        <f t="shared" si="209"/>
        <v>27055.885000000002</v>
      </c>
      <c r="S2031" t="s">
        <v>8874</v>
      </c>
      <c r="U2031" s="21"/>
      <c r="AB2031" t="s">
        <v>8668</v>
      </c>
      <c r="AC2031">
        <v>33</v>
      </c>
      <c r="AE2031" t="s">
        <v>8811</v>
      </c>
      <c r="AG2031" t="s">
        <v>8576</v>
      </c>
    </row>
    <row r="2032" spans="1:33" ht="12.95" customHeight="1" x14ac:dyDescent="0.2">
      <c r="A2032" s="55" t="s">
        <v>6755</v>
      </c>
      <c r="B2032" s="54" t="s">
        <v>8852</v>
      </c>
      <c r="C2032" s="55">
        <v>42074.387999999999</v>
      </c>
      <c r="D2032" s="55" t="s">
        <v>8869</v>
      </c>
      <c r="E2032">
        <f t="shared" si="206"/>
        <v>-12094.017462283844</v>
      </c>
      <c r="F2032">
        <f t="shared" si="207"/>
        <v>-12094</v>
      </c>
      <c r="G2032">
        <f t="shared" si="204"/>
        <v>-2.0871799999440555E-2</v>
      </c>
      <c r="I2032">
        <f>G2032</f>
        <v>-2.0871799999440555E-2</v>
      </c>
      <c r="Q2032" s="2">
        <f t="shared" si="209"/>
        <v>27055.887999999999</v>
      </c>
      <c r="S2032" t="s">
        <v>8874</v>
      </c>
      <c r="U2032" s="21"/>
      <c r="AC2032">
        <v>12</v>
      </c>
      <c r="AE2032" t="s">
        <v>8755</v>
      </c>
      <c r="AG2032" t="s">
        <v>8576</v>
      </c>
    </row>
    <row r="2033" spans="1:33" ht="12.95" customHeight="1" x14ac:dyDescent="0.2">
      <c r="A2033" s="99" t="s">
        <v>8638</v>
      </c>
      <c r="B2033" s="14"/>
      <c r="C2033" s="17">
        <v>42074.389000000003</v>
      </c>
      <c r="D2033" s="17"/>
      <c r="E2033">
        <f t="shared" si="206"/>
        <v>-12094.016625638997</v>
      </c>
      <c r="F2033">
        <f t="shared" si="207"/>
        <v>-12094</v>
      </c>
      <c r="G2033">
        <f t="shared" si="204"/>
        <v>-1.9871799995598849E-2</v>
      </c>
      <c r="I2033">
        <f>G2033</f>
        <v>-1.9871799995598849E-2</v>
      </c>
      <c r="Q2033" s="2">
        <f t="shared" si="209"/>
        <v>27055.889000000003</v>
      </c>
      <c r="S2033" t="s">
        <v>8874</v>
      </c>
      <c r="U2033" s="21"/>
      <c r="AB2033" t="s">
        <v>8809</v>
      </c>
      <c r="AC2033">
        <v>12</v>
      </c>
      <c r="AE2033" t="s">
        <v>8755</v>
      </c>
      <c r="AG2033" t="s">
        <v>8576</v>
      </c>
    </row>
    <row r="2034" spans="1:33" ht="12.95" customHeight="1" x14ac:dyDescent="0.2">
      <c r="A2034" s="99" t="s">
        <v>8638</v>
      </c>
      <c r="B2034" s="14"/>
      <c r="C2034" s="17">
        <v>42074.39</v>
      </c>
      <c r="D2034" s="17"/>
      <c r="E2034">
        <f t="shared" si="206"/>
        <v>-12094.015788994157</v>
      </c>
      <c r="F2034">
        <f t="shared" si="207"/>
        <v>-12094</v>
      </c>
      <c r="G2034">
        <f t="shared" si="204"/>
        <v>-1.8871799999033101E-2</v>
      </c>
      <c r="I2034">
        <f>G2034</f>
        <v>-1.8871799999033101E-2</v>
      </c>
      <c r="Q2034" s="2">
        <f t="shared" si="209"/>
        <v>27055.89</v>
      </c>
      <c r="S2034" t="s">
        <v>8874</v>
      </c>
      <c r="U2034" s="21"/>
    </row>
    <row r="2035" spans="1:33" ht="12.95" customHeight="1" x14ac:dyDescent="0.2">
      <c r="A2035" s="55" t="s">
        <v>3715</v>
      </c>
      <c r="B2035" s="54" t="s">
        <v>8852</v>
      </c>
      <c r="C2035" s="55">
        <v>42075.578000000001</v>
      </c>
      <c r="D2035" s="55" t="s">
        <v>8869</v>
      </c>
      <c r="E2035">
        <f t="shared" si="206"/>
        <v>-12093.021854920264</v>
      </c>
      <c r="F2035">
        <f t="shared" si="207"/>
        <v>-12093</v>
      </c>
      <c r="G2035">
        <f t="shared" si="204"/>
        <v>-2.6122100003703963E-2</v>
      </c>
      <c r="I2035">
        <f t="shared" ref="I2035:I2040" si="211">+C2035-(C$7+F2035*C$8)</f>
        <v>-2.6122100003703963E-2</v>
      </c>
      <c r="Q2035" s="2">
        <f t="shared" si="209"/>
        <v>27057.078000000001</v>
      </c>
      <c r="S2035" t="s">
        <v>8874</v>
      </c>
      <c r="AB2035" t="s">
        <v>8668</v>
      </c>
      <c r="AC2035">
        <v>43</v>
      </c>
      <c r="AE2035" t="s">
        <v>8758</v>
      </c>
      <c r="AG2035" t="s">
        <v>8576</v>
      </c>
    </row>
    <row r="2036" spans="1:33" ht="12.95" customHeight="1" x14ac:dyDescent="0.2">
      <c r="A2036" s="55" t="s">
        <v>3715</v>
      </c>
      <c r="B2036" s="54" t="s">
        <v>8852</v>
      </c>
      <c r="C2036" s="55">
        <v>42075.578999999998</v>
      </c>
      <c r="D2036" s="55" t="s">
        <v>8869</v>
      </c>
      <c r="E2036">
        <f t="shared" si="206"/>
        <v>-12093.021018275422</v>
      </c>
      <c r="F2036">
        <f t="shared" si="207"/>
        <v>-12093</v>
      </c>
      <c r="G2036">
        <f t="shared" si="204"/>
        <v>-2.5122100007138215E-2</v>
      </c>
      <c r="I2036">
        <f t="shared" si="211"/>
        <v>-2.5122100007138215E-2</v>
      </c>
      <c r="Q2036" s="2">
        <f t="shared" si="209"/>
        <v>27057.078999999998</v>
      </c>
      <c r="S2036" t="s">
        <v>8874</v>
      </c>
    </row>
    <row r="2037" spans="1:33" ht="12.95" customHeight="1" x14ac:dyDescent="0.2">
      <c r="A2037" s="55" t="s">
        <v>3559</v>
      </c>
      <c r="B2037" s="54" t="s">
        <v>8852</v>
      </c>
      <c r="C2037" s="55">
        <v>42080.326000000001</v>
      </c>
      <c r="D2037" s="55" t="s">
        <v>8869</v>
      </c>
      <c r="E2037">
        <f t="shared" si="206"/>
        <v>-12089.049465204067</v>
      </c>
      <c r="F2037">
        <f t="shared" si="207"/>
        <v>-12089</v>
      </c>
      <c r="G2037">
        <f t="shared" si="204"/>
        <v>-5.9123300001374446E-2</v>
      </c>
      <c r="I2037">
        <f t="shared" si="211"/>
        <v>-5.9123300001374446E-2</v>
      </c>
      <c r="Q2037" s="2">
        <f t="shared" si="209"/>
        <v>27061.826000000001</v>
      </c>
      <c r="S2037" t="s">
        <v>8874</v>
      </c>
      <c r="AB2037" t="s">
        <v>8668</v>
      </c>
      <c r="AC2037">
        <v>34</v>
      </c>
      <c r="AE2037" t="s">
        <v>8758</v>
      </c>
      <c r="AG2037" t="s">
        <v>8576</v>
      </c>
    </row>
    <row r="2038" spans="1:33" ht="12.95" customHeight="1" x14ac:dyDescent="0.2">
      <c r="A2038" s="55" t="s">
        <v>3715</v>
      </c>
      <c r="B2038" s="54" t="s">
        <v>8852</v>
      </c>
      <c r="C2038" s="55">
        <v>42081.561000000002</v>
      </c>
      <c r="D2038" s="55" t="s">
        <v>8869</v>
      </c>
      <c r="E2038">
        <f t="shared" si="206"/>
        <v>-12088.016208822537</v>
      </c>
      <c r="F2038">
        <f t="shared" si="207"/>
        <v>-12088</v>
      </c>
      <c r="G2038">
        <f t="shared" si="204"/>
        <v>-1.9373600000108127E-2</v>
      </c>
      <c r="I2038">
        <f t="shared" si="211"/>
        <v>-1.9373600000108127E-2</v>
      </c>
      <c r="Q2038" s="2">
        <f t="shared" si="209"/>
        <v>27063.061000000002</v>
      </c>
      <c r="S2038" t="s">
        <v>8874</v>
      </c>
      <c r="AB2038" t="s">
        <v>8668</v>
      </c>
      <c r="AC2038">
        <v>24</v>
      </c>
      <c r="AE2038" t="s">
        <v>8758</v>
      </c>
      <c r="AG2038" t="s">
        <v>8576</v>
      </c>
    </row>
    <row r="2039" spans="1:33" ht="12.95" customHeight="1" x14ac:dyDescent="0.2">
      <c r="A2039" s="55" t="s">
        <v>3725</v>
      </c>
      <c r="B2039" s="54" t="s">
        <v>8852</v>
      </c>
      <c r="C2039" s="55">
        <v>42086.328999999998</v>
      </c>
      <c r="D2039" s="55" t="s">
        <v>8869</v>
      </c>
      <c r="E2039">
        <f t="shared" si="206"/>
        <v>-12084.027086209479</v>
      </c>
      <c r="F2039">
        <f t="shared" si="207"/>
        <v>-12084</v>
      </c>
      <c r="G2039">
        <f t="shared" si="204"/>
        <v>-3.2374800008255988E-2</v>
      </c>
      <c r="I2039">
        <f t="shared" si="211"/>
        <v>-3.2374800008255988E-2</v>
      </c>
      <c r="Q2039" s="2">
        <f t="shared" si="209"/>
        <v>27067.828999999998</v>
      </c>
      <c r="S2039" t="s">
        <v>8874</v>
      </c>
    </row>
    <row r="2040" spans="1:33" ht="12.95" customHeight="1" x14ac:dyDescent="0.2">
      <c r="A2040" s="55" t="s">
        <v>3715</v>
      </c>
      <c r="B2040" s="54" t="s">
        <v>8852</v>
      </c>
      <c r="C2040" s="55">
        <v>42087.531999999999</v>
      </c>
      <c r="D2040" s="55" t="s">
        <v>8869</v>
      </c>
      <c r="E2040">
        <f t="shared" si="206"/>
        <v>-12083.020602462933</v>
      </c>
      <c r="F2040">
        <f t="shared" si="207"/>
        <v>-12083</v>
      </c>
      <c r="G2040">
        <f t="shared" si="204"/>
        <v>-2.4625099998957012E-2</v>
      </c>
      <c r="I2040">
        <f t="shared" si="211"/>
        <v>-2.4625099998957012E-2</v>
      </c>
      <c r="Q2040" s="2">
        <f t="shared" si="209"/>
        <v>27069.031999999999</v>
      </c>
      <c r="S2040" t="s">
        <v>8874</v>
      </c>
    </row>
    <row r="2041" spans="1:33" ht="12.95" customHeight="1" x14ac:dyDescent="0.2">
      <c r="A2041" s="99" t="s">
        <v>8640</v>
      </c>
      <c r="B2041" s="14"/>
      <c r="C2041" s="17">
        <v>42088.722000000002</v>
      </c>
      <c r="D2041" s="17"/>
      <c r="E2041">
        <f t="shared" si="206"/>
        <v>-12082.024995099353</v>
      </c>
      <c r="F2041">
        <f t="shared" si="207"/>
        <v>-12082</v>
      </c>
      <c r="G2041">
        <f t="shared" si="204"/>
        <v>-2.987540000322042E-2</v>
      </c>
      <c r="I2041">
        <f>G2041</f>
        <v>-2.987540000322042E-2</v>
      </c>
      <c r="Q2041" s="2">
        <f t="shared" si="209"/>
        <v>27070.222000000002</v>
      </c>
      <c r="S2041" t="s">
        <v>8874</v>
      </c>
      <c r="U2041" s="21"/>
    </row>
    <row r="2042" spans="1:33" ht="12.95" customHeight="1" x14ac:dyDescent="0.2">
      <c r="A2042" s="55" t="s">
        <v>6852</v>
      </c>
      <c r="B2042" s="54" t="s">
        <v>8852</v>
      </c>
      <c r="C2042" s="55">
        <v>42094.705600000001</v>
      </c>
      <c r="D2042" s="55" t="s">
        <v>8869</v>
      </c>
      <c r="E2042">
        <f t="shared" si="206"/>
        <v>-12077.018847014722</v>
      </c>
      <c r="F2042">
        <f t="shared" si="207"/>
        <v>-12077</v>
      </c>
      <c r="G2042">
        <f t="shared" si="204"/>
        <v>-2.2526900000229944E-2</v>
      </c>
      <c r="J2042">
        <f>G2042</f>
        <v>-2.2526900000229944E-2</v>
      </c>
      <c r="Q2042" s="2">
        <f t="shared" si="209"/>
        <v>27076.205600000001</v>
      </c>
      <c r="S2042" t="s">
        <v>8874</v>
      </c>
      <c r="U2042" s="21"/>
      <c r="AB2042" t="s">
        <v>8668</v>
      </c>
      <c r="AC2042">
        <v>23</v>
      </c>
      <c r="AE2042" t="s">
        <v>8758</v>
      </c>
      <c r="AG2042" t="s">
        <v>8576</v>
      </c>
    </row>
    <row r="2043" spans="1:33" ht="12.95" customHeight="1" x14ac:dyDescent="0.2">
      <c r="A2043" s="99" t="s">
        <v>8640</v>
      </c>
      <c r="B2043" s="14"/>
      <c r="C2043" s="17">
        <v>42099.485000000001</v>
      </c>
      <c r="D2043" s="17"/>
      <c r="E2043">
        <f t="shared" si="206"/>
        <v>-12073.020186650447</v>
      </c>
      <c r="F2043">
        <f t="shared" si="207"/>
        <v>-12073</v>
      </c>
      <c r="G2043">
        <f t="shared" ref="G2043:G2106" si="212">+C2043-(C$7+F2043*C$8)</f>
        <v>-2.4128100005327724E-2</v>
      </c>
      <c r="I2043">
        <f>G2043</f>
        <v>-2.4128100005327724E-2</v>
      </c>
      <c r="Q2043" s="2">
        <f t="shared" si="209"/>
        <v>27080.985000000001</v>
      </c>
      <c r="S2043" t="s">
        <v>8874</v>
      </c>
      <c r="U2043" s="21"/>
    </row>
    <row r="2044" spans="1:33" ht="12.95" customHeight="1" x14ac:dyDescent="0.2">
      <c r="A2044" s="99" t="s">
        <v>8640</v>
      </c>
      <c r="B2044" s="14"/>
      <c r="C2044" s="17">
        <v>42105.46</v>
      </c>
      <c r="D2044" s="17"/>
      <c r="E2044">
        <f t="shared" si="206"/>
        <v>-12068.021233711468</v>
      </c>
      <c r="F2044">
        <f t="shared" si="207"/>
        <v>-12068</v>
      </c>
      <c r="G2044">
        <f t="shared" si="212"/>
        <v>-2.5379600003361702E-2</v>
      </c>
      <c r="I2044">
        <f>G2044</f>
        <v>-2.5379600003361702E-2</v>
      </c>
      <c r="Q2044" s="2">
        <f t="shared" si="209"/>
        <v>27086.959999999999</v>
      </c>
      <c r="S2044" t="s">
        <v>8874</v>
      </c>
      <c r="U2044" s="21"/>
      <c r="AC2044">
        <v>12</v>
      </c>
      <c r="AE2044" t="s">
        <v>8579</v>
      </c>
      <c r="AG2044" t="s">
        <v>8576</v>
      </c>
    </row>
    <row r="2045" spans="1:33" ht="12.95" customHeight="1" x14ac:dyDescent="0.2">
      <c r="A2045" s="55" t="s">
        <v>3701</v>
      </c>
      <c r="B2045" s="54" t="s">
        <v>8852</v>
      </c>
      <c r="C2045" s="55">
        <v>42116.222000000002</v>
      </c>
      <c r="D2045" s="55" t="s">
        <v>8869</v>
      </c>
      <c r="E2045">
        <f t="shared" si="206"/>
        <v>-12059.017261907402</v>
      </c>
      <c r="F2045">
        <f t="shared" si="207"/>
        <v>-12059</v>
      </c>
      <c r="G2045">
        <f t="shared" si="212"/>
        <v>-2.0632300002034754E-2</v>
      </c>
      <c r="I2045">
        <f>+C2045-(C$7+F2045*C$8)</f>
        <v>-2.0632300002034754E-2</v>
      </c>
      <c r="Q2045" s="2">
        <f t="shared" si="209"/>
        <v>27097.722000000002</v>
      </c>
      <c r="S2045" t="s">
        <v>8874</v>
      </c>
      <c r="AC2045">
        <v>11</v>
      </c>
      <c r="AE2045" t="s">
        <v>8579</v>
      </c>
      <c r="AG2045" t="s">
        <v>8576</v>
      </c>
    </row>
    <row r="2046" spans="1:33" ht="12.95" customHeight="1" x14ac:dyDescent="0.2">
      <c r="A2046" s="55" t="s">
        <v>3701</v>
      </c>
      <c r="B2046" s="54" t="s">
        <v>8852</v>
      </c>
      <c r="C2046" s="55">
        <v>42129.37</v>
      </c>
      <c r="D2046" s="55" t="s">
        <v>8869</v>
      </c>
      <c r="E2046">
        <f t="shared" si="206"/>
        <v>-12048.017055507118</v>
      </c>
      <c r="F2046">
        <f t="shared" si="207"/>
        <v>-12048</v>
      </c>
      <c r="G2046">
        <f t="shared" si="212"/>
        <v>-2.0385600000736304E-2</v>
      </c>
      <c r="I2046">
        <f>+C2046-(C$7+F2046*C$8)</f>
        <v>-2.0385600000736304E-2</v>
      </c>
      <c r="Q2046" s="2">
        <f t="shared" si="209"/>
        <v>27110.870000000003</v>
      </c>
      <c r="S2046" t="s">
        <v>8874</v>
      </c>
    </row>
    <row r="2047" spans="1:33" ht="12.95" customHeight="1" x14ac:dyDescent="0.2">
      <c r="A2047" s="55" t="s">
        <v>3701</v>
      </c>
      <c r="B2047" s="54" t="s">
        <v>8852</v>
      </c>
      <c r="C2047" s="55">
        <v>42135.349000000002</v>
      </c>
      <c r="D2047" s="55" t="s">
        <v>8869</v>
      </c>
      <c r="E2047">
        <f t="shared" si="206"/>
        <v>-12043.014755988766</v>
      </c>
      <c r="F2047">
        <f t="shared" si="207"/>
        <v>-12043</v>
      </c>
      <c r="G2047">
        <f t="shared" si="212"/>
        <v>-1.7637099997955374E-2</v>
      </c>
      <c r="I2047">
        <f>+C2047-(C$7+F2047*C$8)</f>
        <v>-1.7637099997955374E-2</v>
      </c>
      <c r="Q2047" s="2">
        <f t="shared" si="209"/>
        <v>27116.849000000002</v>
      </c>
      <c r="S2047" t="s">
        <v>8874</v>
      </c>
      <c r="AC2047">
        <v>15</v>
      </c>
      <c r="AE2047" t="s">
        <v>8581</v>
      </c>
      <c r="AG2047" t="s">
        <v>8576</v>
      </c>
    </row>
    <row r="2048" spans="1:33" ht="12.95" customHeight="1" x14ac:dyDescent="0.2">
      <c r="A2048" s="99" t="s">
        <v>8641</v>
      </c>
      <c r="B2048" s="14"/>
      <c r="C2048" s="17">
        <v>42141.326999999997</v>
      </c>
      <c r="D2048" s="17"/>
      <c r="E2048">
        <f t="shared" si="206"/>
        <v>-12038.013293115262</v>
      </c>
      <c r="F2048">
        <f t="shared" si="207"/>
        <v>-12038</v>
      </c>
      <c r="G2048">
        <f t="shared" si="212"/>
        <v>-1.5888600006292108E-2</v>
      </c>
      <c r="I2048">
        <f>G2048</f>
        <v>-1.5888600006292108E-2</v>
      </c>
      <c r="Q2048" s="2">
        <f t="shared" si="209"/>
        <v>27122.826999999997</v>
      </c>
      <c r="S2048" t="s">
        <v>8874</v>
      </c>
      <c r="U2048" s="21"/>
      <c r="AC2048">
        <v>7</v>
      </c>
      <c r="AE2048" t="s">
        <v>8590</v>
      </c>
      <c r="AG2048" t="s">
        <v>8576</v>
      </c>
    </row>
    <row r="2049" spans="1:33" ht="12.95" customHeight="1" x14ac:dyDescent="0.2">
      <c r="A2049" s="99" t="s">
        <v>8593</v>
      </c>
      <c r="B2049" s="14"/>
      <c r="C2049" s="17">
        <v>42154.466999999997</v>
      </c>
      <c r="D2049" s="17"/>
      <c r="E2049">
        <f t="shared" si="206"/>
        <v>-12027.019779873726</v>
      </c>
      <c r="F2049">
        <f t="shared" si="207"/>
        <v>-12027</v>
      </c>
      <c r="G2049">
        <f t="shared" si="212"/>
        <v>-2.3641900006623473E-2</v>
      </c>
      <c r="I2049">
        <f>G2049</f>
        <v>-2.3641900006623473E-2</v>
      </c>
      <c r="Q2049" s="2">
        <f t="shared" si="209"/>
        <v>27135.966999999997</v>
      </c>
      <c r="S2049" t="s">
        <v>8874</v>
      </c>
      <c r="U2049" s="21"/>
      <c r="AC2049">
        <v>7</v>
      </c>
      <c r="AE2049" t="s">
        <v>8579</v>
      </c>
      <c r="AG2049" t="s">
        <v>8576</v>
      </c>
    </row>
    <row r="2050" spans="1:33" ht="12.95" customHeight="1" x14ac:dyDescent="0.2">
      <c r="A2050" s="99" t="s">
        <v>8641</v>
      </c>
      <c r="B2050" s="14"/>
      <c r="C2050" s="17">
        <v>42160.44</v>
      </c>
      <c r="D2050" s="17"/>
      <c r="E2050">
        <f t="shared" si="206"/>
        <v>-12022.02250022443</v>
      </c>
      <c r="F2050">
        <f t="shared" si="207"/>
        <v>-12022</v>
      </c>
      <c r="G2050">
        <f t="shared" si="212"/>
        <v>-2.6893399997788947E-2</v>
      </c>
      <c r="I2050">
        <f>G2050</f>
        <v>-2.6893399997788947E-2</v>
      </c>
      <c r="Q2050" s="2">
        <f t="shared" si="209"/>
        <v>27141.940000000002</v>
      </c>
      <c r="S2050" t="s">
        <v>8874</v>
      </c>
      <c r="U2050" s="21"/>
    </row>
    <row r="2051" spans="1:33" ht="12.95" customHeight="1" x14ac:dyDescent="0.2">
      <c r="A2051" s="99" t="s">
        <v>8593</v>
      </c>
      <c r="B2051" s="14"/>
      <c r="C2051" s="17">
        <v>42160.442000000003</v>
      </c>
      <c r="D2051" s="17"/>
      <c r="E2051">
        <f t="shared" si="206"/>
        <v>-12022.020826934742</v>
      </c>
      <c r="F2051">
        <f t="shared" si="207"/>
        <v>-12022</v>
      </c>
      <c r="G2051">
        <f t="shared" si="212"/>
        <v>-2.4893399997381493E-2</v>
      </c>
      <c r="I2051">
        <f>G2051</f>
        <v>-2.4893399997381493E-2</v>
      </c>
      <c r="Q2051" s="2">
        <f t="shared" si="209"/>
        <v>27141.942000000003</v>
      </c>
      <c r="S2051" t="s">
        <v>8874</v>
      </c>
      <c r="U2051" s="21"/>
      <c r="AC2051">
        <v>10</v>
      </c>
      <c r="AE2051" t="s">
        <v>8581</v>
      </c>
      <c r="AG2051" t="s">
        <v>8576</v>
      </c>
    </row>
    <row r="2052" spans="1:33" ht="12.95" customHeight="1" x14ac:dyDescent="0.2">
      <c r="A2052" s="12" t="s">
        <v>8870</v>
      </c>
      <c r="B2052" s="35"/>
      <c r="C2052" s="12">
        <v>42162.406000000003</v>
      </c>
      <c r="D2052" s="12"/>
      <c r="E2052">
        <f t="shared" si="206"/>
        <v>-12020.377656462415</v>
      </c>
      <c r="F2052">
        <f t="shared" si="207"/>
        <v>-12020.5</v>
      </c>
      <c r="Q2052" s="2">
        <f t="shared" si="209"/>
        <v>27143.906000000003</v>
      </c>
      <c r="R2052" s="56">
        <f>+C2052-(C$7+F2052*C$8)</f>
        <v>0.14623114999994868</v>
      </c>
      <c r="S2052" t="s">
        <v>8874</v>
      </c>
      <c r="U2052" s="21"/>
    </row>
    <row r="2053" spans="1:33" ht="12.95" customHeight="1" x14ac:dyDescent="0.2">
      <c r="A2053" s="99" t="s">
        <v>8641</v>
      </c>
      <c r="B2053" s="14"/>
      <c r="C2053" s="17">
        <v>42179.565999999999</v>
      </c>
      <c r="D2053" s="17"/>
      <c r="E2053">
        <f t="shared" si="206"/>
        <v>-12006.020830950642</v>
      </c>
      <c r="F2053">
        <f t="shared" si="207"/>
        <v>-12006</v>
      </c>
      <c r="G2053">
        <f t="shared" ref="G2053:G2116" si="213">+C2053-(C$7+F2053*C$8)</f>
        <v>-2.4898200004827231E-2</v>
      </c>
      <c r="I2053">
        <f>G2053</f>
        <v>-2.4898200004827231E-2</v>
      </c>
      <c r="Q2053" s="2">
        <f t="shared" si="209"/>
        <v>27161.065999999999</v>
      </c>
      <c r="S2053" t="s">
        <v>8874</v>
      </c>
      <c r="U2053" s="21"/>
      <c r="AC2053">
        <v>6</v>
      </c>
      <c r="AE2053" t="s">
        <v>8579</v>
      </c>
      <c r="AG2053" t="s">
        <v>8576</v>
      </c>
    </row>
    <row r="2054" spans="1:33" ht="12.95" customHeight="1" x14ac:dyDescent="0.2">
      <c r="A2054" s="99" t="s">
        <v>8593</v>
      </c>
      <c r="B2054" s="14"/>
      <c r="C2054" s="17">
        <v>42185.544000000002</v>
      </c>
      <c r="D2054" s="17"/>
      <c r="E2054">
        <f t="shared" si="206"/>
        <v>-12001.01936807713</v>
      </c>
      <c r="F2054">
        <f t="shared" si="207"/>
        <v>-12001</v>
      </c>
      <c r="G2054">
        <f t="shared" si="213"/>
        <v>-2.314969999861205E-2</v>
      </c>
      <c r="I2054">
        <f>G2054</f>
        <v>-2.314969999861205E-2</v>
      </c>
      <c r="Q2054" s="2">
        <f t="shared" si="209"/>
        <v>27167.044000000002</v>
      </c>
      <c r="S2054" t="s">
        <v>8874</v>
      </c>
      <c r="U2054" s="21"/>
      <c r="AC2054">
        <v>13</v>
      </c>
      <c r="AE2054" t="s">
        <v>8581</v>
      </c>
      <c r="AG2054" t="s">
        <v>8576</v>
      </c>
    </row>
    <row r="2055" spans="1:33" ht="12.95" customHeight="1" x14ac:dyDescent="0.2">
      <c r="A2055" s="99" t="s">
        <v>8641</v>
      </c>
      <c r="B2055" s="14"/>
      <c r="C2055" s="17">
        <v>42185.548000000003</v>
      </c>
      <c r="D2055" s="17"/>
      <c r="E2055">
        <f t="shared" si="206"/>
        <v>-12001.016021497757</v>
      </c>
      <c r="F2055">
        <f t="shared" si="207"/>
        <v>-12001</v>
      </c>
      <c r="G2055">
        <f t="shared" si="213"/>
        <v>-1.9149699997797143E-2</v>
      </c>
      <c r="I2055">
        <f>G2055</f>
        <v>-1.9149699997797143E-2</v>
      </c>
      <c r="Q2055" s="2">
        <f t="shared" si="209"/>
        <v>27167.048000000003</v>
      </c>
      <c r="S2055" t="s">
        <v>8874</v>
      </c>
      <c r="U2055" s="21"/>
      <c r="AC2055">
        <v>11</v>
      </c>
      <c r="AE2055" t="s">
        <v>8579</v>
      </c>
      <c r="AG2055" t="s">
        <v>8576</v>
      </c>
    </row>
    <row r="2056" spans="1:33" ht="12.95" customHeight="1" x14ac:dyDescent="0.2">
      <c r="A2056" s="55" t="s">
        <v>5934</v>
      </c>
      <c r="B2056" s="54" t="s">
        <v>8852</v>
      </c>
      <c r="C2056" s="55">
        <v>42190.324999999997</v>
      </c>
      <c r="D2056" s="55" t="s">
        <v>8869</v>
      </c>
      <c r="E2056">
        <f t="shared" si="206"/>
        <v>-11997.019369081108</v>
      </c>
      <c r="F2056">
        <f t="shared" si="207"/>
        <v>-11997</v>
      </c>
      <c r="G2056">
        <f t="shared" si="213"/>
        <v>-2.3150900000473484E-2</v>
      </c>
      <c r="I2056">
        <f>+C2056-(C$7+F2056*C$8)</f>
        <v>-2.3150900000473484E-2</v>
      </c>
      <c r="Q2056" s="2">
        <f t="shared" si="209"/>
        <v>27171.824999999997</v>
      </c>
      <c r="S2056" t="s">
        <v>8874</v>
      </c>
      <c r="AC2056">
        <v>12</v>
      </c>
      <c r="AE2056" t="s">
        <v>8579</v>
      </c>
      <c r="AG2056" t="s">
        <v>8576</v>
      </c>
    </row>
    <row r="2057" spans="1:33" ht="12.95" customHeight="1" x14ac:dyDescent="0.2">
      <c r="A2057" s="55" t="s">
        <v>5934</v>
      </c>
      <c r="B2057" s="54" t="s">
        <v>8852</v>
      </c>
      <c r="C2057" s="55">
        <v>42196.300999999999</v>
      </c>
      <c r="D2057" s="55" t="s">
        <v>8869</v>
      </c>
      <c r="E2057">
        <f t="shared" si="206"/>
        <v>-11992.019579497284</v>
      </c>
      <c r="F2057">
        <f t="shared" si="207"/>
        <v>-11992</v>
      </c>
      <c r="G2057">
        <f t="shared" si="213"/>
        <v>-2.3402400001941714E-2</v>
      </c>
      <c r="I2057">
        <f>+C2057-(C$7+F2057*C$8)</f>
        <v>-2.3402400001941714E-2</v>
      </c>
      <c r="Q2057" s="2">
        <f t="shared" si="209"/>
        <v>27177.800999999999</v>
      </c>
      <c r="S2057" t="s">
        <v>8874</v>
      </c>
      <c r="AC2057">
        <v>10</v>
      </c>
      <c r="AE2057" t="s">
        <v>8639</v>
      </c>
      <c r="AG2057" t="s">
        <v>8576</v>
      </c>
    </row>
    <row r="2058" spans="1:33" ht="12.95" customHeight="1" x14ac:dyDescent="0.2">
      <c r="A2058" s="55" t="s">
        <v>6867</v>
      </c>
      <c r="B2058" s="54" t="s">
        <v>8852</v>
      </c>
      <c r="C2058" s="55">
        <v>42197.495999999999</v>
      </c>
      <c r="D2058" s="55" t="s">
        <v>8869</v>
      </c>
      <c r="E2058">
        <f t="shared" si="206"/>
        <v>-11991.019788909489</v>
      </c>
      <c r="F2058">
        <f t="shared" si="207"/>
        <v>-11991</v>
      </c>
      <c r="G2058">
        <f t="shared" si="213"/>
        <v>-2.365270000154851E-2</v>
      </c>
      <c r="I2058">
        <f>+C2058-(C$7+F2058*C$8)</f>
        <v>-2.365270000154851E-2</v>
      </c>
      <c r="Q2058" s="2">
        <f t="shared" si="209"/>
        <v>27178.995999999999</v>
      </c>
      <c r="S2058" t="s">
        <v>8874</v>
      </c>
      <c r="AC2058">
        <v>7</v>
      </c>
      <c r="AE2058" t="s">
        <v>8579</v>
      </c>
      <c r="AG2058" t="s">
        <v>8576</v>
      </c>
    </row>
    <row r="2059" spans="1:33" ht="12.95" customHeight="1" x14ac:dyDescent="0.2">
      <c r="A2059" s="99" t="s">
        <v>8643</v>
      </c>
      <c r="B2059" s="14"/>
      <c r="C2059" s="17">
        <v>42203.466</v>
      </c>
      <c r="D2059" s="17"/>
      <c r="E2059">
        <f t="shared" si="206"/>
        <v>-11986.025019194725</v>
      </c>
      <c r="F2059">
        <f t="shared" si="207"/>
        <v>-11986</v>
      </c>
      <c r="G2059">
        <f t="shared" si="213"/>
        <v>-2.9904200004239101E-2</v>
      </c>
      <c r="I2059">
        <f>G2059</f>
        <v>-2.9904200004239101E-2</v>
      </c>
      <c r="Q2059" s="2">
        <f t="shared" si="209"/>
        <v>27184.966</v>
      </c>
      <c r="S2059" t="s">
        <v>8874</v>
      </c>
      <c r="U2059" s="21"/>
      <c r="AC2059">
        <v>13</v>
      </c>
      <c r="AE2059" t="s">
        <v>8581</v>
      </c>
      <c r="AG2059" t="s">
        <v>8576</v>
      </c>
    </row>
    <row r="2060" spans="1:33" ht="12.95" customHeight="1" x14ac:dyDescent="0.2">
      <c r="A2060" s="99" t="s">
        <v>8593</v>
      </c>
      <c r="B2060" s="14"/>
      <c r="C2060" s="17">
        <v>42203.472999999998</v>
      </c>
      <c r="D2060" s="17"/>
      <c r="E2060">
        <f t="shared" si="206"/>
        <v>-11986.019162680825</v>
      </c>
      <c r="F2060">
        <f t="shared" si="207"/>
        <v>-11986</v>
      </c>
      <c r="G2060">
        <f t="shared" si="213"/>
        <v>-2.2904200006450992E-2</v>
      </c>
      <c r="K2060">
        <f>G2060</f>
        <v>-2.2904200006450992E-2</v>
      </c>
      <c r="Q2060" s="2">
        <f t="shared" si="209"/>
        <v>27184.972999999998</v>
      </c>
      <c r="S2060" t="s">
        <v>8874</v>
      </c>
      <c r="U2060" s="21"/>
      <c r="AC2060">
        <v>11</v>
      </c>
      <c r="AE2060" t="s">
        <v>8579</v>
      </c>
      <c r="AG2060" t="s">
        <v>8576</v>
      </c>
    </row>
    <row r="2061" spans="1:33" ht="12.95" customHeight="1" x14ac:dyDescent="0.2">
      <c r="A2061" s="99" t="s">
        <v>8643</v>
      </c>
      <c r="B2061" s="14"/>
      <c r="C2061" s="17">
        <v>42215.425999999999</v>
      </c>
      <c r="D2061" s="17"/>
      <c r="E2061">
        <f t="shared" si="206"/>
        <v>-11976.018746868336</v>
      </c>
      <c r="F2061">
        <f t="shared" si="207"/>
        <v>-11976</v>
      </c>
      <c r="G2061">
        <f t="shared" si="213"/>
        <v>-2.2407200005545747E-2</v>
      </c>
      <c r="I2061">
        <f>G2061</f>
        <v>-2.2407200005545747E-2</v>
      </c>
      <c r="Q2061" s="2">
        <f t="shared" si="209"/>
        <v>27196.925999999999</v>
      </c>
      <c r="S2061" t="s">
        <v>8874</v>
      </c>
      <c r="U2061" s="21"/>
      <c r="AC2061">
        <v>12</v>
      </c>
      <c r="AE2061" t="s">
        <v>8579</v>
      </c>
      <c r="AG2061" t="s">
        <v>8576</v>
      </c>
    </row>
    <row r="2062" spans="1:33" ht="12.95" customHeight="1" x14ac:dyDescent="0.2">
      <c r="A2062" s="55" t="s">
        <v>6867</v>
      </c>
      <c r="B2062" s="54" t="s">
        <v>8852</v>
      </c>
      <c r="C2062" s="55">
        <v>42234.553</v>
      </c>
      <c r="D2062" s="55" t="s">
        <v>8869</v>
      </c>
      <c r="E2062">
        <f t="shared" si="206"/>
        <v>-11960.016240949701</v>
      </c>
      <c r="F2062">
        <f t="shared" si="207"/>
        <v>-11960</v>
      </c>
      <c r="G2062">
        <f t="shared" si="213"/>
        <v>-1.9412000001466367E-2</v>
      </c>
      <c r="I2062">
        <f>+C2062-(C$7+F2062*C$8)</f>
        <v>-1.9412000001466367E-2</v>
      </c>
      <c r="Q2062" s="2">
        <f t="shared" si="209"/>
        <v>27216.053</v>
      </c>
      <c r="S2062" t="s">
        <v>8874</v>
      </c>
      <c r="AC2062">
        <v>10</v>
      </c>
      <c r="AE2062" t="s">
        <v>8579</v>
      </c>
      <c r="AG2062" t="s">
        <v>8576</v>
      </c>
    </row>
    <row r="2063" spans="1:33" ht="12.95" customHeight="1" x14ac:dyDescent="0.2">
      <c r="A2063" s="55" t="s">
        <v>7148</v>
      </c>
      <c r="B2063" s="54" t="s">
        <v>8852</v>
      </c>
      <c r="C2063" s="55">
        <v>42234.553999999996</v>
      </c>
      <c r="D2063" s="55" t="s">
        <v>8869</v>
      </c>
      <c r="E2063">
        <f t="shared" si="206"/>
        <v>-11960.015404304861</v>
      </c>
      <c r="F2063">
        <f t="shared" si="207"/>
        <v>-11960</v>
      </c>
      <c r="G2063">
        <f t="shared" si="213"/>
        <v>-1.8412000004900619E-2</v>
      </c>
      <c r="I2063">
        <f>+C2063-(C$7+F2063*C$8)</f>
        <v>-1.8412000004900619E-2</v>
      </c>
      <c r="Q2063" s="2">
        <f t="shared" si="209"/>
        <v>27216.053999999996</v>
      </c>
      <c r="S2063" t="s">
        <v>8874</v>
      </c>
    </row>
    <row r="2064" spans="1:33" ht="12.95" customHeight="1" x14ac:dyDescent="0.2">
      <c r="A2064" s="12" t="s">
        <v>8875</v>
      </c>
      <c r="B2064" s="35"/>
      <c r="C2064" s="12">
        <v>42235.737999999998</v>
      </c>
      <c r="D2064" s="12">
        <v>4.0000000000000001E-3</v>
      </c>
      <c r="E2064">
        <f t="shared" si="206"/>
        <v>-11959.024816810341</v>
      </c>
      <c r="F2064">
        <f t="shared" si="207"/>
        <v>-11959</v>
      </c>
      <c r="G2064">
        <f t="shared" si="213"/>
        <v>-2.9662300003110431E-2</v>
      </c>
      <c r="I2064">
        <f>G2064</f>
        <v>-2.9662300003110431E-2</v>
      </c>
      <c r="Q2064" s="2">
        <f t="shared" si="209"/>
        <v>27217.237999999998</v>
      </c>
      <c r="S2064" t="s">
        <v>8874</v>
      </c>
      <c r="U2064" s="21"/>
    </row>
    <row r="2065" spans="1:33" ht="12.95" customHeight="1" x14ac:dyDescent="0.2">
      <c r="A2065" s="12" t="s">
        <v>8875</v>
      </c>
      <c r="B2065" s="35"/>
      <c r="C2065" s="12">
        <v>42235.743000000002</v>
      </c>
      <c r="D2065" s="12">
        <v>4.0000000000000001E-3</v>
      </c>
      <c r="E2065">
        <f t="shared" si="206"/>
        <v>-11959.02063358612</v>
      </c>
      <c r="F2065">
        <f t="shared" si="207"/>
        <v>-11959</v>
      </c>
      <c r="G2065">
        <f t="shared" si="213"/>
        <v>-2.4662299998453818E-2</v>
      </c>
      <c r="I2065">
        <f>G2065</f>
        <v>-2.4662299998453818E-2</v>
      </c>
      <c r="Q2065" s="2">
        <f t="shared" si="209"/>
        <v>27217.243000000002</v>
      </c>
      <c r="S2065" t="s">
        <v>8874</v>
      </c>
      <c r="U2065" s="21"/>
      <c r="AC2065">
        <v>11</v>
      </c>
      <c r="AE2065" t="s">
        <v>8579</v>
      </c>
      <c r="AG2065" t="s">
        <v>8576</v>
      </c>
    </row>
    <row r="2066" spans="1:33" ht="12.95" customHeight="1" x14ac:dyDescent="0.2">
      <c r="A2066" s="55" t="s">
        <v>7148</v>
      </c>
      <c r="B2066" s="54" t="s">
        <v>8852</v>
      </c>
      <c r="C2066" s="55">
        <v>42240.527999999998</v>
      </c>
      <c r="D2066" s="55" t="s">
        <v>8869</v>
      </c>
      <c r="E2066">
        <f t="shared" si="206"/>
        <v>-11955.017288010724</v>
      </c>
      <c r="F2066">
        <f t="shared" si="207"/>
        <v>-11955</v>
      </c>
      <c r="G2066">
        <f t="shared" si="213"/>
        <v>-2.0663499999500345E-2</v>
      </c>
      <c r="I2066">
        <f>+C2066-(C$7+F2066*C$8)</f>
        <v>-2.0663499999500345E-2</v>
      </c>
      <c r="Q2066" s="2">
        <f t="shared" si="209"/>
        <v>27222.027999999998</v>
      </c>
      <c r="S2066" t="s">
        <v>8874</v>
      </c>
      <c r="AC2066">
        <v>11</v>
      </c>
      <c r="AE2066" t="s">
        <v>8579</v>
      </c>
      <c r="AG2066" t="s">
        <v>8576</v>
      </c>
    </row>
    <row r="2067" spans="1:33" ht="12.95" customHeight="1" x14ac:dyDescent="0.2">
      <c r="A2067" s="55" t="s">
        <v>6755</v>
      </c>
      <c r="B2067" s="54" t="s">
        <v>8852</v>
      </c>
      <c r="C2067" s="55">
        <v>42240.529000000002</v>
      </c>
      <c r="D2067" s="55" t="s">
        <v>8869</v>
      </c>
      <c r="E2067">
        <f t="shared" si="206"/>
        <v>-11955.016451365876</v>
      </c>
      <c r="F2067">
        <f t="shared" si="207"/>
        <v>-11955</v>
      </c>
      <c r="G2067">
        <f t="shared" si="213"/>
        <v>-1.966349999565864E-2</v>
      </c>
      <c r="I2067">
        <f>G2067</f>
        <v>-1.966349999565864E-2</v>
      </c>
      <c r="Q2067" s="2">
        <f t="shared" si="209"/>
        <v>27222.029000000002</v>
      </c>
      <c r="S2067" t="s">
        <v>8874</v>
      </c>
      <c r="U2067" s="21"/>
      <c r="AC2067">
        <v>10</v>
      </c>
      <c r="AE2067" t="s">
        <v>8579</v>
      </c>
      <c r="AG2067" t="s">
        <v>8576</v>
      </c>
    </row>
    <row r="2068" spans="1:33" ht="12.95" customHeight="1" x14ac:dyDescent="0.2">
      <c r="A2068" s="55" t="s">
        <v>3715</v>
      </c>
      <c r="B2068" s="54" t="s">
        <v>8852</v>
      </c>
      <c r="C2068" s="55">
        <v>42241.724000000002</v>
      </c>
      <c r="D2068" s="55" t="s">
        <v>8869</v>
      </c>
      <c r="E2068">
        <f t="shared" si="206"/>
        <v>-11954.016660778081</v>
      </c>
      <c r="F2068">
        <f t="shared" si="207"/>
        <v>-11954</v>
      </c>
      <c r="G2068">
        <f t="shared" si="213"/>
        <v>-1.9913800002541393E-2</v>
      </c>
      <c r="I2068">
        <f>+C2068-(C$7+F2068*C$8)</f>
        <v>-1.9913800002541393E-2</v>
      </c>
      <c r="Q2068" s="2">
        <f t="shared" si="209"/>
        <v>27223.224000000002</v>
      </c>
      <c r="S2068" t="s">
        <v>8874</v>
      </c>
      <c r="AC2068">
        <v>11</v>
      </c>
      <c r="AE2068" t="s">
        <v>8581</v>
      </c>
      <c r="AG2068" t="s">
        <v>8576</v>
      </c>
    </row>
    <row r="2069" spans="1:33" ht="12.95" customHeight="1" x14ac:dyDescent="0.2">
      <c r="A2069" s="99" t="s">
        <v>8643</v>
      </c>
      <c r="B2069" s="14"/>
      <c r="C2069" s="17">
        <v>42246.493999999999</v>
      </c>
      <c r="D2069" s="17"/>
      <c r="E2069">
        <f t="shared" ref="E2069:E2132" si="214">+(C2069-C$7)/C$8</f>
        <v>-11950.025864875335</v>
      </c>
      <c r="F2069">
        <f t="shared" ref="F2069:F2132" si="215">ROUND(2*E2069,0)/2</f>
        <v>-11950</v>
      </c>
      <c r="G2069">
        <f t="shared" si="213"/>
        <v>-3.0915000003005844E-2</v>
      </c>
      <c r="I2069">
        <f>G2069</f>
        <v>-3.0915000003005844E-2</v>
      </c>
      <c r="Q2069" s="2">
        <f t="shared" si="209"/>
        <v>27227.993999999999</v>
      </c>
      <c r="S2069" t="s">
        <v>8874</v>
      </c>
      <c r="U2069" s="21"/>
    </row>
    <row r="2070" spans="1:33" ht="12.95" customHeight="1" x14ac:dyDescent="0.2">
      <c r="A2070" s="99" t="s">
        <v>8593</v>
      </c>
      <c r="B2070" s="14"/>
      <c r="C2070" s="17">
        <v>42246.5</v>
      </c>
      <c r="D2070" s="17"/>
      <c r="E2070">
        <f t="shared" si="214"/>
        <v>-11950.020845006273</v>
      </c>
      <c r="F2070">
        <f t="shared" si="215"/>
        <v>-11950</v>
      </c>
      <c r="G2070">
        <f t="shared" si="213"/>
        <v>-2.4915000001783483E-2</v>
      </c>
      <c r="I2070">
        <f>G2070</f>
        <v>-2.4915000001783483E-2</v>
      </c>
      <c r="Q2070" s="2">
        <f t="shared" si="209"/>
        <v>27228</v>
      </c>
      <c r="S2070" t="s">
        <v>8874</v>
      </c>
      <c r="U2070" s="21"/>
      <c r="AC2070">
        <v>11</v>
      </c>
      <c r="AE2070" t="s">
        <v>8579</v>
      </c>
      <c r="AG2070" t="s">
        <v>8576</v>
      </c>
    </row>
    <row r="2071" spans="1:33" ht="12.95" customHeight="1" x14ac:dyDescent="0.2">
      <c r="A2071" s="99" t="s">
        <v>8645</v>
      </c>
      <c r="B2071" s="14"/>
      <c r="C2071" s="17">
        <v>42246.504000000001</v>
      </c>
      <c r="D2071" s="17"/>
      <c r="E2071">
        <f t="shared" si="214"/>
        <v>-11950.0174984269</v>
      </c>
      <c r="F2071">
        <f t="shared" si="215"/>
        <v>-11950</v>
      </c>
      <c r="G2071">
        <f t="shared" si="213"/>
        <v>-2.0915000000968575E-2</v>
      </c>
      <c r="I2071">
        <f>G2071</f>
        <v>-2.0915000000968575E-2</v>
      </c>
      <c r="Q2071" s="2">
        <f t="shared" ref="Q2071:Q2134" si="216">+C2071-15018.5</f>
        <v>27228.004000000001</v>
      </c>
      <c r="S2071" t="s">
        <v>8874</v>
      </c>
      <c r="U2071" s="21"/>
    </row>
    <row r="2072" spans="1:33" ht="12.95" customHeight="1" x14ac:dyDescent="0.2">
      <c r="A2072" s="55" t="s">
        <v>7148</v>
      </c>
      <c r="B2072" s="54" t="s">
        <v>8852</v>
      </c>
      <c r="C2072" s="55">
        <v>42246.506999999998</v>
      </c>
      <c r="D2072" s="55" t="s">
        <v>8869</v>
      </c>
      <c r="E2072">
        <f t="shared" si="214"/>
        <v>-11950.014988492372</v>
      </c>
      <c r="F2072">
        <f t="shared" si="215"/>
        <v>-11950</v>
      </c>
      <c r="G2072">
        <f t="shared" si="213"/>
        <v>-1.7915000003995374E-2</v>
      </c>
      <c r="I2072">
        <f>+C2072-(C$7+F2072*C$8)</f>
        <v>-1.7915000003995374E-2</v>
      </c>
      <c r="Q2072" s="2">
        <f t="shared" si="216"/>
        <v>27228.006999999998</v>
      </c>
      <c r="S2072" t="s">
        <v>8874</v>
      </c>
      <c r="AC2072">
        <v>11</v>
      </c>
      <c r="AE2072" t="s">
        <v>8579</v>
      </c>
      <c r="AG2072" t="s">
        <v>8576</v>
      </c>
    </row>
    <row r="2073" spans="1:33" ht="12.95" customHeight="1" x14ac:dyDescent="0.2">
      <c r="A2073" s="55" t="s">
        <v>7148</v>
      </c>
      <c r="B2073" s="54" t="s">
        <v>8852</v>
      </c>
      <c r="C2073" s="55">
        <v>42246.508999999998</v>
      </c>
      <c r="D2073" s="55" t="s">
        <v>8869</v>
      </c>
      <c r="E2073">
        <f t="shared" si="214"/>
        <v>-11950.013315202685</v>
      </c>
      <c r="F2073">
        <f t="shared" si="215"/>
        <v>-11950</v>
      </c>
      <c r="G2073">
        <f t="shared" si="213"/>
        <v>-1.591500000358792E-2</v>
      </c>
      <c r="I2073">
        <f>+C2073-(C$7+F2073*C$8)</f>
        <v>-1.591500000358792E-2</v>
      </c>
      <c r="Q2073" s="2">
        <f t="shared" si="216"/>
        <v>27228.008999999998</v>
      </c>
      <c r="S2073" t="s">
        <v>8874</v>
      </c>
      <c r="AC2073">
        <v>14</v>
      </c>
      <c r="AE2073" t="s">
        <v>8590</v>
      </c>
      <c r="AG2073" t="s">
        <v>8576</v>
      </c>
    </row>
    <row r="2074" spans="1:33" ht="12.95" customHeight="1" x14ac:dyDescent="0.2">
      <c r="A2074" s="99" t="s">
        <v>8645</v>
      </c>
      <c r="B2074" s="14"/>
      <c r="C2074" s="17">
        <v>42252.487999999998</v>
      </c>
      <c r="D2074" s="17"/>
      <c r="E2074">
        <f t="shared" si="214"/>
        <v>-11945.011015684333</v>
      </c>
      <c r="F2074">
        <f t="shared" si="215"/>
        <v>-11945</v>
      </c>
      <c r="G2074">
        <f t="shared" si="213"/>
        <v>-1.3166500008082949E-2</v>
      </c>
      <c r="I2074">
        <f>G2074</f>
        <v>-1.3166500008082949E-2</v>
      </c>
      <c r="Q2074" s="2">
        <f t="shared" si="216"/>
        <v>27233.987999999998</v>
      </c>
      <c r="S2074" t="s">
        <v>8874</v>
      </c>
      <c r="U2074" s="21"/>
      <c r="AC2074">
        <v>0</v>
      </c>
      <c r="AG2074" t="s">
        <v>8576</v>
      </c>
    </row>
    <row r="2075" spans="1:33" ht="12.95" customHeight="1" x14ac:dyDescent="0.2">
      <c r="A2075" s="55" t="s">
        <v>6755</v>
      </c>
      <c r="B2075" s="54" t="s">
        <v>8852</v>
      </c>
      <c r="C2075" s="55">
        <v>42258.453000000001</v>
      </c>
      <c r="D2075" s="55" t="s">
        <v>8869</v>
      </c>
      <c r="E2075">
        <f t="shared" si="214"/>
        <v>-11940.020429193786</v>
      </c>
      <c r="F2075">
        <f t="shared" si="215"/>
        <v>-11940</v>
      </c>
      <c r="G2075">
        <f t="shared" si="213"/>
        <v>-2.4418000000878237E-2</v>
      </c>
      <c r="I2075">
        <f>G2075</f>
        <v>-2.4418000000878237E-2</v>
      </c>
      <c r="Q2075" s="2">
        <f t="shared" si="216"/>
        <v>27239.953000000001</v>
      </c>
      <c r="S2075" t="s">
        <v>8874</v>
      </c>
      <c r="U2075" s="21"/>
      <c r="AC2075">
        <v>0</v>
      </c>
      <c r="AE2075" t="s">
        <v>8642</v>
      </c>
      <c r="AG2075" t="s">
        <v>8576</v>
      </c>
    </row>
    <row r="2076" spans="1:33" ht="12.95" customHeight="1" x14ac:dyDescent="0.2">
      <c r="A2076" s="99" t="s">
        <v>8643</v>
      </c>
      <c r="B2076" s="14"/>
      <c r="C2076" s="17">
        <v>42258.453999999998</v>
      </c>
      <c r="D2076" s="17"/>
      <c r="E2076">
        <f t="shared" si="214"/>
        <v>-11940.019592548944</v>
      </c>
      <c r="F2076">
        <f t="shared" si="215"/>
        <v>-11940</v>
      </c>
      <c r="G2076">
        <f t="shared" si="213"/>
        <v>-2.3418000004312489E-2</v>
      </c>
      <c r="I2076">
        <f>G2076</f>
        <v>-2.3418000004312489E-2</v>
      </c>
      <c r="Q2076" s="2">
        <f t="shared" si="216"/>
        <v>27239.953999999998</v>
      </c>
      <c r="S2076" t="s">
        <v>8874</v>
      </c>
      <c r="U2076" s="21"/>
      <c r="AC2076">
        <v>0</v>
      </c>
      <c r="AE2076" t="s">
        <v>8642</v>
      </c>
      <c r="AG2076" t="s">
        <v>8576</v>
      </c>
    </row>
    <row r="2077" spans="1:33" ht="12.95" customHeight="1" x14ac:dyDescent="0.2">
      <c r="A2077" s="99" t="s">
        <v>8593</v>
      </c>
      <c r="B2077" s="14"/>
      <c r="C2077" s="17">
        <v>42258.455000000002</v>
      </c>
      <c r="D2077" s="17"/>
      <c r="E2077">
        <f t="shared" si="214"/>
        <v>-11940.018755904099</v>
      </c>
      <c r="F2077">
        <f t="shared" si="215"/>
        <v>-11940</v>
      </c>
      <c r="G2077">
        <f t="shared" si="213"/>
        <v>-2.2418000000470784E-2</v>
      </c>
      <c r="I2077">
        <f>G2077</f>
        <v>-2.2418000000470784E-2</v>
      </c>
      <c r="Q2077" s="2">
        <f t="shared" si="216"/>
        <v>27239.955000000002</v>
      </c>
      <c r="S2077" t="s">
        <v>8874</v>
      </c>
      <c r="U2077" s="21"/>
      <c r="AC2077">
        <v>0</v>
      </c>
      <c r="AE2077" t="s">
        <v>8642</v>
      </c>
      <c r="AG2077" t="s">
        <v>8576</v>
      </c>
    </row>
    <row r="2078" spans="1:33" ht="12.95" customHeight="1" x14ac:dyDescent="0.2">
      <c r="A2078" s="99" t="s">
        <v>8643</v>
      </c>
      <c r="B2078" s="14"/>
      <c r="C2078" s="17">
        <v>42258.455999999998</v>
      </c>
      <c r="D2078" s="17"/>
      <c r="E2078">
        <f t="shared" si="214"/>
        <v>-11940.017919259259</v>
      </c>
      <c r="F2078">
        <f t="shared" si="215"/>
        <v>-11940</v>
      </c>
      <c r="G2078">
        <f t="shared" si="213"/>
        <v>-2.1418000003905036E-2</v>
      </c>
      <c r="I2078">
        <f>G2078</f>
        <v>-2.1418000003905036E-2</v>
      </c>
      <c r="Q2078" s="2">
        <f t="shared" si="216"/>
        <v>27239.955999999998</v>
      </c>
      <c r="S2078" t="s">
        <v>8874</v>
      </c>
      <c r="U2078" s="21"/>
      <c r="AC2078">
        <v>0</v>
      </c>
      <c r="AE2078" t="s">
        <v>8642</v>
      </c>
      <c r="AG2078" t="s">
        <v>8576</v>
      </c>
    </row>
    <row r="2079" spans="1:33" ht="12.95" customHeight="1" x14ac:dyDescent="0.2">
      <c r="A2079" s="55" t="s">
        <v>7187</v>
      </c>
      <c r="B2079" s="54" t="s">
        <v>8852</v>
      </c>
      <c r="C2079" s="55">
        <v>42258.457999999999</v>
      </c>
      <c r="D2079" s="55" t="s">
        <v>8869</v>
      </c>
      <c r="E2079">
        <f t="shared" si="214"/>
        <v>-11940.016245969571</v>
      </c>
      <c r="F2079">
        <f t="shared" si="215"/>
        <v>-11940</v>
      </c>
      <c r="G2079">
        <f t="shared" si="213"/>
        <v>-1.9418000003497582E-2</v>
      </c>
      <c r="I2079">
        <f>+C2079-(C$7+F2079*C$8)</f>
        <v>-1.9418000003497582E-2</v>
      </c>
      <c r="Q2079" s="2">
        <f t="shared" si="216"/>
        <v>27239.957999999999</v>
      </c>
      <c r="S2079" t="s">
        <v>8874</v>
      </c>
    </row>
    <row r="2080" spans="1:33" ht="12.95" customHeight="1" x14ac:dyDescent="0.2">
      <c r="A2080" s="99" t="s">
        <v>8593</v>
      </c>
      <c r="B2080" s="14"/>
      <c r="C2080" s="17">
        <v>42264.434000000001</v>
      </c>
      <c r="D2080" s="17"/>
      <c r="E2080">
        <f t="shared" si="214"/>
        <v>-11935.016456385747</v>
      </c>
      <c r="F2080">
        <f t="shared" si="215"/>
        <v>-11935</v>
      </c>
      <c r="G2080">
        <f t="shared" si="213"/>
        <v>-1.9669499997689854E-2</v>
      </c>
      <c r="I2080">
        <f>G2080</f>
        <v>-1.9669499997689854E-2</v>
      </c>
      <c r="Q2080" s="2">
        <f t="shared" si="216"/>
        <v>27245.934000000001</v>
      </c>
      <c r="S2080" t="s">
        <v>8874</v>
      </c>
      <c r="U2080" s="21"/>
      <c r="AC2080">
        <v>0</v>
      </c>
      <c r="AE2080" t="s">
        <v>8642</v>
      </c>
      <c r="AG2080" t="s">
        <v>8576</v>
      </c>
    </row>
    <row r="2081" spans="1:33" ht="12.95" customHeight="1" x14ac:dyDescent="0.2">
      <c r="A2081" s="12" t="s">
        <v>8875</v>
      </c>
      <c r="B2081" s="35"/>
      <c r="C2081" s="12">
        <v>42265.625999999997</v>
      </c>
      <c r="D2081" s="12">
        <v>4.0000000000000001E-3</v>
      </c>
      <c r="E2081">
        <f t="shared" si="214"/>
        <v>-11934.019175732485</v>
      </c>
      <c r="F2081">
        <f t="shared" si="215"/>
        <v>-11934</v>
      </c>
      <c r="G2081">
        <f t="shared" si="213"/>
        <v>-2.2919800008821767E-2</v>
      </c>
      <c r="I2081">
        <f>G2081</f>
        <v>-2.2919800008821767E-2</v>
      </c>
      <c r="Q2081" s="2">
        <f t="shared" si="216"/>
        <v>27247.125999999997</v>
      </c>
      <c r="S2081" t="s">
        <v>8874</v>
      </c>
      <c r="U2081" s="21"/>
      <c r="AC2081">
        <v>0</v>
      </c>
      <c r="AE2081" t="s">
        <v>8642</v>
      </c>
      <c r="AG2081" t="s">
        <v>8576</v>
      </c>
    </row>
    <row r="2082" spans="1:33" ht="12.95" customHeight="1" x14ac:dyDescent="0.2">
      <c r="A2082" s="55" t="s">
        <v>3715</v>
      </c>
      <c r="B2082" s="54" t="s">
        <v>8852</v>
      </c>
      <c r="C2082" s="55">
        <v>42265.63</v>
      </c>
      <c r="D2082" s="55" t="s">
        <v>8869</v>
      </c>
      <c r="E2082">
        <f t="shared" si="214"/>
        <v>-11934.015829153112</v>
      </c>
      <c r="F2082">
        <f t="shared" si="215"/>
        <v>-11934</v>
      </c>
      <c r="G2082">
        <f t="shared" si="213"/>
        <v>-1.891980000800686E-2</v>
      </c>
      <c r="I2082">
        <f>+C2082-(C$7+F2082*C$8)</f>
        <v>-1.891980000800686E-2</v>
      </c>
      <c r="Q2082" s="2">
        <f t="shared" si="216"/>
        <v>27247.129999999997</v>
      </c>
      <c r="S2082" t="s">
        <v>8874</v>
      </c>
      <c r="AC2082">
        <v>0</v>
      </c>
      <c r="AE2082" t="s">
        <v>8642</v>
      </c>
      <c r="AG2082" t="s">
        <v>8576</v>
      </c>
    </row>
    <row r="2083" spans="1:33" ht="12.95" customHeight="1" x14ac:dyDescent="0.2">
      <c r="A2083" s="12" t="s">
        <v>8876</v>
      </c>
      <c r="B2083" s="35" t="s">
        <v>8852</v>
      </c>
      <c r="C2083" s="12">
        <v>42266.822</v>
      </c>
      <c r="D2083" s="12">
        <v>1E-4</v>
      </c>
      <c r="E2083">
        <f t="shared" si="214"/>
        <v>-11933.018548499844</v>
      </c>
      <c r="F2083">
        <f t="shared" si="215"/>
        <v>-11933</v>
      </c>
      <c r="G2083">
        <f t="shared" si="213"/>
        <v>-2.2170100004586857E-2</v>
      </c>
      <c r="I2083">
        <f>G2083</f>
        <v>-2.2170100004586857E-2</v>
      </c>
      <c r="Q2083" s="2">
        <f t="shared" si="216"/>
        <v>27248.322</v>
      </c>
      <c r="S2083" t="s">
        <v>8874</v>
      </c>
      <c r="U2083" s="21"/>
    </row>
    <row r="2084" spans="1:33" ht="12.95" customHeight="1" x14ac:dyDescent="0.2">
      <c r="A2084" s="99" t="s">
        <v>8593</v>
      </c>
      <c r="B2084" s="14"/>
      <c r="C2084" s="17">
        <v>42270.415000000001</v>
      </c>
      <c r="D2084" s="17"/>
      <c r="E2084">
        <f t="shared" si="214"/>
        <v>-11930.012483577708</v>
      </c>
      <c r="F2084">
        <f t="shared" si="215"/>
        <v>-11930</v>
      </c>
      <c r="G2084">
        <f t="shared" si="213"/>
        <v>-1.4921000001777429E-2</v>
      </c>
      <c r="I2084">
        <f>G2084</f>
        <v>-1.4921000001777429E-2</v>
      </c>
      <c r="Q2084" s="2">
        <f t="shared" si="216"/>
        <v>27251.915000000001</v>
      </c>
      <c r="S2084" t="s">
        <v>8874</v>
      </c>
      <c r="U2084" s="21"/>
    </row>
    <row r="2085" spans="1:33" ht="12.95" customHeight="1" x14ac:dyDescent="0.2">
      <c r="A2085" s="55" t="s">
        <v>3715</v>
      </c>
      <c r="B2085" s="54" t="s">
        <v>8852</v>
      </c>
      <c r="C2085" s="55">
        <v>42271.607000000004</v>
      </c>
      <c r="D2085" s="55" t="s">
        <v>8869</v>
      </c>
      <c r="E2085">
        <f t="shared" si="214"/>
        <v>-11929.01520292444</v>
      </c>
      <c r="F2085">
        <f t="shared" si="215"/>
        <v>-11929</v>
      </c>
      <c r="G2085">
        <f t="shared" si="213"/>
        <v>-1.8171299998357426E-2</v>
      </c>
      <c r="I2085">
        <f>+C2085-(C$7+F2085*C$8)</f>
        <v>-1.8171299998357426E-2</v>
      </c>
      <c r="Q2085" s="2">
        <f t="shared" si="216"/>
        <v>27253.107000000004</v>
      </c>
      <c r="S2085" t="s">
        <v>8874</v>
      </c>
      <c r="AC2085">
        <v>11</v>
      </c>
      <c r="AE2085" t="s">
        <v>8646</v>
      </c>
      <c r="AG2085" t="s">
        <v>8576</v>
      </c>
    </row>
    <row r="2086" spans="1:33" ht="12.95" customHeight="1" x14ac:dyDescent="0.2">
      <c r="A2086" s="55" t="s">
        <v>7187</v>
      </c>
      <c r="B2086" s="54" t="s">
        <v>8852</v>
      </c>
      <c r="C2086" s="55">
        <v>42276.375</v>
      </c>
      <c r="D2086" s="55" t="s">
        <v>8869</v>
      </c>
      <c r="E2086">
        <f t="shared" si="214"/>
        <v>-11925.026080311382</v>
      </c>
      <c r="F2086">
        <f t="shared" si="215"/>
        <v>-11925</v>
      </c>
      <c r="G2086">
        <f t="shared" si="213"/>
        <v>-3.1172500006505288E-2</v>
      </c>
      <c r="I2086">
        <f>+C2086-(C$7+F2086*C$8)</f>
        <v>-3.1172500006505288E-2</v>
      </c>
      <c r="Q2086" s="2">
        <f t="shared" si="216"/>
        <v>27257.875</v>
      </c>
      <c r="S2086" t="s">
        <v>8874</v>
      </c>
      <c r="AC2086">
        <v>9</v>
      </c>
      <c r="AE2086" t="s">
        <v>8646</v>
      </c>
      <c r="AG2086" t="s">
        <v>8576</v>
      </c>
    </row>
    <row r="2087" spans="1:33" ht="12.95" customHeight="1" x14ac:dyDescent="0.2">
      <c r="A2087" s="99" t="s">
        <v>8593</v>
      </c>
      <c r="B2087" s="14"/>
      <c r="C2087" s="17">
        <v>42276.383000000002</v>
      </c>
      <c r="D2087" s="17"/>
      <c r="E2087">
        <f t="shared" si="214"/>
        <v>-11925.019387152633</v>
      </c>
      <c r="F2087">
        <f t="shared" si="215"/>
        <v>-11925</v>
      </c>
      <c r="G2087">
        <f t="shared" si="213"/>
        <v>-2.3172500004875474E-2</v>
      </c>
      <c r="I2087">
        <f>G2087</f>
        <v>-2.3172500004875474E-2</v>
      </c>
      <c r="Q2087" s="2">
        <f t="shared" si="216"/>
        <v>27257.883000000002</v>
      </c>
      <c r="S2087" t="s">
        <v>8874</v>
      </c>
      <c r="U2087" s="21"/>
      <c r="AC2087">
        <v>13</v>
      </c>
      <c r="AE2087" t="s">
        <v>8647</v>
      </c>
      <c r="AG2087" t="s">
        <v>8576</v>
      </c>
    </row>
    <row r="2088" spans="1:33" ht="12.95" customHeight="1" x14ac:dyDescent="0.2">
      <c r="A2088" s="55" t="s">
        <v>3725</v>
      </c>
      <c r="B2088" s="54" t="s">
        <v>8852</v>
      </c>
      <c r="C2088" s="55">
        <v>42276.383999999998</v>
      </c>
      <c r="D2088" s="55" t="s">
        <v>8869</v>
      </c>
      <c r="E2088">
        <f t="shared" si="214"/>
        <v>-11925.018550507792</v>
      </c>
      <c r="F2088">
        <f t="shared" si="215"/>
        <v>-11925</v>
      </c>
      <c r="G2088">
        <f t="shared" si="213"/>
        <v>-2.2172500008309726E-2</v>
      </c>
      <c r="I2088">
        <f>+C2088-(C$7+F2088*C$8)</f>
        <v>-2.2172500008309726E-2</v>
      </c>
      <c r="Q2088" s="2">
        <f t="shared" si="216"/>
        <v>27257.883999999998</v>
      </c>
      <c r="S2088" t="s">
        <v>8874</v>
      </c>
      <c r="AC2088">
        <v>10</v>
      </c>
      <c r="AE2088" t="s">
        <v>8648</v>
      </c>
      <c r="AG2088" t="s">
        <v>8576</v>
      </c>
    </row>
    <row r="2089" spans="1:33" ht="12.95" customHeight="1" x14ac:dyDescent="0.2">
      <c r="A2089" s="99" t="s">
        <v>8593</v>
      </c>
      <c r="B2089" s="14"/>
      <c r="C2089" s="17">
        <v>42276.385000000002</v>
      </c>
      <c r="D2089" s="17"/>
      <c r="E2089">
        <f t="shared" si="214"/>
        <v>-11925.017713862946</v>
      </c>
      <c r="F2089">
        <f t="shared" si="215"/>
        <v>-11925</v>
      </c>
      <c r="G2089">
        <f t="shared" si="213"/>
        <v>-2.117250000446802E-2</v>
      </c>
      <c r="I2089">
        <f>G2089</f>
        <v>-2.117250000446802E-2</v>
      </c>
      <c r="Q2089" s="2">
        <f t="shared" si="216"/>
        <v>27257.885000000002</v>
      </c>
      <c r="S2089" t="s">
        <v>8874</v>
      </c>
      <c r="U2089" s="21"/>
      <c r="AC2089">
        <v>18</v>
      </c>
      <c r="AE2089" t="s">
        <v>8649</v>
      </c>
      <c r="AG2089" t="s">
        <v>8576</v>
      </c>
    </row>
    <row r="2090" spans="1:33" ht="12.95" customHeight="1" x14ac:dyDescent="0.2">
      <c r="A2090" s="99" t="s">
        <v>8593</v>
      </c>
      <c r="B2090" s="14"/>
      <c r="C2090" s="17">
        <v>42276.387999999999</v>
      </c>
      <c r="D2090" s="17"/>
      <c r="E2090">
        <f t="shared" si="214"/>
        <v>-11925.015203928418</v>
      </c>
      <c r="F2090">
        <f t="shared" si="215"/>
        <v>-11925</v>
      </c>
      <c r="G2090">
        <f t="shared" si="213"/>
        <v>-1.8172500007494818E-2</v>
      </c>
      <c r="I2090">
        <f>G2090</f>
        <v>-1.8172500007494818E-2</v>
      </c>
      <c r="Q2090" s="2">
        <f t="shared" si="216"/>
        <v>27257.887999999999</v>
      </c>
      <c r="S2090" t="s">
        <v>8874</v>
      </c>
      <c r="U2090" s="21"/>
    </row>
    <row r="2091" spans="1:33" ht="12.95" customHeight="1" x14ac:dyDescent="0.2">
      <c r="A2091" s="55" t="s">
        <v>7219</v>
      </c>
      <c r="B2091" s="54" t="s">
        <v>8852</v>
      </c>
      <c r="C2091" s="55">
        <v>42276.391000000003</v>
      </c>
      <c r="D2091" s="55" t="s">
        <v>8869</v>
      </c>
      <c r="E2091">
        <f t="shared" si="214"/>
        <v>-11925.012693993885</v>
      </c>
      <c r="F2091">
        <f t="shared" si="215"/>
        <v>-11925</v>
      </c>
      <c r="G2091">
        <f t="shared" si="213"/>
        <v>-1.5172500003245659E-2</v>
      </c>
      <c r="I2091">
        <f>+C2091-(C$7+F2091*C$8)</f>
        <v>-1.5172500003245659E-2</v>
      </c>
      <c r="Q2091" s="2">
        <f t="shared" si="216"/>
        <v>27257.891000000003</v>
      </c>
      <c r="S2091" t="s">
        <v>8874</v>
      </c>
      <c r="AC2091">
        <v>29</v>
      </c>
      <c r="AE2091" t="s">
        <v>8649</v>
      </c>
      <c r="AG2091" t="s">
        <v>8576</v>
      </c>
    </row>
    <row r="2092" spans="1:33" ht="12.95" customHeight="1" x14ac:dyDescent="0.2">
      <c r="A2092" s="99" t="s">
        <v>8593</v>
      </c>
      <c r="B2092" s="14"/>
      <c r="C2092" s="17">
        <v>42276.392</v>
      </c>
      <c r="D2092" s="17"/>
      <c r="E2092">
        <f t="shared" si="214"/>
        <v>-11925.011857349044</v>
      </c>
      <c r="F2092">
        <f t="shared" si="215"/>
        <v>-11925</v>
      </c>
      <c r="G2092">
        <f t="shared" si="213"/>
        <v>-1.4172500006679911E-2</v>
      </c>
      <c r="I2092">
        <f>G2092</f>
        <v>-1.4172500006679911E-2</v>
      </c>
      <c r="Q2092" s="2">
        <f t="shared" si="216"/>
        <v>27257.892</v>
      </c>
      <c r="S2092" t="s">
        <v>8874</v>
      </c>
      <c r="U2092" s="21"/>
      <c r="AC2092">
        <v>16</v>
      </c>
      <c r="AE2092" t="s">
        <v>8650</v>
      </c>
      <c r="AG2092" t="s">
        <v>8576</v>
      </c>
    </row>
    <row r="2093" spans="1:33" ht="12.95" customHeight="1" x14ac:dyDescent="0.2">
      <c r="A2093" s="99" t="s">
        <v>8593</v>
      </c>
      <c r="B2093" s="14"/>
      <c r="C2093" s="17">
        <v>42277.576000000001</v>
      </c>
      <c r="D2093" s="17"/>
      <c r="E2093">
        <f t="shared" si="214"/>
        <v>-11924.021269854524</v>
      </c>
      <c r="F2093">
        <f t="shared" si="215"/>
        <v>-11924</v>
      </c>
      <c r="G2093">
        <f t="shared" si="213"/>
        <v>-2.5422799997613765E-2</v>
      </c>
      <c r="I2093">
        <f>G2093</f>
        <v>-2.5422799997613765E-2</v>
      </c>
      <c r="Q2093" s="2">
        <f t="shared" si="216"/>
        <v>27259.076000000001</v>
      </c>
      <c r="S2093" t="s">
        <v>8874</v>
      </c>
      <c r="U2093" s="21"/>
      <c r="AC2093">
        <v>15</v>
      </c>
      <c r="AE2093" t="s">
        <v>8647</v>
      </c>
      <c r="AG2093" t="s">
        <v>8576</v>
      </c>
    </row>
    <row r="2094" spans="1:33" ht="12.95" customHeight="1" x14ac:dyDescent="0.2">
      <c r="A2094" s="99" t="s">
        <v>8593</v>
      </c>
      <c r="B2094" s="14"/>
      <c r="C2094" s="17">
        <v>42277.578999999998</v>
      </c>
      <c r="D2094" s="17"/>
      <c r="E2094">
        <f t="shared" si="214"/>
        <v>-11924.018759919996</v>
      </c>
      <c r="F2094">
        <f t="shared" si="215"/>
        <v>-11924</v>
      </c>
      <c r="G2094">
        <f t="shared" si="213"/>
        <v>-2.2422800000640564E-2</v>
      </c>
      <c r="I2094">
        <f>G2094</f>
        <v>-2.2422800000640564E-2</v>
      </c>
      <c r="Q2094" s="2">
        <f t="shared" si="216"/>
        <v>27259.078999999998</v>
      </c>
      <c r="S2094" t="s">
        <v>8874</v>
      </c>
      <c r="U2094" s="21"/>
      <c r="AC2094">
        <v>9</v>
      </c>
      <c r="AE2094" t="s">
        <v>8590</v>
      </c>
      <c r="AG2094" t="s">
        <v>8576</v>
      </c>
    </row>
    <row r="2095" spans="1:33" ht="12.95" customHeight="1" x14ac:dyDescent="0.2">
      <c r="A2095" s="55" t="s">
        <v>7148</v>
      </c>
      <c r="B2095" s="54" t="s">
        <v>8852</v>
      </c>
      <c r="C2095" s="55">
        <v>42277.580999999998</v>
      </c>
      <c r="D2095" s="55" t="s">
        <v>8869</v>
      </c>
      <c r="E2095">
        <f t="shared" si="214"/>
        <v>-11924.017086630311</v>
      </c>
      <c r="F2095">
        <f t="shared" si="215"/>
        <v>-11924</v>
      </c>
      <c r="G2095">
        <f t="shared" si="213"/>
        <v>-2.042280000023311E-2</v>
      </c>
      <c r="I2095">
        <f>+C2095-(C$7+F2095*C$8)</f>
        <v>-2.042280000023311E-2</v>
      </c>
      <c r="Q2095" s="2">
        <f t="shared" si="216"/>
        <v>27259.080999999998</v>
      </c>
      <c r="S2095" t="s">
        <v>8874</v>
      </c>
    </row>
    <row r="2096" spans="1:33" ht="12.95" customHeight="1" x14ac:dyDescent="0.2">
      <c r="A2096" s="99" t="s">
        <v>8593</v>
      </c>
      <c r="B2096" s="14"/>
      <c r="C2096" s="17">
        <v>42277.587</v>
      </c>
      <c r="D2096" s="17"/>
      <c r="E2096">
        <f t="shared" si="214"/>
        <v>-11924.012066761248</v>
      </c>
      <c r="F2096">
        <f t="shared" si="215"/>
        <v>-11924</v>
      </c>
      <c r="G2096">
        <f t="shared" si="213"/>
        <v>-1.4422799999010749E-2</v>
      </c>
      <c r="I2096">
        <f>G2096</f>
        <v>-1.4422799999010749E-2</v>
      </c>
      <c r="Q2096" s="2">
        <f t="shared" si="216"/>
        <v>27259.087</v>
      </c>
      <c r="S2096" t="s">
        <v>8874</v>
      </c>
      <c r="U2096" s="21"/>
    </row>
    <row r="2097" spans="1:33" ht="12.95" customHeight="1" x14ac:dyDescent="0.2">
      <c r="A2097" s="55" t="s">
        <v>6755</v>
      </c>
      <c r="B2097" s="54" t="s">
        <v>8852</v>
      </c>
      <c r="C2097" s="55">
        <v>42283.55</v>
      </c>
      <c r="D2097" s="55" t="s">
        <v>8869</v>
      </c>
      <c r="E2097">
        <f t="shared" si="214"/>
        <v>-11919.023153560387</v>
      </c>
      <c r="F2097">
        <f t="shared" si="215"/>
        <v>-11919</v>
      </c>
      <c r="G2097">
        <f t="shared" si="213"/>
        <v>-2.7674299999489449E-2</v>
      </c>
      <c r="I2097">
        <f>G2097</f>
        <v>-2.7674299999489449E-2</v>
      </c>
      <c r="Q2097" s="2">
        <f t="shared" si="216"/>
        <v>27265.050000000003</v>
      </c>
      <c r="S2097" t="s">
        <v>8874</v>
      </c>
      <c r="U2097" s="21"/>
      <c r="AC2097">
        <v>6</v>
      </c>
      <c r="AE2097" t="s">
        <v>8583</v>
      </c>
      <c r="AG2097" t="s">
        <v>8576</v>
      </c>
    </row>
    <row r="2098" spans="1:33" ht="12.95" customHeight="1" x14ac:dyDescent="0.2">
      <c r="A2098" s="55" t="s">
        <v>6755</v>
      </c>
      <c r="B2098" s="54" t="s">
        <v>8852</v>
      </c>
      <c r="C2098" s="55">
        <v>42283.552000000003</v>
      </c>
      <c r="D2098" s="55" t="s">
        <v>8869</v>
      </c>
      <c r="E2098">
        <f t="shared" si="214"/>
        <v>-11919.0214802707</v>
      </c>
      <c r="F2098">
        <f t="shared" si="215"/>
        <v>-11919</v>
      </c>
      <c r="G2098">
        <f t="shared" si="213"/>
        <v>-2.5674299999081995E-2</v>
      </c>
      <c r="I2098">
        <f>G2098</f>
        <v>-2.5674299999081995E-2</v>
      </c>
      <c r="Q2098" s="2">
        <f t="shared" si="216"/>
        <v>27265.052000000003</v>
      </c>
      <c r="S2098" t="s">
        <v>8874</v>
      </c>
      <c r="U2098" s="21"/>
    </row>
    <row r="2099" spans="1:33" ht="12.95" customHeight="1" x14ac:dyDescent="0.2">
      <c r="A2099" s="99" t="s">
        <v>8593</v>
      </c>
      <c r="B2099" s="14"/>
      <c r="C2099" s="17">
        <v>42288.330999999998</v>
      </c>
      <c r="D2099" s="17"/>
      <c r="E2099">
        <f t="shared" si="214"/>
        <v>-11915.023154564366</v>
      </c>
      <c r="F2099">
        <f t="shared" si="215"/>
        <v>-11915</v>
      </c>
      <c r="G2099">
        <f t="shared" si="213"/>
        <v>-2.7675500001350883E-2</v>
      </c>
      <c r="I2099">
        <f>G2099</f>
        <v>-2.7675500001350883E-2</v>
      </c>
      <c r="Q2099" s="2">
        <f t="shared" si="216"/>
        <v>27269.830999999998</v>
      </c>
      <c r="S2099" t="s">
        <v>8874</v>
      </c>
      <c r="U2099" s="21"/>
      <c r="AC2099">
        <v>9</v>
      </c>
      <c r="AE2099" t="s">
        <v>8590</v>
      </c>
      <c r="AG2099" t="s">
        <v>8576</v>
      </c>
    </row>
    <row r="2100" spans="1:33" ht="12.95" customHeight="1" x14ac:dyDescent="0.2">
      <c r="A2100" s="12" t="s">
        <v>8877</v>
      </c>
      <c r="B2100" s="35" t="s">
        <v>8874</v>
      </c>
      <c r="C2100" s="12">
        <v>42289.5308</v>
      </c>
      <c r="D2100" s="12"/>
      <c r="E2100">
        <f t="shared" si="214"/>
        <v>-11914.01934808132</v>
      </c>
      <c r="F2100">
        <f t="shared" si="215"/>
        <v>-11914</v>
      </c>
      <c r="G2100">
        <f t="shared" si="213"/>
        <v>-2.3125800005800556E-2</v>
      </c>
      <c r="J2100">
        <f>G2100</f>
        <v>-2.3125800005800556E-2</v>
      </c>
      <c r="Q2100" s="2">
        <f t="shared" si="216"/>
        <v>27271.0308</v>
      </c>
      <c r="S2100" t="s">
        <v>8874</v>
      </c>
      <c r="U2100" s="21"/>
      <c r="AC2100">
        <v>11</v>
      </c>
      <c r="AE2100" t="s">
        <v>8581</v>
      </c>
      <c r="AG2100" t="s">
        <v>8576</v>
      </c>
    </row>
    <row r="2101" spans="1:33" ht="12.95" customHeight="1" x14ac:dyDescent="0.2">
      <c r="A2101" s="99" t="s">
        <v>8593</v>
      </c>
      <c r="B2101" s="14"/>
      <c r="C2101" s="17">
        <v>42289.534</v>
      </c>
      <c r="D2101" s="17"/>
      <c r="E2101">
        <f t="shared" si="214"/>
        <v>-11914.016670817822</v>
      </c>
      <c r="F2101">
        <f t="shared" si="215"/>
        <v>-11914</v>
      </c>
      <c r="G2101">
        <f t="shared" si="213"/>
        <v>-1.9925800006603822E-2</v>
      </c>
      <c r="I2101">
        <f>G2101</f>
        <v>-1.9925800006603822E-2</v>
      </c>
      <c r="Q2101" s="2">
        <f t="shared" si="216"/>
        <v>27271.034</v>
      </c>
      <c r="S2101" t="s">
        <v>8874</v>
      </c>
      <c r="U2101" s="21"/>
      <c r="AC2101">
        <v>10</v>
      </c>
      <c r="AE2101" t="s">
        <v>8655</v>
      </c>
      <c r="AG2101" t="s">
        <v>8576</v>
      </c>
    </row>
    <row r="2102" spans="1:33" ht="12.95" customHeight="1" x14ac:dyDescent="0.2">
      <c r="A2102" s="55" t="s">
        <v>3715</v>
      </c>
      <c r="B2102" s="54" t="s">
        <v>8852</v>
      </c>
      <c r="C2102" s="55">
        <v>42290.726999999999</v>
      </c>
      <c r="D2102" s="55" t="s">
        <v>8869</v>
      </c>
      <c r="E2102">
        <f t="shared" si="214"/>
        <v>-11913.018553519712</v>
      </c>
      <c r="F2102">
        <f t="shared" si="215"/>
        <v>-11913</v>
      </c>
      <c r="G2102">
        <f t="shared" si="213"/>
        <v>-2.2176099999342114E-2</v>
      </c>
      <c r="I2102">
        <f>+C2102-(C$7+F2102*C$8)</f>
        <v>-2.2176099999342114E-2</v>
      </c>
      <c r="Q2102" s="2">
        <f t="shared" si="216"/>
        <v>27272.226999999999</v>
      </c>
      <c r="S2102" t="s">
        <v>8874</v>
      </c>
      <c r="AC2102">
        <v>10</v>
      </c>
      <c r="AE2102" t="s">
        <v>8646</v>
      </c>
      <c r="AG2102" t="s">
        <v>8576</v>
      </c>
    </row>
    <row r="2103" spans="1:33" ht="12.95" customHeight="1" x14ac:dyDescent="0.2">
      <c r="A2103" s="12" t="s">
        <v>8877</v>
      </c>
      <c r="B2103" s="35" t="s">
        <v>8874</v>
      </c>
      <c r="C2103" s="12">
        <v>42300.288099999998</v>
      </c>
      <c r="D2103" s="12"/>
      <c r="E2103">
        <f t="shared" si="214"/>
        <v>-11905.019308508021</v>
      </c>
      <c r="F2103">
        <f t="shared" si="215"/>
        <v>-11905</v>
      </c>
      <c r="G2103">
        <f t="shared" si="213"/>
        <v>-2.3078500002156943E-2</v>
      </c>
      <c r="J2103">
        <f>G2103</f>
        <v>-2.3078500002156943E-2</v>
      </c>
      <c r="Q2103" s="2">
        <f t="shared" si="216"/>
        <v>27281.788099999998</v>
      </c>
      <c r="S2103" t="s">
        <v>8874</v>
      </c>
      <c r="U2103" s="21"/>
      <c r="AC2103">
        <v>11</v>
      </c>
      <c r="AE2103" t="s">
        <v>8579</v>
      </c>
      <c r="AG2103" t="s">
        <v>8576</v>
      </c>
    </row>
    <row r="2104" spans="1:33" ht="12.95" customHeight="1" x14ac:dyDescent="0.2">
      <c r="A2104" s="12" t="s">
        <v>8877</v>
      </c>
      <c r="B2104" s="35" t="s">
        <v>8874</v>
      </c>
      <c r="C2104" s="12">
        <v>42300.288399999998</v>
      </c>
      <c r="D2104" s="12"/>
      <c r="E2104">
        <f t="shared" si="214"/>
        <v>-11905.019057514568</v>
      </c>
      <c r="F2104">
        <f t="shared" si="215"/>
        <v>-11905</v>
      </c>
      <c r="G2104">
        <f t="shared" si="213"/>
        <v>-2.2778500002459623E-2</v>
      </c>
      <c r="J2104">
        <f>G2104</f>
        <v>-2.2778500002459623E-2</v>
      </c>
      <c r="Q2104" s="2">
        <f t="shared" si="216"/>
        <v>27281.788399999998</v>
      </c>
      <c r="S2104" t="s">
        <v>8874</v>
      </c>
      <c r="U2104" s="21"/>
    </row>
    <row r="2105" spans="1:33" ht="12.95" customHeight="1" x14ac:dyDescent="0.2">
      <c r="A2105" s="99" t="s">
        <v>8645</v>
      </c>
      <c r="B2105" s="14"/>
      <c r="C2105" s="17">
        <v>42301.489000000001</v>
      </c>
      <c r="D2105" s="17"/>
      <c r="E2105">
        <f t="shared" si="214"/>
        <v>-11904.014581715646</v>
      </c>
      <c r="F2105">
        <f t="shared" si="215"/>
        <v>-11904</v>
      </c>
      <c r="G2105">
        <f t="shared" si="213"/>
        <v>-1.7428799998015165E-2</v>
      </c>
      <c r="I2105">
        <f>G2105</f>
        <v>-1.7428799998015165E-2</v>
      </c>
      <c r="Q2105" s="2">
        <f t="shared" si="216"/>
        <v>27282.989000000001</v>
      </c>
      <c r="S2105" t="s">
        <v>8874</v>
      </c>
      <c r="U2105" s="21"/>
      <c r="AC2105">
        <v>7</v>
      </c>
      <c r="AE2105" t="s">
        <v>8579</v>
      </c>
      <c r="AG2105" t="s">
        <v>8576</v>
      </c>
    </row>
    <row r="2106" spans="1:33" ht="12.95" customHeight="1" x14ac:dyDescent="0.2">
      <c r="A2106" s="55" t="s">
        <v>6755</v>
      </c>
      <c r="B2106" s="54" t="s">
        <v>8852</v>
      </c>
      <c r="C2106" s="55">
        <v>42301.49</v>
      </c>
      <c r="D2106" s="55" t="s">
        <v>8869</v>
      </c>
      <c r="E2106">
        <f t="shared" si="214"/>
        <v>-11904.013745070806</v>
      </c>
      <c r="F2106">
        <f t="shared" si="215"/>
        <v>-11904</v>
      </c>
      <c r="G2106">
        <f t="shared" si="213"/>
        <v>-1.6428800001449417E-2</v>
      </c>
      <c r="I2106">
        <f>G2106</f>
        <v>-1.6428800001449417E-2</v>
      </c>
      <c r="Q2106" s="2">
        <f t="shared" si="216"/>
        <v>27282.989999999998</v>
      </c>
      <c r="S2106" t="s">
        <v>8874</v>
      </c>
      <c r="U2106" s="21"/>
    </row>
    <row r="2107" spans="1:33" ht="12.95" customHeight="1" x14ac:dyDescent="0.2">
      <c r="A2107" s="99" t="s">
        <v>8645</v>
      </c>
      <c r="B2107" s="14"/>
      <c r="C2107" s="17">
        <v>42301.493999999999</v>
      </c>
      <c r="D2107" s="17"/>
      <c r="E2107">
        <f t="shared" si="214"/>
        <v>-11904.010398491431</v>
      </c>
      <c r="F2107">
        <f t="shared" si="215"/>
        <v>-11904</v>
      </c>
      <c r="G2107">
        <f t="shared" si="213"/>
        <v>-1.242880000063451E-2</v>
      </c>
      <c r="I2107">
        <f>G2107</f>
        <v>-1.242880000063451E-2</v>
      </c>
      <c r="Q2107" s="2">
        <f t="shared" si="216"/>
        <v>27282.993999999999</v>
      </c>
      <c r="S2107" t="s">
        <v>8874</v>
      </c>
      <c r="U2107" s="21"/>
    </row>
    <row r="2108" spans="1:33" ht="12.95" customHeight="1" x14ac:dyDescent="0.2">
      <c r="A2108" s="55" t="s">
        <v>3715</v>
      </c>
      <c r="B2108" s="54" t="s">
        <v>8852</v>
      </c>
      <c r="C2108" s="55">
        <v>42302.680999999997</v>
      </c>
      <c r="D2108" s="55" t="s">
        <v>8869</v>
      </c>
      <c r="E2108">
        <f t="shared" si="214"/>
        <v>-11903.017301062384</v>
      </c>
      <c r="F2108">
        <f t="shared" si="215"/>
        <v>-11903</v>
      </c>
      <c r="G2108">
        <f t="shared" si="213"/>
        <v>-2.0679100009147078E-2</v>
      </c>
      <c r="I2108">
        <f>+C2108-(C$7+F2108*C$8)</f>
        <v>-2.0679100009147078E-2</v>
      </c>
      <c r="Q2108" s="2">
        <f t="shared" si="216"/>
        <v>27284.180999999997</v>
      </c>
      <c r="S2108" t="s">
        <v>8874</v>
      </c>
      <c r="AC2108">
        <v>10</v>
      </c>
      <c r="AE2108" t="s">
        <v>8644</v>
      </c>
      <c r="AG2108" t="s">
        <v>8576</v>
      </c>
    </row>
    <row r="2109" spans="1:33" ht="12.95" customHeight="1" x14ac:dyDescent="0.2">
      <c r="A2109" s="55" t="s">
        <v>6755</v>
      </c>
      <c r="B2109" s="54" t="s">
        <v>8852</v>
      </c>
      <c r="C2109" s="55">
        <v>42307.455000000002</v>
      </c>
      <c r="D2109" s="55" t="s">
        <v>8869</v>
      </c>
      <c r="E2109">
        <f t="shared" si="214"/>
        <v>-11899.023158580258</v>
      </c>
      <c r="F2109">
        <f t="shared" si="215"/>
        <v>-11899</v>
      </c>
      <c r="G2109">
        <f t="shared" si="213"/>
        <v>-2.7680300001520663E-2</v>
      </c>
      <c r="I2109">
        <f>G2109</f>
        <v>-2.7680300001520663E-2</v>
      </c>
      <c r="Q2109" s="2">
        <f t="shared" si="216"/>
        <v>27288.955000000002</v>
      </c>
      <c r="S2109" t="s">
        <v>8874</v>
      </c>
      <c r="U2109" s="21"/>
    </row>
    <row r="2110" spans="1:33" ht="12.95" customHeight="1" x14ac:dyDescent="0.2">
      <c r="A2110" s="99" t="s">
        <v>8645</v>
      </c>
      <c r="B2110" s="14"/>
      <c r="C2110" s="17">
        <v>42307.46</v>
      </c>
      <c r="D2110" s="17"/>
      <c r="E2110">
        <f t="shared" si="214"/>
        <v>-11899.018975356043</v>
      </c>
      <c r="F2110">
        <f t="shared" si="215"/>
        <v>-11899</v>
      </c>
      <c r="G2110">
        <f t="shared" si="213"/>
        <v>-2.2680300004140008E-2</v>
      </c>
      <c r="I2110">
        <f>G2110</f>
        <v>-2.2680300004140008E-2</v>
      </c>
      <c r="Q2110" s="2">
        <f t="shared" si="216"/>
        <v>27288.959999999999</v>
      </c>
      <c r="S2110" t="s">
        <v>8874</v>
      </c>
      <c r="U2110" s="21"/>
      <c r="AC2110">
        <v>9</v>
      </c>
      <c r="AE2110" t="s">
        <v>8644</v>
      </c>
      <c r="AG2110" t="s">
        <v>8576</v>
      </c>
    </row>
    <row r="2111" spans="1:33" ht="12.95" customHeight="1" x14ac:dyDescent="0.2">
      <c r="A2111" s="99" t="s">
        <v>8645</v>
      </c>
      <c r="B2111" s="14"/>
      <c r="C2111" s="17">
        <v>42307.463000000003</v>
      </c>
      <c r="D2111" s="17"/>
      <c r="E2111">
        <f t="shared" si="214"/>
        <v>-11899.01646542151</v>
      </c>
      <c r="F2111">
        <f t="shared" si="215"/>
        <v>-11899</v>
      </c>
      <c r="G2111">
        <f t="shared" si="213"/>
        <v>-1.9680299999890849E-2</v>
      </c>
      <c r="I2111">
        <f>G2111</f>
        <v>-1.9680299999890849E-2</v>
      </c>
      <c r="Q2111" s="2">
        <f t="shared" si="216"/>
        <v>27288.963000000003</v>
      </c>
      <c r="S2111" t="s">
        <v>8874</v>
      </c>
      <c r="U2111" s="21"/>
    </row>
    <row r="2112" spans="1:33" ht="12.95" customHeight="1" x14ac:dyDescent="0.2">
      <c r="A2112" s="55" t="s">
        <v>6755</v>
      </c>
      <c r="B2112" s="54" t="s">
        <v>8852</v>
      </c>
      <c r="C2112" s="55">
        <v>42307.466</v>
      </c>
      <c r="D2112" s="55" t="s">
        <v>8869</v>
      </c>
      <c r="E2112">
        <f t="shared" si="214"/>
        <v>-11899.013955486982</v>
      </c>
      <c r="F2112">
        <f t="shared" si="215"/>
        <v>-11899</v>
      </c>
      <c r="G2112">
        <f t="shared" si="213"/>
        <v>-1.6680300002917647E-2</v>
      </c>
      <c r="I2112">
        <f>G2112</f>
        <v>-1.6680300002917647E-2</v>
      </c>
      <c r="Q2112" s="2">
        <f t="shared" si="216"/>
        <v>27288.966</v>
      </c>
      <c r="S2112" t="s">
        <v>8874</v>
      </c>
      <c r="U2112" s="21"/>
    </row>
    <row r="2113" spans="1:33" ht="12.95" customHeight="1" x14ac:dyDescent="0.2">
      <c r="A2113" s="55" t="s">
        <v>3715</v>
      </c>
      <c r="B2113" s="54" t="s">
        <v>8852</v>
      </c>
      <c r="C2113" s="55">
        <v>42308.652000000002</v>
      </c>
      <c r="D2113" s="55" t="s">
        <v>8869</v>
      </c>
      <c r="E2113">
        <f t="shared" si="214"/>
        <v>-11898.021694702775</v>
      </c>
      <c r="F2113">
        <f t="shared" si="215"/>
        <v>-11898</v>
      </c>
      <c r="G2113">
        <f t="shared" si="213"/>
        <v>-2.5930600000720005E-2</v>
      </c>
      <c r="I2113">
        <f>+C2113-(C$7+F2113*C$8)</f>
        <v>-2.5930600000720005E-2</v>
      </c>
      <c r="Q2113" s="2">
        <f t="shared" si="216"/>
        <v>27290.152000000002</v>
      </c>
      <c r="S2113" t="s">
        <v>8874</v>
      </c>
      <c r="AC2113">
        <v>17</v>
      </c>
      <c r="AE2113" t="s">
        <v>8644</v>
      </c>
      <c r="AG2113" t="s">
        <v>8576</v>
      </c>
    </row>
    <row r="2114" spans="1:33" ht="12.95" customHeight="1" x14ac:dyDescent="0.2">
      <c r="A2114" s="55" t="s">
        <v>3715</v>
      </c>
      <c r="B2114" s="54" t="s">
        <v>8852</v>
      </c>
      <c r="C2114" s="55">
        <v>42308.654999999999</v>
      </c>
      <c r="D2114" s="55" t="s">
        <v>8869</v>
      </c>
      <c r="E2114">
        <f t="shared" si="214"/>
        <v>-11898.019184768247</v>
      </c>
      <c r="F2114">
        <f t="shared" si="215"/>
        <v>-11898</v>
      </c>
      <c r="G2114">
        <f t="shared" si="213"/>
        <v>-2.2930600003746804E-2</v>
      </c>
      <c r="I2114">
        <f>+C2114-(C$7+F2114*C$8)</f>
        <v>-2.2930600003746804E-2</v>
      </c>
      <c r="Q2114" s="2">
        <f t="shared" si="216"/>
        <v>27290.154999999999</v>
      </c>
      <c r="S2114" t="s">
        <v>8874</v>
      </c>
      <c r="AC2114">
        <v>11</v>
      </c>
      <c r="AE2114" t="s">
        <v>8651</v>
      </c>
      <c r="AG2114" t="s">
        <v>8576</v>
      </c>
    </row>
    <row r="2115" spans="1:33" ht="12.95" customHeight="1" x14ac:dyDescent="0.2">
      <c r="A2115" s="99" t="s">
        <v>8645</v>
      </c>
      <c r="B2115" s="14"/>
      <c r="C2115" s="17">
        <v>42313.432000000001</v>
      </c>
      <c r="D2115" s="17"/>
      <c r="E2115">
        <f t="shared" si="214"/>
        <v>-11894.022532351593</v>
      </c>
      <c r="F2115">
        <f t="shared" si="215"/>
        <v>-11894</v>
      </c>
      <c r="G2115">
        <f t="shared" si="213"/>
        <v>-2.6931799999147188E-2</v>
      </c>
      <c r="I2115">
        <f>G2115</f>
        <v>-2.6931799999147188E-2</v>
      </c>
      <c r="Q2115" s="2">
        <f t="shared" si="216"/>
        <v>27294.932000000001</v>
      </c>
      <c r="S2115" t="s">
        <v>8874</v>
      </c>
      <c r="U2115" s="21"/>
      <c r="AC2115">
        <v>16</v>
      </c>
      <c r="AE2115" t="s">
        <v>8651</v>
      </c>
      <c r="AG2115" t="s">
        <v>8576</v>
      </c>
    </row>
    <row r="2116" spans="1:33" ht="12.95" customHeight="1" x14ac:dyDescent="0.2">
      <c r="A2116" s="55" t="s">
        <v>6755</v>
      </c>
      <c r="B2116" s="54" t="s">
        <v>8852</v>
      </c>
      <c r="C2116" s="55">
        <v>42313.442999999999</v>
      </c>
      <c r="D2116" s="55" t="s">
        <v>8869</v>
      </c>
      <c r="E2116">
        <f t="shared" si="214"/>
        <v>-11894.013329258318</v>
      </c>
      <c r="F2116">
        <f t="shared" si="215"/>
        <v>-11894</v>
      </c>
      <c r="G2116">
        <f t="shared" si="213"/>
        <v>-1.5931800000544172E-2</v>
      </c>
      <c r="I2116">
        <f>G2116</f>
        <v>-1.5931800000544172E-2</v>
      </c>
      <c r="Q2116" s="2">
        <f t="shared" si="216"/>
        <v>27294.942999999999</v>
      </c>
      <c r="S2116" t="s">
        <v>8874</v>
      </c>
      <c r="U2116" s="21"/>
      <c r="AC2116">
        <v>22</v>
      </c>
      <c r="AE2116" t="s">
        <v>8644</v>
      </c>
      <c r="AG2116" t="s">
        <v>8576</v>
      </c>
    </row>
    <row r="2117" spans="1:33" ht="12.95" customHeight="1" x14ac:dyDescent="0.2">
      <c r="A2117" s="55" t="s">
        <v>6755</v>
      </c>
      <c r="B2117" s="54" t="s">
        <v>8852</v>
      </c>
      <c r="C2117" s="55">
        <v>42313.444000000003</v>
      </c>
      <c r="D2117" s="55" t="s">
        <v>8869</v>
      </c>
      <c r="E2117">
        <f t="shared" si="214"/>
        <v>-11894.01249261347</v>
      </c>
      <c r="F2117">
        <f t="shared" si="215"/>
        <v>-11894</v>
      </c>
      <c r="G2117">
        <f t="shared" ref="G2117:G2180" si="217">+C2117-(C$7+F2117*C$8)</f>
        <v>-1.4931799996702466E-2</v>
      </c>
      <c r="I2117">
        <f>G2117</f>
        <v>-1.4931799996702466E-2</v>
      </c>
      <c r="Q2117" s="2">
        <f t="shared" si="216"/>
        <v>27294.944000000003</v>
      </c>
      <c r="S2117" t="s">
        <v>8874</v>
      </c>
      <c r="U2117" s="21"/>
      <c r="AC2117">
        <v>9</v>
      </c>
      <c r="AE2117" t="s">
        <v>8648</v>
      </c>
      <c r="AG2117" t="s">
        <v>8576</v>
      </c>
    </row>
    <row r="2118" spans="1:33" ht="12.95" customHeight="1" x14ac:dyDescent="0.2">
      <c r="A2118" s="55" t="s">
        <v>6755</v>
      </c>
      <c r="B2118" s="54" t="s">
        <v>8852</v>
      </c>
      <c r="C2118" s="55">
        <v>42313.446000000004</v>
      </c>
      <c r="D2118" s="55" t="s">
        <v>8869</v>
      </c>
      <c r="E2118">
        <f t="shared" si="214"/>
        <v>-11894.010819323785</v>
      </c>
      <c r="F2118">
        <f t="shared" si="215"/>
        <v>-11894</v>
      </c>
      <c r="G2118">
        <f t="shared" si="217"/>
        <v>-1.2931799996295013E-2</v>
      </c>
      <c r="I2118">
        <f>G2118</f>
        <v>-1.2931799996295013E-2</v>
      </c>
      <c r="Q2118" s="2">
        <f t="shared" si="216"/>
        <v>27294.946000000004</v>
      </c>
      <c r="S2118" t="s">
        <v>8874</v>
      </c>
      <c r="U2118" s="21"/>
      <c r="AC2118">
        <v>13</v>
      </c>
      <c r="AE2118" t="s">
        <v>8648</v>
      </c>
      <c r="AG2118" t="s">
        <v>8576</v>
      </c>
    </row>
    <row r="2119" spans="1:33" ht="12.95" customHeight="1" x14ac:dyDescent="0.2">
      <c r="A2119" s="55" t="s">
        <v>3715</v>
      </c>
      <c r="B2119" s="54" t="s">
        <v>8852</v>
      </c>
      <c r="C2119" s="55">
        <v>42314.631000000001</v>
      </c>
      <c r="D2119" s="55" t="s">
        <v>8869</v>
      </c>
      <c r="E2119">
        <f t="shared" si="214"/>
        <v>-11893.019395184423</v>
      </c>
      <c r="F2119">
        <f t="shared" si="215"/>
        <v>-11893</v>
      </c>
      <c r="G2119">
        <f t="shared" si="217"/>
        <v>-2.3182099997939076E-2</v>
      </c>
      <c r="I2119">
        <f>+C2119-(C$7+F2119*C$8)</f>
        <v>-2.3182099997939076E-2</v>
      </c>
      <c r="Q2119" s="2">
        <f t="shared" si="216"/>
        <v>27296.131000000001</v>
      </c>
      <c r="S2119" t="s">
        <v>8874</v>
      </c>
      <c r="AC2119">
        <v>8</v>
      </c>
      <c r="AE2119" t="s">
        <v>8647</v>
      </c>
      <c r="AG2119" t="s">
        <v>8576</v>
      </c>
    </row>
    <row r="2120" spans="1:33" ht="12.95" customHeight="1" x14ac:dyDescent="0.2">
      <c r="A2120" s="55" t="s">
        <v>3715</v>
      </c>
      <c r="B2120" s="54" t="s">
        <v>8852</v>
      </c>
      <c r="C2120" s="55">
        <v>42314.633999999998</v>
      </c>
      <c r="D2120" s="55" t="s">
        <v>8869</v>
      </c>
      <c r="E2120">
        <f t="shared" si="214"/>
        <v>-11893.016885249895</v>
      </c>
      <c r="F2120">
        <f t="shared" si="215"/>
        <v>-11893</v>
      </c>
      <c r="G2120">
        <f t="shared" si="217"/>
        <v>-2.0182100000965875E-2</v>
      </c>
      <c r="I2120">
        <f>+C2120-(C$7+F2120*C$8)</f>
        <v>-2.0182100000965875E-2</v>
      </c>
      <c r="Q2120" s="2">
        <f t="shared" si="216"/>
        <v>27296.133999999998</v>
      </c>
      <c r="S2120" t="s">
        <v>8874</v>
      </c>
      <c r="AC2120">
        <v>19</v>
      </c>
      <c r="AE2120" t="s">
        <v>8647</v>
      </c>
      <c r="AG2120" t="s">
        <v>8576</v>
      </c>
    </row>
    <row r="2121" spans="1:33" ht="12.95" customHeight="1" x14ac:dyDescent="0.2">
      <c r="A2121" s="12" t="s">
        <v>8875</v>
      </c>
      <c r="B2121" s="35"/>
      <c r="C2121" s="12">
        <v>42314.635000000002</v>
      </c>
      <c r="D2121" s="12">
        <v>4.0000000000000001E-3</v>
      </c>
      <c r="E2121">
        <f t="shared" si="214"/>
        <v>-11893.01604860505</v>
      </c>
      <c r="F2121">
        <f t="shared" si="215"/>
        <v>-11893</v>
      </c>
      <c r="G2121">
        <f t="shared" si="217"/>
        <v>-1.9182099997124169E-2</v>
      </c>
      <c r="I2121">
        <f>G2121</f>
        <v>-1.9182099997124169E-2</v>
      </c>
      <c r="Q2121" s="2">
        <f t="shared" si="216"/>
        <v>27296.135000000002</v>
      </c>
      <c r="S2121" t="s">
        <v>8874</v>
      </c>
      <c r="U2121" s="21"/>
      <c r="AC2121">
        <v>5</v>
      </c>
      <c r="AE2121" t="s">
        <v>8647</v>
      </c>
      <c r="AG2121" t="s">
        <v>8576</v>
      </c>
    </row>
    <row r="2122" spans="1:33" ht="12.95" customHeight="1" x14ac:dyDescent="0.2">
      <c r="A2122" s="99" t="s">
        <v>8645</v>
      </c>
      <c r="B2122" s="14"/>
      <c r="C2122" s="17">
        <v>42319.413</v>
      </c>
      <c r="D2122" s="17"/>
      <c r="E2122">
        <f t="shared" si="214"/>
        <v>-11889.018559543554</v>
      </c>
      <c r="F2122">
        <f t="shared" si="215"/>
        <v>-11889</v>
      </c>
      <c r="G2122">
        <f t="shared" si="217"/>
        <v>-2.2183300003234763E-2</v>
      </c>
      <c r="I2122">
        <f>G2122</f>
        <v>-2.2183300003234763E-2</v>
      </c>
      <c r="Q2122" s="2">
        <f t="shared" si="216"/>
        <v>27300.913</v>
      </c>
      <c r="S2122" t="s">
        <v>8874</v>
      </c>
      <c r="U2122" s="21"/>
      <c r="AC2122">
        <v>15</v>
      </c>
      <c r="AE2122" t="s">
        <v>8650</v>
      </c>
      <c r="AG2122" t="s">
        <v>8576</v>
      </c>
    </row>
    <row r="2123" spans="1:33" ht="12.95" customHeight="1" x14ac:dyDescent="0.2">
      <c r="A2123" s="55" t="s">
        <v>7148</v>
      </c>
      <c r="B2123" s="54" t="s">
        <v>8852</v>
      </c>
      <c r="C2123" s="55">
        <v>42319.415999999997</v>
      </c>
      <c r="D2123" s="55" t="s">
        <v>8869</v>
      </c>
      <c r="E2123">
        <f t="shared" si="214"/>
        <v>-11889.016049609027</v>
      </c>
      <c r="F2123">
        <f t="shared" si="215"/>
        <v>-11889</v>
      </c>
      <c r="G2123">
        <f t="shared" si="217"/>
        <v>-1.9183300006261561E-2</v>
      </c>
      <c r="I2123">
        <f>+C2123-(C$7+F2123*C$8)</f>
        <v>-1.9183300006261561E-2</v>
      </c>
      <c r="Q2123" s="2">
        <f t="shared" si="216"/>
        <v>27300.915999999997</v>
      </c>
      <c r="S2123" t="s">
        <v>8874</v>
      </c>
    </row>
    <row r="2124" spans="1:33" ht="12.95" customHeight="1" x14ac:dyDescent="0.2">
      <c r="A2124" s="55" t="s">
        <v>7148</v>
      </c>
      <c r="B2124" s="54" t="s">
        <v>8852</v>
      </c>
      <c r="C2124" s="55">
        <v>42319.419000000002</v>
      </c>
      <c r="D2124" s="55" t="s">
        <v>8869</v>
      </c>
      <c r="E2124">
        <f t="shared" si="214"/>
        <v>-11889.013539674494</v>
      </c>
      <c r="F2124">
        <f t="shared" si="215"/>
        <v>-11889</v>
      </c>
      <c r="G2124">
        <f t="shared" si="217"/>
        <v>-1.6183300002012402E-2</v>
      </c>
      <c r="I2124">
        <f>+C2124-(C$7+F2124*C$8)</f>
        <v>-1.6183300002012402E-2</v>
      </c>
      <c r="Q2124" s="2">
        <f t="shared" si="216"/>
        <v>27300.919000000002</v>
      </c>
      <c r="S2124" t="s">
        <v>8874</v>
      </c>
      <c r="AC2124">
        <v>11</v>
      </c>
      <c r="AE2124" t="s">
        <v>8657</v>
      </c>
      <c r="AG2124" t="s">
        <v>8576</v>
      </c>
    </row>
    <row r="2125" spans="1:33" ht="12.95" customHeight="1" x14ac:dyDescent="0.2">
      <c r="A2125" s="55" t="s">
        <v>3715</v>
      </c>
      <c r="B2125" s="54" t="s">
        <v>8852</v>
      </c>
      <c r="C2125" s="55">
        <v>42320.608</v>
      </c>
      <c r="D2125" s="55" t="s">
        <v>8869</v>
      </c>
      <c r="E2125">
        <f t="shared" si="214"/>
        <v>-11888.018768955759</v>
      </c>
      <c r="F2125">
        <f t="shared" si="215"/>
        <v>-11888</v>
      </c>
      <c r="G2125">
        <f t="shared" si="217"/>
        <v>-2.2433600002841558E-2</v>
      </c>
      <c r="I2125">
        <f>+C2125-(C$7+F2125*C$8)</f>
        <v>-2.2433600002841558E-2</v>
      </c>
      <c r="Q2125" s="2">
        <f t="shared" si="216"/>
        <v>27302.108</v>
      </c>
      <c r="S2125" t="s">
        <v>8874</v>
      </c>
      <c r="AC2125">
        <v>10</v>
      </c>
      <c r="AE2125" t="s">
        <v>8579</v>
      </c>
      <c r="AG2125" t="s">
        <v>8576</v>
      </c>
    </row>
    <row r="2126" spans="1:33" ht="12.95" customHeight="1" x14ac:dyDescent="0.2">
      <c r="A2126" s="12" t="s">
        <v>8877</v>
      </c>
      <c r="B2126" s="35" t="s">
        <v>8874</v>
      </c>
      <c r="C2126" s="12">
        <v>42325.388899999998</v>
      </c>
      <c r="D2126" s="12"/>
      <c r="E2126">
        <f t="shared" si="214"/>
        <v>-11884.018853624219</v>
      </c>
      <c r="F2126">
        <f t="shared" si="215"/>
        <v>-11884</v>
      </c>
      <c r="G2126">
        <f t="shared" si="217"/>
        <v>-2.253480000217678E-2</v>
      </c>
      <c r="J2126">
        <f>G2126</f>
        <v>-2.253480000217678E-2</v>
      </c>
      <c r="Q2126" s="2">
        <f t="shared" si="216"/>
        <v>27306.888899999998</v>
      </c>
      <c r="S2126" t="s">
        <v>8874</v>
      </c>
      <c r="U2126" s="21"/>
      <c r="AC2126">
        <v>22</v>
      </c>
      <c r="AE2126" t="s">
        <v>8648</v>
      </c>
      <c r="AG2126" t="s">
        <v>8576</v>
      </c>
    </row>
    <row r="2127" spans="1:33" ht="12.95" customHeight="1" x14ac:dyDescent="0.2">
      <c r="A2127" s="55" t="s">
        <v>7308</v>
      </c>
      <c r="B2127" s="54" t="s">
        <v>8852</v>
      </c>
      <c r="C2127" s="55">
        <v>42326.584499999997</v>
      </c>
      <c r="D2127" s="55" t="s">
        <v>8869</v>
      </c>
      <c r="E2127">
        <f t="shared" si="214"/>
        <v>-11883.018561049517</v>
      </c>
      <c r="F2127">
        <f t="shared" si="215"/>
        <v>-11883</v>
      </c>
      <c r="G2127">
        <f t="shared" si="217"/>
        <v>-2.2185100002388936E-2</v>
      </c>
      <c r="J2127">
        <f>+C2127-(C$7+F2127*C$8)</f>
        <v>-2.2185100002388936E-2</v>
      </c>
      <c r="Q2127" s="2">
        <f t="shared" si="216"/>
        <v>27308.084499999997</v>
      </c>
      <c r="S2127" t="s">
        <v>8874</v>
      </c>
    </row>
    <row r="2128" spans="1:33" ht="12.95" customHeight="1" x14ac:dyDescent="0.2">
      <c r="A2128" s="55" t="s">
        <v>3715</v>
      </c>
      <c r="B2128" s="54" t="s">
        <v>8852</v>
      </c>
      <c r="C2128" s="55">
        <v>42326.586000000003</v>
      </c>
      <c r="D2128" s="55" t="s">
        <v>8869</v>
      </c>
      <c r="E2128">
        <f t="shared" si="214"/>
        <v>-11883.017306082249</v>
      </c>
      <c r="F2128">
        <f t="shared" si="215"/>
        <v>-11883</v>
      </c>
      <c r="G2128">
        <f t="shared" si="217"/>
        <v>-2.0685099996626377E-2</v>
      </c>
      <c r="I2128">
        <f>+C2128-(C$7+F2128*C$8)</f>
        <v>-2.0685099996626377E-2</v>
      </c>
      <c r="Q2128" s="2">
        <f t="shared" si="216"/>
        <v>27308.086000000003</v>
      </c>
      <c r="S2128" t="s">
        <v>8874</v>
      </c>
    </row>
    <row r="2129" spans="1:33" ht="12.95" customHeight="1" x14ac:dyDescent="0.2">
      <c r="A2129" s="55" t="s">
        <v>3715</v>
      </c>
      <c r="B2129" s="54" t="s">
        <v>8852</v>
      </c>
      <c r="C2129" s="55">
        <v>42326.588000000003</v>
      </c>
      <c r="D2129" s="55" t="s">
        <v>8869</v>
      </c>
      <c r="E2129">
        <f t="shared" si="214"/>
        <v>-11883.015632792562</v>
      </c>
      <c r="F2129">
        <f t="shared" si="215"/>
        <v>-11883</v>
      </c>
      <c r="G2129">
        <f t="shared" si="217"/>
        <v>-1.8685099996218923E-2</v>
      </c>
      <c r="I2129">
        <f>+C2129-(C$7+F2129*C$8)</f>
        <v>-1.8685099996218923E-2</v>
      </c>
      <c r="Q2129" s="2">
        <f t="shared" si="216"/>
        <v>27308.088000000003</v>
      </c>
      <c r="S2129" t="s">
        <v>8874</v>
      </c>
      <c r="AC2129">
        <v>12</v>
      </c>
      <c r="AE2129" t="s">
        <v>8581</v>
      </c>
      <c r="AG2129" t="s">
        <v>8576</v>
      </c>
    </row>
    <row r="2130" spans="1:33" ht="12.95" customHeight="1" x14ac:dyDescent="0.2">
      <c r="A2130" s="55" t="s">
        <v>7308</v>
      </c>
      <c r="B2130" s="54" t="s">
        <v>8852</v>
      </c>
      <c r="C2130" s="55">
        <v>42327.779799999997</v>
      </c>
      <c r="D2130" s="55" t="s">
        <v>8869</v>
      </c>
      <c r="E2130">
        <f t="shared" si="214"/>
        <v>-11882.018519468271</v>
      </c>
      <c r="F2130">
        <f t="shared" si="215"/>
        <v>-11882</v>
      </c>
      <c r="G2130">
        <f t="shared" si="217"/>
        <v>-2.2135400002298411E-2</v>
      </c>
      <c r="J2130">
        <f>+C2130-(C$7+F2130*C$8)</f>
        <v>-2.2135400002298411E-2</v>
      </c>
      <c r="Q2130" s="2">
        <f t="shared" si="216"/>
        <v>27309.279799999997</v>
      </c>
      <c r="S2130" t="s">
        <v>8874</v>
      </c>
      <c r="AC2130">
        <v>10</v>
      </c>
      <c r="AE2130" t="s">
        <v>8590</v>
      </c>
      <c r="AG2130" t="s">
        <v>8576</v>
      </c>
    </row>
    <row r="2131" spans="1:33" ht="12.95" customHeight="1" x14ac:dyDescent="0.2">
      <c r="A2131" s="55" t="s">
        <v>3725</v>
      </c>
      <c r="B2131" s="54" t="s">
        <v>8852</v>
      </c>
      <c r="C2131" s="55">
        <v>42331.343999999997</v>
      </c>
      <c r="D2131" s="55" t="s">
        <v>8869</v>
      </c>
      <c r="E2131">
        <f t="shared" si="214"/>
        <v>-11879.036549917624</v>
      </c>
      <c r="F2131">
        <f t="shared" si="215"/>
        <v>-11879</v>
      </c>
      <c r="G2131">
        <f t="shared" si="217"/>
        <v>-4.3686300006811507E-2</v>
      </c>
      <c r="I2131">
        <f>+C2131-(C$7+F2131*C$8)</f>
        <v>-4.3686300006811507E-2</v>
      </c>
      <c r="Q2131" s="2">
        <f t="shared" si="216"/>
        <v>27312.843999999997</v>
      </c>
      <c r="S2131" t="s">
        <v>8874</v>
      </c>
      <c r="AC2131">
        <v>15</v>
      </c>
      <c r="AE2131" t="s">
        <v>8658</v>
      </c>
      <c r="AG2131" t="s">
        <v>8576</v>
      </c>
    </row>
    <row r="2132" spans="1:33" ht="12.95" customHeight="1" x14ac:dyDescent="0.2">
      <c r="A2132" s="99" t="s">
        <v>8653</v>
      </c>
      <c r="B2132" s="14"/>
      <c r="C2132" s="17">
        <v>42331.368000000002</v>
      </c>
      <c r="D2132" s="17"/>
      <c r="E2132">
        <f t="shared" si="214"/>
        <v>-11879.01647044138</v>
      </c>
      <c r="F2132">
        <f t="shared" si="215"/>
        <v>-11879</v>
      </c>
      <c r="G2132">
        <f t="shared" si="217"/>
        <v>-1.9686300001922064E-2</v>
      </c>
      <c r="I2132">
        <f>G2132</f>
        <v>-1.9686300001922064E-2</v>
      </c>
      <c r="Q2132" s="2">
        <f t="shared" si="216"/>
        <v>27312.868000000002</v>
      </c>
      <c r="S2132" t="s">
        <v>8874</v>
      </c>
      <c r="U2132" s="21"/>
      <c r="AC2132">
        <v>11</v>
      </c>
      <c r="AE2132" t="s">
        <v>8581</v>
      </c>
      <c r="AG2132" t="s">
        <v>8576</v>
      </c>
    </row>
    <row r="2133" spans="1:33" ht="12.95" customHeight="1" x14ac:dyDescent="0.2">
      <c r="A2133" s="55" t="s">
        <v>3715</v>
      </c>
      <c r="B2133" s="54" t="s">
        <v>8852</v>
      </c>
      <c r="C2133" s="55">
        <v>42333.756999999998</v>
      </c>
      <c r="D2133" s="55" t="s">
        <v>8869</v>
      </c>
      <c r="E2133">
        <f t="shared" ref="E2133:E2196" si="218">+(C2133-C$7)/C$8</f>
        <v>-11877.017725910635</v>
      </c>
      <c r="F2133">
        <f t="shared" ref="F2133:F2196" si="219">ROUND(2*E2133,0)/2</f>
        <v>-11877</v>
      </c>
      <c r="G2133">
        <f t="shared" si="217"/>
        <v>-2.118690000497736E-2</v>
      </c>
      <c r="I2133">
        <f>+C2133-(C$7+F2133*C$8)</f>
        <v>-2.118690000497736E-2</v>
      </c>
      <c r="Q2133" s="2">
        <f t="shared" si="216"/>
        <v>27315.256999999998</v>
      </c>
      <c r="S2133" t="s">
        <v>8874</v>
      </c>
      <c r="AC2133">
        <v>8</v>
      </c>
      <c r="AE2133" t="s">
        <v>8622</v>
      </c>
      <c r="AG2133" t="s">
        <v>8576</v>
      </c>
    </row>
    <row r="2134" spans="1:33" ht="12.95" customHeight="1" x14ac:dyDescent="0.2">
      <c r="A2134" s="55" t="s">
        <v>3715</v>
      </c>
      <c r="B2134" s="54" t="s">
        <v>8852</v>
      </c>
      <c r="C2134" s="55">
        <v>42333.758000000002</v>
      </c>
      <c r="D2134" s="55" t="s">
        <v>8869</v>
      </c>
      <c r="E2134">
        <f t="shared" si="218"/>
        <v>-11877.016889265789</v>
      </c>
      <c r="F2134">
        <f t="shared" si="219"/>
        <v>-11877</v>
      </c>
      <c r="G2134">
        <f t="shared" si="217"/>
        <v>-2.0186900001135655E-2</v>
      </c>
      <c r="I2134">
        <f>+C2134-(C$7+F2134*C$8)</f>
        <v>-2.0186900001135655E-2</v>
      </c>
      <c r="Q2134" s="2">
        <f t="shared" si="216"/>
        <v>27315.258000000002</v>
      </c>
      <c r="S2134" t="s">
        <v>8874</v>
      </c>
    </row>
    <row r="2135" spans="1:33" ht="12.95" customHeight="1" x14ac:dyDescent="0.2">
      <c r="A2135" s="99" t="s">
        <v>8653</v>
      </c>
      <c r="B2135" s="14"/>
      <c r="C2135" s="17">
        <v>42337.334999999999</v>
      </c>
      <c r="D2135" s="17"/>
      <c r="E2135">
        <f t="shared" si="218"/>
        <v>-11874.024210661149</v>
      </c>
      <c r="F2135">
        <f t="shared" si="219"/>
        <v>-11874</v>
      </c>
      <c r="G2135">
        <f t="shared" si="217"/>
        <v>-2.8937800001585856E-2</v>
      </c>
      <c r="I2135">
        <f>G2135</f>
        <v>-2.8937800001585856E-2</v>
      </c>
      <c r="Q2135" s="2">
        <f t="shared" ref="Q2135:Q2198" si="220">+C2135-15018.5</f>
        <v>27318.834999999999</v>
      </c>
      <c r="S2135" t="s">
        <v>8874</v>
      </c>
      <c r="U2135" s="21"/>
      <c r="AC2135">
        <v>10</v>
      </c>
      <c r="AE2135" t="s">
        <v>8581</v>
      </c>
      <c r="AG2135" t="s">
        <v>8576</v>
      </c>
    </row>
    <row r="2136" spans="1:33" ht="12.95" customHeight="1" x14ac:dyDescent="0.2">
      <c r="A2136" s="99" t="s">
        <v>8654</v>
      </c>
      <c r="B2136" s="14"/>
      <c r="C2136" s="17">
        <v>42337.34</v>
      </c>
      <c r="D2136" s="17"/>
      <c r="E2136">
        <f t="shared" si="218"/>
        <v>-11874.020027436936</v>
      </c>
      <c r="F2136">
        <f t="shared" si="219"/>
        <v>-11874</v>
      </c>
      <c r="G2136">
        <f t="shared" si="217"/>
        <v>-2.3937800004205201E-2</v>
      </c>
      <c r="I2136">
        <f>G2136</f>
        <v>-2.3937800004205201E-2</v>
      </c>
      <c r="Q2136" s="2">
        <f t="shared" si="220"/>
        <v>27318.839999999997</v>
      </c>
      <c r="S2136" t="s">
        <v>8874</v>
      </c>
      <c r="U2136" s="21"/>
      <c r="AC2136">
        <v>13</v>
      </c>
      <c r="AE2136" t="s">
        <v>8581</v>
      </c>
      <c r="AG2136" t="s">
        <v>8576</v>
      </c>
    </row>
    <row r="2137" spans="1:33" ht="12.95" customHeight="1" x14ac:dyDescent="0.2">
      <c r="A2137" s="99" t="s">
        <v>8654</v>
      </c>
      <c r="B2137" s="14"/>
      <c r="C2137" s="17">
        <v>42337.341</v>
      </c>
      <c r="D2137" s="17"/>
      <c r="E2137">
        <f t="shared" si="218"/>
        <v>-11874.019190792089</v>
      </c>
      <c r="F2137">
        <f t="shared" si="219"/>
        <v>-11874</v>
      </c>
      <c r="G2137">
        <f t="shared" si="217"/>
        <v>-2.2937800000363495E-2</v>
      </c>
      <c r="I2137">
        <f>G2137</f>
        <v>-2.2937800000363495E-2</v>
      </c>
      <c r="Q2137" s="2">
        <f t="shared" si="220"/>
        <v>27318.841</v>
      </c>
      <c r="S2137" t="s">
        <v>8874</v>
      </c>
      <c r="U2137" s="21"/>
      <c r="AC2137">
        <v>16</v>
      </c>
      <c r="AE2137" t="s">
        <v>8579</v>
      </c>
      <c r="AG2137" t="s">
        <v>8576</v>
      </c>
    </row>
    <row r="2138" spans="1:33" ht="12.95" customHeight="1" x14ac:dyDescent="0.2">
      <c r="A2138" s="12" t="s">
        <v>9265</v>
      </c>
      <c r="B2138" s="35" t="s">
        <v>8852</v>
      </c>
      <c r="C2138" s="12">
        <v>42339.726499999997</v>
      </c>
      <c r="D2138" s="12" t="s">
        <v>9266</v>
      </c>
      <c r="E2138">
        <f t="shared" si="218"/>
        <v>-11872.023374518296</v>
      </c>
      <c r="F2138">
        <f t="shared" si="219"/>
        <v>-11872</v>
      </c>
      <c r="G2138">
        <f t="shared" si="217"/>
        <v>-2.7938400009588804E-2</v>
      </c>
      <c r="J2138">
        <f>G2138</f>
        <v>-2.7938400009588804E-2</v>
      </c>
      <c r="Q2138" s="2">
        <f t="shared" si="220"/>
        <v>27321.226499999997</v>
      </c>
      <c r="S2138" t="s">
        <v>8874</v>
      </c>
      <c r="U2138" s="21"/>
      <c r="AC2138">
        <v>6</v>
      </c>
      <c r="AE2138" t="s">
        <v>8655</v>
      </c>
      <c r="AG2138" t="s">
        <v>8576</v>
      </c>
    </row>
    <row r="2139" spans="1:33" ht="12.95" customHeight="1" x14ac:dyDescent="0.2">
      <c r="A2139" s="55" t="s">
        <v>3604</v>
      </c>
      <c r="B2139" s="54" t="s">
        <v>8852</v>
      </c>
      <c r="C2139" s="55">
        <v>42339.731200000002</v>
      </c>
      <c r="D2139" s="55" t="s">
        <v>8869</v>
      </c>
      <c r="E2139">
        <f t="shared" si="218"/>
        <v>-11872.019442287528</v>
      </c>
      <c r="F2139">
        <f t="shared" si="219"/>
        <v>-11872</v>
      </c>
      <c r="G2139">
        <f t="shared" si="217"/>
        <v>-2.3238400004629511E-2</v>
      </c>
      <c r="J2139">
        <f>G2139</f>
        <v>-2.3238400004629511E-2</v>
      </c>
      <c r="Q2139" s="2">
        <f t="shared" si="220"/>
        <v>27321.231200000002</v>
      </c>
      <c r="S2139" t="s">
        <v>8874</v>
      </c>
      <c r="U2139" s="21"/>
      <c r="AC2139">
        <v>14</v>
      </c>
      <c r="AE2139" t="s">
        <v>8648</v>
      </c>
      <c r="AG2139" t="s">
        <v>8576</v>
      </c>
    </row>
    <row r="2140" spans="1:33" ht="12.95" customHeight="1" x14ac:dyDescent="0.2">
      <c r="A2140" s="55" t="s">
        <v>7338</v>
      </c>
      <c r="B2140" s="54" t="s">
        <v>8852</v>
      </c>
      <c r="C2140" s="55">
        <v>42339.733</v>
      </c>
      <c r="D2140" s="55" t="s">
        <v>8869</v>
      </c>
      <c r="E2140">
        <f t="shared" si="218"/>
        <v>-11872.017936326811</v>
      </c>
      <c r="F2140">
        <f t="shared" si="219"/>
        <v>-11872</v>
      </c>
      <c r="G2140">
        <f t="shared" si="217"/>
        <v>-2.143840000644559E-2</v>
      </c>
      <c r="I2140">
        <f>+C2140-(C$7+F2140*C$8)</f>
        <v>-2.143840000644559E-2</v>
      </c>
      <c r="Q2140" s="2">
        <f t="shared" si="220"/>
        <v>27321.233</v>
      </c>
      <c r="S2140" t="s">
        <v>8874</v>
      </c>
      <c r="AC2140">
        <v>28</v>
      </c>
      <c r="AE2140" t="s">
        <v>8648</v>
      </c>
      <c r="AG2140" t="s">
        <v>8576</v>
      </c>
    </row>
    <row r="2141" spans="1:33" ht="12.95" customHeight="1" x14ac:dyDescent="0.2">
      <c r="A2141" s="99" t="s">
        <v>8653</v>
      </c>
      <c r="B2141" s="14"/>
      <c r="C2141" s="17">
        <v>42343.311000000002</v>
      </c>
      <c r="D2141" s="17"/>
      <c r="E2141">
        <f t="shared" si="218"/>
        <v>-11869.024421077327</v>
      </c>
      <c r="F2141">
        <f t="shared" si="219"/>
        <v>-11869</v>
      </c>
      <c r="G2141">
        <f t="shared" si="217"/>
        <v>-2.9189300003054086E-2</v>
      </c>
      <c r="I2141">
        <f>G2141</f>
        <v>-2.9189300003054086E-2</v>
      </c>
      <c r="Q2141" s="2">
        <f t="shared" si="220"/>
        <v>27324.811000000002</v>
      </c>
      <c r="S2141" t="s">
        <v>8874</v>
      </c>
      <c r="U2141" s="21"/>
      <c r="AC2141">
        <v>8</v>
      </c>
      <c r="AE2141" t="s">
        <v>8662</v>
      </c>
      <c r="AG2141" t="s">
        <v>8576</v>
      </c>
    </row>
    <row r="2142" spans="1:33" ht="12.95" customHeight="1" x14ac:dyDescent="0.2">
      <c r="A2142" s="55" t="s">
        <v>3725</v>
      </c>
      <c r="B2142" s="54" t="s">
        <v>8852</v>
      </c>
      <c r="C2142" s="55">
        <v>42343.315999999999</v>
      </c>
      <c r="D2142" s="55" t="s">
        <v>8869</v>
      </c>
      <c r="E2142">
        <f t="shared" si="218"/>
        <v>-11869.020237853112</v>
      </c>
      <c r="F2142">
        <f t="shared" si="219"/>
        <v>-11869</v>
      </c>
      <c r="G2142">
        <f t="shared" si="217"/>
        <v>-2.4189300005673431E-2</v>
      </c>
      <c r="I2142">
        <f>+C2142-(C$7+F2142*C$8)</f>
        <v>-2.4189300005673431E-2</v>
      </c>
      <c r="Q2142" s="2">
        <f t="shared" si="220"/>
        <v>27324.815999999999</v>
      </c>
      <c r="S2142" t="s">
        <v>8874</v>
      </c>
      <c r="AC2142">
        <v>10</v>
      </c>
      <c r="AE2142" t="s">
        <v>8590</v>
      </c>
      <c r="AG2142" t="s">
        <v>8576</v>
      </c>
    </row>
    <row r="2143" spans="1:33" ht="12.95" customHeight="1" x14ac:dyDescent="0.2">
      <c r="A2143" s="99" t="s">
        <v>8654</v>
      </c>
      <c r="B2143" s="14"/>
      <c r="C2143" s="17">
        <v>42343.317999999999</v>
      </c>
      <c r="D2143" s="17"/>
      <c r="E2143">
        <f t="shared" si="218"/>
        <v>-11869.018564563425</v>
      </c>
      <c r="F2143">
        <f t="shared" si="219"/>
        <v>-11869</v>
      </c>
      <c r="G2143">
        <f t="shared" si="217"/>
        <v>-2.2189300005265977E-2</v>
      </c>
      <c r="I2143">
        <f>G2143</f>
        <v>-2.2189300005265977E-2</v>
      </c>
      <c r="Q2143" s="2">
        <f t="shared" si="220"/>
        <v>27324.817999999999</v>
      </c>
      <c r="S2143" t="s">
        <v>8874</v>
      </c>
      <c r="U2143" s="21"/>
      <c r="AC2143">
        <v>8</v>
      </c>
      <c r="AE2143" t="s">
        <v>8655</v>
      </c>
      <c r="AG2143" t="s">
        <v>8576</v>
      </c>
    </row>
    <row r="2144" spans="1:33" ht="12.95" customHeight="1" x14ac:dyDescent="0.2">
      <c r="A2144" s="99" t="s">
        <v>8654</v>
      </c>
      <c r="B2144" s="14"/>
      <c r="C2144" s="17">
        <v>42343.322</v>
      </c>
      <c r="D2144" s="17"/>
      <c r="E2144">
        <f t="shared" si="218"/>
        <v>-11869.015217984052</v>
      </c>
      <c r="F2144">
        <f t="shared" si="219"/>
        <v>-11869</v>
      </c>
      <c r="G2144">
        <f t="shared" si="217"/>
        <v>-1.818930000445107E-2</v>
      </c>
      <c r="I2144">
        <f>G2144</f>
        <v>-1.818930000445107E-2</v>
      </c>
      <c r="Q2144" s="2">
        <f t="shared" si="220"/>
        <v>27324.822</v>
      </c>
      <c r="S2144" t="s">
        <v>8874</v>
      </c>
      <c r="U2144" s="21"/>
      <c r="AC2144">
        <v>11</v>
      </c>
      <c r="AE2144" t="s">
        <v>8658</v>
      </c>
      <c r="AG2144" t="s">
        <v>8576</v>
      </c>
    </row>
    <row r="2145" spans="1:33" ht="12.95" customHeight="1" x14ac:dyDescent="0.2">
      <c r="A2145" s="55" t="s">
        <v>3715</v>
      </c>
      <c r="B2145" s="54" t="s">
        <v>8852</v>
      </c>
      <c r="C2145" s="55">
        <v>42345.709000000003</v>
      </c>
      <c r="D2145" s="55" t="s">
        <v>8869</v>
      </c>
      <c r="E2145">
        <f t="shared" si="218"/>
        <v>-11867.018146742987</v>
      </c>
      <c r="F2145">
        <f t="shared" si="219"/>
        <v>-11867</v>
      </c>
      <c r="G2145">
        <f t="shared" si="217"/>
        <v>-2.1689900000637863E-2</v>
      </c>
      <c r="I2145">
        <f>+C2145-(C$7+F2145*C$8)</f>
        <v>-2.1689900000637863E-2</v>
      </c>
      <c r="Q2145" s="2">
        <f t="shared" si="220"/>
        <v>27327.209000000003</v>
      </c>
      <c r="S2145" t="s">
        <v>8874</v>
      </c>
      <c r="AC2145">
        <v>16</v>
      </c>
      <c r="AE2145" t="s">
        <v>8650</v>
      </c>
      <c r="AG2145" t="s">
        <v>8576</v>
      </c>
    </row>
    <row r="2146" spans="1:33" ht="12.95" customHeight="1" x14ac:dyDescent="0.2">
      <c r="A2146" s="55" t="s">
        <v>7338</v>
      </c>
      <c r="B2146" s="54" t="s">
        <v>8852</v>
      </c>
      <c r="C2146" s="55">
        <v>42351.675999999999</v>
      </c>
      <c r="D2146" s="55" t="s">
        <v>8869</v>
      </c>
      <c r="E2146">
        <f t="shared" si="218"/>
        <v>-11862.025886962758</v>
      </c>
      <c r="F2146">
        <f t="shared" si="219"/>
        <v>-11862</v>
      </c>
      <c r="G2146">
        <f t="shared" si="217"/>
        <v>-3.0941400000301655E-2</v>
      </c>
      <c r="I2146">
        <f>+C2146-(C$7+F2146*C$8)</f>
        <v>-3.0941400000301655E-2</v>
      </c>
      <c r="Q2146" s="2">
        <f t="shared" si="220"/>
        <v>27333.175999999999</v>
      </c>
      <c r="S2146" t="s">
        <v>8874</v>
      </c>
    </row>
    <row r="2147" spans="1:33" ht="12.95" customHeight="1" x14ac:dyDescent="0.2">
      <c r="A2147" s="55" t="s">
        <v>10893</v>
      </c>
      <c r="B2147" s="54" t="s">
        <v>8852</v>
      </c>
      <c r="C2147" s="55">
        <v>42354.07</v>
      </c>
      <c r="D2147" s="55" t="s">
        <v>8869</v>
      </c>
      <c r="E2147">
        <f t="shared" si="218"/>
        <v>-11860.022959207792</v>
      </c>
      <c r="F2147">
        <f t="shared" si="219"/>
        <v>-11860</v>
      </c>
      <c r="G2147">
        <f t="shared" si="217"/>
        <v>-2.7441999998700339E-2</v>
      </c>
      <c r="I2147">
        <f>G2147</f>
        <v>-2.7441999998700339E-2</v>
      </c>
      <c r="Q2147" s="2">
        <f t="shared" si="220"/>
        <v>27335.57</v>
      </c>
      <c r="S2147" t="s">
        <v>8874</v>
      </c>
      <c r="U2147" s="21"/>
    </row>
    <row r="2148" spans="1:33" ht="12.95" customHeight="1" x14ac:dyDescent="0.2">
      <c r="A2148" s="55" t="s">
        <v>10893</v>
      </c>
      <c r="B2148" s="54" t="s">
        <v>8852</v>
      </c>
      <c r="C2148" s="55">
        <v>42354.074999999997</v>
      </c>
      <c r="D2148" s="55" t="s">
        <v>8869</v>
      </c>
      <c r="E2148">
        <f t="shared" si="218"/>
        <v>-11860.018775983579</v>
      </c>
      <c r="F2148">
        <f t="shared" si="219"/>
        <v>-11860</v>
      </c>
      <c r="G2148">
        <f t="shared" si="217"/>
        <v>-2.2442000001319684E-2</v>
      </c>
      <c r="I2148">
        <f>G2148</f>
        <v>-2.2442000001319684E-2</v>
      </c>
      <c r="Q2148" s="2">
        <f t="shared" si="220"/>
        <v>27335.574999999997</v>
      </c>
      <c r="S2148" t="s">
        <v>8874</v>
      </c>
      <c r="U2148" s="21"/>
    </row>
    <row r="2149" spans="1:33" ht="12.95" customHeight="1" x14ac:dyDescent="0.2">
      <c r="A2149" s="99" t="s">
        <v>8654</v>
      </c>
      <c r="B2149" s="14"/>
      <c r="C2149" s="17">
        <v>42355.271999999997</v>
      </c>
      <c r="D2149" s="17"/>
      <c r="E2149">
        <f t="shared" si="218"/>
        <v>-11859.017312106096</v>
      </c>
      <c r="F2149">
        <f t="shared" si="219"/>
        <v>-11859</v>
      </c>
      <c r="G2149">
        <f t="shared" si="217"/>
        <v>-2.0692300007794984E-2</v>
      </c>
      <c r="I2149">
        <f>G2149</f>
        <v>-2.0692300007794984E-2</v>
      </c>
      <c r="Q2149" s="2">
        <f t="shared" si="220"/>
        <v>27336.771999999997</v>
      </c>
      <c r="S2149" t="s">
        <v>8874</v>
      </c>
      <c r="U2149" s="21"/>
      <c r="AC2149">
        <v>18</v>
      </c>
      <c r="AE2149" t="s">
        <v>8664</v>
      </c>
      <c r="AG2149" t="s">
        <v>8576</v>
      </c>
    </row>
    <row r="2150" spans="1:33" ht="12.95" customHeight="1" x14ac:dyDescent="0.2">
      <c r="A2150" s="55" t="s">
        <v>3715</v>
      </c>
      <c r="B2150" s="54" t="s">
        <v>8852</v>
      </c>
      <c r="C2150" s="55">
        <v>42357.663</v>
      </c>
      <c r="D2150" s="55" t="s">
        <v>8869</v>
      </c>
      <c r="E2150">
        <f t="shared" si="218"/>
        <v>-11857.016894285658</v>
      </c>
      <c r="F2150">
        <f t="shared" si="219"/>
        <v>-11857</v>
      </c>
      <c r="G2150">
        <f t="shared" si="217"/>
        <v>-2.0192900003166869E-2</v>
      </c>
      <c r="I2150">
        <f>+C2150-(C$7+F2150*C$8)</f>
        <v>-2.0192900003166869E-2</v>
      </c>
      <c r="Q2150" s="2">
        <f t="shared" si="220"/>
        <v>27339.163</v>
      </c>
      <c r="S2150" t="s">
        <v>8874</v>
      </c>
      <c r="AC2150">
        <v>8</v>
      </c>
      <c r="AE2150" t="s">
        <v>8655</v>
      </c>
      <c r="AG2150" t="s">
        <v>8576</v>
      </c>
    </row>
    <row r="2151" spans="1:33" ht="12.95" customHeight="1" x14ac:dyDescent="0.2">
      <c r="A2151" s="55" t="s">
        <v>5934</v>
      </c>
      <c r="B2151" s="54" t="s">
        <v>8852</v>
      </c>
      <c r="C2151" s="55">
        <v>42360.05</v>
      </c>
      <c r="D2151" s="55" t="s">
        <v>8869</v>
      </c>
      <c r="E2151">
        <f t="shared" si="218"/>
        <v>-11855.019823044595</v>
      </c>
      <c r="F2151">
        <f t="shared" si="219"/>
        <v>-11855</v>
      </c>
      <c r="G2151">
        <f t="shared" si="217"/>
        <v>-2.3693499999353662E-2</v>
      </c>
      <c r="I2151">
        <f>+C2151-(C$7+F2151*C$8)</f>
        <v>-2.3693499999353662E-2</v>
      </c>
      <c r="Q2151" s="2">
        <f t="shared" si="220"/>
        <v>27341.550000000003</v>
      </c>
      <c r="S2151" t="s">
        <v>8874</v>
      </c>
      <c r="AC2151">
        <v>17</v>
      </c>
      <c r="AE2151" t="s">
        <v>8642</v>
      </c>
      <c r="AG2151" t="s">
        <v>8576</v>
      </c>
    </row>
    <row r="2152" spans="1:33" ht="12.95" customHeight="1" x14ac:dyDescent="0.2">
      <c r="A2152" s="99" t="s">
        <v>8654</v>
      </c>
      <c r="B2152" s="14"/>
      <c r="C2152" s="17">
        <v>42361.256000000001</v>
      </c>
      <c r="D2152" s="17"/>
      <c r="E2152">
        <f t="shared" si="218"/>
        <v>-11854.010829363524</v>
      </c>
      <c r="F2152">
        <f t="shared" si="219"/>
        <v>-11854</v>
      </c>
      <c r="G2152">
        <f t="shared" si="217"/>
        <v>-1.2943800000357442E-2</v>
      </c>
      <c r="I2152">
        <f>G2152</f>
        <v>-1.2943800000357442E-2</v>
      </c>
      <c r="Q2152" s="2">
        <f t="shared" si="220"/>
        <v>27342.756000000001</v>
      </c>
      <c r="S2152" t="s">
        <v>8874</v>
      </c>
      <c r="U2152" s="21"/>
      <c r="AC2152">
        <v>9</v>
      </c>
      <c r="AE2152" t="s">
        <v>8590</v>
      </c>
      <c r="AG2152" t="s">
        <v>8576</v>
      </c>
    </row>
    <row r="2153" spans="1:33" ht="12.95" customHeight="1" x14ac:dyDescent="0.2">
      <c r="A2153" s="99" t="s">
        <v>8645</v>
      </c>
      <c r="B2153" s="14"/>
      <c r="C2153" s="17">
        <v>42362.44</v>
      </c>
      <c r="D2153" s="17"/>
      <c r="E2153">
        <f t="shared" si="218"/>
        <v>-11853.020241869004</v>
      </c>
      <c r="F2153">
        <f t="shared" si="219"/>
        <v>-11853</v>
      </c>
      <c r="G2153">
        <f t="shared" si="217"/>
        <v>-2.4194099998567253E-2</v>
      </c>
      <c r="I2153">
        <f>G2153</f>
        <v>-2.4194099998567253E-2</v>
      </c>
      <c r="Q2153" s="2">
        <f t="shared" si="220"/>
        <v>27343.940000000002</v>
      </c>
      <c r="S2153" t="s">
        <v>8874</v>
      </c>
      <c r="U2153" s="21"/>
    </row>
    <row r="2154" spans="1:33" ht="12.95" customHeight="1" x14ac:dyDescent="0.2">
      <c r="A2154" s="55" t="s">
        <v>7371</v>
      </c>
      <c r="B2154" s="54" t="s">
        <v>8852</v>
      </c>
      <c r="C2154" s="55">
        <v>42362.442000000003</v>
      </c>
      <c r="D2154" s="55" t="s">
        <v>8869</v>
      </c>
      <c r="E2154">
        <f t="shared" si="218"/>
        <v>-11853.018568579317</v>
      </c>
      <c r="F2154">
        <f t="shared" si="219"/>
        <v>-11853</v>
      </c>
      <c r="G2154">
        <f t="shared" si="217"/>
        <v>-2.21940999981598E-2</v>
      </c>
      <c r="I2154">
        <f>G2154</f>
        <v>-2.21940999981598E-2</v>
      </c>
      <c r="Q2154" s="2">
        <f t="shared" si="220"/>
        <v>27343.942000000003</v>
      </c>
      <c r="S2154" t="s">
        <v>8874</v>
      </c>
      <c r="U2154" s="21"/>
      <c r="AC2154">
        <v>10</v>
      </c>
      <c r="AE2154" t="s">
        <v>8579</v>
      </c>
      <c r="AG2154" t="s">
        <v>8576</v>
      </c>
    </row>
    <row r="2155" spans="1:33" ht="12.95" customHeight="1" x14ac:dyDescent="0.2">
      <c r="A2155" s="55" t="s">
        <v>7148</v>
      </c>
      <c r="B2155" s="54" t="s">
        <v>8852</v>
      </c>
      <c r="C2155" s="55">
        <v>42368.421000000002</v>
      </c>
      <c r="D2155" s="55" t="s">
        <v>8869</v>
      </c>
      <c r="E2155">
        <f t="shared" si="218"/>
        <v>-11848.016269060965</v>
      </c>
      <c r="F2155">
        <f t="shared" si="219"/>
        <v>-11848</v>
      </c>
      <c r="G2155">
        <f t="shared" si="217"/>
        <v>-1.9445600002654828E-2</v>
      </c>
      <c r="I2155">
        <f>+C2155-(C$7+F2155*C$8)</f>
        <v>-1.9445600002654828E-2</v>
      </c>
      <c r="Q2155" s="2">
        <f t="shared" si="220"/>
        <v>27349.921000000002</v>
      </c>
      <c r="S2155" t="s">
        <v>8874</v>
      </c>
      <c r="AC2155">
        <v>11</v>
      </c>
      <c r="AE2155" t="s">
        <v>8665</v>
      </c>
      <c r="AG2155" t="s">
        <v>8576</v>
      </c>
    </row>
    <row r="2156" spans="1:33" ht="12.95" customHeight="1" x14ac:dyDescent="0.2">
      <c r="A2156" s="55" t="s">
        <v>7148</v>
      </c>
      <c r="B2156" s="54" t="s">
        <v>8852</v>
      </c>
      <c r="C2156" s="55">
        <v>42368.423999999999</v>
      </c>
      <c r="D2156" s="55" t="s">
        <v>8869</v>
      </c>
      <c r="E2156">
        <f t="shared" si="218"/>
        <v>-11848.013759126437</v>
      </c>
      <c r="F2156">
        <f t="shared" si="219"/>
        <v>-11848</v>
      </c>
      <c r="G2156">
        <f t="shared" si="217"/>
        <v>-1.6445600005681626E-2</v>
      </c>
      <c r="I2156">
        <f>+C2156-(C$7+F2156*C$8)</f>
        <v>-1.6445600005681626E-2</v>
      </c>
      <c r="Q2156" s="2">
        <f t="shared" si="220"/>
        <v>27349.923999999999</v>
      </c>
      <c r="S2156" t="s">
        <v>8874</v>
      </c>
      <c r="AC2156">
        <v>10</v>
      </c>
      <c r="AE2156" t="s">
        <v>8581</v>
      </c>
      <c r="AG2156" t="s">
        <v>8576</v>
      </c>
    </row>
    <row r="2157" spans="1:33" ht="12.95" customHeight="1" x14ac:dyDescent="0.2">
      <c r="A2157" s="99" t="s">
        <v>8654</v>
      </c>
      <c r="B2157" s="14"/>
      <c r="C2157" s="17">
        <v>42375.591999999997</v>
      </c>
      <c r="D2157" s="17"/>
      <c r="E2157">
        <f t="shared" si="218"/>
        <v>-11842.016688889353</v>
      </c>
      <c r="F2157">
        <f t="shared" si="219"/>
        <v>-11842</v>
      </c>
      <c r="G2157">
        <f t="shared" si="217"/>
        <v>-1.9947400003729854E-2</v>
      </c>
      <c r="I2157">
        <f>G2157</f>
        <v>-1.9947400003729854E-2</v>
      </c>
      <c r="Q2157" s="2">
        <f t="shared" si="220"/>
        <v>27357.091999999997</v>
      </c>
      <c r="S2157" t="s">
        <v>8874</v>
      </c>
      <c r="U2157" s="21"/>
      <c r="AC2157">
        <v>11</v>
      </c>
      <c r="AE2157" t="s">
        <v>8658</v>
      </c>
      <c r="AG2157" t="s">
        <v>8576</v>
      </c>
    </row>
    <row r="2158" spans="1:33" ht="12.95" customHeight="1" x14ac:dyDescent="0.2">
      <c r="A2158" s="55" t="s">
        <v>3715</v>
      </c>
      <c r="B2158" s="54" t="s">
        <v>8852</v>
      </c>
      <c r="C2158" s="55">
        <v>42376.783000000003</v>
      </c>
      <c r="D2158" s="55" t="s">
        <v>8869</v>
      </c>
      <c r="E2158">
        <f t="shared" si="218"/>
        <v>-11841.020244880925</v>
      </c>
      <c r="F2158">
        <f t="shared" si="219"/>
        <v>-11841</v>
      </c>
      <c r="G2158">
        <f t="shared" si="217"/>
        <v>-2.4197699996875599E-2</v>
      </c>
      <c r="I2158">
        <f>+C2158-(C$7+F2158*C$8)</f>
        <v>-2.4197699996875599E-2</v>
      </c>
      <c r="Q2158" s="2">
        <f t="shared" si="220"/>
        <v>27358.283000000003</v>
      </c>
      <c r="S2158" t="s">
        <v>8874</v>
      </c>
      <c r="AB2158" t="s">
        <v>8773</v>
      </c>
      <c r="AG2158" t="s">
        <v>8769</v>
      </c>
    </row>
    <row r="2159" spans="1:33" ht="12.95" customHeight="1" x14ac:dyDescent="0.2">
      <c r="A2159" s="99" t="s">
        <v>8645</v>
      </c>
      <c r="B2159" s="14"/>
      <c r="C2159" s="17">
        <v>42386.345999999998</v>
      </c>
      <c r="D2159" s="17"/>
      <c r="E2159">
        <f t="shared" si="218"/>
        <v>-11833.019410244035</v>
      </c>
      <c r="F2159">
        <f t="shared" si="219"/>
        <v>-11833</v>
      </c>
      <c r="G2159">
        <f t="shared" si="217"/>
        <v>-2.320010000403272E-2</v>
      </c>
      <c r="I2159">
        <f>G2159</f>
        <v>-2.320010000403272E-2</v>
      </c>
      <c r="Q2159" s="2">
        <f t="shared" si="220"/>
        <v>27367.845999999998</v>
      </c>
      <c r="S2159" t="s">
        <v>8874</v>
      </c>
      <c r="U2159" s="21"/>
      <c r="AC2159">
        <v>13</v>
      </c>
      <c r="AE2159" t="s">
        <v>8662</v>
      </c>
      <c r="AG2159" t="s">
        <v>8576</v>
      </c>
    </row>
    <row r="2160" spans="1:33" ht="12.95" customHeight="1" x14ac:dyDescent="0.2">
      <c r="A2160" s="55" t="s">
        <v>3715</v>
      </c>
      <c r="B2160" s="54" t="s">
        <v>8852</v>
      </c>
      <c r="C2160" s="55">
        <v>42387.544999999998</v>
      </c>
      <c r="D2160" s="55" t="s">
        <v>8869</v>
      </c>
      <c r="E2160">
        <f t="shared" si="218"/>
        <v>-11832.016273076864</v>
      </c>
      <c r="F2160">
        <f t="shared" si="219"/>
        <v>-11832</v>
      </c>
      <c r="G2160">
        <f t="shared" si="217"/>
        <v>-1.9450400002824608E-2</v>
      </c>
      <c r="I2160">
        <f>+C2160-(C$7+F2160*C$8)</f>
        <v>-1.9450400002824608E-2</v>
      </c>
      <c r="Q2160" s="2">
        <f t="shared" si="220"/>
        <v>27369.044999999998</v>
      </c>
      <c r="S2160" t="s">
        <v>8874</v>
      </c>
      <c r="AC2160">
        <v>10</v>
      </c>
      <c r="AE2160" t="s">
        <v>8581</v>
      </c>
      <c r="AG2160" t="s">
        <v>8576</v>
      </c>
    </row>
    <row r="2161" spans="1:33" ht="12.95" customHeight="1" x14ac:dyDescent="0.2">
      <c r="A2161" s="99" t="s">
        <v>8645</v>
      </c>
      <c r="B2161" s="14"/>
      <c r="C2161" s="17">
        <v>42392.317999999999</v>
      </c>
      <c r="D2161" s="17"/>
      <c r="E2161">
        <f t="shared" si="218"/>
        <v>-11828.022967239584</v>
      </c>
      <c r="F2161">
        <f t="shared" si="219"/>
        <v>-11828</v>
      </c>
      <c r="G2161">
        <f t="shared" si="217"/>
        <v>-2.7451600006315857E-2</v>
      </c>
      <c r="I2161">
        <f t="shared" ref="I2161:I2176" si="221">G2161</f>
        <v>-2.7451600006315857E-2</v>
      </c>
      <c r="Q2161" s="2">
        <f t="shared" si="220"/>
        <v>27373.817999999999</v>
      </c>
      <c r="S2161" t="s">
        <v>8874</v>
      </c>
      <c r="U2161" s="21"/>
    </row>
    <row r="2162" spans="1:33" ht="12.95" customHeight="1" x14ac:dyDescent="0.2">
      <c r="A2162" s="99" t="s">
        <v>8656</v>
      </c>
      <c r="B2162" s="14"/>
      <c r="C2162" s="17">
        <v>42398.292999999998</v>
      </c>
      <c r="D2162" s="17"/>
      <c r="E2162">
        <f t="shared" si="218"/>
        <v>-11823.024014300607</v>
      </c>
      <c r="F2162">
        <f t="shared" si="219"/>
        <v>-11823</v>
      </c>
      <c r="G2162">
        <f t="shared" si="217"/>
        <v>-2.8703100004349835E-2</v>
      </c>
      <c r="I2162">
        <f t="shared" si="221"/>
        <v>-2.8703100004349835E-2</v>
      </c>
      <c r="Q2162" s="2">
        <f t="shared" si="220"/>
        <v>27379.792999999998</v>
      </c>
      <c r="S2162" t="s">
        <v>8874</v>
      </c>
      <c r="U2162" s="21"/>
    </row>
    <row r="2163" spans="1:33" ht="12.95" customHeight="1" x14ac:dyDescent="0.2">
      <c r="A2163" s="99" t="s">
        <v>8645</v>
      </c>
      <c r="B2163" s="14"/>
      <c r="C2163" s="17">
        <v>42398.298999999999</v>
      </c>
      <c r="D2163" s="17"/>
      <c r="E2163">
        <f t="shared" si="218"/>
        <v>-11823.018994431546</v>
      </c>
      <c r="F2163">
        <f t="shared" si="219"/>
        <v>-11823</v>
      </c>
      <c r="G2163">
        <f t="shared" si="217"/>
        <v>-2.2703100003127474E-2</v>
      </c>
      <c r="I2163">
        <f t="shared" si="221"/>
        <v>-2.2703100003127474E-2</v>
      </c>
      <c r="Q2163" s="2">
        <f t="shared" si="220"/>
        <v>27379.798999999999</v>
      </c>
      <c r="S2163" t="s">
        <v>8874</v>
      </c>
      <c r="U2163" s="21"/>
      <c r="AC2163">
        <v>8</v>
      </c>
      <c r="AE2163" t="s">
        <v>8583</v>
      </c>
      <c r="AG2163" t="s">
        <v>8576</v>
      </c>
    </row>
    <row r="2164" spans="1:33" ht="12.95" customHeight="1" x14ac:dyDescent="0.2">
      <c r="A2164" s="99" t="s">
        <v>8645</v>
      </c>
      <c r="B2164" s="14"/>
      <c r="C2164" s="17">
        <v>42398.305999999997</v>
      </c>
      <c r="D2164" s="17"/>
      <c r="E2164">
        <f t="shared" si="218"/>
        <v>-11823.013137917644</v>
      </c>
      <c r="F2164">
        <f t="shared" si="219"/>
        <v>-11823</v>
      </c>
      <c r="G2164">
        <f t="shared" si="217"/>
        <v>-1.5703100005339365E-2</v>
      </c>
      <c r="I2164">
        <f t="shared" si="221"/>
        <v>-1.5703100005339365E-2</v>
      </c>
      <c r="Q2164" s="2">
        <f t="shared" si="220"/>
        <v>27379.805999999997</v>
      </c>
      <c r="S2164" t="s">
        <v>8874</v>
      </c>
      <c r="U2164" s="21"/>
      <c r="AC2164">
        <v>15</v>
      </c>
      <c r="AE2164" t="s">
        <v>8666</v>
      </c>
      <c r="AG2164" t="s">
        <v>8576</v>
      </c>
    </row>
    <row r="2165" spans="1:33" ht="12.95" customHeight="1" x14ac:dyDescent="0.2">
      <c r="A2165" s="55" t="s">
        <v>10893</v>
      </c>
      <c r="B2165" s="54" t="s">
        <v>8852</v>
      </c>
      <c r="C2165" s="55">
        <v>42403.078000000001</v>
      </c>
      <c r="D2165" s="55" t="s">
        <v>8869</v>
      </c>
      <c r="E2165">
        <f t="shared" si="218"/>
        <v>-11819.020668725205</v>
      </c>
      <c r="F2165">
        <f t="shared" si="219"/>
        <v>-11819</v>
      </c>
      <c r="G2165">
        <f t="shared" si="217"/>
        <v>-2.4704299998120405E-2</v>
      </c>
      <c r="I2165">
        <f t="shared" si="221"/>
        <v>-2.4704299998120405E-2</v>
      </c>
      <c r="Q2165" s="2">
        <f t="shared" si="220"/>
        <v>27384.578000000001</v>
      </c>
      <c r="S2165" t="s">
        <v>8874</v>
      </c>
      <c r="U2165" s="21"/>
      <c r="AC2165">
        <v>10</v>
      </c>
      <c r="AE2165" t="s">
        <v>8579</v>
      </c>
      <c r="AG2165" t="s">
        <v>8576</v>
      </c>
    </row>
    <row r="2166" spans="1:33" ht="12.95" customHeight="1" x14ac:dyDescent="0.2">
      <c r="A2166" s="55" t="s">
        <v>6755</v>
      </c>
      <c r="B2166" s="54" t="s">
        <v>8852</v>
      </c>
      <c r="C2166" s="55">
        <v>42404.27</v>
      </c>
      <c r="D2166" s="55" t="s">
        <v>8869</v>
      </c>
      <c r="E2166">
        <f t="shared" si="218"/>
        <v>-11818.023388071942</v>
      </c>
      <c r="F2166">
        <f t="shared" si="219"/>
        <v>-11818</v>
      </c>
      <c r="G2166">
        <f t="shared" si="217"/>
        <v>-2.795460000197636E-2</v>
      </c>
      <c r="I2166">
        <f t="shared" si="221"/>
        <v>-2.795460000197636E-2</v>
      </c>
      <c r="Q2166" s="2">
        <f t="shared" si="220"/>
        <v>27385.769999999997</v>
      </c>
      <c r="S2166" t="s">
        <v>8874</v>
      </c>
      <c r="U2166" s="21"/>
      <c r="AC2166">
        <v>7</v>
      </c>
      <c r="AE2166" t="s">
        <v>8655</v>
      </c>
      <c r="AG2166" t="s">
        <v>8576</v>
      </c>
    </row>
    <row r="2167" spans="1:33" ht="12.95" customHeight="1" x14ac:dyDescent="0.2">
      <c r="A2167" s="55" t="s">
        <v>6755</v>
      </c>
      <c r="B2167" s="54" t="s">
        <v>8852</v>
      </c>
      <c r="C2167" s="55">
        <v>42404.271000000001</v>
      </c>
      <c r="D2167" s="55" t="s">
        <v>8869</v>
      </c>
      <c r="E2167">
        <f t="shared" si="218"/>
        <v>-11818.022551427095</v>
      </c>
      <c r="F2167">
        <f t="shared" si="219"/>
        <v>-11818</v>
      </c>
      <c r="G2167">
        <f t="shared" si="217"/>
        <v>-2.6954599998134654E-2</v>
      </c>
      <c r="I2167">
        <f t="shared" si="221"/>
        <v>-2.6954599998134654E-2</v>
      </c>
      <c r="Q2167" s="2">
        <f t="shared" si="220"/>
        <v>27385.771000000001</v>
      </c>
      <c r="S2167" t="s">
        <v>8874</v>
      </c>
      <c r="U2167" s="21"/>
      <c r="AC2167">
        <v>7</v>
      </c>
      <c r="AE2167" t="s">
        <v>8579</v>
      </c>
      <c r="AG2167" t="s">
        <v>8576</v>
      </c>
    </row>
    <row r="2168" spans="1:33" ht="12.95" customHeight="1" x14ac:dyDescent="0.2">
      <c r="A2168" s="99" t="s">
        <v>8645</v>
      </c>
      <c r="B2168" s="14"/>
      <c r="C2168" s="17">
        <v>42404.271999999997</v>
      </c>
      <c r="D2168" s="17"/>
      <c r="E2168">
        <f t="shared" si="218"/>
        <v>-11818.021714782255</v>
      </c>
      <c r="F2168">
        <f t="shared" si="219"/>
        <v>-11818</v>
      </c>
      <c r="G2168">
        <f t="shared" si="217"/>
        <v>-2.5954600001568906E-2</v>
      </c>
      <c r="I2168">
        <f t="shared" si="221"/>
        <v>-2.5954600001568906E-2</v>
      </c>
      <c r="Q2168" s="2">
        <f t="shared" si="220"/>
        <v>27385.771999999997</v>
      </c>
      <c r="S2168" t="s">
        <v>8874</v>
      </c>
      <c r="U2168" s="21"/>
      <c r="AB2168" t="s">
        <v>8773</v>
      </c>
      <c r="AG2168" t="s">
        <v>8769</v>
      </c>
    </row>
    <row r="2169" spans="1:33" ht="12.95" customHeight="1" x14ac:dyDescent="0.2">
      <c r="A2169" s="99" t="s">
        <v>8645</v>
      </c>
      <c r="B2169" s="14"/>
      <c r="C2169" s="17">
        <v>42404.275999999998</v>
      </c>
      <c r="D2169" s="17"/>
      <c r="E2169">
        <f t="shared" si="218"/>
        <v>-11818.018368202882</v>
      </c>
      <c r="F2169">
        <f t="shared" si="219"/>
        <v>-11818</v>
      </c>
      <c r="G2169">
        <f t="shared" si="217"/>
        <v>-2.1954600000753999E-2</v>
      </c>
      <c r="I2169">
        <f t="shared" si="221"/>
        <v>-2.1954600000753999E-2</v>
      </c>
      <c r="Q2169" s="2">
        <f t="shared" si="220"/>
        <v>27385.775999999998</v>
      </c>
      <c r="S2169" t="s">
        <v>8874</v>
      </c>
      <c r="U2169" s="21"/>
      <c r="AC2169">
        <v>11</v>
      </c>
      <c r="AE2169" t="s">
        <v>8581</v>
      </c>
      <c r="AG2169" t="s">
        <v>8576</v>
      </c>
    </row>
    <row r="2170" spans="1:33" ht="12.95" customHeight="1" x14ac:dyDescent="0.2">
      <c r="A2170" s="99" t="s">
        <v>8645</v>
      </c>
      <c r="B2170" s="14"/>
      <c r="C2170" s="17">
        <v>42404.277000000002</v>
      </c>
      <c r="D2170" s="17"/>
      <c r="E2170">
        <f t="shared" si="218"/>
        <v>-11818.017531558035</v>
      </c>
      <c r="F2170">
        <f t="shared" si="219"/>
        <v>-11818</v>
      </c>
      <c r="G2170">
        <f t="shared" si="217"/>
        <v>-2.0954599996912293E-2</v>
      </c>
      <c r="I2170">
        <f t="shared" si="221"/>
        <v>-2.0954599996912293E-2</v>
      </c>
      <c r="Q2170" s="2">
        <f t="shared" si="220"/>
        <v>27385.777000000002</v>
      </c>
      <c r="S2170" t="s">
        <v>8874</v>
      </c>
      <c r="U2170" s="21"/>
      <c r="AC2170">
        <v>10</v>
      </c>
      <c r="AE2170" t="s">
        <v>8662</v>
      </c>
      <c r="AG2170" t="s">
        <v>8576</v>
      </c>
    </row>
    <row r="2171" spans="1:33" ht="12.95" customHeight="1" x14ac:dyDescent="0.2">
      <c r="A2171" s="55" t="s">
        <v>6755</v>
      </c>
      <c r="B2171" s="54" t="s">
        <v>8852</v>
      </c>
      <c r="C2171" s="55">
        <v>42404.279000000002</v>
      </c>
      <c r="D2171" s="55" t="s">
        <v>8869</v>
      </c>
      <c r="E2171">
        <f t="shared" si="218"/>
        <v>-11818.015858268347</v>
      </c>
      <c r="F2171">
        <f t="shared" si="219"/>
        <v>-11818</v>
      </c>
      <c r="G2171">
        <f t="shared" si="217"/>
        <v>-1.895459999650484E-2</v>
      </c>
      <c r="I2171">
        <f t="shared" si="221"/>
        <v>-1.895459999650484E-2</v>
      </c>
      <c r="Q2171" s="2">
        <f t="shared" si="220"/>
        <v>27385.779000000002</v>
      </c>
      <c r="S2171" t="s">
        <v>8874</v>
      </c>
      <c r="U2171" s="21"/>
      <c r="AC2171">
        <v>12</v>
      </c>
      <c r="AE2171" t="s">
        <v>8650</v>
      </c>
      <c r="AG2171" t="s">
        <v>8576</v>
      </c>
    </row>
    <row r="2172" spans="1:33" ht="12.95" customHeight="1" x14ac:dyDescent="0.2">
      <c r="A2172" s="55" t="s">
        <v>6755</v>
      </c>
      <c r="B2172" s="54" t="s">
        <v>8852</v>
      </c>
      <c r="C2172" s="55">
        <v>42404.28</v>
      </c>
      <c r="D2172" s="55" t="s">
        <v>8869</v>
      </c>
      <c r="E2172">
        <f t="shared" si="218"/>
        <v>-11818.015021623507</v>
      </c>
      <c r="F2172">
        <f t="shared" si="219"/>
        <v>-11818</v>
      </c>
      <c r="G2172">
        <f t="shared" si="217"/>
        <v>-1.7954599999939092E-2</v>
      </c>
      <c r="I2172">
        <f t="shared" si="221"/>
        <v>-1.7954599999939092E-2</v>
      </c>
      <c r="Q2172" s="2">
        <f t="shared" si="220"/>
        <v>27385.78</v>
      </c>
      <c r="S2172" t="s">
        <v>8874</v>
      </c>
      <c r="U2172" s="21"/>
      <c r="AC2172">
        <v>7</v>
      </c>
      <c r="AE2172" t="s">
        <v>8579</v>
      </c>
      <c r="AG2172" t="s">
        <v>8576</v>
      </c>
    </row>
    <row r="2173" spans="1:33" ht="12.95" customHeight="1" x14ac:dyDescent="0.2">
      <c r="A2173" s="55" t="s">
        <v>6755</v>
      </c>
      <c r="B2173" s="54" t="s">
        <v>8852</v>
      </c>
      <c r="C2173" s="55">
        <v>42404.281999999999</v>
      </c>
      <c r="D2173" s="55" t="s">
        <v>8869</v>
      </c>
      <c r="E2173">
        <f t="shared" si="218"/>
        <v>-11818.01334833382</v>
      </c>
      <c r="F2173">
        <f t="shared" si="219"/>
        <v>-11818</v>
      </c>
      <c r="G2173">
        <f t="shared" si="217"/>
        <v>-1.5954599999531638E-2</v>
      </c>
      <c r="I2173">
        <f t="shared" si="221"/>
        <v>-1.5954599999531638E-2</v>
      </c>
      <c r="Q2173" s="2">
        <f t="shared" si="220"/>
        <v>27385.781999999999</v>
      </c>
      <c r="S2173" t="s">
        <v>8874</v>
      </c>
      <c r="U2173" s="21"/>
      <c r="AB2173" t="s">
        <v>8773</v>
      </c>
      <c r="AG2173" t="s">
        <v>8769</v>
      </c>
    </row>
    <row r="2174" spans="1:33" ht="12.95" customHeight="1" x14ac:dyDescent="0.2">
      <c r="A2174" s="99" t="s">
        <v>8645</v>
      </c>
      <c r="B2174" s="14"/>
      <c r="C2174" s="17">
        <v>42404.286999999997</v>
      </c>
      <c r="D2174" s="17"/>
      <c r="E2174">
        <f t="shared" si="218"/>
        <v>-11818.009165109606</v>
      </c>
      <c r="F2174">
        <f t="shared" si="219"/>
        <v>-11818</v>
      </c>
      <c r="G2174">
        <f t="shared" si="217"/>
        <v>-1.0954600002150983E-2</v>
      </c>
      <c r="I2174">
        <f t="shared" si="221"/>
        <v>-1.0954600002150983E-2</v>
      </c>
      <c r="Q2174" s="2">
        <f t="shared" si="220"/>
        <v>27385.786999999997</v>
      </c>
      <c r="S2174" t="s">
        <v>8874</v>
      </c>
      <c r="U2174" s="21"/>
    </row>
    <row r="2175" spans="1:33" ht="12.95" customHeight="1" x14ac:dyDescent="0.2">
      <c r="A2175" s="55" t="s">
        <v>6755</v>
      </c>
      <c r="B2175" s="54" t="s">
        <v>8852</v>
      </c>
      <c r="C2175" s="55">
        <v>42405.468000000001</v>
      </c>
      <c r="D2175" s="55" t="s">
        <v>8869</v>
      </c>
      <c r="E2175">
        <f t="shared" si="218"/>
        <v>-11817.021087549612</v>
      </c>
      <c r="F2175">
        <f t="shared" si="219"/>
        <v>-11817</v>
      </c>
      <c r="G2175">
        <f t="shared" si="217"/>
        <v>-2.5204900004609954E-2</v>
      </c>
      <c r="I2175">
        <f t="shared" si="221"/>
        <v>-2.5204900004609954E-2</v>
      </c>
      <c r="Q2175" s="2">
        <f t="shared" si="220"/>
        <v>27386.968000000001</v>
      </c>
      <c r="S2175" t="s">
        <v>8874</v>
      </c>
      <c r="U2175" s="21"/>
      <c r="AC2175">
        <v>7</v>
      </c>
      <c r="AE2175" t="s">
        <v>8579</v>
      </c>
      <c r="AG2175" t="s">
        <v>8576</v>
      </c>
    </row>
    <row r="2176" spans="1:33" ht="12.95" customHeight="1" x14ac:dyDescent="0.2">
      <c r="A2176" s="99" t="s">
        <v>8645</v>
      </c>
      <c r="B2176" s="14"/>
      <c r="C2176" s="17">
        <v>42405.472000000002</v>
      </c>
      <c r="D2176" s="17"/>
      <c r="E2176">
        <f t="shared" si="218"/>
        <v>-11817.017740970239</v>
      </c>
      <c r="F2176">
        <f t="shared" si="219"/>
        <v>-11817</v>
      </c>
      <c r="G2176">
        <f t="shared" si="217"/>
        <v>-2.1204900003795046E-2</v>
      </c>
      <c r="I2176">
        <f t="shared" si="221"/>
        <v>-2.1204900003795046E-2</v>
      </c>
      <c r="Q2176" s="2">
        <f t="shared" si="220"/>
        <v>27386.972000000002</v>
      </c>
      <c r="S2176" t="s">
        <v>8874</v>
      </c>
      <c r="U2176" s="21"/>
      <c r="AC2176">
        <v>28</v>
      </c>
      <c r="AE2176" t="s">
        <v>8669</v>
      </c>
      <c r="AG2176" t="s">
        <v>8576</v>
      </c>
    </row>
    <row r="2177" spans="1:33" ht="12.95" customHeight="1" x14ac:dyDescent="0.2">
      <c r="A2177" s="55" t="s">
        <v>6755</v>
      </c>
      <c r="B2177" s="54" t="s">
        <v>8852</v>
      </c>
      <c r="C2177" s="55">
        <v>42405.472999999998</v>
      </c>
      <c r="D2177" s="55" t="s">
        <v>8869</v>
      </c>
      <c r="E2177">
        <f t="shared" si="218"/>
        <v>-11817.016904325399</v>
      </c>
      <c r="F2177">
        <f t="shared" si="219"/>
        <v>-11817</v>
      </c>
      <c r="G2177">
        <f t="shared" si="217"/>
        <v>-2.0204900007229298E-2</v>
      </c>
      <c r="K2177">
        <f>G2177</f>
        <v>-2.0204900007229298E-2</v>
      </c>
      <c r="Q2177" s="2">
        <f t="shared" si="220"/>
        <v>27386.972999999998</v>
      </c>
      <c r="S2177" t="s">
        <v>8874</v>
      </c>
      <c r="U2177" s="21"/>
    </row>
    <row r="2178" spans="1:33" ht="12.95" customHeight="1" x14ac:dyDescent="0.2">
      <c r="A2178" s="99" t="s">
        <v>8645</v>
      </c>
      <c r="B2178" s="14"/>
      <c r="C2178" s="17">
        <v>42405.474000000002</v>
      </c>
      <c r="D2178" s="17"/>
      <c r="E2178">
        <f t="shared" si="218"/>
        <v>-11817.016067680552</v>
      </c>
      <c r="F2178">
        <f t="shared" si="219"/>
        <v>-11817</v>
      </c>
      <c r="G2178">
        <f t="shared" si="217"/>
        <v>-1.9204900003387593E-2</v>
      </c>
      <c r="I2178">
        <f t="shared" ref="I2178:I2184" si="222">G2178</f>
        <v>-1.9204900003387593E-2</v>
      </c>
      <c r="Q2178" s="2">
        <f t="shared" si="220"/>
        <v>27386.974000000002</v>
      </c>
      <c r="S2178" t="s">
        <v>8874</v>
      </c>
      <c r="U2178" s="21"/>
      <c r="AC2178">
        <v>11</v>
      </c>
      <c r="AE2178" t="s">
        <v>8579</v>
      </c>
      <c r="AG2178" t="s">
        <v>8576</v>
      </c>
    </row>
    <row r="2179" spans="1:33" ht="12.95" customHeight="1" x14ac:dyDescent="0.2">
      <c r="A2179" s="99" t="s">
        <v>8656</v>
      </c>
      <c r="B2179" s="14"/>
      <c r="C2179" s="17">
        <v>42410.256000000001</v>
      </c>
      <c r="D2179" s="17"/>
      <c r="E2179">
        <f t="shared" si="218"/>
        <v>-11813.015232039683</v>
      </c>
      <c r="F2179">
        <f t="shared" si="219"/>
        <v>-11813</v>
      </c>
      <c r="G2179">
        <f t="shared" si="217"/>
        <v>-1.8206100001407322E-2</v>
      </c>
      <c r="I2179">
        <f t="shared" si="222"/>
        <v>-1.8206100001407322E-2</v>
      </c>
      <c r="Q2179" s="2">
        <f t="shared" si="220"/>
        <v>27391.756000000001</v>
      </c>
      <c r="S2179" t="s">
        <v>8874</v>
      </c>
      <c r="U2179" s="21"/>
    </row>
    <row r="2180" spans="1:33" ht="12.95" customHeight="1" x14ac:dyDescent="0.2">
      <c r="A2180" s="99" t="s">
        <v>8656</v>
      </c>
      <c r="B2180" s="14"/>
      <c r="C2180" s="17">
        <v>42411.442000000003</v>
      </c>
      <c r="D2180" s="17"/>
      <c r="E2180">
        <f t="shared" si="218"/>
        <v>-11812.022971255476</v>
      </c>
      <c r="F2180">
        <f t="shared" si="219"/>
        <v>-11812</v>
      </c>
      <c r="G2180">
        <f t="shared" si="217"/>
        <v>-2.745639999920968E-2</v>
      </c>
      <c r="I2180">
        <f t="shared" si="222"/>
        <v>-2.745639999920968E-2</v>
      </c>
      <c r="Q2180" s="2">
        <f t="shared" si="220"/>
        <v>27392.942000000003</v>
      </c>
      <c r="S2180" t="s">
        <v>8874</v>
      </c>
      <c r="U2180" s="21"/>
      <c r="AC2180">
        <v>11</v>
      </c>
      <c r="AE2180" t="s">
        <v>8579</v>
      </c>
      <c r="AG2180" t="s">
        <v>8576</v>
      </c>
    </row>
    <row r="2181" spans="1:33" ht="12.95" customHeight="1" x14ac:dyDescent="0.2">
      <c r="A2181" s="12" t="s">
        <v>8878</v>
      </c>
      <c r="B2181" s="35"/>
      <c r="C2181" s="12">
        <v>42412.644</v>
      </c>
      <c r="D2181" s="12">
        <v>4.0000000000000001E-3</v>
      </c>
      <c r="E2181">
        <f t="shared" si="218"/>
        <v>-11811.01732415378</v>
      </c>
      <c r="F2181">
        <f t="shared" si="219"/>
        <v>-11811</v>
      </c>
      <c r="G2181">
        <f t="shared" ref="G2181:G2244" si="223">+C2181-(C$7+F2181*C$8)</f>
        <v>-2.0706700001028366E-2</v>
      </c>
      <c r="I2181">
        <f t="shared" si="222"/>
        <v>-2.0706700001028366E-2</v>
      </c>
      <c r="Q2181" s="2">
        <f t="shared" si="220"/>
        <v>27394.144</v>
      </c>
      <c r="S2181" t="s">
        <v>8874</v>
      </c>
      <c r="U2181" s="21"/>
      <c r="AC2181">
        <v>12</v>
      </c>
      <c r="AE2181" t="s">
        <v>8579</v>
      </c>
      <c r="AG2181" t="s">
        <v>8576</v>
      </c>
    </row>
    <row r="2182" spans="1:33" ht="12.95" customHeight="1" x14ac:dyDescent="0.2">
      <c r="A2182" s="99" t="s">
        <v>8660</v>
      </c>
      <c r="B2182" s="14"/>
      <c r="C2182" s="17">
        <v>42412.644999999997</v>
      </c>
      <c r="D2182" s="17"/>
      <c r="E2182">
        <f t="shared" si="218"/>
        <v>-11811.016487508939</v>
      </c>
      <c r="F2182">
        <f t="shared" si="219"/>
        <v>-11811</v>
      </c>
      <c r="G2182">
        <f t="shared" si="223"/>
        <v>-1.9706700004462618E-2</v>
      </c>
      <c r="I2182">
        <f t="shared" si="222"/>
        <v>-1.9706700004462618E-2</v>
      </c>
      <c r="Q2182" s="2">
        <f t="shared" si="220"/>
        <v>27394.144999999997</v>
      </c>
      <c r="S2182" t="s">
        <v>8874</v>
      </c>
      <c r="U2182" s="21"/>
      <c r="AB2182" t="s">
        <v>8773</v>
      </c>
      <c r="AG2182" t="s">
        <v>8769</v>
      </c>
    </row>
    <row r="2183" spans="1:33" ht="12.95" customHeight="1" x14ac:dyDescent="0.2">
      <c r="A2183" s="55" t="s">
        <v>7433</v>
      </c>
      <c r="B2183" s="54" t="s">
        <v>8852</v>
      </c>
      <c r="C2183" s="55">
        <v>42412.65</v>
      </c>
      <c r="D2183" s="55" t="s">
        <v>8869</v>
      </c>
      <c r="E2183">
        <f t="shared" si="218"/>
        <v>-11811.012304284719</v>
      </c>
      <c r="F2183">
        <f t="shared" si="219"/>
        <v>-11811</v>
      </c>
      <c r="G2183">
        <f t="shared" si="223"/>
        <v>-1.4706699999806006E-2</v>
      </c>
      <c r="I2183">
        <f t="shared" si="222"/>
        <v>-1.4706699999806006E-2</v>
      </c>
      <c r="Q2183" s="2">
        <f t="shared" si="220"/>
        <v>27394.15</v>
      </c>
      <c r="S2183" t="s">
        <v>8874</v>
      </c>
      <c r="U2183" s="21"/>
      <c r="AC2183">
        <v>13</v>
      </c>
      <c r="AE2183" t="s">
        <v>8581</v>
      </c>
      <c r="AG2183" t="s">
        <v>8576</v>
      </c>
    </row>
    <row r="2184" spans="1:33" ht="12.95" customHeight="1" x14ac:dyDescent="0.2">
      <c r="A2184" s="99" t="s">
        <v>8656</v>
      </c>
      <c r="B2184" s="14"/>
      <c r="C2184" s="17">
        <v>42416.233</v>
      </c>
      <c r="D2184" s="17"/>
      <c r="E2184">
        <f t="shared" si="218"/>
        <v>-11808.014605811019</v>
      </c>
      <c r="F2184">
        <f t="shared" si="219"/>
        <v>-11808</v>
      </c>
      <c r="G2184">
        <f t="shared" si="223"/>
        <v>-1.7457600006309804E-2</v>
      </c>
      <c r="I2184">
        <f t="shared" si="222"/>
        <v>-1.7457600006309804E-2</v>
      </c>
      <c r="Q2184" s="2">
        <f t="shared" si="220"/>
        <v>27397.733</v>
      </c>
      <c r="S2184" t="s">
        <v>8874</v>
      </c>
      <c r="U2184" s="21"/>
      <c r="AC2184">
        <v>11</v>
      </c>
      <c r="AE2184" t="s">
        <v>8581</v>
      </c>
      <c r="AG2184" t="s">
        <v>8576</v>
      </c>
    </row>
    <row r="2185" spans="1:33" ht="12.95" customHeight="1" x14ac:dyDescent="0.2">
      <c r="A2185" s="55" t="s">
        <v>7219</v>
      </c>
      <c r="B2185" s="54" t="s">
        <v>8852</v>
      </c>
      <c r="C2185" s="55">
        <v>42416.233999999997</v>
      </c>
      <c r="D2185" s="55" t="s">
        <v>8869</v>
      </c>
      <c r="E2185">
        <f t="shared" si="218"/>
        <v>-11808.013769166178</v>
      </c>
      <c r="F2185">
        <f t="shared" si="219"/>
        <v>-11808</v>
      </c>
      <c r="G2185">
        <f t="shared" si="223"/>
        <v>-1.6457600009744056E-2</v>
      </c>
      <c r="I2185">
        <f>+C2185-(C$7+F2185*C$8)</f>
        <v>-1.6457600009744056E-2</v>
      </c>
      <c r="Q2185" s="2">
        <f t="shared" si="220"/>
        <v>27397.733999999997</v>
      </c>
      <c r="S2185" t="s">
        <v>8874</v>
      </c>
      <c r="AC2185">
        <v>11</v>
      </c>
      <c r="AE2185" t="s">
        <v>8581</v>
      </c>
      <c r="AG2185" t="s">
        <v>8576</v>
      </c>
    </row>
    <row r="2186" spans="1:33" ht="12.95" customHeight="1" x14ac:dyDescent="0.2">
      <c r="A2186" s="99" t="s">
        <v>8663</v>
      </c>
      <c r="B2186" s="14"/>
      <c r="C2186" s="17">
        <v>42417.423999999999</v>
      </c>
      <c r="D2186" s="17"/>
      <c r="E2186">
        <f t="shared" si="218"/>
        <v>-11807.018161802598</v>
      </c>
      <c r="F2186">
        <f t="shared" si="219"/>
        <v>-11807</v>
      </c>
      <c r="G2186">
        <f t="shared" si="223"/>
        <v>-2.1707899999455549E-2</v>
      </c>
      <c r="I2186">
        <f t="shared" ref="I2186:I2191" si="224">G2186</f>
        <v>-2.1707899999455549E-2</v>
      </c>
      <c r="Q2186" s="2">
        <f t="shared" si="220"/>
        <v>27398.923999999999</v>
      </c>
      <c r="S2186" t="s">
        <v>8874</v>
      </c>
      <c r="U2186" s="21"/>
      <c r="AC2186">
        <v>8</v>
      </c>
      <c r="AE2186" t="s">
        <v>8666</v>
      </c>
      <c r="AG2186" t="s">
        <v>8576</v>
      </c>
    </row>
    <row r="2187" spans="1:33" ht="12.95" customHeight="1" x14ac:dyDescent="0.2">
      <c r="A2187" s="99" t="s">
        <v>8656</v>
      </c>
      <c r="B2187" s="14"/>
      <c r="C2187" s="17">
        <v>42423.394999999997</v>
      </c>
      <c r="D2187" s="17"/>
      <c r="E2187">
        <f t="shared" si="218"/>
        <v>-11802.022555442994</v>
      </c>
      <c r="F2187">
        <f t="shared" si="219"/>
        <v>-11802</v>
      </c>
      <c r="G2187">
        <f t="shared" si="223"/>
        <v>-2.6959400005580392E-2</v>
      </c>
      <c r="I2187">
        <f t="shared" si="224"/>
        <v>-2.6959400005580392E-2</v>
      </c>
      <c r="Q2187" s="2">
        <f t="shared" si="220"/>
        <v>27404.894999999997</v>
      </c>
      <c r="S2187" t="s">
        <v>8874</v>
      </c>
      <c r="U2187" s="21"/>
      <c r="AC2187">
        <v>10</v>
      </c>
      <c r="AE2187" t="s">
        <v>8579</v>
      </c>
      <c r="AG2187" t="s">
        <v>8576</v>
      </c>
    </row>
    <row r="2188" spans="1:33" ht="12.95" customHeight="1" x14ac:dyDescent="0.2">
      <c r="A2188" s="99" t="s">
        <v>8656</v>
      </c>
      <c r="B2188" s="14"/>
      <c r="C2188" s="17">
        <v>42423.398000000001</v>
      </c>
      <c r="D2188" s="17"/>
      <c r="E2188">
        <f t="shared" si="218"/>
        <v>-11802.02004550846</v>
      </c>
      <c r="F2188">
        <f t="shared" si="219"/>
        <v>-11802</v>
      </c>
      <c r="G2188">
        <f t="shared" si="223"/>
        <v>-2.3959400001331232E-2</v>
      </c>
      <c r="I2188">
        <f t="shared" si="224"/>
        <v>-2.3959400001331232E-2</v>
      </c>
      <c r="Q2188" s="2">
        <f t="shared" si="220"/>
        <v>27404.898000000001</v>
      </c>
      <c r="S2188" t="s">
        <v>8874</v>
      </c>
      <c r="U2188" s="21"/>
      <c r="AC2188">
        <v>6</v>
      </c>
      <c r="AE2188" t="s">
        <v>8579</v>
      </c>
      <c r="AG2188" t="s">
        <v>8576</v>
      </c>
    </row>
    <row r="2189" spans="1:33" ht="12.95" customHeight="1" x14ac:dyDescent="0.2">
      <c r="A2189" s="99" t="s">
        <v>8656</v>
      </c>
      <c r="B2189" s="14"/>
      <c r="C2189" s="17">
        <v>42423.400999999998</v>
      </c>
      <c r="D2189" s="17"/>
      <c r="E2189">
        <f t="shared" si="218"/>
        <v>-11802.017535573934</v>
      </c>
      <c r="F2189">
        <f t="shared" si="219"/>
        <v>-11802</v>
      </c>
      <c r="G2189">
        <f t="shared" si="223"/>
        <v>-2.0959400004358031E-2</v>
      </c>
      <c r="I2189">
        <f t="shared" si="224"/>
        <v>-2.0959400004358031E-2</v>
      </c>
      <c r="Q2189" s="2">
        <f t="shared" si="220"/>
        <v>27404.900999999998</v>
      </c>
      <c r="S2189" t="s">
        <v>8874</v>
      </c>
      <c r="U2189" s="21"/>
      <c r="AC2189">
        <v>14</v>
      </c>
      <c r="AE2189" t="s">
        <v>8644</v>
      </c>
      <c r="AG2189" t="s">
        <v>8576</v>
      </c>
    </row>
    <row r="2190" spans="1:33" ht="12.95" customHeight="1" x14ac:dyDescent="0.2">
      <c r="A2190" s="99" t="s">
        <v>8656</v>
      </c>
      <c r="B2190" s="14"/>
      <c r="C2190" s="17">
        <v>42423.402000000002</v>
      </c>
      <c r="D2190" s="17"/>
      <c r="E2190">
        <f t="shared" si="218"/>
        <v>-11802.016698929086</v>
      </c>
      <c r="F2190">
        <f t="shared" si="219"/>
        <v>-11802</v>
      </c>
      <c r="G2190">
        <f t="shared" si="223"/>
        <v>-1.9959400000516325E-2</v>
      </c>
      <c r="I2190">
        <f t="shared" si="224"/>
        <v>-1.9959400000516325E-2</v>
      </c>
      <c r="Q2190" s="2">
        <f t="shared" si="220"/>
        <v>27404.902000000002</v>
      </c>
      <c r="S2190" t="s">
        <v>8874</v>
      </c>
      <c r="U2190" s="21"/>
      <c r="AC2190">
        <v>19</v>
      </c>
      <c r="AE2190" t="s">
        <v>8651</v>
      </c>
      <c r="AG2190" t="s">
        <v>8576</v>
      </c>
    </row>
    <row r="2191" spans="1:33" ht="12.95" customHeight="1" x14ac:dyDescent="0.2">
      <c r="A2191" s="99" t="s">
        <v>8656</v>
      </c>
      <c r="B2191" s="14"/>
      <c r="C2191" s="17">
        <v>42423.402999999998</v>
      </c>
      <c r="D2191" s="17"/>
      <c r="E2191">
        <f t="shared" si="218"/>
        <v>-11802.015862284246</v>
      </c>
      <c r="F2191">
        <f t="shared" si="219"/>
        <v>-11802</v>
      </c>
      <c r="G2191">
        <f t="shared" si="223"/>
        <v>-1.8959400003950577E-2</v>
      </c>
      <c r="I2191">
        <f t="shared" si="224"/>
        <v>-1.8959400003950577E-2</v>
      </c>
      <c r="Q2191" s="2">
        <f t="shared" si="220"/>
        <v>27404.902999999998</v>
      </c>
      <c r="S2191" t="s">
        <v>8874</v>
      </c>
      <c r="U2191" s="21"/>
    </row>
    <row r="2192" spans="1:33" ht="12.95" customHeight="1" x14ac:dyDescent="0.2">
      <c r="A2192" s="55" t="s">
        <v>7338</v>
      </c>
      <c r="B2192" s="54" t="s">
        <v>8852</v>
      </c>
      <c r="C2192" s="55">
        <v>42424.593999999997</v>
      </c>
      <c r="D2192" s="55" t="s">
        <v>8869</v>
      </c>
      <c r="E2192">
        <f t="shared" si="218"/>
        <v>-11801.019418275824</v>
      </c>
      <c r="F2192">
        <f t="shared" si="219"/>
        <v>-11801</v>
      </c>
      <c r="G2192">
        <f t="shared" si="223"/>
        <v>-2.320970000437228E-2</v>
      </c>
      <c r="I2192">
        <f>+C2192-(C$7+F2192*C$8)</f>
        <v>-2.320970000437228E-2</v>
      </c>
      <c r="Q2192" s="2">
        <f t="shared" si="220"/>
        <v>27406.093999999997</v>
      </c>
      <c r="S2192" t="s">
        <v>8874</v>
      </c>
    </row>
    <row r="2193" spans="1:33" ht="12.95" customHeight="1" x14ac:dyDescent="0.2">
      <c r="A2193" s="55" t="s">
        <v>7338</v>
      </c>
      <c r="B2193" s="54" t="s">
        <v>8852</v>
      </c>
      <c r="C2193" s="55">
        <v>42424.597999999998</v>
      </c>
      <c r="D2193" s="55" t="s">
        <v>8869</v>
      </c>
      <c r="E2193">
        <f t="shared" si="218"/>
        <v>-11801.016071696451</v>
      </c>
      <c r="F2193">
        <f t="shared" si="219"/>
        <v>-11801</v>
      </c>
      <c r="G2193">
        <f t="shared" si="223"/>
        <v>-1.9209700003557373E-2</v>
      </c>
      <c r="I2193">
        <f>+C2193-(C$7+F2193*C$8)</f>
        <v>-1.9209700003557373E-2</v>
      </c>
      <c r="Q2193" s="2">
        <f t="shared" si="220"/>
        <v>27406.097999999998</v>
      </c>
      <c r="S2193" t="s">
        <v>8874</v>
      </c>
      <c r="AC2193">
        <v>5</v>
      </c>
      <c r="AE2193" t="s">
        <v>8579</v>
      </c>
      <c r="AG2193" t="s">
        <v>8576</v>
      </c>
    </row>
    <row r="2194" spans="1:33" ht="12.95" customHeight="1" x14ac:dyDescent="0.2">
      <c r="A2194" s="55" t="s">
        <v>7338</v>
      </c>
      <c r="B2194" s="54" t="s">
        <v>8852</v>
      </c>
      <c r="C2194" s="55">
        <v>42424.599000000002</v>
      </c>
      <c r="D2194" s="55" t="s">
        <v>8869</v>
      </c>
      <c r="E2194">
        <f t="shared" si="218"/>
        <v>-11801.015235051604</v>
      </c>
      <c r="F2194">
        <f t="shared" si="219"/>
        <v>-11801</v>
      </c>
      <c r="G2194">
        <f t="shared" si="223"/>
        <v>-1.8209699999715667E-2</v>
      </c>
      <c r="I2194">
        <f>+C2194-(C$7+F2194*C$8)</f>
        <v>-1.8209699999715667E-2</v>
      </c>
      <c r="Q2194" s="2">
        <f t="shared" si="220"/>
        <v>27406.099000000002</v>
      </c>
      <c r="S2194" t="s">
        <v>8874</v>
      </c>
      <c r="AC2194">
        <v>13</v>
      </c>
      <c r="AE2194" t="s">
        <v>8642</v>
      </c>
      <c r="AG2194" t="s">
        <v>8576</v>
      </c>
    </row>
    <row r="2195" spans="1:33" ht="12.95" customHeight="1" x14ac:dyDescent="0.2">
      <c r="A2195" s="99" t="s">
        <v>8656</v>
      </c>
      <c r="B2195" s="14"/>
      <c r="C2195" s="17">
        <v>42429.36</v>
      </c>
      <c r="D2195" s="17"/>
      <c r="E2195">
        <f t="shared" si="218"/>
        <v>-11797.031968952446</v>
      </c>
      <c r="F2195">
        <f t="shared" si="219"/>
        <v>-11797</v>
      </c>
      <c r="G2195">
        <f t="shared" si="223"/>
        <v>-3.8210900005651638E-2</v>
      </c>
      <c r="I2195">
        <f>G2195</f>
        <v>-3.8210900005651638E-2</v>
      </c>
      <c r="Q2195" s="2">
        <f t="shared" si="220"/>
        <v>27410.86</v>
      </c>
      <c r="S2195" t="s">
        <v>8874</v>
      </c>
      <c r="U2195" s="21"/>
      <c r="AC2195">
        <v>14</v>
      </c>
      <c r="AE2195" t="s">
        <v>8581</v>
      </c>
      <c r="AG2195" t="s">
        <v>8576</v>
      </c>
    </row>
    <row r="2196" spans="1:33" ht="12.95" customHeight="1" x14ac:dyDescent="0.2">
      <c r="A2196" s="55" t="s">
        <v>4111</v>
      </c>
      <c r="B2196" s="54" t="s">
        <v>8852</v>
      </c>
      <c r="C2196" s="55">
        <v>42430.578000000001</v>
      </c>
      <c r="D2196" s="55" t="s">
        <v>8869</v>
      </c>
      <c r="E2196">
        <f t="shared" si="218"/>
        <v>-11796.012935533252</v>
      </c>
      <c r="F2196">
        <f t="shared" si="219"/>
        <v>-11796</v>
      </c>
      <c r="G2196">
        <f t="shared" si="223"/>
        <v>-1.5461199996934738E-2</v>
      </c>
      <c r="I2196">
        <f>+C2196-(C$7+F2196*C$8)</f>
        <v>-1.5461199996934738E-2</v>
      </c>
      <c r="Q2196" s="2">
        <f t="shared" si="220"/>
        <v>27412.078000000001</v>
      </c>
      <c r="S2196" t="s">
        <v>8874</v>
      </c>
      <c r="AC2196">
        <v>16</v>
      </c>
      <c r="AE2196" t="s">
        <v>8659</v>
      </c>
      <c r="AG2196" t="s">
        <v>8661</v>
      </c>
    </row>
    <row r="2197" spans="1:33" ht="12.95" customHeight="1" x14ac:dyDescent="0.2">
      <c r="A2197" s="99" t="s">
        <v>8663</v>
      </c>
      <c r="B2197" s="14"/>
      <c r="C2197" s="17">
        <v>42435.351000000002</v>
      </c>
      <c r="D2197" s="17"/>
      <c r="E2197">
        <f t="shared" ref="E2197:E2260" si="225">+(C2197-C$7)/C$8</f>
        <v>-11792.019629695973</v>
      </c>
      <c r="F2197">
        <f t="shared" ref="F2197:F2260" si="226">ROUND(2*E2197,0)/2</f>
        <v>-11792</v>
      </c>
      <c r="G2197">
        <f t="shared" si="223"/>
        <v>-2.3462400000425987E-2</v>
      </c>
      <c r="I2197">
        <f>G2197</f>
        <v>-2.3462400000425987E-2</v>
      </c>
      <c r="Q2197" s="2">
        <f t="shared" si="220"/>
        <v>27416.851000000002</v>
      </c>
      <c r="S2197" t="s">
        <v>8874</v>
      </c>
      <c r="U2197" s="21"/>
      <c r="AC2197">
        <v>15</v>
      </c>
      <c r="AE2197" t="s">
        <v>8648</v>
      </c>
      <c r="AG2197" t="s">
        <v>8576</v>
      </c>
    </row>
    <row r="2198" spans="1:33" ht="12.95" customHeight="1" x14ac:dyDescent="0.2">
      <c r="A2198" s="55" t="s">
        <v>4111</v>
      </c>
      <c r="B2198" s="54" t="s">
        <v>8852</v>
      </c>
      <c r="C2198" s="55">
        <v>42435.351999999999</v>
      </c>
      <c r="D2198" s="55" t="s">
        <v>8869</v>
      </c>
      <c r="E2198">
        <f t="shared" si="225"/>
        <v>-11792.018793051131</v>
      </c>
      <c r="F2198">
        <f t="shared" si="226"/>
        <v>-11792</v>
      </c>
      <c r="G2198">
        <f t="shared" si="223"/>
        <v>-2.2462400003860239E-2</v>
      </c>
      <c r="I2198">
        <f t="shared" ref="I2198:I2204" si="227">+C2198-(C$7+F2198*C$8)</f>
        <v>-2.2462400003860239E-2</v>
      </c>
      <c r="Q2198" s="2">
        <f t="shared" si="220"/>
        <v>27416.851999999999</v>
      </c>
      <c r="S2198" t="s">
        <v>8874</v>
      </c>
    </row>
    <row r="2199" spans="1:33" ht="12.95" customHeight="1" x14ac:dyDescent="0.2">
      <c r="A2199" s="55" t="s">
        <v>4111</v>
      </c>
      <c r="B2199" s="54" t="s">
        <v>8852</v>
      </c>
      <c r="C2199" s="55">
        <v>42435.358999999997</v>
      </c>
      <c r="D2199" s="55" t="s">
        <v>8869</v>
      </c>
      <c r="E2199">
        <f t="shared" si="225"/>
        <v>-11792.01293653723</v>
      </c>
      <c r="F2199">
        <f t="shared" si="226"/>
        <v>-11792</v>
      </c>
      <c r="G2199">
        <f t="shared" si="223"/>
        <v>-1.546240000607213E-2</v>
      </c>
      <c r="I2199">
        <f t="shared" si="227"/>
        <v>-1.546240000607213E-2</v>
      </c>
      <c r="Q2199" s="2">
        <f t="shared" ref="Q2199:Q2262" si="228">+C2199-15018.5</f>
        <v>27416.858999999997</v>
      </c>
      <c r="S2199" t="s">
        <v>8874</v>
      </c>
      <c r="AC2199">
        <v>16</v>
      </c>
      <c r="AE2199" t="s">
        <v>8658</v>
      </c>
      <c r="AG2199" t="s">
        <v>8576</v>
      </c>
    </row>
    <row r="2200" spans="1:33" ht="12.95" customHeight="1" x14ac:dyDescent="0.2">
      <c r="A2200" s="55" t="s">
        <v>4111</v>
      </c>
      <c r="B2200" s="54" t="s">
        <v>8852</v>
      </c>
      <c r="C2200" s="55">
        <v>42436.546999999999</v>
      </c>
      <c r="D2200" s="55" t="s">
        <v>8869</v>
      </c>
      <c r="E2200">
        <f t="shared" si="225"/>
        <v>-11791.019002463336</v>
      </c>
      <c r="F2200">
        <f t="shared" si="226"/>
        <v>-11791</v>
      </c>
      <c r="G2200">
        <f t="shared" si="223"/>
        <v>-2.2712700003467035E-2</v>
      </c>
      <c r="I2200">
        <f t="shared" si="227"/>
        <v>-2.2712700003467035E-2</v>
      </c>
      <c r="Q2200" s="2">
        <f t="shared" si="228"/>
        <v>27418.046999999999</v>
      </c>
      <c r="S2200" t="s">
        <v>8874</v>
      </c>
      <c r="AC2200">
        <v>8</v>
      </c>
      <c r="AE2200" t="s">
        <v>8590</v>
      </c>
      <c r="AG2200" t="s">
        <v>8576</v>
      </c>
    </row>
    <row r="2201" spans="1:33" ht="12.95" customHeight="1" x14ac:dyDescent="0.2">
      <c r="A2201" s="55" t="s">
        <v>7338</v>
      </c>
      <c r="B2201" s="54" t="s">
        <v>8852</v>
      </c>
      <c r="C2201" s="55">
        <v>42437.745000000003</v>
      </c>
      <c r="D2201" s="55" t="s">
        <v>8869</v>
      </c>
      <c r="E2201">
        <f t="shared" si="225"/>
        <v>-11790.016701941007</v>
      </c>
      <c r="F2201">
        <f t="shared" si="226"/>
        <v>-11790</v>
      </c>
      <c r="G2201">
        <f t="shared" si="223"/>
        <v>-1.9962999998824671E-2</v>
      </c>
      <c r="I2201">
        <f t="shared" si="227"/>
        <v>-1.9962999998824671E-2</v>
      </c>
      <c r="Q2201" s="2">
        <f t="shared" si="228"/>
        <v>27419.245000000003</v>
      </c>
      <c r="S2201" t="s">
        <v>8874</v>
      </c>
      <c r="AC2201">
        <v>10</v>
      </c>
      <c r="AE2201" t="s">
        <v>8581</v>
      </c>
      <c r="AG2201" t="s">
        <v>8576</v>
      </c>
    </row>
    <row r="2202" spans="1:33" ht="12.95" customHeight="1" x14ac:dyDescent="0.2">
      <c r="A2202" s="55" t="s">
        <v>5934</v>
      </c>
      <c r="B2202" s="54" t="s">
        <v>8852</v>
      </c>
      <c r="C2202" s="55">
        <v>42440.135999999999</v>
      </c>
      <c r="D2202" s="55" t="s">
        <v>8869</v>
      </c>
      <c r="E2202">
        <f t="shared" si="225"/>
        <v>-11788.016284120577</v>
      </c>
      <c r="F2202">
        <f t="shared" si="226"/>
        <v>-11788</v>
      </c>
      <c r="G2202">
        <f t="shared" si="223"/>
        <v>-1.9463600001472514E-2</v>
      </c>
      <c r="I2202">
        <f t="shared" si="227"/>
        <v>-1.9463600001472514E-2</v>
      </c>
      <c r="Q2202" s="2">
        <f t="shared" si="228"/>
        <v>27421.635999999999</v>
      </c>
      <c r="S2202" t="s">
        <v>8874</v>
      </c>
      <c r="AC2202">
        <v>16</v>
      </c>
      <c r="AE2202" t="s">
        <v>8644</v>
      </c>
      <c r="AG2202" t="s">
        <v>8576</v>
      </c>
    </row>
    <row r="2203" spans="1:33" ht="12.95" customHeight="1" x14ac:dyDescent="0.2">
      <c r="A2203" s="55" t="s">
        <v>5934</v>
      </c>
      <c r="B2203" s="54" t="s">
        <v>8852</v>
      </c>
      <c r="C2203" s="55">
        <v>42441.328999999998</v>
      </c>
      <c r="D2203" s="55" t="s">
        <v>8869</v>
      </c>
      <c r="E2203">
        <f t="shared" si="225"/>
        <v>-11787.018166822467</v>
      </c>
      <c r="F2203">
        <f t="shared" si="226"/>
        <v>-11787</v>
      </c>
      <c r="G2203">
        <f t="shared" si="223"/>
        <v>-2.1713900001486763E-2</v>
      </c>
      <c r="I2203">
        <f t="shared" si="227"/>
        <v>-2.1713900001486763E-2</v>
      </c>
      <c r="Q2203" s="2">
        <f t="shared" si="228"/>
        <v>27422.828999999998</v>
      </c>
      <c r="S2203" t="s">
        <v>8874</v>
      </c>
    </row>
    <row r="2204" spans="1:33" ht="12.95" customHeight="1" x14ac:dyDescent="0.2">
      <c r="A2204" s="55" t="s">
        <v>4111</v>
      </c>
      <c r="B2204" s="54" t="s">
        <v>8852</v>
      </c>
      <c r="C2204" s="55">
        <v>42441.337</v>
      </c>
      <c r="D2204" s="55" t="s">
        <v>8869</v>
      </c>
      <c r="E2204">
        <f t="shared" si="225"/>
        <v>-11787.011473663719</v>
      </c>
      <c r="F2204">
        <f t="shared" si="226"/>
        <v>-11787</v>
      </c>
      <c r="G2204">
        <f t="shared" si="223"/>
        <v>-1.3713899999856949E-2</v>
      </c>
      <c r="I2204">
        <f t="shared" si="227"/>
        <v>-1.3713899999856949E-2</v>
      </c>
      <c r="Q2204" s="2">
        <f t="shared" si="228"/>
        <v>27422.837</v>
      </c>
      <c r="S2204" t="s">
        <v>8874</v>
      </c>
      <c r="AC2204">
        <v>14</v>
      </c>
      <c r="AE2204" t="s">
        <v>8648</v>
      </c>
      <c r="AG2204" t="s">
        <v>8576</v>
      </c>
    </row>
    <row r="2205" spans="1:33" ht="12.95" customHeight="1" x14ac:dyDescent="0.2">
      <c r="A2205" s="99" t="s">
        <v>8663</v>
      </c>
      <c r="B2205" s="14"/>
      <c r="C2205" s="17">
        <v>42447.300999999999</v>
      </c>
      <c r="D2205" s="17"/>
      <c r="E2205">
        <f t="shared" si="225"/>
        <v>-11782.021723818018</v>
      </c>
      <c r="F2205">
        <f t="shared" si="226"/>
        <v>-11782</v>
      </c>
      <c r="G2205">
        <f t="shared" si="223"/>
        <v>-2.5965400003769901E-2</v>
      </c>
      <c r="I2205">
        <f>G2205</f>
        <v>-2.5965400003769901E-2</v>
      </c>
      <c r="Q2205" s="2">
        <f t="shared" si="228"/>
        <v>27428.800999999999</v>
      </c>
      <c r="S2205" t="s">
        <v>8874</v>
      </c>
      <c r="U2205" s="21"/>
      <c r="AC2205">
        <v>13</v>
      </c>
      <c r="AE2205" t="s">
        <v>8672</v>
      </c>
      <c r="AG2205" t="s">
        <v>8576</v>
      </c>
    </row>
    <row r="2206" spans="1:33" ht="12.95" customHeight="1" x14ac:dyDescent="0.2">
      <c r="A2206" s="99" t="s">
        <v>8663</v>
      </c>
      <c r="B2206" s="14"/>
      <c r="C2206" s="17">
        <v>42447.311000000002</v>
      </c>
      <c r="D2206" s="17"/>
      <c r="E2206">
        <f t="shared" si="225"/>
        <v>-11782.013357369582</v>
      </c>
      <c r="F2206">
        <f t="shared" si="226"/>
        <v>-11782</v>
      </c>
      <c r="G2206">
        <f t="shared" si="223"/>
        <v>-1.5965400001732633E-2</v>
      </c>
      <c r="I2206">
        <f>G2206</f>
        <v>-1.5965400001732633E-2</v>
      </c>
      <c r="Q2206" s="2">
        <f t="shared" si="228"/>
        <v>27428.811000000002</v>
      </c>
      <c r="S2206" t="s">
        <v>8874</v>
      </c>
      <c r="U2206" s="21"/>
      <c r="AC2206">
        <v>15</v>
      </c>
      <c r="AE2206" t="s">
        <v>8673</v>
      </c>
      <c r="AG2206" t="s">
        <v>8576</v>
      </c>
    </row>
    <row r="2207" spans="1:33" ht="12.95" customHeight="1" x14ac:dyDescent="0.2">
      <c r="A2207" s="99" t="s">
        <v>8663</v>
      </c>
      <c r="B2207" s="14"/>
      <c r="C2207" s="17">
        <v>42448.498</v>
      </c>
      <c r="D2207" s="17"/>
      <c r="E2207">
        <f t="shared" si="225"/>
        <v>-11781.020259940535</v>
      </c>
      <c r="F2207">
        <f t="shared" si="226"/>
        <v>-11781</v>
      </c>
      <c r="G2207">
        <f t="shared" si="223"/>
        <v>-2.4215700002969243E-2</v>
      </c>
      <c r="I2207">
        <f>G2207</f>
        <v>-2.4215700002969243E-2</v>
      </c>
      <c r="Q2207" s="2">
        <f t="shared" si="228"/>
        <v>27429.998</v>
      </c>
      <c r="S2207" t="s">
        <v>8874</v>
      </c>
      <c r="U2207" s="21"/>
      <c r="AC2207">
        <v>25</v>
      </c>
      <c r="AE2207" t="s">
        <v>8651</v>
      </c>
      <c r="AG2207" t="s">
        <v>8576</v>
      </c>
    </row>
    <row r="2208" spans="1:33" ht="12.95" customHeight="1" x14ac:dyDescent="0.2">
      <c r="A2208" s="99" t="s">
        <v>8663</v>
      </c>
      <c r="B2208" s="14"/>
      <c r="C2208" s="17">
        <v>42448.500999999997</v>
      </c>
      <c r="D2208" s="17"/>
      <c r="E2208">
        <f t="shared" si="225"/>
        <v>-11781.017750006007</v>
      </c>
      <c r="F2208">
        <f t="shared" si="226"/>
        <v>-11781</v>
      </c>
      <c r="G2208">
        <f t="shared" si="223"/>
        <v>-2.1215700005996041E-2</v>
      </c>
      <c r="I2208">
        <f>G2208</f>
        <v>-2.1215700005996041E-2</v>
      </c>
      <c r="Q2208" s="2">
        <f t="shared" si="228"/>
        <v>27430.000999999997</v>
      </c>
      <c r="S2208" t="s">
        <v>8874</v>
      </c>
      <c r="U2208" s="21"/>
      <c r="AC2208">
        <v>13</v>
      </c>
      <c r="AE2208" t="s">
        <v>8672</v>
      </c>
      <c r="AG2208" t="s">
        <v>8576</v>
      </c>
    </row>
    <row r="2209" spans="1:33" ht="12.95" customHeight="1" x14ac:dyDescent="0.2">
      <c r="A2209" s="55" t="s">
        <v>7338</v>
      </c>
      <c r="B2209" s="54" t="s">
        <v>8852</v>
      </c>
      <c r="C2209" s="55">
        <v>42449.696000000004</v>
      </c>
      <c r="D2209" s="55" t="s">
        <v>8869</v>
      </c>
      <c r="E2209">
        <f t="shared" si="225"/>
        <v>-11780.017959418206</v>
      </c>
      <c r="F2209">
        <f t="shared" si="226"/>
        <v>-11780</v>
      </c>
      <c r="G2209">
        <f t="shared" si="223"/>
        <v>-2.1465999998326879E-2</v>
      </c>
      <c r="I2209">
        <f>+C2209-(C$7+F2209*C$8)</f>
        <v>-2.1465999998326879E-2</v>
      </c>
      <c r="Q2209" s="2">
        <f t="shared" si="228"/>
        <v>27431.196000000004</v>
      </c>
      <c r="S2209" t="s">
        <v>8874</v>
      </c>
      <c r="AC2209">
        <v>13</v>
      </c>
      <c r="AE2209" t="s">
        <v>8648</v>
      </c>
      <c r="AG2209" t="s">
        <v>8576</v>
      </c>
    </row>
    <row r="2210" spans="1:33" ht="12.95" customHeight="1" x14ac:dyDescent="0.2">
      <c r="A2210" s="55" t="s">
        <v>5934</v>
      </c>
      <c r="B2210" s="54" t="s">
        <v>8852</v>
      </c>
      <c r="C2210" s="55">
        <v>42452.082000000002</v>
      </c>
      <c r="D2210" s="55" t="s">
        <v>8869</v>
      </c>
      <c r="E2210">
        <f t="shared" si="225"/>
        <v>-11778.021724821989</v>
      </c>
      <c r="F2210">
        <f t="shared" si="226"/>
        <v>-11778</v>
      </c>
      <c r="G2210">
        <f t="shared" si="223"/>
        <v>-2.5966599998355377E-2</v>
      </c>
      <c r="I2210">
        <f>+C2210-(C$7+F2210*C$8)</f>
        <v>-2.5966599998355377E-2</v>
      </c>
      <c r="Q2210" s="2">
        <f t="shared" si="228"/>
        <v>27433.582000000002</v>
      </c>
      <c r="S2210" t="s">
        <v>8874</v>
      </c>
      <c r="AC2210">
        <v>12</v>
      </c>
      <c r="AE2210" t="s">
        <v>8674</v>
      </c>
      <c r="AG2210" t="s">
        <v>8576</v>
      </c>
    </row>
    <row r="2211" spans="1:33" ht="12.95" customHeight="1" x14ac:dyDescent="0.2">
      <c r="A2211" s="55" t="s">
        <v>6755</v>
      </c>
      <c r="B2211" s="54" t="s">
        <v>8852</v>
      </c>
      <c r="C2211" s="55">
        <v>42453.271999999997</v>
      </c>
      <c r="D2211" s="55" t="s">
        <v>8869</v>
      </c>
      <c r="E2211">
        <f t="shared" si="225"/>
        <v>-11777.026117458414</v>
      </c>
      <c r="F2211">
        <f t="shared" si="226"/>
        <v>-11777</v>
      </c>
      <c r="G2211">
        <f t="shared" si="223"/>
        <v>-3.1216900002618786E-2</v>
      </c>
      <c r="I2211">
        <f>G2211</f>
        <v>-3.1216900002618786E-2</v>
      </c>
      <c r="Q2211" s="2">
        <f t="shared" si="228"/>
        <v>27434.771999999997</v>
      </c>
      <c r="S2211" t="s">
        <v>8874</v>
      </c>
      <c r="U2211" s="21"/>
      <c r="AC2211">
        <v>19</v>
      </c>
      <c r="AE2211" t="s">
        <v>8590</v>
      </c>
      <c r="AG2211" t="s">
        <v>8576</v>
      </c>
    </row>
    <row r="2212" spans="1:33" ht="12.95" customHeight="1" x14ac:dyDescent="0.2">
      <c r="A2212" s="55" t="s">
        <v>7371</v>
      </c>
      <c r="B2212" s="54" t="s">
        <v>8852</v>
      </c>
      <c r="C2212" s="55">
        <v>42453.273999999998</v>
      </c>
      <c r="D2212" s="55" t="s">
        <v>8869</v>
      </c>
      <c r="E2212">
        <f t="shared" si="225"/>
        <v>-11777.024444168726</v>
      </c>
      <c r="F2212">
        <f t="shared" si="226"/>
        <v>-11777</v>
      </c>
      <c r="G2212">
        <f t="shared" si="223"/>
        <v>-2.9216900002211332E-2</v>
      </c>
      <c r="I2212">
        <f>G2212</f>
        <v>-2.9216900002211332E-2</v>
      </c>
      <c r="Q2212" s="2">
        <f t="shared" si="228"/>
        <v>27434.773999999998</v>
      </c>
      <c r="S2212" t="s">
        <v>8874</v>
      </c>
      <c r="U2212" s="21"/>
      <c r="AB2212" t="s">
        <v>8668</v>
      </c>
      <c r="AC2212">
        <v>14</v>
      </c>
      <c r="AE2212" t="s">
        <v>8659</v>
      </c>
      <c r="AG2212" t="s">
        <v>8661</v>
      </c>
    </row>
    <row r="2213" spans="1:33" ht="12.95" customHeight="1" x14ac:dyDescent="0.2">
      <c r="A2213" s="99" t="s">
        <v>8663</v>
      </c>
      <c r="B2213" s="14"/>
      <c r="C2213" s="17">
        <v>42453.275999999998</v>
      </c>
      <c r="D2213" s="17"/>
      <c r="E2213">
        <f t="shared" si="225"/>
        <v>-11777.022770879041</v>
      </c>
      <c r="F2213">
        <f t="shared" si="226"/>
        <v>-11777</v>
      </c>
      <c r="G2213">
        <f t="shared" si="223"/>
        <v>-2.7216900001803879E-2</v>
      </c>
      <c r="I2213">
        <f>G2213</f>
        <v>-2.7216900001803879E-2</v>
      </c>
      <c r="Q2213" s="2">
        <f t="shared" si="228"/>
        <v>27434.775999999998</v>
      </c>
      <c r="S2213" t="s">
        <v>8874</v>
      </c>
      <c r="U2213" s="21"/>
      <c r="AC2213">
        <v>14</v>
      </c>
      <c r="AE2213" t="s">
        <v>8581</v>
      </c>
      <c r="AG2213" t="s">
        <v>8576</v>
      </c>
    </row>
    <row r="2214" spans="1:33" ht="12.95" customHeight="1" x14ac:dyDescent="0.2">
      <c r="A2214" s="99" t="s">
        <v>8663</v>
      </c>
      <c r="B2214" s="14"/>
      <c r="C2214" s="17">
        <v>42453.277000000002</v>
      </c>
      <c r="D2214" s="17"/>
      <c r="E2214">
        <f t="shared" si="225"/>
        <v>-11777.021934234193</v>
      </c>
      <c r="F2214">
        <f t="shared" si="226"/>
        <v>-11777</v>
      </c>
      <c r="G2214">
        <f t="shared" si="223"/>
        <v>-2.6216899997962173E-2</v>
      </c>
      <c r="I2214">
        <f>G2214</f>
        <v>-2.6216899997962173E-2</v>
      </c>
      <c r="Q2214" s="2">
        <f t="shared" si="228"/>
        <v>27434.777000000002</v>
      </c>
      <c r="S2214" t="s">
        <v>8874</v>
      </c>
      <c r="U2214" s="21"/>
      <c r="AC2214">
        <v>8</v>
      </c>
      <c r="AE2214" t="s">
        <v>8579</v>
      </c>
      <c r="AG2214" t="s">
        <v>8576</v>
      </c>
    </row>
    <row r="2215" spans="1:33" ht="12.95" customHeight="1" x14ac:dyDescent="0.2">
      <c r="A2215" s="55" t="s">
        <v>3725</v>
      </c>
      <c r="B2215" s="54" t="s">
        <v>8852</v>
      </c>
      <c r="C2215" s="55">
        <v>42453.279000000002</v>
      </c>
      <c r="D2215" s="55" t="s">
        <v>8869</v>
      </c>
      <c r="E2215">
        <f t="shared" si="225"/>
        <v>-11777.020260944506</v>
      </c>
      <c r="F2215">
        <f t="shared" si="226"/>
        <v>-11777</v>
      </c>
      <c r="G2215">
        <f t="shared" si="223"/>
        <v>-2.4216899997554719E-2</v>
      </c>
      <c r="I2215">
        <f>+C2215-(C$7+F2215*C$8)</f>
        <v>-2.4216899997554719E-2</v>
      </c>
      <c r="Q2215" s="2">
        <f t="shared" si="228"/>
        <v>27434.779000000002</v>
      </c>
      <c r="S2215" t="s">
        <v>8874</v>
      </c>
      <c r="AC2215">
        <v>8</v>
      </c>
      <c r="AE2215" t="s">
        <v>8666</v>
      </c>
      <c r="AG2215" t="s">
        <v>8576</v>
      </c>
    </row>
    <row r="2216" spans="1:33" ht="12.95" customHeight="1" x14ac:dyDescent="0.2">
      <c r="A2216" s="55" t="s">
        <v>7187</v>
      </c>
      <c r="B2216" s="54" t="s">
        <v>8852</v>
      </c>
      <c r="C2216" s="55">
        <v>42453.284</v>
      </c>
      <c r="D2216" s="55" t="s">
        <v>8869</v>
      </c>
      <c r="E2216">
        <f t="shared" si="225"/>
        <v>-11777.016077720293</v>
      </c>
      <c r="F2216">
        <f t="shared" si="226"/>
        <v>-11777</v>
      </c>
      <c r="G2216">
        <f t="shared" si="223"/>
        <v>-1.9216900000174064E-2</v>
      </c>
      <c r="I2216">
        <f>+C2216-(C$7+F2216*C$8)</f>
        <v>-1.9216900000174064E-2</v>
      </c>
      <c r="Q2216" s="2">
        <f t="shared" si="228"/>
        <v>27434.784</v>
      </c>
      <c r="S2216" t="s">
        <v>8874</v>
      </c>
      <c r="AC2216">
        <v>8</v>
      </c>
      <c r="AE2216" t="s">
        <v>8650</v>
      </c>
      <c r="AG2216" t="s">
        <v>8576</v>
      </c>
    </row>
    <row r="2217" spans="1:33" ht="12.95" customHeight="1" x14ac:dyDescent="0.2">
      <c r="A2217" s="55" t="s">
        <v>6755</v>
      </c>
      <c r="B2217" s="54" t="s">
        <v>8852</v>
      </c>
      <c r="C2217" s="55">
        <v>42453.288</v>
      </c>
      <c r="D2217" s="55" t="s">
        <v>8869</v>
      </c>
      <c r="E2217">
        <f t="shared" si="225"/>
        <v>-11777.012731140918</v>
      </c>
      <c r="F2217">
        <f t="shared" si="226"/>
        <v>-11777</v>
      </c>
      <c r="G2217">
        <f t="shared" si="223"/>
        <v>-1.5216899999359157E-2</v>
      </c>
      <c r="I2217">
        <f>G2217</f>
        <v>-1.5216899999359157E-2</v>
      </c>
      <c r="Q2217" s="2">
        <f t="shared" si="228"/>
        <v>27434.788</v>
      </c>
      <c r="S2217" t="s">
        <v>8874</v>
      </c>
      <c r="U2217" s="21"/>
      <c r="AC2217">
        <v>8</v>
      </c>
      <c r="AE2217" t="s">
        <v>8590</v>
      </c>
      <c r="AG2217" t="s">
        <v>8576</v>
      </c>
    </row>
    <row r="2218" spans="1:33" ht="12.95" customHeight="1" x14ac:dyDescent="0.2">
      <c r="A2218" s="55" t="s">
        <v>7219</v>
      </c>
      <c r="B2218" s="54" t="s">
        <v>8852</v>
      </c>
      <c r="C2218" s="55">
        <v>42453.290999999997</v>
      </c>
      <c r="D2218" s="55" t="s">
        <v>8869</v>
      </c>
      <c r="E2218">
        <f t="shared" si="225"/>
        <v>-11777.01022120639</v>
      </c>
      <c r="F2218">
        <f t="shared" si="226"/>
        <v>-11777</v>
      </c>
      <c r="G2218">
        <f t="shared" si="223"/>
        <v>-1.2216900002385955E-2</v>
      </c>
      <c r="I2218">
        <f>+C2218-(C$7+F2218*C$8)</f>
        <v>-1.2216900002385955E-2</v>
      </c>
      <c r="Q2218" s="2">
        <f t="shared" si="228"/>
        <v>27434.790999999997</v>
      </c>
      <c r="S2218" t="s">
        <v>8874</v>
      </c>
    </row>
    <row r="2219" spans="1:33" ht="12.95" customHeight="1" x14ac:dyDescent="0.2">
      <c r="A2219" s="55" t="s">
        <v>7219</v>
      </c>
      <c r="B2219" s="54" t="s">
        <v>8852</v>
      </c>
      <c r="C2219" s="55">
        <v>42453.292999999998</v>
      </c>
      <c r="D2219" s="55" t="s">
        <v>8869</v>
      </c>
      <c r="E2219">
        <f t="shared" si="225"/>
        <v>-11777.008547916703</v>
      </c>
      <c r="F2219">
        <f t="shared" si="226"/>
        <v>-11777</v>
      </c>
      <c r="G2219">
        <f t="shared" si="223"/>
        <v>-1.0216900001978502E-2</v>
      </c>
      <c r="I2219">
        <f>+C2219-(C$7+F2219*C$8)</f>
        <v>-1.0216900001978502E-2</v>
      </c>
      <c r="Q2219" s="2">
        <f t="shared" si="228"/>
        <v>27434.792999999998</v>
      </c>
      <c r="S2219" t="s">
        <v>8874</v>
      </c>
      <c r="AC2219">
        <v>25</v>
      </c>
      <c r="AE2219" t="s">
        <v>8658</v>
      </c>
      <c r="AG2219" t="s">
        <v>8576</v>
      </c>
    </row>
    <row r="2220" spans="1:33" ht="12.95" customHeight="1" x14ac:dyDescent="0.2">
      <c r="A2220" s="12" t="s">
        <v>8879</v>
      </c>
      <c r="B2220" s="35" t="s">
        <v>8874</v>
      </c>
      <c r="C2220" s="12">
        <v>42454.4755</v>
      </c>
      <c r="D2220" s="12"/>
      <c r="E2220">
        <f t="shared" si="225"/>
        <v>-11776.019215389448</v>
      </c>
      <c r="F2220">
        <f t="shared" si="226"/>
        <v>-11776</v>
      </c>
      <c r="G2220">
        <f t="shared" si="223"/>
        <v>-2.2967199998674914E-2</v>
      </c>
      <c r="J2220">
        <f>G2220</f>
        <v>-2.2967199998674914E-2</v>
      </c>
      <c r="Q2220" s="2">
        <f t="shared" si="228"/>
        <v>27435.9755</v>
      </c>
      <c r="S2220" t="s">
        <v>8874</v>
      </c>
      <c r="U2220" s="21"/>
      <c r="AC2220">
        <v>24</v>
      </c>
      <c r="AE2220" t="s">
        <v>8669</v>
      </c>
      <c r="AG2220" t="s">
        <v>8576</v>
      </c>
    </row>
    <row r="2221" spans="1:33" ht="12.95" customHeight="1" x14ac:dyDescent="0.2">
      <c r="A2221" s="55" t="s">
        <v>6755</v>
      </c>
      <c r="B2221" s="54" t="s">
        <v>8852</v>
      </c>
      <c r="C2221" s="55">
        <v>42454.478000000003</v>
      </c>
      <c r="D2221" s="55" t="s">
        <v>8869</v>
      </c>
      <c r="E2221">
        <f t="shared" si="225"/>
        <v>-11776.017123777337</v>
      </c>
      <c r="F2221">
        <f t="shared" si="226"/>
        <v>-11776</v>
      </c>
      <c r="G2221">
        <f t="shared" si="223"/>
        <v>-2.0467199996346608E-2</v>
      </c>
      <c r="I2221">
        <f>G2221</f>
        <v>-2.0467199996346608E-2</v>
      </c>
      <c r="Q2221" s="2">
        <f t="shared" si="228"/>
        <v>27435.978000000003</v>
      </c>
      <c r="S2221" t="s">
        <v>8874</v>
      </c>
      <c r="U2221" s="21"/>
      <c r="AC2221">
        <v>21</v>
      </c>
      <c r="AE2221" t="s">
        <v>8650</v>
      </c>
      <c r="AG2221" t="s">
        <v>8576</v>
      </c>
    </row>
    <row r="2222" spans="1:33" ht="12.95" customHeight="1" x14ac:dyDescent="0.2">
      <c r="A2222" s="55" t="s">
        <v>6755</v>
      </c>
      <c r="B2222" s="54" t="s">
        <v>8852</v>
      </c>
      <c r="C2222" s="55">
        <v>42454.481</v>
      </c>
      <c r="D2222" s="55" t="s">
        <v>8869</v>
      </c>
      <c r="E2222">
        <f t="shared" si="225"/>
        <v>-11776.01461384281</v>
      </c>
      <c r="F2222">
        <f t="shared" si="226"/>
        <v>-11776</v>
      </c>
      <c r="G2222">
        <f t="shared" si="223"/>
        <v>-1.7467199999373406E-2</v>
      </c>
      <c r="I2222">
        <f>G2222</f>
        <v>-1.7467199999373406E-2</v>
      </c>
      <c r="Q2222" s="2">
        <f t="shared" si="228"/>
        <v>27435.981</v>
      </c>
      <c r="S2222" t="s">
        <v>8874</v>
      </c>
      <c r="U2222" s="21"/>
      <c r="AC2222">
        <v>28</v>
      </c>
      <c r="AE2222" t="s">
        <v>8649</v>
      </c>
      <c r="AG2222" t="s">
        <v>8576</v>
      </c>
    </row>
    <row r="2223" spans="1:33" ht="12.95" customHeight="1" x14ac:dyDescent="0.2">
      <c r="A2223" s="55" t="s">
        <v>7219</v>
      </c>
      <c r="B2223" s="54" t="s">
        <v>8852</v>
      </c>
      <c r="C2223" s="55">
        <v>42459.258000000002</v>
      </c>
      <c r="D2223" s="55" t="s">
        <v>8869</v>
      </c>
      <c r="E2223">
        <f t="shared" si="225"/>
        <v>-11772.017961426156</v>
      </c>
      <c r="F2223">
        <f t="shared" si="226"/>
        <v>-11772</v>
      </c>
      <c r="G2223">
        <f t="shared" si="223"/>
        <v>-2.1468400002049748E-2</v>
      </c>
      <c r="I2223">
        <f>+C2223-(C$7+F2223*C$8)</f>
        <v>-2.1468400002049748E-2</v>
      </c>
      <c r="Q2223" s="2">
        <f t="shared" si="228"/>
        <v>27440.758000000002</v>
      </c>
      <c r="S2223" t="s">
        <v>8874</v>
      </c>
      <c r="AC2223">
        <v>21</v>
      </c>
      <c r="AE2223" t="s">
        <v>8666</v>
      </c>
      <c r="AG2223" t="s">
        <v>8576</v>
      </c>
    </row>
    <row r="2224" spans="1:33" ht="12.95" customHeight="1" x14ac:dyDescent="0.2">
      <c r="A2224" s="55" t="s">
        <v>7371</v>
      </c>
      <c r="B2224" s="54" t="s">
        <v>8852</v>
      </c>
      <c r="C2224" s="55">
        <v>42459.262000000002</v>
      </c>
      <c r="D2224" s="55" t="s">
        <v>8869</v>
      </c>
      <c r="E2224">
        <f t="shared" si="225"/>
        <v>-11772.014614846781</v>
      </c>
      <c r="F2224">
        <f t="shared" si="226"/>
        <v>-11772</v>
      </c>
      <c r="G2224">
        <f t="shared" si="223"/>
        <v>-1.7468400001234841E-2</v>
      </c>
      <c r="I2224">
        <f>G2224</f>
        <v>-1.7468400001234841E-2</v>
      </c>
      <c r="Q2224" s="2">
        <f t="shared" si="228"/>
        <v>27440.762000000002</v>
      </c>
      <c r="S2224" t="s">
        <v>8874</v>
      </c>
      <c r="U2224" s="21"/>
      <c r="AC2224">
        <v>13</v>
      </c>
      <c r="AE2224" t="s">
        <v>8650</v>
      </c>
      <c r="AG2224" t="s">
        <v>8576</v>
      </c>
    </row>
    <row r="2225" spans="1:33" ht="12.95" customHeight="1" x14ac:dyDescent="0.2">
      <c r="A2225" s="99" t="s">
        <v>8663</v>
      </c>
      <c r="B2225" s="14"/>
      <c r="C2225" s="17">
        <v>42460.447</v>
      </c>
      <c r="D2225" s="17"/>
      <c r="E2225">
        <f t="shared" si="225"/>
        <v>-11771.023190707421</v>
      </c>
      <c r="F2225">
        <f t="shared" si="226"/>
        <v>-11771</v>
      </c>
      <c r="G2225">
        <f t="shared" si="223"/>
        <v>-2.7718700002878904E-2</v>
      </c>
      <c r="I2225">
        <f>G2225</f>
        <v>-2.7718700002878904E-2</v>
      </c>
      <c r="Q2225" s="2">
        <f t="shared" si="228"/>
        <v>27441.947</v>
      </c>
      <c r="S2225" t="s">
        <v>8874</v>
      </c>
      <c r="U2225" s="21"/>
      <c r="AC2225">
        <v>5</v>
      </c>
      <c r="AE2225" t="s">
        <v>8658</v>
      </c>
      <c r="AG2225" t="s">
        <v>8576</v>
      </c>
    </row>
    <row r="2226" spans="1:33" ht="12.95" customHeight="1" x14ac:dyDescent="0.2">
      <c r="A2226" s="99" t="s">
        <v>8663</v>
      </c>
      <c r="B2226" s="14"/>
      <c r="C2226" s="17">
        <v>42460.459000000003</v>
      </c>
      <c r="D2226" s="17"/>
      <c r="E2226">
        <f t="shared" si="225"/>
        <v>-11771.013150969298</v>
      </c>
      <c r="F2226">
        <f t="shared" si="226"/>
        <v>-11771</v>
      </c>
      <c r="G2226">
        <f t="shared" si="223"/>
        <v>-1.5718700000434183E-2</v>
      </c>
      <c r="I2226">
        <f>G2226</f>
        <v>-1.5718700000434183E-2</v>
      </c>
      <c r="Q2226" s="2">
        <f t="shared" si="228"/>
        <v>27441.959000000003</v>
      </c>
      <c r="S2226" t="s">
        <v>8874</v>
      </c>
      <c r="U2226" s="21"/>
      <c r="AC2226">
        <v>8</v>
      </c>
      <c r="AE2226" t="s">
        <v>8666</v>
      </c>
      <c r="AG2226" t="s">
        <v>8576</v>
      </c>
    </row>
    <row r="2227" spans="1:33" ht="12.95" customHeight="1" x14ac:dyDescent="0.2">
      <c r="A2227" s="99" t="s">
        <v>8663</v>
      </c>
      <c r="B2227" s="14"/>
      <c r="C2227" s="17">
        <v>42461.652999999998</v>
      </c>
      <c r="D2227" s="17"/>
      <c r="E2227">
        <f t="shared" si="225"/>
        <v>-11770.01419702635</v>
      </c>
      <c r="F2227">
        <f t="shared" si="226"/>
        <v>-11770</v>
      </c>
      <c r="G2227">
        <f t="shared" si="223"/>
        <v>-1.6969000003882684E-2</v>
      </c>
      <c r="I2227">
        <f>G2227</f>
        <v>-1.6969000003882684E-2</v>
      </c>
      <c r="Q2227" s="2">
        <f t="shared" si="228"/>
        <v>27443.152999999998</v>
      </c>
      <c r="S2227" t="s">
        <v>8874</v>
      </c>
      <c r="U2227" s="21"/>
      <c r="AC2227">
        <v>18</v>
      </c>
      <c r="AE2227" t="s">
        <v>8649</v>
      </c>
      <c r="AG2227" t="s">
        <v>8576</v>
      </c>
    </row>
    <row r="2228" spans="1:33" ht="12.95" customHeight="1" x14ac:dyDescent="0.2">
      <c r="A2228" s="99" t="s">
        <v>8663</v>
      </c>
      <c r="B2228" s="14"/>
      <c r="C2228" s="17">
        <v>42466.421999999999</v>
      </c>
      <c r="D2228" s="17"/>
      <c r="E2228">
        <f t="shared" si="225"/>
        <v>-11766.024237768443</v>
      </c>
      <c r="F2228">
        <f t="shared" si="226"/>
        <v>-11766</v>
      </c>
      <c r="G2228">
        <f t="shared" si="223"/>
        <v>-2.8970200000912882E-2</v>
      </c>
      <c r="I2228">
        <f>G2228</f>
        <v>-2.8970200000912882E-2</v>
      </c>
      <c r="Q2228" s="2">
        <f t="shared" si="228"/>
        <v>27447.921999999999</v>
      </c>
      <c r="S2228" t="s">
        <v>8874</v>
      </c>
      <c r="U2228" s="21"/>
      <c r="AC2228">
        <v>16</v>
      </c>
      <c r="AE2228" t="s">
        <v>8644</v>
      </c>
      <c r="AG2228" t="s">
        <v>8576</v>
      </c>
    </row>
    <row r="2229" spans="1:33" ht="12.95" customHeight="1" x14ac:dyDescent="0.2">
      <c r="A2229" s="55" t="s">
        <v>3725</v>
      </c>
      <c r="B2229" s="54" t="s">
        <v>8852</v>
      </c>
      <c r="C2229" s="55">
        <v>42466.425000000003</v>
      </c>
      <c r="D2229" s="55" t="s">
        <v>8869</v>
      </c>
      <c r="E2229">
        <f t="shared" si="225"/>
        <v>-11766.02172783391</v>
      </c>
      <c r="F2229">
        <f t="shared" si="226"/>
        <v>-11766</v>
      </c>
      <c r="G2229">
        <f t="shared" si="223"/>
        <v>-2.5970199996663723E-2</v>
      </c>
      <c r="I2229">
        <f>+C2229-(C$7+F2229*C$8)</f>
        <v>-2.5970199996663723E-2</v>
      </c>
      <c r="Q2229" s="2">
        <f t="shared" si="228"/>
        <v>27447.925000000003</v>
      </c>
      <c r="S2229" t="s">
        <v>8874</v>
      </c>
      <c r="AB2229" t="s">
        <v>8668</v>
      </c>
      <c r="AC2229">
        <v>10</v>
      </c>
      <c r="AE2229" t="s">
        <v>8659</v>
      </c>
      <c r="AG2229" t="s">
        <v>8661</v>
      </c>
    </row>
    <row r="2230" spans="1:33" ht="12.95" customHeight="1" x14ac:dyDescent="0.2">
      <c r="A2230" s="99" t="s">
        <v>8663</v>
      </c>
      <c r="B2230" s="14"/>
      <c r="C2230" s="17">
        <v>42466.425999999999</v>
      </c>
      <c r="D2230" s="17"/>
      <c r="E2230">
        <f t="shared" si="225"/>
        <v>-11766.02089118907</v>
      </c>
      <c r="F2230">
        <f t="shared" si="226"/>
        <v>-11766</v>
      </c>
      <c r="G2230">
        <f t="shared" si="223"/>
        <v>-2.4970200000097975E-2</v>
      </c>
      <c r="I2230">
        <f>G2230</f>
        <v>-2.4970200000097975E-2</v>
      </c>
      <c r="Q2230" s="2">
        <f t="shared" si="228"/>
        <v>27447.925999999999</v>
      </c>
      <c r="S2230" t="s">
        <v>8874</v>
      </c>
      <c r="U2230" s="21"/>
      <c r="AC2230">
        <v>7</v>
      </c>
      <c r="AE2230" t="s">
        <v>8642</v>
      </c>
      <c r="AG2230" t="s">
        <v>8576</v>
      </c>
    </row>
    <row r="2231" spans="1:33" ht="12.95" customHeight="1" x14ac:dyDescent="0.2">
      <c r="A2231" s="55" t="s">
        <v>7219</v>
      </c>
      <c r="B2231" s="54" t="s">
        <v>8852</v>
      </c>
      <c r="C2231" s="55">
        <v>42466.428999999996</v>
      </c>
      <c r="D2231" s="55" t="s">
        <v>8869</v>
      </c>
      <c r="E2231">
        <f t="shared" si="225"/>
        <v>-11766.018381254542</v>
      </c>
      <c r="F2231">
        <f t="shared" si="226"/>
        <v>-11766</v>
      </c>
      <c r="G2231">
        <f t="shared" si="223"/>
        <v>-2.1970200003124774E-2</v>
      </c>
      <c r="I2231">
        <f>+C2231-(C$7+F2231*C$8)</f>
        <v>-2.1970200003124774E-2</v>
      </c>
      <c r="Q2231" s="2">
        <f t="shared" si="228"/>
        <v>27447.928999999996</v>
      </c>
      <c r="S2231" t="s">
        <v>8874</v>
      </c>
      <c r="AC2231">
        <v>11</v>
      </c>
      <c r="AE2231" t="s">
        <v>8579</v>
      </c>
      <c r="AG2231" t="s">
        <v>8576</v>
      </c>
    </row>
    <row r="2232" spans="1:33" ht="12.95" customHeight="1" x14ac:dyDescent="0.2">
      <c r="A2232" s="55" t="s">
        <v>7219</v>
      </c>
      <c r="B2232" s="54" t="s">
        <v>8852</v>
      </c>
      <c r="C2232" s="55">
        <v>42466.43</v>
      </c>
      <c r="D2232" s="55" t="s">
        <v>8869</v>
      </c>
      <c r="E2232">
        <f t="shared" si="225"/>
        <v>-11766.017544609695</v>
      </c>
      <c r="F2232">
        <f t="shared" si="226"/>
        <v>-11766</v>
      </c>
      <c r="G2232">
        <f t="shared" si="223"/>
        <v>-2.0970199999283068E-2</v>
      </c>
      <c r="I2232">
        <f>+C2232-(C$7+F2232*C$8)</f>
        <v>-2.0970199999283068E-2</v>
      </c>
      <c r="Q2232" s="2">
        <f t="shared" si="228"/>
        <v>27447.93</v>
      </c>
      <c r="S2232" t="s">
        <v>8874</v>
      </c>
      <c r="AC2232">
        <v>11</v>
      </c>
      <c r="AE2232" t="s">
        <v>8590</v>
      </c>
      <c r="AG2232" t="s">
        <v>8576</v>
      </c>
    </row>
    <row r="2233" spans="1:33" ht="12.95" customHeight="1" x14ac:dyDescent="0.2">
      <c r="A2233" s="55" t="s">
        <v>6755</v>
      </c>
      <c r="B2233" s="54" t="s">
        <v>8852</v>
      </c>
      <c r="C2233" s="55">
        <v>42466.432999999997</v>
      </c>
      <c r="D2233" s="55" t="s">
        <v>8869</v>
      </c>
      <c r="E2233">
        <f t="shared" si="225"/>
        <v>-11766.015034675167</v>
      </c>
      <c r="F2233">
        <f t="shared" si="226"/>
        <v>-11766</v>
      </c>
      <c r="G2233">
        <f t="shared" si="223"/>
        <v>-1.7970200002309866E-2</v>
      </c>
      <c r="I2233">
        <f>G2233</f>
        <v>-1.7970200002309866E-2</v>
      </c>
      <c r="Q2233" s="2">
        <f t="shared" si="228"/>
        <v>27447.932999999997</v>
      </c>
      <c r="S2233" t="s">
        <v>8874</v>
      </c>
      <c r="U2233" s="21"/>
    </row>
    <row r="2234" spans="1:33" ht="12.95" customHeight="1" x14ac:dyDescent="0.2">
      <c r="A2234" s="99" t="s">
        <v>8663</v>
      </c>
      <c r="B2234" s="14"/>
      <c r="C2234" s="17">
        <v>42472.402999999998</v>
      </c>
      <c r="D2234" s="17"/>
      <c r="E2234">
        <f t="shared" si="225"/>
        <v>-11761.020264960405</v>
      </c>
      <c r="F2234">
        <f t="shared" si="226"/>
        <v>-11761</v>
      </c>
      <c r="G2234">
        <f t="shared" si="223"/>
        <v>-2.4221700005000457E-2</v>
      </c>
      <c r="I2234">
        <f>G2234</f>
        <v>-2.4221700005000457E-2</v>
      </c>
      <c r="Q2234" s="2">
        <f t="shared" si="228"/>
        <v>27453.902999999998</v>
      </c>
      <c r="S2234" t="s">
        <v>8874</v>
      </c>
      <c r="U2234" s="21"/>
      <c r="AC2234">
        <v>15</v>
      </c>
      <c r="AE2234" t="s">
        <v>8669</v>
      </c>
      <c r="AG2234" t="s">
        <v>8576</v>
      </c>
    </row>
    <row r="2235" spans="1:33" ht="12.95" customHeight="1" x14ac:dyDescent="0.2">
      <c r="A2235" s="55" t="s">
        <v>6755</v>
      </c>
      <c r="B2235" s="54" t="s">
        <v>8852</v>
      </c>
      <c r="C2235" s="55">
        <v>42472.408000000003</v>
      </c>
      <c r="D2235" s="55" t="s">
        <v>8869</v>
      </c>
      <c r="E2235">
        <f t="shared" si="225"/>
        <v>-11761.016081736185</v>
      </c>
      <c r="F2235">
        <f t="shared" si="226"/>
        <v>-11761</v>
      </c>
      <c r="G2235">
        <f t="shared" si="223"/>
        <v>-1.9221700000343844E-2</v>
      </c>
      <c r="I2235">
        <f>G2235</f>
        <v>-1.9221700000343844E-2</v>
      </c>
      <c r="Q2235" s="2">
        <f t="shared" si="228"/>
        <v>27453.908000000003</v>
      </c>
      <c r="S2235" t="s">
        <v>8874</v>
      </c>
      <c r="U2235" s="21"/>
      <c r="AC2235">
        <v>8</v>
      </c>
      <c r="AE2235" t="s">
        <v>8579</v>
      </c>
      <c r="AG2235" t="s">
        <v>8576</v>
      </c>
    </row>
    <row r="2236" spans="1:33" ht="12.95" customHeight="1" x14ac:dyDescent="0.2">
      <c r="A2236" s="55" t="s">
        <v>7338</v>
      </c>
      <c r="B2236" s="54" t="s">
        <v>8852</v>
      </c>
      <c r="C2236" s="55">
        <v>42473.597000000002</v>
      </c>
      <c r="D2236" s="55" t="s">
        <v>8869</v>
      </c>
      <c r="E2236">
        <f t="shared" si="225"/>
        <v>-11760.02131101745</v>
      </c>
      <c r="F2236">
        <f t="shared" si="226"/>
        <v>-11760</v>
      </c>
      <c r="G2236">
        <f t="shared" si="223"/>
        <v>-2.5472000001173001E-2</v>
      </c>
      <c r="I2236">
        <f>+C2236-(C$7+F2236*C$8)</f>
        <v>-2.5472000001173001E-2</v>
      </c>
      <c r="Q2236" s="2">
        <f t="shared" si="228"/>
        <v>27455.097000000002</v>
      </c>
      <c r="S2236" t="s">
        <v>8874</v>
      </c>
      <c r="AC2236">
        <v>8</v>
      </c>
      <c r="AE2236" t="s">
        <v>8644</v>
      </c>
      <c r="AG2236" t="s">
        <v>8576</v>
      </c>
    </row>
    <row r="2237" spans="1:33" ht="12.95" customHeight="1" x14ac:dyDescent="0.2">
      <c r="A2237" s="55" t="s">
        <v>7338</v>
      </c>
      <c r="B2237" s="54" t="s">
        <v>8852</v>
      </c>
      <c r="C2237" s="55">
        <v>42473.601000000002</v>
      </c>
      <c r="D2237" s="55" t="s">
        <v>8869</v>
      </c>
      <c r="E2237">
        <f t="shared" si="225"/>
        <v>-11760.017964438077</v>
      </c>
      <c r="F2237">
        <f t="shared" si="226"/>
        <v>-11760</v>
      </c>
      <c r="G2237">
        <f t="shared" si="223"/>
        <v>-2.1472000000358094E-2</v>
      </c>
      <c r="I2237">
        <f>+C2237-(C$7+F2237*C$8)</f>
        <v>-2.1472000000358094E-2</v>
      </c>
      <c r="Q2237" s="2">
        <f t="shared" si="228"/>
        <v>27455.101000000002</v>
      </c>
      <c r="S2237" t="s">
        <v>8874</v>
      </c>
      <c r="AC2237">
        <v>9</v>
      </c>
      <c r="AE2237" t="s">
        <v>8675</v>
      </c>
      <c r="AG2237" t="s">
        <v>8576</v>
      </c>
    </row>
    <row r="2238" spans="1:33" ht="12.95" customHeight="1" x14ac:dyDescent="0.2">
      <c r="A2238" s="55" t="s">
        <v>7338</v>
      </c>
      <c r="B2238" s="54" t="s">
        <v>8852</v>
      </c>
      <c r="C2238" s="55">
        <v>42473.601999999999</v>
      </c>
      <c r="D2238" s="55" t="s">
        <v>8869</v>
      </c>
      <c r="E2238">
        <f t="shared" si="225"/>
        <v>-11760.017127793235</v>
      </c>
      <c r="F2238">
        <f t="shared" si="226"/>
        <v>-11760</v>
      </c>
      <c r="G2238">
        <f t="shared" si="223"/>
        <v>-2.0472000003792346E-2</v>
      </c>
      <c r="I2238">
        <f>+C2238-(C$7+F2238*C$8)</f>
        <v>-2.0472000003792346E-2</v>
      </c>
      <c r="Q2238" s="2">
        <f t="shared" si="228"/>
        <v>27455.101999999999</v>
      </c>
      <c r="S2238" t="s">
        <v>8874</v>
      </c>
      <c r="AC2238">
        <v>10</v>
      </c>
      <c r="AE2238" t="s">
        <v>8581</v>
      </c>
      <c r="AG2238" t="s">
        <v>8576</v>
      </c>
    </row>
    <row r="2239" spans="1:33" ht="12.95" customHeight="1" x14ac:dyDescent="0.2">
      <c r="A2239" s="55" t="s">
        <v>7338</v>
      </c>
      <c r="B2239" s="54" t="s">
        <v>8852</v>
      </c>
      <c r="C2239" s="55">
        <v>42474.8</v>
      </c>
      <c r="D2239" s="55" t="s">
        <v>8869</v>
      </c>
      <c r="E2239">
        <f t="shared" si="225"/>
        <v>-11759.014827270907</v>
      </c>
      <c r="F2239">
        <f t="shared" si="226"/>
        <v>-11759</v>
      </c>
      <c r="G2239">
        <f t="shared" si="223"/>
        <v>-1.7722299999149982E-2</v>
      </c>
      <c r="I2239">
        <f>+C2239-(C$7+F2239*C$8)</f>
        <v>-1.7722299999149982E-2</v>
      </c>
      <c r="Q2239" s="2">
        <f t="shared" si="228"/>
        <v>27456.300000000003</v>
      </c>
      <c r="S2239" t="s">
        <v>8874</v>
      </c>
      <c r="AC2239">
        <v>14</v>
      </c>
      <c r="AE2239" t="s">
        <v>8644</v>
      </c>
      <c r="AG2239" t="s">
        <v>8576</v>
      </c>
    </row>
    <row r="2240" spans="1:33" ht="12.95" customHeight="1" x14ac:dyDescent="0.2">
      <c r="A2240" s="99" t="s">
        <v>8663</v>
      </c>
      <c r="B2240" s="14"/>
      <c r="C2240" s="17">
        <v>42478.379000000001</v>
      </c>
      <c r="D2240" s="17"/>
      <c r="E2240">
        <f t="shared" si="225"/>
        <v>-11756.020475376581</v>
      </c>
      <c r="F2240">
        <f t="shared" si="226"/>
        <v>-11756</v>
      </c>
      <c r="G2240">
        <f t="shared" si="223"/>
        <v>-2.447319999919273E-2</v>
      </c>
      <c r="I2240">
        <f>G2240</f>
        <v>-2.447319999919273E-2</v>
      </c>
      <c r="Q2240" s="2">
        <f t="shared" si="228"/>
        <v>27459.879000000001</v>
      </c>
      <c r="S2240" t="s">
        <v>8874</v>
      </c>
      <c r="U2240" s="21"/>
      <c r="AC2240">
        <v>6</v>
      </c>
      <c r="AE2240" t="s">
        <v>8646</v>
      </c>
      <c r="AG2240" t="s">
        <v>8576</v>
      </c>
    </row>
    <row r="2241" spans="1:33" ht="12.95" customHeight="1" x14ac:dyDescent="0.2">
      <c r="A2241" s="55" t="s">
        <v>7219</v>
      </c>
      <c r="B2241" s="54" t="s">
        <v>8852</v>
      </c>
      <c r="C2241" s="55">
        <v>42478.38</v>
      </c>
      <c r="D2241" s="55" t="s">
        <v>8869</v>
      </c>
      <c r="E2241">
        <f t="shared" si="225"/>
        <v>-11756.019638731741</v>
      </c>
      <c r="F2241">
        <f t="shared" si="226"/>
        <v>-11756</v>
      </c>
      <c r="G2241">
        <f t="shared" si="223"/>
        <v>-2.3473200002626982E-2</v>
      </c>
      <c r="I2241">
        <f t="shared" ref="I2241:I2246" si="229">+C2241-(C$7+F2241*C$8)</f>
        <v>-2.3473200002626982E-2</v>
      </c>
      <c r="Q2241" s="2">
        <f t="shared" si="228"/>
        <v>27459.879999999997</v>
      </c>
      <c r="S2241" t="s">
        <v>8874</v>
      </c>
      <c r="AC2241">
        <v>6</v>
      </c>
      <c r="AE2241" t="s">
        <v>8579</v>
      </c>
      <c r="AG2241" t="s">
        <v>8576</v>
      </c>
    </row>
    <row r="2242" spans="1:33" ht="12.95" customHeight="1" x14ac:dyDescent="0.2">
      <c r="A2242" s="55" t="s">
        <v>7219</v>
      </c>
      <c r="B2242" s="54" t="s">
        <v>8852</v>
      </c>
      <c r="C2242" s="55">
        <v>42478.383000000002</v>
      </c>
      <c r="D2242" s="55" t="s">
        <v>8869</v>
      </c>
      <c r="E2242">
        <f t="shared" si="225"/>
        <v>-11756.017128797208</v>
      </c>
      <c r="F2242">
        <f t="shared" si="226"/>
        <v>-11756</v>
      </c>
      <c r="G2242">
        <f t="shared" si="223"/>
        <v>-2.0473199998377822E-2</v>
      </c>
      <c r="I2242">
        <f t="shared" si="229"/>
        <v>-2.0473199998377822E-2</v>
      </c>
      <c r="Q2242" s="2">
        <f t="shared" si="228"/>
        <v>27459.883000000002</v>
      </c>
      <c r="S2242" t="s">
        <v>8874</v>
      </c>
      <c r="AC2242">
        <v>6</v>
      </c>
      <c r="AE2242" t="s">
        <v>8579</v>
      </c>
      <c r="AG2242" t="s">
        <v>8576</v>
      </c>
    </row>
    <row r="2243" spans="1:33" ht="12.95" customHeight="1" x14ac:dyDescent="0.2">
      <c r="A2243" s="55" t="s">
        <v>7338</v>
      </c>
      <c r="B2243" s="54" t="s">
        <v>8852</v>
      </c>
      <c r="C2243" s="55">
        <v>42479.578000000001</v>
      </c>
      <c r="D2243" s="55" t="s">
        <v>8869</v>
      </c>
      <c r="E2243">
        <f t="shared" si="225"/>
        <v>-11755.017338209411</v>
      </c>
      <c r="F2243">
        <f t="shared" si="226"/>
        <v>-11755</v>
      </c>
      <c r="G2243">
        <f t="shared" si="223"/>
        <v>-2.0723500005260576E-2</v>
      </c>
      <c r="I2243">
        <f t="shared" si="229"/>
        <v>-2.0723500005260576E-2</v>
      </c>
      <c r="Q2243" s="2">
        <f t="shared" si="228"/>
        <v>27461.078000000001</v>
      </c>
      <c r="S2243" t="s">
        <v>8874</v>
      </c>
      <c r="AC2243">
        <v>10</v>
      </c>
      <c r="AE2243" t="s">
        <v>8678</v>
      </c>
      <c r="AG2243" t="s">
        <v>8576</v>
      </c>
    </row>
    <row r="2244" spans="1:33" ht="12.95" customHeight="1" x14ac:dyDescent="0.2">
      <c r="A2244" s="55" t="s">
        <v>7338</v>
      </c>
      <c r="B2244" s="54" t="s">
        <v>8852</v>
      </c>
      <c r="C2244" s="55">
        <v>42480.762999999999</v>
      </c>
      <c r="D2244" s="55" t="s">
        <v>8869</v>
      </c>
      <c r="E2244">
        <f t="shared" si="225"/>
        <v>-11754.025914070051</v>
      </c>
      <c r="F2244">
        <f t="shared" si="226"/>
        <v>-11754</v>
      </c>
      <c r="G2244">
        <f t="shared" si="223"/>
        <v>-3.0973799999628682E-2</v>
      </c>
      <c r="I2244">
        <f t="shared" si="229"/>
        <v>-3.0973799999628682E-2</v>
      </c>
      <c r="Q2244" s="2">
        <f t="shared" si="228"/>
        <v>27462.262999999999</v>
      </c>
      <c r="S2244" t="s">
        <v>8874</v>
      </c>
      <c r="AC2244">
        <v>7</v>
      </c>
      <c r="AE2244" t="s">
        <v>8679</v>
      </c>
      <c r="AG2244" t="s">
        <v>8576</v>
      </c>
    </row>
    <row r="2245" spans="1:33" ht="12.95" customHeight="1" x14ac:dyDescent="0.2">
      <c r="A2245" s="55" t="s">
        <v>7338</v>
      </c>
      <c r="B2245" s="54" t="s">
        <v>8852</v>
      </c>
      <c r="C2245" s="55">
        <v>42486.739000000001</v>
      </c>
      <c r="D2245" s="55" t="s">
        <v>8869</v>
      </c>
      <c r="E2245">
        <f t="shared" si="225"/>
        <v>-11749.026124486227</v>
      </c>
      <c r="F2245">
        <f t="shared" si="226"/>
        <v>-11749</v>
      </c>
      <c r="G2245">
        <f t="shared" ref="G2245:G2308" si="230">+C2245-(C$7+F2245*C$8)</f>
        <v>-3.1225300001096912E-2</v>
      </c>
      <c r="I2245">
        <f t="shared" si="229"/>
        <v>-3.1225300001096912E-2</v>
      </c>
      <c r="Q2245" s="2">
        <f t="shared" si="228"/>
        <v>27468.239000000001</v>
      </c>
      <c r="S2245" t="s">
        <v>8874</v>
      </c>
    </row>
    <row r="2246" spans="1:33" ht="12.95" customHeight="1" x14ac:dyDescent="0.2">
      <c r="A2246" s="55" t="s">
        <v>7338</v>
      </c>
      <c r="B2246" s="54" t="s">
        <v>8852</v>
      </c>
      <c r="C2246" s="55">
        <v>42486.743999999999</v>
      </c>
      <c r="D2246" s="55" t="s">
        <v>8869</v>
      </c>
      <c r="E2246">
        <f t="shared" si="225"/>
        <v>-11749.021941262014</v>
      </c>
      <c r="F2246">
        <f t="shared" si="226"/>
        <v>-11749</v>
      </c>
      <c r="G2246">
        <f t="shared" si="230"/>
        <v>-2.6225300003716256E-2</v>
      </c>
      <c r="I2246">
        <f t="shared" si="229"/>
        <v>-2.6225300003716256E-2</v>
      </c>
      <c r="Q2246" s="2">
        <f t="shared" si="228"/>
        <v>27468.243999999999</v>
      </c>
      <c r="S2246" t="s">
        <v>8874</v>
      </c>
      <c r="AC2246">
        <v>10</v>
      </c>
      <c r="AE2246" t="s">
        <v>8680</v>
      </c>
      <c r="AG2246" t="s">
        <v>8576</v>
      </c>
    </row>
    <row r="2247" spans="1:33" ht="12.95" customHeight="1" x14ac:dyDescent="0.2">
      <c r="A2247" s="99" t="s">
        <v>8663</v>
      </c>
      <c r="B2247" s="14"/>
      <c r="C2247" s="17">
        <v>42490.339</v>
      </c>
      <c r="D2247" s="17"/>
      <c r="E2247">
        <f t="shared" si="225"/>
        <v>-11746.014203050192</v>
      </c>
      <c r="F2247">
        <f t="shared" si="226"/>
        <v>-11746</v>
      </c>
      <c r="G2247">
        <f t="shared" si="230"/>
        <v>-1.6976200000499375E-2</v>
      </c>
      <c r="I2247">
        <f>G2247</f>
        <v>-1.6976200000499375E-2</v>
      </c>
      <c r="Q2247" s="2">
        <f t="shared" si="228"/>
        <v>27471.839</v>
      </c>
      <c r="S2247" t="s">
        <v>8874</v>
      </c>
      <c r="U2247" s="21"/>
    </row>
    <row r="2248" spans="1:33" ht="12.95" customHeight="1" x14ac:dyDescent="0.2">
      <c r="A2248" s="99" t="s">
        <v>8663</v>
      </c>
      <c r="B2248" s="14"/>
      <c r="C2248" s="17">
        <v>42491.531000000003</v>
      </c>
      <c r="D2248" s="17"/>
      <c r="E2248">
        <f t="shared" si="225"/>
        <v>-11745.016922396924</v>
      </c>
      <c r="F2248">
        <f t="shared" si="226"/>
        <v>-11745</v>
      </c>
      <c r="G2248">
        <f t="shared" si="230"/>
        <v>-2.0226499997079372E-2</v>
      </c>
      <c r="I2248">
        <f>G2248</f>
        <v>-2.0226499997079372E-2</v>
      </c>
      <c r="Q2248" s="2">
        <f t="shared" si="228"/>
        <v>27473.031000000003</v>
      </c>
      <c r="S2248" t="s">
        <v>8874</v>
      </c>
      <c r="U2248" s="21"/>
      <c r="AC2248">
        <v>7</v>
      </c>
      <c r="AE2248" t="s">
        <v>8590</v>
      </c>
      <c r="AG2248" t="s">
        <v>8576</v>
      </c>
    </row>
    <row r="2249" spans="1:33" ht="12.95" customHeight="1" x14ac:dyDescent="0.2">
      <c r="A2249" s="55" t="s">
        <v>7338</v>
      </c>
      <c r="B2249" s="54" t="s">
        <v>8852</v>
      </c>
      <c r="C2249" s="55">
        <v>42504.675999999999</v>
      </c>
      <c r="D2249" s="55" t="s">
        <v>8869</v>
      </c>
      <c r="E2249">
        <f t="shared" si="225"/>
        <v>-11734.019225931173</v>
      </c>
      <c r="F2249">
        <f t="shared" si="226"/>
        <v>-11734</v>
      </c>
      <c r="G2249">
        <f t="shared" si="230"/>
        <v>-2.2979800000030082E-2</v>
      </c>
      <c r="I2249">
        <f>+C2249-(C$7+F2249*C$8)</f>
        <v>-2.2979800000030082E-2</v>
      </c>
      <c r="Q2249" s="2">
        <f t="shared" si="228"/>
        <v>27486.175999999999</v>
      </c>
      <c r="S2249" t="s">
        <v>8874</v>
      </c>
      <c r="AB2249" t="s">
        <v>8668</v>
      </c>
      <c r="AC2249">
        <v>14</v>
      </c>
      <c r="AE2249" t="s">
        <v>8659</v>
      </c>
      <c r="AG2249" t="s">
        <v>8661</v>
      </c>
    </row>
    <row r="2250" spans="1:33" ht="12.95" customHeight="1" x14ac:dyDescent="0.2">
      <c r="A2250" s="99" t="s">
        <v>8667</v>
      </c>
      <c r="B2250" s="14"/>
      <c r="C2250" s="17">
        <v>42510.648999999998</v>
      </c>
      <c r="D2250" s="17"/>
      <c r="E2250">
        <f t="shared" si="225"/>
        <v>-11729.021946281882</v>
      </c>
      <c r="F2250">
        <f t="shared" si="226"/>
        <v>-11729</v>
      </c>
      <c r="G2250">
        <f t="shared" si="230"/>
        <v>-2.6231300005747471E-2</v>
      </c>
      <c r="I2250">
        <f t="shared" ref="I2250:I2256" si="231">G2250</f>
        <v>-2.6231300005747471E-2</v>
      </c>
      <c r="Q2250" s="2">
        <f t="shared" si="228"/>
        <v>27492.148999999998</v>
      </c>
      <c r="S2250" t="s">
        <v>8874</v>
      </c>
      <c r="U2250" s="21"/>
      <c r="AC2250">
        <v>6</v>
      </c>
      <c r="AE2250" t="s">
        <v>8579</v>
      </c>
      <c r="AG2250" t="s">
        <v>8576</v>
      </c>
    </row>
    <row r="2251" spans="1:33" ht="12.95" customHeight="1" x14ac:dyDescent="0.2">
      <c r="A2251" s="99" t="s">
        <v>8660</v>
      </c>
      <c r="B2251" s="14"/>
      <c r="C2251" s="17">
        <v>42510.652000000002</v>
      </c>
      <c r="D2251" s="17"/>
      <c r="E2251">
        <f t="shared" si="225"/>
        <v>-11729.019436347349</v>
      </c>
      <c r="F2251">
        <f t="shared" si="226"/>
        <v>-11729</v>
      </c>
      <c r="G2251">
        <f t="shared" si="230"/>
        <v>-2.3231300001498312E-2</v>
      </c>
      <c r="I2251">
        <f t="shared" si="231"/>
        <v>-2.3231300001498312E-2</v>
      </c>
      <c r="Q2251" s="2">
        <f t="shared" si="228"/>
        <v>27492.152000000002</v>
      </c>
      <c r="S2251" t="s">
        <v>8874</v>
      </c>
      <c r="U2251" s="21"/>
    </row>
    <row r="2252" spans="1:33" ht="12.95" customHeight="1" x14ac:dyDescent="0.2">
      <c r="A2252" s="55" t="s">
        <v>7433</v>
      </c>
      <c r="B2252" s="54" t="s">
        <v>8852</v>
      </c>
      <c r="C2252" s="55">
        <v>42510.654999999999</v>
      </c>
      <c r="D2252" s="55" t="s">
        <v>8869</v>
      </c>
      <c r="E2252">
        <f t="shared" si="225"/>
        <v>-11729.016926412822</v>
      </c>
      <c r="F2252">
        <f t="shared" si="226"/>
        <v>-11729</v>
      </c>
      <c r="G2252">
        <f t="shared" si="230"/>
        <v>-2.023130000452511E-2</v>
      </c>
      <c r="I2252">
        <f t="shared" si="231"/>
        <v>-2.023130000452511E-2</v>
      </c>
      <c r="Q2252" s="2">
        <f t="shared" si="228"/>
        <v>27492.154999999999</v>
      </c>
      <c r="S2252" t="s">
        <v>8874</v>
      </c>
      <c r="U2252" s="21"/>
      <c r="AB2252" t="s">
        <v>8668</v>
      </c>
      <c r="AC2252">
        <v>15</v>
      </c>
      <c r="AE2252" t="s">
        <v>8688</v>
      </c>
      <c r="AG2252" t="s">
        <v>8661</v>
      </c>
    </row>
    <row r="2253" spans="1:33" ht="12.95" customHeight="1" x14ac:dyDescent="0.2">
      <c r="A2253" s="99" t="s">
        <v>8667</v>
      </c>
      <c r="B2253" s="14"/>
      <c r="C2253" s="17">
        <v>42515.432999999997</v>
      </c>
      <c r="D2253" s="17"/>
      <c r="E2253">
        <f t="shared" si="225"/>
        <v>-11725.019437351328</v>
      </c>
      <c r="F2253">
        <f t="shared" si="226"/>
        <v>-11725</v>
      </c>
      <c r="G2253">
        <f t="shared" si="230"/>
        <v>-2.3232500003359746E-2</v>
      </c>
      <c r="I2253">
        <f t="shared" si="231"/>
        <v>-2.3232500003359746E-2</v>
      </c>
      <c r="Q2253" s="2">
        <f t="shared" si="228"/>
        <v>27496.932999999997</v>
      </c>
      <c r="S2253" t="s">
        <v>8874</v>
      </c>
      <c r="U2253" s="21"/>
      <c r="AC2253">
        <v>15</v>
      </c>
      <c r="AE2253" t="s">
        <v>8652</v>
      </c>
      <c r="AG2253" t="s">
        <v>8576</v>
      </c>
    </row>
    <row r="2254" spans="1:33" ht="12.95" customHeight="1" x14ac:dyDescent="0.2">
      <c r="A2254" s="99" t="s">
        <v>8667</v>
      </c>
      <c r="B2254" s="14"/>
      <c r="C2254" s="17">
        <v>42516.633000000002</v>
      </c>
      <c r="D2254" s="17"/>
      <c r="E2254">
        <f t="shared" si="225"/>
        <v>-11724.01546353931</v>
      </c>
      <c r="F2254">
        <f t="shared" si="226"/>
        <v>-11724</v>
      </c>
      <c r="G2254">
        <f t="shared" si="230"/>
        <v>-1.8482799998309929E-2</v>
      </c>
      <c r="I2254">
        <f t="shared" si="231"/>
        <v>-1.8482799998309929E-2</v>
      </c>
      <c r="Q2254" s="2">
        <f t="shared" si="228"/>
        <v>27498.133000000002</v>
      </c>
      <c r="S2254" t="s">
        <v>8874</v>
      </c>
      <c r="U2254" s="21"/>
      <c r="AC2254">
        <v>9</v>
      </c>
      <c r="AE2254" t="s">
        <v>8652</v>
      </c>
      <c r="AG2254" t="s">
        <v>8576</v>
      </c>
    </row>
    <row r="2255" spans="1:33" ht="12.95" customHeight="1" x14ac:dyDescent="0.2">
      <c r="A2255" s="99" t="s">
        <v>8667</v>
      </c>
      <c r="B2255" s="14"/>
      <c r="C2255" s="17">
        <v>42521.411</v>
      </c>
      <c r="D2255" s="17"/>
      <c r="E2255">
        <f t="shared" si="225"/>
        <v>-11720.017974477816</v>
      </c>
      <c r="F2255">
        <f t="shared" si="226"/>
        <v>-11720</v>
      </c>
      <c r="G2255">
        <f t="shared" si="230"/>
        <v>-2.1484000004420523E-2</v>
      </c>
      <c r="I2255">
        <f t="shared" si="231"/>
        <v>-2.1484000004420523E-2</v>
      </c>
      <c r="Q2255" s="2">
        <f t="shared" si="228"/>
        <v>27502.911</v>
      </c>
      <c r="S2255" t="s">
        <v>8874</v>
      </c>
      <c r="U2255" s="21"/>
      <c r="AC2255">
        <v>10</v>
      </c>
      <c r="AE2255" t="s">
        <v>8652</v>
      </c>
      <c r="AG2255" t="s">
        <v>8576</v>
      </c>
    </row>
    <row r="2256" spans="1:33" ht="12.95" customHeight="1" x14ac:dyDescent="0.2">
      <c r="A2256" s="99" t="s">
        <v>8667</v>
      </c>
      <c r="B2256" s="14"/>
      <c r="C2256" s="17">
        <v>42528.582999999999</v>
      </c>
      <c r="D2256" s="17"/>
      <c r="E2256">
        <f t="shared" si="225"/>
        <v>-11714.017557661356</v>
      </c>
      <c r="F2256">
        <f t="shared" si="226"/>
        <v>-11714</v>
      </c>
      <c r="G2256">
        <f t="shared" si="230"/>
        <v>-2.0985800001653843E-2</v>
      </c>
      <c r="I2256">
        <f t="shared" si="231"/>
        <v>-2.0985800001653843E-2</v>
      </c>
      <c r="Q2256" s="2">
        <f t="shared" si="228"/>
        <v>27510.082999999999</v>
      </c>
      <c r="S2256" t="s">
        <v>8874</v>
      </c>
      <c r="U2256" s="21"/>
      <c r="AC2256">
        <v>8</v>
      </c>
      <c r="AE2256" t="s">
        <v>8652</v>
      </c>
      <c r="AG2256" t="s">
        <v>8576</v>
      </c>
    </row>
    <row r="2257" spans="1:33" ht="12.95" customHeight="1" x14ac:dyDescent="0.2">
      <c r="A2257" s="55" t="s">
        <v>3725</v>
      </c>
      <c r="B2257" s="54" t="s">
        <v>8852</v>
      </c>
      <c r="C2257" s="55">
        <v>42533.358</v>
      </c>
      <c r="D2257" s="55" t="s">
        <v>8869</v>
      </c>
      <c r="E2257">
        <f t="shared" si="225"/>
        <v>-11710.022578534388</v>
      </c>
      <c r="F2257">
        <f t="shared" si="226"/>
        <v>-11710</v>
      </c>
      <c r="G2257">
        <f t="shared" si="230"/>
        <v>-2.698699999746168E-2</v>
      </c>
      <c r="I2257">
        <f>+C2257-(C$7+F2257*C$8)</f>
        <v>-2.698699999746168E-2</v>
      </c>
      <c r="Q2257" s="2">
        <f t="shared" si="228"/>
        <v>27514.858</v>
      </c>
      <c r="S2257" t="s">
        <v>8874</v>
      </c>
    </row>
    <row r="2258" spans="1:33" ht="12.95" customHeight="1" x14ac:dyDescent="0.2">
      <c r="A2258" s="99" t="s">
        <v>8667</v>
      </c>
      <c r="B2258" s="14"/>
      <c r="C2258" s="17">
        <v>42540.533000000003</v>
      </c>
      <c r="D2258" s="17"/>
      <c r="E2258">
        <f t="shared" si="225"/>
        <v>-11704.019651783396</v>
      </c>
      <c r="F2258">
        <f t="shared" si="226"/>
        <v>-11704</v>
      </c>
      <c r="G2258">
        <f t="shared" si="230"/>
        <v>-2.3488799997721799E-2</v>
      </c>
      <c r="I2258">
        <f>G2258</f>
        <v>-2.3488799997721799E-2</v>
      </c>
      <c r="Q2258" s="2">
        <f t="shared" si="228"/>
        <v>27522.033000000003</v>
      </c>
      <c r="S2258" t="s">
        <v>8874</v>
      </c>
      <c r="U2258" s="21"/>
      <c r="AC2258">
        <v>44</v>
      </c>
      <c r="AE2258" t="s">
        <v>8647</v>
      </c>
      <c r="AG2258" t="s">
        <v>8576</v>
      </c>
    </row>
    <row r="2259" spans="1:33" ht="12.95" customHeight="1" x14ac:dyDescent="0.2">
      <c r="A2259" s="99" t="s">
        <v>8667</v>
      </c>
      <c r="B2259" s="14"/>
      <c r="C2259" s="17">
        <v>42546.508000000002</v>
      </c>
      <c r="D2259" s="17"/>
      <c r="E2259">
        <f t="shared" si="225"/>
        <v>-11699.020698844419</v>
      </c>
      <c r="F2259">
        <f t="shared" si="226"/>
        <v>-11699</v>
      </c>
      <c r="G2259">
        <f t="shared" si="230"/>
        <v>-2.4740300003031734E-2</v>
      </c>
      <c r="I2259">
        <f>G2259</f>
        <v>-2.4740300003031734E-2</v>
      </c>
      <c r="Q2259" s="2">
        <f t="shared" si="228"/>
        <v>27528.008000000002</v>
      </c>
      <c r="S2259" t="s">
        <v>8874</v>
      </c>
      <c r="U2259" s="21"/>
      <c r="AC2259">
        <v>7</v>
      </c>
      <c r="AE2259" t="s">
        <v>8646</v>
      </c>
      <c r="AG2259" t="s">
        <v>8576</v>
      </c>
    </row>
    <row r="2260" spans="1:33" ht="12.95" customHeight="1" x14ac:dyDescent="0.2">
      <c r="A2260" s="99" t="s">
        <v>8670</v>
      </c>
      <c r="B2260" s="14"/>
      <c r="C2260" s="17">
        <v>42564.438999999998</v>
      </c>
      <c r="D2260" s="17"/>
      <c r="E2260">
        <f t="shared" si="225"/>
        <v>-11684.018820158424</v>
      </c>
      <c r="F2260">
        <f t="shared" si="226"/>
        <v>-11684</v>
      </c>
      <c r="G2260">
        <f t="shared" si="230"/>
        <v>-2.2494800003187265E-2</v>
      </c>
      <c r="I2260">
        <f>G2260</f>
        <v>-2.2494800003187265E-2</v>
      </c>
      <c r="Q2260" s="2">
        <f t="shared" si="228"/>
        <v>27545.938999999998</v>
      </c>
      <c r="S2260" t="s">
        <v>8874</v>
      </c>
      <c r="U2260" s="21"/>
      <c r="AC2260">
        <v>11</v>
      </c>
      <c r="AE2260" t="s">
        <v>8647</v>
      </c>
      <c r="AG2260" t="s">
        <v>8576</v>
      </c>
    </row>
    <row r="2261" spans="1:33" ht="12.95" customHeight="1" x14ac:dyDescent="0.2">
      <c r="A2261" s="55" t="s">
        <v>7338</v>
      </c>
      <c r="B2261" s="54" t="s">
        <v>8852</v>
      </c>
      <c r="C2261" s="55">
        <v>42565.641000000003</v>
      </c>
      <c r="D2261" s="55" t="s">
        <v>8869</v>
      </c>
      <c r="E2261">
        <f t="shared" ref="E2261:E2324" si="232">+(C2261-C$7)/C$8</f>
        <v>-11683.013173056723</v>
      </c>
      <c r="F2261">
        <f t="shared" ref="F2261:F2324" si="233">ROUND(2*E2261,0)/2</f>
        <v>-11683</v>
      </c>
      <c r="G2261">
        <f t="shared" si="230"/>
        <v>-1.5745099997729994E-2</v>
      </c>
      <c r="I2261">
        <f>+C2261-(C$7+F2261*C$8)</f>
        <v>-1.5745099997729994E-2</v>
      </c>
      <c r="Q2261" s="2">
        <f t="shared" si="228"/>
        <v>27547.141000000003</v>
      </c>
      <c r="S2261" t="s">
        <v>8874</v>
      </c>
    </row>
    <row r="2262" spans="1:33" ht="12.95" customHeight="1" x14ac:dyDescent="0.2">
      <c r="A2262" s="55" t="s">
        <v>7219</v>
      </c>
      <c r="B2262" s="54" t="s">
        <v>8852</v>
      </c>
      <c r="C2262" s="55">
        <v>42570.409</v>
      </c>
      <c r="D2262" s="55" t="s">
        <v>8869</v>
      </c>
      <c r="E2262">
        <f t="shared" si="232"/>
        <v>-11679.024050443662</v>
      </c>
      <c r="F2262">
        <f t="shared" si="233"/>
        <v>-11679</v>
      </c>
      <c r="G2262">
        <f t="shared" si="230"/>
        <v>-2.8746299998601899E-2</v>
      </c>
      <c r="I2262">
        <f>+C2262-(C$7+F2262*C$8)</f>
        <v>-2.8746299998601899E-2</v>
      </c>
      <c r="Q2262" s="2">
        <f t="shared" si="228"/>
        <v>27551.909</v>
      </c>
      <c r="S2262" t="s">
        <v>8874</v>
      </c>
      <c r="AC2262">
        <v>12</v>
      </c>
      <c r="AE2262" t="s">
        <v>8579</v>
      </c>
      <c r="AG2262" t="s">
        <v>8576</v>
      </c>
    </row>
    <row r="2263" spans="1:33" ht="12.95" customHeight="1" x14ac:dyDescent="0.2">
      <c r="A2263" s="55" t="s">
        <v>7219</v>
      </c>
      <c r="B2263" s="54" t="s">
        <v>8852</v>
      </c>
      <c r="C2263" s="55">
        <v>42570.413</v>
      </c>
      <c r="D2263" s="55" t="s">
        <v>8869</v>
      </c>
      <c r="E2263">
        <f t="shared" si="232"/>
        <v>-11679.020703864287</v>
      </c>
      <c r="F2263">
        <f t="shared" si="233"/>
        <v>-11679</v>
      </c>
      <c r="G2263">
        <f t="shared" si="230"/>
        <v>-2.4746299997786991E-2</v>
      </c>
      <c r="I2263">
        <f>+C2263-(C$7+F2263*C$8)</f>
        <v>-2.4746299997786991E-2</v>
      </c>
      <c r="Q2263" s="2">
        <f t="shared" ref="Q2263:Q2326" si="234">+C2263-15018.5</f>
        <v>27551.913</v>
      </c>
      <c r="S2263" t="s">
        <v>8874</v>
      </c>
      <c r="AC2263">
        <v>9</v>
      </c>
      <c r="AE2263" t="s">
        <v>8581</v>
      </c>
      <c r="AG2263" t="s">
        <v>8576</v>
      </c>
    </row>
    <row r="2264" spans="1:33" ht="12.95" customHeight="1" x14ac:dyDescent="0.2">
      <c r="A2264" s="99" t="s">
        <v>8671</v>
      </c>
      <c r="B2264" s="14"/>
      <c r="C2264" s="17">
        <v>42570.415000000001</v>
      </c>
      <c r="D2264" s="17"/>
      <c r="E2264">
        <f t="shared" si="232"/>
        <v>-11679.019030574602</v>
      </c>
      <c r="F2264">
        <f t="shared" si="233"/>
        <v>-11679</v>
      </c>
      <c r="G2264">
        <f t="shared" si="230"/>
        <v>-2.2746299997379538E-2</v>
      </c>
      <c r="I2264">
        <f t="shared" ref="I2264:I2271" si="235">G2264</f>
        <v>-2.2746299997379538E-2</v>
      </c>
      <c r="Q2264" s="2">
        <f t="shared" si="234"/>
        <v>27551.915000000001</v>
      </c>
      <c r="S2264" t="s">
        <v>8874</v>
      </c>
      <c r="U2264" s="21"/>
      <c r="AC2264">
        <v>7</v>
      </c>
      <c r="AE2264" t="s">
        <v>8579</v>
      </c>
      <c r="AG2264" t="s">
        <v>8576</v>
      </c>
    </row>
    <row r="2265" spans="1:33" ht="12.95" customHeight="1" x14ac:dyDescent="0.2">
      <c r="A2265" s="99" t="s">
        <v>8671</v>
      </c>
      <c r="B2265" s="14"/>
      <c r="C2265" s="17">
        <v>42570.415999999997</v>
      </c>
      <c r="D2265" s="17"/>
      <c r="E2265">
        <f t="shared" si="232"/>
        <v>-11679.01819392976</v>
      </c>
      <c r="F2265">
        <f t="shared" si="233"/>
        <v>-11679</v>
      </c>
      <c r="G2265">
        <f t="shared" si="230"/>
        <v>-2.174630000081379E-2</v>
      </c>
      <c r="I2265">
        <f t="shared" si="235"/>
        <v>-2.174630000081379E-2</v>
      </c>
      <c r="Q2265" s="2">
        <f t="shared" si="234"/>
        <v>27551.915999999997</v>
      </c>
      <c r="S2265" t="s">
        <v>8874</v>
      </c>
      <c r="U2265" s="21"/>
    </row>
    <row r="2266" spans="1:33" ht="12.95" customHeight="1" x14ac:dyDescent="0.2">
      <c r="A2266" s="99" t="s">
        <v>8671</v>
      </c>
      <c r="B2266" s="14"/>
      <c r="C2266" s="17">
        <v>42570.425000000003</v>
      </c>
      <c r="D2266" s="17"/>
      <c r="E2266">
        <f t="shared" si="232"/>
        <v>-11679.010664126166</v>
      </c>
      <c r="F2266">
        <f t="shared" si="233"/>
        <v>-11679</v>
      </c>
      <c r="G2266">
        <f t="shared" si="230"/>
        <v>-1.274629999534227E-2</v>
      </c>
      <c r="I2266">
        <f t="shared" si="235"/>
        <v>-1.274629999534227E-2</v>
      </c>
      <c r="Q2266" s="2">
        <f t="shared" si="234"/>
        <v>27551.925000000003</v>
      </c>
      <c r="S2266" t="s">
        <v>8874</v>
      </c>
      <c r="U2266" s="21"/>
      <c r="AC2266">
        <v>8</v>
      </c>
      <c r="AE2266" t="s">
        <v>8581</v>
      </c>
      <c r="AG2266" t="s">
        <v>8576</v>
      </c>
    </row>
    <row r="2267" spans="1:33" ht="12.95" customHeight="1" x14ac:dyDescent="0.2">
      <c r="A2267" s="99" t="s">
        <v>8671</v>
      </c>
      <c r="B2267" s="14"/>
      <c r="C2267" s="17">
        <v>42577.576999999997</v>
      </c>
      <c r="D2267" s="17"/>
      <c r="E2267">
        <f t="shared" si="232"/>
        <v>-11673.026980206576</v>
      </c>
      <c r="F2267">
        <f t="shared" si="233"/>
        <v>-11673</v>
      </c>
      <c r="G2267">
        <f t="shared" si="230"/>
        <v>-3.2248100003926083E-2</v>
      </c>
      <c r="I2267">
        <f t="shared" si="235"/>
        <v>-3.2248100003926083E-2</v>
      </c>
      <c r="Q2267" s="2">
        <f t="shared" si="234"/>
        <v>27559.076999999997</v>
      </c>
      <c r="S2267" t="s">
        <v>8874</v>
      </c>
      <c r="U2267" s="21"/>
      <c r="AC2267">
        <v>19</v>
      </c>
      <c r="AE2267" t="s">
        <v>8676</v>
      </c>
      <c r="AG2267" t="s">
        <v>8576</v>
      </c>
    </row>
    <row r="2268" spans="1:33" ht="12.95" customHeight="1" x14ac:dyDescent="0.2">
      <c r="A2268" s="99" t="s">
        <v>8671</v>
      </c>
      <c r="B2268" s="14"/>
      <c r="C2268" s="17">
        <v>42583.563999999998</v>
      </c>
      <c r="D2268" s="17"/>
      <c r="E2268">
        <f t="shared" si="232"/>
        <v>-11668.017987529476</v>
      </c>
      <c r="F2268">
        <f t="shared" si="233"/>
        <v>-11668</v>
      </c>
      <c r="G2268">
        <f t="shared" si="230"/>
        <v>-2.149959999951534E-2</v>
      </c>
      <c r="I2268">
        <f t="shared" si="235"/>
        <v>-2.149959999951534E-2</v>
      </c>
      <c r="Q2268" s="2">
        <f t="shared" si="234"/>
        <v>27565.063999999998</v>
      </c>
      <c r="S2268" t="s">
        <v>8874</v>
      </c>
      <c r="U2268" s="21"/>
      <c r="AC2268">
        <v>29</v>
      </c>
      <c r="AE2268" t="s">
        <v>8680</v>
      </c>
      <c r="AG2268" t="s">
        <v>8576</v>
      </c>
    </row>
    <row r="2269" spans="1:33" ht="12.95" customHeight="1" x14ac:dyDescent="0.2">
      <c r="A2269" s="99" t="s">
        <v>8671</v>
      </c>
      <c r="B2269" s="14"/>
      <c r="C2269" s="17">
        <v>42583.565000000002</v>
      </c>
      <c r="D2269" s="17"/>
      <c r="E2269">
        <f t="shared" si="232"/>
        <v>-11668.017150884631</v>
      </c>
      <c r="F2269">
        <f t="shared" si="233"/>
        <v>-11668</v>
      </c>
      <c r="G2269">
        <f t="shared" si="230"/>
        <v>-2.0499599995673634E-2</v>
      </c>
      <c r="I2269">
        <f t="shared" si="235"/>
        <v>-2.0499599995673634E-2</v>
      </c>
      <c r="Q2269" s="2">
        <f t="shared" si="234"/>
        <v>27565.065000000002</v>
      </c>
      <c r="S2269" t="s">
        <v>8874</v>
      </c>
      <c r="U2269" s="21"/>
      <c r="AB2269" t="s">
        <v>8668</v>
      </c>
      <c r="AC2269">
        <v>11</v>
      </c>
      <c r="AE2269" t="s">
        <v>8690</v>
      </c>
      <c r="AG2269" t="s">
        <v>8661</v>
      </c>
    </row>
    <row r="2270" spans="1:33" ht="12.95" customHeight="1" x14ac:dyDescent="0.2">
      <c r="A2270" s="99" t="s">
        <v>8671</v>
      </c>
      <c r="B2270" s="14"/>
      <c r="C2270" s="17">
        <v>42589.544000000002</v>
      </c>
      <c r="D2270" s="17"/>
      <c r="E2270">
        <f t="shared" si="232"/>
        <v>-11663.014851366279</v>
      </c>
      <c r="F2270">
        <f t="shared" si="233"/>
        <v>-11663</v>
      </c>
      <c r="G2270">
        <f t="shared" si="230"/>
        <v>-1.7751100000168663E-2</v>
      </c>
      <c r="I2270">
        <f t="shared" si="235"/>
        <v>-1.7751100000168663E-2</v>
      </c>
      <c r="Q2270" s="2">
        <f t="shared" si="234"/>
        <v>27571.044000000002</v>
      </c>
      <c r="S2270" t="s">
        <v>8874</v>
      </c>
      <c r="U2270" s="21"/>
      <c r="AC2270">
        <v>32</v>
      </c>
      <c r="AE2270" t="s">
        <v>8678</v>
      </c>
      <c r="AG2270" t="s">
        <v>8576</v>
      </c>
    </row>
    <row r="2271" spans="1:33" ht="12.95" customHeight="1" x14ac:dyDescent="0.2">
      <c r="A2271" s="99" t="s">
        <v>8671</v>
      </c>
      <c r="B2271" s="14"/>
      <c r="C2271" s="17">
        <v>42595.514999999999</v>
      </c>
      <c r="D2271" s="17"/>
      <c r="E2271">
        <f t="shared" si="232"/>
        <v>-11658.019245006675</v>
      </c>
      <c r="F2271">
        <f t="shared" si="233"/>
        <v>-11658</v>
      </c>
      <c r="G2271">
        <f t="shared" si="230"/>
        <v>-2.3002600006293505E-2</v>
      </c>
      <c r="I2271">
        <f t="shared" si="235"/>
        <v>-2.3002600006293505E-2</v>
      </c>
      <c r="Q2271" s="2">
        <f t="shared" si="234"/>
        <v>27577.014999999999</v>
      </c>
      <c r="S2271" t="s">
        <v>8874</v>
      </c>
      <c r="U2271" s="21"/>
      <c r="AC2271">
        <v>33</v>
      </c>
      <c r="AE2271" t="s">
        <v>8679</v>
      </c>
      <c r="AG2271" t="s">
        <v>8576</v>
      </c>
    </row>
    <row r="2272" spans="1:33" ht="12.95" customHeight="1" x14ac:dyDescent="0.2">
      <c r="A2272" s="55" t="s">
        <v>5934</v>
      </c>
      <c r="B2272" s="54" t="s">
        <v>8852</v>
      </c>
      <c r="C2272" s="55">
        <v>42600.296999999999</v>
      </c>
      <c r="D2272" s="55" t="s">
        <v>8869</v>
      </c>
      <c r="E2272">
        <f t="shared" si="232"/>
        <v>-11654.018409365806</v>
      </c>
      <c r="F2272">
        <f t="shared" si="233"/>
        <v>-11654</v>
      </c>
      <c r="G2272">
        <f t="shared" si="230"/>
        <v>-2.2003800004313234E-2</v>
      </c>
      <c r="I2272">
        <f>+C2272-(C$7+F2272*C$8)</f>
        <v>-2.2003800004313234E-2</v>
      </c>
      <c r="Q2272" s="2">
        <f t="shared" si="234"/>
        <v>27581.796999999999</v>
      </c>
      <c r="S2272" t="s">
        <v>8874</v>
      </c>
      <c r="AC2272">
        <v>25</v>
      </c>
      <c r="AE2272" t="s">
        <v>8681</v>
      </c>
      <c r="AG2272" t="s">
        <v>8576</v>
      </c>
    </row>
    <row r="2273" spans="1:33" ht="12.95" customHeight="1" x14ac:dyDescent="0.2">
      <c r="A2273" s="55" t="s">
        <v>7371</v>
      </c>
      <c r="B2273" s="54" t="s">
        <v>8852</v>
      </c>
      <c r="C2273" s="55">
        <v>42601.483</v>
      </c>
      <c r="D2273" s="55" t="s">
        <v>8869</v>
      </c>
      <c r="E2273">
        <f t="shared" si="232"/>
        <v>-11653.026148581601</v>
      </c>
      <c r="F2273">
        <f t="shared" si="233"/>
        <v>-11653</v>
      </c>
      <c r="G2273">
        <f t="shared" si="230"/>
        <v>-3.1254100002115592E-2</v>
      </c>
      <c r="I2273">
        <f>G2273</f>
        <v>-3.1254100002115592E-2</v>
      </c>
      <c r="Q2273" s="2">
        <f t="shared" si="234"/>
        <v>27582.983</v>
      </c>
      <c r="S2273" t="s">
        <v>8874</v>
      </c>
      <c r="U2273" s="21"/>
    </row>
    <row r="2274" spans="1:33" ht="12.95" customHeight="1" x14ac:dyDescent="0.2">
      <c r="A2274" s="99" t="s">
        <v>8671</v>
      </c>
      <c r="B2274" s="14"/>
      <c r="C2274" s="17">
        <v>42601.485000000001</v>
      </c>
      <c r="D2274" s="17"/>
      <c r="E2274">
        <f t="shared" si="232"/>
        <v>-11653.024475291913</v>
      </c>
      <c r="F2274">
        <f t="shared" si="233"/>
        <v>-11653</v>
      </c>
      <c r="G2274">
        <f t="shared" si="230"/>
        <v>-2.9254100001708139E-2</v>
      </c>
      <c r="I2274">
        <f>G2274</f>
        <v>-2.9254100001708139E-2</v>
      </c>
      <c r="Q2274" s="2">
        <f t="shared" si="234"/>
        <v>27582.985000000001</v>
      </c>
      <c r="S2274" t="s">
        <v>8874</v>
      </c>
      <c r="U2274" s="21"/>
      <c r="AC2274">
        <v>16</v>
      </c>
      <c r="AE2274" t="s">
        <v>8672</v>
      </c>
      <c r="AG2274" t="s">
        <v>8576</v>
      </c>
    </row>
    <row r="2275" spans="1:33" ht="12.95" customHeight="1" x14ac:dyDescent="0.2">
      <c r="A2275" s="55" t="s">
        <v>7219</v>
      </c>
      <c r="B2275" s="54" t="s">
        <v>8852</v>
      </c>
      <c r="C2275" s="55">
        <v>42601.487999999998</v>
      </c>
      <c r="D2275" s="55" t="s">
        <v>8869</v>
      </c>
      <c r="E2275">
        <f t="shared" si="232"/>
        <v>-11653.021965357386</v>
      </c>
      <c r="F2275">
        <f t="shared" si="233"/>
        <v>-11653</v>
      </c>
      <c r="G2275">
        <f t="shared" si="230"/>
        <v>-2.6254100004734937E-2</v>
      </c>
      <c r="I2275">
        <f>+C2275-(C$7+F2275*C$8)</f>
        <v>-2.6254100004734937E-2</v>
      </c>
      <c r="Q2275" s="2">
        <f t="shared" si="234"/>
        <v>27582.987999999998</v>
      </c>
      <c r="S2275" t="s">
        <v>8874</v>
      </c>
      <c r="AC2275">
        <v>8</v>
      </c>
      <c r="AE2275" t="s">
        <v>8650</v>
      </c>
      <c r="AG2275" t="s">
        <v>8576</v>
      </c>
    </row>
    <row r="2276" spans="1:33" ht="12.95" customHeight="1" x14ac:dyDescent="0.2">
      <c r="A2276" s="99" t="s">
        <v>8671</v>
      </c>
      <c r="B2276" s="14"/>
      <c r="C2276" s="17">
        <v>42601.49</v>
      </c>
      <c r="D2276" s="17"/>
      <c r="E2276">
        <f t="shared" si="232"/>
        <v>-11653.020292067698</v>
      </c>
      <c r="F2276">
        <f t="shared" si="233"/>
        <v>-11653</v>
      </c>
      <c r="G2276">
        <f t="shared" si="230"/>
        <v>-2.4254100004327483E-2</v>
      </c>
      <c r="I2276">
        <f t="shared" ref="I2276:I2288" si="236">G2276</f>
        <v>-2.4254100004327483E-2</v>
      </c>
      <c r="Q2276" s="2">
        <f t="shared" si="234"/>
        <v>27582.989999999998</v>
      </c>
      <c r="S2276" t="s">
        <v>8874</v>
      </c>
      <c r="U2276" s="21"/>
      <c r="AC2276">
        <v>7</v>
      </c>
      <c r="AE2276" t="s">
        <v>8666</v>
      </c>
      <c r="AG2276" t="s">
        <v>8576</v>
      </c>
    </row>
    <row r="2277" spans="1:33" ht="12.95" customHeight="1" x14ac:dyDescent="0.2">
      <c r="A2277" s="99" t="s">
        <v>8671</v>
      </c>
      <c r="B2277" s="14"/>
      <c r="C2277" s="17">
        <v>42601.491999999998</v>
      </c>
      <c r="D2277" s="17"/>
      <c r="E2277">
        <f t="shared" si="232"/>
        <v>-11653.018618778011</v>
      </c>
      <c r="F2277">
        <f t="shared" si="233"/>
        <v>-11653</v>
      </c>
      <c r="G2277">
        <f t="shared" si="230"/>
        <v>-2.225410000392003E-2</v>
      </c>
      <c r="I2277">
        <f t="shared" si="236"/>
        <v>-2.225410000392003E-2</v>
      </c>
      <c r="Q2277" s="2">
        <f t="shared" si="234"/>
        <v>27582.991999999998</v>
      </c>
      <c r="S2277" t="s">
        <v>8874</v>
      </c>
      <c r="U2277" s="21"/>
      <c r="AC2277">
        <v>19</v>
      </c>
      <c r="AE2277" t="s">
        <v>8679</v>
      </c>
      <c r="AG2277" t="s">
        <v>8576</v>
      </c>
    </row>
    <row r="2278" spans="1:33" ht="12.95" customHeight="1" x14ac:dyDescent="0.2">
      <c r="A2278" s="99" t="s">
        <v>8671</v>
      </c>
      <c r="B2278" s="14"/>
      <c r="C2278" s="17">
        <v>42601.493999999999</v>
      </c>
      <c r="D2278" s="17"/>
      <c r="E2278">
        <f t="shared" si="232"/>
        <v>-11653.016945488323</v>
      </c>
      <c r="F2278">
        <f t="shared" si="233"/>
        <v>-11653</v>
      </c>
      <c r="G2278">
        <f t="shared" si="230"/>
        <v>-2.0254100003512576E-2</v>
      </c>
      <c r="I2278">
        <f t="shared" si="236"/>
        <v>-2.0254100003512576E-2</v>
      </c>
      <c r="Q2278" s="2">
        <f t="shared" si="234"/>
        <v>27582.993999999999</v>
      </c>
      <c r="S2278" t="s">
        <v>8874</v>
      </c>
      <c r="U2278" s="21"/>
    </row>
    <row r="2279" spans="1:33" ht="12.95" customHeight="1" x14ac:dyDescent="0.2">
      <c r="A2279" s="99" t="s">
        <v>8671</v>
      </c>
      <c r="B2279" s="14"/>
      <c r="C2279" s="17">
        <v>42607.459000000003</v>
      </c>
      <c r="D2279" s="17"/>
      <c r="E2279">
        <f t="shared" si="232"/>
        <v>-11648.026358997777</v>
      </c>
      <c r="F2279">
        <f t="shared" si="233"/>
        <v>-11648</v>
      </c>
      <c r="G2279">
        <f t="shared" si="230"/>
        <v>-3.1505599996307865E-2</v>
      </c>
      <c r="I2279">
        <f t="shared" si="236"/>
        <v>-3.1505599996307865E-2</v>
      </c>
      <c r="Q2279" s="2">
        <f t="shared" si="234"/>
        <v>27588.959000000003</v>
      </c>
      <c r="S2279" t="s">
        <v>8874</v>
      </c>
      <c r="U2279" s="21"/>
      <c r="AC2279">
        <v>17</v>
      </c>
      <c r="AE2279" t="s">
        <v>8680</v>
      </c>
      <c r="AG2279" t="s">
        <v>8576</v>
      </c>
    </row>
    <row r="2280" spans="1:33" ht="12.95" customHeight="1" x14ac:dyDescent="0.2">
      <c r="A2280" s="99" t="s">
        <v>8671</v>
      </c>
      <c r="B2280" s="14"/>
      <c r="C2280" s="17">
        <v>42607.464</v>
      </c>
      <c r="D2280" s="17"/>
      <c r="E2280">
        <f t="shared" si="232"/>
        <v>-11648.022175773562</v>
      </c>
      <c r="F2280">
        <f t="shared" si="233"/>
        <v>-11648</v>
      </c>
      <c r="G2280">
        <f t="shared" si="230"/>
        <v>-2.650559999892721E-2</v>
      </c>
      <c r="I2280">
        <f t="shared" si="236"/>
        <v>-2.650559999892721E-2</v>
      </c>
      <c r="Q2280" s="2">
        <f t="shared" si="234"/>
        <v>27588.964</v>
      </c>
      <c r="S2280" t="s">
        <v>8874</v>
      </c>
      <c r="U2280" s="21"/>
      <c r="AC2280">
        <v>17</v>
      </c>
      <c r="AE2280" t="s">
        <v>8680</v>
      </c>
      <c r="AG2280" t="s">
        <v>8576</v>
      </c>
    </row>
    <row r="2281" spans="1:33" ht="12.95" customHeight="1" x14ac:dyDescent="0.2">
      <c r="A2281" s="99" t="s">
        <v>8671</v>
      </c>
      <c r="B2281" s="14"/>
      <c r="C2281" s="17">
        <v>42607.468000000001</v>
      </c>
      <c r="D2281" s="17"/>
      <c r="E2281">
        <f t="shared" si="232"/>
        <v>-11648.018829194187</v>
      </c>
      <c r="F2281">
        <f t="shared" si="233"/>
        <v>-11648</v>
      </c>
      <c r="G2281">
        <f t="shared" si="230"/>
        <v>-2.2505599998112302E-2</v>
      </c>
      <c r="I2281">
        <f t="shared" si="236"/>
        <v>-2.2505599998112302E-2</v>
      </c>
      <c r="Q2281" s="2">
        <f t="shared" si="234"/>
        <v>27588.968000000001</v>
      </c>
      <c r="S2281" t="s">
        <v>8874</v>
      </c>
      <c r="U2281" s="21"/>
      <c r="AC2281">
        <v>14</v>
      </c>
      <c r="AE2281" t="s">
        <v>8666</v>
      </c>
      <c r="AG2281" t="s">
        <v>8576</v>
      </c>
    </row>
    <row r="2282" spans="1:33" ht="12.95" customHeight="1" x14ac:dyDescent="0.2">
      <c r="A2282" s="99" t="s">
        <v>8671</v>
      </c>
      <c r="B2282" s="14"/>
      <c r="C2282" s="17">
        <v>42607.468999999997</v>
      </c>
      <c r="D2282" s="17"/>
      <c r="E2282">
        <f t="shared" si="232"/>
        <v>-11648.017992549347</v>
      </c>
      <c r="F2282">
        <f t="shared" si="233"/>
        <v>-11648</v>
      </c>
      <c r="G2282">
        <f t="shared" si="230"/>
        <v>-2.1505600001546554E-2</v>
      </c>
      <c r="I2282">
        <f t="shared" si="236"/>
        <v>-2.1505600001546554E-2</v>
      </c>
      <c r="Q2282" s="2">
        <f t="shared" si="234"/>
        <v>27588.968999999997</v>
      </c>
      <c r="S2282" t="s">
        <v>8874</v>
      </c>
      <c r="U2282" s="21"/>
      <c r="AC2282">
        <v>9</v>
      </c>
      <c r="AE2282" t="s">
        <v>8665</v>
      </c>
      <c r="AG2282" t="s">
        <v>8576</v>
      </c>
    </row>
    <row r="2283" spans="1:33" ht="12.95" customHeight="1" x14ac:dyDescent="0.2">
      <c r="A2283" s="99" t="s">
        <v>8671</v>
      </c>
      <c r="B2283" s="14"/>
      <c r="C2283" s="17">
        <v>42607.476999999999</v>
      </c>
      <c r="D2283" s="17"/>
      <c r="E2283">
        <f t="shared" si="232"/>
        <v>-11648.011299390599</v>
      </c>
      <c r="F2283">
        <f t="shared" si="233"/>
        <v>-11648</v>
      </c>
      <c r="G2283">
        <f t="shared" si="230"/>
        <v>-1.350559999991674E-2</v>
      </c>
      <c r="I2283">
        <f t="shared" si="236"/>
        <v>-1.350559999991674E-2</v>
      </c>
      <c r="Q2283" s="2">
        <f t="shared" si="234"/>
        <v>27588.976999999999</v>
      </c>
      <c r="S2283" t="s">
        <v>8874</v>
      </c>
      <c r="U2283" s="21"/>
      <c r="AC2283">
        <v>11</v>
      </c>
      <c r="AE2283" t="s">
        <v>8579</v>
      </c>
      <c r="AG2283" t="s">
        <v>8576</v>
      </c>
    </row>
    <row r="2284" spans="1:33" ht="12.95" customHeight="1" x14ac:dyDescent="0.2">
      <c r="A2284" s="99" t="s">
        <v>8671</v>
      </c>
      <c r="B2284" s="14"/>
      <c r="C2284" s="17">
        <v>42613.440000000002</v>
      </c>
      <c r="D2284" s="17"/>
      <c r="E2284">
        <f t="shared" si="232"/>
        <v>-11643.022386189738</v>
      </c>
      <c r="F2284">
        <f t="shared" si="233"/>
        <v>-11643</v>
      </c>
      <c r="G2284">
        <f t="shared" si="230"/>
        <v>-2.675710000039544E-2</v>
      </c>
      <c r="I2284">
        <f t="shared" si="236"/>
        <v>-2.675710000039544E-2</v>
      </c>
      <c r="Q2284" s="2">
        <f t="shared" si="234"/>
        <v>27594.940000000002</v>
      </c>
      <c r="S2284" t="s">
        <v>8874</v>
      </c>
      <c r="U2284" s="21"/>
      <c r="AC2284">
        <v>9</v>
      </c>
      <c r="AE2284" t="s">
        <v>8685</v>
      </c>
      <c r="AG2284" t="s">
        <v>8576</v>
      </c>
    </row>
    <row r="2285" spans="1:33" ht="12.95" customHeight="1" x14ac:dyDescent="0.2">
      <c r="A2285" s="99" t="s">
        <v>8671</v>
      </c>
      <c r="B2285" s="14"/>
      <c r="C2285" s="17">
        <v>42613.440999999999</v>
      </c>
      <c r="D2285" s="17"/>
      <c r="E2285">
        <f t="shared" si="232"/>
        <v>-11643.021549544897</v>
      </c>
      <c r="F2285">
        <f t="shared" si="233"/>
        <v>-11643</v>
      </c>
      <c r="G2285">
        <f t="shared" si="230"/>
        <v>-2.5757100003829692E-2</v>
      </c>
      <c r="I2285">
        <f t="shared" si="236"/>
        <v>-2.5757100003829692E-2</v>
      </c>
      <c r="Q2285" s="2">
        <f t="shared" si="234"/>
        <v>27594.940999999999</v>
      </c>
      <c r="S2285" t="s">
        <v>8874</v>
      </c>
      <c r="U2285" s="21"/>
    </row>
    <row r="2286" spans="1:33" ht="12.95" customHeight="1" x14ac:dyDescent="0.2">
      <c r="A2286" s="99" t="s">
        <v>8671</v>
      </c>
      <c r="B2286" s="14"/>
      <c r="C2286" s="17">
        <v>42613.442000000003</v>
      </c>
      <c r="D2286" s="17"/>
      <c r="E2286">
        <f t="shared" si="232"/>
        <v>-11643.02071290005</v>
      </c>
      <c r="F2286">
        <f t="shared" si="233"/>
        <v>-11643</v>
      </c>
      <c r="G2286">
        <f t="shared" si="230"/>
        <v>-2.4757099999987986E-2</v>
      </c>
      <c r="I2286">
        <f t="shared" si="236"/>
        <v>-2.4757099999987986E-2</v>
      </c>
      <c r="Q2286" s="2">
        <f t="shared" si="234"/>
        <v>27594.942000000003</v>
      </c>
      <c r="S2286" t="s">
        <v>8874</v>
      </c>
      <c r="U2286" s="21"/>
      <c r="AC2286">
        <v>0</v>
      </c>
      <c r="AE2286" t="s">
        <v>8678</v>
      </c>
      <c r="AG2286" t="s">
        <v>8576</v>
      </c>
    </row>
    <row r="2287" spans="1:33" ht="12.95" customHeight="1" x14ac:dyDescent="0.2">
      <c r="A2287" s="99" t="s">
        <v>8671</v>
      </c>
      <c r="B2287" s="14"/>
      <c r="C2287" s="17">
        <v>42613.442999999999</v>
      </c>
      <c r="D2287" s="17"/>
      <c r="E2287">
        <f t="shared" si="232"/>
        <v>-11643.01987625521</v>
      </c>
      <c r="F2287">
        <f t="shared" si="233"/>
        <v>-11643</v>
      </c>
      <c r="G2287">
        <f t="shared" si="230"/>
        <v>-2.3757100003422238E-2</v>
      </c>
      <c r="I2287">
        <f t="shared" si="236"/>
        <v>-2.3757100003422238E-2</v>
      </c>
      <c r="Q2287" s="2">
        <f t="shared" si="234"/>
        <v>27594.942999999999</v>
      </c>
      <c r="S2287" t="s">
        <v>8874</v>
      </c>
      <c r="U2287" s="21"/>
      <c r="AC2287">
        <v>13</v>
      </c>
      <c r="AE2287" t="s">
        <v>8644</v>
      </c>
      <c r="AG2287" t="s">
        <v>8576</v>
      </c>
    </row>
    <row r="2288" spans="1:33" ht="12.95" customHeight="1" x14ac:dyDescent="0.2">
      <c r="A2288" s="99" t="s">
        <v>8671</v>
      </c>
      <c r="B2288" s="14"/>
      <c r="C2288" s="17">
        <v>42613.45</v>
      </c>
      <c r="D2288" s="17"/>
      <c r="E2288">
        <f t="shared" si="232"/>
        <v>-11643.014019741309</v>
      </c>
      <c r="F2288">
        <f t="shared" si="233"/>
        <v>-11643</v>
      </c>
      <c r="G2288">
        <f t="shared" si="230"/>
        <v>-1.6757100005634129E-2</v>
      </c>
      <c r="I2288">
        <f t="shared" si="236"/>
        <v>-1.6757100005634129E-2</v>
      </c>
      <c r="Q2288" s="2">
        <f t="shared" si="234"/>
        <v>27594.949999999997</v>
      </c>
      <c r="S2288" t="s">
        <v>8874</v>
      </c>
      <c r="U2288" s="21"/>
      <c r="AC2288">
        <v>9</v>
      </c>
      <c r="AE2288" t="s">
        <v>8687</v>
      </c>
      <c r="AG2288" t="s">
        <v>8576</v>
      </c>
    </row>
    <row r="2289" spans="1:33" ht="12.95" customHeight="1" x14ac:dyDescent="0.2">
      <c r="A2289" s="55" t="s">
        <v>5934</v>
      </c>
      <c r="B2289" s="54" t="s">
        <v>8852</v>
      </c>
      <c r="C2289" s="55">
        <v>42618.228999999999</v>
      </c>
      <c r="D2289" s="55" t="s">
        <v>8869</v>
      </c>
      <c r="E2289">
        <f t="shared" si="232"/>
        <v>-11639.015694034968</v>
      </c>
      <c r="F2289">
        <f t="shared" si="233"/>
        <v>-11639</v>
      </c>
      <c r="G2289">
        <f t="shared" si="230"/>
        <v>-1.8758300000627059E-2</v>
      </c>
      <c r="I2289">
        <f>+C2289-(C$7+F2289*C$8)</f>
        <v>-1.8758300000627059E-2</v>
      </c>
      <c r="Q2289" s="2">
        <f t="shared" si="234"/>
        <v>27599.728999999999</v>
      </c>
      <c r="S2289" t="s">
        <v>8874</v>
      </c>
      <c r="AC2289">
        <v>16</v>
      </c>
      <c r="AE2289" t="s">
        <v>8666</v>
      </c>
      <c r="AG2289" t="s">
        <v>8576</v>
      </c>
    </row>
    <row r="2290" spans="1:33" ht="12.95" customHeight="1" x14ac:dyDescent="0.2">
      <c r="A2290" s="99" t="s">
        <v>8671</v>
      </c>
      <c r="B2290" s="14"/>
      <c r="C2290" s="17">
        <v>42619.415000000001</v>
      </c>
      <c r="D2290" s="17"/>
      <c r="E2290">
        <f t="shared" si="232"/>
        <v>-11638.023433250761</v>
      </c>
      <c r="F2290">
        <f t="shared" si="233"/>
        <v>-11638</v>
      </c>
      <c r="G2290">
        <f t="shared" si="230"/>
        <v>-2.8008600005705375E-2</v>
      </c>
      <c r="I2290">
        <f>G2290</f>
        <v>-2.8008600005705375E-2</v>
      </c>
      <c r="Q2290" s="2">
        <f t="shared" si="234"/>
        <v>27600.915000000001</v>
      </c>
      <c r="S2290" t="s">
        <v>8874</v>
      </c>
      <c r="U2290" s="21"/>
    </row>
    <row r="2291" spans="1:33" ht="12.95" customHeight="1" x14ac:dyDescent="0.2">
      <c r="A2291" s="99" t="s">
        <v>8671</v>
      </c>
      <c r="B2291" s="14"/>
      <c r="C2291" s="17">
        <v>42619.417000000001</v>
      </c>
      <c r="D2291" s="17"/>
      <c r="E2291">
        <f t="shared" si="232"/>
        <v>-11638.021759961073</v>
      </c>
      <c r="F2291">
        <f t="shared" si="233"/>
        <v>-11638</v>
      </c>
      <c r="G2291">
        <f t="shared" si="230"/>
        <v>-2.6008600005297922E-2</v>
      </c>
      <c r="I2291">
        <f>G2291</f>
        <v>-2.6008600005297922E-2</v>
      </c>
      <c r="Q2291" s="2">
        <f t="shared" si="234"/>
        <v>27600.917000000001</v>
      </c>
      <c r="S2291" t="s">
        <v>8874</v>
      </c>
      <c r="U2291" s="21"/>
    </row>
    <row r="2292" spans="1:33" ht="12.95" customHeight="1" x14ac:dyDescent="0.2">
      <c r="A2292" s="99" t="s">
        <v>8671</v>
      </c>
      <c r="B2292" s="14"/>
      <c r="C2292" s="17">
        <v>42620.607000000004</v>
      </c>
      <c r="D2292" s="17"/>
      <c r="E2292">
        <f t="shared" si="232"/>
        <v>-11637.026152597493</v>
      </c>
      <c r="F2292">
        <f t="shared" si="233"/>
        <v>-11637</v>
      </c>
      <c r="G2292">
        <f t="shared" si="230"/>
        <v>-3.1258899995009415E-2</v>
      </c>
      <c r="I2292">
        <f>G2292</f>
        <v>-3.1258899995009415E-2</v>
      </c>
      <c r="Q2292" s="2">
        <f t="shared" si="234"/>
        <v>27602.107000000004</v>
      </c>
      <c r="S2292" t="s">
        <v>8874</v>
      </c>
      <c r="U2292" s="21"/>
      <c r="AB2292" t="s">
        <v>8668</v>
      </c>
      <c r="AC2292">
        <v>14</v>
      </c>
      <c r="AE2292" t="s">
        <v>8691</v>
      </c>
      <c r="AG2292" t="s">
        <v>8661</v>
      </c>
    </row>
    <row r="2293" spans="1:33" ht="12.95" customHeight="1" x14ac:dyDescent="0.2">
      <c r="A2293" s="55" t="s">
        <v>7338</v>
      </c>
      <c r="B2293" s="54" t="s">
        <v>8852</v>
      </c>
      <c r="C2293" s="55">
        <v>42620.614000000001</v>
      </c>
      <c r="D2293" s="55" t="s">
        <v>8869</v>
      </c>
      <c r="E2293">
        <f t="shared" si="232"/>
        <v>-11637.02029608359</v>
      </c>
      <c r="F2293">
        <f t="shared" si="233"/>
        <v>-11637</v>
      </c>
      <c r="G2293">
        <f t="shared" si="230"/>
        <v>-2.4258899997221306E-2</v>
      </c>
      <c r="I2293">
        <f>+C2293-(C$7+F2293*C$8)</f>
        <v>-2.4258899997221306E-2</v>
      </c>
      <c r="Q2293" s="2">
        <f t="shared" si="234"/>
        <v>27602.114000000001</v>
      </c>
      <c r="S2293" t="s">
        <v>8874</v>
      </c>
      <c r="AC2293">
        <v>10</v>
      </c>
      <c r="AE2293" t="s">
        <v>8650</v>
      </c>
      <c r="AG2293" t="s">
        <v>8576</v>
      </c>
    </row>
    <row r="2294" spans="1:33" ht="12.95" customHeight="1" x14ac:dyDescent="0.2">
      <c r="A2294" s="99" t="s">
        <v>8671</v>
      </c>
      <c r="B2294" s="14"/>
      <c r="C2294" s="17">
        <v>42625.39</v>
      </c>
      <c r="D2294" s="17"/>
      <c r="E2294">
        <f t="shared" si="232"/>
        <v>-11633.024480311782</v>
      </c>
      <c r="F2294">
        <f t="shared" si="233"/>
        <v>-11633</v>
      </c>
      <c r="G2294">
        <f t="shared" si="230"/>
        <v>-2.9260100003739353E-2</v>
      </c>
      <c r="I2294">
        <f>G2294</f>
        <v>-2.9260100003739353E-2</v>
      </c>
      <c r="Q2294" s="2">
        <f t="shared" si="234"/>
        <v>27606.89</v>
      </c>
      <c r="S2294" t="s">
        <v>8874</v>
      </c>
      <c r="U2294" s="21"/>
      <c r="AC2294">
        <v>11</v>
      </c>
      <c r="AE2294" t="s">
        <v>8581</v>
      </c>
      <c r="AG2294" t="s">
        <v>8576</v>
      </c>
    </row>
    <row r="2295" spans="1:33" ht="12.95" customHeight="1" x14ac:dyDescent="0.2">
      <c r="A2295" s="99" t="s">
        <v>8671</v>
      </c>
      <c r="B2295" s="14"/>
      <c r="C2295" s="17">
        <v>42625.398000000001</v>
      </c>
      <c r="D2295" s="17"/>
      <c r="E2295">
        <f t="shared" si="232"/>
        <v>-11633.017787153034</v>
      </c>
      <c r="F2295">
        <f t="shared" si="233"/>
        <v>-11633</v>
      </c>
      <c r="G2295">
        <f t="shared" si="230"/>
        <v>-2.1260100002109539E-2</v>
      </c>
      <c r="I2295">
        <f>G2295</f>
        <v>-2.1260100002109539E-2</v>
      </c>
      <c r="Q2295" s="2">
        <f t="shared" si="234"/>
        <v>27606.898000000001</v>
      </c>
      <c r="S2295" t="s">
        <v>8874</v>
      </c>
      <c r="U2295" s="21"/>
      <c r="AC2295">
        <v>9</v>
      </c>
      <c r="AE2295" t="s">
        <v>8579</v>
      </c>
      <c r="AG2295" t="s">
        <v>8576</v>
      </c>
    </row>
    <row r="2296" spans="1:33" ht="12.95" customHeight="1" x14ac:dyDescent="0.2">
      <c r="A2296" s="55" t="s">
        <v>7338</v>
      </c>
      <c r="B2296" s="54" t="s">
        <v>8852</v>
      </c>
      <c r="C2296" s="55">
        <v>42627.794999999998</v>
      </c>
      <c r="D2296" s="55" t="s">
        <v>8869</v>
      </c>
      <c r="E2296">
        <f t="shared" si="232"/>
        <v>-11631.012349463543</v>
      </c>
      <c r="F2296">
        <f t="shared" si="233"/>
        <v>-11631</v>
      </c>
      <c r="G2296">
        <f t="shared" si="230"/>
        <v>-1.4760700003535021E-2</v>
      </c>
      <c r="I2296">
        <f>+C2296-(C$7+F2296*C$8)</f>
        <v>-1.4760700003535021E-2</v>
      </c>
      <c r="Q2296" s="2">
        <f t="shared" si="234"/>
        <v>27609.294999999998</v>
      </c>
      <c r="S2296" t="s">
        <v>8874</v>
      </c>
      <c r="AC2296">
        <v>16</v>
      </c>
      <c r="AE2296" t="s">
        <v>8652</v>
      </c>
      <c r="AG2296" t="s">
        <v>8576</v>
      </c>
    </row>
    <row r="2297" spans="1:33" ht="12.95" customHeight="1" x14ac:dyDescent="0.2">
      <c r="A2297" s="99" t="s">
        <v>8671</v>
      </c>
      <c r="B2297" s="14"/>
      <c r="C2297" s="17">
        <v>42631.373</v>
      </c>
      <c r="D2297" s="17"/>
      <c r="E2297">
        <f t="shared" si="232"/>
        <v>-11628.018834214057</v>
      </c>
      <c r="F2297">
        <f t="shared" si="233"/>
        <v>-11628</v>
      </c>
      <c r="G2297">
        <f t="shared" si="230"/>
        <v>-2.2511600000143517E-2</v>
      </c>
      <c r="I2297">
        <f>G2297</f>
        <v>-2.2511600000143517E-2</v>
      </c>
      <c r="Q2297" s="2">
        <f t="shared" si="234"/>
        <v>27612.873</v>
      </c>
      <c r="S2297" t="s">
        <v>8874</v>
      </c>
      <c r="U2297" s="21"/>
      <c r="AB2297" t="s">
        <v>8668</v>
      </c>
      <c r="AC2297">
        <v>13</v>
      </c>
      <c r="AE2297" t="s">
        <v>8692</v>
      </c>
      <c r="AG2297" t="s">
        <v>8661</v>
      </c>
    </row>
    <row r="2298" spans="1:33" ht="12.95" customHeight="1" x14ac:dyDescent="0.2">
      <c r="A2298" s="55" t="s">
        <v>7219</v>
      </c>
      <c r="B2298" s="54" t="s">
        <v>8852</v>
      </c>
      <c r="C2298" s="55">
        <v>42631.377</v>
      </c>
      <c r="D2298" s="55" t="s">
        <v>8869</v>
      </c>
      <c r="E2298">
        <f t="shared" si="232"/>
        <v>-11628.015487634684</v>
      </c>
      <c r="F2298">
        <f t="shared" si="233"/>
        <v>-11628</v>
      </c>
      <c r="G2298">
        <f t="shared" si="230"/>
        <v>-1.851159999932861E-2</v>
      </c>
      <c r="I2298">
        <f>+C2298-(C$7+F2298*C$8)</f>
        <v>-1.851159999932861E-2</v>
      </c>
      <c r="Q2298" s="2">
        <f t="shared" si="234"/>
        <v>27612.877</v>
      </c>
      <c r="S2298" t="s">
        <v>8874</v>
      </c>
      <c r="AC2298">
        <v>13</v>
      </c>
      <c r="AE2298" t="s">
        <v>8678</v>
      </c>
      <c r="AG2298" t="s">
        <v>8576</v>
      </c>
    </row>
    <row r="2299" spans="1:33" ht="12.95" customHeight="1" x14ac:dyDescent="0.2">
      <c r="A2299" s="99" t="s">
        <v>8671</v>
      </c>
      <c r="B2299" s="14"/>
      <c r="C2299" s="17">
        <v>42632.563000000002</v>
      </c>
      <c r="D2299" s="17"/>
      <c r="E2299">
        <f t="shared" si="232"/>
        <v>-11627.023226850477</v>
      </c>
      <c r="F2299">
        <f t="shared" si="233"/>
        <v>-11627</v>
      </c>
      <c r="G2299">
        <f t="shared" si="230"/>
        <v>-2.7761900004406925E-2</v>
      </c>
      <c r="I2299">
        <f>G2299</f>
        <v>-2.7761900004406925E-2</v>
      </c>
      <c r="Q2299" s="2">
        <f t="shared" si="234"/>
        <v>27614.063000000002</v>
      </c>
      <c r="S2299" t="s">
        <v>8874</v>
      </c>
      <c r="U2299" s="21"/>
    </row>
    <row r="2300" spans="1:33" ht="12.95" customHeight="1" x14ac:dyDescent="0.2">
      <c r="A2300" s="99" t="s">
        <v>8671</v>
      </c>
      <c r="B2300" s="14"/>
      <c r="C2300" s="17">
        <v>42632.563999999998</v>
      </c>
      <c r="D2300" s="17"/>
      <c r="E2300">
        <f t="shared" si="232"/>
        <v>-11627.022390205637</v>
      </c>
      <c r="F2300">
        <f t="shared" si="233"/>
        <v>-11627</v>
      </c>
      <c r="G2300">
        <f t="shared" si="230"/>
        <v>-2.6761900007841177E-2</v>
      </c>
      <c r="I2300">
        <f>G2300</f>
        <v>-2.6761900007841177E-2</v>
      </c>
      <c r="Q2300" s="2">
        <f t="shared" si="234"/>
        <v>27614.063999999998</v>
      </c>
      <c r="S2300" t="s">
        <v>8874</v>
      </c>
      <c r="U2300" s="21"/>
    </row>
    <row r="2301" spans="1:33" ht="12.95" customHeight="1" x14ac:dyDescent="0.2">
      <c r="A2301" s="99" t="s">
        <v>8671</v>
      </c>
      <c r="B2301" s="14"/>
      <c r="C2301" s="17">
        <v>42632.565999999999</v>
      </c>
      <c r="D2301" s="17"/>
      <c r="E2301">
        <f t="shared" si="232"/>
        <v>-11627.020716915949</v>
      </c>
      <c r="F2301">
        <f t="shared" si="233"/>
        <v>-11627</v>
      </c>
      <c r="G2301">
        <f t="shared" si="230"/>
        <v>-2.4761900007433724E-2</v>
      </c>
      <c r="I2301">
        <f>G2301</f>
        <v>-2.4761900007433724E-2</v>
      </c>
      <c r="Q2301" s="2">
        <f t="shared" si="234"/>
        <v>27614.065999999999</v>
      </c>
      <c r="S2301" t="s">
        <v>8874</v>
      </c>
      <c r="U2301" s="21"/>
    </row>
    <row r="2302" spans="1:33" ht="12.95" customHeight="1" x14ac:dyDescent="0.2">
      <c r="A2302" s="99" t="s">
        <v>8671</v>
      </c>
      <c r="B2302" s="14"/>
      <c r="C2302" s="17">
        <v>42632.569000000003</v>
      </c>
      <c r="D2302" s="17"/>
      <c r="E2302">
        <f t="shared" si="232"/>
        <v>-11627.018206981416</v>
      </c>
      <c r="F2302">
        <f t="shared" si="233"/>
        <v>-11627</v>
      </c>
      <c r="G2302">
        <f t="shared" si="230"/>
        <v>-2.1761900003184564E-2</v>
      </c>
      <c r="I2302">
        <f>G2302</f>
        <v>-2.1761900003184564E-2</v>
      </c>
      <c r="Q2302" s="2">
        <f t="shared" si="234"/>
        <v>27614.069000000003</v>
      </c>
      <c r="S2302" t="s">
        <v>8874</v>
      </c>
      <c r="U2302" s="21"/>
      <c r="AC2302">
        <v>13</v>
      </c>
      <c r="AE2302" t="s">
        <v>8678</v>
      </c>
      <c r="AG2302" t="s">
        <v>8576</v>
      </c>
    </row>
    <row r="2303" spans="1:33" ht="12.95" customHeight="1" x14ac:dyDescent="0.2">
      <c r="A2303" s="99" t="s">
        <v>8671</v>
      </c>
      <c r="B2303" s="14"/>
      <c r="C2303" s="17">
        <v>42632.572</v>
      </c>
      <c r="D2303" s="17"/>
      <c r="E2303">
        <f t="shared" si="232"/>
        <v>-11627.015697046889</v>
      </c>
      <c r="F2303">
        <f t="shared" si="233"/>
        <v>-11627</v>
      </c>
      <c r="G2303">
        <f t="shared" si="230"/>
        <v>-1.8761900006211363E-2</v>
      </c>
      <c r="I2303">
        <f>G2303</f>
        <v>-1.8761900006211363E-2</v>
      </c>
      <c r="Q2303" s="2">
        <f t="shared" si="234"/>
        <v>27614.072</v>
      </c>
      <c r="S2303" t="s">
        <v>8874</v>
      </c>
      <c r="U2303" s="21"/>
      <c r="AC2303">
        <v>9</v>
      </c>
      <c r="AE2303" t="s">
        <v>8581</v>
      </c>
      <c r="AG2303" t="s">
        <v>8576</v>
      </c>
    </row>
    <row r="2304" spans="1:33" ht="12.95" customHeight="1" x14ac:dyDescent="0.2">
      <c r="A2304" s="12" t="s">
        <v>8880</v>
      </c>
      <c r="B2304" s="35"/>
      <c r="C2304" s="12">
        <v>42633.759100000003</v>
      </c>
      <c r="D2304" s="12">
        <v>2.0000000000000001E-4</v>
      </c>
      <c r="E2304">
        <f t="shared" si="232"/>
        <v>-11626.022515953353</v>
      </c>
      <c r="F2304">
        <f t="shared" si="233"/>
        <v>-11626</v>
      </c>
      <c r="G2304">
        <f t="shared" si="230"/>
        <v>-2.691219999542227E-2</v>
      </c>
      <c r="J2304">
        <f>G2304</f>
        <v>-2.691219999542227E-2</v>
      </c>
      <c r="Q2304" s="2">
        <f t="shared" si="234"/>
        <v>27615.259100000003</v>
      </c>
      <c r="S2304" t="s">
        <v>8874</v>
      </c>
      <c r="U2304" s="21"/>
    </row>
    <row r="2305" spans="1:33" ht="12.95" customHeight="1" x14ac:dyDescent="0.2">
      <c r="A2305" s="55" t="s">
        <v>4348</v>
      </c>
      <c r="B2305" s="54" t="s">
        <v>8852</v>
      </c>
      <c r="C2305" s="55">
        <v>42633.761700000003</v>
      </c>
      <c r="D2305" s="55" t="s">
        <v>8869</v>
      </c>
      <c r="E2305">
        <f t="shared" si="232"/>
        <v>-11626.02034067676</v>
      </c>
      <c r="F2305">
        <f t="shared" si="233"/>
        <v>-11626</v>
      </c>
      <c r="G2305">
        <f t="shared" si="230"/>
        <v>-2.4312199995620176E-2</v>
      </c>
      <c r="J2305">
        <f>G2305</f>
        <v>-2.4312199995620176E-2</v>
      </c>
      <c r="Q2305" s="2">
        <f t="shared" si="234"/>
        <v>27615.261700000003</v>
      </c>
      <c r="S2305" t="s">
        <v>8874</v>
      </c>
      <c r="U2305" s="21"/>
    </row>
    <row r="2306" spans="1:33" ht="12.95" customHeight="1" x14ac:dyDescent="0.2">
      <c r="A2306" s="55" t="s">
        <v>7338</v>
      </c>
      <c r="B2306" s="54" t="s">
        <v>8852</v>
      </c>
      <c r="C2306" s="55">
        <v>42633.764000000003</v>
      </c>
      <c r="D2306" s="55" t="s">
        <v>8869</v>
      </c>
      <c r="E2306">
        <f t="shared" si="232"/>
        <v>-11626.018416393619</v>
      </c>
      <c r="F2306">
        <f t="shared" si="233"/>
        <v>-11626</v>
      </c>
      <c r="G2306">
        <f t="shared" si="230"/>
        <v>-2.2012199995515402E-2</v>
      </c>
      <c r="I2306">
        <f>+C2306-(C$7+F2306*C$8)</f>
        <v>-2.2012199995515402E-2</v>
      </c>
      <c r="Q2306" s="2">
        <f t="shared" si="234"/>
        <v>27615.264000000003</v>
      </c>
      <c r="S2306" t="s">
        <v>8874</v>
      </c>
      <c r="AC2306">
        <v>22</v>
      </c>
      <c r="AE2306" t="s">
        <v>8679</v>
      </c>
      <c r="AG2306" t="s">
        <v>8576</v>
      </c>
    </row>
    <row r="2307" spans="1:33" ht="12.95" customHeight="1" x14ac:dyDescent="0.2">
      <c r="A2307" s="55" t="s">
        <v>5934</v>
      </c>
      <c r="B2307" s="54" t="s">
        <v>8852</v>
      </c>
      <c r="C2307" s="55">
        <v>42636.152000000002</v>
      </c>
      <c r="D2307" s="55" t="s">
        <v>8869</v>
      </c>
      <c r="E2307">
        <f t="shared" si="232"/>
        <v>-11624.020508507716</v>
      </c>
      <c r="F2307">
        <f t="shared" si="233"/>
        <v>-11624</v>
      </c>
      <c r="G2307">
        <f t="shared" si="230"/>
        <v>-2.4512800002412405E-2</v>
      </c>
      <c r="I2307">
        <f>+C2307-(C$7+F2307*C$8)</f>
        <v>-2.4512800002412405E-2</v>
      </c>
      <c r="Q2307" s="2">
        <f t="shared" si="234"/>
        <v>27617.652000000002</v>
      </c>
      <c r="S2307" t="s">
        <v>8874</v>
      </c>
    </row>
    <row r="2308" spans="1:33" ht="12.95" customHeight="1" x14ac:dyDescent="0.2">
      <c r="A2308" s="55" t="s">
        <v>5934</v>
      </c>
      <c r="B2308" s="54" t="s">
        <v>8852</v>
      </c>
      <c r="C2308" s="55">
        <v>42637.351000000002</v>
      </c>
      <c r="D2308" s="55" t="s">
        <v>8869</v>
      </c>
      <c r="E2308">
        <f t="shared" si="232"/>
        <v>-11623.017371340547</v>
      </c>
      <c r="F2308">
        <f t="shared" si="233"/>
        <v>-11623</v>
      </c>
      <c r="G2308">
        <f t="shared" si="230"/>
        <v>-2.0763100001204293E-2</v>
      </c>
      <c r="I2308">
        <f>+C2308-(C$7+F2308*C$8)</f>
        <v>-2.0763100001204293E-2</v>
      </c>
      <c r="Q2308" s="2">
        <f t="shared" si="234"/>
        <v>27618.851000000002</v>
      </c>
      <c r="S2308" t="s">
        <v>8874</v>
      </c>
    </row>
    <row r="2309" spans="1:33" ht="12.95" customHeight="1" x14ac:dyDescent="0.2">
      <c r="A2309" s="99" t="s">
        <v>8671</v>
      </c>
      <c r="B2309" s="14"/>
      <c r="C2309" s="17">
        <v>42638.544000000002</v>
      </c>
      <c r="D2309" s="17"/>
      <c r="E2309">
        <f t="shared" si="232"/>
        <v>-11622.019254042438</v>
      </c>
      <c r="F2309">
        <f t="shared" si="233"/>
        <v>-11622</v>
      </c>
      <c r="G2309">
        <f t="shared" ref="G2309:G2372" si="237">+C2309-(C$7+F2309*C$8)</f>
        <v>-2.3013400001218542E-2</v>
      </c>
      <c r="I2309">
        <f>G2309</f>
        <v>-2.3013400001218542E-2</v>
      </c>
      <c r="Q2309" s="2">
        <f t="shared" si="234"/>
        <v>27620.044000000002</v>
      </c>
      <c r="S2309" t="s">
        <v>8874</v>
      </c>
      <c r="U2309" s="21"/>
      <c r="AC2309">
        <v>17</v>
      </c>
      <c r="AE2309" t="s">
        <v>8658</v>
      </c>
      <c r="AG2309" t="s">
        <v>8576</v>
      </c>
    </row>
    <row r="2310" spans="1:33" ht="12.95" customHeight="1" x14ac:dyDescent="0.2">
      <c r="A2310" s="99" t="s">
        <v>8671</v>
      </c>
      <c r="B2310" s="14"/>
      <c r="C2310" s="17">
        <v>42638.548000000003</v>
      </c>
      <c r="D2310" s="17"/>
      <c r="E2310">
        <f t="shared" si="232"/>
        <v>-11622.015907463065</v>
      </c>
      <c r="F2310">
        <f t="shared" si="233"/>
        <v>-11622</v>
      </c>
      <c r="G2310">
        <f t="shared" si="237"/>
        <v>-1.9013400000403635E-2</v>
      </c>
      <c r="I2310">
        <f>G2310</f>
        <v>-1.9013400000403635E-2</v>
      </c>
      <c r="Q2310" s="2">
        <f t="shared" si="234"/>
        <v>27620.048000000003</v>
      </c>
      <c r="S2310" t="s">
        <v>8874</v>
      </c>
      <c r="U2310" s="21"/>
    </row>
    <row r="2311" spans="1:33" ht="12.95" customHeight="1" x14ac:dyDescent="0.2">
      <c r="A2311" s="99" t="s">
        <v>8671</v>
      </c>
      <c r="B2311" s="14"/>
      <c r="C2311" s="17">
        <v>42638.548999999999</v>
      </c>
      <c r="D2311" s="17"/>
      <c r="E2311">
        <f t="shared" si="232"/>
        <v>-11622.015070818223</v>
      </c>
      <c r="F2311">
        <f t="shared" si="233"/>
        <v>-11622</v>
      </c>
      <c r="G2311">
        <f t="shared" si="237"/>
        <v>-1.8013400003837887E-2</v>
      </c>
      <c r="I2311">
        <f>G2311</f>
        <v>-1.8013400003837887E-2</v>
      </c>
      <c r="Q2311" s="2">
        <f t="shared" si="234"/>
        <v>27620.048999999999</v>
      </c>
      <c r="S2311" t="s">
        <v>8874</v>
      </c>
      <c r="U2311" s="21"/>
      <c r="AC2311">
        <v>9</v>
      </c>
      <c r="AE2311" t="s">
        <v>8590</v>
      </c>
      <c r="AG2311" t="s">
        <v>8576</v>
      </c>
    </row>
    <row r="2312" spans="1:33" ht="12.95" customHeight="1" x14ac:dyDescent="0.2">
      <c r="A2312" s="99" t="s">
        <v>8671</v>
      </c>
      <c r="B2312" s="14"/>
      <c r="C2312" s="17">
        <v>42638.550999999999</v>
      </c>
      <c r="D2312" s="17"/>
      <c r="E2312">
        <f t="shared" si="232"/>
        <v>-11622.013397528537</v>
      </c>
      <c r="F2312">
        <f t="shared" si="233"/>
        <v>-11622</v>
      </c>
      <c r="G2312">
        <f t="shared" si="237"/>
        <v>-1.6013400003430434E-2</v>
      </c>
      <c r="I2312">
        <f>G2312</f>
        <v>-1.6013400003430434E-2</v>
      </c>
      <c r="Q2312" s="2">
        <f t="shared" si="234"/>
        <v>27620.050999999999</v>
      </c>
      <c r="S2312" t="s">
        <v>8874</v>
      </c>
      <c r="U2312" s="21"/>
      <c r="AC2312">
        <v>9</v>
      </c>
      <c r="AE2312" t="s">
        <v>8650</v>
      </c>
      <c r="AG2312" t="s">
        <v>8576</v>
      </c>
    </row>
    <row r="2313" spans="1:33" ht="12.95" customHeight="1" x14ac:dyDescent="0.2">
      <c r="A2313" s="55" t="s">
        <v>7338</v>
      </c>
      <c r="B2313" s="54" t="s">
        <v>8852</v>
      </c>
      <c r="C2313" s="55">
        <v>42639.731</v>
      </c>
      <c r="D2313" s="55" t="s">
        <v>8869</v>
      </c>
      <c r="E2313">
        <f t="shared" si="232"/>
        <v>-11621.02615661339</v>
      </c>
      <c r="F2313">
        <f t="shared" si="233"/>
        <v>-11621</v>
      </c>
      <c r="G2313">
        <f t="shared" si="237"/>
        <v>-3.1263700002455153E-2</v>
      </c>
      <c r="I2313">
        <f>+C2313-(C$7+F2313*C$8)</f>
        <v>-3.1263700002455153E-2</v>
      </c>
      <c r="Q2313" s="2">
        <f t="shared" si="234"/>
        <v>27621.231</v>
      </c>
      <c r="S2313" t="s">
        <v>8874</v>
      </c>
      <c r="AC2313">
        <v>12</v>
      </c>
      <c r="AE2313" t="s">
        <v>8650</v>
      </c>
      <c r="AG2313" t="s">
        <v>8576</v>
      </c>
    </row>
    <row r="2314" spans="1:33" ht="12.95" customHeight="1" x14ac:dyDescent="0.2">
      <c r="A2314" s="55" t="s">
        <v>5934</v>
      </c>
      <c r="B2314" s="54" t="s">
        <v>8852</v>
      </c>
      <c r="C2314" s="55">
        <v>42642.129000000001</v>
      </c>
      <c r="D2314" s="55" t="s">
        <v>8869</v>
      </c>
      <c r="E2314">
        <f t="shared" si="232"/>
        <v>-11619.019882279052</v>
      </c>
      <c r="F2314">
        <f t="shared" si="233"/>
        <v>-11619</v>
      </c>
      <c r="G2314">
        <f t="shared" si="237"/>
        <v>-2.3764300000038929E-2</v>
      </c>
      <c r="I2314">
        <f>+C2314-(C$7+F2314*C$8)</f>
        <v>-2.3764300000038929E-2</v>
      </c>
      <c r="Q2314" s="2">
        <f t="shared" si="234"/>
        <v>27623.629000000001</v>
      </c>
      <c r="S2314" t="s">
        <v>8874</v>
      </c>
      <c r="AC2314">
        <v>12</v>
      </c>
      <c r="AE2314" t="s">
        <v>8581</v>
      </c>
      <c r="AG2314" t="s">
        <v>8576</v>
      </c>
    </row>
    <row r="2315" spans="1:33" ht="12.95" customHeight="1" x14ac:dyDescent="0.2">
      <c r="A2315" s="99" t="s">
        <v>8671</v>
      </c>
      <c r="B2315" s="14"/>
      <c r="C2315" s="17">
        <v>42650.495999999999</v>
      </c>
      <c r="D2315" s="17"/>
      <c r="E2315">
        <f t="shared" si="232"/>
        <v>-11612.019674874797</v>
      </c>
      <c r="F2315">
        <f t="shared" si="233"/>
        <v>-11612</v>
      </c>
      <c r="G2315">
        <f t="shared" si="237"/>
        <v>-2.3516400004155003E-2</v>
      </c>
      <c r="I2315">
        <f>G2315</f>
        <v>-2.3516400004155003E-2</v>
      </c>
      <c r="Q2315" s="2">
        <f t="shared" si="234"/>
        <v>27631.995999999999</v>
      </c>
      <c r="S2315" t="s">
        <v>8874</v>
      </c>
      <c r="U2315" s="21"/>
      <c r="AB2315" t="s">
        <v>8668</v>
      </c>
      <c r="AC2315">
        <v>21</v>
      </c>
      <c r="AE2315" t="s">
        <v>8693</v>
      </c>
      <c r="AG2315" t="s">
        <v>8661</v>
      </c>
    </row>
    <row r="2316" spans="1:33" ht="12.95" customHeight="1" x14ac:dyDescent="0.2">
      <c r="A2316" s="55" t="s">
        <v>7187</v>
      </c>
      <c r="B2316" s="54" t="s">
        <v>8852</v>
      </c>
      <c r="C2316" s="55">
        <v>42662.455999999998</v>
      </c>
      <c r="D2316" s="55" t="s">
        <v>8869</v>
      </c>
      <c r="E2316">
        <f t="shared" si="232"/>
        <v>-11602.013402548406</v>
      </c>
      <c r="F2316">
        <f t="shared" si="233"/>
        <v>-11602</v>
      </c>
      <c r="G2316">
        <f t="shared" si="237"/>
        <v>-1.6019400005461648E-2</v>
      </c>
      <c r="I2316">
        <f>+C2316-(C$7+F2316*C$8)</f>
        <v>-1.6019400005461648E-2</v>
      </c>
      <c r="Q2316" s="2">
        <f t="shared" si="234"/>
        <v>27643.955999999998</v>
      </c>
      <c r="S2316" t="s">
        <v>8874</v>
      </c>
      <c r="AC2316">
        <v>14</v>
      </c>
      <c r="AE2316" t="s">
        <v>8658</v>
      </c>
      <c r="AG2316" t="s">
        <v>8576</v>
      </c>
    </row>
    <row r="2317" spans="1:33" ht="12.95" customHeight="1" x14ac:dyDescent="0.2">
      <c r="A2317" s="99" t="s">
        <v>8670</v>
      </c>
      <c r="B2317" s="14"/>
      <c r="C2317" s="17">
        <v>42663.642</v>
      </c>
      <c r="D2317" s="17"/>
      <c r="E2317">
        <f t="shared" si="232"/>
        <v>-11601.0211417642</v>
      </c>
      <c r="F2317">
        <f t="shared" si="233"/>
        <v>-11601</v>
      </c>
      <c r="G2317">
        <f t="shared" si="237"/>
        <v>-2.5269700003264006E-2</v>
      </c>
      <c r="I2317">
        <f>G2317</f>
        <v>-2.5269700003264006E-2</v>
      </c>
      <c r="Q2317" s="2">
        <f t="shared" si="234"/>
        <v>27645.142</v>
      </c>
      <c r="S2317" t="s">
        <v>8874</v>
      </c>
      <c r="U2317" s="21"/>
      <c r="AC2317">
        <v>8</v>
      </c>
      <c r="AE2317" t="s">
        <v>8581</v>
      </c>
      <c r="AG2317" t="s">
        <v>8576</v>
      </c>
    </row>
    <row r="2318" spans="1:33" ht="12.95" customHeight="1" x14ac:dyDescent="0.2">
      <c r="A2318" s="55" t="s">
        <v>7338</v>
      </c>
      <c r="B2318" s="54" t="s">
        <v>8852</v>
      </c>
      <c r="C2318" s="55">
        <v>42663.644999999997</v>
      </c>
      <c r="D2318" s="55" t="s">
        <v>8869</v>
      </c>
      <c r="E2318">
        <f t="shared" si="232"/>
        <v>-11601.018631829673</v>
      </c>
      <c r="F2318">
        <f t="shared" si="233"/>
        <v>-11601</v>
      </c>
      <c r="G2318">
        <f t="shared" si="237"/>
        <v>-2.2269700006290805E-2</v>
      </c>
      <c r="I2318">
        <f>+C2318-(C$7+F2318*C$8)</f>
        <v>-2.2269700006290805E-2</v>
      </c>
      <c r="Q2318" s="2">
        <f t="shared" si="234"/>
        <v>27645.144999999997</v>
      </c>
      <c r="S2318" t="s">
        <v>8874</v>
      </c>
      <c r="AC2318">
        <v>11</v>
      </c>
      <c r="AE2318" t="s">
        <v>8581</v>
      </c>
      <c r="AG2318" t="s">
        <v>8576</v>
      </c>
    </row>
    <row r="2319" spans="1:33" ht="12.95" customHeight="1" x14ac:dyDescent="0.2">
      <c r="A2319" s="12" t="s">
        <v>8880</v>
      </c>
      <c r="B2319" s="35"/>
      <c r="C2319" s="12">
        <v>42664.834000000003</v>
      </c>
      <c r="D2319" s="12">
        <v>1E-4</v>
      </c>
      <c r="E2319">
        <f t="shared" si="232"/>
        <v>-11600.023861110933</v>
      </c>
      <c r="F2319">
        <f t="shared" si="233"/>
        <v>-11600</v>
      </c>
      <c r="G2319">
        <f t="shared" si="237"/>
        <v>-2.8519999999844003E-2</v>
      </c>
      <c r="I2319">
        <f>G2319</f>
        <v>-2.8519999999844003E-2</v>
      </c>
      <c r="Q2319" s="2">
        <f t="shared" si="234"/>
        <v>27646.334000000003</v>
      </c>
      <c r="S2319" t="s">
        <v>8874</v>
      </c>
      <c r="U2319" s="21"/>
      <c r="AB2319" t="s">
        <v>8668</v>
      </c>
      <c r="AC2319">
        <v>10</v>
      </c>
      <c r="AE2319" t="s">
        <v>8691</v>
      </c>
      <c r="AG2319" t="s">
        <v>8661</v>
      </c>
    </row>
    <row r="2320" spans="1:33" ht="12.95" customHeight="1" x14ac:dyDescent="0.2">
      <c r="A2320" s="55" t="s">
        <v>4348</v>
      </c>
      <c r="B2320" s="54" t="s">
        <v>8852</v>
      </c>
      <c r="C2320" s="55">
        <v>42664.838600000003</v>
      </c>
      <c r="D2320" s="55" t="s">
        <v>8869</v>
      </c>
      <c r="E2320">
        <f t="shared" si="232"/>
        <v>-11600.020012544652</v>
      </c>
      <c r="F2320">
        <f t="shared" si="233"/>
        <v>-11600</v>
      </c>
      <c r="G2320">
        <f t="shared" si="237"/>
        <v>-2.3919999999634456E-2</v>
      </c>
      <c r="J2320">
        <f>G2320</f>
        <v>-2.3919999999634456E-2</v>
      </c>
      <c r="Q2320" s="2">
        <f t="shared" si="234"/>
        <v>27646.338600000003</v>
      </c>
      <c r="S2320" t="s">
        <v>8874</v>
      </c>
      <c r="U2320" s="21"/>
      <c r="AC2320">
        <v>7</v>
      </c>
      <c r="AE2320" t="s">
        <v>8650</v>
      </c>
      <c r="AG2320" t="s">
        <v>8576</v>
      </c>
    </row>
    <row r="2321" spans="1:33" ht="12.95" customHeight="1" x14ac:dyDescent="0.2">
      <c r="A2321" s="55" t="s">
        <v>5934</v>
      </c>
      <c r="B2321" s="54" t="s">
        <v>8852</v>
      </c>
      <c r="C2321" s="55">
        <v>42667.218000000001</v>
      </c>
      <c r="D2321" s="55" t="s">
        <v>8869</v>
      </c>
      <c r="E2321">
        <f t="shared" si="232"/>
        <v>-11598.029299804402</v>
      </c>
      <c r="F2321">
        <f t="shared" si="233"/>
        <v>-11598</v>
      </c>
      <c r="G2321">
        <f t="shared" si="237"/>
        <v>-3.5020600000279956E-2</v>
      </c>
      <c r="I2321">
        <f>+C2321-(C$7+F2321*C$8)</f>
        <v>-3.5020600000279956E-2</v>
      </c>
      <c r="Q2321" s="2">
        <f t="shared" si="234"/>
        <v>27648.718000000001</v>
      </c>
      <c r="S2321" t="s">
        <v>8874</v>
      </c>
    </row>
    <row r="2322" spans="1:33" ht="12.95" customHeight="1" x14ac:dyDescent="0.2">
      <c r="A2322" s="55" t="s">
        <v>4111</v>
      </c>
      <c r="B2322" s="54" t="s">
        <v>8852</v>
      </c>
      <c r="C2322" s="55">
        <v>42668.425000000003</v>
      </c>
      <c r="D2322" s="55" t="s">
        <v>8869</v>
      </c>
      <c r="E2322">
        <f t="shared" si="232"/>
        <v>-11597.019469478484</v>
      </c>
      <c r="F2322">
        <f t="shared" si="233"/>
        <v>-11597</v>
      </c>
      <c r="G2322">
        <f t="shared" si="237"/>
        <v>-2.3270899997442029E-2</v>
      </c>
      <c r="I2322">
        <f>+C2322-(C$7+F2322*C$8)</f>
        <v>-2.3270899997442029E-2</v>
      </c>
      <c r="Q2322" s="2">
        <f t="shared" si="234"/>
        <v>27649.925000000003</v>
      </c>
      <c r="S2322" t="s">
        <v>8874</v>
      </c>
      <c r="AC2322">
        <v>12</v>
      </c>
      <c r="AE2322" t="s">
        <v>8682</v>
      </c>
      <c r="AG2322" t="s">
        <v>8576</v>
      </c>
    </row>
    <row r="2323" spans="1:33" ht="12.95" customHeight="1" x14ac:dyDescent="0.2">
      <c r="A2323" s="55" t="s">
        <v>7338</v>
      </c>
      <c r="B2323" s="54" t="s">
        <v>8852</v>
      </c>
      <c r="C2323" s="55">
        <v>42669.62</v>
      </c>
      <c r="D2323" s="55" t="s">
        <v>8869</v>
      </c>
      <c r="E2323">
        <f t="shared" si="232"/>
        <v>-11596.019678890689</v>
      </c>
      <c r="F2323">
        <f t="shared" si="233"/>
        <v>-11596</v>
      </c>
      <c r="G2323">
        <f t="shared" si="237"/>
        <v>-2.3521199997048825E-2</v>
      </c>
      <c r="I2323">
        <f>+C2323-(C$7+F2323*C$8)</f>
        <v>-2.3521199997048825E-2</v>
      </c>
      <c r="Q2323" s="2">
        <f t="shared" si="234"/>
        <v>27651.120000000003</v>
      </c>
      <c r="S2323" t="s">
        <v>8874</v>
      </c>
      <c r="AC2323">
        <v>6</v>
      </c>
      <c r="AE2323" t="s">
        <v>8685</v>
      </c>
      <c r="AG2323" t="s">
        <v>8576</v>
      </c>
    </row>
    <row r="2324" spans="1:33" ht="12.95" customHeight="1" x14ac:dyDescent="0.2">
      <c r="A2324" s="12" t="s">
        <v>8880</v>
      </c>
      <c r="B2324" s="35"/>
      <c r="C2324" s="12">
        <v>42670.811399999999</v>
      </c>
      <c r="D2324" s="12">
        <v>2.9999999999999997E-4</v>
      </c>
      <c r="E2324">
        <f t="shared" si="232"/>
        <v>-11595.022900224332</v>
      </c>
      <c r="F2324">
        <f t="shared" si="233"/>
        <v>-11595</v>
      </c>
      <c r="G2324">
        <f t="shared" si="237"/>
        <v>-2.737150000029942E-2</v>
      </c>
      <c r="J2324">
        <f>G2324</f>
        <v>-2.737150000029942E-2</v>
      </c>
      <c r="Q2324" s="2">
        <f t="shared" si="234"/>
        <v>27652.311399999999</v>
      </c>
      <c r="S2324" t="s">
        <v>8874</v>
      </c>
      <c r="U2324" s="21"/>
      <c r="AC2324">
        <v>10</v>
      </c>
      <c r="AE2324" t="s">
        <v>8650</v>
      </c>
      <c r="AG2324" t="s">
        <v>8576</v>
      </c>
    </row>
    <row r="2325" spans="1:33" ht="12.95" customHeight="1" x14ac:dyDescent="0.2">
      <c r="A2325" s="55" t="s">
        <v>4348</v>
      </c>
      <c r="B2325" s="54" t="s">
        <v>8852</v>
      </c>
      <c r="C2325" s="55">
        <v>42670.816299999999</v>
      </c>
      <c r="D2325" s="55" t="s">
        <v>8869</v>
      </c>
      <c r="E2325">
        <f t="shared" ref="E2325:E2388" si="238">+(C2325-C$7)/C$8</f>
        <v>-11595.0188006646</v>
      </c>
      <c r="F2325">
        <f t="shared" ref="F2325:F2388" si="239">ROUND(2*E2325,0)/2</f>
        <v>-11595</v>
      </c>
      <c r="G2325">
        <f t="shared" si="237"/>
        <v>-2.2471500000392552E-2</v>
      </c>
      <c r="J2325">
        <f>G2325</f>
        <v>-2.2471500000392552E-2</v>
      </c>
      <c r="Q2325" s="2">
        <f t="shared" si="234"/>
        <v>27652.316299999999</v>
      </c>
      <c r="S2325" t="s">
        <v>8874</v>
      </c>
      <c r="U2325" s="21"/>
      <c r="AC2325">
        <v>14</v>
      </c>
      <c r="AE2325" t="s">
        <v>8651</v>
      </c>
      <c r="AG2325" t="s">
        <v>8576</v>
      </c>
    </row>
    <row r="2326" spans="1:33" ht="12.95" customHeight="1" x14ac:dyDescent="0.2">
      <c r="A2326" s="55" t="s">
        <v>3725</v>
      </c>
      <c r="B2326" s="54" t="s">
        <v>8852</v>
      </c>
      <c r="C2326" s="55">
        <v>42674.43</v>
      </c>
      <c r="D2326" s="55" t="s">
        <v>8869</v>
      </c>
      <c r="E2326">
        <f t="shared" si="238"/>
        <v>-11591.995417194208</v>
      </c>
      <c r="F2326">
        <f t="shared" si="239"/>
        <v>-11592</v>
      </c>
      <c r="G2326">
        <f t="shared" si="237"/>
        <v>5.4775999960838817E-3</v>
      </c>
      <c r="I2326">
        <f>+C2326-(C$7+F2326*C$8)</f>
        <v>5.4775999960838817E-3</v>
      </c>
      <c r="Q2326" s="2">
        <f t="shared" si="234"/>
        <v>27655.93</v>
      </c>
      <c r="S2326" t="s">
        <v>8874</v>
      </c>
      <c r="AC2326">
        <v>18</v>
      </c>
      <c r="AE2326" t="s">
        <v>8652</v>
      </c>
      <c r="AG2326" t="s">
        <v>8576</v>
      </c>
    </row>
    <row r="2327" spans="1:33" ht="12.95" customHeight="1" x14ac:dyDescent="0.2">
      <c r="A2327" s="99" t="s">
        <v>8670</v>
      </c>
      <c r="B2327" s="14"/>
      <c r="C2327" s="17">
        <v>42680.37</v>
      </c>
      <c r="D2327" s="17"/>
      <c r="E2327">
        <f t="shared" si="238"/>
        <v>-11587.025746824744</v>
      </c>
      <c r="F2327">
        <f t="shared" si="239"/>
        <v>-11587</v>
      </c>
      <c r="G2327">
        <f t="shared" si="237"/>
        <v>-3.0773899998166598E-2</v>
      </c>
      <c r="I2327">
        <f>G2327</f>
        <v>-3.0773899998166598E-2</v>
      </c>
      <c r="Q2327" s="2">
        <f t="shared" ref="Q2327:Q2390" si="240">+C2327-15018.5</f>
        <v>27661.870000000003</v>
      </c>
      <c r="S2327" t="s">
        <v>8874</v>
      </c>
      <c r="U2327" s="21"/>
    </row>
    <row r="2328" spans="1:33" ht="12.95" customHeight="1" x14ac:dyDescent="0.2">
      <c r="A2328" s="99" t="s">
        <v>8670</v>
      </c>
      <c r="B2328" s="14"/>
      <c r="C2328" s="17">
        <v>42680.387999999999</v>
      </c>
      <c r="D2328" s="17"/>
      <c r="E2328">
        <f t="shared" si="238"/>
        <v>-11587.010687217567</v>
      </c>
      <c r="F2328">
        <f t="shared" si="239"/>
        <v>-11587</v>
      </c>
      <c r="G2328">
        <f t="shared" si="237"/>
        <v>-1.2773900001775473E-2</v>
      </c>
      <c r="I2328">
        <f>G2328</f>
        <v>-1.2773900001775473E-2</v>
      </c>
      <c r="Q2328" s="2">
        <f t="shared" si="240"/>
        <v>27661.887999999999</v>
      </c>
      <c r="S2328" t="s">
        <v>8874</v>
      </c>
      <c r="U2328" s="21"/>
      <c r="AC2328">
        <v>12</v>
      </c>
      <c r="AE2328" t="s">
        <v>8675</v>
      </c>
      <c r="AG2328" t="s">
        <v>8576</v>
      </c>
    </row>
    <row r="2329" spans="1:33" ht="12.95" customHeight="1" x14ac:dyDescent="0.2">
      <c r="A2329" s="55" t="s">
        <v>7338</v>
      </c>
      <c r="B2329" s="54" t="s">
        <v>8852</v>
      </c>
      <c r="C2329" s="55">
        <v>42682.760999999999</v>
      </c>
      <c r="D2329" s="55" t="s">
        <v>8869</v>
      </c>
      <c r="E2329">
        <f t="shared" si="238"/>
        <v>-11585.025329004313</v>
      </c>
      <c r="F2329">
        <f t="shared" si="239"/>
        <v>-11585</v>
      </c>
      <c r="G2329">
        <f t="shared" si="237"/>
        <v>-3.0274500000814442E-2</v>
      </c>
      <c r="I2329">
        <f>+C2329-(C$7+F2329*C$8)</f>
        <v>-3.0274500000814442E-2</v>
      </c>
      <c r="Q2329" s="2">
        <f t="shared" si="240"/>
        <v>27664.260999999999</v>
      </c>
      <c r="S2329" t="s">
        <v>8874</v>
      </c>
      <c r="AC2329">
        <v>14</v>
      </c>
      <c r="AE2329" t="s">
        <v>8678</v>
      </c>
      <c r="AG2329" t="s">
        <v>8576</v>
      </c>
    </row>
    <row r="2330" spans="1:33" ht="12.95" customHeight="1" x14ac:dyDescent="0.2">
      <c r="A2330" s="99" t="s">
        <v>8670</v>
      </c>
      <c r="B2330" s="14"/>
      <c r="C2330" s="17">
        <v>42686.351000000002</v>
      </c>
      <c r="D2330" s="17"/>
      <c r="E2330">
        <f t="shared" si="238"/>
        <v>-11582.021774016706</v>
      </c>
      <c r="F2330">
        <f t="shared" si="239"/>
        <v>-11582</v>
      </c>
      <c r="G2330">
        <f t="shared" si="237"/>
        <v>-2.6025400002254173E-2</v>
      </c>
      <c r="I2330">
        <f>G2330</f>
        <v>-2.6025400002254173E-2</v>
      </c>
      <c r="Q2330" s="2">
        <f t="shared" si="240"/>
        <v>27667.851000000002</v>
      </c>
      <c r="S2330" t="s">
        <v>8874</v>
      </c>
      <c r="U2330" s="21"/>
      <c r="AC2330">
        <v>9</v>
      </c>
      <c r="AE2330" t="s">
        <v>8581</v>
      </c>
      <c r="AG2330" t="s">
        <v>8576</v>
      </c>
    </row>
    <row r="2331" spans="1:33" ht="12.95" customHeight="1" x14ac:dyDescent="0.2">
      <c r="A2331" s="99" t="s">
        <v>8670</v>
      </c>
      <c r="B2331" s="14"/>
      <c r="C2331" s="17">
        <v>42686.353000000003</v>
      </c>
      <c r="D2331" s="17"/>
      <c r="E2331">
        <f t="shared" si="238"/>
        <v>-11582.020100727019</v>
      </c>
      <c r="F2331">
        <f t="shared" si="239"/>
        <v>-11582</v>
      </c>
      <c r="G2331">
        <f t="shared" si="237"/>
        <v>-2.402540000184672E-2</v>
      </c>
      <c r="I2331">
        <f>G2331</f>
        <v>-2.402540000184672E-2</v>
      </c>
      <c r="Q2331" s="2">
        <f t="shared" si="240"/>
        <v>27667.853000000003</v>
      </c>
      <c r="S2331" t="s">
        <v>8874</v>
      </c>
      <c r="U2331" s="21"/>
      <c r="AC2331">
        <v>13</v>
      </c>
      <c r="AE2331" t="s">
        <v>8579</v>
      </c>
      <c r="AG2331" t="s">
        <v>8576</v>
      </c>
    </row>
    <row r="2332" spans="1:33" ht="12.95" customHeight="1" x14ac:dyDescent="0.2">
      <c r="A2332" s="99" t="s">
        <v>8670</v>
      </c>
      <c r="B2332" s="14"/>
      <c r="C2332" s="17">
        <v>42686.353999999999</v>
      </c>
      <c r="D2332" s="17"/>
      <c r="E2332">
        <f t="shared" si="238"/>
        <v>-11582.019264082179</v>
      </c>
      <c r="F2332">
        <f t="shared" si="239"/>
        <v>-11582</v>
      </c>
      <c r="G2332">
        <f t="shared" si="237"/>
        <v>-2.3025400005280972E-2</v>
      </c>
      <c r="I2332">
        <f>G2332</f>
        <v>-2.3025400005280972E-2</v>
      </c>
      <c r="Q2332" s="2">
        <f t="shared" si="240"/>
        <v>27667.853999999999</v>
      </c>
      <c r="S2332" t="s">
        <v>8874</v>
      </c>
      <c r="U2332" s="21"/>
      <c r="AC2332">
        <v>12</v>
      </c>
      <c r="AE2332" t="s">
        <v>8658</v>
      </c>
      <c r="AG2332" t="s">
        <v>8576</v>
      </c>
    </row>
    <row r="2333" spans="1:33" ht="12.95" customHeight="1" x14ac:dyDescent="0.2">
      <c r="A2333" s="55" t="s">
        <v>3725</v>
      </c>
      <c r="B2333" s="54" t="s">
        <v>8852</v>
      </c>
      <c r="C2333" s="55">
        <v>42686.400999999998</v>
      </c>
      <c r="D2333" s="55" t="s">
        <v>8869</v>
      </c>
      <c r="E2333">
        <f t="shared" si="238"/>
        <v>-11581.979941774542</v>
      </c>
      <c r="F2333">
        <f t="shared" si="239"/>
        <v>-11582</v>
      </c>
      <c r="G2333">
        <f t="shared" si="237"/>
        <v>2.3974599993380252E-2</v>
      </c>
      <c r="I2333">
        <f>+C2333-(C$7+F2333*C$8)</f>
        <v>2.3974599993380252E-2</v>
      </c>
      <c r="Q2333" s="2">
        <f t="shared" si="240"/>
        <v>27667.900999999998</v>
      </c>
      <c r="S2333" t="s">
        <v>8874</v>
      </c>
      <c r="AC2333">
        <v>14</v>
      </c>
      <c r="AE2333" t="s">
        <v>8650</v>
      </c>
      <c r="AG2333" t="s">
        <v>8576</v>
      </c>
    </row>
    <row r="2334" spans="1:33" ht="12.95" customHeight="1" x14ac:dyDescent="0.2">
      <c r="A2334" s="55" t="s">
        <v>7338</v>
      </c>
      <c r="B2334" s="54" t="s">
        <v>8852</v>
      </c>
      <c r="C2334" s="55">
        <v>42688.735000000001</v>
      </c>
      <c r="D2334" s="55" t="s">
        <v>8869</v>
      </c>
      <c r="E2334">
        <f t="shared" si="238"/>
        <v>-11580.027212710176</v>
      </c>
      <c r="F2334">
        <f t="shared" si="239"/>
        <v>-11580</v>
      </c>
      <c r="G2334">
        <f t="shared" si="237"/>
        <v>-3.2526000002690125E-2</v>
      </c>
      <c r="I2334">
        <f>+C2334-(C$7+F2334*C$8)</f>
        <v>-3.2526000002690125E-2</v>
      </c>
      <c r="Q2334" s="2">
        <f t="shared" si="240"/>
        <v>27670.235000000001</v>
      </c>
      <c r="S2334" t="s">
        <v>8874</v>
      </c>
      <c r="AB2334" t="s">
        <v>8668</v>
      </c>
      <c r="AC2334">
        <v>18</v>
      </c>
      <c r="AE2334" t="s">
        <v>8689</v>
      </c>
      <c r="AG2334" t="s">
        <v>8661</v>
      </c>
    </row>
    <row r="2335" spans="1:33" ht="12.95" customHeight="1" x14ac:dyDescent="0.2">
      <c r="A2335" s="12" t="s">
        <v>8881</v>
      </c>
      <c r="B2335" s="35" t="s">
        <v>8852</v>
      </c>
      <c r="C2335" s="12">
        <v>42691.133000000002</v>
      </c>
      <c r="D2335" s="12"/>
      <c r="E2335">
        <f t="shared" si="238"/>
        <v>-11578.020938375837</v>
      </c>
      <c r="F2335">
        <f t="shared" si="239"/>
        <v>-11578</v>
      </c>
      <c r="G2335">
        <f t="shared" si="237"/>
        <v>-2.5026600000273902E-2</v>
      </c>
      <c r="I2335">
        <f t="shared" ref="I2335:I2343" si="241">G2335</f>
        <v>-2.5026600000273902E-2</v>
      </c>
      <c r="Q2335" s="2">
        <f t="shared" si="240"/>
        <v>27672.633000000002</v>
      </c>
      <c r="S2335" t="s">
        <v>8874</v>
      </c>
      <c r="U2335" s="21"/>
      <c r="AC2335">
        <v>20</v>
      </c>
      <c r="AE2335" t="s">
        <v>8644</v>
      </c>
      <c r="AG2335" t="s">
        <v>8576</v>
      </c>
    </row>
    <row r="2336" spans="1:33" ht="12.95" customHeight="1" x14ac:dyDescent="0.2">
      <c r="A2336" s="99" t="s">
        <v>8670</v>
      </c>
      <c r="B2336" s="14"/>
      <c r="C2336" s="17">
        <v>42692.332000000002</v>
      </c>
      <c r="D2336" s="17"/>
      <c r="E2336">
        <f t="shared" si="238"/>
        <v>-11577.017801208667</v>
      </c>
      <c r="F2336">
        <f t="shared" si="239"/>
        <v>-11577</v>
      </c>
      <c r="G2336">
        <f t="shared" si="237"/>
        <v>-2.127689999906579E-2</v>
      </c>
      <c r="I2336">
        <f t="shared" si="241"/>
        <v>-2.127689999906579E-2</v>
      </c>
      <c r="Q2336" s="2">
        <f t="shared" si="240"/>
        <v>27673.832000000002</v>
      </c>
      <c r="S2336" t="s">
        <v>8874</v>
      </c>
      <c r="U2336" s="21"/>
      <c r="AC2336">
        <v>9</v>
      </c>
      <c r="AE2336" t="s">
        <v>8658</v>
      </c>
      <c r="AG2336" t="s">
        <v>8576</v>
      </c>
    </row>
    <row r="2337" spans="1:33" ht="12.95" customHeight="1" x14ac:dyDescent="0.2">
      <c r="A2337" s="99" t="s">
        <v>8670</v>
      </c>
      <c r="B2337" s="14"/>
      <c r="C2337" s="17">
        <v>42692.334000000003</v>
      </c>
      <c r="D2337" s="17"/>
      <c r="E2337">
        <f t="shared" si="238"/>
        <v>-11577.01612791898</v>
      </c>
      <c r="F2337">
        <f t="shared" si="239"/>
        <v>-11577</v>
      </c>
      <c r="G2337">
        <f t="shared" si="237"/>
        <v>-1.9276899998658337E-2</v>
      </c>
      <c r="I2337">
        <f t="shared" si="241"/>
        <v>-1.9276899998658337E-2</v>
      </c>
      <c r="Q2337" s="2">
        <f t="shared" si="240"/>
        <v>27673.834000000003</v>
      </c>
      <c r="S2337" t="s">
        <v>8874</v>
      </c>
      <c r="U2337" s="21"/>
      <c r="AC2337">
        <v>9</v>
      </c>
      <c r="AE2337" t="s">
        <v>8581</v>
      </c>
      <c r="AG2337" t="s">
        <v>8576</v>
      </c>
    </row>
    <row r="2338" spans="1:33" ht="12.95" customHeight="1" x14ac:dyDescent="0.2">
      <c r="A2338" s="12" t="s">
        <v>8881</v>
      </c>
      <c r="B2338" s="35" t="s">
        <v>8852</v>
      </c>
      <c r="C2338" s="12">
        <v>42697.11</v>
      </c>
      <c r="D2338" s="12"/>
      <c r="E2338">
        <f t="shared" si="238"/>
        <v>-11573.020312147173</v>
      </c>
      <c r="F2338">
        <f t="shared" si="239"/>
        <v>-11573</v>
      </c>
      <c r="G2338">
        <f t="shared" si="237"/>
        <v>-2.4278099997900426E-2</v>
      </c>
      <c r="I2338">
        <f t="shared" si="241"/>
        <v>-2.4278099997900426E-2</v>
      </c>
      <c r="Q2338" s="2">
        <f t="shared" si="240"/>
        <v>27678.61</v>
      </c>
      <c r="S2338" t="s">
        <v>8874</v>
      </c>
      <c r="U2338" s="21"/>
      <c r="AC2338">
        <v>17</v>
      </c>
      <c r="AE2338" t="s">
        <v>8687</v>
      </c>
      <c r="AG2338" t="s">
        <v>8576</v>
      </c>
    </row>
    <row r="2339" spans="1:33" ht="12.95" customHeight="1" x14ac:dyDescent="0.2">
      <c r="A2339" s="12" t="s">
        <v>8881</v>
      </c>
      <c r="B2339" s="35" t="s">
        <v>8852</v>
      </c>
      <c r="C2339" s="12">
        <v>42703.086000000003</v>
      </c>
      <c r="D2339" s="12"/>
      <c r="E2339">
        <f t="shared" si="238"/>
        <v>-11568.020522563349</v>
      </c>
      <c r="F2339">
        <f t="shared" si="239"/>
        <v>-11568</v>
      </c>
      <c r="G2339">
        <f t="shared" si="237"/>
        <v>-2.4529599999368656E-2</v>
      </c>
      <c r="I2339">
        <f t="shared" si="241"/>
        <v>-2.4529599999368656E-2</v>
      </c>
      <c r="Q2339" s="2">
        <f t="shared" si="240"/>
        <v>27684.586000000003</v>
      </c>
      <c r="S2339" t="s">
        <v>8874</v>
      </c>
      <c r="U2339" s="21"/>
    </row>
    <row r="2340" spans="1:33" ht="12.95" customHeight="1" x14ac:dyDescent="0.2">
      <c r="A2340" s="12" t="s">
        <v>8881</v>
      </c>
      <c r="B2340" s="35" t="s">
        <v>8852</v>
      </c>
      <c r="C2340" s="12">
        <v>42704.281000000003</v>
      </c>
      <c r="D2340" s="12"/>
      <c r="E2340">
        <f t="shared" si="238"/>
        <v>-11567.020731975554</v>
      </c>
      <c r="F2340">
        <f t="shared" si="239"/>
        <v>-11567</v>
      </c>
      <c r="G2340">
        <f t="shared" si="237"/>
        <v>-2.4779899998975452E-2</v>
      </c>
      <c r="I2340">
        <f t="shared" si="241"/>
        <v>-2.4779899998975452E-2</v>
      </c>
      <c r="Q2340" s="2">
        <f t="shared" si="240"/>
        <v>27685.781000000003</v>
      </c>
      <c r="S2340" t="s">
        <v>8874</v>
      </c>
      <c r="U2340" s="21"/>
      <c r="AB2340" t="s">
        <v>8668</v>
      </c>
      <c r="AC2340">
        <v>14</v>
      </c>
      <c r="AE2340" t="s">
        <v>8659</v>
      </c>
      <c r="AG2340" t="s">
        <v>8661</v>
      </c>
    </row>
    <row r="2341" spans="1:33" ht="12.95" customHeight="1" x14ac:dyDescent="0.2">
      <c r="A2341" s="99" t="s">
        <v>8670</v>
      </c>
      <c r="B2341" s="14"/>
      <c r="C2341" s="17">
        <v>42710.250999999997</v>
      </c>
      <c r="D2341" s="17"/>
      <c r="E2341">
        <f t="shared" si="238"/>
        <v>-11562.025962260795</v>
      </c>
      <c r="F2341">
        <f t="shared" si="239"/>
        <v>-11562</v>
      </c>
      <c r="G2341">
        <f t="shared" si="237"/>
        <v>-3.1031400001666043E-2</v>
      </c>
      <c r="I2341">
        <f t="shared" si="241"/>
        <v>-3.1031400001666043E-2</v>
      </c>
      <c r="Q2341" s="2">
        <f t="shared" si="240"/>
        <v>27691.750999999997</v>
      </c>
      <c r="S2341" t="s">
        <v>8874</v>
      </c>
      <c r="U2341" s="21"/>
    </row>
    <row r="2342" spans="1:33" ht="12.95" customHeight="1" x14ac:dyDescent="0.2">
      <c r="A2342" s="99" t="s">
        <v>8670</v>
      </c>
      <c r="B2342" s="14"/>
      <c r="C2342" s="17">
        <v>42710.256000000001</v>
      </c>
      <c r="D2342" s="17"/>
      <c r="E2342">
        <f t="shared" si="238"/>
        <v>-11562.021779036575</v>
      </c>
      <c r="F2342">
        <f t="shared" si="239"/>
        <v>-11562</v>
      </c>
      <c r="G2342">
        <f t="shared" si="237"/>
        <v>-2.603139999700943E-2</v>
      </c>
      <c r="I2342">
        <f t="shared" si="241"/>
        <v>-2.603139999700943E-2</v>
      </c>
      <c r="Q2342" s="2">
        <f t="shared" si="240"/>
        <v>27691.756000000001</v>
      </c>
      <c r="S2342" t="s">
        <v>8874</v>
      </c>
      <c r="U2342" s="21"/>
      <c r="AC2342">
        <v>7</v>
      </c>
      <c r="AE2342" t="s">
        <v>8579</v>
      </c>
      <c r="AG2342" t="s">
        <v>8576</v>
      </c>
    </row>
    <row r="2343" spans="1:33" ht="12.95" customHeight="1" x14ac:dyDescent="0.2">
      <c r="A2343" s="99" t="s">
        <v>8653</v>
      </c>
      <c r="B2343" s="14"/>
      <c r="C2343" s="17">
        <v>42710.258999999998</v>
      </c>
      <c r="D2343" s="17"/>
      <c r="E2343">
        <f t="shared" si="238"/>
        <v>-11562.019269102047</v>
      </c>
      <c r="F2343">
        <f t="shared" si="239"/>
        <v>-11562</v>
      </c>
      <c r="G2343">
        <f t="shared" si="237"/>
        <v>-2.3031400000036228E-2</v>
      </c>
      <c r="I2343">
        <f t="shared" si="241"/>
        <v>-2.3031400000036228E-2</v>
      </c>
      <c r="Q2343" s="2">
        <f t="shared" si="240"/>
        <v>27691.758999999998</v>
      </c>
      <c r="S2343" t="s">
        <v>8874</v>
      </c>
      <c r="U2343" s="21"/>
    </row>
    <row r="2344" spans="1:33" ht="12.95" customHeight="1" x14ac:dyDescent="0.2">
      <c r="A2344" s="55" t="s">
        <v>7187</v>
      </c>
      <c r="B2344" s="54" t="s">
        <v>8852</v>
      </c>
      <c r="C2344" s="55">
        <v>42710.266000000003</v>
      </c>
      <c r="D2344" s="55" t="s">
        <v>8869</v>
      </c>
      <c r="E2344">
        <f t="shared" si="238"/>
        <v>-11562.013412588141</v>
      </c>
      <c r="F2344">
        <f t="shared" si="239"/>
        <v>-11562</v>
      </c>
      <c r="G2344">
        <f t="shared" si="237"/>
        <v>-1.6031399994972162E-2</v>
      </c>
      <c r="I2344">
        <f>+C2344-(C$7+F2344*C$8)</f>
        <v>-1.6031399994972162E-2</v>
      </c>
      <c r="Q2344" s="2">
        <f t="shared" si="240"/>
        <v>27691.766000000003</v>
      </c>
      <c r="S2344" t="s">
        <v>8874</v>
      </c>
      <c r="AC2344">
        <v>8</v>
      </c>
      <c r="AE2344" t="s">
        <v>8687</v>
      </c>
      <c r="AG2344" t="s">
        <v>8576</v>
      </c>
    </row>
    <row r="2345" spans="1:33" ht="12.95" customHeight="1" x14ac:dyDescent="0.2">
      <c r="A2345" s="99" t="s">
        <v>8677</v>
      </c>
      <c r="B2345" s="14"/>
      <c r="C2345" s="17">
        <v>42711.457000000002</v>
      </c>
      <c r="D2345" s="17"/>
      <c r="E2345">
        <f t="shared" si="238"/>
        <v>-11561.016968579719</v>
      </c>
      <c r="F2345">
        <f t="shared" si="239"/>
        <v>-11561</v>
      </c>
      <c r="G2345">
        <f t="shared" si="237"/>
        <v>-2.0281700002669822E-2</v>
      </c>
      <c r="I2345">
        <f>G2345</f>
        <v>-2.0281700002669822E-2</v>
      </c>
      <c r="Q2345" s="2">
        <f t="shared" si="240"/>
        <v>27692.957000000002</v>
      </c>
      <c r="S2345" t="s">
        <v>8874</v>
      </c>
      <c r="U2345" s="21"/>
      <c r="AC2345">
        <v>8</v>
      </c>
      <c r="AE2345" t="s">
        <v>8579</v>
      </c>
      <c r="AG2345" t="s">
        <v>8576</v>
      </c>
    </row>
    <row r="2346" spans="1:33" ht="12.95" customHeight="1" x14ac:dyDescent="0.2">
      <c r="A2346" s="12" t="s">
        <v>8878</v>
      </c>
      <c r="B2346" s="35"/>
      <c r="C2346" s="12">
        <v>42712.648999999998</v>
      </c>
      <c r="D2346" s="12">
        <v>4.0000000000000001E-3</v>
      </c>
      <c r="E2346">
        <f t="shared" si="238"/>
        <v>-11560.019687926457</v>
      </c>
      <c r="F2346">
        <f t="shared" si="239"/>
        <v>-11560</v>
      </c>
      <c r="G2346">
        <f t="shared" si="237"/>
        <v>-2.3532000006525777E-2</v>
      </c>
      <c r="I2346">
        <f>G2346</f>
        <v>-2.3532000006525777E-2</v>
      </c>
      <c r="Q2346" s="2">
        <f t="shared" si="240"/>
        <v>27694.148999999998</v>
      </c>
      <c r="S2346" t="s">
        <v>8874</v>
      </c>
      <c r="U2346" s="21"/>
    </row>
    <row r="2347" spans="1:33" ht="12.95" customHeight="1" x14ac:dyDescent="0.2">
      <c r="A2347" s="99" t="s">
        <v>8660</v>
      </c>
      <c r="B2347" s="14"/>
      <c r="C2347" s="17">
        <v>42712.650999999998</v>
      </c>
      <c r="D2347" s="17"/>
      <c r="E2347">
        <f t="shared" si="238"/>
        <v>-11560.018014636771</v>
      </c>
      <c r="F2347">
        <f t="shared" si="239"/>
        <v>-11560</v>
      </c>
      <c r="G2347">
        <f t="shared" si="237"/>
        <v>-2.1532000006118324E-2</v>
      </c>
      <c r="I2347">
        <f>G2347</f>
        <v>-2.1532000006118324E-2</v>
      </c>
      <c r="Q2347" s="2">
        <f t="shared" si="240"/>
        <v>27694.150999999998</v>
      </c>
      <c r="S2347" t="s">
        <v>8874</v>
      </c>
      <c r="U2347" s="21"/>
      <c r="AC2347">
        <v>6</v>
      </c>
      <c r="AE2347" t="s">
        <v>8579</v>
      </c>
      <c r="AG2347" t="s">
        <v>8576</v>
      </c>
    </row>
    <row r="2348" spans="1:33" ht="12.95" customHeight="1" x14ac:dyDescent="0.2">
      <c r="A2348" s="99" t="s">
        <v>8670</v>
      </c>
      <c r="B2348" s="14"/>
      <c r="C2348" s="17">
        <v>42716.237000000001</v>
      </c>
      <c r="D2348" s="17"/>
      <c r="E2348">
        <f t="shared" si="238"/>
        <v>-11557.017806228538</v>
      </c>
      <c r="F2348">
        <f t="shared" si="239"/>
        <v>-11557</v>
      </c>
      <c r="G2348">
        <f t="shared" si="237"/>
        <v>-2.1282900001097005E-2</v>
      </c>
      <c r="I2348">
        <f>G2348</f>
        <v>-2.1282900001097005E-2</v>
      </c>
      <c r="Q2348" s="2">
        <f t="shared" si="240"/>
        <v>27697.737000000001</v>
      </c>
      <c r="S2348" t="s">
        <v>8874</v>
      </c>
      <c r="U2348" s="21"/>
      <c r="AC2348">
        <v>6</v>
      </c>
      <c r="AE2348" t="s">
        <v>8658</v>
      </c>
      <c r="AG2348" t="s">
        <v>8576</v>
      </c>
    </row>
    <row r="2349" spans="1:33" ht="12.95" customHeight="1" x14ac:dyDescent="0.2">
      <c r="A2349" s="55" t="s">
        <v>7219</v>
      </c>
      <c r="B2349" s="54" t="s">
        <v>8852</v>
      </c>
      <c r="C2349" s="55">
        <v>42716.243999999999</v>
      </c>
      <c r="D2349" s="55" t="s">
        <v>8869</v>
      </c>
      <c r="E2349">
        <f t="shared" si="238"/>
        <v>-11557.011949714635</v>
      </c>
      <c r="F2349">
        <f t="shared" si="239"/>
        <v>-11557</v>
      </c>
      <c r="G2349">
        <f t="shared" si="237"/>
        <v>-1.4282900003308896E-2</v>
      </c>
      <c r="I2349">
        <f>+C2349-(C$7+F2349*C$8)</f>
        <v>-1.4282900003308896E-2</v>
      </c>
      <c r="Q2349" s="2">
        <f t="shared" si="240"/>
        <v>27697.743999999999</v>
      </c>
      <c r="S2349" t="s">
        <v>8874</v>
      </c>
      <c r="AC2349">
        <v>17</v>
      </c>
      <c r="AE2349" t="s">
        <v>8644</v>
      </c>
      <c r="AG2349" t="s">
        <v>8576</v>
      </c>
    </row>
    <row r="2350" spans="1:33" ht="12.95" customHeight="1" x14ac:dyDescent="0.2">
      <c r="A2350" s="99" t="s">
        <v>8670</v>
      </c>
      <c r="B2350" s="14"/>
      <c r="C2350" s="17">
        <v>42717.428</v>
      </c>
      <c r="D2350" s="17"/>
      <c r="E2350">
        <f t="shared" si="238"/>
        <v>-11556.021362220115</v>
      </c>
      <c r="F2350">
        <f t="shared" si="239"/>
        <v>-11556</v>
      </c>
      <c r="G2350">
        <f t="shared" si="237"/>
        <v>-2.5533200001518708E-2</v>
      </c>
      <c r="I2350">
        <f>G2350</f>
        <v>-2.5533200001518708E-2</v>
      </c>
      <c r="Q2350" s="2">
        <f t="shared" si="240"/>
        <v>27698.928</v>
      </c>
      <c r="S2350" t="s">
        <v>8874</v>
      </c>
      <c r="U2350" s="21"/>
      <c r="AC2350">
        <v>19</v>
      </c>
      <c r="AE2350" t="s">
        <v>8679</v>
      </c>
      <c r="AG2350" t="s">
        <v>8576</v>
      </c>
    </row>
    <row r="2351" spans="1:33" ht="12.95" customHeight="1" x14ac:dyDescent="0.2">
      <c r="A2351" s="99" t="s">
        <v>8670</v>
      </c>
      <c r="B2351" s="14"/>
      <c r="C2351" s="17">
        <v>42717.43</v>
      </c>
      <c r="D2351" s="17"/>
      <c r="E2351">
        <f t="shared" si="238"/>
        <v>-11556.01968893043</v>
      </c>
      <c r="F2351">
        <f t="shared" si="239"/>
        <v>-11556</v>
      </c>
      <c r="G2351">
        <f t="shared" si="237"/>
        <v>-2.3533200001111254E-2</v>
      </c>
      <c r="I2351">
        <f>G2351</f>
        <v>-2.3533200001111254E-2</v>
      </c>
      <c r="Q2351" s="2">
        <f t="shared" si="240"/>
        <v>27698.93</v>
      </c>
      <c r="S2351" t="s">
        <v>8874</v>
      </c>
      <c r="U2351" s="21"/>
      <c r="AB2351" t="s">
        <v>8668</v>
      </c>
      <c r="AC2351">
        <v>12</v>
      </c>
      <c r="AE2351" t="s">
        <v>8697</v>
      </c>
      <c r="AG2351" t="s">
        <v>8661</v>
      </c>
    </row>
    <row r="2352" spans="1:33" ht="12.95" customHeight="1" x14ac:dyDescent="0.2">
      <c r="A2352" s="99" t="s">
        <v>8670</v>
      </c>
      <c r="B2352" s="14"/>
      <c r="C2352" s="17">
        <v>42717.434000000001</v>
      </c>
      <c r="D2352" s="17"/>
      <c r="E2352">
        <f t="shared" si="238"/>
        <v>-11556.016342351055</v>
      </c>
      <c r="F2352">
        <f t="shared" si="239"/>
        <v>-11556</v>
      </c>
      <c r="G2352">
        <f t="shared" si="237"/>
        <v>-1.9533200000296347E-2</v>
      </c>
      <c r="I2352">
        <f>G2352</f>
        <v>-1.9533200000296347E-2</v>
      </c>
      <c r="Q2352" s="2">
        <f t="shared" si="240"/>
        <v>27698.934000000001</v>
      </c>
      <c r="S2352" t="s">
        <v>8874</v>
      </c>
      <c r="U2352" s="21"/>
      <c r="AC2352">
        <v>14</v>
      </c>
      <c r="AE2352" t="s">
        <v>8678</v>
      </c>
      <c r="AG2352" t="s">
        <v>8576</v>
      </c>
    </row>
    <row r="2353" spans="1:33" ht="12.95" customHeight="1" x14ac:dyDescent="0.2">
      <c r="A2353" s="55" t="s">
        <v>4111</v>
      </c>
      <c r="B2353" s="54" t="s">
        <v>8852</v>
      </c>
      <c r="C2353" s="55">
        <v>42717.442999999999</v>
      </c>
      <c r="D2353" s="55" t="s">
        <v>8869</v>
      </c>
      <c r="E2353">
        <f t="shared" si="238"/>
        <v>-11556.008812547467</v>
      </c>
      <c r="F2353">
        <f t="shared" si="239"/>
        <v>-11556</v>
      </c>
      <c r="G2353">
        <f t="shared" si="237"/>
        <v>-1.0533200002100784E-2</v>
      </c>
      <c r="I2353">
        <f>+C2353-(C$7+F2353*C$8)</f>
        <v>-1.0533200002100784E-2</v>
      </c>
      <c r="Q2353" s="2">
        <f t="shared" si="240"/>
        <v>27698.942999999999</v>
      </c>
      <c r="S2353" t="s">
        <v>8874</v>
      </c>
      <c r="AC2353">
        <v>21</v>
      </c>
      <c r="AE2353" t="s">
        <v>8675</v>
      </c>
      <c r="AG2353" t="s">
        <v>8576</v>
      </c>
    </row>
    <row r="2354" spans="1:33" ht="12.95" customHeight="1" x14ac:dyDescent="0.2">
      <c r="A2354" s="55" t="s">
        <v>7338</v>
      </c>
      <c r="B2354" s="54" t="s">
        <v>8852</v>
      </c>
      <c r="C2354" s="55">
        <v>42718.616999999998</v>
      </c>
      <c r="D2354" s="55" t="s">
        <v>8869</v>
      </c>
      <c r="E2354">
        <f t="shared" si="238"/>
        <v>-11555.026591501382</v>
      </c>
      <c r="F2354">
        <f t="shared" si="239"/>
        <v>-11555</v>
      </c>
      <c r="G2354">
        <f t="shared" si="237"/>
        <v>-3.1783500002347864E-2</v>
      </c>
      <c r="I2354">
        <f>+C2354-(C$7+F2354*C$8)</f>
        <v>-3.1783500002347864E-2</v>
      </c>
      <c r="Q2354" s="2">
        <f t="shared" si="240"/>
        <v>27700.116999999998</v>
      </c>
      <c r="S2354" t="s">
        <v>8874</v>
      </c>
      <c r="AC2354">
        <v>11</v>
      </c>
      <c r="AE2354" t="s">
        <v>8581</v>
      </c>
      <c r="AG2354" t="s">
        <v>8576</v>
      </c>
    </row>
    <row r="2355" spans="1:33" ht="12.95" customHeight="1" x14ac:dyDescent="0.2">
      <c r="A2355" s="55" t="s">
        <v>4111</v>
      </c>
      <c r="B2355" s="54" t="s">
        <v>8852</v>
      </c>
      <c r="C2355" s="55">
        <v>42723.406000000003</v>
      </c>
      <c r="D2355" s="55" t="s">
        <v>8869</v>
      </c>
      <c r="E2355">
        <f t="shared" si="238"/>
        <v>-11551.019899346606</v>
      </c>
      <c r="F2355">
        <f t="shared" si="239"/>
        <v>-11551</v>
      </c>
      <c r="G2355">
        <f t="shared" si="237"/>
        <v>-2.3784699995303527E-2</v>
      </c>
      <c r="I2355">
        <f>+C2355-(C$7+F2355*C$8)</f>
        <v>-2.3784699995303527E-2</v>
      </c>
      <c r="Q2355" s="2">
        <f t="shared" si="240"/>
        <v>27704.906000000003</v>
      </c>
      <c r="S2355" t="s">
        <v>8874</v>
      </c>
      <c r="AC2355">
        <v>10</v>
      </c>
      <c r="AE2355" t="s">
        <v>8581</v>
      </c>
      <c r="AG2355" t="s">
        <v>8576</v>
      </c>
    </row>
    <row r="2356" spans="1:33" ht="12.95" customHeight="1" x14ac:dyDescent="0.2">
      <c r="A2356" s="99" t="s">
        <v>8670</v>
      </c>
      <c r="B2356" s="14"/>
      <c r="C2356" s="17">
        <v>42729.381000000001</v>
      </c>
      <c r="D2356" s="17"/>
      <c r="E2356">
        <f t="shared" si="238"/>
        <v>-11546.020946407627</v>
      </c>
      <c r="F2356">
        <f t="shared" si="239"/>
        <v>-11546</v>
      </c>
      <c r="G2356">
        <f t="shared" si="237"/>
        <v>-2.5036200000613462E-2</v>
      </c>
      <c r="I2356">
        <f t="shared" ref="I2356:I2363" si="242">G2356</f>
        <v>-2.5036200000613462E-2</v>
      </c>
      <c r="Q2356" s="2">
        <f t="shared" si="240"/>
        <v>27710.881000000001</v>
      </c>
      <c r="S2356" t="s">
        <v>8874</v>
      </c>
      <c r="U2356" s="21"/>
      <c r="AC2356">
        <v>17</v>
      </c>
      <c r="AE2356" t="s">
        <v>8644</v>
      </c>
      <c r="AG2356" t="s">
        <v>8576</v>
      </c>
    </row>
    <row r="2357" spans="1:33" ht="12.95" customHeight="1" x14ac:dyDescent="0.2">
      <c r="A2357" s="99" t="s">
        <v>8677</v>
      </c>
      <c r="B2357" s="14"/>
      <c r="C2357" s="17">
        <v>42729.381999999998</v>
      </c>
      <c r="D2357" s="17"/>
      <c r="E2357">
        <f t="shared" si="238"/>
        <v>-11546.020109762787</v>
      </c>
      <c r="F2357">
        <f t="shared" si="239"/>
        <v>-11546</v>
      </c>
      <c r="G2357">
        <f t="shared" si="237"/>
        <v>-2.4036200004047714E-2</v>
      </c>
      <c r="I2357">
        <f t="shared" si="242"/>
        <v>-2.4036200004047714E-2</v>
      </c>
      <c r="Q2357" s="2">
        <f t="shared" si="240"/>
        <v>27710.881999999998</v>
      </c>
      <c r="S2357" t="s">
        <v>8874</v>
      </c>
      <c r="U2357" s="21"/>
      <c r="AC2357">
        <v>22</v>
      </c>
      <c r="AE2357" t="s">
        <v>8675</v>
      </c>
      <c r="AG2357" t="s">
        <v>8576</v>
      </c>
    </row>
    <row r="2358" spans="1:33" ht="12.95" customHeight="1" x14ac:dyDescent="0.2">
      <c r="A2358" s="99" t="s">
        <v>8677</v>
      </c>
      <c r="B2358" s="14"/>
      <c r="C2358" s="17">
        <v>42729.383000000002</v>
      </c>
      <c r="D2358" s="17"/>
      <c r="E2358">
        <f t="shared" si="238"/>
        <v>-11546.019273117941</v>
      </c>
      <c r="F2358">
        <f t="shared" si="239"/>
        <v>-11546</v>
      </c>
      <c r="G2358">
        <f t="shared" si="237"/>
        <v>-2.3036200000206009E-2</v>
      </c>
      <c r="I2358">
        <f t="shared" si="242"/>
        <v>-2.3036200000206009E-2</v>
      </c>
      <c r="Q2358" s="2">
        <f t="shared" si="240"/>
        <v>27710.883000000002</v>
      </c>
      <c r="S2358" t="s">
        <v>8874</v>
      </c>
      <c r="U2358" s="21"/>
      <c r="AC2358">
        <v>10</v>
      </c>
      <c r="AE2358" t="s">
        <v>8581</v>
      </c>
      <c r="AG2358" t="s">
        <v>8576</v>
      </c>
    </row>
    <row r="2359" spans="1:33" ht="12.95" customHeight="1" x14ac:dyDescent="0.2">
      <c r="A2359" s="99" t="s">
        <v>8677</v>
      </c>
      <c r="B2359" s="14"/>
      <c r="C2359" s="17">
        <v>42729.385000000002</v>
      </c>
      <c r="D2359" s="17"/>
      <c r="E2359">
        <f t="shared" si="238"/>
        <v>-11546.017599828254</v>
      </c>
      <c r="F2359">
        <f t="shared" si="239"/>
        <v>-11546</v>
      </c>
      <c r="G2359">
        <f t="shared" si="237"/>
        <v>-2.1036199999798555E-2</v>
      </c>
      <c r="I2359">
        <f t="shared" si="242"/>
        <v>-2.1036199999798555E-2</v>
      </c>
      <c r="Q2359" s="2">
        <f t="shared" si="240"/>
        <v>27710.885000000002</v>
      </c>
      <c r="S2359" t="s">
        <v>8874</v>
      </c>
      <c r="U2359" s="21"/>
      <c r="AC2359">
        <v>17</v>
      </c>
      <c r="AE2359" t="s">
        <v>8581</v>
      </c>
      <c r="AG2359" t="s">
        <v>8576</v>
      </c>
    </row>
    <row r="2360" spans="1:33" ht="12.95" customHeight="1" x14ac:dyDescent="0.2">
      <c r="A2360" s="99" t="s">
        <v>8677</v>
      </c>
      <c r="B2360" s="14"/>
      <c r="C2360" s="17">
        <v>42729.385999999999</v>
      </c>
      <c r="D2360" s="17"/>
      <c r="E2360">
        <f t="shared" si="238"/>
        <v>-11546.016763183414</v>
      </c>
      <c r="F2360">
        <f t="shared" si="239"/>
        <v>-11546</v>
      </c>
      <c r="G2360">
        <f t="shared" si="237"/>
        <v>-2.0036200003232807E-2</v>
      </c>
      <c r="I2360">
        <f t="shared" si="242"/>
        <v>-2.0036200003232807E-2</v>
      </c>
      <c r="Q2360" s="2">
        <f t="shared" si="240"/>
        <v>27710.885999999999</v>
      </c>
      <c r="S2360" t="s">
        <v>8874</v>
      </c>
      <c r="U2360" s="21"/>
      <c r="AC2360">
        <v>10</v>
      </c>
      <c r="AE2360" t="s">
        <v>8579</v>
      </c>
      <c r="AG2360" t="s">
        <v>8576</v>
      </c>
    </row>
    <row r="2361" spans="1:33" ht="12.95" customHeight="1" x14ac:dyDescent="0.2">
      <c r="A2361" s="99" t="s">
        <v>8670</v>
      </c>
      <c r="B2361" s="14"/>
      <c r="C2361" s="17">
        <v>42741.332000000002</v>
      </c>
      <c r="D2361" s="17"/>
      <c r="E2361">
        <f t="shared" si="238"/>
        <v>-11536.022203884826</v>
      </c>
      <c r="F2361">
        <f t="shared" si="239"/>
        <v>-11536</v>
      </c>
      <c r="G2361">
        <f t="shared" si="237"/>
        <v>-2.653920000011567E-2</v>
      </c>
      <c r="I2361">
        <f t="shared" si="242"/>
        <v>-2.653920000011567E-2</v>
      </c>
      <c r="Q2361" s="2">
        <f t="shared" si="240"/>
        <v>27722.832000000002</v>
      </c>
      <c r="S2361" t="s">
        <v>8874</v>
      </c>
      <c r="U2361" s="21"/>
      <c r="AC2361">
        <v>11</v>
      </c>
      <c r="AE2361" t="s">
        <v>8581</v>
      </c>
      <c r="AG2361" t="s">
        <v>8576</v>
      </c>
    </row>
    <row r="2362" spans="1:33" ht="12.95" customHeight="1" x14ac:dyDescent="0.2">
      <c r="A2362" s="99" t="s">
        <v>8653</v>
      </c>
      <c r="B2362" s="14"/>
      <c r="C2362" s="17">
        <v>42741.332999999999</v>
      </c>
      <c r="D2362" s="17"/>
      <c r="E2362">
        <f t="shared" si="238"/>
        <v>-11536.021367239986</v>
      </c>
      <c r="F2362">
        <f t="shared" si="239"/>
        <v>-11536</v>
      </c>
      <c r="G2362">
        <f t="shared" si="237"/>
        <v>-2.5539200003549922E-2</v>
      </c>
      <c r="I2362">
        <f t="shared" si="242"/>
        <v>-2.5539200003549922E-2</v>
      </c>
      <c r="Q2362" s="2">
        <f t="shared" si="240"/>
        <v>27722.832999999999</v>
      </c>
      <c r="S2362" t="s">
        <v>8874</v>
      </c>
      <c r="U2362" s="21"/>
      <c r="AC2362">
        <v>11</v>
      </c>
      <c r="AE2362" t="s">
        <v>8695</v>
      </c>
      <c r="AG2362" t="s">
        <v>8576</v>
      </c>
    </row>
    <row r="2363" spans="1:33" ht="12.95" customHeight="1" x14ac:dyDescent="0.2">
      <c r="A2363" s="99" t="s">
        <v>8653</v>
      </c>
      <c r="B2363" s="14"/>
      <c r="C2363" s="17">
        <v>42741.334999999999</v>
      </c>
      <c r="D2363" s="17"/>
      <c r="E2363">
        <f t="shared" si="238"/>
        <v>-11536.019693950298</v>
      </c>
      <c r="F2363">
        <f t="shared" si="239"/>
        <v>-11536</v>
      </c>
      <c r="G2363">
        <f t="shared" si="237"/>
        <v>-2.3539200003142469E-2</v>
      </c>
      <c r="I2363">
        <f t="shared" si="242"/>
        <v>-2.3539200003142469E-2</v>
      </c>
      <c r="Q2363" s="2">
        <f t="shared" si="240"/>
        <v>27722.834999999999</v>
      </c>
      <c r="S2363" t="s">
        <v>8874</v>
      </c>
      <c r="U2363" s="21"/>
    </row>
    <row r="2364" spans="1:33" ht="12.95" customHeight="1" x14ac:dyDescent="0.2">
      <c r="A2364" s="55" t="s">
        <v>7219</v>
      </c>
      <c r="B2364" s="54" t="s">
        <v>8852</v>
      </c>
      <c r="C2364" s="55">
        <v>42741.341</v>
      </c>
      <c r="D2364" s="55" t="s">
        <v>8869</v>
      </c>
      <c r="E2364">
        <f t="shared" si="238"/>
        <v>-11536.014674081238</v>
      </c>
      <c r="F2364">
        <f t="shared" si="239"/>
        <v>-11536</v>
      </c>
      <c r="G2364">
        <f t="shared" si="237"/>
        <v>-1.7539200001920108E-2</v>
      </c>
      <c r="I2364">
        <f>+C2364-(C$7+F2364*C$8)</f>
        <v>-1.7539200001920108E-2</v>
      </c>
      <c r="Q2364" s="2">
        <f t="shared" si="240"/>
        <v>27722.841</v>
      </c>
      <c r="S2364" t="s">
        <v>8874</v>
      </c>
      <c r="AC2364">
        <v>11</v>
      </c>
      <c r="AE2364" t="s">
        <v>8678</v>
      </c>
      <c r="AG2364" t="s">
        <v>8576</v>
      </c>
    </row>
    <row r="2365" spans="1:33" ht="12.95" customHeight="1" x14ac:dyDescent="0.2">
      <c r="A2365" s="99" t="s">
        <v>8677</v>
      </c>
      <c r="B2365" s="14"/>
      <c r="C2365" s="17">
        <v>42741.343000000001</v>
      </c>
      <c r="D2365" s="17"/>
      <c r="E2365">
        <f t="shared" si="238"/>
        <v>-11536.01300079155</v>
      </c>
      <c r="F2365">
        <f t="shared" si="239"/>
        <v>-11536</v>
      </c>
      <c r="G2365">
        <f t="shared" si="237"/>
        <v>-1.5539200001512654E-2</v>
      </c>
      <c r="I2365">
        <f>G2365</f>
        <v>-1.5539200001512654E-2</v>
      </c>
      <c r="Q2365" s="2">
        <f t="shared" si="240"/>
        <v>27722.843000000001</v>
      </c>
      <c r="S2365" t="s">
        <v>8874</v>
      </c>
      <c r="U2365" s="21"/>
      <c r="AC2365">
        <v>12</v>
      </c>
      <c r="AE2365" t="s">
        <v>8678</v>
      </c>
      <c r="AG2365" t="s">
        <v>8576</v>
      </c>
    </row>
    <row r="2366" spans="1:33" ht="12.95" customHeight="1" x14ac:dyDescent="0.2">
      <c r="A2366" s="99" t="s">
        <v>8677</v>
      </c>
      <c r="B2366" s="14"/>
      <c r="C2366" s="17">
        <v>42741.345000000001</v>
      </c>
      <c r="D2366" s="17"/>
      <c r="E2366">
        <f t="shared" si="238"/>
        <v>-11536.011327501863</v>
      </c>
      <c r="F2366">
        <f t="shared" si="239"/>
        <v>-11536</v>
      </c>
      <c r="G2366">
        <f t="shared" si="237"/>
        <v>-1.35392000011052E-2</v>
      </c>
      <c r="I2366">
        <f>G2366</f>
        <v>-1.35392000011052E-2</v>
      </c>
      <c r="Q2366" s="2">
        <f t="shared" si="240"/>
        <v>27722.845000000001</v>
      </c>
      <c r="S2366" t="s">
        <v>8874</v>
      </c>
      <c r="U2366" s="21"/>
      <c r="AC2366">
        <v>6</v>
      </c>
      <c r="AE2366" t="s">
        <v>8650</v>
      </c>
      <c r="AG2366" t="s">
        <v>8576</v>
      </c>
    </row>
    <row r="2367" spans="1:33" ht="12.95" customHeight="1" x14ac:dyDescent="0.2">
      <c r="A2367" s="55" t="s">
        <v>3725</v>
      </c>
      <c r="B2367" s="54" t="s">
        <v>8852</v>
      </c>
      <c r="C2367" s="55">
        <v>42741.347000000002</v>
      </c>
      <c r="D2367" s="55" t="s">
        <v>8869</v>
      </c>
      <c r="E2367">
        <f t="shared" si="238"/>
        <v>-11536.009654212177</v>
      </c>
      <c r="F2367">
        <f t="shared" si="239"/>
        <v>-11536</v>
      </c>
      <c r="G2367">
        <f t="shared" si="237"/>
        <v>-1.1539200000697747E-2</v>
      </c>
      <c r="I2367">
        <f>+C2367-(C$7+F2367*C$8)</f>
        <v>-1.1539200000697747E-2</v>
      </c>
      <c r="Q2367" s="2">
        <f t="shared" si="240"/>
        <v>27722.847000000002</v>
      </c>
      <c r="S2367" t="s">
        <v>8874</v>
      </c>
      <c r="AB2367" t="s">
        <v>8668</v>
      </c>
      <c r="AC2367">
        <v>15</v>
      </c>
      <c r="AE2367" t="s">
        <v>8697</v>
      </c>
      <c r="AG2367" t="s">
        <v>8661</v>
      </c>
    </row>
    <row r="2368" spans="1:33" ht="12.95" customHeight="1" x14ac:dyDescent="0.2">
      <c r="A2368" s="99" t="s">
        <v>8653</v>
      </c>
      <c r="B2368" s="14"/>
      <c r="C2368" s="17">
        <v>42747.307999999997</v>
      </c>
      <c r="D2368" s="17"/>
      <c r="E2368">
        <f t="shared" si="238"/>
        <v>-11531.022414301009</v>
      </c>
      <c r="F2368">
        <f t="shared" si="239"/>
        <v>-11531</v>
      </c>
      <c r="G2368">
        <f t="shared" si="237"/>
        <v>-2.67907000015839E-2</v>
      </c>
      <c r="I2368">
        <f>G2368</f>
        <v>-2.67907000015839E-2</v>
      </c>
      <c r="Q2368" s="2">
        <f t="shared" si="240"/>
        <v>27728.807999999997</v>
      </c>
      <c r="S2368" t="s">
        <v>8874</v>
      </c>
      <c r="U2368" s="21"/>
      <c r="AC2368">
        <v>13</v>
      </c>
      <c r="AE2368" t="s">
        <v>8650</v>
      </c>
      <c r="AG2368" t="s">
        <v>8576</v>
      </c>
    </row>
    <row r="2369" spans="1:33" ht="12.95" customHeight="1" x14ac:dyDescent="0.2">
      <c r="A2369" s="99" t="s">
        <v>8677</v>
      </c>
      <c r="B2369" s="14"/>
      <c r="C2369" s="17">
        <v>42747.322999999997</v>
      </c>
      <c r="D2369" s="17"/>
      <c r="E2369">
        <f t="shared" si="238"/>
        <v>-11531.009864628359</v>
      </c>
      <c r="F2369">
        <f t="shared" si="239"/>
        <v>-11531</v>
      </c>
      <c r="G2369">
        <f t="shared" si="237"/>
        <v>-1.1790700002165977E-2</v>
      </c>
      <c r="I2369">
        <f>G2369</f>
        <v>-1.1790700002165977E-2</v>
      </c>
      <c r="Q2369" s="2">
        <f t="shared" si="240"/>
        <v>27728.822999999997</v>
      </c>
      <c r="S2369" t="s">
        <v>8874</v>
      </c>
      <c r="U2369" s="21"/>
      <c r="AC2369">
        <v>24</v>
      </c>
      <c r="AE2369" t="s">
        <v>8666</v>
      </c>
      <c r="AG2369" t="s">
        <v>8576</v>
      </c>
    </row>
    <row r="2370" spans="1:33" ht="12.95" customHeight="1" x14ac:dyDescent="0.2">
      <c r="A2370" s="99" t="s">
        <v>8653</v>
      </c>
      <c r="B2370" s="14"/>
      <c r="C2370" s="17">
        <v>42753.283000000003</v>
      </c>
      <c r="D2370" s="17"/>
      <c r="E2370">
        <f t="shared" si="238"/>
        <v>-11526.023461362025</v>
      </c>
      <c r="F2370">
        <f t="shared" si="239"/>
        <v>-11526</v>
      </c>
      <c r="G2370">
        <f t="shared" si="237"/>
        <v>-2.8042199999617878E-2</v>
      </c>
      <c r="I2370">
        <f>G2370</f>
        <v>-2.8042199999617878E-2</v>
      </c>
      <c r="Q2370" s="2">
        <f t="shared" si="240"/>
        <v>27734.783000000003</v>
      </c>
      <c r="S2370" t="s">
        <v>8874</v>
      </c>
      <c r="U2370" s="21"/>
      <c r="AC2370">
        <v>13</v>
      </c>
      <c r="AE2370" t="s">
        <v>8651</v>
      </c>
      <c r="AG2370" t="s">
        <v>8576</v>
      </c>
    </row>
    <row r="2371" spans="1:33" ht="12.95" customHeight="1" x14ac:dyDescent="0.2">
      <c r="A2371" s="55" t="s">
        <v>4111</v>
      </c>
      <c r="B2371" s="54" t="s">
        <v>8852</v>
      </c>
      <c r="C2371" s="55">
        <v>42753.288</v>
      </c>
      <c r="D2371" s="55" t="s">
        <v>8869</v>
      </c>
      <c r="E2371">
        <f t="shared" si="238"/>
        <v>-11526.01927813781</v>
      </c>
      <c r="F2371">
        <f t="shared" si="239"/>
        <v>-11526</v>
      </c>
      <c r="G2371">
        <f t="shared" si="237"/>
        <v>-2.3042200002237223E-2</v>
      </c>
      <c r="I2371">
        <f>+C2371-(C$7+F2371*C$8)</f>
        <v>-2.3042200002237223E-2</v>
      </c>
      <c r="Q2371" s="2">
        <f t="shared" si="240"/>
        <v>27734.788</v>
      </c>
      <c r="S2371" t="s">
        <v>8874</v>
      </c>
      <c r="AC2371">
        <v>23</v>
      </c>
      <c r="AE2371" t="s">
        <v>8666</v>
      </c>
      <c r="AG2371" t="s">
        <v>8576</v>
      </c>
    </row>
    <row r="2372" spans="1:33" ht="12.95" customHeight="1" x14ac:dyDescent="0.2">
      <c r="A2372" s="99" t="s">
        <v>8653</v>
      </c>
      <c r="B2372" s="14"/>
      <c r="C2372" s="17">
        <v>42754.478999999999</v>
      </c>
      <c r="D2372" s="17"/>
      <c r="E2372">
        <f t="shared" si="238"/>
        <v>-11525.02283412939</v>
      </c>
      <c r="F2372">
        <f t="shared" si="239"/>
        <v>-11525</v>
      </c>
      <c r="G2372">
        <f t="shared" si="237"/>
        <v>-2.7292500002658926E-2</v>
      </c>
      <c r="I2372">
        <f>G2372</f>
        <v>-2.7292500002658926E-2</v>
      </c>
      <c r="Q2372" s="2">
        <f t="shared" si="240"/>
        <v>27735.978999999999</v>
      </c>
      <c r="S2372" t="s">
        <v>8874</v>
      </c>
      <c r="U2372" s="21"/>
    </row>
    <row r="2373" spans="1:33" ht="12.95" customHeight="1" x14ac:dyDescent="0.2">
      <c r="A2373" s="99" t="s">
        <v>8653</v>
      </c>
      <c r="B2373" s="14"/>
      <c r="C2373" s="17">
        <v>42759.27</v>
      </c>
      <c r="D2373" s="17"/>
      <c r="E2373">
        <f t="shared" si="238"/>
        <v>-11521.014468684933</v>
      </c>
      <c r="F2373">
        <f t="shared" si="239"/>
        <v>-11521</v>
      </c>
      <c r="G2373">
        <f t="shared" ref="G2373:G2436" si="243">+C2373-(C$7+F2373*C$8)</f>
        <v>-1.729370000975905E-2</v>
      </c>
      <c r="I2373">
        <f>G2373</f>
        <v>-1.729370000975905E-2</v>
      </c>
      <c r="Q2373" s="2">
        <f t="shared" si="240"/>
        <v>27740.769999999997</v>
      </c>
      <c r="S2373" t="s">
        <v>8874</v>
      </c>
      <c r="U2373" s="21"/>
      <c r="AC2373">
        <v>23</v>
      </c>
      <c r="AE2373" t="s">
        <v>8651</v>
      </c>
      <c r="AG2373" t="s">
        <v>8576</v>
      </c>
    </row>
    <row r="2374" spans="1:33" ht="12.95" customHeight="1" x14ac:dyDescent="0.2">
      <c r="A2374" s="55" t="s">
        <v>7371</v>
      </c>
      <c r="B2374" s="54" t="s">
        <v>8852</v>
      </c>
      <c r="C2374" s="55">
        <v>42760.455999999998</v>
      </c>
      <c r="D2374" s="55" t="s">
        <v>8869</v>
      </c>
      <c r="E2374">
        <f t="shared" si="238"/>
        <v>-11520.022207900725</v>
      </c>
      <c r="F2374">
        <f t="shared" si="239"/>
        <v>-11520</v>
      </c>
      <c r="G2374">
        <f t="shared" si="243"/>
        <v>-2.654400000028545E-2</v>
      </c>
      <c r="I2374">
        <f>G2374</f>
        <v>-2.654400000028545E-2</v>
      </c>
      <c r="Q2374" s="2">
        <f t="shared" si="240"/>
        <v>27741.955999999998</v>
      </c>
      <c r="S2374" t="s">
        <v>8874</v>
      </c>
      <c r="U2374" s="21"/>
      <c r="AC2374">
        <v>19</v>
      </c>
      <c r="AE2374" t="s">
        <v>8699</v>
      </c>
      <c r="AG2374" t="s">
        <v>8576</v>
      </c>
    </row>
    <row r="2375" spans="1:33" ht="12.95" customHeight="1" x14ac:dyDescent="0.2">
      <c r="A2375" s="99" t="s">
        <v>8677</v>
      </c>
      <c r="B2375" s="14"/>
      <c r="C2375" s="17">
        <v>42760.457999999999</v>
      </c>
      <c r="D2375" s="17"/>
      <c r="E2375">
        <f t="shared" si="238"/>
        <v>-11520.020534611038</v>
      </c>
      <c r="F2375">
        <f t="shared" si="239"/>
        <v>-11520</v>
      </c>
      <c r="G2375">
        <f t="shared" si="243"/>
        <v>-2.4543999999877997E-2</v>
      </c>
      <c r="I2375">
        <f>G2375</f>
        <v>-2.4543999999877997E-2</v>
      </c>
      <c r="Q2375" s="2">
        <f t="shared" si="240"/>
        <v>27741.957999999999</v>
      </c>
      <c r="S2375" t="s">
        <v>8874</v>
      </c>
      <c r="U2375" s="21"/>
      <c r="AB2375" t="s">
        <v>8668</v>
      </c>
      <c r="AC2375">
        <v>10</v>
      </c>
      <c r="AE2375" t="s">
        <v>8689</v>
      </c>
      <c r="AG2375" t="s">
        <v>8661</v>
      </c>
    </row>
    <row r="2376" spans="1:33" ht="12.95" customHeight="1" x14ac:dyDescent="0.2">
      <c r="A2376" s="99" t="s">
        <v>8677</v>
      </c>
      <c r="B2376" s="14"/>
      <c r="C2376" s="17">
        <v>42760.46</v>
      </c>
      <c r="D2376" s="17"/>
      <c r="E2376">
        <f t="shared" si="238"/>
        <v>-11520.01886132135</v>
      </c>
      <c r="F2376">
        <f t="shared" si="239"/>
        <v>-11520</v>
      </c>
      <c r="G2376">
        <f t="shared" si="243"/>
        <v>-2.2543999999470543E-2</v>
      </c>
      <c r="I2376">
        <f>G2376</f>
        <v>-2.2543999999470543E-2</v>
      </c>
      <c r="Q2376" s="2">
        <f t="shared" si="240"/>
        <v>27741.96</v>
      </c>
      <c r="S2376" t="s">
        <v>8874</v>
      </c>
      <c r="U2376" s="21"/>
      <c r="AC2376">
        <v>12</v>
      </c>
      <c r="AE2376" t="s">
        <v>8666</v>
      </c>
      <c r="AG2376" t="s">
        <v>8576</v>
      </c>
    </row>
    <row r="2377" spans="1:33" ht="12.95" customHeight="1" x14ac:dyDescent="0.2">
      <c r="A2377" s="55" t="s">
        <v>7877</v>
      </c>
      <c r="B2377" s="54" t="s">
        <v>8852</v>
      </c>
      <c r="C2377" s="55">
        <v>42764.050999999999</v>
      </c>
      <c r="D2377" s="55" t="s">
        <v>8869</v>
      </c>
      <c r="E2377">
        <f t="shared" si="238"/>
        <v>-11517.014469688904</v>
      </c>
      <c r="F2377">
        <f t="shared" si="239"/>
        <v>-11517</v>
      </c>
      <c r="G2377">
        <f t="shared" si="243"/>
        <v>-1.7294900004344527E-2</v>
      </c>
      <c r="H2377">
        <f>+C2377-(C$7+F2377*C$8)</f>
        <v>-1.7294900004344527E-2</v>
      </c>
      <c r="Q2377" s="2">
        <f t="shared" si="240"/>
        <v>27745.550999999999</v>
      </c>
      <c r="S2377" t="s">
        <v>8874</v>
      </c>
      <c r="AC2377">
        <v>16</v>
      </c>
      <c r="AE2377" t="s">
        <v>8666</v>
      </c>
      <c r="AG2377" t="s">
        <v>8576</v>
      </c>
    </row>
    <row r="2378" spans="1:33" ht="12.95" customHeight="1" x14ac:dyDescent="0.2">
      <c r="A2378" s="55" t="s">
        <v>7371</v>
      </c>
      <c r="B2378" s="54" t="s">
        <v>8852</v>
      </c>
      <c r="C2378" s="55">
        <v>42765.24</v>
      </c>
      <c r="D2378" s="55" t="s">
        <v>8869</v>
      </c>
      <c r="E2378">
        <f t="shared" si="238"/>
        <v>-11516.019698970169</v>
      </c>
      <c r="F2378">
        <f t="shared" si="239"/>
        <v>-11516</v>
      </c>
      <c r="G2378">
        <f t="shared" si="243"/>
        <v>-2.3545200005173683E-2</v>
      </c>
      <c r="I2378">
        <f>G2378</f>
        <v>-2.3545200005173683E-2</v>
      </c>
      <c r="Q2378" s="2">
        <f t="shared" si="240"/>
        <v>27746.739999999998</v>
      </c>
      <c r="S2378" t="s">
        <v>8874</v>
      </c>
      <c r="U2378" s="21"/>
      <c r="AC2378">
        <v>14</v>
      </c>
      <c r="AE2378" t="s">
        <v>8651</v>
      </c>
      <c r="AG2378" t="s">
        <v>8576</v>
      </c>
    </row>
    <row r="2379" spans="1:33" ht="12.95" customHeight="1" x14ac:dyDescent="0.2">
      <c r="A2379" s="12" t="s">
        <v>8882</v>
      </c>
      <c r="B2379" s="35"/>
      <c r="C2379" s="12">
        <v>42770.021999999997</v>
      </c>
      <c r="D2379" s="12"/>
      <c r="E2379">
        <f t="shared" si="238"/>
        <v>-11512.0188633293</v>
      </c>
      <c r="F2379">
        <f t="shared" si="239"/>
        <v>-11512</v>
      </c>
      <c r="G2379">
        <f t="shared" si="243"/>
        <v>-2.2546400003193412E-2</v>
      </c>
      <c r="I2379">
        <f>G2379</f>
        <v>-2.2546400003193412E-2</v>
      </c>
      <c r="Q2379" s="2">
        <f t="shared" si="240"/>
        <v>27751.521999999997</v>
      </c>
      <c r="S2379" t="s">
        <v>8874</v>
      </c>
      <c r="U2379" s="21"/>
    </row>
    <row r="2380" spans="1:33" ht="12.95" customHeight="1" x14ac:dyDescent="0.2">
      <c r="A2380" s="55" t="s">
        <v>7877</v>
      </c>
      <c r="B2380" s="54" t="s">
        <v>8852</v>
      </c>
      <c r="C2380" s="55">
        <v>42776.000999999997</v>
      </c>
      <c r="D2380" s="55" t="s">
        <v>8869</v>
      </c>
      <c r="E2380">
        <f t="shared" si="238"/>
        <v>-11507.016563810948</v>
      </c>
      <c r="F2380">
        <f t="shared" si="239"/>
        <v>-11507</v>
      </c>
      <c r="G2380">
        <f t="shared" si="243"/>
        <v>-1.979790000768844E-2</v>
      </c>
      <c r="H2380">
        <f>+C2380-(C$7+F2380*C$8)</f>
        <v>-1.979790000768844E-2</v>
      </c>
      <c r="Q2380" s="2">
        <f t="shared" si="240"/>
        <v>27757.500999999997</v>
      </c>
      <c r="S2380" t="s">
        <v>8874</v>
      </c>
      <c r="AC2380">
        <v>11</v>
      </c>
      <c r="AE2380" t="s">
        <v>8590</v>
      </c>
      <c r="AG2380" t="s">
        <v>8576</v>
      </c>
    </row>
    <row r="2381" spans="1:33" ht="12.95" customHeight="1" x14ac:dyDescent="0.2">
      <c r="A2381" s="99" t="s">
        <v>8653</v>
      </c>
      <c r="B2381" s="14"/>
      <c r="C2381" s="17">
        <v>42778.385000000002</v>
      </c>
      <c r="D2381" s="17"/>
      <c r="E2381">
        <f t="shared" si="238"/>
        <v>-11505.022002504413</v>
      </c>
      <c r="F2381">
        <f t="shared" si="239"/>
        <v>-11505</v>
      </c>
      <c r="G2381">
        <f t="shared" si="243"/>
        <v>-2.6298500000848435E-2</v>
      </c>
      <c r="I2381">
        <f t="shared" ref="I2381:I2386" si="244">G2381</f>
        <v>-2.6298500000848435E-2</v>
      </c>
      <c r="Q2381" s="2">
        <f t="shared" si="240"/>
        <v>27759.885000000002</v>
      </c>
      <c r="S2381" t="s">
        <v>8874</v>
      </c>
      <c r="U2381" s="21"/>
      <c r="AC2381">
        <v>11</v>
      </c>
      <c r="AE2381" t="s">
        <v>8666</v>
      </c>
      <c r="AG2381" t="s">
        <v>8576</v>
      </c>
    </row>
    <row r="2382" spans="1:33" ht="12.95" customHeight="1" x14ac:dyDescent="0.2">
      <c r="A2382" s="99" t="s">
        <v>8683</v>
      </c>
      <c r="B2382" s="14"/>
      <c r="C2382" s="17">
        <v>42784.364999999998</v>
      </c>
      <c r="D2382" s="17"/>
      <c r="E2382">
        <f t="shared" si="238"/>
        <v>-11500.018866341221</v>
      </c>
      <c r="F2382">
        <f t="shared" si="239"/>
        <v>-11500</v>
      </c>
      <c r="G2382">
        <f t="shared" si="243"/>
        <v>-2.2550000001501758E-2</v>
      </c>
      <c r="I2382">
        <f t="shared" si="244"/>
        <v>-2.2550000001501758E-2</v>
      </c>
      <c r="Q2382" s="2">
        <f t="shared" si="240"/>
        <v>27765.864999999998</v>
      </c>
      <c r="S2382" t="s">
        <v>8874</v>
      </c>
      <c r="U2382" s="21"/>
      <c r="AC2382">
        <v>17</v>
      </c>
      <c r="AE2382" t="s">
        <v>8658</v>
      </c>
      <c r="AG2382" t="s">
        <v>8576</v>
      </c>
    </row>
    <row r="2383" spans="1:33" ht="12.95" customHeight="1" x14ac:dyDescent="0.2">
      <c r="A2383" s="12" t="s">
        <v>8878</v>
      </c>
      <c r="B2383" s="35"/>
      <c r="C2383" s="12">
        <v>42786.75</v>
      </c>
      <c r="D2383" s="12">
        <v>4.0000000000000001E-3</v>
      </c>
      <c r="E2383">
        <f t="shared" si="238"/>
        <v>-11498.023468389845</v>
      </c>
      <c r="F2383">
        <f t="shared" si="239"/>
        <v>-11498</v>
      </c>
      <c r="G2383">
        <f t="shared" si="243"/>
        <v>-2.8050599998096004E-2</v>
      </c>
      <c r="I2383">
        <f t="shared" si="244"/>
        <v>-2.8050599998096004E-2</v>
      </c>
      <c r="Q2383" s="2">
        <f t="shared" si="240"/>
        <v>27768.25</v>
      </c>
      <c r="S2383" t="s">
        <v>8874</v>
      </c>
      <c r="U2383" s="21"/>
      <c r="AC2383">
        <v>14</v>
      </c>
      <c r="AE2383" t="s">
        <v>8665</v>
      </c>
      <c r="AG2383" t="s">
        <v>8576</v>
      </c>
    </row>
    <row r="2384" spans="1:33" ht="12.95" customHeight="1" x14ac:dyDescent="0.2">
      <c r="A2384" s="99" t="s">
        <v>8660</v>
      </c>
      <c r="B2384" s="14"/>
      <c r="C2384" s="17">
        <v>42786.754000000001</v>
      </c>
      <c r="D2384" s="17"/>
      <c r="E2384">
        <f t="shared" si="238"/>
        <v>-11498.02012181047</v>
      </c>
      <c r="F2384">
        <f t="shared" si="239"/>
        <v>-11498</v>
      </c>
      <c r="G2384">
        <f t="shared" si="243"/>
        <v>-2.4050599997281097E-2</v>
      </c>
      <c r="I2384">
        <f t="shared" si="244"/>
        <v>-2.4050599997281097E-2</v>
      </c>
      <c r="Q2384" s="2">
        <f t="shared" si="240"/>
        <v>27768.254000000001</v>
      </c>
      <c r="S2384" t="s">
        <v>8874</v>
      </c>
      <c r="U2384" s="21"/>
      <c r="AC2384">
        <v>30</v>
      </c>
      <c r="AE2384" t="s">
        <v>8699</v>
      </c>
      <c r="AG2384" t="s">
        <v>8576</v>
      </c>
    </row>
    <row r="2385" spans="1:33" ht="12.95" customHeight="1" x14ac:dyDescent="0.2">
      <c r="A2385" s="99" t="s">
        <v>8677</v>
      </c>
      <c r="B2385" s="14"/>
      <c r="C2385" s="17">
        <v>42796.317999999999</v>
      </c>
      <c r="D2385" s="17"/>
      <c r="E2385">
        <f t="shared" si="238"/>
        <v>-11490.018450528733</v>
      </c>
      <c r="F2385">
        <f t="shared" si="239"/>
        <v>-11490</v>
      </c>
      <c r="G2385">
        <f t="shared" si="243"/>
        <v>-2.2053000000596512E-2</v>
      </c>
      <c r="I2385">
        <f t="shared" si="244"/>
        <v>-2.2053000000596512E-2</v>
      </c>
      <c r="Q2385" s="2">
        <f t="shared" si="240"/>
        <v>27777.817999999999</v>
      </c>
      <c r="S2385" t="s">
        <v>8874</v>
      </c>
      <c r="U2385" s="21"/>
      <c r="AC2385">
        <v>35</v>
      </c>
      <c r="AE2385" t="s">
        <v>8699</v>
      </c>
      <c r="AG2385" t="s">
        <v>8576</v>
      </c>
    </row>
    <row r="2386" spans="1:33" ht="12.95" customHeight="1" x14ac:dyDescent="0.2">
      <c r="A2386" s="99" t="s">
        <v>8677</v>
      </c>
      <c r="B2386" s="14"/>
      <c r="C2386" s="17">
        <v>42796.322999999997</v>
      </c>
      <c r="D2386" s="17"/>
      <c r="E2386">
        <f t="shared" si="238"/>
        <v>-11490.014267304517</v>
      </c>
      <c r="F2386">
        <f t="shared" si="239"/>
        <v>-11490</v>
      </c>
      <c r="G2386">
        <f t="shared" si="243"/>
        <v>-1.7053000003215857E-2</v>
      </c>
      <c r="I2386">
        <f t="shared" si="244"/>
        <v>-1.7053000003215857E-2</v>
      </c>
      <c r="Q2386" s="2">
        <f t="shared" si="240"/>
        <v>27777.822999999997</v>
      </c>
      <c r="S2386" t="s">
        <v>8874</v>
      </c>
      <c r="U2386" s="21"/>
      <c r="AC2386">
        <v>9</v>
      </c>
      <c r="AE2386" t="s">
        <v>8590</v>
      </c>
      <c r="AG2386" t="s">
        <v>8576</v>
      </c>
    </row>
    <row r="2387" spans="1:33" ht="12.95" customHeight="1" x14ac:dyDescent="0.2">
      <c r="A2387" s="99" t="s">
        <v>8684</v>
      </c>
      <c r="B2387" s="14"/>
      <c r="C2387" s="17">
        <v>42798.466999999997</v>
      </c>
      <c r="D2387" s="17"/>
      <c r="E2387">
        <f t="shared" si="238"/>
        <v>-11488.22050076039</v>
      </c>
      <c r="F2387">
        <f t="shared" si="239"/>
        <v>-11488</v>
      </c>
      <c r="Q2387" s="2">
        <f t="shared" si="240"/>
        <v>27779.966999999997</v>
      </c>
      <c r="R2387" s="56">
        <v>-0.23630799999955343</v>
      </c>
      <c r="S2387" t="s">
        <v>8874</v>
      </c>
      <c r="U2387" s="21"/>
      <c r="AC2387">
        <v>15</v>
      </c>
      <c r="AE2387" t="s">
        <v>8700</v>
      </c>
      <c r="AG2387" t="s">
        <v>8576</v>
      </c>
    </row>
    <row r="2388" spans="1:33" ht="12.95" customHeight="1" x14ac:dyDescent="0.2">
      <c r="A2388" s="99" t="s">
        <v>8677</v>
      </c>
      <c r="B2388" s="14"/>
      <c r="C2388" s="17">
        <v>42802.286999999997</v>
      </c>
      <c r="D2388" s="17"/>
      <c r="E2388">
        <f t="shared" si="238"/>
        <v>-11485.024517458816</v>
      </c>
      <c r="F2388">
        <f t="shared" si="239"/>
        <v>-11485</v>
      </c>
      <c r="G2388">
        <f t="shared" ref="G2388:G2451" si="245">+C2388-(C$7+F2388*C$8)</f>
        <v>-2.9304500007128809E-2</v>
      </c>
      <c r="I2388">
        <f t="shared" ref="I2388:I2399" si="246">G2388</f>
        <v>-2.9304500007128809E-2</v>
      </c>
      <c r="Q2388" s="2">
        <f t="shared" si="240"/>
        <v>27783.786999999997</v>
      </c>
      <c r="S2388" t="s">
        <v>8874</v>
      </c>
      <c r="U2388" s="21"/>
      <c r="AC2388">
        <v>29</v>
      </c>
      <c r="AE2388" t="s">
        <v>8699</v>
      </c>
      <c r="AG2388" t="s">
        <v>8576</v>
      </c>
    </row>
    <row r="2389" spans="1:33" ht="12.95" customHeight="1" x14ac:dyDescent="0.2">
      <c r="A2389" s="99" t="s">
        <v>8677</v>
      </c>
      <c r="B2389" s="14"/>
      <c r="C2389" s="17">
        <v>42802.29</v>
      </c>
      <c r="D2389" s="17"/>
      <c r="E2389">
        <f t="shared" ref="E2389:E2452" si="247">+(C2389-C$7)/C$8</f>
        <v>-11485.022007524283</v>
      </c>
      <c r="F2389">
        <f t="shared" ref="F2389:F2452" si="248">ROUND(2*E2389,0)/2</f>
        <v>-11485</v>
      </c>
      <c r="G2389">
        <f t="shared" si="245"/>
        <v>-2.6304500002879649E-2</v>
      </c>
      <c r="I2389">
        <f t="shared" si="246"/>
        <v>-2.6304500002879649E-2</v>
      </c>
      <c r="Q2389" s="2">
        <f t="shared" si="240"/>
        <v>27783.79</v>
      </c>
      <c r="S2389" t="s">
        <v>8874</v>
      </c>
      <c r="U2389" s="21"/>
    </row>
    <row r="2390" spans="1:33" ht="12.95" customHeight="1" x14ac:dyDescent="0.2">
      <c r="A2390" s="99" t="s">
        <v>8677</v>
      </c>
      <c r="B2390" s="14"/>
      <c r="C2390" s="17">
        <v>42802.292000000001</v>
      </c>
      <c r="D2390" s="17"/>
      <c r="E2390">
        <f t="shared" si="247"/>
        <v>-11485.020334234596</v>
      </c>
      <c r="F2390">
        <f t="shared" si="248"/>
        <v>-11485</v>
      </c>
      <c r="G2390">
        <f t="shared" si="245"/>
        <v>-2.4304500002472196E-2</v>
      </c>
      <c r="I2390">
        <f t="shared" si="246"/>
        <v>-2.4304500002472196E-2</v>
      </c>
      <c r="Q2390" s="2">
        <f t="shared" si="240"/>
        <v>27783.792000000001</v>
      </c>
      <c r="S2390" t="s">
        <v>8874</v>
      </c>
      <c r="U2390" s="21"/>
      <c r="AC2390">
        <v>27</v>
      </c>
      <c r="AE2390" t="s">
        <v>8699</v>
      </c>
      <c r="AG2390" t="s">
        <v>8576</v>
      </c>
    </row>
    <row r="2391" spans="1:33" ht="12.95" customHeight="1" x14ac:dyDescent="0.2">
      <c r="A2391" s="99" t="s">
        <v>8677</v>
      </c>
      <c r="B2391" s="14"/>
      <c r="C2391" s="17">
        <v>42802.294999999998</v>
      </c>
      <c r="D2391" s="17"/>
      <c r="E2391">
        <f t="shared" si="247"/>
        <v>-11485.017824300068</v>
      </c>
      <c r="F2391">
        <f t="shared" si="248"/>
        <v>-11485</v>
      </c>
      <c r="G2391">
        <f t="shared" si="245"/>
        <v>-2.1304500005498994E-2</v>
      </c>
      <c r="I2391">
        <f t="shared" si="246"/>
        <v>-2.1304500005498994E-2</v>
      </c>
      <c r="Q2391" s="2">
        <f t="shared" ref="Q2391:Q2454" si="249">+C2391-15018.5</f>
        <v>27783.794999999998</v>
      </c>
      <c r="S2391" t="s">
        <v>8874</v>
      </c>
      <c r="U2391" s="21"/>
      <c r="AC2391">
        <v>45</v>
      </c>
      <c r="AE2391" t="s">
        <v>8699</v>
      </c>
      <c r="AG2391" t="s">
        <v>8576</v>
      </c>
    </row>
    <row r="2392" spans="1:33" ht="12.95" customHeight="1" x14ac:dyDescent="0.2">
      <c r="A2392" s="99" t="s">
        <v>8686</v>
      </c>
      <c r="B2392" s="14"/>
      <c r="C2392" s="17">
        <v>42802.296000000002</v>
      </c>
      <c r="D2392" s="17"/>
      <c r="E2392">
        <f t="shared" si="247"/>
        <v>-11485.016987655221</v>
      </c>
      <c r="F2392">
        <f t="shared" si="248"/>
        <v>-11485</v>
      </c>
      <c r="G2392">
        <f t="shared" si="245"/>
        <v>-2.0304500001657289E-2</v>
      </c>
      <c r="I2392">
        <f t="shared" si="246"/>
        <v>-2.0304500001657289E-2</v>
      </c>
      <c r="Q2392" s="2">
        <f t="shared" si="249"/>
        <v>27783.796000000002</v>
      </c>
      <c r="S2392" t="s">
        <v>8874</v>
      </c>
      <c r="U2392" s="21"/>
      <c r="AC2392">
        <v>19</v>
      </c>
      <c r="AE2392" t="s">
        <v>8700</v>
      </c>
      <c r="AG2392" t="s">
        <v>8576</v>
      </c>
    </row>
    <row r="2393" spans="1:33" ht="12.95" customHeight="1" x14ac:dyDescent="0.2">
      <c r="A2393" s="99" t="s">
        <v>8677</v>
      </c>
      <c r="B2393" s="14"/>
      <c r="C2393" s="17">
        <v>42802.298000000003</v>
      </c>
      <c r="D2393" s="17"/>
      <c r="E2393">
        <f t="shared" si="247"/>
        <v>-11485.015314365535</v>
      </c>
      <c r="F2393">
        <f t="shared" si="248"/>
        <v>-11485</v>
      </c>
      <c r="G2393">
        <f t="shared" si="245"/>
        <v>-1.8304500001249835E-2</v>
      </c>
      <c r="I2393">
        <f t="shared" si="246"/>
        <v>-1.8304500001249835E-2</v>
      </c>
      <c r="Q2393" s="2">
        <f t="shared" si="249"/>
        <v>27783.798000000003</v>
      </c>
      <c r="S2393" t="s">
        <v>8874</v>
      </c>
      <c r="U2393" s="21"/>
      <c r="AC2393">
        <v>35</v>
      </c>
      <c r="AE2393" t="s">
        <v>8699</v>
      </c>
      <c r="AG2393" t="s">
        <v>8576</v>
      </c>
    </row>
    <row r="2394" spans="1:33" ht="12.95" customHeight="1" x14ac:dyDescent="0.2">
      <c r="A2394" s="99" t="s">
        <v>8677</v>
      </c>
      <c r="B2394" s="14"/>
      <c r="C2394" s="17">
        <v>42802.298999999999</v>
      </c>
      <c r="D2394" s="17"/>
      <c r="E2394">
        <f t="shared" si="247"/>
        <v>-11485.014477720693</v>
      </c>
      <c r="F2394">
        <f t="shared" si="248"/>
        <v>-11485</v>
      </c>
      <c r="G2394">
        <f t="shared" si="245"/>
        <v>-1.7304500004684087E-2</v>
      </c>
      <c r="I2394">
        <f t="shared" si="246"/>
        <v>-1.7304500004684087E-2</v>
      </c>
      <c r="Q2394" s="2">
        <f t="shared" si="249"/>
        <v>27783.798999999999</v>
      </c>
      <c r="S2394" t="s">
        <v>8874</v>
      </c>
      <c r="U2394" s="21"/>
      <c r="AC2394">
        <v>29</v>
      </c>
      <c r="AE2394" t="s">
        <v>8706</v>
      </c>
      <c r="AG2394" t="s">
        <v>8576</v>
      </c>
    </row>
    <row r="2395" spans="1:33" ht="12.95" customHeight="1" x14ac:dyDescent="0.2">
      <c r="A2395" s="99" t="s">
        <v>8677</v>
      </c>
      <c r="B2395" s="14"/>
      <c r="C2395" s="17">
        <v>42802.303999999996</v>
      </c>
      <c r="D2395" s="17"/>
      <c r="E2395">
        <f t="shared" si="247"/>
        <v>-11485.01029449648</v>
      </c>
      <c r="F2395">
        <f t="shared" si="248"/>
        <v>-11485</v>
      </c>
      <c r="G2395">
        <f t="shared" si="245"/>
        <v>-1.2304500007303432E-2</v>
      </c>
      <c r="I2395">
        <f t="shared" si="246"/>
        <v>-1.2304500007303432E-2</v>
      </c>
      <c r="Q2395" s="2">
        <f t="shared" si="249"/>
        <v>27783.803999999996</v>
      </c>
      <c r="S2395" t="s">
        <v>8874</v>
      </c>
      <c r="U2395" s="21"/>
      <c r="AC2395">
        <v>18</v>
      </c>
      <c r="AE2395" t="s">
        <v>8655</v>
      </c>
      <c r="AG2395" t="s">
        <v>8576</v>
      </c>
    </row>
    <row r="2396" spans="1:33" ht="12.95" customHeight="1" x14ac:dyDescent="0.2">
      <c r="A2396" s="99" t="s">
        <v>8686</v>
      </c>
      <c r="B2396" s="14"/>
      <c r="C2396" s="17">
        <v>42803.476000000002</v>
      </c>
      <c r="D2396" s="17"/>
      <c r="E2396">
        <f t="shared" si="247"/>
        <v>-11484.029746740076</v>
      </c>
      <c r="F2396">
        <f t="shared" si="248"/>
        <v>-11484</v>
      </c>
      <c r="G2396">
        <f t="shared" si="245"/>
        <v>-3.5554800000682008E-2</v>
      </c>
      <c r="I2396">
        <f t="shared" si="246"/>
        <v>-3.5554800000682008E-2</v>
      </c>
      <c r="Q2396" s="2">
        <f t="shared" si="249"/>
        <v>27784.976000000002</v>
      </c>
      <c r="S2396" t="s">
        <v>8874</v>
      </c>
      <c r="U2396" s="21"/>
      <c r="AC2396">
        <v>17</v>
      </c>
      <c r="AE2396" t="s">
        <v>8699</v>
      </c>
      <c r="AG2396" t="s">
        <v>8576</v>
      </c>
    </row>
    <row r="2397" spans="1:33" ht="12.95" customHeight="1" x14ac:dyDescent="0.2">
      <c r="A2397" s="55" t="s">
        <v>7923</v>
      </c>
      <c r="B2397" s="54" t="s">
        <v>8852</v>
      </c>
      <c r="C2397" s="55">
        <v>42803.485999999997</v>
      </c>
      <c r="D2397" s="55" t="s">
        <v>8869</v>
      </c>
      <c r="E2397">
        <f t="shared" si="247"/>
        <v>-11484.021380291646</v>
      </c>
      <c r="F2397">
        <f t="shared" si="248"/>
        <v>-11484</v>
      </c>
      <c r="G2397">
        <f t="shared" si="245"/>
        <v>-2.5554800005920697E-2</v>
      </c>
      <c r="I2397">
        <f t="shared" si="246"/>
        <v>-2.5554800005920697E-2</v>
      </c>
      <c r="Q2397" s="2">
        <f t="shared" si="249"/>
        <v>27784.985999999997</v>
      </c>
      <c r="S2397" t="s">
        <v>8874</v>
      </c>
      <c r="U2397" s="21"/>
      <c r="AC2397">
        <v>20</v>
      </c>
      <c r="AE2397" t="s">
        <v>8652</v>
      </c>
      <c r="AG2397" t="s">
        <v>8576</v>
      </c>
    </row>
    <row r="2398" spans="1:33" ht="12.95" customHeight="1" x14ac:dyDescent="0.2">
      <c r="A2398" s="99" t="s">
        <v>8677</v>
      </c>
      <c r="B2398" s="14"/>
      <c r="C2398" s="17">
        <v>42803.487000000001</v>
      </c>
      <c r="D2398" s="17"/>
      <c r="E2398">
        <f t="shared" si="247"/>
        <v>-11484.0205436468</v>
      </c>
      <c r="F2398">
        <f t="shared" si="248"/>
        <v>-11484</v>
      </c>
      <c r="G2398">
        <f t="shared" si="245"/>
        <v>-2.4554800002078991E-2</v>
      </c>
      <c r="I2398">
        <f t="shared" si="246"/>
        <v>-2.4554800002078991E-2</v>
      </c>
      <c r="Q2398" s="2">
        <f t="shared" si="249"/>
        <v>27784.987000000001</v>
      </c>
      <c r="S2398" t="s">
        <v>8874</v>
      </c>
      <c r="U2398" s="21"/>
      <c r="AC2398">
        <v>18</v>
      </c>
      <c r="AE2398" t="s">
        <v>8650</v>
      </c>
      <c r="AG2398" t="s">
        <v>8576</v>
      </c>
    </row>
    <row r="2399" spans="1:33" ht="12.95" customHeight="1" x14ac:dyDescent="0.2">
      <c r="A2399" s="99" t="s">
        <v>8660</v>
      </c>
      <c r="B2399" s="14"/>
      <c r="C2399" s="17">
        <v>42804.684999999998</v>
      </c>
      <c r="D2399" s="17"/>
      <c r="E2399">
        <f t="shared" si="247"/>
        <v>-11483.018243124478</v>
      </c>
      <c r="F2399">
        <f t="shared" si="248"/>
        <v>-11483</v>
      </c>
      <c r="G2399">
        <f t="shared" si="245"/>
        <v>-2.1805100004712585E-2</v>
      </c>
      <c r="I2399">
        <f t="shared" si="246"/>
        <v>-2.1805100004712585E-2</v>
      </c>
      <c r="Q2399" s="2">
        <f t="shared" si="249"/>
        <v>27786.184999999998</v>
      </c>
      <c r="S2399" t="s">
        <v>8874</v>
      </c>
      <c r="U2399" s="21"/>
      <c r="AC2399">
        <v>25</v>
      </c>
      <c r="AE2399" t="s">
        <v>8650</v>
      </c>
      <c r="AG2399" t="s">
        <v>8576</v>
      </c>
    </row>
    <row r="2400" spans="1:33" ht="12.95" customHeight="1" x14ac:dyDescent="0.2">
      <c r="A2400" s="55" t="s">
        <v>7877</v>
      </c>
      <c r="B2400" s="54" t="s">
        <v>8852</v>
      </c>
      <c r="C2400" s="55">
        <v>42807.078999999998</v>
      </c>
      <c r="D2400" s="55" t="s">
        <v>8869</v>
      </c>
      <c r="E2400">
        <f t="shared" si="247"/>
        <v>-11481.015315369512</v>
      </c>
      <c r="F2400">
        <f t="shared" si="248"/>
        <v>-11481</v>
      </c>
      <c r="G2400">
        <f t="shared" si="245"/>
        <v>-1.8305700003111269E-2</v>
      </c>
      <c r="H2400">
        <f>+C2400-(C$7+F2400*C$8)</f>
        <v>-1.8305700003111269E-2</v>
      </c>
      <c r="Q2400" s="2">
        <f t="shared" si="249"/>
        <v>27788.578999999998</v>
      </c>
      <c r="S2400" t="s">
        <v>8874</v>
      </c>
      <c r="AC2400">
        <v>12</v>
      </c>
      <c r="AE2400" t="s">
        <v>8650</v>
      </c>
      <c r="AG2400" t="s">
        <v>8576</v>
      </c>
    </row>
    <row r="2401" spans="1:33" ht="12.95" customHeight="1" x14ac:dyDescent="0.2">
      <c r="A2401" s="55" t="s">
        <v>7219</v>
      </c>
      <c r="B2401" s="54" t="s">
        <v>8852</v>
      </c>
      <c r="C2401" s="55">
        <v>42808.266000000003</v>
      </c>
      <c r="D2401" s="55" t="s">
        <v>8869</v>
      </c>
      <c r="E2401">
        <f t="shared" si="247"/>
        <v>-11480.022217940459</v>
      </c>
      <c r="F2401">
        <f t="shared" si="248"/>
        <v>-11480</v>
      </c>
      <c r="G2401">
        <f t="shared" si="245"/>
        <v>-2.6555999997071922E-2</v>
      </c>
      <c r="I2401">
        <f>+C2401-(C$7+F2401*C$8)</f>
        <v>-2.6555999997071922E-2</v>
      </c>
      <c r="Q2401" s="2">
        <f t="shared" si="249"/>
        <v>27789.766000000003</v>
      </c>
      <c r="S2401" t="s">
        <v>8874</v>
      </c>
      <c r="AB2401" t="s">
        <v>8668</v>
      </c>
      <c r="AC2401">
        <v>17</v>
      </c>
      <c r="AE2401" t="s">
        <v>8689</v>
      </c>
      <c r="AG2401" t="s">
        <v>8661</v>
      </c>
    </row>
    <row r="2402" spans="1:33" ht="12.95" customHeight="1" x14ac:dyDescent="0.2">
      <c r="A2402" s="55" t="s">
        <v>7371</v>
      </c>
      <c r="B2402" s="54" t="s">
        <v>8852</v>
      </c>
      <c r="C2402" s="55">
        <v>42808.267</v>
      </c>
      <c r="D2402" s="55" t="s">
        <v>8869</v>
      </c>
      <c r="E2402">
        <f t="shared" si="247"/>
        <v>-11480.021381295619</v>
      </c>
      <c r="F2402">
        <f t="shared" si="248"/>
        <v>-11480</v>
      </c>
      <c r="G2402">
        <f t="shared" si="245"/>
        <v>-2.5556000000506174E-2</v>
      </c>
      <c r="I2402">
        <f>G2402</f>
        <v>-2.5556000000506174E-2</v>
      </c>
      <c r="Q2402" s="2">
        <f t="shared" si="249"/>
        <v>27789.767</v>
      </c>
      <c r="S2402" t="s">
        <v>8874</v>
      </c>
      <c r="U2402" s="21"/>
      <c r="AC2402">
        <v>15</v>
      </c>
      <c r="AE2402" t="s">
        <v>8650</v>
      </c>
      <c r="AG2402" t="s">
        <v>8576</v>
      </c>
    </row>
    <row r="2403" spans="1:33" ht="12.95" customHeight="1" x14ac:dyDescent="0.2">
      <c r="A2403" s="55" t="s">
        <v>7371</v>
      </c>
      <c r="B2403" s="54" t="s">
        <v>8852</v>
      </c>
      <c r="C2403" s="55">
        <v>42808.269</v>
      </c>
      <c r="D2403" s="55" t="s">
        <v>8869</v>
      </c>
      <c r="E2403">
        <f t="shared" si="247"/>
        <v>-11480.019708005932</v>
      </c>
      <c r="F2403">
        <f t="shared" si="248"/>
        <v>-11480</v>
      </c>
      <c r="G2403">
        <f t="shared" si="245"/>
        <v>-2.355600000009872E-2</v>
      </c>
      <c r="I2403">
        <f>G2403</f>
        <v>-2.355600000009872E-2</v>
      </c>
      <c r="Q2403" s="2">
        <f t="shared" si="249"/>
        <v>27789.769</v>
      </c>
      <c r="S2403" t="s">
        <v>8874</v>
      </c>
      <c r="U2403" s="21"/>
      <c r="AC2403">
        <v>16</v>
      </c>
      <c r="AE2403" t="s">
        <v>8703</v>
      </c>
      <c r="AG2403" t="s">
        <v>8576</v>
      </c>
    </row>
    <row r="2404" spans="1:33" ht="12.95" customHeight="1" x14ac:dyDescent="0.2">
      <c r="A2404" s="55" t="s">
        <v>7371</v>
      </c>
      <c r="B2404" s="54" t="s">
        <v>8852</v>
      </c>
      <c r="C2404" s="55">
        <v>42809.463000000003</v>
      </c>
      <c r="D2404" s="55" t="s">
        <v>8869</v>
      </c>
      <c r="E2404">
        <f t="shared" si="247"/>
        <v>-11479.020754062976</v>
      </c>
      <c r="F2404">
        <f t="shared" si="248"/>
        <v>-11479</v>
      </c>
      <c r="G2404">
        <f t="shared" si="245"/>
        <v>-2.4806299996271264E-2</v>
      </c>
      <c r="I2404">
        <f>G2404</f>
        <v>-2.4806299996271264E-2</v>
      </c>
      <c r="Q2404" s="2">
        <f t="shared" si="249"/>
        <v>27790.963000000003</v>
      </c>
      <c r="S2404" t="s">
        <v>8874</v>
      </c>
      <c r="U2404" s="21"/>
      <c r="AC2404">
        <v>0</v>
      </c>
      <c r="AE2404" t="s">
        <v>8651</v>
      </c>
      <c r="AG2404" t="s">
        <v>8576</v>
      </c>
    </row>
    <row r="2405" spans="1:33" ht="12.95" customHeight="1" x14ac:dyDescent="0.2">
      <c r="A2405" s="99" t="s">
        <v>8677</v>
      </c>
      <c r="B2405" s="14"/>
      <c r="C2405" s="17">
        <v>42809.464999999997</v>
      </c>
      <c r="D2405" s="17"/>
      <c r="E2405">
        <f t="shared" si="247"/>
        <v>-11479.019080773296</v>
      </c>
      <c r="F2405">
        <f t="shared" si="248"/>
        <v>-11479</v>
      </c>
      <c r="G2405">
        <f t="shared" si="245"/>
        <v>-2.2806300003139768E-2</v>
      </c>
      <c r="I2405">
        <f>G2405</f>
        <v>-2.2806300003139768E-2</v>
      </c>
      <c r="Q2405" s="2">
        <f t="shared" si="249"/>
        <v>27790.964999999997</v>
      </c>
      <c r="S2405" t="s">
        <v>8874</v>
      </c>
      <c r="U2405" s="21"/>
      <c r="AC2405">
        <v>33</v>
      </c>
      <c r="AE2405" t="s">
        <v>8704</v>
      </c>
      <c r="AG2405" t="s">
        <v>8576</v>
      </c>
    </row>
    <row r="2406" spans="1:33" ht="12.95" customHeight="1" x14ac:dyDescent="0.2">
      <c r="A2406" s="55" t="s">
        <v>7877</v>
      </c>
      <c r="B2406" s="54" t="s">
        <v>8852</v>
      </c>
      <c r="C2406" s="55">
        <v>42813.048999999999</v>
      </c>
      <c r="D2406" s="55" t="s">
        <v>8869</v>
      </c>
      <c r="E2406">
        <f t="shared" si="247"/>
        <v>-11476.02054565475</v>
      </c>
      <c r="F2406">
        <f t="shared" si="248"/>
        <v>-11476</v>
      </c>
      <c r="G2406">
        <f t="shared" si="245"/>
        <v>-2.4557199998525903E-2</v>
      </c>
      <c r="H2406">
        <f>+C2406-(C$7+F2406*C$8)</f>
        <v>-2.4557199998525903E-2</v>
      </c>
      <c r="Q2406" s="2">
        <f t="shared" si="249"/>
        <v>27794.548999999999</v>
      </c>
      <c r="S2406" t="s">
        <v>8874</v>
      </c>
    </row>
    <row r="2407" spans="1:33" ht="12.95" customHeight="1" x14ac:dyDescent="0.2">
      <c r="A2407" s="99" t="s">
        <v>8686</v>
      </c>
      <c r="B2407" s="14"/>
      <c r="C2407" s="17">
        <v>42827.392999999996</v>
      </c>
      <c r="D2407" s="17"/>
      <c r="E2407">
        <f t="shared" si="247"/>
        <v>-11464.019712021829</v>
      </c>
      <c r="F2407">
        <f t="shared" si="248"/>
        <v>-11464</v>
      </c>
      <c r="G2407">
        <f t="shared" si="245"/>
        <v>-2.3560800007544458E-2</v>
      </c>
      <c r="I2407">
        <f>G2407</f>
        <v>-2.3560800007544458E-2</v>
      </c>
      <c r="Q2407" s="2">
        <f t="shared" si="249"/>
        <v>27808.892999999996</v>
      </c>
      <c r="S2407" t="s">
        <v>8874</v>
      </c>
      <c r="U2407" s="21"/>
    </row>
    <row r="2408" spans="1:33" ht="12.95" customHeight="1" x14ac:dyDescent="0.2">
      <c r="A2408" s="55" t="s">
        <v>7219</v>
      </c>
      <c r="B2408" s="54" t="s">
        <v>8852</v>
      </c>
      <c r="C2408" s="55">
        <v>42827.394999999997</v>
      </c>
      <c r="D2408" s="55" t="s">
        <v>8869</v>
      </c>
      <c r="E2408">
        <f t="shared" si="247"/>
        <v>-11464.018038732143</v>
      </c>
      <c r="F2408">
        <f t="shared" si="248"/>
        <v>-11464</v>
      </c>
      <c r="G2408">
        <f t="shared" si="245"/>
        <v>-2.1560800007137004E-2</v>
      </c>
      <c r="I2408">
        <f>+C2408-(C$7+F2408*C$8)</f>
        <v>-2.1560800007137004E-2</v>
      </c>
      <c r="Q2408" s="2">
        <f t="shared" si="249"/>
        <v>27808.894999999997</v>
      </c>
      <c r="S2408" t="s">
        <v>8874</v>
      </c>
      <c r="AC2408">
        <v>15</v>
      </c>
      <c r="AE2408" t="s">
        <v>8705</v>
      </c>
      <c r="AG2408" t="s">
        <v>8576</v>
      </c>
    </row>
    <row r="2409" spans="1:33" ht="12.95" customHeight="1" x14ac:dyDescent="0.2">
      <c r="A2409" s="99" t="s">
        <v>8660</v>
      </c>
      <c r="B2409" s="14"/>
      <c r="C2409" s="17">
        <v>42828.586000000003</v>
      </c>
      <c r="D2409" s="17"/>
      <c r="E2409">
        <f t="shared" si="247"/>
        <v>-11463.021594723716</v>
      </c>
      <c r="F2409">
        <f t="shared" si="248"/>
        <v>-11463</v>
      </c>
      <c r="G2409">
        <f t="shared" si="245"/>
        <v>-2.581110000028275E-2</v>
      </c>
      <c r="I2409">
        <f t="shared" ref="I2409:I2419" si="250">G2409</f>
        <v>-2.581110000028275E-2</v>
      </c>
      <c r="Q2409" s="2">
        <f t="shared" si="249"/>
        <v>27810.086000000003</v>
      </c>
      <c r="S2409" t="s">
        <v>8874</v>
      </c>
      <c r="U2409" s="21"/>
      <c r="AC2409">
        <v>18</v>
      </c>
      <c r="AE2409" t="s">
        <v>8687</v>
      </c>
      <c r="AG2409" t="s">
        <v>8576</v>
      </c>
    </row>
    <row r="2410" spans="1:33" ht="12.95" customHeight="1" x14ac:dyDescent="0.2">
      <c r="A2410" s="99" t="s">
        <v>8677</v>
      </c>
      <c r="B2410" s="14"/>
      <c r="C2410" s="17">
        <v>42833.364000000001</v>
      </c>
      <c r="D2410" s="17"/>
      <c r="E2410">
        <f t="shared" si="247"/>
        <v>-11459.02410566222</v>
      </c>
      <c r="F2410">
        <f t="shared" si="248"/>
        <v>-11459</v>
      </c>
      <c r="G2410">
        <f t="shared" si="245"/>
        <v>-2.8812299999117386E-2</v>
      </c>
      <c r="I2410">
        <f t="shared" si="250"/>
        <v>-2.8812299999117386E-2</v>
      </c>
      <c r="Q2410" s="2">
        <f t="shared" si="249"/>
        <v>27814.864000000001</v>
      </c>
      <c r="S2410" t="s">
        <v>8874</v>
      </c>
      <c r="U2410" s="21"/>
      <c r="AC2410">
        <v>16</v>
      </c>
      <c r="AE2410" t="s">
        <v>8650</v>
      </c>
      <c r="AG2410" t="s">
        <v>8576</v>
      </c>
    </row>
    <row r="2411" spans="1:33" ht="12.95" customHeight="1" x14ac:dyDescent="0.2">
      <c r="A2411" s="99" t="s">
        <v>8683</v>
      </c>
      <c r="B2411" s="14"/>
      <c r="C2411" s="17">
        <v>42839.328999999998</v>
      </c>
      <c r="D2411" s="17"/>
      <c r="E2411">
        <f t="shared" si="247"/>
        <v>-11454.033519171679</v>
      </c>
      <c r="F2411">
        <f t="shared" si="248"/>
        <v>-11454</v>
      </c>
      <c r="G2411">
        <f t="shared" si="245"/>
        <v>-4.0063800006464589E-2</v>
      </c>
      <c r="I2411">
        <f t="shared" si="250"/>
        <v>-4.0063800006464589E-2</v>
      </c>
      <c r="Q2411" s="2">
        <f t="shared" si="249"/>
        <v>27820.828999999998</v>
      </c>
      <c r="S2411" t="s">
        <v>8874</v>
      </c>
      <c r="U2411" s="21"/>
    </row>
    <row r="2412" spans="1:33" ht="12.95" customHeight="1" x14ac:dyDescent="0.2">
      <c r="A2412" s="99" t="s">
        <v>8660</v>
      </c>
      <c r="B2412" s="14"/>
      <c r="C2412" s="17">
        <v>42839.339</v>
      </c>
      <c r="D2412" s="17"/>
      <c r="E2412">
        <f t="shared" si="247"/>
        <v>-11454.025152723243</v>
      </c>
      <c r="F2412">
        <f t="shared" si="248"/>
        <v>-11454</v>
      </c>
      <c r="G2412">
        <f t="shared" si="245"/>
        <v>-3.0063800004427321E-2</v>
      </c>
      <c r="I2412">
        <f t="shared" si="250"/>
        <v>-3.0063800004427321E-2</v>
      </c>
      <c r="Q2412" s="2">
        <f t="shared" si="249"/>
        <v>27820.839</v>
      </c>
      <c r="S2412" t="s">
        <v>8874</v>
      </c>
      <c r="U2412" s="21"/>
      <c r="AC2412">
        <v>16</v>
      </c>
      <c r="AE2412" t="s">
        <v>8703</v>
      </c>
      <c r="AG2412" t="s">
        <v>8576</v>
      </c>
    </row>
    <row r="2413" spans="1:33" ht="12.95" customHeight="1" x14ac:dyDescent="0.2">
      <c r="A2413" s="99" t="s">
        <v>8686</v>
      </c>
      <c r="B2413" s="14"/>
      <c r="C2413" s="17">
        <v>42839.343999999997</v>
      </c>
      <c r="D2413" s="17"/>
      <c r="E2413">
        <f t="shared" si="247"/>
        <v>-11454.020969499028</v>
      </c>
      <c r="F2413">
        <f t="shared" si="248"/>
        <v>-11454</v>
      </c>
      <c r="G2413">
        <f t="shared" si="245"/>
        <v>-2.5063800007046666E-2</v>
      </c>
      <c r="I2413">
        <f t="shared" si="250"/>
        <v>-2.5063800007046666E-2</v>
      </c>
      <c r="Q2413" s="2">
        <f t="shared" si="249"/>
        <v>27820.843999999997</v>
      </c>
      <c r="S2413" t="s">
        <v>8874</v>
      </c>
      <c r="U2413" s="21"/>
    </row>
    <row r="2414" spans="1:33" ht="12.95" customHeight="1" x14ac:dyDescent="0.2">
      <c r="A2414" s="99" t="s">
        <v>8686</v>
      </c>
      <c r="B2414" s="14"/>
      <c r="C2414" s="17">
        <v>42839.345000000001</v>
      </c>
      <c r="D2414" s="17"/>
      <c r="E2414">
        <f t="shared" si="247"/>
        <v>-11454.020132854183</v>
      </c>
      <c r="F2414">
        <f t="shared" si="248"/>
        <v>-11454</v>
      </c>
      <c r="G2414">
        <f t="shared" si="245"/>
        <v>-2.406380000320496E-2</v>
      </c>
      <c r="I2414">
        <f t="shared" si="250"/>
        <v>-2.406380000320496E-2</v>
      </c>
      <c r="Q2414" s="2">
        <f t="shared" si="249"/>
        <v>27820.845000000001</v>
      </c>
      <c r="S2414" t="s">
        <v>8874</v>
      </c>
      <c r="U2414" s="21"/>
      <c r="AC2414">
        <v>13</v>
      </c>
      <c r="AE2414" t="s">
        <v>8651</v>
      </c>
      <c r="AG2414" t="s">
        <v>8576</v>
      </c>
    </row>
    <row r="2415" spans="1:33" ht="12.95" customHeight="1" x14ac:dyDescent="0.2">
      <c r="A2415" s="99" t="s">
        <v>8686</v>
      </c>
      <c r="B2415" s="14"/>
      <c r="C2415" s="17">
        <v>42839.345999999998</v>
      </c>
      <c r="D2415" s="17"/>
      <c r="E2415">
        <f t="shared" si="247"/>
        <v>-11454.019296209342</v>
      </c>
      <c r="F2415">
        <f t="shared" si="248"/>
        <v>-11454</v>
      </c>
      <c r="G2415">
        <f t="shared" si="245"/>
        <v>-2.3063800006639212E-2</v>
      </c>
      <c r="I2415">
        <f t="shared" si="250"/>
        <v>-2.3063800006639212E-2</v>
      </c>
      <c r="Q2415" s="2">
        <f t="shared" si="249"/>
        <v>27820.845999999998</v>
      </c>
      <c r="S2415" t="s">
        <v>8874</v>
      </c>
      <c r="U2415" s="21"/>
      <c r="AC2415">
        <v>15</v>
      </c>
      <c r="AE2415" t="s">
        <v>8650</v>
      </c>
      <c r="AG2415" t="s">
        <v>8576</v>
      </c>
    </row>
    <row r="2416" spans="1:33" ht="12.95" customHeight="1" x14ac:dyDescent="0.2">
      <c r="A2416" s="99" t="s">
        <v>8686</v>
      </c>
      <c r="B2416" s="14"/>
      <c r="C2416" s="17">
        <v>42839.35</v>
      </c>
      <c r="D2416" s="17"/>
      <c r="E2416">
        <f t="shared" si="247"/>
        <v>-11454.015949629968</v>
      </c>
      <c r="F2416">
        <f t="shared" si="248"/>
        <v>-11454</v>
      </c>
      <c r="G2416">
        <f t="shared" si="245"/>
        <v>-1.9063800005824305E-2</v>
      </c>
      <c r="I2416">
        <f t="shared" si="250"/>
        <v>-1.9063800005824305E-2</v>
      </c>
      <c r="Q2416" s="2">
        <f t="shared" si="249"/>
        <v>27820.85</v>
      </c>
      <c r="S2416" t="s">
        <v>8874</v>
      </c>
      <c r="U2416" s="21"/>
      <c r="AB2416" t="s">
        <v>8668</v>
      </c>
      <c r="AC2416">
        <v>8</v>
      </c>
      <c r="AE2416" t="s">
        <v>8697</v>
      </c>
      <c r="AG2416" t="s">
        <v>8661</v>
      </c>
    </row>
    <row r="2417" spans="1:33" ht="12.95" customHeight="1" x14ac:dyDescent="0.2">
      <c r="A2417" s="55" t="s">
        <v>7923</v>
      </c>
      <c r="B2417" s="54" t="s">
        <v>8852</v>
      </c>
      <c r="C2417" s="55">
        <v>42839.353999999999</v>
      </c>
      <c r="D2417" s="55" t="s">
        <v>8869</v>
      </c>
      <c r="E2417">
        <f t="shared" si="247"/>
        <v>-11454.012603050593</v>
      </c>
      <c r="F2417">
        <f t="shared" si="248"/>
        <v>-11454</v>
      </c>
      <c r="G2417">
        <f t="shared" si="245"/>
        <v>-1.5063800005009398E-2</v>
      </c>
      <c r="I2417">
        <f t="shared" si="250"/>
        <v>-1.5063800005009398E-2</v>
      </c>
      <c r="Q2417" s="2">
        <f t="shared" si="249"/>
        <v>27820.853999999999</v>
      </c>
      <c r="S2417" t="s">
        <v>8874</v>
      </c>
      <c r="U2417" s="21"/>
      <c r="AC2417">
        <v>6</v>
      </c>
      <c r="AE2417" t="s">
        <v>8678</v>
      </c>
      <c r="AG2417" t="s">
        <v>8576</v>
      </c>
    </row>
    <row r="2418" spans="1:33" ht="12.95" customHeight="1" x14ac:dyDescent="0.2">
      <c r="A2418" s="99" t="s">
        <v>8686</v>
      </c>
      <c r="B2418" s="14"/>
      <c r="C2418" s="17">
        <v>42845.322999999997</v>
      </c>
      <c r="D2418" s="17"/>
      <c r="E2418">
        <f t="shared" si="247"/>
        <v>-11449.018669980676</v>
      </c>
      <c r="F2418">
        <f t="shared" si="248"/>
        <v>-11449</v>
      </c>
      <c r="G2418">
        <f t="shared" si="245"/>
        <v>-2.2315300004265737E-2</v>
      </c>
      <c r="I2418">
        <f t="shared" si="250"/>
        <v>-2.2315300004265737E-2</v>
      </c>
      <c r="Q2418" s="2">
        <f t="shared" si="249"/>
        <v>27826.822999999997</v>
      </c>
      <c r="S2418" t="s">
        <v>8874</v>
      </c>
      <c r="U2418" s="21"/>
      <c r="AB2418" t="s">
        <v>8668</v>
      </c>
      <c r="AC2418">
        <v>14</v>
      </c>
      <c r="AE2418" t="s">
        <v>8691</v>
      </c>
      <c r="AG2418" t="s">
        <v>8661</v>
      </c>
    </row>
    <row r="2419" spans="1:33" ht="12.95" customHeight="1" x14ac:dyDescent="0.2">
      <c r="A2419" s="55" t="s">
        <v>7923</v>
      </c>
      <c r="B2419" s="54" t="s">
        <v>8852</v>
      </c>
      <c r="C2419" s="55">
        <v>42846.516000000003</v>
      </c>
      <c r="D2419" s="55" t="s">
        <v>8869</v>
      </c>
      <c r="E2419">
        <f t="shared" si="247"/>
        <v>-11448.020552682563</v>
      </c>
      <c r="F2419">
        <f t="shared" si="248"/>
        <v>-11448</v>
      </c>
      <c r="G2419">
        <f t="shared" si="245"/>
        <v>-2.4565599997004028E-2</v>
      </c>
      <c r="I2419">
        <f t="shared" si="250"/>
        <v>-2.4565599997004028E-2</v>
      </c>
      <c r="Q2419" s="2">
        <f t="shared" si="249"/>
        <v>27828.016000000003</v>
      </c>
      <c r="S2419" t="s">
        <v>8874</v>
      </c>
      <c r="U2419" s="21"/>
      <c r="AC2419">
        <v>29</v>
      </c>
      <c r="AE2419" t="s">
        <v>8704</v>
      </c>
      <c r="AG2419" t="s">
        <v>8576</v>
      </c>
    </row>
    <row r="2420" spans="1:33" ht="12.95" customHeight="1" x14ac:dyDescent="0.2">
      <c r="A2420" s="55" t="s">
        <v>7973</v>
      </c>
      <c r="B2420" s="54" t="s">
        <v>8852</v>
      </c>
      <c r="C2420" s="55">
        <v>42850.095999999998</v>
      </c>
      <c r="D2420" s="55" t="s">
        <v>8869</v>
      </c>
      <c r="E2420">
        <f t="shared" si="247"/>
        <v>-11445.025364143397</v>
      </c>
      <c r="F2420">
        <f t="shared" si="248"/>
        <v>-11445</v>
      </c>
      <c r="G2420">
        <f t="shared" si="245"/>
        <v>-3.0316500000481028E-2</v>
      </c>
      <c r="I2420">
        <f>+C2420-(C$7+F2420*C$8)</f>
        <v>-3.0316500000481028E-2</v>
      </c>
      <c r="Q2420" s="2">
        <f t="shared" si="249"/>
        <v>27831.595999999998</v>
      </c>
      <c r="S2420" t="s">
        <v>8874</v>
      </c>
      <c r="AC2420">
        <v>13</v>
      </c>
      <c r="AE2420" t="s">
        <v>8707</v>
      </c>
      <c r="AG2420" t="s">
        <v>8576</v>
      </c>
    </row>
    <row r="2421" spans="1:33" ht="12.95" customHeight="1" x14ac:dyDescent="0.2">
      <c r="A2421" s="55" t="s">
        <v>7973</v>
      </c>
      <c r="B2421" s="54" t="s">
        <v>8852</v>
      </c>
      <c r="C2421" s="55">
        <v>42856.072</v>
      </c>
      <c r="D2421" s="55" t="s">
        <v>8869</v>
      </c>
      <c r="E2421">
        <f t="shared" si="247"/>
        <v>-11440.025574559573</v>
      </c>
      <c r="F2421">
        <f t="shared" si="248"/>
        <v>-11440</v>
      </c>
      <c r="G2421">
        <f t="shared" si="245"/>
        <v>-3.0568000001949258E-2</v>
      </c>
      <c r="I2421">
        <f>+C2421-(C$7+F2421*C$8)</f>
        <v>-3.0568000001949258E-2</v>
      </c>
      <c r="Q2421" s="2">
        <f t="shared" si="249"/>
        <v>27837.572</v>
      </c>
      <c r="S2421" t="s">
        <v>8874</v>
      </c>
      <c r="AC2421">
        <v>14</v>
      </c>
      <c r="AE2421" t="s">
        <v>8651</v>
      </c>
      <c r="AG2421" t="s">
        <v>8576</v>
      </c>
    </row>
    <row r="2422" spans="1:33" ht="12.95" customHeight="1" x14ac:dyDescent="0.2">
      <c r="A2422" s="55" t="s">
        <v>7371</v>
      </c>
      <c r="B2422" s="54" t="s">
        <v>8852</v>
      </c>
      <c r="C2422" s="55">
        <v>42858.457999999999</v>
      </c>
      <c r="D2422" s="55" t="s">
        <v>8869</v>
      </c>
      <c r="E2422">
        <f t="shared" si="247"/>
        <v>-11438.029339963356</v>
      </c>
      <c r="F2422">
        <f t="shared" si="248"/>
        <v>-11438</v>
      </c>
      <c r="G2422">
        <f t="shared" si="245"/>
        <v>-3.5068600001977757E-2</v>
      </c>
      <c r="I2422">
        <f>G2422</f>
        <v>-3.5068600001977757E-2</v>
      </c>
      <c r="Q2422" s="2">
        <f t="shared" si="249"/>
        <v>27839.957999999999</v>
      </c>
      <c r="S2422" t="s">
        <v>8874</v>
      </c>
      <c r="U2422" s="21"/>
      <c r="AC2422">
        <v>11</v>
      </c>
      <c r="AE2422" t="s">
        <v>8708</v>
      </c>
      <c r="AG2422" t="s">
        <v>8576</v>
      </c>
    </row>
    <row r="2423" spans="1:33" ht="12.95" customHeight="1" x14ac:dyDescent="0.2">
      <c r="A2423" s="99" t="s">
        <v>8686</v>
      </c>
      <c r="B2423" s="14"/>
      <c r="C2423" s="17">
        <v>42858.466999999997</v>
      </c>
      <c r="D2423" s="17"/>
      <c r="E2423">
        <f t="shared" si="247"/>
        <v>-11438.021810159767</v>
      </c>
      <c r="F2423">
        <f t="shared" si="248"/>
        <v>-11438</v>
      </c>
      <c r="G2423">
        <f t="shared" si="245"/>
        <v>-2.6068600003782194E-2</v>
      </c>
      <c r="I2423">
        <f>G2423</f>
        <v>-2.6068600003782194E-2</v>
      </c>
      <c r="Q2423" s="2">
        <f t="shared" si="249"/>
        <v>27839.966999999997</v>
      </c>
      <c r="S2423" t="s">
        <v>8874</v>
      </c>
      <c r="U2423" s="21"/>
      <c r="AC2423">
        <v>28</v>
      </c>
      <c r="AE2423" t="s">
        <v>8704</v>
      </c>
      <c r="AG2423" t="s">
        <v>8576</v>
      </c>
    </row>
    <row r="2424" spans="1:33" ht="12.95" customHeight="1" x14ac:dyDescent="0.2">
      <c r="A2424" s="99" t="s">
        <v>8686</v>
      </c>
      <c r="B2424" s="14"/>
      <c r="C2424" s="17">
        <v>42858.468999999997</v>
      </c>
      <c r="D2424" s="17"/>
      <c r="E2424">
        <f t="shared" si="247"/>
        <v>-11438.02013687008</v>
      </c>
      <c r="F2424">
        <f t="shared" si="248"/>
        <v>-11438</v>
      </c>
      <c r="G2424">
        <f t="shared" si="245"/>
        <v>-2.406860000337474E-2</v>
      </c>
      <c r="I2424">
        <f>G2424</f>
        <v>-2.406860000337474E-2</v>
      </c>
      <c r="Q2424" s="2">
        <f t="shared" si="249"/>
        <v>27839.968999999997</v>
      </c>
      <c r="S2424" t="s">
        <v>8874</v>
      </c>
      <c r="U2424" s="21"/>
      <c r="AC2424">
        <v>32</v>
      </c>
      <c r="AE2424" t="s">
        <v>8704</v>
      </c>
      <c r="AG2424" t="s">
        <v>8576</v>
      </c>
    </row>
    <row r="2425" spans="1:33" ht="12.95" customHeight="1" x14ac:dyDescent="0.2">
      <c r="A2425" s="99" t="s">
        <v>8660</v>
      </c>
      <c r="B2425" s="14"/>
      <c r="C2425" s="17">
        <v>42859.661999999997</v>
      </c>
      <c r="D2425" s="17"/>
      <c r="E2425">
        <f t="shared" si="247"/>
        <v>-11437.022019571972</v>
      </c>
      <c r="F2425">
        <f t="shared" si="248"/>
        <v>-11437</v>
      </c>
      <c r="G2425">
        <f t="shared" si="245"/>
        <v>-2.631890000338899E-2</v>
      </c>
      <c r="I2425">
        <f>G2425</f>
        <v>-2.631890000338899E-2</v>
      </c>
      <c r="Q2425" s="2">
        <f t="shared" si="249"/>
        <v>27841.161999999997</v>
      </c>
      <c r="S2425" t="s">
        <v>8874</v>
      </c>
      <c r="U2425" s="21"/>
      <c r="AC2425">
        <v>16</v>
      </c>
      <c r="AE2425" t="s">
        <v>8707</v>
      </c>
      <c r="AG2425" t="s">
        <v>8576</v>
      </c>
    </row>
    <row r="2426" spans="1:33" ht="12.95" customHeight="1" x14ac:dyDescent="0.2">
      <c r="A2426" s="99" t="s">
        <v>8660</v>
      </c>
      <c r="B2426" s="14"/>
      <c r="C2426" s="17">
        <v>42860.857000000004</v>
      </c>
      <c r="D2426" s="17"/>
      <c r="E2426">
        <f t="shared" si="247"/>
        <v>-11436.022228984171</v>
      </c>
      <c r="F2426">
        <f t="shared" si="248"/>
        <v>-11436</v>
      </c>
      <c r="G2426">
        <f t="shared" si="245"/>
        <v>-2.6569199995719828E-2</v>
      </c>
      <c r="I2426">
        <f>G2426</f>
        <v>-2.6569199995719828E-2</v>
      </c>
      <c r="Q2426" s="2">
        <f t="shared" si="249"/>
        <v>27842.357000000004</v>
      </c>
      <c r="S2426" t="s">
        <v>8874</v>
      </c>
      <c r="U2426" s="21"/>
      <c r="AB2426" t="s">
        <v>8668</v>
      </c>
      <c r="AC2426">
        <v>11</v>
      </c>
      <c r="AE2426" t="s">
        <v>8702</v>
      </c>
      <c r="AG2426" t="s">
        <v>8661</v>
      </c>
    </row>
    <row r="2427" spans="1:33" ht="12.95" customHeight="1" x14ac:dyDescent="0.2">
      <c r="A2427" s="12" t="s">
        <v>8883</v>
      </c>
      <c r="B2427" s="35"/>
      <c r="C2427" s="12">
        <v>42863.244100000004</v>
      </c>
      <c r="D2427" s="12"/>
      <c r="E2427">
        <f t="shared" si="247"/>
        <v>-11434.025074078625</v>
      </c>
      <c r="F2427">
        <f t="shared" si="248"/>
        <v>-11434</v>
      </c>
      <c r="G2427">
        <f t="shared" si="245"/>
        <v>-2.9969799994432833E-2</v>
      </c>
      <c r="J2427">
        <f>G2427</f>
        <v>-2.9969799994432833E-2</v>
      </c>
      <c r="Q2427" s="2">
        <f t="shared" si="249"/>
        <v>27844.744100000004</v>
      </c>
      <c r="S2427" t="s">
        <v>8874</v>
      </c>
      <c r="U2427" s="21"/>
      <c r="AC2427">
        <v>13</v>
      </c>
      <c r="AE2427" t="s">
        <v>8705</v>
      </c>
      <c r="AG2427" t="s">
        <v>8576</v>
      </c>
    </row>
    <row r="2428" spans="1:33" ht="12.95" customHeight="1" x14ac:dyDescent="0.2">
      <c r="A2428" s="99" t="s">
        <v>8686</v>
      </c>
      <c r="B2428" s="14"/>
      <c r="C2428" s="17">
        <v>42864.445</v>
      </c>
      <c r="D2428" s="17"/>
      <c r="E2428">
        <f t="shared" si="247"/>
        <v>-11433.020347286256</v>
      </c>
      <c r="F2428">
        <f t="shared" si="248"/>
        <v>-11433</v>
      </c>
      <c r="G2428">
        <f t="shared" si="245"/>
        <v>-2.4320100004842971E-2</v>
      </c>
      <c r="I2428">
        <f>G2428</f>
        <v>-2.4320100004842971E-2</v>
      </c>
      <c r="Q2428" s="2">
        <f t="shared" si="249"/>
        <v>27845.945</v>
      </c>
      <c r="S2428" t="s">
        <v>8874</v>
      </c>
      <c r="U2428" s="21"/>
    </row>
    <row r="2429" spans="1:33" ht="12.95" customHeight="1" x14ac:dyDescent="0.2">
      <c r="A2429" s="99" t="s">
        <v>8686</v>
      </c>
      <c r="B2429" s="14"/>
      <c r="C2429" s="17">
        <v>42864.447999999997</v>
      </c>
      <c r="D2429" s="17"/>
      <c r="E2429">
        <f t="shared" si="247"/>
        <v>-11433.017837351728</v>
      </c>
      <c r="F2429">
        <f t="shared" si="248"/>
        <v>-11433</v>
      </c>
      <c r="G2429">
        <f t="shared" si="245"/>
        <v>-2.1320100007869769E-2</v>
      </c>
      <c r="I2429">
        <f>G2429</f>
        <v>-2.1320100007869769E-2</v>
      </c>
      <c r="Q2429" s="2">
        <f t="shared" si="249"/>
        <v>27845.947999999997</v>
      </c>
      <c r="S2429" t="s">
        <v>8874</v>
      </c>
      <c r="U2429" s="21"/>
      <c r="AC2429">
        <v>12</v>
      </c>
      <c r="AE2429" t="s">
        <v>8687</v>
      </c>
      <c r="AG2429" t="s">
        <v>8576</v>
      </c>
    </row>
    <row r="2430" spans="1:33" ht="12.95" customHeight="1" x14ac:dyDescent="0.2">
      <c r="A2430" s="99" t="s">
        <v>8660</v>
      </c>
      <c r="B2430" s="14"/>
      <c r="C2430" s="17">
        <v>42865.637000000002</v>
      </c>
      <c r="D2430" s="17"/>
      <c r="E2430">
        <f t="shared" si="247"/>
        <v>-11432.023066632988</v>
      </c>
      <c r="F2430">
        <f t="shared" si="248"/>
        <v>-11432</v>
      </c>
      <c r="G2430">
        <f t="shared" si="245"/>
        <v>-2.7570400001422968E-2</v>
      </c>
      <c r="I2430">
        <f>G2430</f>
        <v>-2.7570400001422968E-2</v>
      </c>
      <c r="Q2430" s="2">
        <f t="shared" si="249"/>
        <v>27847.137000000002</v>
      </c>
      <c r="S2430" t="s">
        <v>8874</v>
      </c>
      <c r="U2430" s="21"/>
      <c r="AC2430">
        <v>29</v>
      </c>
      <c r="AE2430" t="s">
        <v>8699</v>
      </c>
      <c r="AG2430" t="s">
        <v>8576</v>
      </c>
    </row>
    <row r="2431" spans="1:33" ht="12.95" customHeight="1" x14ac:dyDescent="0.2">
      <c r="A2431" s="99" t="s">
        <v>8660</v>
      </c>
      <c r="B2431" s="14"/>
      <c r="C2431" s="17">
        <v>42865.639000000003</v>
      </c>
      <c r="D2431" s="17"/>
      <c r="E2431">
        <f t="shared" si="247"/>
        <v>-11432.021393343302</v>
      </c>
      <c r="F2431">
        <f t="shared" si="248"/>
        <v>-11432</v>
      </c>
      <c r="G2431">
        <f t="shared" si="245"/>
        <v>-2.5570400001015514E-2</v>
      </c>
      <c r="I2431">
        <f>G2431</f>
        <v>-2.5570400001015514E-2</v>
      </c>
      <c r="Q2431" s="2">
        <f t="shared" si="249"/>
        <v>27847.139000000003</v>
      </c>
      <c r="S2431" t="s">
        <v>8874</v>
      </c>
      <c r="U2431" s="21"/>
    </row>
    <row r="2432" spans="1:33" ht="12.95" customHeight="1" x14ac:dyDescent="0.2">
      <c r="A2432" s="12" t="s">
        <v>8883</v>
      </c>
      <c r="B2432" s="35"/>
      <c r="C2432" s="12">
        <v>42869.2235</v>
      </c>
      <c r="D2432" s="12"/>
      <c r="E2432">
        <f t="shared" si="247"/>
        <v>-11429.022439902339</v>
      </c>
      <c r="F2432">
        <f t="shared" si="248"/>
        <v>-11429</v>
      </c>
      <c r="G2432">
        <f t="shared" si="245"/>
        <v>-2.6821300001756754E-2</v>
      </c>
      <c r="J2432">
        <f>G2432</f>
        <v>-2.6821300001756754E-2</v>
      </c>
      <c r="Q2432" s="2">
        <f t="shared" si="249"/>
        <v>27850.7235</v>
      </c>
      <c r="S2432" t="s">
        <v>8874</v>
      </c>
      <c r="U2432" s="21"/>
      <c r="AC2432">
        <v>17</v>
      </c>
      <c r="AE2432" t="s">
        <v>8695</v>
      </c>
      <c r="AG2432" t="s">
        <v>8576</v>
      </c>
    </row>
    <row r="2433" spans="1:33" ht="12.95" customHeight="1" x14ac:dyDescent="0.2">
      <c r="A2433" s="12" t="s">
        <v>8883</v>
      </c>
      <c r="B2433" s="35"/>
      <c r="C2433" s="12">
        <v>42870.417699999998</v>
      </c>
      <c r="D2433" s="12"/>
      <c r="E2433">
        <f t="shared" si="247"/>
        <v>-11428.023318630419</v>
      </c>
      <c r="F2433">
        <f t="shared" si="248"/>
        <v>-11428</v>
      </c>
      <c r="G2433">
        <f t="shared" si="245"/>
        <v>-2.7871600002981722E-2</v>
      </c>
      <c r="J2433">
        <f>G2433</f>
        <v>-2.7871600002981722E-2</v>
      </c>
      <c r="Q2433" s="2">
        <f t="shared" si="249"/>
        <v>27851.917699999998</v>
      </c>
      <c r="S2433" t="s">
        <v>8874</v>
      </c>
      <c r="U2433" s="21"/>
      <c r="AC2433">
        <v>22</v>
      </c>
      <c r="AE2433" t="s">
        <v>8679</v>
      </c>
      <c r="AG2433" t="s">
        <v>8576</v>
      </c>
    </row>
    <row r="2434" spans="1:33" ht="12.95" customHeight="1" x14ac:dyDescent="0.2">
      <c r="A2434" s="99" t="s">
        <v>8686</v>
      </c>
      <c r="B2434" s="14"/>
      <c r="C2434" s="17">
        <v>42870.419000000002</v>
      </c>
      <c r="D2434" s="17"/>
      <c r="E2434">
        <f t="shared" si="247"/>
        <v>-11428.022230992119</v>
      </c>
      <c r="F2434">
        <f t="shared" si="248"/>
        <v>-11428</v>
      </c>
      <c r="G2434">
        <f t="shared" si="245"/>
        <v>-2.6571599999442697E-2</v>
      </c>
      <c r="I2434">
        <f>G2434</f>
        <v>-2.6571599999442697E-2</v>
      </c>
      <c r="Q2434" s="2">
        <f t="shared" si="249"/>
        <v>27851.919000000002</v>
      </c>
      <c r="S2434" t="s">
        <v>8874</v>
      </c>
      <c r="U2434" s="21"/>
    </row>
    <row r="2435" spans="1:33" ht="12.95" customHeight="1" x14ac:dyDescent="0.2">
      <c r="A2435" s="55" t="s">
        <v>8008</v>
      </c>
      <c r="B2435" s="54" t="s">
        <v>8852</v>
      </c>
      <c r="C2435" s="55">
        <v>42870.423000000003</v>
      </c>
      <c r="D2435" s="55" t="s">
        <v>8869</v>
      </c>
      <c r="E2435">
        <f t="shared" si="247"/>
        <v>-11428.018884412746</v>
      </c>
      <c r="F2435">
        <f t="shared" si="248"/>
        <v>-11428</v>
      </c>
      <c r="G2435">
        <f t="shared" si="245"/>
        <v>-2.2571599998627789E-2</v>
      </c>
      <c r="I2435">
        <f>+C2435-(C$7+F2435*C$8)</f>
        <v>-2.2571599998627789E-2</v>
      </c>
      <c r="Q2435" s="2">
        <f t="shared" si="249"/>
        <v>27851.923000000003</v>
      </c>
      <c r="S2435" t="s">
        <v>8874</v>
      </c>
    </row>
    <row r="2436" spans="1:33" ht="12.95" customHeight="1" x14ac:dyDescent="0.2">
      <c r="A2436" s="99" t="s">
        <v>8686</v>
      </c>
      <c r="B2436" s="14"/>
      <c r="C2436" s="17">
        <v>42870.423999999999</v>
      </c>
      <c r="D2436" s="17"/>
      <c r="E2436">
        <f t="shared" si="247"/>
        <v>-11428.018047767906</v>
      </c>
      <c r="F2436">
        <f t="shared" si="248"/>
        <v>-11428</v>
      </c>
      <c r="G2436">
        <f t="shared" si="245"/>
        <v>-2.1571600002062041E-2</v>
      </c>
      <c r="I2436">
        <f t="shared" ref="I2436:I2442" si="251">G2436</f>
        <v>-2.1571600002062041E-2</v>
      </c>
      <c r="Q2436" s="2">
        <f t="shared" si="249"/>
        <v>27851.923999999999</v>
      </c>
      <c r="S2436" t="s">
        <v>8874</v>
      </c>
      <c r="U2436" s="21"/>
      <c r="AC2436">
        <v>19</v>
      </c>
      <c r="AE2436" t="s">
        <v>8705</v>
      </c>
      <c r="AG2436" t="s">
        <v>8576</v>
      </c>
    </row>
    <row r="2437" spans="1:33" ht="12.95" customHeight="1" x14ac:dyDescent="0.2">
      <c r="A2437" s="99" t="s">
        <v>8683</v>
      </c>
      <c r="B2437" s="14"/>
      <c r="C2437" s="17">
        <v>42871.614000000001</v>
      </c>
      <c r="D2437" s="17"/>
      <c r="E2437">
        <f t="shared" si="247"/>
        <v>-11427.022440404324</v>
      </c>
      <c r="F2437">
        <f t="shared" si="248"/>
        <v>-11427</v>
      </c>
      <c r="G2437">
        <f t="shared" si="245"/>
        <v>-2.6821899999049492E-2</v>
      </c>
      <c r="I2437">
        <f t="shared" si="251"/>
        <v>-2.6821899999049492E-2</v>
      </c>
      <c r="Q2437" s="2">
        <f t="shared" si="249"/>
        <v>27853.114000000001</v>
      </c>
      <c r="S2437" t="s">
        <v>8874</v>
      </c>
      <c r="U2437" s="21"/>
      <c r="AC2437">
        <v>10</v>
      </c>
      <c r="AE2437" t="s">
        <v>8590</v>
      </c>
      <c r="AG2437" t="s">
        <v>8576</v>
      </c>
    </row>
    <row r="2438" spans="1:33" ht="12.95" customHeight="1" x14ac:dyDescent="0.2">
      <c r="A2438" s="99" t="s">
        <v>8660</v>
      </c>
      <c r="B2438" s="14"/>
      <c r="C2438" s="17">
        <v>42871.618000000002</v>
      </c>
      <c r="D2438" s="17"/>
      <c r="E2438">
        <f t="shared" si="247"/>
        <v>-11427.019093824951</v>
      </c>
      <c r="F2438">
        <f t="shared" si="248"/>
        <v>-11427</v>
      </c>
      <c r="G2438">
        <f t="shared" si="245"/>
        <v>-2.2821899998234585E-2</v>
      </c>
      <c r="I2438">
        <f t="shared" si="251"/>
        <v>-2.2821899998234585E-2</v>
      </c>
      <c r="Q2438" s="2">
        <f t="shared" si="249"/>
        <v>27853.118000000002</v>
      </c>
      <c r="S2438" t="s">
        <v>8874</v>
      </c>
      <c r="U2438" s="21"/>
      <c r="AC2438">
        <v>33</v>
      </c>
      <c r="AE2438" t="s">
        <v>8699</v>
      </c>
      <c r="AG2438" t="s">
        <v>8576</v>
      </c>
    </row>
    <row r="2439" spans="1:33" ht="12.95" customHeight="1" x14ac:dyDescent="0.2">
      <c r="A2439" s="99" t="s">
        <v>8683</v>
      </c>
      <c r="B2439" s="14"/>
      <c r="C2439" s="17">
        <v>42871.618999999999</v>
      </c>
      <c r="D2439" s="17"/>
      <c r="E2439">
        <f t="shared" si="247"/>
        <v>-11427.018257180111</v>
      </c>
      <c r="F2439">
        <f t="shared" si="248"/>
        <v>-11427</v>
      </c>
      <c r="G2439">
        <f t="shared" si="245"/>
        <v>-2.1821900001668837E-2</v>
      </c>
      <c r="I2439">
        <f t="shared" si="251"/>
        <v>-2.1821900001668837E-2</v>
      </c>
      <c r="Q2439" s="2">
        <f t="shared" si="249"/>
        <v>27853.118999999999</v>
      </c>
      <c r="S2439" t="s">
        <v>8874</v>
      </c>
      <c r="U2439" s="21"/>
      <c r="AC2439">
        <v>21</v>
      </c>
      <c r="AE2439" t="s">
        <v>8672</v>
      </c>
      <c r="AG2439" t="s">
        <v>8576</v>
      </c>
    </row>
    <row r="2440" spans="1:33" ht="12.95" customHeight="1" x14ac:dyDescent="0.2">
      <c r="A2440" s="55" t="s">
        <v>7923</v>
      </c>
      <c r="B2440" s="54" t="s">
        <v>8852</v>
      </c>
      <c r="C2440" s="55">
        <v>42876.394999999997</v>
      </c>
      <c r="D2440" s="55" t="s">
        <v>8869</v>
      </c>
      <c r="E2440">
        <f t="shared" si="247"/>
        <v>-11423.022441408302</v>
      </c>
      <c r="F2440">
        <f t="shared" si="248"/>
        <v>-11423</v>
      </c>
      <c r="G2440">
        <f t="shared" si="245"/>
        <v>-2.6823100000910927E-2</v>
      </c>
      <c r="I2440">
        <f t="shared" si="251"/>
        <v>-2.6823100000910927E-2</v>
      </c>
      <c r="Q2440" s="2">
        <f t="shared" si="249"/>
        <v>27857.894999999997</v>
      </c>
      <c r="S2440" t="s">
        <v>8874</v>
      </c>
      <c r="U2440" s="21"/>
    </row>
    <row r="2441" spans="1:33" ht="12.95" customHeight="1" x14ac:dyDescent="0.2">
      <c r="A2441" s="99" t="s">
        <v>8660</v>
      </c>
      <c r="B2441" s="14"/>
      <c r="C2441" s="17">
        <v>42878.78</v>
      </c>
      <c r="D2441" s="17"/>
      <c r="E2441">
        <f t="shared" si="247"/>
        <v>-11421.027043456925</v>
      </c>
      <c r="F2441">
        <f t="shared" si="248"/>
        <v>-11421</v>
      </c>
      <c r="G2441">
        <f t="shared" si="245"/>
        <v>-3.2323700004781131E-2</v>
      </c>
      <c r="I2441">
        <f t="shared" si="251"/>
        <v>-3.2323700004781131E-2</v>
      </c>
      <c r="Q2441" s="2">
        <f t="shared" si="249"/>
        <v>27860.28</v>
      </c>
      <c r="S2441" t="s">
        <v>8874</v>
      </c>
      <c r="U2441" s="21"/>
      <c r="AC2441">
        <v>18</v>
      </c>
      <c r="AE2441" t="s">
        <v>8651</v>
      </c>
      <c r="AG2441" t="s">
        <v>8576</v>
      </c>
    </row>
    <row r="2442" spans="1:33" ht="12.95" customHeight="1" x14ac:dyDescent="0.2">
      <c r="A2442" s="12" t="s">
        <v>8878</v>
      </c>
      <c r="B2442" s="35"/>
      <c r="C2442" s="12">
        <v>42878.781000000003</v>
      </c>
      <c r="D2442" s="12">
        <v>4.0000000000000001E-3</v>
      </c>
      <c r="E2442">
        <f t="shared" si="247"/>
        <v>-11421.026206812079</v>
      </c>
      <c r="F2442">
        <f t="shared" si="248"/>
        <v>-11421</v>
      </c>
      <c r="G2442">
        <f t="shared" si="245"/>
        <v>-3.1323700000939425E-2</v>
      </c>
      <c r="I2442">
        <f t="shared" si="251"/>
        <v>-3.1323700000939425E-2</v>
      </c>
      <c r="Q2442" s="2">
        <f t="shared" si="249"/>
        <v>27860.281000000003</v>
      </c>
      <c r="S2442" t="s">
        <v>8874</v>
      </c>
      <c r="U2442" s="21"/>
      <c r="AC2442">
        <v>14</v>
      </c>
      <c r="AE2442" t="s">
        <v>8713</v>
      </c>
      <c r="AG2442" t="s">
        <v>8576</v>
      </c>
    </row>
    <row r="2443" spans="1:33" ht="12.95" customHeight="1" x14ac:dyDescent="0.2">
      <c r="A2443" s="55" t="s">
        <v>7973</v>
      </c>
      <c r="B2443" s="54" t="s">
        <v>8852</v>
      </c>
      <c r="C2443" s="55">
        <v>42887.154999999999</v>
      </c>
      <c r="D2443" s="55" t="s">
        <v>8869</v>
      </c>
      <c r="E2443">
        <f t="shared" si="247"/>
        <v>-11414.020142893922</v>
      </c>
      <c r="F2443">
        <f t="shared" si="248"/>
        <v>-11414</v>
      </c>
      <c r="G2443">
        <f t="shared" si="245"/>
        <v>-2.4075799999991432E-2</v>
      </c>
      <c r="I2443">
        <f>+C2443-(C$7+F2443*C$8)</f>
        <v>-2.4075799999991432E-2</v>
      </c>
      <c r="Q2443" s="2">
        <f t="shared" si="249"/>
        <v>27868.654999999999</v>
      </c>
      <c r="S2443" t="s">
        <v>8874</v>
      </c>
      <c r="AC2443">
        <v>17</v>
      </c>
      <c r="AE2443" t="s">
        <v>8708</v>
      </c>
      <c r="AG2443" t="s">
        <v>8576</v>
      </c>
    </row>
    <row r="2444" spans="1:33" ht="12.95" customHeight="1" x14ac:dyDescent="0.2">
      <c r="A2444" s="55" t="s">
        <v>7371</v>
      </c>
      <c r="B2444" s="54" t="s">
        <v>8852</v>
      </c>
      <c r="C2444" s="55">
        <v>42888.35</v>
      </c>
      <c r="D2444" s="55" t="s">
        <v>8869</v>
      </c>
      <c r="E2444">
        <f t="shared" si="247"/>
        <v>-11413.020352306126</v>
      </c>
      <c r="F2444">
        <f t="shared" si="248"/>
        <v>-11413</v>
      </c>
      <c r="G2444">
        <f t="shared" si="245"/>
        <v>-2.4326100006874185E-2</v>
      </c>
      <c r="I2444">
        <f>G2444</f>
        <v>-2.4326100006874185E-2</v>
      </c>
      <c r="Q2444" s="2">
        <f t="shared" si="249"/>
        <v>27869.85</v>
      </c>
      <c r="S2444" t="s">
        <v>8874</v>
      </c>
      <c r="U2444" s="21"/>
      <c r="AC2444">
        <v>10</v>
      </c>
      <c r="AE2444" t="s">
        <v>8678</v>
      </c>
      <c r="AG2444" t="s">
        <v>8576</v>
      </c>
    </row>
    <row r="2445" spans="1:33" ht="12.95" customHeight="1" x14ac:dyDescent="0.2">
      <c r="A2445" s="55" t="s">
        <v>7371</v>
      </c>
      <c r="B2445" s="54" t="s">
        <v>8852</v>
      </c>
      <c r="C2445" s="55">
        <v>42888.351000000002</v>
      </c>
      <c r="D2445" s="55" t="s">
        <v>8869</v>
      </c>
      <c r="E2445">
        <f t="shared" si="247"/>
        <v>-11413.019515661281</v>
      </c>
      <c r="F2445">
        <f t="shared" si="248"/>
        <v>-11413</v>
      </c>
      <c r="G2445">
        <f t="shared" si="245"/>
        <v>-2.3326100003032479E-2</v>
      </c>
      <c r="I2445">
        <f>G2445</f>
        <v>-2.3326100003032479E-2</v>
      </c>
      <c r="Q2445" s="2">
        <f t="shared" si="249"/>
        <v>27869.851000000002</v>
      </c>
      <c r="S2445" t="s">
        <v>8874</v>
      </c>
      <c r="U2445" s="21"/>
      <c r="AC2445">
        <v>13</v>
      </c>
      <c r="AE2445" t="s">
        <v>8651</v>
      </c>
      <c r="AG2445" t="s">
        <v>8576</v>
      </c>
    </row>
    <row r="2446" spans="1:33" ht="12.95" customHeight="1" x14ac:dyDescent="0.2">
      <c r="A2446" s="55" t="s">
        <v>7973</v>
      </c>
      <c r="B2446" s="54" t="s">
        <v>8852</v>
      </c>
      <c r="C2446" s="55">
        <v>42894.317999999999</v>
      </c>
      <c r="D2446" s="55" t="s">
        <v>8869</v>
      </c>
      <c r="E2446">
        <f t="shared" si="247"/>
        <v>-11408.02725588105</v>
      </c>
      <c r="F2446">
        <f t="shared" si="248"/>
        <v>-11408</v>
      </c>
      <c r="G2446">
        <f t="shared" si="245"/>
        <v>-3.2577600002696272E-2</v>
      </c>
      <c r="I2446">
        <f>+C2446-(C$7+F2446*C$8)</f>
        <v>-3.2577600002696272E-2</v>
      </c>
      <c r="Q2446" s="2">
        <f t="shared" si="249"/>
        <v>27875.817999999999</v>
      </c>
      <c r="S2446" t="s">
        <v>8874</v>
      </c>
      <c r="AC2446">
        <v>11</v>
      </c>
      <c r="AE2446" t="s">
        <v>8655</v>
      </c>
      <c r="AG2446" t="s">
        <v>8576</v>
      </c>
    </row>
    <row r="2447" spans="1:33" ht="12.95" customHeight="1" x14ac:dyDescent="0.2">
      <c r="A2447" s="99" t="s">
        <v>8683</v>
      </c>
      <c r="B2447" s="14"/>
      <c r="C2447" s="17">
        <v>42894.322</v>
      </c>
      <c r="D2447" s="17"/>
      <c r="E2447">
        <f t="shared" si="247"/>
        <v>-11408.023909301677</v>
      </c>
      <c r="F2447">
        <f t="shared" si="248"/>
        <v>-11408</v>
      </c>
      <c r="G2447">
        <f t="shared" si="245"/>
        <v>-2.8577600001881365E-2</v>
      </c>
      <c r="I2447">
        <f>G2447</f>
        <v>-2.8577600001881365E-2</v>
      </c>
      <c r="Q2447" s="2">
        <f t="shared" si="249"/>
        <v>27875.822</v>
      </c>
      <c r="S2447" t="s">
        <v>8874</v>
      </c>
      <c r="U2447" s="21"/>
      <c r="AC2447">
        <v>9</v>
      </c>
      <c r="AE2447" t="s">
        <v>8581</v>
      </c>
      <c r="AG2447" t="s">
        <v>8576</v>
      </c>
    </row>
    <row r="2448" spans="1:33" ht="12.95" customHeight="1" x14ac:dyDescent="0.2">
      <c r="A2448" s="55" t="s">
        <v>7371</v>
      </c>
      <c r="B2448" s="54" t="s">
        <v>8852</v>
      </c>
      <c r="C2448" s="55">
        <v>42907.47</v>
      </c>
      <c r="D2448" s="55" t="s">
        <v>8869</v>
      </c>
      <c r="E2448">
        <f t="shared" si="247"/>
        <v>-11397.023702901393</v>
      </c>
      <c r="F2448">
        <f t="shared" si="248"/>
        <v>-11397</v>
      </c>
      <c r="G2448">
        <f t="shared" si="245"/>
        <v>-2.8330900000582915E-2</v>
      </c>
      <c r="I2448">
        <f>G2448</f>
        <v>-2.8330900000582915E-2</v>
      </c>
      <c r="Q2448" s="2">
        <f t="shared" si="249"/>
        <v>27888.97</v>
      </c>
      <c r="S2448" t="s">
        <v>8874</v>
      </c>
      <c r="U2448" s="21"/>
      <c r="AC2448">
        <v>7</v>
      </c>
      <c r="AE2448" t="s">
        <v>8583</v>
      </c>
      <c r="AG2448" t="s">
        <v>8576</v>
      </c>
    </row>
    <row r="2449" spans="1:33" ht="12.95" customHeight="1" x14ac:dyDescent="0.2">
      <c r="A2449" s="12" t="s">
        <v>9226</v>
      </c>
      <c r="B2449" s="35" t="s">
        <v>8874</v>
      </c>
      <c r="C2449" s="12">
        <v>42907.471799999999</v>
      </c>
      <c r="D2449" s="12"/>
      <c r="E2449">
        <f t="shared" si="247"/>
        <v>-11397.022196940676</v>
      </c>
      <c r="F2449">
        <f t="shared" si="248"/>
        <v>-11397</v>
      </c>
      <c r="G2449">
        <f t="shared" si="245"/>
        <v>-2.6530900002398994E-2</v>
      </c>
      <c r="J2449">
        <f>G2449</f>
        <v>-2.6530900002398994E-2</v>
      </c>
      <c r="Q2449" s="2">
        <f t="shared" si="249"/>
        <v>27888.971799999999</v>
      </c>
      <c r="S2449" t="s">
        <v>8874</v>
      </c>
      <c r="U2449" s="21"/>
    </row>
    <row r="2450" spans="1:33" ht="12.95" customHeight="1" x14ac:dyDescent="0.2">
      <c r="A2450" s="55" t="s">
        <v>7923</v>
      </c>
      <c r="B2450" s="54" t="s">
        <v>8852</v>
      </c>
      <c r="C2450" s="55">
        <v>42907.476999999999</v>
      </c>
      <c r="D2450" s="55" t="s">
        <v>8869</v>
      </c>
      <c r="E2450">
        <f t="shared" si="247"/>
        <v>-11397.017846387491</v>
      </c>
      <c r="F2450">
        <f t="shared" si="248"/>
        <v>-11397</v>
      </c>
      <c r="G2450">
        <f t="shared" si="245"/>
        <v>-2.1330900002794806E-2</v>
      </c>
      <c r="I2450">
        <f t="shared" ref="I2450:I2459" si="252">G2450</f>
        <v>-2.1330900002794806E-2</v>
      </c>
      <c r="Q2450" s="2">
        <f t="shared" si="249"/>
        <v>27888.976999999999</v>
      </c>
      <c r="S2450" t="s">
        <v>8874</v>
      </c>
      <c r="U2450" s="21"/>
    </row>
    <row r="2451" spans="1:33" ht="12.95" customHeight="1" x14ac:dyDescent="0.2">
      <c r="A2451" s="99" t="s">
        <v>8683</v>
      </c>
      <c r="B2451" s="14"/>
      <c r="C2451" s="17">
        <v>42913.445</v>
      </c>
      <c r="D2451" s="17"/>
      <c r="E2451">
        <f t="shared" si="247"/>
        <v>-11392.024749962417</v>
      </c>
      <c r="F2451">
        <f t="shared" si="248"/>
        <v>-11392</v>
      </c>
      <c r="G2451">
        <f t="shared" si="245"/>
        <v>-2.9582399998616893E-2</v>
      </c>
      <c r="I2451">
        <f t="shared" si="252"/>
        <v>-2.9582399998616893E-2</v>
      </c>
      <c r="Q2451" s="2">
        <f t="shared" si="249"/>
        <v>27894.945</v>
      </c>
      <c r="S2451" t="s">
        <v>8874</v>
      </c>
      <c r="U2451" s="21"/>
    </row>
    <row r="2452" spans="1:33" ht="12.95" customHeight="1" x14ac:dyDescent="0.2">
      <c r="A2452" s="99" t="s">
        <v>8683</v>
      </c>
      <c r="B2452" s="14"/>
      <c r="C2452" s="17">
        <v>42913.447</v>
      </c>
      <c r="D2452" s="17"/>
      <c r="E2452">
        <f t="shared" si="247"/>
        <v>-11392.023076672729</v>
      </c>
      <c r="F2452">
        <f t="shared" si="248"/>
        <v>-11392</v>
      </c>
      <c r="G2452">
        <f t="shared" ref="G2452:G2515" si="253">+C2452-(C$7+F2452*C$8)</f>
        <v>-2.7582399998209439E-2</v>
      </c>
      <c r="I2452">
        <f t="shared" si="252"/>
        <v>-2.7582399998209439E-2</v>
      </c>
      <c r="Q2452" s="2">
        <f t="shared" si="249"/>
        <v>27894.947</v>
      </c>
      <c r="S2452" t="s">
        <v>8874</v>
      </c>
      <c r="U2452" s="21"/>
    </row>
    <row r="2453" spans="1:33" ht="12.95" customHeight="1" x14ac:dyDescent="0.2">
      <c r="A2453" s="99" t="s">
        <v>8683</v>
      </c>
      <c r="B2453" s="14"/>
      <c r="C2453" s="17">
        <v>42913.447999999997</v>
      </c>
      <c r="D2453" s="17"/>
      <c r="E2453">
        <f t="shared" ref="E2453:E2516" si="254">+(C2453-C$7)/C$8</f>
        <v>-11392.022240027889</v>
      </c>
      <c r="F2453">
        <f t="shared" ref="F2453:F2516" si="255">ROUND(2*E2453,0)/2</f>
        <v>-11392</v>
      </c>
      <c r="G2453">
        <f t="shared" si="253"/>
        <v>-2.6582400001643691E-2</v>
      </c>
      <c r="I2453">
        <f t="shared" si="252"/>
        <v>-2.6582400001643691E-2</v>
      </c>
      <c r="Q2453" s="2">
        <f t="shared" si="249"/>
        <v>27894.947999999997</v>
      </c>
      <c r="S2453" t="s">
        <v>8874</v>
      </c>
      <c r="U2453" s="21"/>
      <c r="AC2453">
        <v>23</v>
      </c>
      <c r="AE2453" t="s">
        <v>8699</v>
      </c>
      <c r="AG2453" t="s">
        <v>8576</v>
      </c>
    </row>
    <row r="2454" spans="1:33" ht="12.95" customHeight="1" x14ac:dyDescent="0.2">
      <c r="A2454" s="99" t="s">
        <v>8683</v>
      </c>
      <c r="B2454" s="14"/>
      <c r="C2454" s="17">
        <v>42944.523999999998</v>
      </c>
      <c r="D2454" s="17"/>
      <c r="E2454">
        <f t="shared" si="254"/>
        <v>-11366.022664876138</v>
      </c>
      <c r="F2454">
        <f t="shared" si="255"/>
        <v>-11366</v>
      </c>
      <c r="G2454">
        <f t="shared" si="253"/>
        <v>-2.7090200004749931E-2</v>
      </c>
      <c r="I2454">
        <f t="shared" si="252"/>
        <v>-2.7090200004749931E-2</v>
      </c>
      <c r="Q2454" s="2">
        <f t="shared" si="249"/>
        <v>27926.023999999998</v>
      </c>
      <c r="S2454" t="s">
        <v>8874</v>
      </c>
      <c r="U2454" s="21"/>
    </row>
    <row r="2455" spans="1:33" ht="12.95" customHeight="1" x14ac:dyDescent="0.2">
      <c r="A2455" s="55" t="s">
        <v>7923</v>
      </c>
      <c r="B2455" s="54" t="s">
        <v>8852</v>
      </c>
      <c r="C2455" s="55">
        <v>42950.498</v>
      </c>
      <c r="D2455" s="55" t="s">
        <v>8869</v>
      </c>
      <c r="E2455">
        <f t="shared" si="254"/>
        <v>-11361.024548582001</v>
      </c>
      <c r="F2455">
        <f t="shared" si="255"/>
        <v>-11361</v>
      </c>
      <c r="G2455">
        <f t="shared" si="253"/>
        <v>-2.9341699999349657E-2</v>
      </c>
      <c r="I2455">
        <f t="shared" si="252"/>
        <v>-2.9341699999349657E-2</v>
      </c>
      <c r="Q2455" s="2">
        <f t="shared" ref="Q2455:Q2518" si="256">+C2455-15018.5</f>
        <v>27931.998</v>
      </c>
      <c r="S2455" t="s">
        <v>8874</v>
      </c>
      <c r="U2455" s="21"/>
      <c r="AC2455">
        <v>35</v>
      </c>
      <c r="AE2455" t="s">
        <v>8714</v>
      </c>
      <c r="AG2455" t="s">
        <v>8576</v>
      </c>
    </row>
    <row r="2456" spans="1:33" ht="12.95" customHeight="1" x14ac:dyDescent="0.2">
      <c r="A2456" s="99" t="s">
        <v>8683</v>
      </c>
      <c r="B2456" s="14"/>
      <c r="C2456" s="17">
        <v>42950.499000000003</v>
      </c>
      <c r="D2456" s="17"/>
      <c r="E2456">
        <f t="shared" si="254"/>
        <v>-11361.023711937156</v>
      </c>
      <c r="F2456">
        <f t="shared" si="255"/>
        <v>-11361</v>
      </c>
      <c r="G2456">
        <f t="shared" si="253"/>
        <v>-2.8341699995507952E-2</v>
      </c>
      <c r="I2456">
        <f t="shared" si="252"/>
        <v>-2.8341699995507952E-2</v>
      </c>
      <c r="Q2456" s="2">
        <f t="shared" si="256"/>
        <v>27931.999000000003</v>
      </c>
      <c r="S2456" t="s">
        <v>8874</v>
      </c>
      <c r="U2456" s="21"/>
      <c r="AC2456">
        <v>25</v>
      </c>
      <c r="AE2456" t="s">
        <v>8716</v>
      </c>
      <c r="AG2456" t="s">
        <v>8576</v>
      </c>
    </row>
    <row r="2457" spans="1:33" ht="12.95" customHeight="1" x14ac:dyDescent="0.2">
      <c r="A2457" s="99" t="s">
        <v>8683</v>
      </c>
      <c r="B2457" s="14"/>
      <c r="C2457" s="17">
        <v>42950.502</v>
      </c>
      <c r="D2457" s="17"/>
      <c r="E2457">
        <f t="shared" si="254"/>
        <v>-11361.021202002628</v>
      </c>
      <c r="F2457">
        <f t="shared" si="255"/>
        <v>-11361</v>
      </c>
      <c r="G2457">
        <f t="shared" si="253"/>
        <v>-2.534169999853475E-2</v>
      </c>
      <c r="I2457">
        <f t="shared" si="252"/>
        <v>-2.534169999853475E-2</v>
      </c>
      <c r="Q2457" s="2">
        <f t="shared" si="256"/>
        <v>27932.002</v>
      </c>
      <c r="S2457" t="s">
        <v>8874</v>
      </c>
      <c r="U2457" s="21"/>
    </row>
    <row r="2458" spans="1:33" ht="12.95" customHeight="1" x14ac:dyDescent="0.2">
      <c r="A2458" s="99" t="s">
        <v>8683</v>
      </c>
      <c r="B2458" s="14"/>
      <c r="C2458" s="17">
        <v>42956.476000000002</v>
      </c>
      <c r="D2458" s="17"/>
      <c r="E2458">
        <f t="shared" si="254"/>
        <v>-11356.023085708492</v>
      </c>
      <c r="F2458">
        <f t="shared" si="255"/>
        <v>-11356</v>
      </c>
      <c r="G2458">
        <f t="shared" si="253"/>
        <v>-2.7593200000410434E-2</v>
      </c>
      <c r="I2458">
        <f t="shared" si="252"/>
        <v>-2.7593200000410434E-2</v>
      </c>
      <c r="Q2458" s="2">
        <f t="shared" si="256"/>
        <v>27937.976000000002</v>
      </c>
      <c r="S2458" t="s">
        <v>8874</v>
      </c>
      <c r="U2458" s="21"/>
    </row>
    <row r="2459" spans="1:33" ht="12.95" customHeight="1" x14ac:dyDescent="0.2">
      <c r="A2459" s="55" t="s">
        <v>7923</v>
      </c>
      <c r="B2459" s="54" t="s">
        <v>8852</v>
      </c>
      <c r="C2459" s="55">
        <v>42956.478000000003</v>
      </c>
      <c r="D2459" s="55" t="s">
        <v>8869</v>
      </c>
      <c r="E2459">
        <f t="shared" si="254"/>
        <v>-11356.021412418804</v>
      </c>
      <c r="F2459">
        <f t="shared" si="255"/>
        <v>-11356</v>
      </c>
      <c r="G2459">
        <f t="shared" si="253"/>
        <v>-2.559320000000298E-2</v>
      </c>
      <c r="I2459">
        <f t="shared" si="252"/>
        <v>-2.559320000000298E-2</v>
      </c>
      <c r="Q2459" s="2">
        <f t="shared" si="256"/>
        <v>27937.978000000003</v>
      </c>
      <c r="S2459" t="s">
        <v>8874</v>
      </c>
      <c r="U2459" s="21"/>
      <c r="AC2459">
        <v>18</v>
      </c>
      <c r="AE2459" t="s">
        <v>8699</v>
      </c>
      <c r="AG2459" t="s">
        <v>8576</v>
      </c>
    </row>
    <row r="2460" spans="1:33" ht="12.95" customHeight="1" x14ac:dyDescent="0.2">
      <c r="A2460" s="55" t="s">
        <v>8063</v>
      </c>
      <c r="B2460" s="54" t="s">
        <v>8852</v>
      </c>
      <c r="C2460" s="55">
        <v>42956.481</v>
      </c>
      <c r="D2460" s="55" t="s">
        <v>8869</v>
      </c>
      <c r="E2460">
        <f t="shared" si="254"/>
        <v>-11356.018902484277</v>
      </c>
      <c r="F2460">
        <f t="shared" si="255"/>
        <v>-11356</v>
      </c>
      <c r="G2460">
        <f t="shared" si="253"/>
        <v>-2.2593200003029779E-2</v>
      </c>
      <c r="I2460">
        <f>+C2460-(C$7+F2460*C$8)</f>
        <v>-2.2593200003029779E-2</v>
      </c>
      <c r="Q2460" s="2">
        <f t="shared" si="256"/>
        <v>27937.981</v>
      </c>
      <c r="S2460" t="s">
        <v>8874</v>
      </c>
    </row>
    <row r="2461" spans="1:33" ht="12.95" customHeight="1" x14ac:dyDescent="0.2">
      <c r="A2461" s="99" t="s">
        <v>8694</v>
      </c>
      <c r="B2461" s="14"/>
      <c r="C2461" s="17">
        <v>42962.453999999998</v>
      </c>
      <c r="D2461" s="17"/>
      <c r="E2461">
        <f t="shared" si="254"/>
        <v>-11351.021622834985</v>
      </c>
      <c r="F2461">
        <f t="shared" si="255"/>
        <v>-11351</v>
      </c>
      <c r="G2461">
        <f t="shared" si="253"/>
        <v>-2.5844700008747168E-2</v>
      </c>
      <c r="I2461">
        <f>G2461</f>
        <v>-2.5844700008747168E-2</v>
      </c>
      <c r="Q2461" s="2">
        <f t="shared" si="256"/>
        <v>27943.953999999998</v>
      </c>
      <c r="S2461" t="s">
        <v>8874</v>
      </c>
      <c r="U2461" s="21"/>
      <c r="AC2461">
        <v>17</v>
      </c>
      <c r="AE2461" t="s">
        <v>8699</v>
      </c>
      <c r="AG2461" t="s">
        <v>8576</v>
      </c>
    </row>
    <row r="2462" spans="1:33" ht="12.95" customHeight="1" x14ac:dyDescent="0.2">
      <c r="A2462" s="55" t="s">
        <v>7923</v>
      </c>
      <c r="B2462" s="54" t="s">
        <v>8852</v>
      </c>
      <c r="C2462" s="55">
        <v>42962.455000000002</v>
      </c>
      <c r="D2462" s="55" t="s">
        <v>8869</v>
      </c>
      <c r="E2462">
        <f t="shared" si="254"/>
        <v>-11351.02078619014</v>
      </c>
      <c r="F2462">
        <f t="shared" si="255"/>
        <v>-11351</v>
      </c>
      <c r="G2462">
        <f t="shared" si="253"/>
        <v>-2.4844700004905462E-2</v>
      </c>
      <c r="I2462">
        <f>G2462</f>
        <v>-2.4844700004905462E-2</v>
      </c>
      <c r="Q2462" s="2">
        <f t="shared" si="256"/>
        <v>27943.955000000002</v>
      </c>
      <c r="S2462" t="s">
        <v>8874</v>
      </c>
      <c r="U2462" s="21"/>
    </row>
    <row r="2463" spans="1:33" ht="12.95" customHeight="1" x14ac:dyDescent="0.2">
      <c r="A2463" s="99" t="s">
        <v>8694</v>
      </c>
      <c r="B2463" s="14"/>
      <c r="C2463" s="17">
        <v>42962.457000000002</v>
      </c>
      <c r="D2463" s="17"/>
      <c r="E2463">
        <f t="shared" si="254"/>
        <v>-11351.019112900452</v>
      </c>
      <c r="F2463">
        <f t="shared" si="255"/>
        <v>-11351</v>
      </c>
      <c r="G2463">
        <f t="shared" si="253"/>
        <v>-2.2844700004498009E-2</v>
      </c>
      <c r="I2463">
        <f>G2463</f>
        <v>-2.2844700004498009E-2</v>
      </c>
      <c r="Q2463" s="2">
        <f t="shared" si="256"/>
        <v>27943.957000000002</v>
      </c>
      <c r="S2463" t="s">
        <v>8874</v>
      </c>
      <c r="U2463" s="21"/>
      <c r="AC2463">
        <v>25</v>
      </c>
      <c r="AE2463" t="s">
        <v>8699</v>
      </c>
      <c r="AG2463" t="s">
        <v>8576</v>
      </c>
    </row>
    <row r="2464" spans="1:33" ht="12.95" customHeight="1" x14ac:dyDescent="0.2">
      <c r="A2464" s="55" t="s">
        <v>8008</v>
      </c>
      <c r="B2464" s="54" t="s">
        <v>8852</v>
      </c>
      <c r="C2464" s="55">
        <v>42962.457999999999</v>
      </c>
      <c r="D2464" s="55" t="s">
        <v>8869</v>
      </c>
      <c r="E2464">
        <f t="shared" si="254"/>
        <v>-11351.018276255612</v>
      </c>
      <c r="F2464">
        <f t="shared" si="255"/>
        <v>-11351</v>
      </c>
      <c r="G2464">
        <f t="shared" si="253"/>
        <v>-2.1844700007932261E-2</v>
      </c>
      <c r="I2464">
        <f>+C2464-(C$7+F2464*C$8)</f>
        <v>-2.1844700007932261E-2</v>
      </c>
      <c r="Q2464" s="2">
        <f t="shared" si="256"/>
        <v>27943.957999999999</v>
      </c>
      <c r="S2464" t="s">
        <v>8874</v>
      </c>
      <c r="AC2464">
        <v>19</v>
      </c>
      <c r="AE2464" t="s">
        <v>8678</v>
      </c>
      <c r="AG2464" t="s">
        <v>8576</v>
      </c>
    </row>
    <row r="2465" spans="1:33" ht="12.95" customHeight="1" x14ac:dyDescent="0.2">
      <c r="A2465" s="55" t="s">
        <v>8008</v>
      </c>
      <c r="B2465" s="54" t="s">
        <v>8852</v>
      </c>
      <c r="C2465" s="55">
        <v>42962.459000000003</v>
      </c>
      <c r="D2465" s="55" t="s">
        <v>8869</v>
      </c>
      <c r="E2465">
        <f t="shared" si="254"/>
        <v>-11351.017439610765</v>
      </c>
      <c r="F2465">
        <f t="shared" si="255"/>
        <v>-11351</v>
      </c>
      <c r="G2465">
        <f t="shared" si="253"/>
        <v>-2.0844700004090555E-2</v>
      </c>
      <c r="I2465">
        <f>+C2465-(C$7+F2465*C$8)</f>
        <v>-2.0844700004090555E-2</v>
      </c>
      <c r="Q2465" s="2">
        <f t="shared" si="256"/>
        <v>27943.959000000003</v>
      </c>
      <c r="S2465" t="s">
        <v>8874</v>
      </c>
      <c r="AC2465">
        <v>18</v>
      </c>
      <c r="AE2465" t="s">
        <v>8704</v>
      </c>
      <c r="AG2465" t="s">
        <v>8576</v>
      </c>
    </row>
    <row r="2466" spans="1:33" ht="12.95" customHeight="1" x14ac:dyDescent="0.2">
      <c r="A2466" s="55" t="s">
        <v>7371</v>
      </c>
      <c r="B2466" s="54" t="s">
        <v>8852</v>
      </c>
      <c r="C2466" s="55">
        <v>42962.464</v>
      </c>
      <c r="D2466" s="55" t="s">
        <v>8869</v>
      </c>
      <c r="E2466">
        <f t="shared" si="254"/>
        <v>-11351.013256386552</v>
      </c>
      <c r="F2466">
        <f t="shared" si="255"/>
        <v>-11351</v>
      </c>
      <c r="G2466">
        <f t="shared" si="253"/>
        <v>-1.58447000067099E-2</v>
      </c>
      <c r="I2466">
        <f t="shared" ref="I2466:I2482" si="257">G2466</f>
        <v>-1.58447000067099E-2</v>
      </c>
      <c r="Q2466" s="2">
        <f t="shared" si="256"/>
        <v>27943.964</v>
      </c>
      <c r="S2466" t="s">
        <v>8874</v>
      </c>
      <c r="U2466" s="21"/>
      <c r="AB2466" t="s">
        <v>8668</v>
      </c>
      <c r="AC2466">
        <v>13</v>
      </c>
      <c r="AE2466" t="s">
        <v>8689</v>
      </c>
      <c r="AG2466" t="s">
        <v>8661</v>
      </c>
    </row>
    <row r="2467" spans="1:33" ht="12.95" customHeight="1" x14ac:dyDescent="0.2">
      <c r="A2467" s="99" t="s">
        <v>8694</v>
      </c>
      <c r="B2467" s="14"/>
      <c r="C2467" s="17">
        <v>42968.425999999999</v>
      </c>
      <c r="D2467" s="17"/>
      <c r="E2467">
        <f t="shared" si="254"/>
        <v>-11346.025179830536</v>
      </c>
      <c r="F2467">
        <f t="shared" si="255"/>
        <v>-11346</v>
      </c>
      <c r="G2467">
        <f t="shared" si="253"/>
        <v>-3.0096200003754348E-2</v>
      </c>
      <c r="I2467">
        <f t="shared" si="257"/>
        <v>-3.0096200003754348E-2</v>
      </c>
      <c r="Q2467" s="2">
        <f t="shared" si="256"/>
        <v>27949.925999999999</v>
      </c>
      <c r="S2467" t="s">
        <v>8874</v>
      </c>
      <c r="U2467" s="21"/>
      <c r="AC2467">
        <v>11</v>
      </c>
      <c r="AE2467" t="s">
        <v>8651</v>
      </c>
      <c r="AG2467" t="s">
        <v>8576</v>
      </c>
    </row>
    <row r="2468" spans="1:33" ht="12.95" customHeight="1" x14ac:dyDescent="0.2">
      <c r="A2468" s="99" t="s">
        <v>8696</v>
      </c>
      <c r="B2468" s="14"/>
      <c r="C2468" s="17">
        <v>42968.427000000003</v>
      </c>
      <c r="D2468" s="17"/>
      <c r="E2468">
        <f t="shared" si="254"/>
        <v>-11346.024343185691</v>
      </c>
      <c r="F2468">
        <f t="shared" si="255"/>
        <v>-11346</v>
      </c>
      <c r="G2468">
        <f t="shared" si="253"/>
        <v>-2.9096199999912642E-2</v>
      </c>
      <c r="I2468">
        <f t="shared" si="257"/>
        <v>-2.9096199999912642E-2</v>
      </c>
      <c r="Q2468" s="2">
        <f t="shared" si="256"/>
        <v>27949.927000000003</v>
      </c>
      <c r="S2468" t="s">
        <v>8874</v>
      </c>
      <c r="U2468" s="21"/>
      <c r="AB2468" t="s">
        <v>8668</v>
      </c>
      <c r="AC2468">
        <v>10</v>
      </c>
      <c r="AE2468" t="s">
        <v>8659</v>
      </c>
      <c r="AG2468" t="s">
        <v>8661</v>
      </c>
    </row>
    <row r="2469" spans="1:33" ht="12.95" customHeight="1" x14ac:dyDescent="0.2">
      <c r="A2469" s="99" t="s">
        <v>8696</v>
      </c>
      <c r="B2469" s="14"/>
      <c r="C2469" s="17">
        <v>42968.438000000002</v>
      </c>
      <c r="D2469" s="17"/>
      <c r="E2469">
        <f t="shared" si="254"/>
        <v>-11346.015140092415</v>
      </c>
      <c r="F2469">
        <f t="shared" si="255"/>
        <v>-11346</v>
      </c>
      <c r="G2469">
        <f t="shared" si="253"/>
        <v>-1.8096200001309626E-2</v>
      </c>
      <c r="I2469">
        <f t="shared" si="257"/>
        <v>-1.8096200001309626E-2</v>
      </c>
      <c r="Q2469" s="2">
        <f t="shared" si="256"/>
        <v>27949.938000000002</v>
      </c>
      <c r="S2469" t="s">
        <v>8874</v>
      </c>
      <c r="U2469" s="21"/>
      <c r="AC2469">
        <v>27</v>
      </c>
      <c r="AE2469" t="s">
        <v>8717</v>
      </c>
      <c r="AG2469" t="s">
        <v>8576</v>
      </c>
    </row>
    <row r="2470" spans="1:33" ht="12.95" customHeight="1" x14ac:dyDescent="0.2">
      <c r="A2470" s="99" t="s">
        <v>8694</v>
      </c>
      <c r="B2470" s="14"/>
      <c r="C2470" s="17">
        <v>42974.406000000003</v>
      </c>
      <c r="D2470" s="17"/>
      <c r="E2470">
        <f t="shared" si="254"/>
        <v>-11341.022043667339</v>
      </c>
      <c r="F2470">
        <f t="shared" si="255"/>
        <v>-11341</v>
      </c>
      <c r="G2470">
        <f t="shared" si="253"/>
        <v>-2.6347699997131713E-2</v>
      </c>
      <c r="I2470">
        <f t="shared" si="257"/>
        <v>-2.6347699997131713E-2</v>
      </c>
      <c r="Q2470" s="2">
        <f t="shared" si="256"/>
        <v>27955.906000000003</v>
      </c>
      <c r="S2470" t="s">
        <v>8874</v>
      </c>
      <c r="U2470" s="21"/>
      <c r="AC2470">
        <v>15</v>
      </c>
      <c r="AE2470" t="s">
        <v>8687</v>
      </c>
      <c r="AG2470" t="s">
        <v>8576</v>
      </c>
    </row>
    <row r="2471" spans="1:33" ht="12.95" customHeight="1" x14ac:dyDescent="0.2">
      <c r="A2471" s="99" t="s">
        <v>8694</v>
      </c>
      <c r="B2471" s="14"/>
      <c r="C2471" s="17">
        <v>42974.41</v>
      </c>
      <c r="D2471" s="17"/>
      <c r="E2471">
        <f t="shared" si="254"/>
        <v>-11341.018697087964</v>
      </c>
      <c r="F2471">
        <f t="shared" si="255"/>
        <v>-11341</v>
      </c>
      <c r="G2471">
        <f t="shared" si="253"/>
        <v>-2.2347699996316805E-2</v>
      </c>
      <c r="I2471">
        <f t="shared" si="257"/>
        <v>-2.2347699996316805E-2</v>
      </c>
      <c r="Q2471" s="2">
        <f t="shared" si="256"/>
        <v>27955.910000000003</v>
      </c>
      <c r="S2471" t="s">
        <v>8874</v>
      </c>
      <c r="U2471" s="21"/>
      <c r="AC2471">
        <v>13</v>
      </c>
      <c r="AE2471" t="s">
        <v>8718</v>
      </c>
      <c r="AG2471" t="s">
        <v>8576</v>
      </c>
    </row>
    <row r="2472" spans="1:33" ht="12.95" customHeight="1" x14ac:dyDescent="0.2">
      <c r="A2472" s="99" t="s">
        <v>8694</v>
      </c>
      <c r="B2472" s="14"/>
      <c r="C2472" s="17">
        <v>42975.597000000002</v>
      </c>
      <c r="D2472" s="17"/>
      <c r="E2472">
        <f t="shared" si="254"/>
        <v>-11340.025599658917</v>
      </c>
      <c r="F2472">
        <f t="shared" si="255"/>
        <v>-11340</v>
      </c>
      <c r="G2472">
        <f t="shared" si="253"/>
        <v>-3.0598000004829373E-2</v>
      </c>
      <c r="I2472">
        <f t="shared" si="257"/>
        <v>-3.0598000004829373E-2</v>
      </c>
      <c r="Q2472" s="2">
        <f t="shared" si="256"/>
        <v>27957.097000000002</v>
      </c>
      <c r="S2472" t="s">
        <v>8874</v>
      </c>
      <c r="U2472" s="21"/>
      <c r="AC2472">
        <v>8</v>
      </c>
      <c r="AE2472" t="s">
        <v>8579</v>
      </c>
      <c r="AG2472" t="s">
        <v>8576</v>
      </c>
    </row>
    <row r="2473" spans="1:33" ht="12.95" customHeight="1" x14ac:dyDescent="0.2">
      <c r="A2473" s="99" t="s">
        <v>8696</v>
      </c>
      <c r="B2473" s="14"/>
      <c r="C2473" s="17">
        <v>42975.603999999999</v>
      </c>
      <c r="D2473" s="17"/>
      <c r="E2473">
        <f t="shared" si="254"/>
        <v>-11340.019743145016</v>
      </c>
      <c r="F2473">
        <f t="shared" si="255"/>
        <v>-11340</v>
      </c>
      <c r="G2473">
        <f t="shared" si="253"/>
        <v>-2.3598000007041264E-2</v>
      </c>
      <c r="I2473">
        <f t="shared" si="257"/>
        <v>-2.3598000007041264E-2</v>
      </c>
      <c r="Q2473" s="2">
        <f t="shared" si="256"/>
        <v>27957.103999999999</v>
      </c>
      <c r="S2473" t="s">
        <v>8874</v>
      </c>
      <c r="U2473" s="21"/>
      <c r="AB2473" t="s">
        <v>8668</v>
      </c>
      <c r="AC2473">
        <v>11</v>
      </c>
      <c r="AE2473" t="s">
        <v>8689</v>
      </c>
      <c r="AG2473" t="s">
        <v>8661</v>
      </c>
    </row>
    <row r="2474" spans="1:33" ht="12.95" customHeight="1" x14ac:dyDescent="0.2">
      <c r="A2474" s="99" t="s">
        <v>8660</v>
      </c>
      <c r="B2474" s="14"/>
      <c r="C2474" s="17">
        <v>42976.803</v>
      </c>
      <c r="D2474" s="17"/>
      <c r="E2474">
        <f t="shared" si="254"/>
        <v>-11339.016605977846</v>
      </c>
      <c r="F2474">
        <f t="shared" si="255"/>
        <v>-11339</v>
      </c>
      <c r="G2474">
        <f t="shared" si="253"/>
        <v>-1.9848299998557195E-2</v>
      </c>
      <c r="I2474">
        <f t="shared" si="257"/>
        <v>-1.9848299998557195E-2</v>
      </c>
      <c r="Q2474" s="2">
        <f t="shared" si="256"/>
        <v>27958.303</v>
      </c>
      <c r="S2474" t="s">
        <v>8874</v>
      </c>
      <c r="U2474" s="21"/>
      <c r="AC2474">
        <v>16</v>
      </c>
      <c r="AE2474" t="s">
        <v>8679</v>
      </c>
      <c r="AG2474" t="s">
        <v>8576</v>
      </c>
    </row>
    <row r="2475" spans="1:33" ht="12.95" customHeight="1" x14ac:dyDescent="0.2">
      <c r="A2475" s="99" t="s">
        <v>8696</v>
      </c>
      <c r="B2475" s="14"/>
      <c r="C2475" s="17">
        <v>42981.578999999998</v>
      </c>
      <c r="D2475" s="17"/>
      <c r="E2475">
        <f t="shared" si="254"/>
        <v>-11335.020790206037</v>
      </c>
      <c r="F2475">
        <f t="shared" si="255"/>
        <v>-11335</v>
      </c>
      <c r="G2475">
        <f t="shared" si="253"/>
        <v>-2.4849500005075242E-2</v>
      </c>
      <c r="I2475">
        <f t="shared" si="257"/>
        <v>-2.4849500005075242E-2</v>
      </c>
      <c r="Q2475" s="2">
        <f t="shared" si="256"/>
        <v>27963.078999999998</v>
      </c>
      <c r="S2475" t="s">
        <v>8874</v>
      </c>
      <c r="U2475" s="21"/>
      <c r="AC2475">
        <v>14</v>
      </c>
      <c r="AE2475" t="s">
        <v>8719</v>
      </c>
      <c r="AG2475" t="s">
        <v>8576</v>
      </c>
    </row>
    <row r="2476" spans="1:33" ht="12.95" customHeight="1" x14ac:dyDescent="0.2">
      <c r="A2476" s="99" t="s">
        <v>8694</v>
      </c>
      <c r="B2476" s="14"/>
      <c r="C2476" s="17">
        <v>42987.553999999996</v>
      </c>
      <c r="D2476" s="17"/>
      <c r="E2476">
        <f t="shared" si="254"/>
        <v>-11330.021837267061</v>
      </c>
      <c r="F2476">
        <f t="shared" si="255"/>
        <v>-11330</v>
      </c>
      <c r="G2476">
        <f t="shared" si="253"/>
        <v>-2.610100000310922E-2</v>
      </c>
      <c r="I2476">
        <f t="shared" si="257"/>
        <v>-2.610100000310922E-2</v>
      </c>
      <c r="Q2476" s="2">
        <f t="shared" si="256"/>
        <v>27969.053999999996</v>
      </c>
      <c r="S2476" t="s">
        <v>8874</v>
      </c>
      <c r="U2476" s="21"/>
    </row>
    <row r="2477" spans="1:33" ht="12.95" customHeight="1" x14ac:dyDescent="0.2">
      <c r="A2477" s="99" t="s">
        <v>8696</v>
      </c>
      <c r="B2477" s="14"/>
      <c r="C2477" s="17">
        <v>42987.555999999997</v>
      </c>
      <c r="D2477" s="17"/>
      <c r="E2477">
        <f t="shared" si="254"/>
        <v>-11330.020163977373</v>
      </c>
      <c r="F2477">
        <f t="shared" si="255"/>
        <v>-11330</v>
      </c>
      <c r="G2477">
        <f t="shared" si="253"/>
        <v>-2.4101000002701767E-2</v>
      </c>
      <c r="I2477">
        <f t="shared" si="257"/>
        <v>-2.4101000002701767E-2</v>
      </c>
      <c r="Q2477" s="2">
        <f t="shared" si="256"/>
        <v>27969.055999999997</v>
      </c>
      <c r="S2477" t="s">
        <v>8874</v>
      </c>
      <c r="U2477" s="21"/>
    </row>
    <row r="2478" spans="1:33" ht="12.95" customHeight="1" x14ac:dyDescent="0.2">
      <c r="A2478" s="99" t="s">
        <v>8694</v>
      </c>
      <c r="B2478" s="14"/>
      <c r="C2478" s="17">
        <v>42993.519</v>
      </c>
      <c r="D2478" s="17"/>
      <c r="E2478">
        <f t="shared" si="254"/>
        <v>-11325.031250776512</v>
      </c>
      <c r="F2478">
        <f t="shared" si="255"/>
        <v>-11325</v>
      </c>
      <c r="G2478">
        <f t="shared" si="253"/>
        <v>-3.7352500003180467E-2</v>
      </c>
      <c r="I2478">
        <f t="shared" si="257"/>
        <v>-3.7352500003180467E-2</v>
      </c>
      <c r="Q2478" s="2">
        <f t="shared" si="256"/>
        <v>27975.019</v>
      </c>
      <c r="S2478" t="s">
        <v>8874</v>
      </c>
      <c r="U2478" s="21"/>
      <c r="AC2478">
        <v>18</v>
      </c>
      <c r="AE2478" t="s">
        <v>8699</v>
      </c>
      <c r="AG2478" t="s">
        <v>8576</v>
      </c>
    </row>
    <row r="2479" spans="1:33" ht="12.95" customHeight="1" x14ac:dyDescent="0.2">
      <c r="A2479" s="99" t="s">
        <v>8694</v>
      </c>
      <c r="B2479" s="14"/>
      <c r="C2479" s="17">
        <v>42993.527999999998</v>
      </c>
      <c r="D2479" s="17"/>
      <c r="E2479">
        <f t="shared" si="254"/>
        <v>-11325.023720972924</v>
      </c>
      <c r="F2479">
        <f t="shared" si="255"/>
        <v>-11325</v>
      </c>
      <c r="G2479">
        <f t="shared" si="253"/>
        <v>-2.8352500004984904E-2</v>
      </c>
      <c r="I2479">
        <f t="shared" si="257"/>
        <v>-2.8352500004984904E-2</v>
      </c>
      <c r="Q2479" s="2">
        <f t="shared" si="256"/>
        <v>27975.027999999998</v>
      </c>
      <c r="S2479" t="s">
        <v>8874</v>
      </c>
      <c r="U2479" s="21"/>
    </row>
    <row r="2480" spans="1:33" ht="12.95" customHeight="1" x14ac:dyDescent="0.2">
      <c r="A2480" s="99" t="s">
        <v>8694</v>
      </c>
      <c r="B2480" s="14"/>
      <c r="C2480" s="17">
        <v>42993.529000000002</v>
      </c>
      <c r="D2480" s="17"/>
      <c r="E2480">
        <f t="shared" si="254"/>
        <v>-11325.022884328077</v>
      </c>
      <c r="F2480">
        <f t="shared" si="255"/>
        <v>-11325</v>
      </c>
      <c r="G2480">
        <f t="shared" si="253"/>
        <v>-2.7352500001143198E-2</v>
      </c>
      <c r="I2480">
        <f t="shared" si="257"/>
        <v>-2.7352500001143198E-2</v>
      </c>
      <c r="Q2480" s="2">
        <f t="shared" si="256"/>
        <v>27975.029000000002</v>
      </c>
      <c r="S2480" t="s">
        <v>8874</v>
      </c>
      <c r="U2480" s="21"/>
      <c r="AC2480">
        <v>7</v>
      </c>
      <c r="AE2480" t="s">
        <v>8590</v>
      </c>
      <c r="AG2480" t="s">
        <v>8576</v>
      </c>
    </row>
    <row r="2481" spans="1:33" ht="12.95" customHeight="1" x14ac:dyDescent="0.2">
      <c r="A2481" s="99" t="s">
        <v>8694</v>
      </c>
      <c r="B2481" s="14"/>
      <c r="C2481" s="17">
        <v>42993.531999999999</v>
      </c>
      <c r="D2481" s="17"/>
      <c r="E2481">
        <f t="shared" si="254"/>
        <v>-11325.020374393551</v>
      </c>
      <c r="F2481">
        <f t="shared" si="255"/>
        <v>-11325</v>
      </c>
      <c r="G2481">
        <f t="shared" si="253"/>
        <v>-2.4352500004169997E-2</v>
      </c>
      <c r="I2481">
        <f t="shared" si="257"/>
        <v>-2.4352500004169997E-2</v>
      </c>
      <c r="Q2481" s="2">
        <f t="shared" si="256"/>
        <v>27975.031999999999</v>
      </c>
      <c r="S2481" t="s">
        <v>8874</v>
      </c>
      <c r="U2481" s="21"/>
    </row>
    <row r="2482" spans="1:33" ht="12.95" customHeight="1" x14ac:dyDescent="0.2">
      <c r="A2482" s="99" t="s">
        <v>8660</v>
      </c>
      <c r="B2482" s="14"/>
      <c r="C2482" s="17">
        <v>42994.722000000002</v>
      </c>
      <c r="D2482" s="17"/>
      <c r="E2482">
        <f t="shared" si="254"/>
        <v>-11324.024767029969</v>
      </c>
      <c r="F2482">
        <f t="shared" si="255"/>
        <v>-11324</v>
      </c>
      <c r="G2482">
        <f t="shared" si="253"/>
        <v>-2.9602800001157448E-2</v>
      </c>
      <c r="I2482">
        <f t="shared" si="257"/>
        <v>-2.9602800001157448E-2</v>
      </c>
      <c r="Q2482" s="2">
        <f t="shared" si="256"/>
        <v>27976.222000000002</v>
      </c>
      <c r="S2482" t="s">
        <v>8874</v>
      </c>
      <c r="U2482" s="21"/>
    </row>
    <row r="2483" spans="1:33" ht="12.95" customHeight="1" x14ac:dyDescent="0.2">
      <c r="A2483" s="99" t="s">
        <v>8660</v>
      </c>
      <c r="B2483" s="14"/>
      <c r="C2483" s="17">
        <v>42994.722999999998</v>
      </c>
      <c r="D2483" s="17"/>
      <c r="E2483">
        <f t="shared" si="254"/>
        <v>-11324.023930385129</v>
      </c>
      <c r="F2483">
        <f t="shared" si="255"/>
        <v>-11324</v>
      </c>
      <c r="G2483">
        <f t="shared" si="253"/>
        <v>-2.86028000045917E-2</v>
      </c>
      <c r="K2483">
        <f>G2483</f>
        <v>-2.86028000045917E-2</v>
      </c>
      <c r="Q2483" s="2">
        <f t="shared" si="256"/>
        <v>27976.222999999998</v>
      </c>
      <c r="S2483" t="s">
        <v>8874</v>
      </c>
      <c r="U2483" s="21"/>
      <c r="AC2483">
        <v>13</v>
      </c>
      <c r="AE2483" t="s">
        <v>8658</v>
      </c>
      <c r="AG2483" t="s">
        <v>8576</v>
      </c>
    </row>
    <row r="2484" spans="1:33" ht="12.95" customHeight="1" x14ac:dyDescent="0.2">
      <c r="A2484" s="12" t="s">
        <v>8876</v>
      </c>
      <c r="B2484" s="35" t="s">
        <v>8852</v>
      </c>
      <c r="C2484" s="12">
        <v>43001.8946</v>
      </c>
      <c r="D2484" s="12">
        <v>2.0000000000000001E-4</v>
      </c>
      <c r="E2484">
        <f t="shared" si="254"/>
        <v>-11318.023848226603</v>
      </c>
      <c r="F2484">
        <f t="shared" si="255"/>
        <v>-11318</v>
      </c>
      <c r="G2484">
        <f t="shared" si="253"/>
        <v>-2.8504600006272085E-2</v>
      </c>
      <c r="K2484">
        <f>G2484</f>
        <v>-2.8504600006272085E-2</v>
      </c>
      <c r="Q2484" s="2">
        <f t="shared" si="256"/>
        <v>27983.3946</v>
      </c>
      <c r="S2484" t="s">
        <v>8874</v>
      </c>
      <c r="U2484" s="21"/>
    </row>
    <row r="2485" spans="1:33" ht="12.95" customHeight="1" x14ac:dyDescent="0.2">
      <c r="A2485" s="55" t="s">
        <v>8063</v>
      </c>
      <c r="B2485" s="54" t="s">
        <v>8852</v>
      </c>
      <c r="C2485" s="55">
        <v>43005.482000000004</v>
      </c>
      <c r="D2485" s="55" t="s">
        <v>8869</v>
      </c>
      <c r="E2485">
        <f t="shared" si="254"/>
        <v>-11315.02246851559</v>
      </c>
      <c r="F2485">
        <f t="shared" si="255"/>
        <v>-11315</v>
      </c>
      <c r="G2485">
        <f t="shared" si="253"/>
        <v>-2.6855500000237953E-2</v>
      </c>
      <c r="I2485">
        <f>+C2485-(C$7+F2485*C$8)</f>
        <v>-2.6855500000237953E-2</v>
      </c>
      <c r="Q2485" s="2">
        <f t="shared" si="256"/>
        <v>27986.982000000004</v>
      </c>
      <c r="S2485" t="s">
        <v>8874</v>
      </c>
    </row>
    <row r="2486" spans="1:33" ht="12.95" customHeight="1" x14ac:dyDescent="0.2">
      <c r="A2486" s="55" t="s">
        <v>7371</v>
      </c>
      <c r="B2486" s="54" t="s">
        <v>8852</v>
      </c>
      <c r="C2486" s="55">
        <v>43005.500999999997</v>
      </c>
      <c r="D2486" s="55" t="s">
        <v>8869</v>
      </c>
      <c r="E2486">
        <f t="shared" si="254"/>
        <v>-11315.006572263572</v>
      </c>
      <c r="F2486">
        <f t="shared" si="255"/>
        <v>-11315</v>
      </c>
      <c r="G2486">
        <f t="shared" si="253"/>
        <v>-7.8555000072810799E-3</v>
      </c>
      <c r="I2486">
        <f t="shared" ref="I2486:I2497" si="258">G2486</f>
        <v>-7.8555000072810799E-3</v>
      </c>
      <c r="Q2486" s="2">
        <f t="shared" si="256"/>
        <v>27987.000999999997</v>
      </c>
      <c r="S2486" t="s">
        <v>8874</v>
      </c>
      <c r="U2486" s="21"/>
      <c r="AC2486">
        <v>20</v>
      </c>
      <c r="AE2486" t="s">
        <v>8672</v>
      </c>
      <c r="AG2486" t="s">
        <v>8576</v>
      </c>
    </row>
    <row r="2487" spans="1:33" ht="12.95" customHeight="1" x14ac:dyDescent="0.2">
      <c r="A2487" s="99" t="s">
        <v>8660</v>
      </c>
      <c r="B2487" s="14"/>
      <c r="C2487" s="17">
        <v>43006.678999999996</v>
      </c>
      <c r="D2487" s="17"/>
      <c r="E2487">
        <f t="shared" si="254"/>
        <v>-11314.021004638113</v>
      </c>
      <c r="F2487">
        <f t="shared" si="255"/>
        <v>-11314</v>
      </c>
      <c r="G2487">
        <f t="shared" si="253"/>
        <v>-2.5105800006713253E-2</v>
      </c>
      <c r="I2487">
        <f t="shared" si="258"/>
        <v>-2.5105800006713253E-2</v>
      </c>
      <c r="Q2487" s="2">
        <f t="shared" si="256"/>
        <v>27988.178999999996</v>
      </c>
      <c r="S2487" t="s">
        <v>8874</v>
      </c>
      <c r="U2487" s="21"/>
    </row>
    <row r="2488" spans="1:33" ht="12.95" customHeight="1" x14ac:dyDescent="0.2">
      <c r="A2488" s="99" t="s">
        <v>8660</v>
      </c>
      <c r="B2488" s="14"/>
      <c r="C2488" s="17">
        <v>43006.682999999997</v>
      </c>
      <c r="D2488" s="17"/>
      <c r="E2488">
        <f t="shared" si="254"/>
        <v>-11314.017658058739</v>
      </c>
      <c r="F2488">
        <f t="shared" si="255"/>
        <v>-11314</v>
      </c>
      <c r="G2488">
        <f t="shared" si="253"/>
        <v>-2.1105800005898345E-2</v>
      </c>
      <c r="I2488">
        <f t="shared" si="258"/>
        <v>-2.1105800005898345E-2</v>
      </c>
      <c r="Q2488" s="2">
        <f t="shared" si="256"/>
        <v>27988.182999999997</v>
      </c>
      <c r="S2488" t="s">
        <v>8874</v>
      </c>
      <c r="U2488" s="21"/>
      <c r="AC2488">
        <v>14</v>
      </c>
      <c r="AE2488" t="s">
        <v>8651</v>
      </c>
      <c r="AG2488" t="s">
        <v>8576</v>
      </c>
    </row>
    <row r="2489" spans="1:33" ht="12.95" customHeight="1" x14ac:dyDescent="0.2">
      <c r="A2489" s="55" t="s">
        <v>7371</v>
      </c>
      <c r="B2489" s="54" t="s">
        <v>8852</v>
      </c>
      <c r="C2489" s="55">
        <v>43011.446000000004</v>
      </c>
      <c r="D2489" s="55" t="s">
        <v>8869</v>
      </c>
      <c r="E2489">
        <f t="shared" si="254"/>
        <v>-11310.032718669887</v>
      </c>
      <c r="F2489">
        <f t="shared" si="255"/>
        <v>-11310</v>
      </c>
      <c r="G2489">
        <f t="shared" si="253"/>
        <v>-3.9106999996874947E-2</v>
      </c>
      <c r="I2489">
        <f t="shared" si="258"/>
        <v>-3.9106999996874947E-2</v>
      </c>
      <c r="Q2489" s="2">
        <f t="shared" si="256"/>
        <v>27992.946000000004</v>
      </c>
      <c r="S2489" t="s">
        <v>8874</v>
      </c>
      <c r="U2489" s="21"/>
    </row>
    <row r="2490" spans="1:33" ht="12.95" customHeight="1" x14ac:dyDescent="0.2">
      <c r="A2490" s="55" t="s">
        <v>7371</v>
      </c>
      <c r="B2490" s="54" t="s">
        <v>8852</v>
      </c>
      <c r="C2490" s="55">
        <v>43011.45</v>
      </c>
      <c r="D2490" s="55" t="s">
        <v>8869</v>
      </c>
      <c r="E2490">
        <f t="shared" si="254"/>
        <v>-11310.029372090519</v>
      </c>
      <c r="F2490">
        <f t="shared" si="255"/>
        <v>-11310</v>
      </c>
      <c r="G2490">
        <f t="shared" si="253"/>
        <v>-3.5107000003335997E-2</v>
      </c>
      <c r="I2490">
        <f t="shared" si="258"/>
        <v>-3.5107000003335997E-2</v>
      </c>
      <c r="Q2490" s="2">
        <f t="shared" si="256"/>
        <v>27992.949999999997</v>
      </c>
      <c r="S2490" t="s">
        <v>8874</v>
      </c>
      <c r="U2490" s="21"/>
    </row>
    <row r="2491" spans="1:33" ht="12.95" customHeight="1" x14ac:dyDescent="0.2">
      <c r="A2491" s="55" t="s">
        <v>8134</v>
      </c>
      <c r="B2491" s="54" t="s">
        <v>8852</v>
      </c>
      <c r="C2491" s="55">
        <v>43011.451000000001</v>
      </c>
      <c r="D2491" s="55" t="s">
        <v>8869</v>
      </c>
      <c r="E2491">
        <f t="shared" si="254"/>
        <v>-11310.028535445674</v>
      </c>
      <c r="F2491">
        <f t="shared" si="255"/>
        <v>-11310</v>
      </c>
      <c r="G2491">
        <f t="shared" si="253"/>
        <v>-3.4106999999494292E-2</v>
      </c>
      <c r="I2491">
        <f t="shared" si="258"/>
        <v>-3.4106999999494292E-2</v>
      </c>
      <c r="Q2491" s="2">
        <f t="shared" si="256"/>
        <v>27992.951000000001</v>
      </c>
      <c r="S2491" t="s">
        <v>8874</v>
      </c>
      <c r="U2491" s="21"/>
    </row>
    <row r="2492" spans="1:33" ht="12.95" customHeight="1" x14ac:dyDescent="0.2">
      <c r="A2492" s="99" t="s">
        <v>8694</v>
      </c>
      <c r="B2492" s="14"/>
      <c r="C2492" s="17">
        <v>43011.451999999997</v>
      </c>
      <c r="D2492" s="17"/>
      <c r="E2492">
        <f t="shared" si="254"/>
        <v>-11310.027698800832</v>
      </c>
      <c r="F2492">
        <f t="shared" si="255"/>
        <v>-11310</v>
      </c>
      <c r="G2492">
        <f t="shared" si="253"/>
        <v>-3.3107000002928544E-2</v>
      </c>
      <c r="I2492">
        <f t="shared" si="258"/>
        <v>-3.3107000002928544E-2</v>
      </c>
      <c r="Q2492" s="2">
        <f t="shared" si="256"/>
        <v>27992.951999999997</v>
      </c>
      <c r="S2492" t="s">
        <v>8874</v>
      </c>
      <c r="U2492" s="21"/>
    </row>
    <row r="2493" spans="1:33" ht="12.95" customHeight="1" x14ac:dyDescent="0.2">
      <c r="A2493" s="55" t="s">
        <v>8134</v>
      </c>
      <c r="B2493" s="54" t="s">
        <v>8852</v>
      </c>
      <c r="C2493" s="55">
        <v>43011.453000000001</v>
      </c>
      <c r="D2493" s="55" t="s">
        <v>8869</v>
      </c>
      <c r="E2493">
        <f t="shared" si="254"/>
        <v>-11310.026862155986</v>
      </c>
      <c r="F2493">
        <f t="shared" si="255"/>
        <v>-11310</v>
      </c>
      <c r="G2493">
        <f t="shared" si="253"/>
        <v>-3.2106999999086838E-2</v>
      </c>
      <c r="I2493">
        <f t="shared" si="258"/>
        <v>-3.2106999999086838E-2</v>
      </c>
      <c r="Q2493" s="2">
        <f t="shared" si="256"/>
        <v>27992.953000000001</v>
      </c>
      <c r="S2493" t="s">
        <v>8874</v>
      </c>
      <c r="U2493" s="21"/>
    </row>
    <row r="2494" spans="1:33" ht="12.95" customHeight="1" x14ac:dyDescent="0.2">
      <c r="A2494" s="99" t="s">
        <v>8694</v>
      </c>
      <c r="B2494" s="14"/>
      <c r="C2494" s="17">
        <v>43011.457999999999</v>
      </c>
      <c r="D2494" s="17"/>
      <c r="E2494">
        <f t="shared" si="254"/>
        <v>-11310.022678931771</v>
      </c>
      <c r="F2494">
        <f t="shared" si="255"/>
        <v>-11310</v>
      </c>
      <c r="G2494">
        <f t="shared" si="253"/>
        <v>-2.7107000001706183E-2</v>
      </c>
      <c r="I2494">
        <f t="shared" si="258"/>
        <v>-2.7107000001706183E-2</v>
      </c>
      <c r="Q2494" s="2">
        <f t="shared" si="256"/>
        <v>27992.957999999999</v>
      </c>
      <c r="S2494" t="s">
        <v>8874</v>
      </c>
      <c r="U2494" s="21"/>
    </row>
    <row r="2495" spans="1:33" ht="12.95" customHeight="1" x14ac:dyDescent="0.2">
      <c r="A2495" s="99" t="s">
        <v>8696</v>
      </c>
      <c r="B2495" s="14"/>
      <c r="C2495" s="17">
        <v>43011.46</v>
      </c>
      <c r="D2495" s="17"/>
      <c r="E2495">
        <f t="shared" si="254"/>
        <v>-11310.021005642084</v>
      </c>
      <c r="F2495">
        <f t="shared" si="255"/>
        <v>-11310</v>
      </c>
      <c r="G2495">
        <f t="shared" si="253"/>
        <v>-2.5107000001298729E-2</v>
      </c>
      <c r="I2495">
        <f t="shared" si="258"/>
        <v>-2.5107000001298729E-2</v>
      </c>
      <c r="Q2495" s="2">
        <f t="shared" si="256"/>
        <v>27992.959999999999</v>
      </c>
      <c r="S2495" t="s">
        <v>8874</v>
      </c>
      <c r="U2495" s="21"/>
    </row>
    <row r="2496" spans="1:33" ht="12.95" customHeight="1" x14ac:dyDescent="0.2">
      <c r="A2496" s="99" t="s">
        <v>8698</v>
      </c>
      <c r="B2496" s="14"/>
      <c r="C2496" s="17">
        <v>43011.461000000003</v>
      </c>
      <c r="D2496" s="17"/>
      <c r="E2496">
        <f t="shared" si="254"/>
        <v>-11310.020168997238</v>
      </c>
      <c r="F2496">
        <f t="shared" si="255"/>
        <v>-11310</v>
      </c>
      <c r="G2496">
        <f t="shared" si="253"/>
        <v>-2.4106999997457024E-2</v>
      </c>
      <c r="I2496">
        <f t="shared" si="258"/>
        <v>-2.4106999997457024E-2</v>
      </c>
      <c r="Q2496" s="2">
        <f t="shared" si="256"/>
        <v>27992.961000000003</v>
      </c>
      <c r="S2496" t="s">
        <v>8874</v>
      </c>
      <c r="U2496" s="21"/>
    </row>
    <row r="2497" spans="1:33" ht="12.95" customHeight="1" x14ac:dyDescent="0.2">
      <c r="A2497" s="99" t="s">
        <v>8696</v>
      </c>
      <c r="B2497" s="14"/>
      <c r="C2497" s="17">
        <v>43011.468000000001</v>
      </c>
      <c r="D2497" s="17"/>
      <c r="E2497">
        <f t="shared" si="254"/>
        <v>-11310.014312483336</v>
      </c>
      <c r="F2497">
        <f t="shared" si="255"/>
        <v>-11310</v>
      </c>
      <c r="G2497">
        <f t="shared" si="253"/>
        <v>-1.7106999999668915E-2</v>
      </c>
      <c r="I2497">
        <f t="shared" si="258"/>
        <v>-1.7106999999668915E-2</v>
      </c>
      <c r="Q2497" s="2">
        <f t="shared" si="256"/>
        <v>27992.968000000001</v>
      </c>
      <c r="S2497" t="s">
        <v>8874</v>
      </c>
      <c r="U2497" s="21"/>
    </row>
    <row r="2498" spans="1:33" ht="12.95" customHeight="1" x14ac:dyDescent="0.2">
      <c r="A2498" s="55" t="s">
        <v>7973</v>
      </c>
      <c r="B2498" s="54" t="s">
        <v>8852</v>
      </c>
      <c r="C2498" s="55">
        <v>43016.233</v>
      </c>
      <c r="D2498" s="55" t="s">
        <v>8869</v>
      </c>
      <c r="E2498">
        <f t="shared" si="254"/>
        <v>-11306.027699804805</v>
      </c>
      <c r="F2498">
        <f t="shared" si="255"/>
        <v>-11306</v>
      </c>
      <c r="G2498">
        <f t="shared" si="253"/>
        <v>-3.3108199997514021E-2</v>
      </c>
      <c r="I2498">
        <f>+C2498-(C$7+F2498*C$8)</f>
        <v>-3.3108199997514021E-2</v>
      </c>
      <c r="Q2498" s="2">
        <f t="shared" si="256"/>
        <v>27997.733</v>
      </c>
      <c r="S2498" t="s">
        <v>8874</v>
      </c>
    </row>
    <row r="2499" spans="1:33" ht="12.95" customHeight="1" x14ac:dyDescent="0.2">
      <c r="A2499" s="55" t="s">
        <v>3725</v>
      </c>
      <c r="B2499" s="54" t="s">
        <v>8852</v>
      </c>
      <c r="C2499" s="55">
        <v>43017.430999999997</v>
      </c>
      <c r="D2499" s="55" t="s">
        <v>8869</v>
      </c>
      <c r="E2499">
        <f t="shared" si="254"/>
        <v>-11305.025399282482</v>
      </c>
      <c r="F2499">
        <f t="shared" si="255"/>
        <v>-11305</v>
      </c>
      <c r="G2499">
        <f t="shared" si="253"/>
        <v>-3.0358500007423572E-2</v>
      </c>
      <c r="I2499">
        <f>+C2499-(C$7+F2499*C$8)</f>
        <v>-3.0358500007423572E-2</v>
      </c>
      <c r="Q2499" s="2">
        <f t="shared" si="256"/>
        <v>27998.930999999997</v>
      </c>
      <c r="S2499" t="s">
        <v>8874</v>
      </c>
    </row>
    <row r="2500" spans="1:33" ht="12.95" customHeight="1" x14ac:dyDescent="0.2">
      <c r="A2500" s="99" t="s">
        <v>8694</v>
      </c>
      <c r="B2500" s="14"/>
      <c r="C2500" s="17">
        <v>43017.432999999997</v>
      </c>
      <c r="D2500" s="17"/>
      <c r="E2500">
        <f t="shared" si="254"/>
        <v>-11305.023725992794</v>
      </c>
      <c r="F2500">
        <f t="shared" si="255"/>
        <v>-11305</v>
      </c>
      <c r="G2500">
        <f t="shared" si="253"/>
        <v>-2.8358500007016119E-2</v>
      </c>
      <c r="I2500">
        <f t="shared" ref="I2500:I2510" si="259">G2500</f>
        <v>-2.8358500007016119E-2</v>
      </c>
      <c r="Q2500" s="2">
        <f t="shared" si="256"/>
        <v>27998.932999999997</v>
      </c>
      <c r="S2500" t="s">
        <v>8874</v>
      </c>
      <c r="U2500" s="21"/>
    </row>
    <row r="2501" spans="1:33" ht="12.95" customHeight="1" x14ac:dyDescent="0.2">
      <c r="A2501" s="99" t="s">
        <v>8696</v>
      </c>
      <c r="B2501" s="14"/>
      <c r="C2501" s="17">
        <v>43017.434000000001</v>
      </c>
      <c r="D2501" s="17"/>
      <c r="E2501">
        <f t="shared" si="254"/>
        <v>-11305.022889347947</v>
      </c>
      <c r="F2501">
        <f t="shared" si="255"/>
        <v>-11305</v>
      </c>
      <c r="G2501">
        <f t="shared" si="253"/>
        <v>-2.7358500003174413E-2</v>
      </c>
      <c r="I2501">
        <f t="shared" si="259"/>
        <v>-2.7358500003174413E-2</v>
      </c>
      <c r="Q2501" s="2">
        <f t="shared" si="256"/>
        <v>27998.934000000001</v>
      </c>
      <c r="S2501" t="s">
        <v>8874</v>
      </c>
      <c r="U2501" s="21"/>
    </row>
    <row r="2502" spans="1:33" ht="12.95" customHeight="1" x14ac:dyDescent="0.2">
      <c r="A2502" s="99" t="s">
        <v>8696</v>
      </c>
      <c r="B2502" s="14"/>
      <c r="C2502" s="17">
        <v>43017.434999999998</v>
      </c>
      <c r="D2502" s="17"/>
      <c r="E2502">
        <f t="shared" si="254"/>
        <v>-11305.022052703107</v>
      </c>
      <c r="F2502">
        <f t="shared" si="255"/>
        <v>-11305</v>
      </c>
      <c r="G2502">
        <f t="shared" si="253"/>
        <v>-2.6358500006608665E-2</v>
      </c>
      <c r="I2502">
        <f t="shared" si="259"/>
        <v>-2.6358500006608665E-2</v>
      </c>
      <c r="Q2502" s="2">
        <f t="shared" si="256"/>
        <v>27998.934999999998</v>
      </c>
      <c r="S2502" t="s">
        <v>8874</v>
      </c>
      <c r="U2502" s="21"/>
    </row>
    <row r="2503" spans="1:33" ht="12.95" customHeight="1" x14ac:dyDescent="0.2">
      <c r="A2503" s="99" t="s">
        <v>8696</v>
      </c>
      <c r="B2503" s="14"/>
      <c r="C2503" s="17">
        <v>43017.436000000002</v>
      </c>
      <c r="D2503" s="17"/>
      <c r="E2503">
        <f t="shared" si="254"/>
        <v>-11305.02121605826</v>
      </c>
      <c r="F2503">
        <f t="shared" si="255"/>
        <v>-11305</v>
      </c>
      <c r="G2503">
        <f t="shared" si="253"/>
        <v>-2.5358500002766959E-2</v>
      </c>
      <c r="I2503">
        <f t="shared" si="259"/>
        <v>-2.5358500002766959E-2</v>
      </c>
      <c r="Q2503" s="2">
        <f t="shared" si="256"/>
        <v>27998.936000000002</v>
      </c>
      <c r="S2503" t="s">
        <v>8874</v>
      </c>
      <c r="U2503" s="21"/>
    </row>
    <row r="2504" spans="1:33" ht="12.95" customHeight="1" x14ac:dyDescent="0.2">
      <c r="A2504" s="99" t="s">
        <v>8698</v>
      </c>
      <c r="B2504" s="14"/>
      <c r="C2504" s="17">
        <v>43017.438000000002</v>
      </c>
      <c r="D2504" s="17"/>
      <c r="E2504">
        <f t="shared" si="254"/>
        <v>-11305.019542768574</v>
      </c>
      <c r="F2504">
        <f t="shared" si="255"/>
        <v>-11305</v>
      </c>
      <c r="G2504">
        <f t="shared" si="253"/>
        <v>-2.3358500002359506E-2</v>
      </c>
      <c r="I2504">
        <f t="shared" si="259"/>
        <v>-2.3358500002359506E-2</v>
      </c>
      <c r="Q2504" s="2">
        <f t="shared" si="256"/>
        <v>27998.938000000002</v>
      </c>
      <c r="S2504" t="s">
        <v>8874</v>
      </c>
      <c r="U2504" s="21"/>
    </row>
    <row r="2505" spans="1:33" ht="12.95" customHeight="1" x14ac:dyDescent="0.2">
      <c r="A2505" s="99" t="s">
        <v>8694</v>
      </c>
      <c r="B2505" s="14"/>
      <c r="C2505" s="17">
        <v>43017.440000000002</v>
      </c>
      <c r="D2505" s="17"/>
      <c r="E2505">
        <f t="shared" si="254"/>
        <v>-11305.017869478886</v>
      </c>
      <c r="F2505">
        <f t="shared" si="255"/>
        <v>-11305</v>
      </c>
      <c r="G2505">
        <f t="shared" si="253"/>
        <v>-2.1358500001952052E-2</v>
      </c>
      <c r="I2505">
        <f t="shared" si="259"/>
        <v>-2.1358500001952052E-2</v>
      </c>
      <c r="Q2505" s="2">
        <f t="shared" si="256"/>
        <v>27998.940000000002</v>
      </c>
      <c r="S2505" t="s">
        <v>8874</v>
      </c>
      <c r="U2505" s="21"/>
      <c r="AC2505">
        <v>9</v>
      </c>
      <c r="AE2505" t="s">
        <v>8699</v>
      </c>
      <c r="AG2505" t="s">
        <v>8576</v>
      </c>
    </row>
    <row r="2506" spans="1:33" ht="12.95" customHeight="1" x14ac:dyDescent="0.2">
      <c r="A2506" s="99" t="s">
        <v>8694</v>
      </c>
      <c r="B2506" s="14"/>
      <c r="C2506" s="17">
        <v>43017.442000000003</v>
      </c>
      <c r="D2506" s="17"/>
      <c r="E2506">
        <f t="shared" si="254"/>
        <v>-11305.016196189199</v>
      </c>
      <c r="F2506">
        <f t="shared" si="255"/>
        <v>-11305</v>
      </c>
      <c r="G2506">
        <f t="shared" si="253"/>
        <v>-1.9358500001544598E-2</v>
      </c>
      <c r="I2506">
        <f t="shared" si="259"/>
        <v>-1.9358500001544598E-2</v>
      </c>
      <c r="Q2506" s="2">
        <f t="shared" si="256"/>
        <v>27998.942000000003</v>
      </c>
      <c r="S2506" t="s">
        <v>8874</v>
      </c>
      <c r="U2506" s="21"/>
    </row>
    <row r="2507" spans="1:33" ht="12.95" customHeight="1" x14ac:dyDescent="0.2">
      <c r="A2507" s="99" t="s">
        <v>8698</v>
      </c>
      <c r="B2507" s="14"/>
      <c r="C2507" s="17">
        <v>43018.625999999997</v>
      </c>
      <c r="D2507" s="17"/>
      <c r="E2507">
        <f t="shared" si="254"/>
        <v>-11304.025608694685</v>
      </c>
      <c r="F2507">
        <f t="shared" si="255"/>
        <v>-11304</v>
      </c>
      <c r="G2507">
        <f t="shared" si="253"/>
        <v>-3.0608800007030368E-2</v>
      </c>
      <c r="I2507">
        <f t="shared" si="259"/>
        <v>-3.0608800007030368E-2</v>
      </c>
      <c r="Q2507" s="2">
        <f t="shared" si="256"/>
        <v>28000.125999999997</v>
      </c>
      <c r="S2507" t="s">
        <v>8874</v>
      </c>
      <c r="U2507" s="21"/>
    </row>
    <row r="2508" spans="1:33" ht="12.95" customHeight="1" x14ac:dyDescent="0.2">
      <c r="A2508" s="99" t="s">
        <v>8696</v>
      </c>
      <c r="B2508" s="14"/>
      <c r="C2508" s="17">
        <v>43018.633000000002</v>
      </c>
      <c r="D2508" s="17"/>
      <c r="E2508">
        <f t="shared" si="254"/>
        <v>-11304.019752180779</v>
      </c>
      <c r="F2508">
        <f t="shared" si="255"/>
        <v>-11304</v>
      </c>
      <c r="G2508">
        <f t="shared" si="253"/>
        <v>-2.3608800001966301E-2</v>
      </c>
      <c r="I2508">
        <f t="shared" si="259"/>
        <v>-2.3608800001966301E-2</v>
      </c>
      <c r="Q2508" s="2">
        <f t="shared" si="256"/>
        <v>28000.133000000002</v>
      </c>
      <c r="S2508" t="s">
        <v>8874</v>
      </c>
      <c r="U2508" s="21"/>
      <c r="AC2508">
        <v>10</v>
      </c>
      <c r="AE2508" t="s">
        <v>8675</v>
      </c>
      <c r="AG2508" t="s">
        <v>8576</v>
      </c>
    </row>
    <row r="2509" spans="1:33" ht="12.95" customHeight="1" x14ac:dyDescent="0.2">
      <c r="A2509" s="12" t="s">
        <v>8876</v>
      </c>
      <c r="B2509" s="35" t="s">
        <v>8852</v>
      </c>
      <c r="C2509" s="12">
        <v>43019.824000000001</v>
      </c>
      <c r="D2509" s="12">
        <v>4.0000000000000002E-4</v>
      </c>
      <c r="E2509">
        <f t="shared" si="254"/>
        <v>-11303.023308172356</v>
      </c>
      <c r="F2509">
        <f t="shared" si="255"/>
        <v>-11303</v>
      </c>
      <c r="G2509">
        <f t="shared" si="253"/>
        <v>-2.7859100002388004E-2</v>
      </c>
      <c r="I2509">
        <f t="shared" si="259"/>
        <v>-2.7859100002388004E-2</v>
      </c>
      <c r="Q2509" s="2">
        <f t="shared" si="256"/>
        <v>28001.324000000001</v>
      </c>
      <c r="S2509" t="s">
        <v>8874</v>
      </c>
      <c r="U2509" s="21"/>
    </row>
    <row r="2510" spans="1:33" ht="12.95" customHeight="1" x14ac:dyDescent="0.2">
      <c r="A2510" s="99" t="s">
        <v>8660</v>
      </c>
      <c r="B2510" s="14"/>
      <c r="C2510" s="17">
        <v>43019.83</v>
      </c>
      <c r="D2510" s="17"/>
      <c r="E2510">
        <f t="shared" si="254"/>
        <v>-11303.018288303296</v>
      </c>
      <c r="F2510">
        <f t="shared" si="255"/>
        <v>-11303</v>
      </c>
      <c r="G2510">
        <f t="shared" si="253"/>
        <v>-2.1859100001165643E-2</v>
      </c>
      <c r="I2510">
        <f t="shared" si="259"/>
        <v>-2.1859100001165643E-2</v>
      </c>
      <c r="Q2510" s="2">
        <f t="shared" si="256"/>
        <v>28001.33</v>
      </c>
      <c r="S2510" t="s">
        <v>8874</v>
      </c>
      <c r="U2510" s="21"/>
    </row>
    <row r="2511" spans="1:33" ht="12.95" customHeight="1" x14ac:dyDescent="0.2">
      <c r="A2511" s="55" t="s">
        <v>8063</v>
      </c>
      <c r="B2511" s="54" t="s">
        <v>8852</v>
      </c>
      <c r="C2511" s="55">
        <v>43023.415000000001</v>
      </c>
      <c r="D2511" s="55" t="s">
        <v>8869</v>
      </c>
      <c r="E2511">
        <f t="shared" si="254"/>
        <v>-11300.01891653991</v>
      </c>
      <c r="F2511">
        <f t="shared" si="255"/>
        <v>-11300</v>
      </c>
      <c r="G2511">
        <f t="shared" si="253"/>
        <v>-2.260999999998603E-2</v>
      </c>
      <c r="I2511">
        <f>+C2511-(C$7+F2511*C$8)</f>
        <v>-2.260999999998603E-2</v>
      </c>
      <c r="Q2511" s="2">
        <f t="shared" si="256"/>
        <v>28004.915000000001</v>
      </c>
      <c r="S2511" t="s">
        <v>8874</v>
      </c>
    </row>
    <row r="2512" spans="1:33" ht="12.95" customHeight="1" x14ac:dyDescent="0.2">
      <c r="A2512" s="99" t="s">
        <v>8696</v>
      </c>
      <c r="B2512" s="14"/>
      <c r="C2512" s="17">
        <v>43023.415999999997</v>
      </c>
      <c r="D2512" s="17"/>
      <c r="E2512">
        <f t="shared" si="254"/>
        <v>-11300.018079895068</v>
      </c>
      <c r="F2512">
        <f t="shared" si="255"/>
        <v>-11300</v>
      </c>
      <c r="G2512">
        <f t="shared" si="253"/>
        <v>-2.1610000003420282E-2</v>
      </c>
      <c r="I2512">
        <f>G2512</f>
        <v>-2.1610000003420282E-2</v>
      </c>
      <c r="Q2512" s="2">
        <f t="shared" si="256"/>
        <v>28004.915999999997</v>
      </c>
      <c r="S2512" t="s">
        <v>8874</v>
      </c>
      <c r="U2512" s="21"/>
    </row>
    <row r="2513" spans="1:33" ht="12.95" customHeight="1" x14ac:dyDescent="0.2">
      <c r="A2513" s="99" t="s">
        <v>8696</v>
      </c>
      <c r="B2513" s="14"/>
      <c r="C2513" s="17">
        <v>43023.423000000003</v>
      </c>
      <c r="D2513" s="17"/>
      <c r="E2513">
        <f t="shared" si="254"/>
        <v>-11300.012223381162</v>
      </c>
      <c r="F2513">
        <f t="shared" si="255"/>
        <v>-11300</v>
      </c>
      <c r="G2513">
        <f t="shared" si="253"/>
        <v>-1.4609999998356216E-2</v>
      </c>
      <c r="I2513">
        <f>G2513</f>
        <v>-1.4609999998356216E-2</v>
      </c>
      <c r="Q2513" s="2">
        <f t="shared" si="256"/>
        <v>28004.923000000003</v>
      </c>
      <c r="S2513" t="s">
        <v>8874</v>
      </c>
      <c r="U2513" s="21"/>
    </row>
    <row r="2514" spans="1:33" ht="12.95" customHeight="1" x14ac:dyDescent="0.2">
      <c r="A2514" s="55" t="s">
        <v>7973</v>
      </c>
      <c r="B2514" s="54" t="s">
        <v>8852</v>
      </c>
      <c r="C2514" s="55">
        <v>43028.182000000001</v>
      </c>
      <c r="D2514" s="55" t="s">
        <v>8869</v>
      </c>
      <c r="E2514">
        <f t="shared" si="254"/>
        <v>-11296.030630571689</v>
      </c>
      <c r="F2514">
        <f t="shared" si="255"/>
        <v>-11296</v>
      </c>
      <c r="G2514">
        <f t="shared" si="253"/>
        <v>-3.661120000469964E-2</v>
      </c>
      <c r="I2514">
        <f>+C2514-(C$7+F2514*C$8)</f>
        <v>-3.661120000469964E-2</v>
      </c>
      <c r="Q2514" s="2">
        <f t="shared" si="256"/>
        <v>28009.682000000001</v>
      </c>
      <c r="S2514" t="s">
        <v>8874</v>
      </c>
    </row>
    <row r="2515" spans="1:33" ht="12.95" customHeight="1" x14ac:dyDescent="0.2">
      <c r="A2515" s="99" t="s">
        <v>8696</v>
      </c>
      <c r="B2515" s="14"/>
      <c r="C2515" s="17">
        <v>43029.381000000001</v>
      </c>
      <c r="D2515" s="17"/>
      <c r="E2515">
        <f t="shared" si="254"/>
        <v>-11295.027493404521</v>
      </c>
      <c r="F2515">
        <f t="shared" si="255"/>
        <v>-11295</v>
      </c>
      <c r="G2515">
        <f t="shared" si="253"/>
        <v>-3.2861500003491528E-2</v>
      </c>
      <c r="I2515">
        <f>G2515</f>
        <v>-3.2861500003491528E-2</v>
      </c>
      <c r="Q2515" s="2">
        <f t="shared" si="256"/>
        <v>28010.881000000001</v>
      </c>
      <c r="S2515" t="s">
        <v>8874</v>
      </c>
      <c r="U2515" s="21"/>
    </row>
    <row r="2516" spans="1:33" ht="12.95" customHeight="1" x14ac:dyDescent="0.2">
      <c r="A2516" s="55" t="s">
        <v>7973</v>
      </c>
      <c r="B2516" s="54" t="s">
        <v>8852</v>
      </c>
      <c r="C2516" s="55">
        <v>43040.137000000002</v>
      </c>
      <c r="D2516" s="55" t="s">
        <v>8869</v>
      </c>
      <c r="E2516">
        <f t="shared" si="254"/>
        <v>-11286.028541469515</v>
      </c>
      <c r="F2516">
        <f t="shared" si="255"/>
        <v>-11286</v>
      </c>
      <c r="G2516">
        <f t="shared" ref="G2516:G2579" si="260">+C2516-(C$7+F2516*C$8)</f>
        <v>-3.4114199996110983E-2</v>
      </c>
      <c r="I2516">
        <f>+C2516-(C$7+F2516*C$8)</f>
        <v>-3.4114199996110983E-2</v>
      </c>
      <c r="Q2516" s="2">
        <f t="shared" si="256"/>
        <v>28021.637000000002</v>
      </c>
      <c r="S2516" t="s">
        <v>8874</v>
      </c>
    </row>
    <row r="2517" spans="1:33" ht="12.95" customHeight="1" x14ac:dyDescent="0.2">
      <c r="A2517" s="99" t="s">
        <v>8696</v>
      </c>
      <c r="B2517" s="14"/>
      <c r="C2517" s="17">
        <v>43041.337</v>
      </c>
      <c r="D2517" s="17"/>
      <c r="E2517">
        <f t="shared" ref="E2517:E2580" si="261">+(C2517-C$7)/C$8</f>
        <v>-11285.024567657505</v>
      </c>
      <c r="F2517">
        <f t="shared" ref="F2517:F2580" si="262">ROUND(2*E2517,0)/2</f>
        <v>-11285</v>
      </c>
      <c r="G2517">
        <f t="shared" si="260"/>
        <v>-2.9364500005613081E-2</v>
      </c>
      <c r="I2517">
        <f t="shared" ref="I2517:I2527" si="263">G2517</f>
        <v>-2.9364500005613081E-2</v>
      </c>
      <c r="Q2517" s="2">
        <f t="shared" si="256"/>
        <v>28022.837</v>
      </c>
      <c r="S2517" t="s">
        <v>8874</v>
      </c>
      <c r="U2517" s="21"/>
    </row>
    <row r="2518" spans="1:33" ht="12.95" customHeight="1" x14ac:dyDescent="0.2">
      <c r="A2518" s="99" t="s">
        <v>8696</v>
      </c>
      <c r="B2518" s="14"/>
      <c r="C2518" s="17">
        <v>43041.339</v>
      </c>
      <c r="D2518" s="17"/>
      <c r="E2518">
        <f t="shared" si="261"/>
        <v>-11285.022894367818</v>
      </c>
      <c r="F2518">
        <f t="shared" si="262"/>
        <v>-11285</v>
      </c>
      <c r="G2518">
        <f t="shared" si="260"/>
        <v>-2.7364500005205628E-2</v>
      </c>
      <c r="I2518">
        <f t="shared" si="263"/>
        <v>-2.7364500005205628E-2</v>
      </c>
      <c r="Q2518" s="2">
        <f t="shared" si="256"/>
        <v>28022.839</v>
      </c>
      <c r="S2518" t="s">
        <v>8874</v>
      </c>
      <c r="U2518" s="21"/>
    </row>
    <row r="2519" spans="1:33" ht="12.95" customHeight="1" x14ac:dyDescent="0.2">
      <c r="A2519" s="99" t="s">
        <v>8696</v>
      </c>
      <c r="B2519" s="14"/>
      <c r="C2519" s="17">
        <v>43041.34</v>
      </c>
      <c r="D2519" s="17"/>
      <c r="E2519">
        <f t="shared" si="261"/>
        <v>-11285.022057722977</v>
      </c>
      <c r="F2519">
        <f t="shared" si="262"/>
        <v>-11285</v>
      </c>
      <c r="G2519">
        <f t="shared" si="260"/>
        <v>-2.636450000863988E-2</v>
      </c>
      <c r="I2519">
        <f t="shared" si="263"/>
        <v>-2.636450000863988E-2</v>
      </c>
      <c r="Q2519" s="2">
        <f t="shared" ref="Q2519:Q2582" si="264">+C2519-15018.5</f>
        <v>28022.839999999997</v>
      </c>
      <c r="S2519" t="s">
        <v>8874</v>
      </c>
      <c r="U2519" s="21"/>
    </row>
    <row r="2520" spans="1:33" ht="12.95" customHeight="1" x14ac:dyDescent="0.2">
      <c r="A2520" s="99" t="s">
        <v>8701</v>
      </c>
      <c r="B2520" s="14"/>
      <c r="C2520" s="17">
        <v>43041.341</v>
      </c>
      <c r="D2520" s="17"/>
      <c r="E2520">
        <f t="shared" si="261"/>
        <v>-11285.02122107813</v>
      </c>
      <c r="F2520">
        <f t="shared" si="262"/>
        <v>-11285</v>
      </c>
      <c r="G2520">
        <f t="shared" si="260"/>
        <v>-2.5364500004798174E-2</v>
      </c>
      <c r="I2520">
        <f t="shared" si="263"/>
        <v>-2.5364500004798174E-2</v>
      </c>
      <c r="Q2520" s="2">
        <f t="shared" si="264"/>
        <v>28022.841</v>
      </c>
      <c r="S2520" t="s">
        <v>8874</v>
      </c>
      <c r="U2520" s="21"/>
    </row>
    <row r="2521" spans="1:33" ht="12.95" customHeight="1" x14ac:dyDescent="0.2">
      <c r="A2521" s="99" t="s">
        <v>8696</v>
      </c>
      <c r="B2521" s="14"/>
      <c r="C2521" s="17">
        <v>43041.343999999997</v>
      </c>
      <c r="D2521" s="17"/>
      <c r="E2521">
        <f t="shared" si="261"/>
        <v>-11285.018711143603</v>
      </c>
      <c r="F2521">
        <f t="shared" si="262"/>
        <v>-11285</v>
      </c>
      <c r="G2521">
        <f t="shared" si="260"/>
        <v>-2.2364500007824972E-2</v>
      </c>
      <c r="I2521">
        <f t="shared" si="263"/>
        <v>-2.2364500007824972E-2</v>
      </c>
      <c r="Q2521" s="2">
        <f t="shared" si="264"/>
        <v>28022.843999999997</v>
      </c>
      <c r="S2521" t="s">
        <v>8874</v>
      </c>
      <c r="U2521" s="21"/>
    </row>
    <row r="2522" spans="1:33" ht="12.95" customHeight="1" x14ac:dyDescent="0.2">
      <c r="A2522" s="55" t="s">
        <v>8134</v>
      </c>
      <c r="B2522" s="54" t="s">
        <v>8852</v>
      </c>
      <c r="C2522" s="55">
        <v>43041.351000000002</v>
      </c>
      <c r="D2522" s="55" t="s">
        <v>8869</v>
      </c>
      <c r="E2522">
        <f t="shared" si="261"/>
        <v>-11285.012854629695</v>
      </c>
      <c r="F2522">
        <f t="shared" si="262"/>
        <v>-11285</v>
      </c>
      <c r="G2522">
        <f t="shared" si="260"/>
        <v>-1.5364500002760906E-2</v>
      </c>
      <c r="I2522">
        <f t="shared" si="263"/>
        <v>-1.5364500002760906E-2</v>
      </c>
      <c r="Q2522" s="2">
        <f t="shared" si="264"/>
        <v>28022.851000000002</v>
      </c>
      <c r="S2522" t="s">
        <v>8874</v>
      </c>
      <c r="U2522" s="21"/>
    </row>
    <row r="2523" spans="1:33" ht="12.95" customHeight="1" x14ac:dyDescent="0.2">
      <c r="A2523" s="99" t="s">
        <v>8696</v>
      </c>
      <c r="B2523" s="14"/>
      <c r="C2523" s="17">
        <v>43042.536</v>
      </c>
      <c r="D2523" s="17"/>
      <c r="E2523">
        <f t="shared" si="261"/>
        <v>-11284.021430490335</v>
      </c>
      <c r="F2523">
        <f t="shared" si="262"/>
        <v>-11284</v>
      </c>
      <c r="G2523">
        <f t="shared" si="260"/>
        <v>-2.561480000440497E-2</v>
      </c>
      <c r="I2523">
        <f t="shared" si="263"/>
        <v>-2.561480000440497E-2</v>
      </c>
      <c r="Q2523" s="2">
        <f t="shared" si="264"/>
        <v>28024.036</v>
      </c>
      <c r="S2523" t="s">
        <v>8874</v>
      </c>
      <c r="U2523" s="21"/>
    </row>
    <row r="2524" spans="1:33" ht="12.95" customHeight="1" x14ac:dyDescent="0.2">
      <c r="A2524" s="99" t="s">
        <v>8660</v>
      </c>
      <c r="B2524" s="14"/>
      <c r="C2524" s="17">
        <v>43043.735999999997</v>
      </c>
      <c r="D2524" s="17"/>
      <c r="E2524">
        <f t="shared" si="261"/>
        <v>-11283.017456678324</v>
      </c>
      <c r="F2524">
        <f t="shared" si="262"/>
        <v>-11283</v>
      </c>
      <c r="G2524">
        <f t="shared" si="260"/>
        <v>-2.086510000663111E-2</v>
      </c>
      <c r="I2524">
        <f t="shared" si="263"/>
        <v>-2.086510000663111E-2</v>
      </c>
      <c r="Q2524" s="2">
        <f t="shared" si="264"/>
        <v>28025.235999999997</v>
      </c>
      <c r="S2524" t="s">
        <v>8874</v>
      </c>
      <c r="U2524" s="21"/>
    </row>
    <row r="2525" spans="1:33" ht="12.95" customHeight="1" x14ac:dyDescent="0.2">
      <c r="A2525" s="55" t="s">
        <v>4341</v>
      </c>
      <c r="B2525" s="54" t="s">
        <v>8852</v>
      </c>
      <c r="C2525" s="55">
        <v>43047.311000000002</v>
      </c>
      <c r="D2525" s="55" t="s">
        <v>8869</v>
      </c>
      <c r="E2525">
        <f t="shared" si="261"/>
        <v>-11280.026451363368</v>
      </c>
      <c r="F2525">
        <f t="shared" si="262"/>
        <v>-11280</v>
      </c>
      <c r="G2525">
        <f t="shared" si="260"/>
        <v>-3.1616000000212807E-2</v>
      </c>
      <c r="I2525">
        <f t="shared" si="263"/>
        <v>-3.1616000000212807E-2</v>
      </c>
      <c r="Q2525" s="2">
        <f t="shared" si="264"/>
        <v>28028.811000000002</v>
      </c>
      <c r="S2525" t="s">
        <v>8874</v>
      </c>
      <c r="U2525" s="21"/>
      <c r="AB2525" t="s">
        <v>8668</v>
      </c>
      <c r="AC2525">
        <v>14</v>
      </c>
      <c r="AE2525" t="s">
        <v>8689</v>
      </c>
      <c r="AG2525" t="s">
        <v>8661</v>
      </c>
    </row>
    <row r="2526" spans="1:33" ht="12.95" customHeight="1" x14ac:dyDescent="0.2">
      <c r="A2526" s="99" t="s">
        <v>8696</v>
      </c>
      <c r="B2526" s="14"/>
      <c r="C2526" s="17">
        <v>43047.311999999998</v>
      </c>
      <c r="D2526" s="17"/>
      <c r="E2526">
        <f t="shared" si="261"/>
        <v>-11280.025614718526</v>
      </c>
      <c r="F2526">
        <f t="shared" si="262"/>
        <v>-11280</v>
      </c>
      <c r="G2526">
        <f t="shared" si="260"/>
        <v>-3.0616000003647059E-2</v>
      </c>
      <c r="I2526">
        <f t="shared" si="263"/>
        <v>-3.0616000003647059E-2</v>
      </c>
      <c r="Q2526" s="2">
        <f t="shared" si="264"/>
        <v>28028.811999999998</v>
      </c>
      <c r="S2526" t="s">
        <v>8874</v>
      </c>
      <c r="U2526" s="21"/>
    </row>
    <row r="2527" spans="1:33" ht="12.95" customHeight="1" x14ac:dyDescent="0.2">
      <c r="A2527" s="55" t="s">
        <v>8134</v>
      </c>
      <c r="B2527" s="54" t="s">
        <v>8852</v>
      </c>
      <c r="C2527" s="55">
        <v>43048.521000000001</v>
      </c>
      <c r="D2527" s="55" t="s">
        <v>8869</v>
      </c>
      <c r="E2527">
        <f t="shared" si="261"/>
        <v>-11279.014111102922</v>
      </c>
      <c r="F2527">
        <f t="shared" si="262"/>
        <v>-11279</v>
      </c>
      <c r="G2527">
        <f t="shared" si="260"/>
        <v>-1.6866300000401679E-2</v>
      </c>
      <c r="I2527">
        <f t="shared" si="263"/>
        <v>-1.6866300000401679E-2</v>
      </c>
      <c r="Q2527" s="2">
        <f t="shared" si="264"/>
        <v>28030.021000000001</v>
      </c>
      <c r="S2527" t="s">
        <v>8874</v>
      </c>
      <c r="U2527" s="21"/>
    </row>
    <row r="2528" spans="1:33" ht="12.95" customHeight="1" x14ac:dyDescent="0.2">
      <c r="A2528" s="12" t="s">
        <v>8880</v>
      </c>
      <c r="B2528" s="35"/>
      <c r="C2528" s="12">
        <v>43049.700299999997</v>
      </c>
      <c r="D2528" s="12">
        <v>8.0000000000000004E-4</v>
      </c>
      <c r="E2528">
        <f t="shared" si="261"/>
        <v>-11278.02745583917</v>
      </c>
      <c r="F2528">
        <f t="shared" si="262"/>
        <v>-11278</v>
      </c>
      <c r="G2528">
        <f t="shared" si="260"/>
        <v>-3.2816600003570784E-2</v>
      </c>
      <c r="J2528">
        <f>G2528</f>
        <v>-3.2816600003570784E-2</v>
      </c>
      <c r="Q2528" s="2">
        <f t="shared" si="264"/>
        <v>28031.200299999997</v>
      </c>
      <c r="S2528" t="s">
        <v>8874</v>
      </c>
      <c r="U2528" s="21"/>
    </row>
    <row r="2529" spans="1:21" ht="12.95" customHeight="1" x14ac:dyDescent="0.2">
      <c r="A2529" s="55" t="s">
        <v>4348</v>
      </c>
      <c r="B2529" s="54" t="s">
        <v>8852</v>
      </c>
      <c r="C2529" s="55">
        <v>43049.705499999996</v>
      </c>
      <c r="D2529" s="55" t="s">
        <v>8869</v>
      </c>
      <c r="E2529">
        <f t="shared" si="261"/>
        <v>-11278.023105285985</v>
      </c>
      <c r="F2529">
        <f t="shared" si="262"/>
        <v>-11278</v>
      </c>
      <c r="G2529">
        <f t="shared" si="260"/>
        <v>-2.7616600003966596E-2</v>
      </c>
      <c r="J2529">
        <f>G2529</f>
        <v>-2.7616600003966596E-2</v>
      </c>
      <c r="Q2529" s="2">
        <f t="shared" si="264"/>
        <v>28031.205499999996</v>
      </c>
      <c r="S2529" t="s">
        <v>8874</v>
      </c>
      <c r="U2529" s="21"/>
    </row>
    <row r="2530" spans="1:21" ht="12.95" customHeight="1" x14ac:dyDescent="0.2">
      <c r="A2530" s="99" t="s">
        <v>8660</v>
      </c>
      <c r="B2530" s="14"/>
      <c r="C2530" s="17">
        <v>43055.680999999997</v>
      </c>
      <c r="D2530" s="17"/>
      <c r="E2530">
        <f t="shared" si="261"/>
        <v>-11273.023734024586</v>
      </c>
      <c r="F2530">
        <f t="shared" si="262"/>
        <v>-11273</v>
      </c>
      <c r="G2530">
        <f t="shared" si="260"/>
        <v>-2.8368100007355679E-2</v>
      </c>
      <c r="I2530">
        <f>G2530</f>
        <v>-2.8368100007355679E-2</v>
      </c>
      <c r="Q2530" s="2">
        <f t="shared" si="264"/>
        <v>28037.180999999997</v>
      </c>
      <c r="S2530" t="s">
        <v>8874</v>
      </c>
      <c r="U2530" s="21"/>
    </row>
    <row r="2531" spans="1:21" ht="12.95" customHeight="1" x14ac:dyDescent="0.2">
      <c r="A2531" s="99" t="s">
        <v>8701</v>
      </c>
      <c r="B2531" s="14"/>
      <c r="C2531" s="17">
        <v>43059.279000000002</v>
      </c>
      <c r="D2531" s="17"/>
      <c r="E2531">
        <f t="shared" si="261"/>
        <v>-11270.013485878229</v>
      </c>
      <c r="F2531">
        <f t="shared" si="262"/>
        <v>-11270</v>
      </c>
      <c r="G2531">
        <f t="shared" si="260"/>
        <v>-1.6118999999889638E-2</v>
      </c>
      <c r="I2531">
        <f>G2531</f>
        <v>-1.6118999999889638E-2</v>
      </c>
      <c r="Q2531" s="2">
        <f t="shared" si="264"/>
        <v>28040.779000000002</v>
      </c>
      <c r="S2531" t="s">
        <v>8874</v>
      </c>
      <c r="U2531" s="21"/>
    </row>
    <row r="2532" spans="1:21" ht="12.95" customHeight="1" x14ac:dyDescent="0.2">
      <c r="A2532" s="99" t="s">
        <v>8698</v>
      </c>
      <c r="B2532" s="14"/>
      <c r="C2532" s="17">
        <v>43072.417999999998</v>
      </c>
      <c r="D2532" s="17"/>
      <c r="E2532">
        <f t="shared" si="261"/>
        <v>-11259.020809281541</v>
      </c>
      <c r="F2532">
        <f t="shared" si="262"/>
        <v>-11259</v>
      </c>
      <c r="G2532">
        <f t="shared" si="260"/>
        <v>-2.4872300004062708E-2</v>
      </c>
      <c r="I2532">
        <f>G2532</f>
        <v>-2.4872300004062708E-2</v>
      </c>
      <c r="Q2532" s="2">
        <f t="shared" si="264"/>
        <v>28053.917999999998</v>
      </c>
      <c r="S2532" t="s">
        <v>8874</v>
      </c>
      <c r="U2532" s="21"/>
    </row>
    <row r="2533" spans="1:21" ht="12.95" customHeight="1" x14ac:dyDescent="0.2">
      <c r="A2533" s="99" t="s">
        <v>8698</v>
      </c>
      <c r="B2533" s="14"/>
      <c r="C2533" s="17">
        <v>43072.42</v>
      </c>
      <c r="D2533" s="17"/>
      <c r="E2533">
        <f t="shared" si="261"/>
        <v>-11259.019135991854</v>
      </c>
      <c r="F2533">
        <f t="shared" si="262"/>
        <v>-11259</v>
      </c>
      <c r="G2533">
        <f t="shared" si="260"/>
        <v>-2.2872300003655255E-2</v>
      </c>
      <c r="I2533">
        <f>G2533</f>
        <v>-2.2872300003655255E-2</v>
      </c>
      <c r="Q2533" s="2">
        <f t="shared" si="264"/>
        <v>28053.919999999998</v>
      </c>
      <c r="S2533" t="s">
        <v>8874</v>
      </c>
      <c r="U2533" s="21"/>
    </row>
    <row r="2534" spans="1:21" ht="12.95" customHeight="1" x14ac:dyDescent="0.2">
      <c r="A2534" s="99" t="s">
        <v>8660</v>
      </c>
      <c r="B2534" s="14"/>
      <c r="C2534" s="17">
        <v>43073.608999999997</v>
      </c>
      <c r="D2534" s="17"/>
      <c r="E2534">
        <f t="shared" si="261"/>
        <v>-11258.024365273119</v>
      </c>
      <c r="F2534">
        <f t="shared" si="262"/>
        <v>-11258</v>
      </c>
      <c r="G2534">
        <f t="shared" si="260"/>
        <v>-2.9122600004484411E-2</v>
      </c>
      <c r="I2534">
        <f>G2534</f>
        <v>-2.9122600004484411E-2</v>
      </c>
      <c r="Q2534" s="2">
        <f t="shared" si="264"/>
        <v>28055.108999999997</v>
      </c>
      <c r="S2534" t="s">
        <v>8874</v>
      </c>
      <c r="U2534" s="21"/>
    </row>
    <row r="2535" spans="1:21" ht="12.95" customHeight="1" x14ac:dyDescent="0.2">
      <c r="A2535" s="12" t="s">
        <v>9226</v>
      </c>
      <c r="B2535" s="35" t="s">
        <v>8874</v>
      </c>
      <c r="C2535" s="12">
        <v>43078.390599999999</v>
      </c>
      <c r="D2535" s="12"/>
      <c r="E2535">
        <f t="shared" si="261"/>
        <v>-11254.023864290186</v>
      </c>
      <c r="F2535">
        <f t="shared" si="262"/>
        <v>-11254</v>
      </c>
      <c r="G2535">
        <f t="shared" si="260"/>
        <v>-2.8523800006951205E-2</v>
      </c>
      <c r="J2535">
        <f>G2535</f>
        <v>-2.8523800006951205E-2</v>
      </c>
      <c r="Q2535" s="2">
        <f t="shared" si="264"/>
        <v>28059.890599999999</v>
      </c>
      <c r="S2535" t="s">
        <v>8874</v>
      </c>
      <c r="U2535" s="21"/>
    </row>
    <row r="2536" spans="1:21" ht="12.95" customHeight="1" x14ac:dyDescent="0.2">
      <c r="A2536" s="99" t="s">
        <v>8698</v>
      </c>
      <c r="B2536" s="14"/>
      <c r="C2536" s="17">
        <v>43078.392999999996</v>
      </c>
      <c r="D2536" s="17"/>
      <c r="E2536">
        <f t="shared" si="261"/>
        <v>-11254.021856342564</v>
      </c>
      <c r="F2536">
        <f t="shared" si="262"/>
        <v>-11254</v>
      </c>
      <c r="G2536">
        <f t="shared" si="260"/>
        <v>-2.6123800009372644E-2</v>
      </c>
      <c r="I2536">
        <f>G2536</f>
        <v>-2.6123800009372644E-2</v>
      </c>
      <c r="Q2536" s="2">
        <f t="shared" si="264"/>
        <v>28059.892999999996</v>
      </c>
      <c r="S2536" t="s">
        <v>8874</v>
      </c>
      <c r="U2536" s="21"/>
    </row>
    <row r="2537" spans="1:21" ht="12.95" customHeight="1" x14ac:dyDescent="0.2">
      <c r="A2537" s="99" t="s">
        <v>8660</v>
      </c>
      <c r="B2537" s="14"/>
      <c r="C2537" s="17">
        <v>43079.588000000003</v>
      </c>
      <c r="D2537" s="17"/>
      <c r="E2537">
        <f t="shared" si="261"/>
        <v>-11253.022065754762</v>
      </c>
      <c r="F2537">
        <f t="shared" si="262"/>
        <v>-11253</v>
      </c>
      <c r="G2537">
        <f t="shared" si="260"/>
        <v>-2.6374099994427525E-2</v>
      </c>
      <c r="I2537">
        <f>G2537</f>
        <v>-2.6374099994427525E-2</v>
      </c>
      <c r="Q2537" s="2">
        <f t="shared" si="264"/>
        <v>28061.088000000003</v>
      </c>
      <c r="S2537" t="s">
        <v>8874</v>
      </c>
      <c r="U2537" s="21"/>
    </row>
    <row r="2538" spans="1:21" ht="12.95" customHeight="1" x14ac:dyDescent="0.2">
      <c r="A2538" s="99" t="s">
        <v>8660</v>
      </c>
      <c r="B2538" s="14"/>
      <c r="C2538" s="17">
        <v>43080.773999999998</v>
      </c>
      <c r="D2538" s="17"/>
      <c r="E2538">
        <f t="shared" si="261"/>
        <v>-11252.029804970562</v>
      </c>
      <c r="F2538">
        <f t="shared" si="262"/>
        <v>-11252</v>
      </c>
      <c r="G2538">
        <f t="shared" si="260"/>
        <v>-3.5624400006781798E-2</v>
      </c>
      <c r="I2538">
        <f>G2538</f>
        <v>-3.5624400006781798E-2</v>
      </c>
      <c r="Q2538" s="2">
        <f t="shared" si="264"/>
        <v>28062.273999999998</v>
      </c>
      <c r="S2538" t="s">
        <v>8874</v>
      </c>
      <c r="U2538" s="21"/>
    </row>
    <row r="2539" spans="1:21" ht="12.95" customHeight="1" x14ac:dyDescent="0.2">
      <c r="A2539" s="12" t="s">
        <v>8878</v>
      </c>
      <c r="B2539" s="35"/>
      <c r="C2539" s="12">
        <v>43080.775000000001</v>
      </c>
      <c r="D2539" s="12">
        <v>4.0000000000000001E-3</v>
      </c>
      <c r="E2539">
        <f t="shared" si="261"/>
        <v>-11252.028968325714</v>
      </c>
      <c r="F2539">
        <f t="shared" si="262"/>
        <v>-11252</v>
      </c>
      <c r="G2539">
        <f t="shared" si="260"/>
        <v>-3.4624400002940092E-2</v>
      </c>
      <c r="I2539">
        <f>G2539</f>
        <v>-3.4624400002940092E-2</v>
      </c>
      <c r="Q2539" s="2">
        <f t="shared" si="264"/>
        <v>28062.275000000001</v>
      </c>
      <c r="S2539" t="s">
        <v>8874</v>
      </c>
      <c r="U2539" s="21"/>
    </row>
    <row r="2540" spans="1:21" ht="12.95" customHeight="1" x14ac:dyDescent="0.2">
      <c r="A2540" s="55" t="s">
        <v>8063</v>
      </c>
      <c r="B2540" s="54" t="s">
        <v>8852</v>
      </c>
      <c r="C2540" s="55">
        <v>43084.368000000002</v>
      </c>
      <c r="D2540" s="55" t="s">
        <v>8869</v>
      </c>
      <c r="E2540">
        <f t="shared" si="261"/>
        <v>-11249.02290340358</v>
      </c>
      <c r="F2540">
        <f t="shared" si="262"/>
        <v>-11249</v>
      </c>
      <c r="G2540">
        <f t="shared" si="260"/>
        <v>-2.7375300000130665E-2</v>
      </c>
      <c r="I2540">
        <f>+C2540-(C$7+F2540*C$8)</f>
        <v>-2.7375300000130665E-2</v>
      </c>
      <c r="Q2540" s="2">
        <f t="shared" si="264"/>
        <v>28065.868000000002</v>
      </c>
      <c r="S2540" t="s">
        <v>8874</v>
      </c>
    </row>
    <row r="2541" spans="1:21" ht="12.95" customHeight="1" x14ac:dyDescent="0.2">
      <c r="A2541" s="99" t="s">
        <v>8698</v>
      </c>
      <c r="B2541" s="14"/>
      <c r="C2541" s="17">
        <v>43084.372000000003</v>
      </c>
      <c r="D2541" s="17"/>
      <c r="E2541">
        <f t="shared" si="261"/>
        <v>-11249.019556824205</v>
      </c>
      <c r="F2541">
        <f t="shared" si="262"/>
        <v>-11249</v>
      </c>
      <c r="G2541">
        <f t="shared" si="260"/>
        <v>-2.3375299999315757E-2</v>
      </c>
      <c r="I2541">
        <f t="shared" ref="I2541:I2554" si="265">G2541</f>
        <v>-2.3375299999315757E-2</v>
      </c>
      <c r="Q2541" s="2">
        <f t="shared" si="264"/>
        <v>28065.872000000003</v>
      </c>
      <c r="S2541" t="s">
        <v>8874</v>
      </c>
      <c r="U2541" s="21"/>
    </row>
    <row r="2542" spans="1:21" ht="12.95" customHeight="1" x14ac:dyDescent="0.2">
      <c r="A2542" s="55" t="s">
        <v>8134</v>
      </c>
      <c r="B2542" s="54" t="s">
        <v>8852</v>
      </c>
      <c r="C2542" s="55">
        <v>43090.337</v>
      </c>
      <c r="D2542" s="55" t="s">
        <v>8869</v>
      </c>
      <c r="E2542">
        <f t="shared" si="261"/>
        <v>-11244.028970333664</v>
      </c>
      <c r="F2542">
        <f t="shared" si="262"/>
        <v>-11244</v>
      </c>
      <c r="G2542">
        <f t="shared" si="260"/>
        <v>-3.4626799999387003E-2</v>
      </c>
      <c r="I2542">
        <f t="shared" si="265"/>
        <v>-3.4626799999387003E-2</v>
      </c>
      <c r="Q2542" s="2">
        <f t="shared" si="264"/>
        <v>28071.837</v>
      </c>
      <c r="S2542" t="s">
        <v>8874</v>
      </c>
      <c r="U2542" s="21"/>
    </row>
    <row r="2543" spans="1:21" ht="12.95" customHeight="1" x14ac:dyDescent="0.2">
      <c r="A2543" s="99" t="s">
        <v>8698</v>
      </c>
      <c r="B2543" s="14"/>
      <c r="C2543" s="17">
        <v>43090.338000000003</v>
      </c>
      <c r="D2543" s="17"/>
      <c r="E2543">
        <f t="shared" si="261"/>
        <v>-11244.028133688817</v>
      </c>
      <c r="F2543">
        <f t="shared" si="262"/>
        <v>-11244</v>
      </c>
      <c r="G2543">
        <f t="shared" si="260"/>
        <v>-3.3626799995545298E-2</v>
      </c>
      <c r="I2543">
        <f t="shared" si="265"/>
        <v>-3.3626799995545298E-2</v>
      </c>
      <c r="Q2543" s="2">
        <f t="shared" si="264"/>
        <v>28071.838000000003</v>
      </c>
      <c r="S2543" t="s">
        <v>8874</v>
      </c>
      <c r="U2543" s="21"/>
    </row>
    <row r="2544" spans="1:21" ht="12.95" customHeight="1" x14ac:dyDescent="0.2">
      <c r="A2544" s="55" t="s">
        <v>8134</v>
      </c>
      <c r="B2544" s="54" t="s">
        <v>8852</v>
      </c>
      <c r="C2544" s="55">
        <v>43090.341</v>
      </c>
      <c r="D2544" s="55" t="s">
        <v>8869</v>
      </c>
      <c r="E2544">
        <f t="shared" si="261"/>
        <v>-11244.025623754289</v>
      </c>
      <c r="F2544">
        <f t="shared" si="262"/>
        <v>-11244</v>
      </c>
      <c r="G2544">
        <f t="shared" si="260"/>
        <v>-3.0626799998572096E-2</v>
      </c>
      <c r="I2544">
        <f t="shared" si="265"/>
        <v>-3.0626799998572096E-2</v>
      </c>
      <c r="Q2544" s="2">
        <f t="shared" si="264"/>
        <v>28071.841</v>
      </c>
      <c r="S2544" t="s">
        <v>8874</v>
      </c>
      <c r="U2544" s="21"/>
    </row>
    <row r="2545" spans="1:33" ht="12.95" customHeight="1" x14ac:dyDescent="0.2">
      <c r="A2545" s="99" t="s">
        <v>8701</v>
      </c>
      <c r="B2545" s="14"/>
      <c r="C2545" s="17">
        <v>43090.358999999997</v>
      </c>
      <c r="D2545" s="17"/>
      <c r="E2545">
        <f t="shared" si="261"/>
        <v>-11244.010564147113</v>
      </c>
      <c r="F2545">
        <f t="shared" si="262"/>
        <v>-11244</v>
      </c>
      <c r="G2545">
        <f t="shared" si="260"/>
        <v>-1.2626800002180971E-2</v>
      </c>
      <c r="I2545">
        <f t="shared" si="265"/>
        <v>-1.2626800002180971E-2</v>
      </c>
      <c r="Q2545" s="2">
        <f t="shared" si="264"/>
        <v>28071.858999999997</v>
      </c>
      <c r="S2545" t="s">
        <v>8874</v>
      </c>
      <c r="U2545" s="21"/>
      <c r="AC2545">
        <v>11</v>
      </c>
      <c r="AE2545" t="s">
        <v>8699</v>
      </c>
      <c r="AG2545" t="s">
        <v>8576</v>
      </c>
    </row>
    <row r="2546" spans="1:33" ht="12.95" customHeight="1" x14ac:dyDescent="0.2">
      <c r="A2546" s="99" t="s">
        <v>8698</v>
      </c>
      <c r="B2546" s="14"/>
      <c r="C2546" s="17">
        <v>43096.315000000002</v>
      </c>
      <c r="D2546" s="17"/>
      <c r="E2546">
        <f t="shared" si="261"/>
        <v>-11239.027507460152</v>
      </c>
      <c r="F2546">
        <f t="shared" si="262"/>
        <v>-11239</v>
      </c>
      <c r="G2546">
        <f t="shared" si="260"/>
        <v>-3.287830000044778E-2</v>
      </c>
      <c r="I2546">
        <f t="shared" si="265"/>
        <v>-3.287830000044778E-2</v>
      </c>
      <c r="Q2546" s="2">
        <f t="shared" si="264"/>
        <v>28077.815000000002</v>
      </c>
      <c r="S2546" t="s">
        <v>8874</v>
      </c>
      <c r="U2546" s="21"/>
    </row>
    <row r="2547" spans="1:33" ht="12.95" customHeight="1" x14ac:dyDescent="0.2">
      <c r="A2547" s="55" t="s">
        <v>8134</v>
      </c>
      <c r="B2547" s="54" t="s">
        <v>8852</v>
      </c>
      <c r="C2547" s="55">
        <v>43096.315999999999</v>
      </c>
      <c r="D2547" s="55" t="s">
        <v>8869</v>
      </c>
      <c r="E2547">
        <f t="shared" si="261"/>
        <v>-11239.026670815312</v>
      </c>
      <c r="F2547">
        <f t="shared" si="262"/>
        <v>-11239</v>
      </c>
      <c r="G2547">
        <f t="shared" si="260"/>
        <v>-3.1878300003882032E-2</v>
      </c>
      <c r="I2547">
        <f t="shared" si="265"/>
        <v>-3.1878300003882032E-2</v>
      </c>
      <c r="Q2547" s="2">
        <f t="shared" si="264"/>
        <v>28077.815999999999</v>
      </c>
      <c r="S2547" t="s">
        <v>8874</v>
      </c>
      <c r="U2547" s="21"/>
    </row>
    <row r="2548" spans="1:33" ht="12.95" customHeight="1" x14ac:dyDescent="0.2">
      <c r="A2548" s="99" t="s">
        <v>8698</v>
      </c>
      <c r="B2548" s="14"/>
      <c r="C2548" s="17">
        <v>43096.317999999999</v>
      </c>
      <c r="D2548" s="17"/>
      <c r="E2548">
        <f t="shared" si="261"/>
        <v>-11239.024997525625</v>
      </c>
      <c r="F2548">
        <f t="shared" si="262"/>
        <v>-11239</v>
      </c>
      <c r="G2548">
        <f t="shared" si="260"/>
        <v>-2.9878300003474578E-2</v>
      </c>
      <c r="I2548">
        <f t="shared" si="265"/>
        <v>-2.9878300003474578E-2</v>
      </c>
      <c r="Q2548" s="2">
        <f t="shared" si="264"/>
        <v>28077.817999999999</v>
      </c>
      <c r="S2548" t="s">
        <v>8874</v>
      </c>
      <c r="U2548" s="21"/>
    </row>
    <row r="2549" spans="1:33" ht="12.95" customHeight="1" x14ac:dyDescent="0.2">
      <c r="A2549" s="55" t="s">
        <v>8134</v>
      </c>
      <c r="B2549" s="54" t="s">
        <v>8852</v>
      </c>
      <c r="C2549" s="55">
        <v>43096.32</v>
      </c>
      <c r="D2549" s="55" t="s">
        <v>8869</v>
      </c>
      <c r="E2549">
        <f t="shared" si="261"/>
        <v>-11239.023324235939</v>
      </c>
      <c r="F2549">
        <f t="shared" si="262"/>
        <v>-11239</v>
      </c>
      <c r="G2549">
        <f t="shared" si="260"/>
        <v>-2.7878300003067125E-2</v>
      </c>
      <c r="I2549">
        <f t="shared" si="265"/>
        <v>-2.7878300003067125E-2</v>
      </c>
      <c r="Q2549" s="2">
        <f t="shared" si="264"/>
        <v>28077.82</v>
      </c>
      <c r="S2549" t="s">
        <v>8874</v>
      </c>
      <c r="U2549" s="21"/>
      <c r="AC2549">
        <v>42</v>
      </c>
      <c r="AE2549" t="s">
        <v>8721</v>
      </c>
      <c r="AG2549" t="s">
        <v>8576</v>
      </c>
    </row>
    <row r="2550" spans="1:33" ht="12.95" customHeight="1" x14ac:dyDescent="0.2">
      <c r="A2550" s="55" t="s">
        <v>8134</v>
      </c>
      <c r="B2550" s="54" t="s">
        <v>8852</v>
      </c>
      <c r="C2550" s="55">
        <v>43096.321000000004</v>
      </c>
      <c r="D2550" s="55" t="s">
        <v>8869</v>
      </c>
      <c r="E2550">
        <f t="shared" si="261"/>
        <v>-11239.022487591092</v>
      </c>
      <c r="F2550">
        <f t="shared" si="262"/>
        <v>-11239</v>
      </c>
      <c r="G2550">
        <f t="shared" si="260"/>
        <v>-2.6878299999225419E-2</v>
      </c>
      <c r="I2550">
        <f t="shared" si="265"/>
        <v>-2.6878299999225419E-2</v>
      </c>
      <c r="Q2550" s="2">
        <f t="shared" si="264"/>
        <v>28077.821000000004</v>
      </c>
      <c r="S2550" t="s">
        <v>8874</v>
      </c>
      <c r="U2550" s="21"/>
    </row>
    <row r="2551" spans="1:33" ht="12.95" customHeight="1" x14ac:dyDescent="0.2">
      <c r="A2551" s="99" t="s">
        <v>8698</v>
      </c>
      <c r="B2551" s="14"/>
      <c r="C2551" s="17">
        <v>43096.322999999997</v>
      </c>
      <c r="D2551" s="17"/>
      <c r="E2551">
        <f t="shared" si="261"/>
        <v>-11239.020814301412</v>
      </c>
      <c r="F2551">
        <f t="shared" si="262"/>
        <v>-11239</v>
      </c>
      <c r="G2551">
        <f t="shared" si="260"/>
        <v>-2.4878300006093923E-2</v>
      </c>
      <c r="I2551">
        <f t="shared" si="265"/>
        <v>-2.4878300006093923E-2</v>
      </c>
      <c r="Q2551" s="2">
        <f t="shared" si="264"/>
        <v>28077.822999999997</v>
      </c>
      <c r="S2551" t="s">
        <v>8874</v>
      </c>
      <c r="U2551" s="21"/>
    </row>
    <row r="2552" spans="1:33" ht="12.95" customHeight="1" x14ac:dyDescent="0.2">
      <c r="A2552" s="99" t="s">
        <v>8698</v>
      </c>
      <c r="B2552" s="14"/>
      <c r="C2552" s="17">
        <v>43096.324000000001</v>
      </c>
      <c r="D2552" s="17"/>
      <c r="E2552">
        <f t="shared" si="261"/>
        <v>-11239.019977656564</v>
      </c>
      <c r="F2552">
        <f t="shared" si="262"/>
        <v>-11239</v>
      </c>
      <c r="G2552">
        <f t="shared" si="260"/>
        <v>-2.3878300002252217E-2</v>
      </c>
      <c r="I2552">
        <f t="shared" si="265"/>
        <v>-2.3878300002252217E-2</v>
      </c>
      <c r="Q2552" s="2">
        <f t="shared" si="264"/>
        <v>28077.824000000001</v>
      </c>
      <c r="S2552" t="s">
        <v>8874</v>
      </c>
      <c r="U2552" s="21"/>
    </row>
    <row r="2553" spans="1:33" ht="12.95" customHeight="1" x14ac:dyDescent="0.2">
      <c r="A2553" s="99" t="s">
        <v>8701</v>
      </c>
      <c r="B2553" s="14"/>
      <c r="C2553" s="17">
        <v>43097.531999999999</v>
      </c>
      <c r="D2553" s="17"/>
      <c r="E2553">
        <f t="shared" si="261"/>
        <v>-11238.009310685806</v>
      </c>
      <c r="F2553">
        <f t="shared" si="262"/>
        <v>-11238</v>
      </c>
      <c r="G2553">
        <f t="shared" si="260"/>
        <v>-1.1128600002848543E-2</v>
      </c>
      <c r="I2553">
        <f t="shared" si="265"/>
        <v>-1.1128600002848543E-2</v>
      </c>
      <c r="Q2553" s="2">
        <f t="shared" si="264"/>
        <v>28079.031999999999</v>
      </c>
      <c r="S2553" t="s">
        <v>8874</v>
      </c>
      <c r="U2553" s="21"/>
    </row>
    <row r="2554" spans="1:33" ht="12.95" customHeight="1" x14ac:dyDescent="0.2">
      <c r="A2554" s="99" t="s">
        <v>8660</v>
      </c>
      <c r="B2554" s="14"/>
      <c r="C2554" s="17">
        <v>43098.716999999997</v>
      </c>
      <c r="D2554" s="17"/>
      <c r="E2554">
        <f t="shared" si="261"/>
        <v>-11237.017886546446</v>
      </c>
      <c r="F2554">
        <f t="shared" si="262"/>
        <v>-11237</v>
      </c>
      <c r="G2554">
        <f t="shared" si="260"/>
        <v>-2.1378900004492607E-2</v>
      </c>
      <c r="I2554">
        <f t="shared" si="265"/>
        <v>-2.1378900004492607E-2</v>
      </c>
      <c r="Q2554" s="2">
        <f t="shared" si="264"/>
        <v>28080.216999999997</v>
      </c>
      <c r="S2554" t="s">
        <v>8874</v>
      </c>
      <c r="U2554" s="21"/>
    </row>
    <row r="2555" spans="1:33" ht="12.95" customHeight="1" x14ac:dyDescent="0.2">
      <c r="A2555" s="12" t="s">
        <v>8882</v>
      </c>
      <c r="B2555" s="35"/>
      <c r="C2555" s="12">
        <v>43101.107799999998</v>
      </c>
      <c r="D2555" s="12"/>
      <c r="E2555">
        <f t="shared" si="261"/>
        <v>-11235.017636054979</v>
      </c>
      <c r="F2555">
        <f t="shared" si="262"/>
        <v>-11235</v>
      </c>
      <c r="G2555">
        <f t="shared" si="260"/>
        <v>-2.1079500002088025E-2</v>
      </c>
      <c r="J2555">
        <f>G2555</f>
        <v>-2.1079500002088025E-2</v>
      </c>
      <c r="Q2555" s="2">
        <f t="shared" si="264"/>
        <v>28082.607799999998</v>
      </c>
      <c r="S2555" t="s">
        <v>8874</v>
      </c>
      <c r="U2555" s="21"/>
    </row>
    <row r="2556" spans="1:33" ht="12.95" customHeight="1" x14ac:dyDescent="0.2">
      <c r="A2556" s="55" t="s">
        <v>7882</v>
      </c>
      <c r="B2556" s="54" t="s">
        <v>8852</v>
      </c>
      <c r="C2556" s="55">
        <v>43101.108</v>
      </c>
      <c r="D2556" s="55" t="s">
        <v>8869</v>
      </c>
      <c r="E2556">
        <f t="shared" si="261"/>
        <v>-11235.017468726008</v>
      </c>
      <c r="F2556">
        <f t="shared" si="262"/>
        <v>-11235</v>
      </c>
      <c r="G2556">
        <f t="shared" si="260"/>
        <v>-2.0879499999864493E-2</v>
      </c>
      <c r="I2556">
        <f t="shared" ref="I2556:I2569" si="266">G2556</f>
        <v>-2.0879499999864493E-2</v>
      </c>
      <c r="Q2556" s="2">
        <f t="shared" si="264"/>
        <v>28082.608</v>
      </c>
      <c r="S2556" t="s">
        <v>8874</v>
      </c>
      <c r="U2556" s="21"/>
    </row>
    <row r="2557" spans="1:33" ht="12.95" customHeight="1" x14ac:dyDescent="0.2">
      <c r="A2557" s="99" t="s">
        <v>8701</v>
      </c>
      <c r="B2557" s="14"/>
      <c r="C2557" s="17">
        <v>43102.296999999999</v>
      </c>
      <c r="D2557" s="17"/>
      <c r="E2557">
        <f t="shared" si="261"/>
        <v>-11234.022698007273</v>
      </c>
      <c r="F2557">
        <f t="shared" si="262"/>
        <v>-11234</v>
      </c>
      <c r="G2557">
        <f t="shared" si="260"/>
        <v>-2.7129800007969607E-2</v>
      </c>
      <c r="I2557">
        <f t="shared" si="266"/>
        <v>-2.7129800007969607E-2</v>
      </c>
      <c r="Q2557" s="2">
        <f t="shared" si="264"/>
        <v>28083.796999999999</v>
      </c>
      <c r="S2557" t="s">
        <v>8874</v>
      </c>
      <c r="U2557" s="21"/>
    </row>
    <row r="2558" spans="1:33" ht="12.95" customHeight="1" x14ac:dyDescent="0.2">
      <c r="A2558" s="99" t="s">
        <v>8701</v>
      </c>
      <c r="B2558" s="14"/>
      <c r="C2558" s="17">
        <v>43102.307999999997</v>
      </c>
      <c r="D2558" s="17"/>
      <c r="E2558">
        <f t="shared" si="261"/>
        <v>-11234.013494913997</v>
      </c>
      <c r="F2558">
        <f t="shared" si="262"/>
        <v>-11234</v>
      </c>
      <c r="G2558">
        <f t="shared" si="260"/>
        <v>-1.6129800009366591E-2</v>
      </c>
      <c r="I2558">
        <f t="shared" si="266"/>
        <v>-1.6129800009366591E-2</v>
      </c>
      <c r="Q2558" s="2">
        <f t="shared" si="264"/>
        <v>28083.807999999997</v>
      </c>
      <c r="S2558" t="s">
        <v>8874</v>
      </c>
      <c r="U2558" s="21"/>
    </row>
    <row r="2559" spans="1:33" ht="12.95" customHeight="1" x14ac:dyDescent="0.2">
      <c r="A2559" s="99" t="s">
        <v>8701</v>
      </c>
      <c r="B2559" s="14"/>
      <c r="C2559" s="17">
        <v>43102.309000000001</v>
      </c>
      <c r="D2559" s="17"/>
      <c r="E2559">
        <f t="shared" si="261"/>
        <v>-11234.012658269152</v>
      </c>
      <c r="F2559">
        <f t="shared" si="262"/>
        <v>-11234</v>
      </c>
      <c r="G2559">
        <f t="shared" si="260"/>
        <v>-1.5129800005524885E-2</v>
      </c>
      <c r="I2559">
        <f t="shared" si="266"/>
        <v>-1.5129800005524885E-2</v>
      </c>
      <c r="Q2559" s="2">
        <f t="shared" si="264"/>
        <v>28083.809000000001</v>
      </c>
      <c r="S2559" t="s">
        <v>8874</v>
      </c>
      <c r="U2559" s="21"/>
    </row>
    <row r="2560" spans="1:33" ht="12.95" customHeight="1" x14ac:dyDescent="0.2">
      <c r="A2560" s="99" t="s">
        <v>8698</v>
      </c>
      <c r="B2560" s="14"/>
      <c r="C2560" s="17">
        <v>43103.491999999998</v>
      </c>
      <c r="D2560" s="17"/>
      <c r="E2560">
        <f t="shared" si="261"/>
        <v>-11233.022907419478</v>
      </c>
      <c r="F2560">
        <f t="shared" si="262"/>
        <v>-11233</v>
      </c>
      <c r="G2560">
        <f t="shared" si="260"/>
        <v>-2.7380100000300445E-2</v>
      </c>
      <c r="I2560">
        <f t="shared" si="266"/>
        <v>-2.7380100000300445E-2</v>
      </c>
      <c r="Q2560" s="2">
        <f t="shared" si="264"/>
        <v>28084.991999999998</v>
      </c>
      <c r="S2560" t="s">
        <v>8874</v>
      </c>
      <c r="U2560" s="21"/>
    </row>
    <row r="2561" spans="1:21" ht="12.95" customHeight="1" x14ac:dyDescent="0.2">
      <c r="A2561" s="99" t="s">
        <v>8698</v>
      </c>
      <c r="B2561" s="14"/>
      <c r="C2561" s="17">
        <v>43103.493000000002</v>
      </c>
      <c r="D2561" s="17"/>
      <c r="E2561">
        <f t="shared" si="261"/>
        <v>-11233.022070774632</v>
      </c>
      <c r="F2561">
        <f t="shared" si="262"/>
        <v>-11233</v>
      </c>
      <c r="G2561">
        <f t="shared" si="260"/>
        <v>-2.6380099996458739E-2</v>
      </c>
      <c r="I2561">
        <f t="shared" si="266"/>
        <v>-2.6380099996458739E-2</v>
      </c>
      <c r="Q2561" s="2">
        <f t="shared" si="264"/>
        <v>28084.993000000002</v>
      </c>
      <c r="S2561" t="s">
        <v>8874</v>
      </c>
      <c r="U2561" s="21"/>
    </row>
    <row r="2562" spans="1:21" ht="12.95" customHeight="1" x14ac:dyDescent="0.2">
      <c r="A2562" s="55" t="s">
        <v>7371</v>
      </c>
      <c r="B2562" s="54" t="s">
        <v>8852</v>
      </c>
      <c r="C2562" s="55">
        <v>43103.504000000001</v>
      </c>
      <c r="D2562" s="55" t="s">
        <v>8869</v>
      </c>
      <c r="E2562">
        <f t="shared" si="261"/>
        <v>-11233.012867681357</v>
      </c>
      <c r="F2562">
        <f t="shared" si="262"/>
        <v>-11233</v>
      </c>
      <c r="G2562">
        <f t="shared" si="260"/>
        <v>-1.5380099997855723E-2</v>
      </c>
      <c r="I2562">
        <f t="shared" si="266"/>
        <v>-1.5380099997855723E-2</v>
      </c>
      <c r="Q2562" s="2">
        <f t="shared" si="264"/>
        <v>28085.004000000001</v>
      </c>
      <c r="S2562" t="s">
        <v>8874</v>
      </c>
      <c r="U2562" s="21"/>
    </row>
    <row r="2563" spans="1:21" ht="12.95" customHeight="1" x14ac:dyDescent="0.2">
      <c r="A2563" s="99" t="s">
        <v>8701</v>
      </c>
      <c r="B2563" s="14"/>
      <c r="C2563" s="17">
        <v>43108.267</v>
      </c>
      <c r="D2563" s="17"/>
      <c r="E2563">
        <f t="shared" si="261"/>
        <v>-11229.027928292511</v>
      </c>
      <c r="F2563">
        <f t="shared" si="262"/>
        <v>-11229</v>
      </c>
      <c r="G2563">
        <f t="shared" si="260"/>
        <v>-3.338130000338424E-2</v>
      </c>
      <c r="I2563">
        <f t="shared" si="266"/>
        <v>-3.338130000338424E-2</v>
      </c>
      <c r="Q2563" s="2">
        <f t="shared" si="264"/>
        <v>28089.767</v>
      </c>
      <c r="S2563" t="s">
        <v>8874</v>
      </c>
      <c r="U2563" s="21"/>
    </row>
    <row r="2564" spans="1:21" ht="12.95" customHeight="1" x14ac:dyDescent="0.2">
      <c r="A2564" s="99" t="s">
        <v>8698</v>
      </c>
      <c r="B2564" s="14"/>
      <c r="C2564" s="17">
        <v>43108.271999999997</v>
      </c>
      <c r="D2564" s="17"/>
      <c r="E2564">
        <f t="shared" si="261"/>
        <v>-11229.023745068296</v>
      </c>
      <c r="F2564">
        <f t="shared" si="262"/>
        <v>-11229</v>
      </c>
      <c r="G2564">
        <f t="shared" si="260"/>
        <v>-2.8381300006003585E-2</v>
      </c>
      <c r="I2564">
        <f t="shared" si="266"/>
        <v>-2.8381300006003585E-2</v>
      </c>
      <c r="Q2564" s="2">
        <f t="shared" si="264"/>
        <v>28089.771999999997</v>
      </c>
      <c r="S2564" t="s">
        <v>8874</v>
      </c>
      <c r="U2564" s="21"/>
    </row>
    <row r="2565" spans="1:21" ht="12.95" customHeight="1" x14ac:dyDescent="0.2">
      <c r="A2565" s="55" t="s">
        <v>8134</v>
      </c>
      <c r="B2565" s="54" t="s">
        <v>8852</v>
      </c>
      <c r="C2565" s="55">
        <v>43108.279000000002</v>
      </c>
      <c r="D2565" s="55" t="s">
        <v>8869</v>
      </c>
      <c r="E2565">
        <f t="shared" si="261"/>
        <v>-11229.017888554388</v>
      </c>
      <c r="F2565">
        <f t="shared" si="262"/>
        <v>-11229</v>
      </c>
      <c r="G2565">
        <f t="shared" si="260"/>
        <v>-2.1381300000939518E-2</v>
      </c>
      <c r="I2565">
        <f t="shared" si="266"/>
        <v>-2.1381300000939518E-2</v>
      </c>
      <c r="Q2565" s="2">
        <f t="shared" si="264"/>
        <v>28089.779000000002</v>
      </c>
      <c r="S2565" t="s">
        <v>8874</v>
      </c>
      <c r="U2565" s="21"/>
    </row>
    <row r="2566" spans="1:21" ht="12.95" customHeight="1" x14ac:dyDescent="0.2">
      <c r="A2566" s="99" t="s">
        <v>8698</v>
      </c>
      <c r="B2566" s="14"/>
      <c r="C2566" s="17">
        <v>43108.28</v>
      </c>
      <c r="D2566" s="17"/>
      <c r="E2566">
        <f t="shared" si="261"/>
        <v>-11229.017051909548</v>
      </c>
      <c r="F2566">
        <f t="shared" si="262"/>
        <v>-11229</v>
      </c>
      <c r="G2566">
        <f t="shared" si="260"/>
        <v>-2.038130000437377E-2</v>
      </c>
      <c r="I2566">
        <f t="shared" si="266"/>
        <v>-2.038130000437377E-2</v>
      </c>
      <c r="Q2566" s="2">
        <f t="shared" si="264"/>
        <v>28089.78</v>
      </c>
      <c r="S2566" t="s">
        <v>8874</v>
      </c>
      <c r="U2566" s="21"/>
    </row>
    <row r="2567" spans="1:21" ht="12.95" customHeight="1" x14ac:dyDescent="0.2">
      <c r="A2567" s="99" t="s">
        <v>8701</v>
      </c>
      <c r="B2567" s="14"/>
      <c r="C2567" s="17">
        <v>43108.285000000003</v>
      </c>
      <c r="D2567" s="17"/>
      <c r="E2567">
        <f t="shared" si="261"/>
        <v>-11229.012868685328</v>
      </c>
      <c r="F2567">
        <f t="shared" si="262"/>
        <v>-11229</v>
      </c>
      <c r="G2567">
        <f t="shared" si="260"/>
        <v>-1.5381299999717157E-2</v>
      </c>
      <c r="I2567">
        <f t="shared" si="266"/>
        <v>-1.5381299999717157E-2</v>
      </c>
      <c r="Q2567" s="2">
        <f t="shared" si="264"/>
        <v>28089.785000000003</v>
      </c>
      <c r="S2567" t="s">
        <v>8874</v>
      </c>
      <c r="U2567" s="21"/>
    </row>
    <row r="2568" spans="1:21" ht="12.95" customHeight="1" x14ac:dyDescent="0.2">
      <c r="A2568" s="55" t="s">
        <v>8134</v>
      </c>
      <c r="B2568" s="54" t="s">
        <v>8852</v>
      </c>
      <c r="C2568" s="55">
        <v>43109.461000000003</v>
      </c>
      <c r="D2568" s="55" t="s">
        <v>8869</v>
      </c>
      <c r="E2568">
        <f t="shared" si="261"/>
        <v>-11228.028974349556</v>
      </c>
      <c r="F2568">
        <f t="shared" si="262"/>
        <v>-11228</v>
      </c>
      <c r="G2568">
        <f t="shared" si="260"/>
        <v>-3.4631599999556784E-2</v>
      </c>
      <c r="I2568">
        <f t="shared" si="266"/>
        <v>-3.4631599999556784E-2</v>
      </c>
      <c r="Q2568" s="2">
        <f t="shared" si="264"/>
        <v>28090.961000000003</v>
      </c>
      <c r="S2568" t="s">
        <v>8874</v>
      </c>
      <c r="U2568" s="21"/>
    </row>
    <row r="2569" spans="1:21" ht="12.95" customHeight="1" x14ac:dyDescent="0.2">
      <c r="A2569" s="55" t="s">
        <v>7882</v>
      </c>
      <c r="B2569" s="54" t="s">
        <v>8852</v>
      </c>
      <c r="C2569" s="55">
        <v>43113.057999999997</v>
      </c>
      <c r="D2569" s="55" t="s">
        <v>8869</v>
      </c>
      <c r="E2569">
        <f t="shared" si="261"/>
        <v>-11225.019562848054</v>
      </c>
      <c r="F2569">
        <f t="shared" si="262"/>
        <v>-11225</v>
      </c>
      <c r="G2569">
        <f t="shared" si="260"/>
        <v>-2.3382500003208406E-2</v>
      </c>
      <c r="I2569">
        <f t="shared" si="266"/>
        <v>-2.3382500003208406E-2</v>
      </c>
      <c r="Q2569" s="2">
        <f t="shared" si="264"/>
        <v>28094.557999999997</v>
      </c>
      <c r="S2569" t="s">
        <v>8874</v>
      </c>
      <c r="U2569" s="21"/>
    </row>
    <row r="2570" spans="1:21" ht="12.95" customHeight="1" x14ac:dyDescent="0.2">
      <c r="A2570" s="12" t="s">
        <v>8882</v>
      </c>
      <c r="B2570" s="35"/>
      <c r="C2570" s="12">
        <v>43113.058499999999</v>
      </c>
      <c r="D2570" s="12"/>
      <c r="E2570">
        <f t="shared" si="261"/>
        <v>-11225.01914452563</v>
      </c>
      <c r="F2570">
        <f t="shared" si="262"/>
        <v>-11225</v>
      </c>
      <c r="G2570">
        <f t="shared" si="260"/>
        <v>-2.2882500001287553E-2</v>
      </c>
      <c r="J2570">
        <f>G2570</f>
        <v>-2.2882500001287553E-2</v>
      </c>
      <c r="Q2570" s="2">
        <f t="shared" si="264"/>
        <v>28094.558499999999</v>
      </c>
      <c r="S2570" t="s">
        <v>8874</v>
      </c>
      <c r="U2570" s="21"/>
    </row>
    <row r="2571" spans="1:21" ht="12.95" customHeight="1" x14ac:dyDescent="0.2">
      <c r="A2571" s="55" t="s">
        <v>8134</v>
      </c>
      <c r="B2571" s="54" t="s">
        <v>8852</v>
      </c>
      <c r="C2571" s="55">
        <v>43115.440999999999</v>
      </c>
      <c r="D2571" s="55" t="s">
        <v>8869</v>
      </c>
      <c r="E2571">
        <f t="shared" si="261"/>
        <v>-11223.025838186364</v>
      </c>
      <c r="F2571">
        <f t="shared" si="262"/>
        <v>-11223</v>
      </c>
      <c r="G2571">
        <f t="shared" si="260"/>
        <v>-3.0883100007486064E-2</v>
      </c>
      <c r="I2571">
        <f t="shared" ref="I2571:I2581" si="267">G2571</f>
        <v>-3.0883100007486064E-2</v>
      </c>
      <c r="Q2571" s="2">
        <f t="shared" si="264"/>
        <v>28096.940999999999</v>
      </c>
      <c r="S2571" t="s">
        <v>8874</v>
      </c>
      <c r="U2571" s="21"/>
    </row>
    <row r="2572" spans="1:21" ht="12.95" customHeight="1" x14ac:dyDescent="0.2">
      <c r="A2572" s="55" t="s">
        <v>8134</v>
      </c>
      <c r="B2572" s="54" t="s">
        <v>8852</v>
      </c>
      <c r="C2572" s="55">
        <v>43121.425000000003</v>
      </c>
      <c r="D2572" s="55" t="s">
        <v>8869</v>
      </c>
      <c r="E2572">
        <f t="shared" si="261"/>
        <v>-11218.019355443792</v>
      </c>
      <c r="F2572">
        <f t="shared" si="262"/>
        <v>-11218</v>
      </c>
      <c r="G2572">
        <f t="shared" si="260"/>
        <v>-2.3134600000048522E-2</v>
      </c>
      <c r="I2572">
        <f t="shared" si="267"/>
        <v>-2.3134600000048522E-2</v>
      </c>
      <c r="Q2572" s="2">
        <f t="shared" si="264"/>
        <v>28102.925000000003</v>
      </c>
      <c r="S2572" t="s">
        <v>8874</v>
      </c>
      <c r="U2572" s="21"/>
    </row>
    <row r="2573" spans="1:21" ht="12.95" customHeight="1" x14ac:dyDescent="0.2">
      <c r="A2573" s="99" t="s">
        <v>8660</v>
      </c>
      <c r="B2573" s="14"/>
      <c r="C2573" s="17">
        <v>43122.616999999998</v>
      </c>
      <c r="D2573" s="17"/>
      <c r="E2573">
        <f t="shared" si="261"/>
        <v>-11217.02207479053</v>
      </c>
      <c r="F2573">
        <f t="shared" si="262"/>
        <v>-11217</v>
      </c>
      <c r="G2573">
        <f t="shared" si="260"/>
        <v>-2.6384900003904477E-2</v>
      </c>
      <c r="I2573">
        <f t="shared" si="267"/>
        <v>-2.6384900003904477E-2</v>
      </c>
      <c r="Q2573" s="2">
        <f t="shared" si="264"/>
        <v>28104.116999999998</v>
      </c>
      <c r="S2573" t="s">
        <v>8874</v>
      </c>
      <c r="U2573" s="21"/>
    </row>
    <row r="2574" spans="1:21" ht="12.95" customHeight="1" x14ac:dyDescent="0.2">
      <c r="A2574" s="99" t="s">
        <v>8660</v>
      </c>
      <c r="B2574" s="14"/>
      <c r="C2574" s="17">
        <v>43123.815000000002</v>
      </c>
      <c r="D2574" s="17"/>
      <c r="E2574">
        <f t="shared" si="261"/>
        <v>-11216.019774268201</v>
      </c>
      <c r="F2574">
        <f t="shared" si="262"/>
        <v>-11216</v>
      </c>
      <c r="G2574">
        <f t="shared" si="260"/>
        <v>-2.3635199999262113E-2</v>
      </c>
      <c r="I2574">
        <f t="shared" si="267"/>
        <v>-2.3635199999262113E-2</v>
      </c>
      <c r="Q2574" s="2">
        <f t="shared" si="264"/>
        <v>28105.315000000002</v>
      </c>
      <c r="S2574" t="s">
        <v>8874</v>
      </c>
      <c r="U2574" s="21"/>
    </row>
    <row r="2575" spans="1:21" ht="12.95" customHeight="1" x14ac:dyDescent="0.2">
      <c r="A2575" s="99" t="s">
        <v>8698</v>
      </c>
      <c r="B2575" s="14"/>
      <c r="C2575" s="17">
        <v>43127.392</v>
      </c>
      <c r="D2575" s="17"/>
      <c r="E2575">
        <f t="shared" si="261"/>
        <v>-11213.027095663563</v>
      </c>
      <c r="F2575">
        <f t="shared" si="262"/>
        <v>-11213</v>
      </c>
      <c r="G2575">
        <f t="shared" si="260"/>
        <v>-3.2386099999712314E-2</v>
      </c>
      <c r="I2575">
        <f t="shared" si="267"/>
        <v>-3.2386099999712314E-2</v>
      </c>
      <c r="Q2575" s="2">
        <f t="shared" si="264"/>
        <v>28108.892</v>
      </c>
      <c r="S2575" t="s">
        <v>8874</v>
      </c>
      <c r="U2575" s="21"/>
    </row>
    <row r="2576" spans="1:21" ht="12.95" customHeight="1" x14ac:dyDescent="0.2">
      <c r="A2576" s="99" t="s">
        <v>8698</v>
      </c>
      <c r="B2576" s="14"/>
      <c r="C2576" s="17">
        <v>43127.396000000001</v>
      </c>
      <c r="D2576" s="17"/>
      <c r="E2576">
        <f t="shared" si="261"/>
        <v>-11213.023749084188</v>
      </c>
      <c r="F2576">
        <f t="shared" si="262"/>
        <v>-11213</v>
      </c>
      <c r="G2576">
        <f t="shared" si="260"/>
        <v>-2.8386099998897407E-2</v>
      </c>
      <c r="I2576">
        <f t="shared" si="267"/>
        <v>-2.8386099998897407E-2</v>
      </c>
      <c r="Q2576" s="2">
        <f t="shared" si="264"/>
        <v>28108.896000000001</v>
      </c>
      <c r="S2576" t="s">
        <v>8874</v>
      </c>
      <c r="U2576" s="21"/>
    </row>
    <row r="2577" spans="1:33" ht="12.95" customHeight="1" x14ac:dyDescent="0.2">
      <c r="A2577" s="99" t="s">
        <v>8698</v>
      </c>
      <c r="B2577" s="14"/>
      <c r="C2577" s="17">
        <v>43127.400999999998</v>
      </c>
      <c r="D2577" s="17"/>
      <c r="E2577">
        <f t="shared" si="261"/>
        <v>-11213.019565859975</v>
      </c>
      <c r="F2577">
        <f t="shared" si="262"/>
        <v>-11213</v>
      </c>
      <c r="G2577">
        <f t="shared" si="260"/>
        <v>-2.3386100001516752E-2</v>
      </c>
      <c r="I2577">
        <f t="shared" si="267"/>
        <v>-2.3386100001516752E-2</v>
      </c>
      <c r="Q2577" s="2">
        <f t="shared" si="264"/>
        <v>28108.900999999998</v>
      </c>
      <c r="S2577" t="s">
        <v>8874</v>
      </c>
      <c r="U2577" s="21"/>
    </row>
    <row r="2578" spans="1:33" ht="12.95" customHeight="1" x14ac:dyDescent="0.2">
      <c r="A2578" s="99" t="s">
        <v>8660</v>
      </c>
      <c r="B2578" s="14"/>
      <c r="C2578" s="17">
        <v>43128.595000000001</v>
      </c>
      <c r="D2578" s="17"/>
      <c r="E2578">
        <f t="shared" si="261"/>
        <v>-11212.02061191702</v>
      </c>
      <c r="F2578">
        <f t="shared" si="262"/>
        <v>-11212</v>
      </c>
      <c r="G2578">
        <f t="shared" si="260"/>
        <v>-2.4636400004965253E-2</v>
      </c>
      <c r="I2578">
        <f t="shared" si="267"/>
        <v>-2.4636400004965253E-2</v>
      </c>
      <c r="Q2578" s="2">
        <f t="shared" si="264"/>
        <v>28110.095000000001</v>
      </c>
      <c r="S2578" t="s">
        <v>8874</v>
      </c>
      <c r="U2578" s="21"/>
    </row>
    <row r="2579" spans="1:33" ht="12.95" customHeight="1" x14ac:dyDescent="0.2">
      <c r="A2579" s="12" t="s">
        <v>8882</v>
      </c>
      <c r="B2579" s="35"/>
      <c r="C2579" s="12">
        <v>43130.985999999997</v>
      </c>
      <c r="D2579" s="12"/>
      <c r="E2579">
        <f t="shared" si="261"/>
        <v>-11210.020194096587</v>
      </c>
      <c r="F2579">
        <f t="shared" si="262"/>
        <v>-11210</v>
      </c>
      <c r="G2579">
        <f t="shared" si="260"/>
        <v>-2.4137000007613096E-2</v>
      </c>
      <c r="I2579">
        <f t="shared" si="267"/>
        <v>-2.4137000007613096E-2</v>
      </c>
      <c r="Q2579" s="2">
        <f t="shared" si="264"/>
        <v>28112.485999999997</v>
      </c>
      <c r="S2579" t="s">
        <v>8874</v>
      </c>
      <c r="U2579" s="21"/>
      <c r="AC2579">
        <v>15</v>
      </c>
      <c r="AE2579" t="s">
        <v>8699</v>
      </c>
      <c r="AG2579" t="s">
        <v>8576</v>
      </c>
    </row>
    <row r="2580" spans="1:33" ht="12.95" customHeight="1" x14ac:dyDescent="0.2">
      <c r="A2580" s="99" t="s">
        <v>8710</v>
      </c>
      <c r="B2580" s="14"/>
      <c r="C2580" s="17">
        <v>43133.362000000001</v>
      </c>
      <c r="D2580" s="17"/>
      <c r="E2580">
        <f t="shared" si="261"/>
        <v>-11208.0323259488</v>
      </c>
      <c r="F2580">
        <f t="shared" si="262"/>
        <v>-11208</v>
      </c>
      <c r="G2580">
        <f t="shared" ref="G2580:G2643" si="268">+C2580-(C$7+F2580*C$8)</f>
        <v>-3.8637600002402905E-2</v>
      </c>
      <c r="I2580">
        <f t="shared" si="267"/>
        <v>-3.8637600002402905E-2</v>
      </c>
      <c r="Q2580" s="2">
        <f t="shared" si="264"/>
        <v>28114.862000000001</v>
      </c>
      <c r="S2580" t="s">
        <v>8874</v>
      </c>
      <c r="U2580" s="21"/>
    </row>
    <row r="2581" spans="1:33" ht="12.95" customHeight="1" x14ac:dyDescent="0.2">
      <c r="A2581" s="99" t="s">
        <v>8698</v>
      </c>
      <c r="B2581" s="14"/>
      <c r="C2581" s="17">
        <v>43133.372000000003</v>
      </c>
      <c r="D2581" s="17"/>
      <c r="E2581">
        <f t="shared" ref="E2581:E2644" si="269">+(C2581-C$7)/C$8</f>
        <v>-11208.023959500366</v>
      </c>
      <c r="F2581">
        <f t="shared" ref="F2581:F2644" si="270">ROUND(2*E2581,0)/2</f>
        <v>-11208</v>
      </c>
      <c r="G2581">
        <f t="shared" si="268"/>
        <v>-2.8637600000365637E-2</v>
      </c>
      <c r="I2581">
        <f t="shared" si="267"/>
        <v>-2.8637600000365637E-2</v>
      </c>
      <c r="Q2581" s="2">
        <f t="shared" si="264"/>
        <v>28114.872000000003</v>
      </c>
      <c r="S2581" t="s">
        <v>8874</v>
      </c>
      <c r="U2581" s="21"/>
    </row>
    <row r="2582" spans="1:33" ht="12.95" customHeight="1" x14ac:dyDescent="0.2">
      <c r="A2582" s="55" t="s">
        <v>4870</v>
      </c>
      <c r="B2582" s="54" t="s">
        <v>8852</v>
      </c>
      <c r="C2582" s="55">
        <v>43133.373</v>
      </c>
      <c r="D2582" s="55" t="s">
        <v>8869</v>
      </c>
      <c r="E2582">
        <f t="shared" si="269"/>
        <v>-11208.023122855524</v>
      </c>
      <c r="F2582">
        <f t="shared" si="270"/>
        <v>-11208</v>
      </c>
      <c r="G2582">
        <f t="shared" si="268"/>
        <v>-2.7637600003799889E-2</v>
      </c>
      <c r="I2582">
        <f>+C2582-(C$7+F2582*C$8)</f>
        <v>-2.7637600003799889E-2</v>
      </c>
      <c r="Q2582" s="2">
        <f t="shared" si="264"/>
        <v>28114.873</v>
      </c>
      <c r="S2582" t="s">
        <v>8874</v>
      </c>
    </row>
    <row r="2583" spans="1:33" ht="12.95" customHeight="1" x14ac:dyDescent="0.2">
      <c r="A2583" s="99" t="s">
        <v>8698</v>
      </c>
      <c r="B2583" s="14"/>
      <c r="C2583" s="17">
        <v>43133.374000000003</v>
      </c>
      <c r="D2583" s="17"/>
      <c r="E2583">
        <f t="shared" si="269"/>
        <v>-11208.022286210678</v>
      </c>
      <c r="F2583">
        <f t="shared" si="270"/>
        <v>-11208</v>
      </c>
      <c r="G2583">
        <f t="shared" si="268"/>
        <v>-2.6637599999958184E-2</v>
      </c>
      <c r="I2583">
        <f>G2583</f>
        <v>-2.6637599999958184E-2</v>
      </c>
      <c r="Q2583" s="2">
        <f t="shared" ref="Q2583:Q2646" si="271">+C2583-15018.5</f>
        <v>28114.874000000003</v>
      </c>
      <c r="S2583" t="s">
        <v>8874</v>
      </c>
      <c r="U2583" s="21"/>
    </row>
    <row r="2584" spans="1:33" ht="12.95" customHeight="1" x14ac:dyDescent="0.2">
      <c r="A2584" s="12" t="s">
        <v>8882</v>
      </c>
      <c r="B2584" s="35"/>
      <c r="C2584" s="12">
        <v>43136.962700000004</v>
      </c>
      <c r="D2584" s="12"/>
      <c r="E2584">
        <f t="shared" si="269"/>
        <v>-11205.01981886137</v>
      </c>
      <c r="F2584">
        <f t="shared" si="270"/>
        <v>-11205</v>
      </c>
      <c r="G2584">
        <f t="shared" si="268"/>
        <v>-2.3688499997660983E-2</v>
      </c>
      <c r="J2584">
        <f>G2584</f>
        <v>-2.3688499997660983E-2</v>
      </c>
      <c r="Q2584" s="2">
        <f t="shared" si="271"/>
        <v>28118.462700000004</v>
      </c>
      <c r="S2584" t="s">
        <v>8874</v>
      </c>
      <c r="U2584" s="21"/>
    </row>
    <row r="2585" spans="1:33" ht="12.95" customHeight="1" x14ac:dyDescent="0.2">
      <c r="A2585" s="55" t="s">
        <v>7882</v>
      </c>
      <c r="B2585" s="54" t="s">
        <v>8852</v>
      </c>
      <c r="C2585" s="55">
        <v>43136.963000000003</v>
      </c>
      <c r="D2585" s="55" t="s">
        <v>8869</v>
      </c>
      <c r="E2585">
        <f t="shared" si="269"/>
        <v>-11205.019567867917</v>
      </c>
      <c r="F2585">
        <f t="shared" si="270"/>
        <v>-11205</v>
      </c>
      <c r="G2585">
        <f t="shared" si="268"/>
        <v>-2.3388499997963663E-2</v>
      </c>
      <c r="I2585">
        <f>G2585</f>
        <v>-2.3388499997963663E-2</v>
      </c>
      <c r="Q2585" s="2">
        <f t="shared" si="271"/>
        <v>28118.463000000003</v>
      </c>
      <c r="S2585" t="s">
        <v>8874</v>
      </c>
      <c r="U2585" s="21"/>
    </row>
    <row r="2586" spans="1:33" ht="12.95" customHeight="1" x14ac:dyDescent="0.2">
      <c r="A2586" s="99" t="s">
        <v>8701</v>
      </c>
      <c r="B2586" s="14"/>
      <c r="C2586" s="17">
        <v>43139.34</v>
      </c>
      <c r="D2586" s="17"/>
      <c r="E2586">
        <f t="shared" si="269"/>
        <v>-11203.030863075295</v>
      </c>
      <c r="F2586">
        <f t="shared" si="270"/>
        <v>-11203</v>
      </c>
      <c r="G2586">
        <f t="shared" si="268"/>
        <v>-3.6889100003463682E-2</v>
      </c>
      <c r="I2586">
        <f>G2586</f>
        <v>-3.6889100003463682E-2</v>
      </c>
      <c r="Q2586" s="2">
        <f t="shared" si="271"/>
        <v>28120.839999999997</v>
      </c>
      <c r="S2586" t="s">
        <v>8874</v>
      </c>
      <c r="U2586" s="21"/>
    </row>
    <row r="2587" spans="1:33" ht="12.95" customHeight="1" x14ac:dyDescent="0.2">
      <c r="A2587" s="99" t="s">
        <v>8710</v>
      </c>
      <c r="B2587" s="14"/>
      <c r="C2587" s="17">
        <v>43139.347000000002</v>
      </c>
      <c r="D2587" s="17"/>
      <c r="E2587">
        <f t="shared" si="269"/>
        <v>-11203.025006561387</v>
      </c>
      <c r="F2587">
        <f t="shared" si="270"/>
        <v>-11203</v>
      </c>
      <c r="G2587">
        <f t="shared" si="268"/>
        <v>-2.9889099998399615E-2</v>
      </c>
      <c r="I2587">
        <f>G2587</f>
        <v>-2.9889099998399615E-2</v>
      </c>
      <c r="Q2587" s="2">
        <f t="shared" si="271"/>
        <v>28120.847000000002</v>
      </c>
      <c r="S2587" t="s">
        <v>8874</v>
      </c>
      <c r="U2587" s="21"/>
    </row>
    <row r="2588" spans="1:33" ht="12.95" customHeight="1" x14ac:dyDescent="0.2">
      <c r="A2588" s="99" t="s">
        <v>8698</v>
      </c>
      <c r="B2588" s="14"/>
      <c r="C2588" s="17">
        <v>43139.347999999998</v>
      </c>
      <c r="D2588" s="17"/>
      <c r="E2588">
        <f t="shared" si="269"/>
        <v>-11203.024169916547</v>
      </c>
      <c r="F2588">
        <f t="shared" si="270"/>
        <v>-11203</v>
      </c>
      <c r="G2588">
        <f t="shared" si="268"/>
        <v>-2.8889100001833867E-2</v>
      </c>
      <c r="K2588">
        <f>G2588</f>
        <v>-2.8889100001833867E-2</v>
      </c>
      <c r="Q2588" s="2">
        <f t="shared" si="271"/>
        <v>28120.847999999998</v>
      </c>
      <c r="S2588" t="s">
        <v>8874</v>
      </c>
      <c r="U2588" s="21"/>
    </row>
    <row r="2589" spans="1:33" ht="12.95" customHeight="1" x14ac:dyDescent="0.2">
      <c r="A2589" s="55" t="s">
        <v>7371</v>
      </c>
      <c r="B2589" s="54" t="s">
        <v>8852</v>
      </c>
      <c r="C2589" s="55">
        <v>43139.35</v>
      </c>
      <c r="D2589" s="55" t="s">
        <v>8869</v>
      </c>
      <c r="E2589">
        <f t="shared" si="269"/>
        <v>-11203.02249662686</v>
      </c>
      <c r="F2589">
        <f t="shared" si="270"/>
        <v>-11203</v>
      </c>
      <c r="G2589">
        <f t="shared" si="268"/>
        <v>-2.6889100001426414E-2</v>
      </c>
      <c r="I2589">
        <f>G2589</f>
        <v>-2.6889100001426414E-2</v>
      </c>
      <c r="Q2589" s="2">
        <f t="shared" si="271"/>
        <v>28120.85</v>
      </c>
      <c r="S2589" t="s">
        <v>8874</v>
      </c>
      <c r="U2589" s="21"/>
    </row>
    <row r="2590" spans="1:33" ht="12.95" customHeight="1" x14ac:dyDescent="0.2">
      <c r="A2590" s="99" t="s">
        <v>8698</v>
      </c>
      <c r="B2590" s="14"/>
      <c r="C2590" s="17">
        <v>43139.351000000002</v>
      </c>
      <c r="D2590" s="17"/>
      <c r="E2590">
        <f t="shared" si="269"/>
        <v>-11203.021659982014</v>
      </c>
      <c r="F2590">
        <f t="shared" si="270"/>
        <v>-11203</v>
      </c>
      <c r="G2590">
        <f t="shared" si="268"/>
        <v>-2.5889099997584708E-2</v>
      </c>
      <c r="I2590">
        <f>G2590</f>
        <v>-2.5889099997584708E-2</v>
      </c>
      <c r="Q2590" s="2">
        <f t="shared" si="271"/>
        <v>28120.851000000002</v>
      </c>
      <c r="S2590" t="s">
        <v>8874</v>
      </c>
      <c r="U2590" s="21"/>
    </row>
    <row r="2591" spans="1:33" ht="12.95" customHeight="1" x14ac:dyDescent="0.2">
      <c r="A2591" s="99" t="s">
        <v>8660</v>
      </c>
      <c r="B2591" s="14"/>
      <c r="C2591" s="17">
        <v>43139.351999999999</v>
      </c>
      <c r="D2591" s="17"/>
      <c r="E2591">
        <f t="shared" si="269"/>
        <v>-11203.020823337172</v>
      </c>
      <c r="F2591">
        <f t="shared" si="270"/>
        <v>-11203</v>
      </c>
      <c r="G2591">
        <f t="shared" si="268"/>
        <v>-2.488910000101896E-2</v>
      </c>
      <c r="I2591">
        <f>G2591</f>
        <v>-2.488910000101896E-2</v>
      </c>
      <c r="Q2591" s="2">
        <f t="shared" si="271"/>
        <v>28120.851999999999</v>
      </c>
      <c r="S2591" t="s">
        <v>8874</v>
      </c>
      <c r="U2591" s="21"/>
    </row>
    <row r="2592" spans="1:33" ht="12.95" customHeight="1" x14ac:dyDescent="0.2">
      <c r="A2592" s="99" t="s">
        <v>8698</v>
      </c>
      <c r="B2592" s="14"/>
      <c r="C2592" s="17">
        <v>43139.353999999999</v>
      </c>
      <c r="D2592" s="17"/>
      <c r="E2592">
        <f t="shared" si="269"/>
        <v>-11203.019150047487</v>
      </c>
      <c r="F2592">
        <f t="shared" si="270"/>
        <v>-11203</v>
      </c>
      <c r="G2592">
        <f t="shared" si="268"/>
        <v>-2.2889100000611506E-2</v>
      </c>
      <c r="I2592">
        <f>G2592</f>
        <v>-2.2889100000611506E-2</v>
      </c>
      <c r="Q2592" s="2">
        <f t="shared" si="271"/>
        <v>28120.853999999999</v>
      </c>
      <c r="S2592" t="s">
        <v>8874</v>
      </c>
      <c r="U2592" s="21"/>
    </row>
    <row r="2593" spans="1:33" ht="12.95" customHeight="1" x14ac:dyDescent="0.2">
      <c r="A2593" s="99" t="s">
        <v>8698</v>
      </c>
      <c r="B2593" s="14"/>
      <c r="C2593" s="17">
        <v>43139.356</v>
      </c>
      <c r="D2593" s="17"/>
      <c r="E2593">
        <f t="shared" si="269"/>
        <v>-11203.017476757799</v>
      </c>
      <c r="F2593">
        <f t="shared" si="270"/>
        <v>-11203</v>
      </c>
      <c r="G2593">
        <f t="shared" si="268"/>
        <v>-2.0889100000204053E-2</v>
      </c>
      <c r="I2593">
        <f>G2593</f>
        <v>-2.0889100000204053E-2</v>
      </c>
      <c r="Q2593" s="2">
        <f t="shared" si="271"/>
        <v>28120.856</v>
      </c>
      <c r="S2593" t="s">
        <v>8874</v>
      </c>
      <c r="U2593" s="21"/>
    </row>
    <row r="2594" spans="1:33" ht="12.95" customHeight="1" x14ac:dyDescent="0.2">
      <c r="A2594" s="12" t="s">
        <v>8882</v>
      </c>
      <c r="B2594" s="35"/>
      <c r="C2594" s="12">
        <v>43142.940600000002</v>
      </c>
      <c r="D2594" s="12"/>
      <c r="E2594">
        <f t="shared" si="269"/>
        <v>-11200.018439652347</v>
      </c>
      <c r="F2594">
        <f t="shared" si="270"/>
        <v>-11200</v>
      </c>
      <c r="G2594">
        <f t="shared" si="268"/>
        <v>-2.2039999996195547E-2</v>
      </c>
      <c r="J2594">
        <f>G2594</f>
        <v>-2.2039999996195547E-2</v>
      </c>
      <c r="Q2594" s="2">
        <f t="shared" si="271"/>
        <v>28124.440600000002</v>
      </c>
      <c r="S2594" t="s">
        <v>8874</v>
      </c>
      <c r="U2594" s="21"/>
      <c r="AC2594">
        <v>26</v>
      </c>
      <c r="AE2594" t="s">
        <v>8720</v>
      </c>
      <c r="AG2594" t="s">
        <v>8576</v>
      </c>
    </row>
    <row r="2595" spans="1:33" ht="12.95" customHeight="1" x14ac:dyDescent="0.2">
      <c r="A2595" s="55" t="s">
        <v>7882</v>
      </c>
      <c r="B2595" s="54" t="s">
        <v>8852</v>
      </c>
      <c r="C2595" s="55">
        <v>43142.940999999999</v>
      </c>
      <c r="D2595" s="55" t="s">
        <v>8869</v>
      </c>
      <c r="E2595">
        <f t="shared" si="269"/>
        <v>-11200.018104994413</v>
      </c>
      <c r="F2595">
        <f t="shared" si="270"/>
        <v>-11200</v>
      </c>
      <c r="G2595">
        <f t="shared" si="268"/>
        <v>-2.163999999902444E-2</v>
      </c>
      <c r="I2595">
        <f>G2595</f>
        <v>-2.163999999902444E-2</v>
      </c>
      <c r="Q2595" s="2">
        <f t="shared" si="271"/>
        <v>28124.440999999999</v>
      </c>
      <c r="S2595" t="s">
        <v>8874</v>
      </c>
      <c r="U2595" s="21"/>
    </row>
    <row r="2596" spans="1:33" ht="12.95" customHeight="1" x14ac:dyDescent="0.2">
      <c r="A2596" s="99" t="s">
        <v>8698</v>
      </c>
      <c r="B2596" s="14"/>
      <c r="C2596" s="17">
        <v>43145.326999999997</v>
      </c>
      <c r="D2596" s="17"/>
      <c r="E2596">
        <f t="shared" si="269"/>
        <v>-11198.021870398195</v>
      </c>
      <c r="F2596">
        <f t="shared" si="270"/>
        <v>-11198</v>
      </c>
      <c r="G2596">
        <f t="shared" si="268"/>
        <v>-2.6140600006328896E-2</v>
      </c>
      <c r="I2596">
        <f>G2596</f>
        <v>-2.6140600006328896E-2</v>
      </c>
      <c r="Q2596" s="2">
        <f t="shared" si="271"/>
        <v>28126.826999999997</v>
      </c>
      <c r="S2596" t="s">
        <v>8874</v>
      </c>
      <c r="U2596" s="21"/>
    </row>
    <row r="2597" spans="1:33" ht="12.95" customHeight="1" x14ac:dyDescent="0.2">
      <c r="A2597" s="99" t="s">
        <v>8698</v>
      </c>
      <c r="B2597" s="14"/>
      <c r="C2597" s="17">
        <v>43145.334000000003</v>
      </c>
      <c r="D2597" s="17"/>
      <c r="E2597">
        <f t="shared" si="269"/>
        <v>-11198.016013884288</v>
      </c>
      <c r="F2597">
        <f t="shared" si="270"/>
        <v>-11198</v>
      </c>
      <c r="G2597">
        <f t="shared" si="268"/>
        <v>-1.9140600001264829E-2</v>
      </c>
      <c r="I2597">
        <f>G2597</f>
        <v>-1.9140600001264829E-2</v>
      </c>
      <c r="Q2597" s="2">
        <f t="shared" si="271"/>
        <v>28126.834000000003</v>
      </c>
      <c r="S2597" t="s">
        <v>8874</v>
      </c>
      <c r="U2597" s="21"/>
    </row>
    <row r="2598" spans="1:33" ht="12.95" customHeight="1" x14ac:dyDescent="0.2">
      <c r="A2598" s="12" t="s">
        <v>8882</v>
      </c>
      <c r="B2598" s="35"/>
      <c r="C2598" s="12">
        <v>43150.111499999999</v>
      </c>
      <c r="D2598" s="12"/>
      <c r="E2598">
        <f t="shared" si="269"/>
        <v>-11194.018943145216</v>
      </c>
      <c r="F2598">
        <f t="shared" si="270"/>
        <v>-11194</v>
      </c>
      <c r="G2598">
        <f t="shared" si="268"/>
        <v>-2.2641800002020318E-2</v>
      </c>
      <c r="J2598">
        <f>G2598</f>
        <v>-2.2641800002020318E-2</v>
      </c>
      <c r="Q2598" s="2">
        <f t="shared" si="271"/>
        <v>28131.611499999999</v>
      </c>
      <c r="S2598" t="s">
        <v>8874</v>
      </c>
      <c r="U2598" s="21"/>
    </row>
    <row r="2599" spans="1:33" ht="12.95" customHeight="1" x14ac:dyDescent="0.2">
      <c r="A2599" s="55" t="s">
        <v>7882</v>
      </c>
      <c r="B2599" s="54" t="s">
        <v>8852</v>
      </c>
      <c r="C2599" s="55">
        <v>43150.112000000001</v>
      </c>
      <c r="D2599" s="55" t="s">
        <v>8869</v>
      </c>
      <c r="E2599">
        <f t="shared" si="269"/>
        <v>-11194.018524822794</v>
      </c>
      <c r="F2599">
        <f t="shared" si="270"/>
        <v>-11194</v>
      </c>
      <c r="G2599">
        <f t="shared" si="268"/>
        <v>-2.2141800000099465E-2</v>
      </c>
      <c r="I2599">
        <f t="shared" ref="I2599:I2609" si="272">G2599</f>
        <v>-2.2141800000099465E-2</v>
      </c>
      <c r="Q2599" s="2">
        <f t="shared" si="271"/>
        <v>28131.612000000001</v>
      </c>
      <c r="S2599" t="s">
        <v>8874</v>
      </c>
      <c r="U2599" s="21"/>
    </row>
    <row r="2600" spans="1:33" ht="12.95" customHeight="1" x14ac:dyDescent="0.2">
      <c r="A2600" s="55" t="s">
        <v>8134</v>
      </c>
      <c r="B2600" s="54" t="s">
        <v>8852</v>
      </c>
      <c r="C2600" s="55">
        <v>43151.294000000002</v>
      </c>
      <c r="D2600" s="55" t="s">
        <v>8869</v>
      </c>
      <c r="E2600">
        <f t="shared" si="269"/>
        <v>-11193.029610617961</v>
      </c>
      <c r="F2600">
        <f t="shared" si="270"/>
        <v>-11193</v>
      </c>
      <c r="G2600">
        <f t="shared" si="268"/>
        <v>-3.5392099998716731E-2</v>
      </c>
      <c r="I2600">
        <f t="shared" si="272"/>
        <v>-3.5392099998716731E-2</v>
      </c>
      <c r="Q2600" s="2">
        <f t="shared" si="271"/>
        <v>28132.794000000002</v>
      </c>
      <c r="S2600" t="s">
        <v>8874</v>
      </c>
      <c r="U2600" s="21"/>
    </row>
    <row r="2601" spans="1:33" ht="12.95" customHeight="1" x14ac:dyDescent="0.2">
      <c r="A2601" s="55" t="s">
        <v>8134</v>
      </c>
      <c r="B2601" s="54" t="s">
        <v>8852</v>
      </c>
      <c r="C2601" s="55">
        <v>43151.296000000002</v>
      </c>
      <c r="D2601" s="55" t="s">
        <v>8869</v>
      </c>
      <c r="E2601">
        <f t="shared" si="269"/>
        <v>-11193.027937328274</v>
      </c>
      <c r="F2601">
        <f t="shared" si="270"/>
        <v>-11193</v>
      </c>
      <c r="G2601">
        <f t="shared" si="268"/>
        <v>-3.3392099998309277E-2</v>
      </c>
      <c r="I2601">
        <f t="shared" si="272"/>
        <v>-3.3392099998309277E-2</v>
      </c>
      <c r="Q2601" s="2">
        <f t="shared" si="271"/>
        <v>28132.796000000002</v>
      </c>
      <c r="S2601" t="s">
        <v>8874</v>
      </c>
      <c r="U2601" s="21"/>
    </row>
    <row r="2602" spans="1:33" ht="12.95" customHeight="1" x14ac:dyDescent="0.2">
      <c r="A2602" s="55" t="s">
        <v>8134</v>
      </c>
      <c r="B2602" s="54" t="s">
        <v>8852</v>
      </c>
      <c r="C2602" s="55">
        <v>43151.3</v>
      </c>
      <c r="D2602" s="55" t="s">
        <v>8869</v>
      </c>
      <c r="E2602">
        <f t="shared" si="269"/>
        <v>-11193.024590748899</v>
      </c>
      <c r="F2602">
        <f t="shared" si="270"/>
        <v>-11193</v>
      </c>
      <c r="G2602">
        <f t="shared" si="268"/>
        <v>-2.939209999749437E-2</v>
      </c>
      <c r="I2602">
        <f t="shared" si="272"/>
        <v>-2.939209999749437E-2</v>
      </c>
      <c r="Q2602" s="2">
        <f t="shared" si="271"/>
        <v>28132.800000000003</v>
      </c>
      <c r="S2602" t="s">
        <v>8874</v>
      </c>
      <c r="U2602" s="21"/>
    </row>
    <row r="2603" spans="1:33" ht="12.95" customHeight="1" x14ac:dyDescent="0.2">
      <c r="A2603" s="55" t="s">
        <v>8134</v>
      </c>
      <c r="B2603" s="54" t="s">
        <v>8852</v>
      </c>
      <c r="C2603" s="55">
        <v>43151.303999999996</v>
      </c>
      <c r="D2603" s="55" t="s">
        <v>8869</v>
      </c>
      <c r="E2603">
        <f t="shared" si="269"/>
        <v>-11193.021244169531</v>
      </c>
      <c r="F2603">
        <f t="shared" si="270"/>
        <v>-11193</v>
      </c>
      <c r="G2603">
        <f t="shared" si="268"/>
        <v>-2.539210000395542E-2</v>
      </c>
      <c r="I2603">
        <f t="shared" si="272"/>
        <v>-2.539210000395542E-2</v>
      </c>
      <c r="Q2603" s="2">
        <f t="shared" si="271"/>
        <v>28132.803999999996</v>
      </c>
      <c r="S2603" t="s">
        <v>8874</v>
      </c>
      <c r="U2603" s="21"/>
    </row>
    <row r="2604" spans="1:33" ht="12.95" customHeight="1" x14ac:dyDescent="0.2">
      <c r="A2604" s="99" t="s">
        <v>8698</v>
      </c>
      <c r="B2604" s="14"/>
      <c r="C2604" s="17">
        <v>43157.269</v>
      </c>
      <c r="D2604" s="17"/>
      <c r="E2604">
        <f t="shared" si="269"/>
        <v>-11188.030657678983</v>
      </c>
      <c r="F2604">
        <f t="shared" si="270"/>
        <v>-11188</v>
      </c>
      <c r="G2604">
        <f t="shared" si="268"/>
        <v>-3.6643600004026666E-2</v>
      </c>
      <c r="I2604">
        <f t="shared" si="272"/>
        <v>-3.6643600004026666E-2</v>
      </c>
      <c r="Q2604" s="2">
        <f t="shared" si="271"/>
        <v>28138.769</v>
      </c>
      <c r="S2604" t="s">
        <v>8874</v>
      </c>
      <c r="U2604" s="21"/>
    </row>
    <row r="2605" spans="1:33" ht="12.95" customHeight="1" x14ac:dyDescent="0.2">
      <c r="A2605" s="99" t="s">
        <v>8698</v>
      </c>
      <c r="B2605" s="14"/>
      <c r="C2605" s="17">
        <v>43157.275000000001</v>
      </c>
      <c r="D2605" s="17"/>
      <c r="E2605">
        <f t="shared" si="269"/>
        <v>-11188.025637809922</v>
      </c>
      <c r="F2605">
        <f t="shared" si="270"/>
        <v>-11188</v>
      </c>
      <c r="G2605">
        <f t="shared" si="268"/>
        <v>-3.0643600002804305E-2</v>
      </c>
      <c r="I2605">
        <f t="shared" si="272"/>
        <v>-3.0643600002804305E-2</v>
      </c>
      <c r="Q2605" s="2">
        <f t="shared" si="271"/>
        <v>28138.775000000001</v>
      </c>
      <c r="S2605" t="s">
        <v>8874</v>
      </c>
      <c r="U2605" s="21"/>
    </row>
    <row r="2606" spans="1:33" ht="12.95" customHeight="1" x14ac:dyDescent="0.2">
      <c r="A2606" s="99" t="s">
        <v>8698</v>
      </c>
      <c r="B2606" s="14"/>
      <c r="C2606" s="17">
        <v>43157.279999999999</v>
      </c>
      <c r="D2606" s="17"/>
      <c r="E2606">
        <f t="shared" si="269"/>
        <v>-11188.021454585707</v>
      </c>
      <c r="F2606">
        <f t="shared" si="270"/>
        <v>-11188</v>
      </c>
      <c r="G2606">
        <f t="shared" si="268"/>
        <v>-2.564360000542365E-2</v>
      </c>
      <c r="I2606">
        <f t="shared" si="272"/>
        <v>-2.564360000542365E-2</v>
      </c>
      <c r="Q2606" s="2">
        <f t="shared" si="271"/>
        <v>28138.78</v>
      </c>
      <c r="S2606" t="s">
        <v>8874</v>
      </c>
      <c r="U2606" s="21"/>
    </row>
    <row r="2607" spans="1:33" ht="12.95" customHeight="1" x14ac:dyDescent="0.2">
      <c r="A2607" s="99" t="s">
        <v>8712</v>
      </c>
      <c r="B2607" s="14"/>
      <c r="C2607" s="17">
        <v>43157.288</v>
      </c>
      <c r="D2607" s="17"/>
      <c r="E2607">
        <f t="shared" si="269"/>
        <v>-11188.014761426959</v>
      </c>
      <c r="F2607">
        <f t="shared" si="270"/>
        <v>-11188</v>
      </c>
      <c r="G2607">
        <f t="shared" si="268"/>
        <v>-1.7643600003793836E-2</v>
      </c>
      <c r="I2607">
        <f t="shared" si="272"/>
        <v>-1.7643600003793836E-2</v>
      </c>
      <c r="Q2607" s="2">
        <f t="shared" si="271"/>
        <v>28138.788</v>
      </c>
      <c r="S2607" t="s">
        <v>8874</v>
      </c>
      <c r="U2607" s="21"/>
      <c r="AC2607">
        <v>16</v>
      </c>
      <c r="AE2607" t="s">
        <v>8716</v>
      </c>
      <c r="AG2607" t="s">
        <v>8576</v>
      </c>
    </row>
    <row r="2608" spans="1:33" ht="12.95" customHeight="1" x14ac:dyDescent="0.2">
      <c r="A2608" s="99" t="s">
        <v>8698</v>
      </c>
      <c r="B2608" s="14"/>
      <c r="C2608" s="17">
        <v>43164.455999999998</v>
      </c>
      <c r="D2608" s="17"/>
      <c r="E2608">
        <f t="shared" si="269"/>
        <v>-11182.017691189874</v>
      </c>
      <c r="F2608">
        <f t="shared" si="270"/>
        <v>-11182</v>
      </c>
      <c r="G2608">
        <f t="shared" si="268"/>
        <v>-2.1145400001842063E-2</v>
      </c>
      <c r="I2608">
        <f t="shared" si="272"/>
        <v>-2.1145400001842063E-2</v>
      </c>
      <c r="Q2608" s="2">
        <f t="shared" si="271"/>
        <v>28145.955999999998</v>
      </c>
      <c r="S2608" t="s">
        <v>8874</v>
      </c>
      <c r="U2608" s="21"/>
    </row>
    <row r="2609" spans="1:33" ht="12.95" customHeight="1" x14ac:dyDescent="0.2">
      <c r="A2609" s="99" t="s">
        <v>8698</v>
      </c>
      <c r="B2609" s="14"/>
      <c r="C2609" s="17">
        <v>43164.462</v>
      </c>
      <c r="D2609" s="17"/>
      <c r="E2609">
        <f t="shared" si="269"/>
        <v>-11182.012671320812</v>
      </c>
      <c r="F2609">
        <f t="shared" si="270"/>
        <v>-11182</v>
      </c>
      <c r="G2609">
        <f t="shared" si="268"/>
        <v>-1.5145400000619702E-2</v>
      </c>
      <c r="I2609">
        <f t="shared" si="272"/>
        <v>-1.5145400000619702E-2</v>
      </c>
      <c r="Q2609" s="2">
        <f t="shared" si="271"/>
        <v>28145.962</v>
      </c>
      <c r="S2609" t="s">
        <v>8874</v>
      </c>
      <c r="U2609" s="21"/>
    </row>
    <row r="2610" spans="1:33" ht="12.95" customHeight="1" x14ac:dyDescent="0.2">
      <c r="A2610" s="99" t="s">
        <v>8698</v>
      </c>
      <c r="B2610" s="14"/>
      <c r="C2610" s="17">
        <v>43164.472999999998</v>
      </c>
      <c r="D2610" s="17"/>
      <c r="E2610">
        <f t="shared" si="269"/>
        <v>-11182.003468227536</v>
      </c>
      <c r="F2610">
        <f t="shared" si="270"/>
        <v>-11182</v>
      </c>
      <c r="G2610">
        <f t="shared" si="268"/>
        <v>-4.1454000020166859E-3</v>
      </c>
      <c r="K2610">
        <f>G2610</f>
        <v>-4.1454000020166859E-3</v>
      </c>
      <c r="Q2610" s="2">
        <f t="shared" si="271"/>
        <v>28145.972999999998</v>
      </c>
      <c r="S2610" t="s">
        <v>8874</v>
      </c>
      <c r="U2610" s="21"/>
      <c r="AC2610">
        <v>20</v>
      </c>
      <c r="AE2610" t="s">
        <v>8720</v>
      </c>
      <c r="AG2610" t="s">
        <v>8576</v>
      </c>
    </row>
    <row r="2611" spans="1:33" ht="12.95" customHeight="1" x14ac:dyDescent="0.2">
      <c r="A2611" s="99" t="s">
        <v>8660</v>
      </c>
      <c r="B2611" s="14"/>
      <c r="C2611" s="17">
        <v>43165.656999999999</v>
      </c>
      <c r="D2611" s="17"/>
      <c r="E2611">
        <f t="shared" si="269"/>
        <v>-11181.012880733017</v>
      </c>
      <c r="F2611">
        <f t="shared" si="270"/>
        <v>-11181</v>
      </c>
      <c r="G2611">
        <f t="shared" si="268"/>
        <v>-1.5395700000226498E-2</v>
      </c>
      <c r="I2611">
        <f>G2611</f>
        <v>-1.5395700000226498E-2</v>
      </c>
      <c r="Q2611" s="2">
        <f t="shared" si="271"/>
        <v>28147.156999999999</v>
      </c>
      <c r="S2611" t="s">
        <v>8874</v>
      </c>
      <c r="U2611" s="21"/>
    </row>
    <row r="2612" spans="1:33" ht="12.95" customHeight="1" x14ac:dyDescent="0.2">
      <c r="A2612" s="99" t="s">
        <v>8684</v>
      </c>
      <c r="B2612" s="14"/>
      <c r="C2612" s="17">
        <v>43176.381999999998</v>
      </c>
      <c r="D2612" s="17"/>
      <c r="E2612">
        <f t="shared" si="269"/>
        <v>-11172.039864788158</v>
      </c>
      <c r="F2612">
        <f t="shared" si="270"/>
        <v>-11172</v>
      </c>
      <c r="G2612">
        <f t="shared" si="268"/>
        <v>-4.7648400002799463E-2</v>
      </c>
      <c r="I2612">
        <f>G2612</f>
        <v>-4.7648400002799463E-2</v>
      </c>
      <c r="Q2612" s="2">
        <f t="shared" si="271"/>
        <v>28157.881999999998</v>
      </c>
      <c r="S2612" t="s">
        <v>8874</v>
      </c>
      <c r="U2612" s="21"/>
    </row>
    <row r="2613" spans="1:33" ht="12.95" customHeight="1" x14ac:dyDescent="0.2">
      <c r="A2613" s="99" t="s">
        <v>8698</v>
      </c>
      <c r="B2613" s="14"/>
      <c r="C2613" s="17">
        <v>43176.396999999997</v>
      </c>
      <c r="D2613" s="17"/>
      <c r="E2613">
        <f t="shared" si="269"/>
        <v>-11172.027315115507</v>
      </c>
      <c r="F2613">
        <f t="shared" si="270"/>
        <v>-11172</v>
      </c>
      <c r="G2613">
        <f t="shared" si="268"/>
        <v>-3.2648400003381539E-2</v>
      </c>
      <c r="I2613">
        <f>G2613</f>
        <v>-3.2648400003381539E-2</v>
      </c>
      <c r="Q2613" s="2">
        <f t="shared" si="271"/>
        <v>28157.896999999997</v>
      </c>
      <c r="S2613" t="s">
        <v>8874</v>
      </c>
      <c r="U2613" s="21"/>
    </row>
    <row r="2614" spans="1:33" ht="12.95" customHeight="1" x14ac:dyDescent="0.2">
      <c r="A2614" s="99" t="s">
        <v>8715</v>
      </c>
      <c r="B2614" s="14"/>
      <c r="C2614" s="17">
        <v>43182.377999999997</v>
      </c>
      <c r="D2614" s="17"/>
      <c r="E2614">
        <f t="shared" si="269"/>
        <v>-11167.02334230747</v>
      </c>
      <c r="F2614">
        <f t="shared" si="270"/>
        <v>-11167</v>
      </c>
      <c r="G2614">
        <f t="shared" si="268"/>
        <v>-2.7899900007469114E-2</v>
      </c>
      <c r="I2614">
        <f>G2614</f>
        <v>-2.7899900007469114E-2</v>
      </c>
      <c r="Q2614" s="2">
        <f t="shared" si="271"/>
        <v>28163.877999999997</v>
      </c>
      <c r="S2614" t="s">
        <v>8874</v>
      </c>
      <c r="U2614" s="21"/>
    </row>
    <row r="2615" spans="1:33" ht="12.95" customHeight="1" x14ac:dyDescent="0.2">
      <c r="A2615" s="55" t="s">
        <v>5033</v>
      </c>
      <c r="B2615" s="54" t="s">
        <v>8852</v>
      </c>
      <c r="C2615" s="55">
        <v>43182.381000000001</v>
      </c>
      <c r="D2615" s="55" t="s">
        <v>8869</v>
      </c>
      <c r="E2615">
        <f t="shared" si="269"/>
        <v>-11167.020832372935</v>
      </c>
      <c r="F2615">
        <f t="shared" si="270"/>
        <v>-11167</v>
      </c>
      <c r="G2615">
        <f t="shared" si="268"/>
        <v>-2.4899900003219955E-2</v>
      </c>
      <c r="I2615">
        <f>+C2615-(C$7+F2615*C$8)</f>
        <v>-2.4899900003219955E-2</v>
      </c>
      <c r="Q2615" s="2">
        <f t="shared" si="271"/>
        <v>28163.881000000001</v>
      </c>
      <c r="S2615" t="s">
        <v>8874</v>
      </c>
    </row>
    <row r="2616" spans="1:33" ht="12.95" customHeight="1" x14ac:dyDescent="0.2">
      <c r="A2616" s="99" t="s">
        <v>8715</v>
      </c>
      <c r="B2616" s="14"/>
      <c r="C2616" s="17">
        <v>43182.381999999998</v>
      </c>
      <c r="D2616" s="17"/>
      <c r="E2616">
        <f t="shared" si="269"/>
        <v>-11167.019995728095</v>
      </c>
      <c r="F2616">
        <f t="shared" si="270"/>
        <v>-11167</v>
      </c>
      <c r="G2616">
        <f t="shared" si="268"/>
        <v>-2.3899900006654207E-2</v>
      </c>
      <c r="I2616">
        <f t="shared" ref="I2616:I2621" si="273">G2616</f>
        <v>-2.3899900006654207E-2</v>
      </c>
      <c r="Q2616" s="2">
        <f t="shared" si="271"/>
        <v>28163.881999999998</v>
      </c>
      <c r="S2616" t="s">
        <v>8874</v>
      </c>
      <c r="U2616" s="21"/>
    </row>
    <row r="2617" spans="1:33" ht="12.95" customHeight="1" x14ac:dyDescent="0.2">
      <c r="A2617" s="99" t="s">
        <v>8698</v>
      </c>
      <c r="B2617" s="14"/>
      <c r="C2617" s="17">
        <v>43182.392999999996</v>
      </c>
      <c r="D2617" s="17"/>
      <c r="E2617">
        <f t="shared" si="269"/>
        <v>-11167.010792634819</v>
      </c>
      <c r="F2617">
        <f t="shared" si="270"/>
        <v>-11167</v>
      </c>
      <c r="G2617">
        <f t="shared" si="268"/>
        <v>-1.2899900008051191E-2</v>
      </c>
      <c r="I2617">
        <f t="shared" si="273"/>
        <v>-1.2899900008051191E-2</v>
      </c>
      <c r="Q2617" s="2">
        <f t="shared" si="271"/>
        <v>28163.892999999996</v>
      </c>
      <c r="S2617" t="s">
        <v>8874</v>
      </c>
      <c r="U2617" s="21"/>
    </row>
    <row r="2618" spans="1:33" ht="12.95" customHeight="1" x14ac:dyDescent="0.2">
      <c r="A2618" s="99" t="s">
        <v>8698</v>
      </c>
      <c r="B2618" s="14"/>
      <c r="C2618" s="17">
        <v>43188.353999999999</v>
      </c>
      <c r="D2618" s="17"/>
      <c r="E2618">
        <f t="shared" si="269"/>
        <v>-11162.023552723645</v>
      </c>
      <c r="F2618">
        <f t="shared" si="270"/>
        <v>-11162</v>
      </c>
      <c r="G2618">
        <f t="shared" si="268"/>
        <v>-2.8151400001661386E-2</v>
      </c>
      <c r="I2618">
        <f t="shared" si="273"/>
        <v>-2.8151400001661386E-2</v>
      </c>
      <c r="Q2618" s="2">
        <f t="shared" si="271"/>
        <v>28169.853999999999</v>
      </c>
      <c r="S2618" t="s">
        <v>8874</v>
      </c>
      <c r="U2618" s="21"/>
    </row>
    <row r="2619" spans="1:33" ht="12.95" customHeight="1" x14ac:dyDescent="0.2">
      <c r="A2619" s="55" t="s">
        <v>4341</v>
      </c>
      <c r="B2619" s="54" t="s">
        <v>8852</v>
      </c>
      <c r="C2619" s="55">
        <v>43188.355000000003</v>
      </c>
      <c r="D2619" s="55" t="s">
        <v>8869</v>
      </c>
      <c r="E2619">
        <f t="shared" si="269"/>
        <v>-11162.022716078798</v>
      </c>
      <c r="F2619">
        <f t="shared" si="270"/>
        <v>-11162</v>
      </c>
      <c r="G2619">
        <f t="shared" si="268"/>
        <v>-2.7151399997819681E-2</v>
      </c>
      <c r="I2619">
        <f t="shared" si="273"/>
        <v>-2.7151399997819681E-2</v>
      </c>
      <c r="Q2619" s="2">
        <f t="shared" si="271"/>
        <v>28169.855000000003</v>
      </c>
      <c r="S2619" t="s">
        <v>8874</v>
      </c>
      <c r="U2619" s="21"/>
      <c r="AC2619">
        <v>15</v>
      </c>
      <c r="AE2619" t="s">
        <v>8678</v>
      </c>
      <c r="AG2619" t="s">
        <v>8576</v>
      </c>
    </row>
    <row r="2620" spans="1:33" ht="12.95" customHeight="1" x14ac:dyDescent="0.2">
      <c r="A2620" s="99" t="s">
        <v>8698</v>
      </c>
      <c r="B2620" s="14"/>
      <c r="C2620" s="17">
        <v>43188.357000000004</v>
      </c>
      <c r="D2620" s="17"/>
      <c r="E2620">
        <f t="shared" si="269"/>
        <v>-11162.021042789112</v>
      </c>
      <c r="F2620">
        <f t="shared" si="270"/>
        <v>-11162</v>
      </c>
      <c r="G2620">
        <f t="shared" si="268"/>
        <v>-2.5151399997412227E-2</v>
      </c>
      <c r="I2620">
        <f t="shared" si="273"/>
        <v>-2.5151399997412227E-2</v>
      </c>
      <c r="Q2620" s="2">
        <f t="shared" si="271"/>
        <v>28169.857000000004</v>
      </c>
      <c r="S2620" t="s">
        <v>8874</v>
      </c>
      <c r="U2620" s="21"/>
    </row>
    <row r="2621" spans="1:33" ht="12.95" customHeight="1" x14ac:dyDescent="0.2">
      <c r="A2621" s="55" t="s">
        <v>8134</v>
      </c>
      <c r="B2621" s="54" t="s">
        <v>8852</v>
      </c>
      <c r="C2621" s="55">
        <v>43188.358</v>
      </c>
      <c r="D2621" s="55" t="s">
        <v>8869</v>
      </c>
      <c r="E2621">
        <f t="shared" si="269"/>
        <v>-11162.020206144271</v>
      </c>
      <c r="F2621">
        <f t="shared" si="270"/>
        <v>-11162</v>
      </c>
      <c r="G2621">
        <f t="shared" si="268"/>
        <v>-2.4151400000846479E-2</v>
      </c>
      <c r="I2621">
        <f t="shared" si="273"/>
        <v>-2.4151400000846479E-2</v>
      </c>
      <c r="Q2621" s="2">
        <f t="shared" si="271"/>
        <v>28169.858</v>
      </c>
      <c r="S2621" t="s">
        <v>8874</v>
      </c>
      <c r="U2621" s="21"/>
    </row>
    <row r="2622" spans="1:33" ht="12.95" customHeight="1" x14ac:dyDescent="0.2">
      <c r="A2622" s="55" t="s">
        <v>3725</v>
      </c>
      <c r="B2622" s="54" t="s">
        <v>8852</v>
      </c>
      <c r="C2622" s="55">
        <v>43188.358999999997</v>
      </c>
      <c r="D2622" s="55" t="s">
        <v>8869</v>
      </c>
      <c r="E2622">
        <f t="shared" si="269"/>
        <v>-11162.01936949943</v>
      </c>
      <c r="F2622">
        <f t="shared" si="270"/>
        <v>-11162</v>
      </c>
      <c r="G2622">
        <f t="shared" si="268"/>
        <v>-2.3151400004280731E-2</v>
      </c>
      <c r="I2622">
        <f>+C2622-(C$7+F2622*C$8)</f>
        <v>-2.3151400004280731E-2</v>
      </c>
      <c r="Q2622" s="2">
        <f t="shared" si="271"/>
        <v>28169.858999999997</v>
      </c>
      <c r="S2622" t="s">
        <v>8874</v>
      </c>
    </row>
    <row r="2623" spans="1:33" ht="12.95" customHeight="1" x14ac:dyDescent="0.2">
      <c r="A2623" s="99" t="s">
        <v>8698</v>
      </c>
      <c r="B2623" s="14"/>
      <c r="C2623" s="17">
        <v>43188.364000000001</v>
      </c>
      <c r="D2623" s="17"/>
      <c r="E2623">
        <f t="shared" si="269"/>
        <v>-11162.01518627521</v>
      </c>
      <c r="F2623">
        <f t="shared" si="270"/>
        <v>-11162</v>
      </c>
      <c r="G2623">
        <f t="shared" si="268"/>
        <v>-1.8151399999624118E-2</v>
      </c>
      <c r="I2623">
        <f>G2623</f>
        <v>-1.8151399999624118E-2</v>
      </c>
      <c r="Q2623" s="2">
        <f t="shared" si="271"/>
        <v>28169.864000000001</v>
      </c>
      <c r="S2623" t="s">
        <v>8874</v>
      </c>
      <c r="U2623" s="21"/>
    </row>
    <row r="2624" spans="1:33" ht="12.95" customHeight="1" x14ac:dyDescent="0.2">
      <c r="A2624" s="12" t="s">
        <v>8882</v>
      </c>
      <c r="B2624" s="35"/>
      <c r="C2624" s="12">
        <v>43193.137000000002</v>
      </c>
      <c r="D2624" s="12"/>
      <c r="E2624">
        <f t="shared" si="269"/>
        <v>-11158.021880437929</v>
      </c>
      <c r="F2624">
        <f t="shared" si="270"/>
        <v>-11158</v>
      </c>
      <c r="G2624">
        <f t="shared" si="268"/>
        <v>-2.615259999583941E-2</v>
      </c>
      <c r="I2624">
        <f>G2624</f>
        <v>-2.615259999583941E-2</v>
      </c>
      <c r="Q2624" s="2">
        <f t="shared" si="271"/>
        <v>28174.637000000002</v>
      </c>
      <c r="S2624" t="s">
        <v>8874</v>
      </c>
      <c r="U2624" s="21"/>
    </row>
    <row r="2625" spans="1:21" ht="12.95" customHeight="1" x14ac:dyDescent="0.2">
      <c r="A2625" s="55" t="s">
        <v>8134</v>
      </c>
      <c r="B2625" s="54" t="s">
        <v>8852</v>
      </c>
      <c r="C2625" s="55">
        <v>43194.334000000003</v>
      </c>
      <c r="D2625" s="55" t="s">
        <v>8869</v>
      </c>
      <c r="E2625">
        <f t="shared" si="269"/>
        <v>-11157.020416560446</v>
      </c>
      <c r="F2625">
        <f t="shared" si="270"/>
        <v>-11157</v>
      </c>
      <c r="G2625">
        <f t="shared" si="268"/>
        <v>-2.4402900002314709E-2</v>
      </c>
      <c r="I2625">
        <f>G2625</f>
        <v>-2.4402900002314709E-2</v>
      </c>
      <c r="Q2625" s="2">
        <f t="shared" si="271"/>
        <v>28175.834000000003</v>
      </c>
      <c r="S2625" t="s">
        <v>8874</v>
      </c>
      <c r="U2625" s="21"/>
    </row>
    <row r="2626" spans="1:21" ht="12.95" customHeight="1" x14ac:dyDescent="0.2">
      <c r="A2626" s="99" t="s">
        <v>8698</v>
      </c>
      <c r="B2626" s="14"/>
      <c r="C2626" s="17">
        <v>43200.303999999996</v>
      </c>
      <c r="D2626" s="17"/>
      <c r="E2626">
        <f t="shared" si="269"/>
        <v>-11152.02564684569</v>
      </c>
      <c r="F2626">
        <f t="shared" si="270"/>
        <v>-11152</v>
      </c>
      <c r="G2626">
        <f t="shared" si="268"/>
        <v>-3.06544000050053E-2</v>
      </c>
      <c r="I2626">
        <f>G2626</f>
        <v>-3.06544000050053E-2</v>
      </c>
      <c r="Q2626" s="2">
        <f t="shared" si="271"/>
        <v>28181.803999999996</v>
      </c>
      <c r="S2626" t="s">
        <v>8874</v>
      </c>
      <c r="U2626" s="21"/>
    </row>
    <row r="2627" spans="1:21" ht="12.95" customHeight="1" x14ac:dyDescent="0.2">
      <c r="A2627" s="99" t="s">
        <v>8834</v>
      </c>
      <c r="B2627" s="14"/>
      <c r="C2627" s="17">
        <v>43200.306299999997</v>
      </c>
      <c r="D2627" s="17" t="s">
        <v>8836</v>
      </c>
      <c r="E2627">
        <f t="shared" si="269"/>
        <v>-11152.023722562551</v>
      </c>
      <c r="F2627">
        <f t="shared" si="270"/>
        <v>-11152</v>
      </c>
      <c r="G2627">
        <f t="shared" si="268"/>
        <v>-2.8354400004900526E-2</v>
      </c>
      <c r="J2627">
        <f>G2627</f>
        <v>-2.8354400004900526E-2</v>
      </c>
      <c r="Q2627" s="2">
        <f t="shared" si="271"/>
        <v>28181.806299999997</v>
      </c>
      <c r="S2627" t="s">
        <v>8874</v>
      </c>
      <c r="U2627" s="21"/>
    </row>
    <row r="2628" spans="1:21" ht="12.95" customHeight="1" x14ac:dyDescent="0.2">
      <c r="A2628" s="55" t="s">
        <v>4779</v>
      </c>
      <c r="B2628" s="54" t="s">
        <v>8852</v>
      </c>
      <c r="C2628" s="55">
        <v>43200.307999999997</v>
      </c>
      <c r="D2628" s="55" t="s">
        <v>8869</v>
      </c>
      <c r="E2628">
        <f t="shared" si="269"/>
        <v>-11152.022300266317</v>
      </c>
      <c r="F2628">
        <f t="shared" si="270"/>
        <v>-11152</v>
      </c>
      <c r="G2628">
        <f t="shared" si="268"/>
        <v>-2.6654400004190393E-2</v>
      </c>
      <c r="I2628">
        <f>+C2628-(C$7+F2628*C$8)</f>
        <v>-2.6654400004190393E-2</v>
      </c>
      <c r="Q2628" s="2">
        <f t="shared" si="271"/>
        <v>28181.807999999997</v>
      </c>
      <c r="S2628" t="s">
        <v>8874</v>
      </c>
    </row>
    <row r="2629" spans="1:21" ht="12.95" customHeight="1" x14ac:dyDescent="0.2">
      <c r="A2629" s="99" t="s">
        <v>8684</v>
      </c>
      <c r="B2629" s="14"/>
      <c r="C2629" s="17">
        <v>43200.31</v>
      </c>
      <c r="D2629" s="17"/>
      <c r="E2629">
        <f t="shared" si="269"/>
        <v>-11152.02062697663</v>
      </c>
      <c r="F2629">
        <f t="shared" si="270"/>
        <v>-11152</v>
      </c>
      <c r="G2629">
        <f t="shared" si="268"/>
        <v>-2.4654400003782939E-2</v>
      </c>
      <c r="I2629">
        <f t="shared" ref="I2629:I2635" si="274">G2629</f>
        <v>-2.4654400003782939E-2</v>
      </c>
      <c r="Q2629" s="2">
        <f t="shared" si="271"/>
        <v>28181.809999999998</v>
      </c>
      <c r="S2629" t="s">
        <v>8874</v>
      </c>
      <c r="U2629" s="21"/>
    </row>
    <row r="2630" spans="1:21" ht="12.95" customHeight="1" x14ac:dyDescent="0.2">
      <c r="A2630" s="99" t="s">
        <v>8684</v>
      </c>
      <c r="B2630" s="14"/>
      <c r="C2630" s="17">
        <v>43200.311000000002</v>
      </c>
      <c r="D2630" s="17"/>
      <c r="E2630">
        <f t="shared" si="269"/>
        <v>-11152.019790331782</v>
      </c>
      <c r="F2630">
        <f t="shared" si="270"/>
        <v>-11152</v>
      </c>
      <c r="G2630">
        <f t="shared" si="268"/>
        <v>-2.3654399999941234E-2</v>
      </c>
      <c r="I2630">
        <f t="shared" si="274"/>
        <v>-2.3654399999941234E-2</v>
      </c>
      <c r="Q2630" s="2">
        <f t="shared" si="271"/>
        <v>28181.811000000002</v>
      </c>
      <c r="S2630" t="s">
        <v>8874</v>
      </c>
      <c r="U2630" s="21"/>
    </row>
    <row r="2631" spans="1:21" ht="12.95" customHeight="1" x14ac:dyDescent="0.2">
      <c r="A2631" s="99" t="s">
        <v>8710</v>
      </c>
      <c r="B2631" s="14"/>
      <c r="C2631" s="17">
        <v>43225.402999999998</v>
      </c>
      <c r="D2631" s="17"/>
      <c r="E2631">
        <f t="shared" si="269"/>
        <v>-11131.026697922605</v>
      </c>
      <c r="F2631">
        <f t="shared" si="270"/>
        <v>-11131</v>
      </c>
      <c r="G2631">
        <f t="shared" si="268"/>
        <v>-3.1910700003209058E-2</v>
      </c>
      <c r="I2631">
        <f t="shared" si="274"/>
        <v>-3.1910700003209058E-2</v>
      </c>
      <c r="Q2631" s="2">
        <f t="shared" si="271"/>
        <v>28206.902999999998</v>
      </c>
      <c r="S2631" t="s">
        <v>8874</v>
      </c>
      <c r="U2631" s="21"/>
    </row>
    <row r="2632" spans="1:21" ht="12.95" customHeight="1" x14ac:dyDescent="0.2">
      <c r="A2632" s="99" t="s">
        <v>8710</v>
      </c>
      <c r="B2632" s="14"/>
      <c r="C2632" s="17">
        <v>43225.406000000003</v>
      </c>
      <c r="D2632" s="17"/>
      <c r="E2632">
        <f t="shared" si="269"/>
        <v>-11131.024187988072</v>
      </c>
      <c r="F2632">
        <f t="shared" si="270"/>
        <v>-11131</v>
      </c>
      <c r="G2632">
        <f t="shared" si="268"/>
        <v>-2.8910699998959899E-2</v>
      </c>
      <c r="I2632">
        <f t="shared" si="274"/>
        <v>-2.8910699998959899E-2</v>
      </c>
      <c r="Q2632" s="2">
        <f t="shared" si="271"/>
        <v>28206.906000000003</v>
      </c>
      <c r="S2632" t="s">
        <v>8874</v>
      </c>
      <c r="U2632" s="21"/>
    </row>
    <row r="2633" spans="1:21" ht="12.95" customHeight="1" x14ac:dyDescent="0.2">
      <c r="A2633" s="55" t="s">
        <v>8134</v>
      </c>
      <c r="B2633" s="54" t="s">
        <v>8852</v>
      </c>
      <c r="C2633" s="55">
        <v>43231.368000000002</v>
      </c>
      <c r="D2633" s="55" t="s">
        <v>8869</v>
      </c>
      <c r="E2633">
        <f t="shared" si="269"/>
        <v>-11126.036111432057</v>
      </c>
      <c r="F2633">
        <f t="shared" si="270"/>
        <v>-11126</v>
      </c>
      <c r="G2633">
        <f t="shared" si="268"/>
        <v>-4.3162200003280304E-2</v>
      </c>
      <c r="I2633">
        <f t="shared" si="274"/>
        <v>-4.3162200003280304E-2</v>
      </c>
      <c r="Q2633" s="2">
        <f t="shared" si="271"/>
        <v>28212.868000000002</v>
      </c>
      <c r="S2633" t="s">
        <v>8874</v>
      </c>
      <c r="U2633" s="21"/>
    </row>
    <row r="2634" spans="1:21" ht="12.95" customHeight="1" x14ac:dyDescent="0.2">
      <c r="A2634" s="99" t="s">
        <v>8684</v>
      </c>
      <c r="B2634" s="14"/>
      <c r="C2634" s="17">
        <v>43231.38</v>
      </c>
      <c r="D2634" s="17"/>
      <c r="E2634">
        <f t="shared" si="269"/>
        <v>-11126.026071693941</v>
      </c>
      <c r="F2634">
        <f t="shared" si="270"/>
        <v>-11126</v>
      </c>
      <c r="G2634">
        <f t="shared" si="268"/>
        <v>-3.116220000811154E-2</v>
      </c>
      <c r="I2634">
        <f t="shared" si="274"/>
        <v>-3.116220000811154E-2</v>
      </c>
      <c r="Q2634" s="2">
        <f t="shared" si="271"/>
        <v>28212.879999999997</v>
      </c>
      <c r="S2634" t="s">
        <v>8874</v>
      </c>
      <c r="U2634" s="21"/>
    </row>
    <row r="2635" spans="1:21" ht="12.95" customHeight="1" x14ac:dyDescent="0.2">
      <c r="A2635" s="99" t="s">
        <v>8684</v>
      </c>
      <c r="B2635" s="14"/>
      <c r="C2635" s="17">
        <v>43231.381000000001</v>
      </c>
      <c r="D2635" s="17"/>
      <c r="E2635">
        <f t="shared" si="269"/>
        <v>-11126.025235049095</v>
      </c>
      <c r="F2635">
        <f t="shared" si="270"/>
        <v>-11126</v>
      </c>
      <c r="G2635">
        <f t="shared" si="268"/>
        <v>-3.0162200004269835E-2</v>
      </c>
      <c r="I2635">
        <f t="shared" si="274"/>
        <v>-3.0162200004269835E-2</v>
      </c>
      <c r="Q2635" s="2">
        <f t="shared" si="271"/>
        <v>28212.881000000001</v>
      </c>
      <c r="S2635" t="s">
        <v>8874</v>
      </c>
      <c r="U2635" s="21"/>
    </row>
    <row r="2636" spans="1:21" ht="12.95" customHeight="1" x14ac:dyDescent="0.2">
      <c r="A2636" s="12" t="s">
        <v>8882</v>
      </c>
      <c r="B2636" s="35"/>
      <c r="C2636" s="12">
        <v>43234.972900000001</v>
      </c>
      <c r="D2636" s="12"/>
      <c r="E2636">
        <f t="shared" si="269"/>
        <v>-11123.020090436288</v>
      </c>
      <c r="F2636">
        <f t="shared" si="270"/>
        <v>-11123</v>
      </c>
      <c r="G2636">
        <f t="shared" si="268"/>
        <v>-2.40131000027759E-2</v>
      </c>
      <c r="J2636">
        <f>G2636</f>
        <v>-2.40131000027759E-2</v>
      </c>
      <c r="Q2636" s="2">
        <f t="shared" si="271"/>
        <v>28216.472900000001</v>
      </c>
      <c r="S2636" t="s">
        <v>8874</v>
      </c>
      <c r="U2636" s="21"/>
    </row>
    <row r="2637" spans="1:21" ht="12.95" customHeight="1" x14ac:dyDescent="0.2">
      <c r="A2637" s="55" t="s">
        <v>7973</v>
      </c>
      <c r="B2637" s="54" t="s">
        <v>8852</v>
      </c>
      <c r="C2637" s="55">
        <v>43248.11</v>
      </c>
      <c r="D2637" s="55" t="s">
        <v>8869</v>
      </c>
      <c r="E2637">
        <f t="shared" si="269"/>
        <v>-11112.029003464799</v>
      </c>
      <c r="F2637">
        <f t="shared" si="270"/>
        <v>-11112</v>
      </c>
      <c r="G2637">
        <f t="shared" si="268"/>
        <v>-3.4666400002606679E-2</v>
      </c>
      <c r="I2637">
        <f>+C2637-(C$7+F2637*C$8)</f>
        <v>-3.4666400002606679E-2</v>
      </c>
      <c r="Q2637" s="2">
        <f t="shared" si="271"/>
        <v>28229.61</v>
      </c>
      <c r="S2637" t="s">
        <v>8874</v>
      </c>
    </row>
    <row r="2638" spans="1:21" ht="12.95" customHeight="1" x14ac:dyDescent="0.2">
      <c r="A2638" s="55" t="s">
        <v>7973</v>
      </c>
      <c r="B2638" s="54" t="s">
        <v>8852</v>
      </c>
      <c r="C2638" s="55">
        <v>43249.309000000001</v>
      </c>
      <c r="D2638" s="55" t="s">
        <v>8869</v>
      </c>
      <c r="E2638">
        <f t="shared" si="269"/>
        <v>-11111.025866297628</v>
      </c>
      <c r="F2638">
        <f t="shared" si="270"/>
        <v>-11111</v>
      </c>
      <c r="G2638">
        <f t="shared" si="268"/>
        <v>-3.0916700001398567E-2</v>
      </c>
      <c r="I2638">
        <f>+C2638-(C$7+F2638*C$8)</f>
        <v>-3.0916700001398567E-2</v>
      </c>
      <c r="Q2638" s="2">
        <f t="shared" si="271"/>
        <v>28230.809000000001</v>
      </c>
      <c r="S2638" t="s">
        <v>8874</v>
      </c>
    </row>
    <row r="2639" spans="1:21" ht="12.95" customHeight="1" x14ac:dyDescent="0.2">
      <c r="A2639" s="55" t="s">
        <v>7371</v>
      </c>
      <c r="B2639" s="54" t="s">
        <v>8852</v>
      </c>
      <c r="C2639" s="55">
        <v>43250.504999999997</v>
      </c>
      <c r="D2639" s="55" t="s">
        <v>8869</v>
      </c>
      <c r="E2639">
        <f t="shared" si="269"/>
        <v>-11110.025239064993</v>
      </c>
      <c r="F2639">
        <f t="shared" si="270"/>
        <v>-11110</v>
      </c>
      <c r="G2639">
        <f t="shared" si="268"/>
        <v>-3.0167000004439615E-2</v>
      </c>
      <c r="I2639">
        <f>G2639</f>
        <v>-3.0167000004439615E-2</v>
      </c>
      <c r="Q2639" s="2">
        <f t="shared" si="271"/>
        <v>28232.004999999997</v>
      </c>
      <c r="S2639" t="s">
        <v>8874</v>
      </c>
      <c r="U2639" s="21"/>
    </row>
    <row r="2640" spans="1:21" ht="12.95" customHeight="1" x14ac:dyDescent="0.2">
      <c r="A2640" s="99" t="s">
        <v>8715</v>
      </c>
      <c r="B2640" s="14"/>
      <c r="C2640" s="17">
        <v>43250.506000000001</v>
      </c>
      <c r="D2640" s="17"/>
      <c r="E2640">
        <f t="shared" si="269"/>
        <v>-11110.024402420147</v>
      </c>
      <c r="F2640">
        <f t="shared" si="270"/>
        <v>-11110</v>
      </c>
      <c r="G2640">
        <f t="shared" si="268"/>
        <v>-2.9167000000597909E-2</v>
      </c>
      <c r="I2640">
        <f>G2640</f>
        <v>-2.9167000000597909E-2</v>
      </c>
      <c r="Q2640" s="2">
        <f t="shared" si="271"/>
        <v>28232.006000000001</v>
      </c>
      <c r="S2640" t="s">
        <v>8874</v>
      </c>
      <c r="U2640" s="21"/>
    </row>
    <row r="2641" spans="1:21" ht="12.95" customHeight="1" x14ac:dyDescent="0.2">
      <c r="A2641" s="55" t="s">
        <v>7973</v>
      </c>
      <c r="B2641" s="54" t="s">
        <v>8852</v>
      </c>
      <c r="C2641" s="55">
        <v>43255.28</v>
      </c>
      <c r="D2641" s="55" t="s">
        <v>8869</v>
      </c>
      <c r="E2641">
        <f t="shared" si="269"/>
        <v>-11106.030259938027</v>
      </c>
      <c r="F2641">
        <f t="shared" si="270"/>
        <v>-11106</v>
      </c>
      <c r="G2641">
        <f t="shared" si="268"/>
        <v>-3.616820000752341E-2</v>
      </c>
      <c r="I2641">
        <f>+C2641-(C$7+F2641*C$8)</f>
        <v>-3.616820000752341E-2</v>
      </c>
      <c r="Q2641" s="2">
        <f t="shared" si="271"/>
        <v>28236.78</v>
      </c>
      <c r="S2641" t="s">
        <v>8874</v>
      </c>
    </row>
    <row r="2642" spans="1:21" ht="12.95" customHeight="1" x14ac:dyDescent="0.2">
      <c r="A2642" s="55" t="s">
        <v>7973</v>
      </c>
      <c r="B2642" s="54" t="s">
        <v>8852</v>
      </c>
      <c r="C2642" s="55">
        <v>43261.258999999998</v>
      </c>
      <c r="D2642" s="55" t="s">
        <v>8869</v>
      </c>
      <c r="E2642">
        <f t="shared" si="269"/>
        <v>-11101.027960419675</v>
      </c>
      <c r="F2642">
        <f t="shared" si="270"/>
        <v>-11101</v>
      </c>
      <c r="G2642">
        <f t="shared" si="268"/>
        <v>-3.3419700004742481E-2</v>
      </c>
      <c r="I2642">
        <f>+C2642-(C$7+F2642*C$8)</f>
        <v>-3.3419700004742481E-2</v>
      </c>
      <c r="Q2642" s="2">
        <f t="shared" si="271"/>
        <v>28242.758999999998</v>
      </c>
      <c r="S2642" t="s">
        <v>8874</v>
      </c>
    </row>
    <row r="2643" spans="1:21" ht="12.95" customHeight="1" x14ac:dyDescent="0.2">
      <c r="A2643" s="99" t="s">
        <v>8715</v>
      </c>
      <c r="B2643" s="14"/>
      <c r="C2643" s="17">
        <v>43274.415999999997</v>
      </c>
      <c r="D2643" s="17"/>
      <c r="E2643">
        <f t="shared" si="269"/>
        <v>-11090.020224215803</v>
      </c>
      <c r="F2643">
        <f t="shared" si="270"/>
        <v>-11090</v>
      </c>
      <c r="G2643">
        <f t="shared" si="268"/>
        <v>-2.4173000005248468E-2</v>
      </c>
      <c r="I2643">
        <f>G2643</f>
        <v>-2.4173000005248468E-2</v>
      </c>
      <c r="Q2643" s="2">
        <f t="shared" si="271"/>
        <v>28255.915999999997</v>
      </c>
      <c r="S2643" t="s">
        <v>8874</v>
      </c>
      <c r="U2643" s="21"/>
    </row>
    <row r="2644" spans="1:21" ht="12.95" customHeight="1" x14ac:dyDescent="0.2">
      <c r="A2644" s="55" t="s">
        <v>7973</v>
      </c>
      <c r="B2644" s="54" t="s">
        <v>8852</v>
      </c>
      <c r="C2644" s="55">
        <v>43285.161999999997</v>
      </c>
      <c r="D2644" s="55" t="s">
        <v>8869</v>
      </c>
      <c r="E2644">
        <f t="shared" si="269"/>
        <v>-11081.029638729231</v>
      </c>
      <c r="F2644">
        <f t="shared" si="270"/>
        <v>-11081</v>
      </c>
      <c r="G2644">
        <f t="shared" ref="G2644:G2707" si="275">+C2644-(C$7+F2644*C$8)</f>
        <v>-3.5425700007181149E-2</v>
      </c>
      <c r="I2644">
        <f>+C2644-(C$7+F2644*C$8)</f>
        <v>-3.5425700007181149E-2</v>
      </c>
      <c r="Q2644" s="2">
        <f t="shared" si="271"/>
        <v>28266.661999999997</v>
      </c>
      <c r="S2644" t="s">
        <v>8874</v>
      </c>
    </row>
    <row r="2645" spans="1:21" ht="12.95" customHeight="1" x14ac:dyDescent="0.2">
      <c r="A2645" s="55" t="s">
        <v>7973</v>
      </c>
      <c r="B2645" s="54" t="s">
        <v>8852</v>
      </c>
      <c r="C2645" s="55">
        <v>43298.307999999997</v>
      </c>
      <c r="D2645" s="55" t="s">
        <v>8869</v>
      </c>
      <c r="E2645">
        <f t="shared" ref="E2645:E2708" si="276">+(C2645-C$7)/C$8</f>
        <v>-11070.031105618635</v>
      </c>
      <c r="F2645">
        <f t="shared" ref="F2645:F2708" si="277">ROUND(2*E2645,0)/2</f>
        <v>-11070</v>
      </c>
      <c r="G2645">
        <f t="shared" si="275"/>
        <v>-3.7179000006290153E-2</v>
      </c>
      <c r="I2645">
        <f>+C2645-(C$7+F2645*C$8)</f>
        <v>-3.7179000006290153E-2</v>
      </c>
      <c r="Q2645" s="2">
        <f t="shared" si="271"/>
        <v>28279.807999999997</v>
      </c>
      <c r="S2645" t="s">
        <v>8874</v>
      </c>
    </row>
    <row r="2646" spans="1:21" ht="12.95" customHeight="1" x14ac:dyDescent="0.2">
      <c r="A2646" s="99" t="s">
        <v>8715</v>
      </c>
      <c r="B2646" s="14"/>
      <c r="C2646" s="17">
        <v>43311.470999999998</v>
      </c>
      <c r="D2646" s="17"/>
      <c r="E2646">
        <f t="shared" si="276"/>
        <v>-11059.018349545702</v>
      </c>
      <c r="F2646">
        <f t="shared" si="277"/>
        <v>-11059</v>
      </c>
      <c r="G2646">
        <f t="shared" si="275"/>
        <v>-2.1932300005573779E-2</v>
      </c>
      <c r="I2646">
        <f>G2646</f>
        <v>-2.1932300005573779E-2</v>
      </c>
      <c r="Q2646" s="2">
        <f t="shared" si="271"/>
        <v>28292.970999999998</v>
      </c>
      <c r="S2646" t="s">
        <v>8874</v>
      </c>
      <c r="U2646" s="21"/>
    </row>
    <row r="2647" spans="1:21" ht="12.95" customHeight="1" x14ac:dyDescent="0.2">
      <c r="A2647" s="55" t="s">
        <v>8008</v>
      </c>
      <c r="B2647" s="54" t="s">
        <v>8852</v>
      </c>
      <c r="C2647" s="55">
        <v>43317.440999999999</v>
      </c>
      <c r="D2647" s="55" t="s">
        <v>8869</v>
      </c>
      <c r="E2647">
        <f t="shared" si="276"/>
        <v>-11054.023579830939</v>
      </c>
      <c r="F2647">
        <f t="shared" si="277"/>
        <v>-11054</v>
      </c>
      <c r="G2647">
        <f t="shared" si="275"/>
        <v>-2.8183800000988413E-2</v>
      </c>
      <c r="I2647">
        <f>+C2647-(C$7+F2647*C$8)</f>
        <v>-2.8183800000988413E-2</v>
      </c>
      <c r="Q2647" s="2">
        <f t="shared" ref="Q2647:Q2710" si="278">+C2647-15018.5</f>
        <v>28298.940999999999</v>
      </c>
      <c r="S2647" t="s">
        <v>8874</v>
      </c>
    </row>
    <row r="2648" spans="1:21" ht="12.95" customHeight="1" x14ac:dyDescent="0.2">
      <c r="A2648" s="99" t="s">
        <v>8684</v>
      </c>
      <c r="B2648" s="14"/>
      <c r="C2648" s="17">
        <v>43330.591999999997</v>
      </c>
      <c r="D2648" s="17"/>
      <c r="E2648">
        <f t="shared" si="276"/>
        <v>-11043.020863496127</v>
      </c>
      <c r="F2648">
        <f t="shared" si="277"/>
        <v>-11043</v>
      </c>
      <c r="G2648">
        <f t="shared" si="275"/>
        <v>-2.4937100002716761E-2</v>
      </c>
      <c r="I2648">
        <f t="shared" ref="I2648:I2657" si="279">G2648</f>
        <v>-2.4937100002716761E-2</v>
      </c>
      <c r="Q2648" s="2">
        <f t="shared" si="278"/>
        <v>28312.091999999997</v>
      </c>
      <c r="S2648" t="s">
        <v>8874</v>
      </c>
      <c r="U2648" s="21"/>
    </row>
    <row r="2649" spans="1:21" ht="12.95" customHeight="1" x14ac:dyDescent="0.2">
      <c r="A2649" s="99" t="s">
        <v>8710</v>
      </c>
      <c r="B2649" s="14"/>
      <c r="C2649" s="17">
        <v>43335.374000000003</v>
      </c>
      <c r="D2649" s="17"/>
      <c r="E2649">
        <f t="shared" si="276"/>
        <v>-11039.020027855253</v>
      </c>
      <c r="F2649">
        <f t="shared" si="277"/>
        <v>-11039</v>
      </c>
      <c r="G2649">
        <f t="shared" si="275"/>
        <v>-2.393830000073649E-2</v>
      </c>
      <c r="I2649">
        <f t="shared" si="279"/>
        <v>-2.393830000073649E-2</v>
      </c>
      <c r="Q2649" s="2">
        <f t="shared" si="278"/>
        <v>28316.874000000003</v>
      </c>
      <c r="S2649" t="s">
        <v>8874</v>
      </c>
      <c r="U2649" s="21"/>
    </row>
    <row r="2650" spans="1:21" ht="12.95" customHeight="1" x14ac:dyDescent="0.2">
      <c r="A2650" s="99" t="s">
        <v>8684</v>
      </c>
      <c r="B2650" s="14"/>
      <c r="C2650" s="17">
        <v>43336.563000000002</v>
      </c>
      <c r="D2650" s="17"/>
      <c r="E2650">
        <f t="shared" si="276"/>
        <v>-11038.025257136518</v>
      </c>
      <c r="F2650">
        <f t="shared" si="277"/>
        <v>-11038</v>
      </c>
      <c r="G2650">
        <f t="shared" si="275"/>
        <v>-3.0188600001565646E-2</v>
      </c>
      <c r="I2650">
        <f t="shared" si="279"/>
        <v>-3.0188600001565646E-2</v>
      </c>
      <c r="Q2650" s="2">
        <f t="shared" si="278"/>
        <v>28318.063000000002</v>
      </c>
      <c r="S2650" t="s">
        <v>8874</v>
      </c>
      <c r="U2650" s="21"/>
    </row>
    <row r="2651" spans="1:21" ht="12.95" customHeight="1" x14ac:dyDescent="0.2">
      <c r="A2651" s="99" t="s">
        <v>8684</v>
      </c>
      <c r="B2651" s="14"/>
      <c r="C2651" s="17">
        <v>43336.565999999999</v>
      </c>
      <c r="D2651" s="17"/>
      <c r="E2651">
        <f t="shared" si="276"/>
        <v>-11038.022747201991</v>
      </c>
      <c r="F2651">
        <f t="shared" si="277"/>
        <v>-11038</v>
      </c>
      <c r="G2651">
        <f t="shared" si="275"/>
        <v>-2.7188600004592445E-2</v>
      </c>
      <c r="I2651">
        <f t="shared" si="279"/>
        <v>-2.7188600004592445E-2</v>
      </c>
      <c r="Q2651" s="2">
        <f t="shared" si="278"/>
        <v>28318.065999999999</v>
      </c>
      <c r="S2651" t="s">
        <v>8874</v>
      </c>
      <c r="U2651" s="21"/>
    </row>
    <row r="2652" spans="1:21" ht="12.95" customHeight="1" x14ac:dyDescent="0.2">
      <c r="A2652" s="99" t="s">
        <v>8684</v>
      </c>
      <c r="B2652" s="14"/>
      <c r="C2652" s="17">
        <v>43336.57</v>
      </c>
      <c r="D2652" s="17"/>
      <c r="E2652">
        <f t="shared" si="276"/>
        <v>-11038.019400622616</v>
      </c>
      <c r="F2652">
        <f t="shared" si="277"/>
        <v>-11038</v>
      </c>
      <c r="G2652">
        <f t="shared" si="275"/>
        <v>-2.3188600003777537E-2</v>
      </c>
      <c r="I2652">
        <f t="shared" si="279"/>
        <v>-2.3188600003777537E-2</v>
      </c>
      <c r="Q2652" s="2">
        <f t="shared" si="278"/>
        <v>28318.07</v>
      </c>
      <c r="S2652" t="s">
        <v>8874</v>
      </c>
      <c r="U2652" s="21"/>
    </row>
    <row r="2653" spans="1:21" ht="12.95" customHeight="1" x14ac:dyDescent="0.2">
      <c r="A2653" s="99" t="s">
        <v>8684</v>
      </c>
      <c r="B2653" s="14"/>
      <c r="C2653" s="17">
        <v>43336.572999999997</v>
      </c>
      <c r="D2653" s="17"/>
      <c r="E2653">
        <f t="shared" si="276"/>
        <v>-11038.016890688088</v>
      </c>
      <c r="F2653">
        <f t="shared" si="277"/>
        <v>-11038</v>
      </c>
      <c r="G2653">
        <f t="shared" si="275"/>
        <v>-2.0188600006804336E-2</v>
      </c>
      <c r="I2653">
        <f t="shared" si="279"/>
        <v>-2.0188600006804336E-2</v>
      </c>
      <c r="Q2653" s="2">
        <f t="shared" si="278"/>
        <v>28318.072999999997</v>
      </c>
      <c r="S2653" t="s">
        <v>8874</v>
      </c>
      <c r="U2653" s="21"/>
    </row>
    <row r="2654" spans="1:21" ht="12.95" customHeight="1" x14ac:dyDescent="0.2">
      <c r="A2654" s="99" t="s">
        <v>8660</v>
      </c>
      <c r="B2654" s="14"/>
      <c r="C2654" s="17">
        <v>43337.754999999997</v>
      </c>
      <c r="D2654" s="17"/>
      <c r="E2654">
        <f t="shared" si="276"/>
        <v>-11037.027976483256</v>
      </c>
      <c r="F2654">
        <f t="shared" si="277"/>
        <v>-11037</v>
      </c>
      <c r="G2654">
        <f t="shared" si="275"/>
        <v>-3.3438900005421601E-2</v>
      </c>
      <c r="I2654">
        <f t="shared" si="279"/>
        <v>-3.3438900005421601E-2</v>
      </c>
      <c r="Q2654" s="2">
        <f t="shared" si="278"/>
        <v>28319.254999999997</v>
      </c>
      <c r="S2654" t="s">
        <v>8874</v>
      </c>
      <c r="U2654" s="21"/>
    </row>
    <row r="2655" spans="1:21" ht="12.95" customHeight="1" x14ac:dyDescent="0.2">
      <c r="A2655" s="99" t="s">
        <v>8684</v>
      </c>
      <c r="B2655" s="14"/>
      <c r="C2655" s="17">
        <v>43342.538</v>
      </c>
      <c r="D2655" s="17"/>
      <c r="E2655">
        <f t="shared" si="276"/>
        <v>-11033.026304197541</v>
      </c>
      <c r="F2655">
        <f t="shared" si="277"/>
        <v>-11033</v>
      </c>
      <c r="G2655">
        <f t="shared" si="275"/>
        <v>-3.1440099999599624E-2</v>
      </c>
      <c r="I2655">
        <f t="shared" si="279"/>
        <v>-3.1440099999599624E-2</v>
      </c>
      <c r="Q2655" s="2">
        <f t="shared" si="278"/>
        <v>28324.038</v>
      </c>
      <c r="S2655" t="s">
        <v>8874</v>
      </c>
      <c r="U2655" s="21"/>
    </row>
    <row r="2656" spans="1:21" ht="12.95" customHeight="1" x14ac:dyDescent="0.2">
      <c r="A2656" s="99" t="s">
        <v>8684</v>
      </c>
      <c r="B2656" s="14"/>
      <c r="C2656" s="17">
        <v>43342.54</v>
      </c>
      <c r="D2656" s="17"/>
      <c r="E2656">
        <f t="shared" si="276"/>
        <v>-11033.024630907854</v>
      </c>
      <c r="F2656">
        <f t="shared" si="277"/>
        <v>-11033</v>
      </c>
      <c r="G2656">
        <f t="shared" si="275"/>
        <v>-2.9440099999192171E-2</v>
      </c>
      <c r="I2656">
        <f t="shared" si="279"/>
        <v>-2.9440099999192171E-2</v>
      </c>
      <c r="Q2656" s="2">
        <f t="shared" si="278"/>
        <v>28324.04</v>
      </c>
      <c r="S2656" t="s">
        <v>8874</v>
      </c>
      <c r="U2656" s="21"/>
    </row>
    <row r="2657" spans="1:33" ht="12.95" customHeight="1" x14ac:dyDescent="0.2">
      <c r="A2657" s="99" t="s">
        <v>8684</v>
      </c>
      <c r="B2657" s="14"/>
      <c r="C2657" s="17">
        <v>43342.540999999997</v>
      </c>
      <c r="D2657" s="17"/>
      <c r="E2657">
        <f t="shared" si="276"/>
        <v>-11033.023794263014</v>
      </c>
      <c r="F2657">
        <f t="shared" si="277"/>
        <v>-11033</v>
      </c>
      <c r="G2657">
        <f t="shared" si="275"/>
        <v>-2.8440100002626423E-2</v>
      </c>
      <c r="I2657">
        <f t="shared" si="279"/>
        <v>-2.8440100002626423E-2</v>
      </c>
      <c r="Q2657" s="2">
        <f t="shared" si="278"/>
        <v>28324.040999999997</v>
      </c>
      <c r="S2657" t="s">
        <v>8874</v>
      </c>
      <c r="U2657" s="21"/>
    </row>
    <row r="2658" spans="1:33" ht="12.95" customHeight="1" x14ac:dyDescent="0.2">
      <c r="A2658" s="55" t="s">
        <v>7877</v>
      </c>
      <c r="B2658" s="54" t="s">
        <v>8852</v>
      </c>
      <c r="C2658" s="55">
        <v>43347.324999999997</v>
      </c>
      <c r="D2658" s="55" t="s">
        <v>8869</v>
      </c>
      <c r="E2658">
        <f t="shared" si="276"/>
        <v>-11029.021285332457</v>
      </c>
      <c r="F2658">
        <f t="shared" si="277"/>
        <v>-11029</v>
      </c>
      <c r="G2658">
        <f t="shared" si="275"/>
        <v>-2.5441300007514656E-2</v>
      </c>
      <c r="H2658">
        <f>+C2658-(C$7+F2658*C$8)</f>
        <v>-2.5441300007514656E-2</v>
      </c>
      <c r="Q2658" s="2">
        <f t="shared" si="278"/>
        <v>28328.824999999997</v>
      </c>
      <c r="S2658" t="s">
        <v>8874</v>
      </c>
      <c r="AC2658">
        <v>14</v>
      </c>
      <c r="AE2658" t="s">
        <v>8725</v>
      </c>
      <c r="AG2658" t="s">
        <v>8576</v>
      </c>
    </row>
    <row r="2659" spans="1:33" ht="12.95" customHeight="1" x14ac:dyDescent="0.2">
      <c r="A2659" s="99" t="s">
        <v>8710</v>
      </c>
      <c r="B2659" s="14"/>
      <c r="C2659" s="17">
        <v>43347.330999999998</v>
      </c>
      <c r="D2659" s="17"/>
      <c r="E2659">
        <f t="shared" si="276"/>
        <v>-11029.016265463397</v>
      </c>
      <c r="F2659">
        <f t="shared" si="277"/>
        <v>-11029</v>
      </c>
      <c r="G2659">
        <f t="shared" si="275"/>
        <v>-1.9441300006292295E-2</v>
      </c>
      <c r="I2659">
        <f>G2659</f>
        <v>-1.9441300006292295E-2</v>
      </c>
      <c r="Q2659" s="2">
        <f t="shared" si="278"/>
        <v>28328.830999999998</v>
      </c>
      <c r="S2659" t="s">
        <v>8874</v>
      </c>
      <c r="U2659" s="21"/>
    </row>
    <row r="2660" spans="1:33" ht="12.95" customHeight="1" x14ac:dyDescent="0.2">
      <c r="A2660" s="99" t="s">
        <v>8684</v>
      </c>
      <c r="B2660" s="14"/>
      <c r="C2660" s="17">
        <v>43348.512999999999</v>
      </c>
      <c r="D2660" s="17"/>
      <c r="E2660">
        <f t="shared" si="276"/>
        <v>-11028.027351258563</v>
      </c>
      <c r="F2660">
        <f t="shared" si="277"/>
        <v>-11028</v>
      </c>
      <c r="G2660">
        <f t="shared" si="275"/>
        <v>-3.269160000490956E-2</v>
      </c>
      <c r="I2660">
        <f>G2660</f>
        <v>-3.269160000490956E-2</v>
      </c>
      <c r="Q2660" s="2">
        <f t="shared" si="278"/>
        <v>28330.012999999999</v>
      </c>
      <c r="S2660" t="s">
        <v>8874</v>
      </c>
      <c r="U2660" s="21"/>
    </row>
    <row r="2661" spans="1:33" ht="12.95" customHeight="1" x14ac:dyDescent="0.2">
      <c r="A2661" s="99" t="s">
        <v>8710</v>
      </c>
      <c r="B2661" s="14"/>
      <c r="C2661" s="17">
        <v>43348.519</v>
      </c>
      <c r="D2661" s="17"/>
      <c r="E2661">
        <f t="shared" si="276"/>
        <v>-11028.022331389502</v>
      </c>
      <c r="F2661">
        <f t="shared" si="277"/>
        <v>-11028</v>
      </c>
      <c r="G2661">
        <f t="shared" si="275"/>
        <v>-2.6691600003687199E-2</v>
      </c>
      <c r="I2661">
        <f>G2661</f>
        <v>-2.6691600003687199E-2</v>
      </c>
      <c r="Q2661" s="2">
        <f t="shared" si="278"/>
        <v>28330.019</v>
      </c>
      <c r="S2661" t="s">
        <v>8874</v>
      </c>
      <c r="U2661" s="21"/>
      <c r="AC2661">
        <v>13</v>
      </c>
      <c r="AE2661" t="s">
        <v>8650</v>
      </c>
      <c r="AG2661" t="s">
        <v>8576</v>
      </c>
    </row>
    <row r="2662" spans="1:33" ht="12.95" customHeight="1" x14ac:dyDescent="0.2">
      <c r="A2662" s="99" t="s">
        <v>8684</v>
      </c>
      <c r="B2662" s="14"/>
      <c r="C2662" s="17">
        <v>43348.525000000001</v>
      </c>
      <c r="D2662" s="17"/>
      <c r="E2662">
        <f t="shared" si="276"/>
        <v>-11028.017311520442</v>
      </c>
      <c r="F2662">
        <f t="shared" si="277"/>
        <v>-11028</v>
      </c>
      <c r="G2662">
        <f t="shared" si="275"/>
        <v>-2.0691600002464838E-2</v>
      </c>
      <c r="I2662">
        <f>G2662</f>
        <v>-2.0691600002464838E-2</v>
      </c>
      <c r="Q2662" s="2">
        <f t="shared" si="278"/>
        <v>28330.025000000001</v>
      </c>
      <c r="S2662" t="s">
        <v>8874</v>
      </c>
      <c r="U2662" s="21"/>
    </row>
    <row r="2663" spans="1:33" ht="12.95" customHeight="1" x14ac:dyDescent="0.2">
      <c r="A2663" s="99" t="s">
        <v>8684</v>
      </c>
      <c r="B2663" s="14"/>
      <c r="C2663" s="17">
        <v>43348.525999999998</v>
      </c>
      <c r="D2663" s="17"/>
      <c r="E2663">
        <f t="shared" si="276"/>
        <v>-11028.016474875601</v>
      </c>
      <c r="F2663">
        <f t="shared" si="277"/>
        <v>-11028</v>
      </c>
      <c r="G2663">
        <f t="shared" si="275"/>
        <v>-1.969160000589909E-2</v>
      </c>
      <c r="I2663">
        <f>G2663</f>
        <v>-1.969160000589909E-2</v>
      </c>
      <c r="Q2663" s="2">
        <f t="shared" si="278"/>
        <v>28330.025999999998</v>
      </c>
      <c r="S2663" t="s">
        <v>8874</v>
      </c>
      <c r="U2663" s="21"/>
    </row>
    <row r="2664" spans="1:33" ht="12.95" customHeight="1" x14ac:dyDescent="0.2">
      <c r="A2664" s="55" t="s">
        <v>3725</v>
      </c>
      <c r="B2664" s="54" t="s">
        <v>8852</v>
      </c>
      <c r="C2664" s="55">
        <v>43360.468000000001</v>
      </c>
      <c r="D2664" s="55" t="s">
        <v>8869</v>
      </c>
      <c r="E2664">
        <f t="shared" si="276"/>
        <v>-11018.025262156389</v>
      </c>
      <c r="F2664">
        <f t="shared" si="277"/>
        <v>-11018</v>
      </c>
      <c r="G2664">
        <f t="shared" si="275"/>
        <v>-3.0194600003596861E-2</v>
      </c>
      <c r="I2664">
        <f>+C2664-(C$7+F2664*C$8)</f>
        <v>-3.0194600003596861E-2</v>
      </c>
      <c r="Q2664" s="2">
        <f t="shared" si="278"/>
        <v>28341.968000000001</v>
      </c>
      <c r="S2664" t="s">
        <v>8874</v>
      </c>
    </row>
    <row r="2665" spans="1:33" ht="12.95" customHeight="1" x14ac:dyDescent="0.2">
      <c r="A2665" s="99" t="s">
        <v>8684</v>
      </c>
      <c r="B2665" s="14"/>
      <c r="C2665" s="17">
        <v>43360.468999999997</v>
      </c>
      <c r="D2665" s="17"/>
      <c r="E2665">
        <f t="shared" si="276"/>
        <v>-11018.024425511547</v>
      </c>
      <c r="F2665">
        <f t="shared" si="277"/>
        <v>-11018</v>
      </c>
      <c r="G2665">
        <f t="shared" si="275"/>
        <v>-2.9194600007031113E-2</v>
      </c>
      <c r="I2665">
        <f t="shared" ref="I2665:I2675" si="280">G2665</f>
        <v>-2.9194600007031113E-2</v>
      </c>
      <c r="Q2665" s="2">
        <f t="shared" si="278"/>
        <v>28341.968999999997</v>
      </c>
      <c r="S2665" t="s">
        <v>8874</v>
      </c>
      <c r="U2665" s="21"/>
    </row>
    <row r="2666" spans="1:33" ht="12.95" customHeight="1" x14ac:dyDescent="0.2">
      <c r="A2666" s="99" t="s">
        <v>8684</v>
      </c>
      <c r="B2666" s="14"/>
      <c r="C2666" s="17">
        <v>43366.442999999999</v>
      </c>
      <c r="D2666" s="17"/>
      <c r="E2666">
        <f t="shared" si="276"/>
        <v>-11013.02630921741</v>
      </c>
      <c r="F2666">
        <f t="shared" si="277"/>
        <v>-11013</v>
      </c>
      <c r="G2666">
        <f t="shared" si="275"/>
        <v>-3.1446100001630839E-2</v>
      </c>
      <c r="I2666">
        <f t="shared" si="280"/>
        <v>-3.1446100001630839E-2</v>
      </c>
      <c r="Q2666" s="2">
        <f t="shared" si="278"/>
        <v>28347.942999999999</v>
      </c>
      <c r="S2666" t="s">
        <v>8874</v>
      </c>
      <c r="U2666" s="21"/>
    </row>
    <row r="2667" spans="1:33" ht="12.95" customHeight="1" x14ac:dyDescent="0.2">
      <c r="A2667" s="99" t="s">
        <v>8684</v>
      </c>
      <c r="B2667" s="14"/>
      <c r="C2667" s="17">
        <v>43366.445</v>
      </c>
      <c r="D2667" s="17"/>
      <c r="E2667">
        <f t="shared" si="276"/>
        <v>-11013.024635927724</v>
      </c>
      <c r="F2667">
        <f t="shared" si="277"/>
        <v>-11013</v>
      </c>
      <c r="G2667">
        <f t="shared" si="275"/>
        <v>-2.9446100001223385E-2</v>
      </c>
      <c r="I2667">
        <f t="shared" si="280"/>
        <v>-2.9446100001223385E-2</v>
      </c>
      <c r="Q2667" s="2">
        <f t="shared" si="278"/>
        <v>28347.945</v>
      </c>
      <c r="S2667" t="s">
        <v>8874</v>
      </c>
      <c r="U2667" s="21"/>
    </row>
    <row r="2668" spans="1:33" ht="12.95" customHeight="1" x14ac:dyDescent="0.2">
      <c r="A2668" s="99" t="s">
        <v>8684</v>
      </c>
      <c r="B2668" s="14"/>
      <c r="C2668" s="17">
        <v>43366.446000000004</v>
      </c>
      <c r="D2668" s="17"/>
      <c r="E2668">
        <f t="shared" si="276"/>
        <v>-11013.023799282877</v>
      </c>
      <c r="F2668">
        <f t="shared" si="277"/>
        <v>-11013</v>
      </c>
      <c r="G2668">
        <f t="shared" si="275"/>
        <v>-2.844609999738168E-2</v>
      </c>
      <c r="I2668">
        <f t="shared" si="280"/>
        <v>-2.844609999738168E-2</v>
      </c>
      <c r="Q2668" s="2">
        <f t="shared" si="278"/>
        <v>28347.946000000004</v>
      </c>
      <c r="S2668" t="s">
        <v>8874</v>
      </c>
      <c r="U2668" s="21"/>
    </row>
    <row r="2669" spans="1:33" ht="12.95" customHeight="1" x14ac:dyDescent="0.2">
      <c r="A2669" s="99" t="s">
        <v>8710</v>
      </c>
      <c r="B2669" s="14"/>
      <c r="C2669" s="17">
        <v>43366.447</v>
      </c>
      <c r="D2669" s="17"/>
      <c r="E2669">
        <f t="shared" si="276"/>
        <v>-11013.022962638037</v>
      </c>
      <c r="F2669">
        <f t="shared" si="277"/>
        <v>-11013</v>
      </c>
      <c r="G2669">
        <f t="shared" si="275"/>
        <v>-2.7446100000815932E-2</v>
      </c>
      <c r="I2669">
        <f t="shared" si="280"/>
        <v>-2.7446100000815932E-2</v>
      </c>
      <c r="Q2669" s="2">
        <f t="shared" si="278"/>
        <v>28347.947</v>
      </c>
      <c r="S2669" t="s">
        <v>8874</v>
      </c>
      <c r="U2669" s="21"/>
    </row>
    <row r="2670" spans="1:33" ht="12.95" customHeight="1" x14ac:dyDescent="0.2">
      <c r="A2670" s="99" t="s">
        <v>8710</v>
      </c>
      <c r="B2670" s="14"/>
      <c r="C2670" s="17">
        <v>43366.447999999997</v>
      </c>
      <c r="D2670" s="17"/>
      <c r="E2670">
        <f t="shared" si="276"/>
        <v>-11013.022125993197</v>
      </c>
      <c r="F2670">
        <f t="shared" si="277"/>
        <v>-11013</v>
      </c>
      <c r="G2670">
        <f t="shared" si="275"/>
        <v>-2.6446100004250184E-2</v>
      </c>
      <c r="I2670">
        <f t="shared" si="280"/>
        <v>-2.6446100004250184E-2</v>
      </c>
      <c r="Q2670" s="2">
        <f t="shared" si="278"/>
        <v>28347.947999999997</v>
      </c>
      <c r="S2670" t="s">
        <v>8874</v>
      </c>
      <c r="U2670" s="21"/>
    </row>
    <row r="2671" spans="1:33" ht="12.95" customHeight="1" x14ac:dyDescent="0.2">
      <c r="A2671" s="99" t="s">
        <v>8710</v>
      </c>
      <c r="B2671" s="14"/>
      <c r="C2671" s="17">
        <v>43366.45</v>
      </c>
      <c r="D2671" s="17"/>
      <c r="E2671">
        <f t="shared" si="276"/>
        <v>-11013.020452703509</v>
      </c>
      <c r="F2671">
        <f t="shared" si="277"/>
        <v>-11013</v>
      </c>
      <c r="G2671">
        <f t="shared" si="275"/>
        <v>-2.444610000384273E-2</v>
      </c>
      <c r="I2671">
        <f t="shared" si="280"/>
        <v>-2.444610000384273E-2</v>
      </c>
      <c r="Q2671" s="2">
        <f t="shared" si="278"/>
        <v>28347.949999999997</v>
      </c>
      <c r="S2671" t="s">
        <v>8874</v>
      </c>
      <c r="U2671" s="21"/>
    </row>
    <row r="2672" spans="1:33" ht="12.95" customHeight="1" x14ac:dyDescent="0.2">
      <c r="A2672" s="99" t="s">
        <v>8684</v>
      </c>
      <c r="B2672" s="14"/>
      <c r="C2672" s="17">
        <v>43366.455000000002</v>
      </c>
      <c r="D2672" s="17"/>
      <c r="E2672">
        <f t="shared" si="276"/>
        <v>-11013.016269479289</v>
      </c>
      <c r="F2672">
        <f t="shared" si="277"/>
        <v>-11013</v>
      </c>
      <c r="G2672">
        <f t="shared" si="275"/>
        <v>-1.9446099999186117E-2</v>
      </c>
      <c r="I2672">
        <f t="shared" si="280"/>
        <v>-1.9446099999186117E-2</v>
      </c>
      <c r="Q2672" s="2">
        <f t="shared" si="278"/>
        <v>28347.955000000002</v>
      </c>
      <c r="S2672" t="s">
        <v>8874</v>
      </c>
      <c r="U2672" s="21"/>
    </row>
    <row r="2673" spans="1:33" ht="12.95" customHeight="1" x14ac:dyDescent="0.2">
      <c r="A2673" s="99" t="s">
        <v>8684</v>
      </c>
      <c r="B2673" s="14"/>
      <c r="C2673" s="17">
        <v>43366.457999999999</v>
      </c>
      <c r="D2673" s="17"/>
      <c r="E2673">
        <f t="shared" si="276"/>
        <v>-11013.013759544761</v>
      </c>
      <c r="F2673">
        <f t="shared" si="277"/>
        <v>-11013</v>
      </c>
      <c r="G2673">
        <f t="shared" si="275"/>
        <v>-1.6446100002212916E-2</v>
      </c>
      <c r="I2673">
        <f t="shared" si="280"/>
        <v>-1.6446100002212916E-2</v>
      </c>
      <c r="Q2673" s="2">
        <f t="shared" si="278"/>
        <v>28347.957999999999</v>
      </c>
      <c r="S2673" t="s">
        <v>8874</v>
      </c>
      <c r="U2673" s="21"/>
    </row>
    <row r="2674" spans="1:33" ht="12.95" customHeight="1" x14ac:dyDescent="0.2">
      <c r="A2674" s="99" t="s">
        <v>8660</v>
      </c>
      <c r="B2674" s="14"/>
      <c r="C2674" s="17">
        <v>43368.836000000003</v>
      </c>
      <c r="D2674" s="17"/>
      <c r="E2674">
        <f t="shared" si="276"/>
        <v>-11011.024218107286</v>
      </c>
      <c r="F2674">
        <f t="shared" si="277"/>
        <v>-11011</v>
      </c>
      <c r="G2674">
        <f t="shared" si="275"/>
        <v>-2.8946699996595271E-2</v>
      </c>
      <c r="I2674">
        <f t="shared" si="280"/>
        <v>-2.8946699996595271E-2</v>
      </c>
      <c r="Q2674" s="2">
        <f t="shared" si="278"/>
        <v>28350.336000000003</v>
      </c>
      <c r="S2674" t="s">
        <v>8874</v>
      </c>
      <c r="U2674" s="21"/>
    </row>
    <row r="2675" spans="1:33" ht="12.95" customHeight="1" x14ac:dyDescent="0.2">
      <c r="A2675" s="99" t="s">
        <v>8660</v>
      </c>
      <c r="B2675" s="14"/>
      <c r="C2675" s="17">
        <v>43368.838000000003</v>
      </c>
      <c r="D2675" s="17"/>
      <c r="E2675">
        <f t="shared" si="276"/>
        <v>-11011.022544817599</v>
      </c>
      <c r="F2675">
        <f t="shared" si="277"/>
        <v>-11011</v>
      </c>
      <c r="G2675">
        <f t="shared" si="275"/>
        <v>-2.6946699996187817E-2</v>
      </c>
      <c r="I2675">
        <f t="shared" si="280"/>
        <v>-2.6946699996187817E-2</v>
      </c>
      <c r="Q2675" s="2">
        <f t="shared" si="278"/>
        <v>28350.338000000003</v>
      </c>
      <c r="S2675" t="s">
        <v>8874</v>
      </c>
      <c r="U2675" s="21"/>
    </row>
    <row r="2676" spans="1:33" ht="12.95" customHeight="1" x14ac:dyDescent="0.2">
      <c r="A2676" s="55" t="s">
        <v>3725</v>
      </c>
      <c r="B2676" s="54" t="s">
        <v>8852</v>
      </c>
      <c r="C2676" s="55">
        <v>43372.415000000001</v>
      </c>
      <c r="D2676" s="55" t="s">
        <v>8869</v>
      </c>
      <c r="E2676">
        <f t="shared" si="276"/>
        <v>-11008.029866212961</v>
      </c>
      <c r="F2676">
        <f t="shared" si="277"/>
        <v>-11008</v>
      </c>
      <c r="G2676">
        <f t="shared" si="275"/>
        <v>-3.5697600003913976E-2</v>
      </c>
      <c r="I2676">
        <f>+C2676-(C$7+F2676*C$8)</f>
        <v>-3.5697600003913976E-2</v>
      </c>
      <c r="Q2676" s="2">
        <f t="shared" si="278"/>
        <v>28353.915000000001</v>
      </c>
      <c r="S2676" t="s">
        <v>8874</v>
      </c>
    </row>
    <row r="2677" spans="1:33" ht="12.95" customHeight="1" x14ac:dyDescent="0.2">
      <c r="A2677" s="99" t="s">
        <v>8710</v>
      </c>
      <c r="B2677" s="14"/>
      <c r="C2677" s="17">
        <v>43372.42</v>
      </c>
      <c r="D2677" s="17"/>
      <c r="E2677">
        <f t="shared" si="276"/>
        <v>-11008.025682988746</v>
      </c>
      <c r="F2677">
        <f t="shared" si="277"/>
        <v>-11008</v>
      </c>
      <c r="G2677">
        <f t="shared" si="275"/>
        <v>-3.0697600006533321E-2</v>
      </c>
      <c r="I2677">
        <f>G2677</f>
        <v>-3.0697600006533321E-2</v>
      </c>
      <c r="Q2677" s="2">
        <f t="shared" si="278"/>
        <v>28353.919999999998</v>
      </c>
      <c r="S2677" t="s">
        <v>8874</v>
      </c>
      <c r="U2677" s="21"/>
    </row>
    <row r="2678" spans="1:33" ht="12.95" customHeight="1" x14ac:dyDescent="0.2">
      <c r="A2678" s="55" t="s">
        <v>8008</v>
      </c>
      <c r="B2678" s="54" t="s">
        <v>8852</v>
      </c>
      <c r="C2678" s="55">
        <v>43372.421000000002</v>
      </c>
      <c r="D2678" s="55" t="s">
        <v>8869</v>
      </c>
      <c r="E2678">
        <f t="shared" si="276"/>
        <v>-11008.0248463439</v>
      </c>
      <c r="F2678">
        <f t="shared" si="277"/>
        <v>-11008</v>
      </c>
      <c r="G2678">
        <f t="shared" si="275"/>
        <v>-2.9697600002691615E-2</v>
      </c>
      <c r="I2678">
        <f>+C2678-(C$7+F2678*C$8)</f>
        <v>-2.9697600002691615E-2</v>
      </c>
      <c r="Q2678" s="2">
        <f t="shared" si="278"/>
        <v>28353.921000000002</v>
      </c>
      <c r="S2678" t="s">
        <v>8874</v>
      </c>
    </row>
    <row r="2679" spans="1:33" ht="12.95" customHeight="1" x14ac:dyDescent="0.2">
      <c r="A2679" s="99" t="s">
        <v>8684</v>
      </c>
      <c r="B2679" s="14"/>
      <c r="C2679" s="17">
        <v>43372.421999999999</v>
      </c>
      <c r="D2679" s="17"/>
      <c r="E2679">
        <f t="shared" si="276"/>
        <v>-11008.02400969906</v>
      </c>
      <c r="F2679">
        <f t="shared" si="277"/>
        <v>-11008</v>
      </c>
      <c r="G2679">
        <f t="shared" si="275"/>
        <v>-2.8697600006125867E-2</v>
      </c>
      <c r="I2679">
        <f>G2679</f>
        <v>-2.8697600006125867E-2</v>
      </c>
      <c r="Q2679" s="2">
        <f t="shared" si="278"/>
        <v>28353.921999999999</v>
      </c>
      <c r="S2679" t="s">
        <v>8874</v>
      </c>
      <c r="U2679" s="21"/>
    </row>
    <row r="2680" spans="1:33" ht="12.95" customHeight="1" x14ac:dyDescent="0.2">
      <c r="A2680" s="55" t="s">
        <v>5179</v>
      </c>
      <c r="B2680" s="54" t="s">
        <v>8852</v>
      </c>
      <c r="C2680" s="55">
        <v>43372.464</v>
      </c>
      <c r="D2680" s="55" t="s">
        <v>8869</v>
      </c>
      <c r="E2680">
        <f t="shared" si="276"/>
        <v>-11007.988870615638</v>
      </c>
      <c r="F2680">
        <f t="shared" si="277"/>
        <v>-11008</v>
      </c>
      <c r="G2680">
        <f t="shared" si="275"/>
        <v>1.3302399995154701E-2</v>
      </c>
      <c r="I2680">
        <f>+C2680-(C$7+F2680*C$8)</f>
        <v>1.3302399995154701E-2</v>
      </c>
      <c r="Q2680" s="2">
        <f t="shared" si="278"/>
        <v>28353.964</v>
      </c>
      <c r="S2680" t="s">
        <v>8874</v>
      </c>
    </row>
    <row r="2681" spans="1:33" ht="12.95" customHeight="1" x14ac:dyDescent="0.2">
      <c r="A2681" s="55" t="s">
        <v>8134</v>
      </c>
      <c r="B2681" s="54" t="s">
        <v>8852</v>
      </c>
      <c r="C2681" s="55">
        <v>43384.373</v>
      </c>
      <c r="D2681" s="55" t="s">
        <v>8869</v>
      </c>
      <c r="E2681">
        <f t="shared" si="276"/>
        <v>-10998.025267176257</v>
      </c>
      <c r="F2681">
        <f t="shared" si="277"/>
        <v>-10998</v>
      </c>
      <c r="G2681">
        <f t="shared" si="275"/>
        <v>-3.0200600005628075E-2</v>
      </c>
      <c r="I2681">
        <f>G2681</f>
        <v>-3.0200600005628075E-2</v>
      </c>
      <c r="Q2681" s="2">
        <f t="shared" si="278"/>
        <v>28365.873</v>
      </c>
      <c r="S2681" t="s">
        <v>8874</v>
      </c>
      <c r="U2681" s="21"/>
    </row>
    <row r="2682" spans="1:33" ht="12.95" customHeight="1" x14ac:dyDescent="0.2">
      <c r="A2682" s="99" t="s">
        <v>8684</v>
      </c>
      <c r="B2682" s="14"/>
      <c r="C2682" s="17">
        <v>43385.572</v>
      </c>
      <c r="D2682" s="17"/>
      <c r="E2682">
        <f t="shared" si="276"/>
        <v>-10997.022130009089</v>
      </c>
      <c r="F2682">
        <f t="shared" si="277"/>
        <v>-10997</v>
      </c>
      <c r="G2682">
        <f t="shared" si="275"/>
        <v>-2.6450900004419964E-2</v>
      </c>
      <c r="I2682">
        <f>G2682</f>
        <v>-2.6450900004419964E-2</v>
      </c>
      <c r="Q2682" s="2">
        <f t="shared" si="278"/>
        <v>28367.072</v>
      </c>
      <c r="S2682" t="s">
        <v>8874</v>
      </c>
      <c r="U2682" s="21"/>
    </row>
    <row r="2683" spans="1:33" ht="12.95" customHeight="1" x14ac:dyDescent="0.2">
      <c r="A2683" s="55" t="s">
        <v>4870</v>
      </c>
      <c r="B2683" s="54" t="s">
        <v>8852</v>
      </c>
      <c r="C2683" s="55">
        <v>43390.34</v>
      </c>
      <c r="D2683" s="55" t="s">
        <v>8869</v>
      </c>
      <c r="E2683">
        <f t="shared" si="276"/>
        <v>-10993.033007396029</v>
      </c>
      <c r="F2683">
        <f t="shared" si="277"/>
        <v>-10993</v>
      </c>
      <c r="G2683">
        <f t="shared" si="275"/>
        <v>-3.9452100005291868E-2</v>
      </c>
      <c r="I2683">
        <f>+C2683-(C$7+F2683*C$8)</f>
        <v>-3.9452100005291868E-2</v>
      </c>
      <c r="Q2683" s="2">
        <f t="shared" si="278"/>
        <v>28371.839999999997</v>
      </c>
      <c r="S2683" t="s">
        <v>8874</v>
      </c>
      <c r="AC2683">
        <v>36</v>
      </c>
      <c r="AE2683" t="s">
        <v>8720</v>
      </c>
      <c r="AG2683" t="s">
        <v>8576</v>
      </c>
    </row>
    <row r="2684" spans="1:33" ht="12.95" customHeight="1" x14ac:dyDescent="0.2">
      <c r="A2684" s="99" t="s">
        <v>8710</v>
      </c>
      <c r="B2684" s="14"/>
      <c r="C2684" s="17">
        <v>43390.345999999998</v>
      </c>
      <c r="D2684" s="17"/>
      <c r="E2684">
        <f t="shared" si="276"/>
        <v>-10993.027987526968</v>
      </c>
      <c r="F2684">
        <f t="shared" si="277"/>
        <v>-10993</v>
      </c>
      <c r="G2684">
        <f t="shared" si="275"/>
        <v>-3.3452100004069507E-2</v>
      </c>
      <c r="I2684">
        <f t="shared" ref="I2684:I2708" si="281">G2684</f>
        <v>-3.3452100004069507E-2</v>
      </c>
      <c r="Q2684" s="2">
        <f t="shared" si="278"/>
        <v>28371.845999999998</v>
      </c>
      <c r="S2684" t="s">
        <v>8874</v>
      </c>
      <c r="U2684" s="21"/>
    </row>
    <row r="2685" spans="1:33" ht="12.95" customHeight="1" x14ac:dyDescent="0.2">
      <c r="A2685" s="99" t="s">
        <v>8712</v>
      </c>
      <c r="B2685" s="14"/>
      <c r="C2685" s="17">
        <v>43390.351999999999</v>
      </c>
      <c r="D2685" s="17"/>
      <c r="E2685">
        <f t="shared" si="276"/>
        <v>-10993.022967657907</v>
      </c>
      <c r="F2685">
        <f t="shared" si="277"/>
        <v>-10993</v>
      </c>
      <c r="G2685">
        <f t="shared" si="275"/>
        <v>-2.7452100002847146E-2</v>
      </c>
      <c r="I2685">
        <f t="shared" si="281"/>
        <v>-2.7452100002847146E-2</v>
      </c>
      <c r="Q2685" s="2">
        <f t="shared" si="278"/>
        <v>28371.851999999999</v>
      </c>
      <c r="S2685" t="s">
        <v>8874</v>
      </c>
      <c r="U2685" s="21"/>
    </row>
    <row r="2686" spans="1:33" ht="12.95" customHeight="1" x14ac:dyDescent="0.2">
      <c r="A2686" s="99" t="s">
        <v>8710</v>
      </c>
      <c r="B2686" s="14"/>
      <c r="C2686" s="17">
        <v>43390.353000000003</v>
      </c>
      <c r="D2686" s="17"/>
      <c r="E2686">
        <f t="shared" si="276"/>
        <v>-10993.02213101306</v>
      </c>
      <c r="F2686">
        <f t="shared" si="277"/>
        <v>-10993</v>
      </c>
      <c r="G2686">
        <f t="shared" si="275"/>
        <v>-2.6452099999005441E-2</v>
      </c>
      <c r="I2686">
        <f t="shared" si="281"/>
        <v>-2.6452099999005441E-2</v>
      </c>
      <c r="Q2686" s="2">
        <f t="shared" si="278"/>
        <v>28371.853000000003</v>
      </c>
      <c r="S2686" t="s">
        <v>8874</v>
      </c>
      <c r="U2686" s="21"/>
    </row>
    <row r="2687" spans="1:33" ht="12.95" customHeight="1" x14ac:dyDescent="0.2">
      <c r="A2687" s="99" t="s">
        <v>8710</v>
      </c>
      <c r="B2687" s="14"/>
      <c r="C2687" s="17">
        <v>43390.355000000003</v>
      </c>
      <c r="D2687" s="17"/>
      <c r="E2687">
        <f t="shared" si="276"/>
        <v>-10993.020457723373</v>
      </c>
      <c r="F2687">
        <f t="shared" si="277"/>
        <v>-10993</v>
      </c>
      <c r="G2687">
        <f t="shared" si="275"/>
        <v>-2.4452099998597987E-2</v>
      </c>
      <c r="I2687">
        <f t="shared" si="281"/>
        <v>-2.4452099998597987E-2</v>
      </c>
      <c r="Q2687" s="2">
        <f t="shared" si="278"/>
        <v>28371.855000000003</v>
      </c>
      <c r="S2687" t="s">
        <v>8874</v>
      </c>
      <c r="U2687" s="21"/>
    </row>
    <row r="2688" spans="1:33" ht="12.95" customHeight="1" x14ac:dyDescent="0.2">
      <c r="A2688" s="99" t="s">
        <v>8710</v>
      </c>
      <c r="B2688" s="14"/>
      <c r="C2688" s="17">
        <v>43390.36</v>
      </c>
      <c r="D2688" s="17"/>
      <c r="E2688">
        <f t="shared" si="276"/>
        <v>-10993.016274499159</v>
      </c>
      <c r="F2688">
        <f t="shared" si="277"/>
        <v>-10993</v>
      </c>
      <c r="G2688">
        <f t="shared" si="275"/>
        <v>-1.9452100001217332E-2</v>
      </c>
      <c r="I2688">
        <f t="shared" si="281"/>
        <v>-1.9452100001217332E-2</v>
      </c>
      <c r="Q2688" s="2">
        <f t="shared" si="278"/>
        <v>28371.86</v>
      </c>
      <c r="S2688" t="s">
        <v>8874</v>
      </c>
      <c r="U2688" s="21"/>
    </row>
    <row r="2689" spans="1:21" ht="12.95" customHeight="1" x14ac:dyDescent="0.2">
      <c r="A2689" s="99" t="s">
        <v>8710</v>
      </c>
      <c r="B2689" s="14"/>
      <c r="C2689" s="17">
        <v>43396.322</v>
      </c>
      <c r="D2689" s="17"/>
      <c r="E2689">
        <f t="shared" si="276"/>
        <v>-10988.028197943144</v>
      </c>
      <c r="F2689">
        <f t="shared" si="277"/>
        <v>-10988</v>
      </c>
      <c r="G2689">
        <f t="shared" si="275"/>
        <v>-3.370359999826178E-2</v>
      </c>
      <c r="I2689">
        <f t="shared" si="281"/>
        <v>-3.370359999826178E-2</v>
      </c>
      <c r="Q2689" s="2">
        <f t="shared" si="278"/>
        <v>28377.822</v>
      </c>
      <c r="S2689" t="s">
        <v>8874</v>
      </c>
      <c r="U2689" s="21"/>
    </row>
    <row r="2690" spans="1:21" ht="12.95" customHeight="1" x14ac:dyDescent="0.2">
      <c r="A2690" s="99" t="s">
        <v>8710</v>
      </c>
      <c r="B2690" s="14"/>
      <c r="C2690" s="17">
        <v>43396.324999999997</v>
      </c>
      <c r="D2690" s="17"/>
      <c r="E2690">
        <f t="shared" si="276"/>
        <v>-10988.025688008616</v>
      </c>
      <c r="F2690">
        <f t="shared" si="277"/>
        <v>-10988</v>
      </c>
      <c r="G2690">
        <f t="shared" si="275"/>
        <v>-3.0703600001288578E-2</v>
      </c>
      <c r="I2690">
        <f t="shared" si="281"/>
        <v>-3.0703600001288578E-2</v>
      </c>
      <c r="Q2690" s="2">
        <f t="shared" si="278"/>
        <v>28377.824999999997</v>
      </c>
      <c r="S2690" t="s">
        <v>8874</v>
      </c>
      <c r="U2690" s="21"/>
    </row>
    <row r="2691" spans="1:21" ht="12.95" customHeight="1" x14ac:dyDescent="0.2">
      <c r="A2691" s="99" t="s">
        <v>8710</v>
      </c>
      <c r="B2691" s="14"/>
      <c r="C2691" s="17">
        <v>43396.326000000001</v>
      </c>
      <c r="D2691" s="17"/>
      <c r="E2691">
        <f t="shared" si="276"/>
        <v>-10988.024851363769</v>
      </c>
      <c r="F2691">
        <f t="shared" si="277"/>
        <v>-10988</v>
      </c>
      <c r="G2691">
        <f t="shared" si="275"/>
        <v>-2.9703599997446872E-2</v>
      </c>
      <c r="I2691">
        <f t="shared" si="281"/>
        <v>-2.9703599997446872E-2</v>
      </c>
      <c r="Q2691" s="2">
        <f t="shared" si="278"/>
        <v>28377.826000000001</v>
      </c>
      <c r="S2691" t="s">
        <v>8874</v>
      </c>
      <c r="U2691" s="21"/>
    </row>
    <row r="2692" spans="1:21" ht="12.95" customHeight="1" x14ac:dyDescent="0.2">
      <c r="A2692" s="99" t="s">
        <v>8710</v>
      </c>
      <c r="B2692" s="14"/>
      <c r="C2692" s="17">
        <v>43396.328000000001</v>
      </c>
      <c r="D2692" s="17"/>
      <c r="E2692">
        <f t="shared" si="276"/>
        <v>-10988.023178074083</v>
      </c>
      <c r="F2692">
        <f t="shared" si="277"/>
        <v>-10988</v>
      </c>
      <c r="G2692">
        <f t="shared" si="275"/>
        <v>-2.7703599997039419E-2</v>
      </c>
      <c r="I2692">
        <f t="shared" si="281"/>
        <v>-2.7703599997039419E-2</v>
      </c>
      <c r="Q2692" s="2">
        <f t="shared" si="278"/>
        <v>28377.828000000001</v>
      </c>
      <c r="S2692" t="s">
        <v>8874</v>
      </c>
      <c r="U2692" s="21"/>
    </row>
    <row r="2693" spans="1:21" ht="12.95" customHeight="1" x14ac:dyDescent="0.2">
      <c r="A2693" s="99" t="s">
        <v>8710</v>
      </c>
      <c r="B2693" s="14"/>
      <c r="C2693" s="17">
        <v>43396.328999999998</v>
      </c>
      <c r="D2693" s="17"/>
      <c r="E2693">
        <f t="shared" si="276"/>
        <v>-10988.022341429243</v>
      </c>
      <c r="F2693">
        <f t="shared" si="277"/>
        <v>-10988</v>
      </c>
      <c r="G2693">
        <f t="shared" si="275"/>
        <v>-2.6703600000473671E-2</v>
      </c>
      <c r="I2693">
        <f t="shared" si="281"/>
        <v>-2.6703600000473671E-2</v>
      </c>
      <c r="Q2693" s="2">
        <f t="shared" si="278"/>
        <v>28377.828999999998</v>
      </c>
      <c r="S2693" t="s">
        <v>8874</v>
      </c>
      <c r="U2693" s="21"/>
    </row>
    <row r="2694" spans="1:21" ht="12.95" customHeight="1" x14ac:dyDescent="0.2">
      <c r="A2694" s="99" t="s">
        <v>8710</v>
      </c>
      <c r="B2694" s="14"/>
      <c r="C2694" s="17">
        <v>43396.330999999998</v>
      </c>
      <c r="D2694" s="17"/>
      <c r="E2694">
        <f t="shared" si="276"/>
        <v>-10988.020668139556</v>
      </c>
      <c r="F2694">
        <f t="shared" si="277"/>
        <v>-10988</v>
      </c>
      <c r="G2694">
        <f t="shared" si="275"/>
        <v>-2.4703600000066217E-2</v>
      </c>
      <c r="I2694">
        <f t="shared" si="281"/>
        <v>-2.4703600000066217E-2</v>
      </c>
      <c r="Q2694" s="2">
        <f t="shared" si="278"/>
        <v>28377.830999999998</v>
      </c>
      <c r="S2694" t="s">
        <v>8874</v>
      </c>
      <c r="U2694" s="21"/>
    </row>
    <row r="2695" spans="1:21" ht="12.95" customHeight="1" x14ac:dyDescent="0.2">
      <c r="A2695" s="99" t="s">
        <v>8722</v>
      </c>
      <c r="B2695" s="14"/>
      <c r="C2695" s="17">
        <v>43396.334999999999</v>
      </c>
      <c r="D2695" s="17"/>
      <c r="E2695">
        <f t="shared" si="276"/>
        <v>-10988.017321560181</v>
      </c>
      <c r="F2695">
        <f t="shared" si="277"/>
        <v>-10988</v>
      </c>
      <c r="G2695">
        <f t="shared" si="275"/>
        <v>-2.070359999925131E-2</v>
      </c>
      <c r="I2695">
        <f t="shared" si="281"/>
        <v>-2.070359999925131E-2</v>
      </c>
      <c r="Q2695" s="2">
        <f t="shared" si="278"/>
        <v>28377.834999999999</v>
      </c>
      <c r="S2695" t="s">
        <v>8874</v>
      </c>
      <c r="U2695" s="21"/>
    </row>
    <row r="2696" spans="1:21" ht="12.95" customHeight="1" x14ac:dyDescent="0.2">
      <c r="A2696" s="99" t="s">
        <v>8710</v>
      </c>
      <c r="B2696" s="14"/>
      <c r="C2696" s="17">
        <v>43396.339</v>
      </c>
      <c r="D2696" s="17"/>
      <c r="E2696">
        <f t="shared" si="276"/>
        <v>-10988.013974980808</v>
      </c>
      <c r="F2696">
        <f t="shared" si="277"/>
        <v>-10988</v>
      </c>
      <c r="G2696">
        <f t="shared" si="275"/>
        <v>-1.6703599998436403E-2</v>
      </c>
      <c r="I2696">
        <f t="shared" si="281"/>
        <v>-1.6703599998436403E-2</v>
      </c>
      <c r="Q2696" s="2">
        <f t="shared" si="278"/>
        <v>28377.839</v>
      </c>
      <c r="S2696" t="s">
        <v>8874</v>
      </c>
      <c r="U2696" s="21"/>
    </row>
    <row r="2697" spans="1:21" ht="12.95" customHeight="1" x14ac:dyDescent="0.2">
      <c r="A2697" s="99" t="s">
        <v>8710</v>
      </c>
      <c r="B2697" s="14"/>
      <c r="C2697" s="17">
        <v>43396.341</v>
      </c>
      <c r="D2697" s="17"/>
      <c r="E2697">
        <f t="shared" si="276"/>
        <v>-10988.01230169112</v>
      </c>
      <c r="F2697">
        <f t="shared" si="277"/>
        <v>-10988</v>
      </c>
      <c r="G2697">
        <f t="shared" si="275"/>
        <v>-1.4703599998028949E-2</v>
      </c>
      <c r="I2697">
        <f t="shared" si="281"/>
        <v>-1.4703599998028949E-2</v>
      </c>
      <c r="Q2697" s="2">
        <f t="shared" si="278"/>
        <v>28377.841</v>
      </c>
      <c r="S2697" t="s">
        <v>8874</v>
      </c>
      <c r="U2697" s="21"/>
    </row>
    <row r="2698" spans="1:21" ht="12.95" customHeight="1" x14ac:dyDescent="0.2">
      <c r="A2698" s="99" t="s">
        <v>8710</v>
      </c>
      <c r="B2698" s="14"/>
      <c r="C2698" s="17">
        <v>43397.523000000001</v>
      </c>
      <c r="D2698" s="17"/>
      <c r="E2698">
        <f t="shared" si="276"/>
        <v>-10987.023387486288</v>
      </c>
      <c r="F2698">
        <f t="shared" si="277"/>
        <v>-10987</v>
      </c>
      <c r="G2698">
        <f t="shared" si="275"/>
        <v>-2.7953900003922172E-2</v>
      </c>
      <c r="I2698">
        <f t="shared" si="281"/>
        <v>-2.7953900003922172E-2</v>
      </c>
      <c r="Q2698" s="2">
        <f t="shared" si="278"/>
        <v>28379.023000000001</v>
      </c>
      <c r="S2698" t="s">
        <v>8874</v>
      </c>
      <c r="U2698" s="21"/>
    </row>
    <row r="2699" spans="1:21" ht="12.95" customHeight="1" x14ac:dyDescent="0.2">
      <c r="A2699" s="99" t="s">
        <v>8710</v>
      </c>
      <c r="B2699" s="14"/>
      <c r="C2699" s="17">
        <v>43397.525999999998</v>
      </c>
      <c r="D2699" s="17"/>
      <c r="E2699">
        <f t="shared" si="276"/>
        <v>-10987.02087755176</v>
      </c>
      <c r="F2699">
        <f t="shared" si="277"/>
        <v>-10987</v>
      </c>
      <c r="G2699">
        <f t="shared" si="275"/>
        <v>-2.495390000694897E-2</v>
      </c>
      <c r="I2699">
        <f t="shared" si="281"/>
        <v>-2.495390000694897E-2</v>
      </c>
      <c r="Q2699" s="2">
        <f t="shared" si="278"/>
        <v>28379.025999999998</v>
      </c>
      <c r="S2699" t="s">
        <v>8874</v>
      </c>
      <c r="U2699" s="21"/>
    </row>
    <row r="2700" spans="1:21" ht="12.95" customHeight="1" x14ac:dyDescent="0.2">
      <c r="A2700" s="99" t="s">
        <v>8710</v>
      </c>
      <c r="B2700" s="14"/>
      <c r="C2700" s="17">
        <v>43402.3</v>
      </c>
      <c r="D2700" s="17"/>
      <c r="E2700">
        <f t="shared" si="276"/>
        <v>-10983.026735069632</v>
      </c>
      <c r="F2700">
        <f t="shared" si="277"/>
        <v>-10983</v>
      </c>
      <c r="G2700">
        <f t="shared" si="275"/>
        <v>-3.1955099999322556E-2</v>
      </c>
      <c r="I2700">
        <f t="shared" si="281"/>
        <v>-3.1955099999322556E-2</v>
      </c>
      <c r="Q2700" s="2">
        <f t="shared" si="278"/>
        <v>28383.800000000003</v>
      </c>
      <c r="S2700" t="s">
        <v>8874</v>
      </c>
      <c r="U2700" s="21"/>
    </row>
    <row r="2701" spans="1:21" ht="12.95" customHeight="1" x14ac:dyDescent="0.2">
      <c r="A2701" s="99" t="s">
        <v>8722</v>
      </c>
      <c r="B2701" s="14"/>
      <c r="C2701" s="17">
        <v>43402.309000000001</v>
      </c>
      <c r="D2701" s="17"/>
      <c r="E2701">
        <f t="shared" si="276"/>
        <v>-10983.019205266044</v>
      </c>
      <c r="F2701">
        <f t="shared" si="277"/>
        <v>-10983</v>
      </c>
      <c r="G2701">
        <f t="shared" si="275"/>
        <v>-2.2955100001126993E-2</v>
      </c>
      <c r="I2701">
        <f t="shared" si="281"/>
        <v>-2.2955100001126993E-2</v>
      </c>
      <c r="Q2701" s="2">
        <f t="shared" si="278"/>
        <v>28383.809000000001</v>
      </c>
      <c r="S2701" t="s">
        <v>8874</v>
      </c>
      <c r="U2701" s="21"/>
    </row>
    <row r="2702" spans="1:21" ht="12.95" customHeight="1" x14ac:dyDescent="0.2">
      <c r="A2702" s="99" t="s">
        <v>8710</v>
      </c>
      <c r="B2702" s="14"/>
      <c r="C2702" s="17">
        <v>43402.315000000002</v>
      </c>
      <c r="D2702" s="17"/>
      <c r="E2702">
        <f t="shared" si="276"/>
        <v>-10983.014185396984</v>
      </c>
      <c r="F2702">
        <f t="shared" si="277"/>
        <v>-10983</v>
      </c>
      <c r="G2702">
        <f t="shared" si="275"/>
        <v>-1.6955099999904633E-2</v>
      </c>
      <c r="I2702">
        <f t="shared" si="281"/>
        <v>-1.6955099999904633E-2</v>
      </c>
      <c r="Q2702" s="2">
        <f t="shared" si="278"/>
        <v>28383.815000000002</v>
      </c>
      <c r="S2702" t="s">
        <v>8874</v>
      </c>
      <c r="U2702" s="21"/>
    </row>
    <row r="2703" spans="1:21" ht="12.95" customHeight="1" x14ac:dyDescent="0.2">
      <c r="A2703" s="99" t="s">
        <v>8710</v>
      </c>
      <c r="B2703" s="14"/>
      <c r="C2703" s="17">
        <v>43415.459000000003</v>
      </c>
      <c r="D2703" s="17"/>
      <c r="E2703">
        <f t="shared" si="276"/>
        <v>-10972.017325576073</v>
      </c>
      <c r="F2703">
        <f t="shared" si="277"/>
        <v>-10972</v>
      </c>
      <c r="G2703">
        <f t="shared" si="275"/>
        <v>-2.070839999942109E-2</v>
      </c>
      <c r="I2703">
        <f t="shared" si="281"/>
        <v>-2.070839999942109E-2</v>
      </c>
      <c r="Q2703" s="2">
        <f t="shared" si="278"/>
        <v>28396.959000000003</v>
      </c>
      <c r="S2703" t="s">
        <v>8874</v>
      </c>
      <c r="U2703" s="21"/>
    </row>
    <row r="2704" spans="1:21" ht="12.95" customHeight="1" x14ac:dyDescent="0.2">
      <c r="A2704" s="99" t="s">
        <v>8710</v>
      </c>
      <c r="B2704" s="14"/>
      <c r="C2704" s="17">
        <v>43415.46</v>
      </c>
      <c r="D2704" s="17"/>
      <c r="E2704">
        <f t="shared" si="276"/>
        <v>-10972.016488931233</v>
      </c>
      <c r="F2704">
        <f t="shared" si="277"/>
        <v>-10972</v>
      </c>
      <c r="G2704">
        <f t="shared" si="275"/>
        <v>-1.9708400002855342E-2</v>
      </c>
      <c r="I2704">
        <f t="shared" si="281"/>
        <v>-1.9708400002855342E-2</v>
      </c>
      <c r="Q2704" s="2">
        <f t="shared" si="278"/>
        <v>28396.959999999999</v>
      </c>
      <c r="S2704" t="s">
        <v>8874</v>
      </c>
      <c r="U2704" s="21"/>
    </row>
    <row r="2705" spans="1:21" ht="12.95" customHeight="1" x14ac:dyDescent="0.2">
      <c r="A2705" s="99" t="s">
        <v>8660</v>
      </c>
      <c r="B2705" s="14"/>
      <c r="C2705" s="17">
        <v>43416.646999999997</v>
      </c>
      <c r="D2705" s="17"/>
      <c r="E2705">
        <f t="shared" si="276"/>
        <v>-10971.023391502185</v>
      </c>
      <c r="F2705">
        <f t="shared" si="277"/>
        <v>-10971</v>
      </c>
      <c r="G2705">
        <f t="shared" si="275"/>
        <v>-2.7958700004091952E-2</v>
      </c>
      <c r="I2705">
        <f t="shared" si="281"/>
        <v>-2.7958700004091952E-2</v>
      </c>
      <c r="Q2705" s="2">
        <f t="shared" si="278"/>
        <v>28398.146999999997</v>
      </c>
      <c r="S2705" t="s">
        <v>8874</v>
      </c>
      <c r="U2705" s="21"/>
    </row>
    <row r="2706" spans="1:21" ht="12.95" customHeight="1" x14ac:dyDescent="0.2">
      <c r="A2706" s="99" t="s">
        <v>8710</v>
      </c>
      <c r="B2706" s="14"/>
      <c r="C2706" s="17">
        <v>43421.434999999998</v>
      </c>
      <c r="D2706" s="17"/>
      <c r="E2706">
        <f t="shared" si="276"/>
        <v>-10967.017535992256</v>
      </c>
      <c r="F2706">
        <f t="shared" si="277"/>
        <v>-10967</v>
      </c>
      <c r="G2706">
        <f t="shared" si="275"/>
        <v>-2.0959900008165278E-2</v>
      </c>
      <c r="I2706">
        <f t="shared" si="281"/>
        <v>-2.0959900008165278E-2</v>
      </c>
      <c r="Q2706" s="2">
        <f t="shared" si="278"/>
        <v>28402.934999999998</v>
      </c>
      <c r="S2706" t="s">
        <v>8874</v>
      </c>
      <c r="U2706" s="21"/>
    </row>
    <row r="2707" spans="1:21" ht="12.95" customHeight="1" x14ac:dyDescent="0.2">
      <c r="A2707" s="99" t="s">
        <v>8712</v>
      </c>
      <c r="B2707" s="14"/>
      <c r="C2707" s="17">
        <v>43421.436000000002</v>
      </c>
      <c r="D2707" s="17"/>
      <c r="E2707">
        <f t="shared" si="276"/>
        <v>-10967.016699347409</v>
      </c>
      <c r="F2707">
        <f t="shared" si="277"/>
        <v>-10967</v>
      </c>
      <c r="G2707">
        <f t="shared" si="275"/>
        <v>-1.9959900004323572E-2</v>
      </c>
      <c r="I2707">
        <f t="shared" si="281"/>
        <v>-1.9959900004323572E-2</v>
      </c>
      <c r="Q2707" s="2">
        <f t="shared" si="278"/>
        <v>28402.936000000002</v>
      </c>
      <c r="S2707" t="s">
        <v>8874</v>
      </c>
      <c r="U2707" s="21"/>
    </row>
    <row r="2708" spans="1:21" ht="12.95" customHeight="1" x14ac:dyDescent="0.2">
      <c r="A2708" s="99" t="s">
        <v>8722</v>
      </c>
      <c r="B2708" s="14"/>
      <c r="C2708" s="17">
        <v>43427.402000000002</v>
      </c>
      <c r="D2708" s="17"/>
      <c r="E2708">
        <f t="shared" si="276"/>
        <v>-10962.02527621202</v>
      </c>
      <c r="F2708">
        <f t="shared" si="277"/>
        <v>-10962</v>
      </c>
      <c r="G2708">
        <f t="shared" ref="G2708:G2771" si="282">+C2708-(C$7+F2708*C$8)</f>
        <v>-3.0211400000553112E-2</v>
      </c>
      <c r="I2708">
        <f t="shared" si="281"/>
        <v>-3.0211400000553112E-2</v>
      </c>
      <c r="Q2708" s="2">
        <f t="shared" si="278"/>
        <v>28408.902000000002</v>
      </c>
      <c r="S2708" t="s">
        <v>8874</v>
      </c>
      <c r="U2708" s="21"/>
    </row>
    <row r="2709" spans="1:21" ht="12.95" customHeight="1" x14ac:dyDescent="0.2">
      <c r="A2709" s="55" t="s">
        <v>5179</v>
      </c>
      <c r="B2709" s="54" t="s">
        <v>8852</v>
      </c>
      <c r="C2709" s="55">
        <v>43427.421000000002</v>
      </c>
      <c r="D2709" s="55" t="s">
        <v>8869</v>
      </c>
      <c r="E2709">
        <f t="shared" ref="E2709:E2772" si="283">+(C2709-C$7)/C$8</f>
        <v>-10962.009379959996</v>
      </c>
      <c r="F2709">
        <f t="shared" ref="F2709:F2772" si="284">ROUND(2*E2709,0)/2</f>
        <v>-10962</v>
      </c>
      <c r="G2709">
        <f t="shared" si="282"/>
        <v>-1.1211400000320282E-2</v>
      </c>
      <c r="I2709">
        <f>+C2709-(C$7+F2709*C$8)</f>
        <v>-1.1211400000320282E-2</v>
      </c>
      <c r="Q2709" s="2">
        <f t="shared" si="278"/>
        <v>28408.921000000002</v>
      </c>
      <c r="S2709" t="s">
        <v>8874</v>
      </c>
    </row>
    <row r="2710" spans="1:21" ht="12.95" customHeight="1" x14ac:dyDescent="0.2">
      <c r="A2710" s="12" t="s">
        <v>9227</v>
      </c>
      <c r="B2710" s="35"/>
      <c r="C2710" s="12">
        <v>43428.586000000003</v>
      </c>
      <c r="D2710" s="12">
        <v>3.0000000000000001E-3</v>
      </c>
      <c r="E2710">
        <f t="shared" si="283"/>
        <v>-10961.0346887175</v>
      </c>
      <c r="F2710">
        <f t="shared" si="284"/>
        <v>-10961</v>
      </c>
      <c r="G2710">
        <f t="shared" si="282"/>
        <v>-4.1461699998762924E-2</v>
      </c>
      <c r="I2710">
        <f t="shared" ref="I2710:I2715" si="285">G2710</f>
        <v>-4.1461699998762924E-2</v>
      </c>
      <c r="Q2710" s="2">
        <f t="shared" si="278"/>
        <v>28410.086000000003</v>
      </c>
      <c r="S2710" t="s">
        <v>8874</v>
      </c>
      <c r="U2710" s="21"/>
    </row>
    <row r="2711" spans="1:21" ht="12.95" customHeight="1" x14ac:dyDescent="0.2">
      <c r="A2711" s="99" t="s">
        <v>8710</v>
      </c>
      <c r="B2711" s="14"/>
      <c r="C2711" s="17">
        <v>43433.368000000002</v>
      </c>
      <c r="D2711" s="17"/>
      <c r="E2711">
        <f t="shared" si="283"/>
        <v>-10957.033853076631</v>
      </c>
      <c r="F2711">
        <f t="shared" si="284"/>
        <v>-10957</v>
      </c>
      <c r="G2711">
        <f t="shared" si="282"/>
        <v>-4.0462899996782653E-2</v>
      </c>
      <c r="I2711">
        <f t="shared" si="285"/>
        <v>-4.0462899996782653E-2</v>
      </c>
      <c r="Q2711" s="2">
        <f t="shared" ref="Q2711:Q2774" si="286">+C2711-15018.5</f>
        <v>28414.868000000002</v>
      </c>
      <c r="S2711" t="s">
        <v>8874</v>
      </c>
      <c r="U2711" s="21"/>
    </row>
    <row r="2712" spans="1:21" ht="12.95" customHeight="1" x14ac:dyDescent="0.2">
      <c r="A2712" s="99" t="s">
        <v>8710</v>
      </c>
      <c r="B2712" s="14"/>
      <c r="C2712" s="17">
        <v>43433.37</v>
      </c>
      <c r="D2712" s="17"/>
      <c r="E2712">
        <f t="shared" si="283"/>
        <v>-10957.032179786946</v>
      </c>
      <c r="F2712">
        <f t="shared" si="284"/>
        <v>-10957</v>
      </c>
      <c r="G2712">
        <f t="shared" si="282"/>
        <v>-3.8462899996375199E-2</v>
      </c>
      <c r="I2712">
        <f t="shared" si="285"/>
        <v>-3.8462899996375199E-2</v>
      </c>
      <c r="Q2712" s="2">
        <f t="shared" si="286"/>
        <v>28414.870000000003</v>
      </c>
      <c r="S2712" t="s">
        <v>8874</v>
      </c>
      <c r="U2712" s="21"/>
    </row>
    <row r="2713" spans="1:21" ht="12.95" customHeight="1" x14ac:dyDescent="0.2">
      <c r="A2713" s="99" t="s">
        <v>8710</v>
      </c>
      <c r="B2713" s="14"/>
      <c r="C2713" s="17">
        <v>43433.377999999997</v>
      </c>
      <c r="D2713" s="17"/>
      <c r="E2713">
        <f t="shared" si="283"/>
        <v>-10957.025486628203</v>
      </c>
      <c r="F2713">
        <f t="shared" si="284"/>
        <v>-10957</v>
      </c>
      <c r="G2713">
        <f t="shared" si="282"/>
        <v>-3.0462900002021343E-2</v>
      </c>
      <c r="I2713">
        <f t="shared" si="285"/>
        <v>-3.0462900002021343E-2</v>
      </c>
      <c r="Q2713" s="2">
        <f t="shared" si="286"/>
        <v>28414.877999999997</v>
      </c>
      <c r="S2713" t="s">
        <v>8874</v>
      </c>
      <c r="U2713" s="21"/>
    </row>
    <row r="2714" spans="1:21" ht="12.95" customHeight="1" x14ac:dyDescent="0.2">
      <c r="A2714" s="99" t="s">
        <v>8710</v>
      </c>
      <c r="B2714" s="14"/>
      <c r="C2714" s="17">
        <v>43433.383999999998</v>
      </c>
      <c r="D2714" s="17"/>
      <c r="E2714">
        <f t="shared" si="283"/>
        <v>-10957.020466759142</v>
      </c>
      <c r="F2714">
        <f t="shared" si="284"/>
        <v>-10957</v>
      </c>
      <c r="G2714">
        <f t="shared" si="282"/>
        <v>-2.4462900000798982E-2</v>
      </c>
      <c r="I2714">
        <f t="shared" si="285"/>
        <v>-2.4462900000798982E-2</v>
      </c>
      <c r="Q2714" s="2">
        <f t="shared" si="286"/>
        <v>28414.883999999998</v>
      </c>
      <c r="S2714" t="s">
        <v>8874</v>
      </c>
      <c r="U2714" s="21"/>
    </row>
    <row r="2715" spans="1:21" ht="12.95" customHeight="1" x14ac:dyDescent="0.2">
      <c r="A2715" s="99" t="s">
        <v>8710</v>
      </c>
      <c r="B2715" s="14"/>
      <c r="C2715" s="17">
        <v>43433.387999999999</v>
      </c>
      <c r="D2715" s="17"/>
      <c r="E2715">
        <f t="shared" si="283"/>
        <v>-10957.017120179768</v>
      </c>
      <c r="F2715">
        <f t="shared" si="284"/>
        <v>-10957</v>
      </c>
      <c r="G2715">
        <f t="shared" si="282"/>
        <v>-2.0462899999984074E-2</v>
      </c>
      <c r="I2715">
        <f t="shared" si="285"/>
        <v>-2.0462899999984074E-2</v>
      </c>
      <c r="Q2715" s="2">
        <f t="shared" si="286"/>
        <v>28414.887999999999</v>
      </c>
      <c r="S2715" t="s">
        <v>8874</v>
      </c>
      <c r="U2715" s="21"/>
    </row>
    <row r="2716" spans="1:21" ht="12.95" customHeight="1" x14ac:dyDescent="0.2">
      <c r="A2716" s="55" t="s">
        <v>5179</v>
      </c>
      <c r="B2716" s="54" t="s">
        <v>8852</v>
      </c>
      <c r="C2716" s="55">
        <v>43439.334999999999</v>
      </c>
      <c r="D2716" s="55" t="s">
        <v>8869</v>
      </c>
      <c r="E2716">
        <f t="shared" si="283"/>
        <v>-10952.041593296402</v>
      </c>
      <c r="F2716">
        <f t="shared" si="284"/>
        <v>-10952</v>
      </c>
      <c r="G2716">
        <f t="shared" si="282"/>
        <v>-4.9714400003722403E-2</v>
      </c>
      <c r="I2716">
        <f>+C2716-(C$7+F2716*C$8)</f>
        <v>-4.9714400003722403E-2</v>
      </c>
      <c r="Q2716" s="2">
        <f t="shared" si="286"/>
        <v>28420.834999999999</v>
      </c>
      <c r="S2716" t="s">
        <v>8874</v>
      </c>
    </row>
    <row r="2717" spans="1:21" ht="12.95" customHeight="1" x14ac:dyDescent="0.2">
      <c r="A2717" s="99" t="s">
        <v>8710</v>
      </c>
      <c r="B2717" s="14"/>
      <c r="C2717" s="17">
        <v>43439.358999999997</v>
      </c>
      <c r="D2717" s="17"/>
      <c r="E2717">
        <f t="shared" si="283"/>
        <v>-10952.021513820164</v>
      </c>
      <c r="F2717">
        <f t="shared" si="284"/>
        <v>-10952</v>
      </c>
      <c r="G2717">
        <f t="shared" si="282"/>
        <v>-2.5714400006108917E-2</v>
      </c>
      <c r="I2717">
        <f t="shared" ref="I2717:I2725" si="287">G2717</f>
        <v>-2.5714400006108917E-2</v>
      </c>
      <c r="Q2717" s="2">
        <f t="shared" si="286"/>
        <v>28420.858999999997</v>
      </c>
      <c r="S2717" t="s">
        <v>8874</v>
      </c>
      <c r="U2717" s="21"/>
    </row>
    <row r="2718" spans="1:21" ht="12.95" customHeight="1" x14ac:dyDescent="0.2">
      <c r="A2718" s="99" t="s">
        <v>8710</v>
      </c>
      <c r="B2718" s="14"/>
      <c r="C2718" s="17">
        <v>43439.362999999998</v>
      </c>
      <c r="D2718" s="17"/>
      <c r="E2718">
        <f t="shared" si="283"/>
        <v>-10952.018167240791</v>
      </c>
      <c r="F2718">
        <f t="shared" si="284"/>
        <v>-10952</v>
      </c>
      <c r="G2718">
        <f t="shared" si="282"/>
        <v>-2.171440000529401E-2</v>
      </c>
      <c r="I2718">
        <f t="shared" si="287"/>
        <v>-2.171440000529401E-2</v>
      </c>
      <c r="Q2718" s="2">
        <f t="shared" si="286"/>
        <v>28420.862999999998</v>
      </c>
      <c r="S2718" t="s">
        <v>8874</v>
      </c>
      <c r="U2718" s="21"/>
    </row>
    <row r="2719" spans="1:21" ht="12.95" customHeight="1" x14ac:dyDescent="0.2">
      <c r="A2719" s="99" t="s">
        <v>8660</v>
      </c>
      <c r="B2719" s="14"/>
      <c r="C2719" s="17">
        <v>43441.743999999999</v>
      </c>
      <c r="D2719" s="17"/>
      <c r="E2719">
        <f t="shared" si="283"/>
        <v>-10950.026115868788</v>
      </c>
      <c r="F2719">
        <f t="shared" si="284"/>
        <v>-10950</v>
      </c>
      <c r="G2719">
        <f t="shared" si="282"/>
        <v>-3.1215000002703164E-2</v>
      </c>
      <c r="I2719">
        <f t="shared" si="287"/>
        <v>-3.1215000002703164E-2</v>
      </c>
      <c r="Q2719" s="2">
        <f t="shared" si="286"/>
        <v>28423.243999999999</v>
      </c>
      <c r="S2719" t="s">
        <v>8874</v>
      </c>
      <c r="U2719" s="21"/>
    </row>
    <row r="2720" spans="1:21" ht="12.95" customHeight="1" x14ac:dyDescent="0.2">
      <c r="A2720" s="99" t="s">
        <v>8722</v>
      </c>
      <c r="B2720" s="14"/>
      <c r="C2720" s="17">
        <v>43445.324999999997</v>
      </c>
      <c r="D2720" s="17"/>
      <c r="E2720">
        <f t="shared" si="283"/>
        <v>-10947.030090684775</v>
      </c>
      <c r="F2720">
        <f t="shared" si="284"/>
        <v>-10947</v>
      </c>
      <c r="G2720">
        <f t="shared" si="282"/>
        <v>-3.5965900009614415E-2</v>
      </c>
      <c r="I2720">
        <f t="shared" si="287"/>
        <v>-3.5965900009614415E-2</v>
      </c>
      <c r="Q2720" s="2">
        <f t="shared" si="286"/>
        <v>28426.824999999997</v>
      </c>
      <c r="S2720" t="s">
        <v>8874</v>
      </c>
      <c r="U2720" s="21"/>
    </row>
    <row r="2721" spans="1:21" ht="12.95" customHeight="1" x14ac:dyDescent="0.2">
      <c r="A2721" s="99" t="s">
        <v>8722</v>
      </c>
      <c r="B2721" s="14"/>
      <c r="C2721" s="17">
        <v>43445.334000000003</v>
      </c>
      <c r="D2721" s="17"/>
      <c r="E2721">
        <f t="shared" si="283"/>
        <v>-10947.022560881182</v>
      </c>
      <c r="F2721">
        <f t="shared" si="284"/>
        <v>-10947</v>
      </c>
      <c r="G2721">
        <f t="shared" si="282"/>
        <v>-2.6965900004142895E-2</v>
      </c>
      <c r="I2721">
        <f t="shared" si="287"/>
        <v>-2.6965900004142895E-2</v>
      </c>
      <c r="Q2721" s="2">
        <f t="shared" si="286"/>
        <v>28426.834000000003</v>
      </c>
      <c r="S2721" t="s">
        <v>8874</v>
      </c>
      <c r="U2721" s="21"/>
    </row>
    <row r="2722" spans="1:21" ht="12.95" customHeight="1" x14ac:dyDescent="0.2">
      <c r="A2722" s="99" t="s">
        <v>8722</v>
      </c>
      <c r="B2722" s="14"/>
      <c r="C2722" s="17">
        <v>43451.315999999999</v>
      </c>
      <c r="D2722" s="17"/>
      <c r="E2722">
        <f t="shared" si="283"/>
        <v>-10942.017751428302</v>
      </c>
      <c r="F2722">
        <f t="shared" si="284"/>
        <v>-10942</v>
      </c>
      <c r="G2722">
        <f t="shared" si="282"/>
        <v>-2.1217400004388765E-2</v>
      </c>
      <c r="I2722">
        <f t="shared" si="287"/>
        <v>-2.1217400004388765E-2</v>
      </c>
      <c r="Q2722" s="2">
        <f t="shared" si="286"/>
        <v>28432.815999999999</v>
      </c>
      <c r="S2722" t="s">
        <v>8874</v>
      </c>
      <c r="U2722" s="21"/>
    </row>
    <row r="2723" spans="1:21" ht="12.95" customHeight="1" x14ac:dyDescent="0.2">
      <c r="A2723" s="99" t="s">
        <v>8722</v>
      </c>
      <c r="B2723" s="14"/>
      <c r="C2723" s="17">
        <v>43451.317999999999</v>
      </c>
      <c r="D2723" s="17"/>
      <c r="E2723">
        <f t="shared" si="283"/>
        <v>-10942.016078138615</v>
      </c>
      <c r="F2723">
        <f t="shared" si="284"/>
        <v>-10942</v>
      </c>
      <c r="G2723">
        <f t="shared" si="282"/>
        <v>-1.9217400003981311E-2</v>
      </c>
      <c r="I2723">
        <f t="shared" si="287"/>
        <v>-1.9217400003981311E-2</v>
      </c>
      <c r="Q2723" s="2">
        <f t="shared" si="286"/>
        <v>28432.817999999999</v>
      </c>
      <c r="S2723" t="s">
        <v>8874</v>
      </c>
      <c r="U2723" s="21"/>
    </row>
    <row r="2724" spans="1:21" ht="12.95" customHeight="1" x14ac:dyDescent="0.2">
      <c r="A2724" s="99" t="s">
        <v>8722</v>
      </c>
      <c r="B2724" s="14"/>
      <c r="C2724" s="17">
        <v>43451.321000000004</v>
      </c>
      <c r="D2724" s="17"/>
      <c r="E2724">
        <f t="shared" si="283"/>
        <v>-10942.013568204082</v>
      </c>
      <c r="F2724">
        <f t="shared" si="284"/>
        <v>-10942</v>
      </c>
      <c r="G2724">
        <f t="shared" si="282"/>
        <v>-1.6217399999732152E-2</v>
      </c>
      <c r="I2724">
        <f t="shared" si="287"/>
        <v>-1.6217399999732152E-2</v>
      </c>
      <c r="Q2724" s="2">
        <f t="shared" si="286"/>
        <v>28432.821000000004</v>
      </c>
      <c r="S2724" t="s">
        <v>8874</v>
      </c>
      <c r="U2724" s="21"/>
    </row>
    <row r="2725" spans="1:21" ht="12.95" customHeight="1" x14ac:dyDescent="0.2">
      <c r="A2725" s="99" t="s">
        <v>8722</v>
      </c>
      <c r="B2725" s="14"/>
      <c r="C2725" s="17">
        <v>43451.324999999997</v>
      </c>
      <c r="D2725" s="17"/>
      <c r="E2725">
        <f t="shared" si="283"/>
        <v>-10942.010221624714</v>
      </c>
      <c r="F2725">
        <f t="shared" si="284"/>
        <v>-10942</v>
      </c>
      <c r="G2725">
        <f t="shared" si="282"/>
        <v>-1.2217400006193202E-2</v>
      </c>
      <c r="I2725">
        <f t="shared" si="287"/>
        <v>-1.2217400006193202E-2</v>
      </c>
      <c r="Q2725" s="2">
        <f t="shared" si="286"/>
        <v>28432.824999999997</v>
      </c>
      <c r="S2725" t="s">
        <v>8874</v>
      </c>
      <c r="U2725" s="21"/>
    </row>
    <row r="2726" spans="1:21" ht="12.95" customHeight="1" x14ac:dyDescent="0.2">
      <c r="A2726" s="55" t="s">
        <v>5179</v>
      </c>
      <c r="B2726" s="54" t="s">
        <v>8852</v>
      </c>
      <c r="C2726" s="55">
        <v>43451.332000000002</v>
      </c>
      <c r="D2726" s="55" t="s">
        <v>8869</v>
      </c>
      <c r="E2726">
        <f t="shared" si="283"/>
        <v>-10942.004365110806</v>
      </c>
      <c r="F2726">
        <f t="shared" si="284"/>
        <v>-10942</v>
      </c>
      <c r="G2726">
        <f t="shared" si="282"/>
        <v>-5.2174000011291355E-3</v>
      </c>
      <c r="I2726">
        <f>+C2726-(C$7+F2726*C$8)</f>
        <v>-5.2174000011291355E-3</v>
      </c>
      <c r="Q2726" s="2">
        <f t="shared" si="286"/>
        <v>28432.832000000002</v>
      </c>
      <c r="S2726" t="s">
        <v>8874</v>
      </c>
    </row>
    <row r="2727" spans="1:21" ht="12.95" customHeight="1" x14ac:dyDescent="0.2">
      <c r="A2727" s="99" t="s">
        <v>8722</v>
      </c>
      <c r="B2727" s="14"/>
      <c r="C2727" s="17">
        <v>43457.283000000003</v>
      </c>
      <c r="D2727" s="17"/>
      <c r="E2727">
        <f t="shared" si="283"/>
        <v>-10937.025491648066</v>
      </c>
      <c r="F2727">
        <f t="shared" si="284"/>
        <v>-10937</v>
      </c>
      <c r="G2727">
        <f t="shared" si="282"/>
        <v>-3.0468899996776599E-2</v>
      </c>
      <c r="I2727">
        <f t="shared" ref="I2727:I2742" si="288">G2727</f>
        <v>-3.0468899996776599E-2</v>
      </c>
      <c r="Q2727" s="2">
        <f t="shared" si="286"/>
        <v>28438.783000000003</v>
      </c>
      <c r="S2727" t="s">
        <v>8874</v>
      </c>
      <c r="U2727" s="21"/>
    </row>
    <row r="2728" spans="1:21" ht="12.95" customHeight="1" x14ac:dyDescent="0.2">
      <c r="A2728" s="99" t="s">
        <v>8722</v>
      </c>
      <c r="B2728" s="14"/>
      <c r="C2728" s="17">
        <v>43457.290999999997</v>
      </c>
      <c r="D2728" s="17"/>
      <c r="E2728">
        <f t="shared" si="283"/>
        <v>-10937.018798489324</v>
      </c>
      <c r="F2728">
        <f t="shared" si="284"/>
        <v>-10937</v>
      </c>
      <c r="G2728">
        <f t="shared" si="282"/>
        <v>-2.2468900002422743E-2</v>
      </c>
      <c r="I2728">
        <f t="shared" si="288"/>
        <v>-2.2468900002422743E-2</v>
      </c>
      <c r="Q2728" s="2">
        <f t="shared" si="286"/>
        <v>28438.790999999997</v>
      </c>
      <c r="S2728" t="s">
        <v>8874</v>
      </c>
      <c r="U2728" s="21"/>
    </row>
    <row r="2729" spans="1:21" ht="12.95" customHeight="1" x14ac:dyDescent="0.2">
      <c r="A2729" s="99" t="s">
        <v>8722</v>
      </c>
      <c r="B2729" s="14"/>
      <c r="C2729" s="17">
        <v>43457.292999999998</v>
      </c>
      <c r="D2729" s="17"/>
      <c r="E2729">
        <f t="shared" si="283"/>
        <v>-10937.017125199638</v>
      </c>
      <c r="F2729">
        <f t="shared" si="284"/>
        <v>-10937</v>
      </c>
      <c r="G2729">
        <f t="shared" si="282"/>
        <v>-2.0468900002015289E-2</v>
      </c>
      <c r="I2729">
        <f t="shared" si="288"/>
        <v>-2.0468900002015289E-2</v>
      </c>
      <c r="Q2729" s="2">
        <f t="shared" si="286"/>
        <v>28438.792999999998</v>
      </c>
      <c r="S2729" t="s">
        <v>8874</v>
      </c>
      <c r="U2729" s="21"/>
    </row>
    <row r="2730" spans="1:21" ht="12.95" customHeight="1" x14ac:dyDescent="0.2">
      <c r="A2730" s="99" t="s">
        <v>8722</v>
      </c>
      <c r="B2730" s="14"/>
      <c r="C2730" s="17">
        <v>43457.294999999998</v>
      </c>
      <c r="D2730" s="17"/>
      <c r="E2730">
        <f t="shared" si="283"/>
        <v>-10937.015451909951</v>
      </c>
      <c r="F2730">
        <f t="shared" si="284"/>
        <v>-10937</v>
      </c>
      <c r="G2730">
        <f t="shared" si="282"/>
        <v>-1.8468900001607835E-2</v>
      </c>
      <c r="I2730">
        <f t="shared" si="288"/>
        <v>-1.8468900001607835E-2</v>
      </c>
      <c r="Q2730" s="2">
        <f t="shared" si="286"/>
        <v>28438.794999999998</v>
      </c>
      <c r="S2730" t="s">
        <v>8874</v>
      </c>
      <c r="U2730" s="21"/>
    </row>
    <row r="2731" spans="1:21" ht="12.95" customHeight="1" x14ac:dyDescent="0.2">
      <c r="A2731" s="99" t="s">
        <v>8710</v>
      </c>
      <c r="B2731" s="14"/>
      <c r="C2731" s="17">
        <v>43458.482000000004</v>
      </c>
      <c r="D2731" s="17"/>
      <c r="E2731">
        <f t="shared" si="283"/>
        <v>-10936.022354480898</v>
      </c>
      <c r="F2731">
        <f t="shared" si="284"/>
        <v>-10936</v>
      </c>
      <c r="G2731">
        <f t="shared" si="282"/>
        <v>-2.6719200002844445E-2</v>
      </c>
      <c r="I2731">
        <f t="shared" si="288"/>
        <v>-2.6719200002844445E-2</v>
      </c>
      <c r="Q2731" s="2">
        <f t="shared" si="286"/>
        <v>28439.982000000004</v>
      </c>
      <c r="S2731" t="s">
        <v>8874</v>
      </c>
      <c r="U2731" s="21"/>
    </row>
    <row r="2732" spans="1:21" ht="12.95" customHeight="1" x14ac:dyDescent="0.2">
      <c r="A2732" s="99" t="s">
        <v>8722</v>
      </c>
      <c r="B2732" s="14"/>
      <c r="C2732" s="17">
        <v>43458.483</v>
      </c>
      <c r="D2732" s="17"/>
      <c r="E2732">
        <f t="shared" si="283"/>
        <v>-10936.021517836056</v>
      </c>
      <c r="F2732">
        <f t="shared" si="284"/>
        <v>-10936</v>
      </c>
      <c r="G2732">
        <f t="shared" si="282"/>
        <v>-2.5719200006278697E-2</v>
      </c>
      <c r="I2732">
        <f t="shared" si="288"/>
        <v>-2.5719200006278697E-2</v>
      </c>
      <c r="Q2732" s="2">
        <f t="shared" si="286"/>
        <v>28439.983</v>
      </c>
      <c r="S2732" t="s">
        <v>8874</v>
      </c>
      <c r="U2732" s="21"/>
    </row>
    <row r="2733" spans="1:21" ht="12.95" customHeight="1" x14ac:dyDescent="0.2">
      <c r="A2733" s="99" t="s">
        <v>8722</v>
      </c>
      <c r="B2733" s="14"/>
      <c r="C2733" s="17">
        <v>43458.487999999998</v>
      </c>
      <c r="D2733" s="17"/>
      <c r="E2733">
        <f t="shared" si="283"/>
        <v>-10936.017334611843</v>
      </c>
      <c r="F2733">
        <f t="shared" si="284"/>
        <v>-10936</v>
      </c>
      <c r="G2733">
        <f t="shared" si="282"/>
        <v>-2.0719200008898042E-2</v>
      </c>
      <c r="I2733">
        <f t="shared" si="288"/>
        <v>-2.0719200008898042E-2</v>
      </c>
      <c r="Q2733" s="2">
        <f t="shared" si="286"/>
        <v>28439.987999999998</v>
      </c>
      <c r="S2733" t="s">
        <v>8874</v>
      </c>
      <c r="U2733" s="21"/>
    </row>
    <row r="2734" spans="1:21" ht="12.95" customHeight="1" x14ac:dyDescent="0.2">
      <c r="A2734" s="99" t="s">
        <v>8660</v>
      </c>
      <c r="B2734" s="14"/>
      <c r="C2734" s="17">
        <v>43459.673000000003</v>
      </c>
      <c r="D2734" s="17"/>
      <c r="E2734">
        <f t="shared" si="283"/>
        <v>-10935.025910472476</v>
      </c>
      <c r="F2734">
        <f t="shared" si="284"/>
        <v>-10935</v>
      </c>
      <c r="G2734">
        <f t="shared" si="282"/>
        <v>-3.0969499995990191E-2</v>
      </c>
      <c r="I2734">
        <f t="shared" si="288"/>
        <v>-3.0969499995990191E-2</v>
      </c>
      <c r="Q2734" s="2">
        <f t="shared" si="286"/>
        <v>28441.173000000003</v>
      </c>
      <c r="S2734" t="s">
        <v>8874</v>
      </c>
      <c r="U2734" s="21"/>
    </row>
    <row r="2735" spans="1:21" ht="12.95" customHeight="1" x14ac:dyDescent="0.2">
      <c r="A2735" s="99" t="s">
        <v>8660</v>
      </c>
      <c r="B2735" s="14"/>
      <c r="C2735" s="17">
        <v>43459.675999999999</v>
      </c>
      <c r="D2735" s="17"/>
      <c r="E2735">
        <f t="shared" si="283"/>
        <v>-10935.023400537948</v>
      </c>
      <c r="F2735">
        <f t="shared" si="284"/>
        <v>-10935</v>
      </c>
      <c r="G2735">
        <f t="shared" si="282"/>
        <v>-2.7969499999016989E-2</v>
      </c>
      <c r="I2735">
        <f t="shared" si="288"/>
        <v>-2.7969499999016989E-2</v>
      </c>
      <c r="Q2735" s="2">
        <f t="shared" si="286"/>
        <v>28441.175999999999</v>
      </c>
      <c r="S2735" t="s">
        <v>8874</v>
      </c>
      <c r="U2735" s="21"/>
    </row>
    <row r="2736" spans="1:21" ht="12.95" customHeight="1" x14ac:dyDescent="0.2">
      <c r="A2736" s="99" t="s">
        <v>8722</v>
      </c>
      <c r="B2736" s="14"/>
      <c r="C2736" s="17">
        <v>43463.260999999999</v>
      </c>
      <c r="D2736" s="17"/>
      <c r="E2736">
        <f t="shared" si="283"/>
        <v>-10932.024028774562</v>
      </c>
      <c r="F2736">
        <f t="shared" si="284"/>
        <v>-10932</v>
      </c>
      <c r="G2736">
        <f t="shared" si="282"/>
        <v>-2.8720400005113333E-2</v>
      </c>
      <c r="I2736">
        <f t="shared" si="288"/>
        <v>-2.8720400005113333E-2</v>
      </c>
      <c r="Q2736" s="2">
        <f t="shared" si="286"/>
        <v>28444.760999999999</v>
      </c>
      <c r="S2736" t="s">
        <v>8874</v>
      </c>
      <c r="U2736" s="21"/>
    </row>
    <row r="2737" spans="1:21" ht="12.95" customHeight="1" x14ac:dyDescent="0.2">
      <c r="A2737" s="99" t="s">
        <v>8710</v>
      </c>
      <c r="B2737" s="14"/>
      <c r="C2737" s="17">
        <v>43463.264999999999</v>
      </c>
      <c r="D2737" s="17"/>
      <c r="E2737">
        <f t="shared" si="283"/>
        <v>-10932.020682195187</v>
      </c>
      <c r="F2737">
        <f t="shared" si="284"/>
        <v>-10932</v>
      </c>
      <c r="G2737">
        <f t="shared" si="282"/>
        <v>-2.4720400004298426E-2</v>
      </c>
      <c r="I2737">
        <f t="shared" si="288"/>
        <v>-2.4720400004298426E-2</v>
      </c>
      <c r="Q2737" s="2">
        <f t="shared" si="286"/>
        <v>28444.764999999999</v>
      </c>
      <c r="S2737" t="s">
        <v>8874</v>
      </c>
      <c r="U2737" s="21"/>
    </row>
    <row r="2738" spans="1:21" ht="12.95" customHeight="1" x14ac:dyDescent="0.2">
      <c r="A2738" s="99" t="s">
        <v>8710</v>
      </c>
      <c r="B2738" s="14"/>
      <c r="C2738" s="17">
        <v>43463.27</v>
      </c>
      <c r="D2738" s="17"/>
      <c r="E2738">
        <f t="shared" si="283"/>
        <v>-10932.016498970974</v>
      </c>
      <c r="F2738">
        <f t="shared" si="284"/>
        <v>-10932</v>
      </c>
      <c r="G2738">
        <f t="shared" si="282"/>
        <v>-1.9720400006917771E-2</v>
      </c>
      <c r="I2738">
        <f t="shared" si="288"/>
        <v>-1.9720400006917771E-2</v>
      </c>
      <c r="Q2738" s="2">
        <f t="shared" si="286"/>
        <v>28444.769999999997</v>
      </c>
      <c r="S2738" t="s">
        <v>8874</v>
      </c>
      <c r="U2738" s="21"/>
    </row>
    <row r="2739" spans="1:21" ht="12.95" customHeight="1" x14ac:dyDescent="0.2">
      <c r="A2739" s="99" t="s">
        <v>8722</v>
      </c>
      <c r="B2739" s="14"/>
      <c r="C2739" s="17">
        <v>43463.271000000001</v>
      </c>
      <c r="D2739" s="17"/>
      <c r="E2739">
        <f t="shared" si="283"/>
        <v>-10932.015662326126</v>
      </c>
      <c r="F2739">
        <f t="shared" si="284"/>
        <v>-10932</v>
      </c>
      <c r="G2739">
        <f t="shared" si="282"/>
        <v>-1.8720400003076065E-2</v>
      </c>
      <c r="I2739">
        <f t="shared" si="288"/>
        <v>-1.8720400003076065E-2</v>
      </c>
      <c r="Q2739" s="2">
        <f t="shared" si="286"/>
        <v>28444.771000000001</v>
      </c>
      <c r="S2739" t="s">
        <v>8874</v>
      </c>
      <c r="U2739" s="21"/>
    </row>
    <row r="2740" spans="1:21" ht="12.95" customHeight="1" x14ac:dyDescent="0.2">
      <c r="A2740" s="99" t="s">
        <v>8722</v>
      </c>
      <c r="B2740" s="14"/>
      <c r="C2740" s="17">
        <v>43464.462</v>
      </c>
      <c r="D2740" s="17"/>
      <c r="E2740">
        <f t="shared" si="283"/>
        <v>-10931.019218317706</v>
      </c>
      <c r="F2740">
        <f t="shared" si="284"/>
        <v>-10931</v>
      </c>
      <c r="G2740">
        <f t="shared" si="282"/>
        <v>-2.2970700003497768E-2</v>
      </c>
      <c r="I2740">
        <f t="shared" si="288"/>
        <v>-2.2970700003497768E-2</v>
      </c>
      <c r="Q2740" s="2">
        <f t="shared" si="286"/>
        <v>28445.962</v>
      </c>
      <c r="S2740" t="s">
        <v>8874</v>
      </c>
      <c r="U2740" s="21"/>
    </row>
    <row r="2741" spans="1:21" ht="12.95" customHeight="1" x14ac:dyDescent="0.2">
      <c r="A2741" s="99" t="s">
        <v>8710</v>
      </c>
      <c r="B2741" s="14"/>
      <c r="C2741" s="17">
        <v>43464.463000000003</v>
      </c>
      <c r="D2741" s="17"/>
      <c r="E2741">
        <f t="shared" si="283"/>
        <v>-10931.018381672859</v>
      </c>
      <c r="F2741">
        <f t="shared" si="284"/>
        <v>-10931</v>
      </c>
      <c r="G2741">
        <f t="shared" si="282"/>
        <v>-2.1970699999656063E-2</v>
      </c>
      <c r="I2741">
        <f t="shared" si="288"/>
        <v>-2.1970699999656063E-2</v>
      </c>
      <c r="Q2741" s="2">
        <f t="shared" si="286"/>
        <v>28445.963000000003</v>
      </c>
      <c r="S2741" t="s">
        <v>8874</v>
      </c>
      <c r="U2741" s="21"/>
    </row>
    <row r="2742" spans="1:21" ht="12.95" customHeight="1" x14ac:dyDescent="0.2">
      <c r="A2742" s="99" t="s">
        <v>8710</v>
      </c>
      <c r="B2742" s="14"/>
      <c r="C2742" s="17">
        <v>43464.468999999997</v>
      </c>
      <c r="D2742" s="17"/>
      <c r="E2742">
        <f t="shared" si="283"/>
        <v>-10931.013361803803</v>
      </c>
      <c r="F2742">
        <f t="shared" si="284"/>
        <v>-10931</v>
      </c>
      <c r="G2742">
        <f t="shared" si="282"/>
        <v>-1.5970700005709659E-2</v>
      </c>
      <c r="I2742">
        <f t="shared" si="288"/>
        <v>-1.5970700005709659E-2</v>
      </c>
      <c r="Q2742" s="2">
        <f t="shared" si="286"/>
        <v>28445.968999999997</v>
      </c>
      <c r="S2742" t="s">
        <v>8874</v>
      </c>
      <c r="U2742" s="21"/>
    </row>
    <row r="2743" spans="1:21" ht="12.95" customHeight="1" x14ac:dyDescent="0.2">
      <c r="A2743" s="99" t="s">
        <v>8722</v>
      </c>
      <c r="B2743" s="14"/>
      <c r="C2743" s="17">
        <v>43482.305</v>
      </c>
      <c r="D2743" s="17"/>
      <c r="E2743">
        <f t="shared" si="283"/>
        <v>-10916.090964377923</v>
      </c>
      <c r="F2743">
        <f t="shared" si="284"/>
        <v>-10916</v>
      </c>
      <c r="Q2743" s="2">
        <f t="shared" si="286"/>
        <v>28463.805</v>
      </c>
      <c r="R2743" s="56">
        <v>-7.9591999994590878E-2</v>
      </c>
      <c r="S2743" t="s">
        <v>8874</v>
      </c>
      <c r="U2743" s="21"/>
    </row>
    <row r="2744" spans="1:21" ht="12.95" customHeight="1" x14ac:dyDescent="0.2">
      <c r="A2744" s="55" t="s">
        <v>1834</v>
      </c>
      <c r="B2744" s="54" t="s">
        <v>8852</v>
      </c>
      <c r="C2744" s="55">
        <v>43482.385000000002</v>
      </c>
      <c r="D2744" s="55" t="s">
        <v>8869</v>
      </c>
      <c r="E2744">
        <f t="shared" si="283"/>
        <v>-10916.024032790454</v>
      </c>
      <c r="F2744">
        <f t="shared" si="284"/>
        <v>-10916</v>
      </c>
      <c r="G2744">
        <f t="shared" ref="G2744:G2785" si="289">+C2744-(C$7+F2744*C$8)</f>
        <v>-2.8725199998007156E-2</v>
      </c>
      <c r="I2744">
        <f>+C2744-(C$7+F2744*C$8)</f>
        <v>-2.8725199998007156E-2</v>
      </c>
      <c r="Q2744" s="2">
        <f t="shared" si="286"/>
        <v>28463.885000000002</v>
      </c>
      <c r="S2744" t="s">
        <v>8874</v>
      </c>
    </row>
    <row r="2745" spans="1:21" ht="12.95" customHeight="1" x14ac:dyDescent="0.2">
      <c r="A2745" s="99" t="s">
        <v>8722</v>
      </c>
      <c r="B2745" s="14"/>
      <c r="C2745" s="17">
        <v>43482.387000000002</v>
      </c>
      <c r="D2745" s="17"/>
      <c r="E2745">
        <f t="shared" si="283"/>
        <v>-10916.022359500766</v>
      </c>
      <c r="F2745">
        <f t="shared" si="284"/>
        <v>-10916</v>
      </c>
      <c r="G2745">
        <f t="shared" si="289"/>
        <v>-2.6725199997599702E-2</v>
      </c>
      <c r="I2745">
        <f>G2745</f>
        <v>-2.6725199997599702E-2</v>
      </c>
      <c r="Q2745" s="2">
        <f t="shared" si="286"/>
        <v>28463.887000000002</v>
      </c>
      <c r="S2745" t="s">
        <v>8874</v>
      </c>
      <c r="U2745" s="21"/>
    </row>
    <row r="2746" spans="1:21" ht="12.95" customHeight="1" x14ac:dyDescent="0.2">
      <c r="A2746" s="99" t="s">
        <v>8722</v>
      </c>
      <c r="B2746" s="14"/>
      <c r="C2746" s="17">
        <v>43482.387999999999</v>
      </c>
      <c r="D2746" s="17"/>
      <c r="E2746">
        <f t="shared" si="283"/>
        <v>-10916.021522855926</v>
      </c>
      <c r="F2746">
        <f t="shared" si="284"/>
        <v>-10916</v>
      </c>
      <c r="G2746">
        <f t="shared" si="289"/>
        <v>-2.5725200001033954E-2</v>
      </c>
      <c r="I2746">
        <f>G2746</f>
        <v>-2.5725200001033954E-2</v>
      </c>
      <c r="Q2746" s="2">
        <f t="shared" si="286"/>
        <v>28463.887999999999</v>
      </c>
      <c r="S2746" t="s">
        <v>8874</v>
      </c>
      <c r="U2746" s="21"/>
    </row>
    <row r="2747" spans="1:21" ht="12.95" customHeight="1" x14ac:dyDescent="0.2">
      <c r="A2747" s="99" t="s">
        <v>8722</v>
      </c>
      <c r="B2747" s="14"/>
      <c r="C2747" s="17">
        <v>43482.389000000003</v>
      </c>
      <c r="D2747" s="17"/>
      <c r="E2747">
        <f t="shared" si="283"/>
        <v>-10916.020686211081</v>
      </c>
      <c r="F2747">
        <f t="shared" si="284"/>
        <v>-10916</v>
      </c>
      <c r="G2747">
        <f t="shared" si="289"/>
        <v>-2.4725199997192249E-2</v>
      </c>
      <c r="I2747">
        <f>G2747</f>
        <v>-2.4725199997192249E-2</v>
      </c>
      <c r="Q2747" s="2">
        <f t="shared" si="286"/>
        <v>28463.889000000003</v>
      </c>
      <c r="S2747" t="s">
        <v>8874</v>
      </c>
      <c r="U2747" s="21"/>
    </row>
    <row r="2748" spans="1:21" ht="12.95" customHeight="1" x14ac:dyDescent="0.2">
      <c r="A2748" s="55" t="s">
        <v>1834</v>
      </c>
      <c r="B2748" s="54" t="s">
        <v>8852</v>
      </c>
      <c r="C2748" s="55">
        <v>43482.39</v>
      </c>
      <c r="D2748" s="55" t="s">
        <v>8869</v>
      </c>
      <c r="E2748">
        <f t="shared" si="283"/>
        <v>-10916.019849566239</v>
      </c>
      <c r="F2748">
        <f t="shared" si="284"/>
        <v>-10916</v>
      </c>
      <c r="G2748">
        <f t="shared" si="289"/>
        <v>-2.3725200000626501E-2</v>
      </c>
      <c r="I2748">
        <f>+C2748-(C$7+F2748*C$8)</f>
        <v>-2.3725200000626501E-2</v>
      </c>
      <c r="Q2748" s="2">
        <f t="shared" si="286"/>
        <v>28463.89</v>
      </c>
      <c r="S2748" t="s">
        <v>8874</v>
      </c>
    </row>
    <row r="2749" spans="1:21" ht="12.95" customHeight="1" x14ac:dyDescent="0.2">
      <c r="A2749" s="99" t="s">
        <v>8722</v>
      </c>
      <c r="B2749" s="14"/>
      <c r="C2749" s="17">
        <v>43482.398000000001</v>
      </c>
      <c r="D2749" s="17"/>
      <c r="E2749">
        <f t="shared" si="283"/>
        <v>-10916.013156407491</v>
      </c>
      <c r="F2749">
        <f t="shared" si="284"/>
        <v>-10916</v>
      </c>
      <c r="G2749">
        <f t="shared" si="289"/>
        <v>-1.5725199998996686E-2</v>
      </c>
      <c r="I2749">
        <f>G2749</f>
        <v>-1.5725199998996686E-2</v>
      </c>
      <c r="Q2749" s="2">
        <f t="shared" si="286"/>
        <v>28463.898000000001</v>
      </c>
      <c r="S2749" t="s">
        <v>8874</v>
      </c>
      <c r="U2749" s="21"/>
    </row>
    <row r="2750" spans="1:21" ht="12.95" customHeight="1" x14ac:dyDescent="0.2">
      <c r="A2750" s="55" t="s">
        <v>4870</v>
      </c>
      <c r="B2750" s="54" t="s">
        <v>8852</v>
      </c>
      <c r="C2750" s="55">
        <v>43483.584000000003</v>
      </c>
      <c r="D2750" s="55" t="s">
        <v>8869</v>
      </c>
      <c r="E2750">
        <f t="shared" si="283"/>
        <v>-10915.020895623285</v>
      </c>
      <c r="F2750">
        <f t="shared" si="284"/>
        <v>-10915</v>
      </c>
      <c r="G2750">
        <f t="shared" si="289"/>
        <v>-2.4975499996799044E-2</v>
      </c>
      <c r="I2750">
        <f>+C2750-(C$7+F2750*C$8)</f>
        <v>-2.4975499996799044E-2</v>
      </c>
      <c r="Q2750" s="2">
        <f t="shared" si="286"/>
        <v>28465.084000000003</v>
      </c>
      <c r="S2750" t="s">
        <v>8874</v>
      </c>
    </row>
    <row r="2751" spans="1:21" ht="12.95" customHeight="1" x14ac:dyDescent="0.2">
      <c r="A2751" s="99" t="s">
        <v>8722</v>
      </c>
      <c r="B2751" s="14"/>
      <c r="C2751" s="17">
        <v>43488.358</v>
      </c>
      <c r="D2751" s="17"/>
      <c r="E2751">
        <f t="shared" si="283"/>
        <v>-10911.026753141165</v>
      </c>
      <c r="F2751">
        <f t="shared" si="284"/>
        <v>-10911</v>
      </c>
      <c r="G2751">
        <f t="shared" si="289"/>
        <v>-3.1976700003724545E-2</v>
      </c>
      <c r="I2751">
        <f t="shared" ref="I2751:I2764" si="290">G2751</f>
        <v>-3.1976700003724545E-2</v>
      </c>
      <c r="Q2751" s="2">
        <f t="shared" si="286"/>
        <v>28469.858</v>
      </c>
      <c r="S2751" t="s">
        <v>8874</v>
      </c>
      <c r="U2751" s="21"/>
    </row>
    <row r="2752" spans="1:21" ht="12.95" customHeight="1" x14ac:dyDescent="0.2">
      <c r="A2752" s="99" t="s">
        <v>8722</v>
      </c>
      <c r="B2752" s="14"/>
      <c r="C2752" s="17">
        <v>43488.358999999997</v>
      </c>
      <c r="D2752" s="17"/>
      <c r="E2752">
        <f t="shared" si="283"/>
        <v>-10911.025916496323</v>
      </c>
      <c r="F2752">
        <f t="shared" si="284"/>
        <v>-10911</v>
      </c>
      <c r="G2752">
        <f t="shared" si="289"/>
        <v>-3.0976700007158797E-2</v>
      </c>
      <c r="I2752">
        <f t="shared" si="290"/>
        <v>-3.0976700007158797E-2</v>
      </c>
      <c r="Q2752" s="2">
        <f t="shared" si="286"/>
        <v>28469.858999999997</v>
      </c>
      <c r="S2752" t="s">
        <v>8874</v>
      </c>
      <c r="U2752" s="21"/>
    </row>
    <row r="2753" spans="1:21" ht="12.95" customHeight="1" x14ac:dyDescent="0.2">
      <c r="A2753" s="99" t="s">
        <v>8722</v>
      </c>
      <c r="B2753" s="14"/>
      <c r="C2753" s="17">
        <v>43488.37</v>
      </c>
      <c r="D2753" s="17"/>
      <c r="E2753">
        <f t="shared" si="283"/>
        <v>-10911.016713403042</v>
      </c>
      <c r="F2753">
        <f t="shared" si="284"/>
        <v>-10911</v>
      </c>
      <c r="G2753">
        <f t="shared" si="289"/>
        <v>-1.9976700001279823E-2</v>
      </c>
      <c r="I2753">
        <f t="shared" si="290"/>
        <v>-1.9976700001279823E-2</v>
      </c>
      <c r="Q2753" s="2">
        <f t="shared" si="286"/>
        <v>28469.870000000003</v>
      </c>
      <c r="S2753" t="s">
        <v>8874</v>
      </c>
      <c r="U2753" s="21"/>
    </row>
    <row r="2754" spans="1:21" ht="12.95" customHeight="1" x14ac:dyDescent="0.2">
      <c r="A2754" s="99" t="s">
        <v>8722</v>
      </c>
      <c r="B2754" s="14"/>
      <c r="C2754" s="17">
        <v>43494.336000000003</v>
      </c>
      <c r="D2754" s="17"/>
      <c r="E2754">
        <f t="shared" si="283"/>
        <v>-10906.025290267653</v>
      </c>
      <c r="F2754">
        <f t="shared" si="284"/>
        <v>-10906</v>
      </c>
      <c r="G2754">
        <f t="shared" si="289"/>
        <v>-3.0228199997509364E-2</v>
      </c>
      <c r="I2754">
        <f t="shared" si="290"/>
        <v>-3.0228199997509364E-2</v>
      </c>
      <c r="Q2754" s="2">
        <f t="shared" si="286"/>
        <v>28475.836000000003</v>
      </c>
      <c r="S2754" t="s">
        <v>8874</v>
      </c>
      <c r="U2754" s="21"/>
    </row>
    <row r="2755" spans="1:21" ht="12.95" customHeight="1" x14ac:dyDescent="0.2">
      <c r="A2755" s="99" t="s">
        <v>8722</v>
      </c>
      <c r="B2755" s="14"/>
      <c r="C2755" s="17">
        <v>43494.34</v>
      </c>
      <c r="D2755" s="17"/>
      <c r="E2755">
        <f t="shared" si="283"/>
        <v>-10906.021943688285</v>
      </c>
      <c r="F2755">
        <f t="shared" si="284"/>
        <v>-10906</v>
      </c>
      <c r="G2755">
        <f t="shared" si="289"/>
        <v>-2.6228200003970414E-2</v>
      </c>
      <c r="I2755">
        <f t="shared" si="290"/>
        <v>-2.6228200003970414E-2</v>
      </c>
      <c r="Q2755" s="2">
        <f t="shared" si="286"/>
        <v>28475.839999999997</v>
      </c>
      <c r="S2755" t="s">
        <v>8874</v>
      </c>
      <c r="U2755" s="21"/>
    </row>
    <row r="2756" spans="1:21" ht="12.95" customHeight="1" x14ac:dyDescent="0.2">
      <c r="A2756" s="99" t="s">
        <v>8722</v>
      </c>
      <c r="B2756" s="14"/>
      <c r="C2756" s="17">
        <v>43494.341999999997</v>
      </c>
      <c r="D2756" s="17"/>
      <c r="E2756">
        <f t="shared" si="283"/>
        <v>-10906.020270398598</v>
      </c>
      <c r="F2756">
        <f t="shared" si="284"/>
        <v>-10906</v>
      </c>
      <c r="G2756">
        <f t="shared" si="289"/>
        <v>-2.4228200003562961E-2</v>
      </c>
      <c r="I2756">
        <f t="shared" si="290"/>
        <v>-2.4228200003562961E-2</v>
      </c>
      <c r="Q2756" s="2">
        <f t="shared" si="286"/>
        <v>28475.841999999997</v>
      </c>
      <c r="S2756" t="s">
        <v>8874</v>
      </c>
      <c r="U2756" s="21"/>
    </row>
    <row r="2757" spans="1:21" ht="12.95" customHeight="1" x14ac:dyDescent="0.2">
      <c r="A2757" s="99" t="s">
        <v>8722</v>
      </c>
      <c r="B2757" s="14"/>
      <c r="C2757" s="17">
        <v>43494.343000000001</v>
      </c>
      <c r="D2757" s="17"/>
      <c r="E2757">
        <f t="shared" si="283"/>
        <v>-10906.01943375375</v>
      </c>
      <c r="F2757">
        <f t="shared" si="284"/>
        <v>-10906</v>
      </c>
      <c r="G2757">
        <f t="shared" si="289"/>
        <v>-2.3228199999721255E-2</v>
      </c>
      <c r="I2757">
        <f t="shared" si="290"/>
        <v>-2.3228199999721255E-2</v>
      </c>
      <c r="Q2757" s="2">
        <f t="shared" si="286"/>
        <v>28475.843000000001</v>
      </c>
      <c r="S2757" t="s">
        <v>8874</v>
      </c>
      <c r="U2757" s="21"/>
    </row>
    <row r="2758" spans="1:21" ht="12.95" customHeight="1" x14ac:dyDescent="0.2">
      <c r="A2758" s="99" t="s">
        <v>8722</v>
      </c>
      <c r="B2758" s="14"/>
      <c r="C2758" s="17">
        <v>43494.343999999997</v>
      </c>
      <c r="D2758" s="17"/>
      <c r="E2758">
        <f t="shared" si="283"/>
        <v>-10906.01859710891</v>
      </c>
      <c r="F2758">
        <f t="shared" si="284"/>
        <v>-10906</v>
      </c>
      <c r="G2758">
        <f t="shared" si="289"/>
        <v>-2.2228200003155507E-2</v>
      </c>
      <c r="I2758">
        <f t="shared" si="290"/>
        <v>-2.2228200003155507E-2</v>
      </c>
      <c r="Q2758" s="2">
        <f t="shared" si="286"/>
        <v>28475.843999999997</v>
      </c>
      <c r="S2758" t="s">
        <v>8874</v>
      </c>
      <c r="U2758" s="21"/>
    </row>
    <row r="2759" spans="1:21" ht="12.95" customHeight="1" x14ac:dyDescent="0.2">
      <c r="A2759" s="99" t="s">
        <v>8722</v>
      </c>
      <c r="B2759" s="14"/>
      <c r="C2759" s="17">
        <v>43494.347000000002</v>
      </c>
      <c r="D2759" s="17"/>
      <c r="E2759">
        <f t="shared" si="283"/>
        <v>-10906.016087174377</v>
      </c>
      <c r="F2759">
        <f t="shared" si="284"/>
        <v>-10906</v>
      </c>
      <c r="G2759">
        <f t="shared" si="289"/>
        <v>-1.9228199998906348E-2</v>
      </c>
      <c r="I2759">
        <f t="shared" si="290"/>
        <v>-1.9228199998906348E-2</v>
      </c>
      <c r="Q2759" s="2">
        <f t="shared" si="286"/>
        <v>28475.847000000002</v>
      </c>
      <c r="S2759" t="s">
        <v>8874</v>
      </c>
      <c r="U2759" s="21"/>
    </row>
    <row r="2760" spans="1:21" ht="12.95" customHeight="1" x14ac:dyDescent="0.2">
      <c r="A2760" s="99" t="s">
        <v>8712</v>
      </c>
      <c r="B2760" s="14"/>
      <c r="C2760" s="17">
        <v>43494.357000000004</v>
      </c>
      <c r="D2760" s="17"/>
      <c r="E2760">
        <f t="shared" si="283"/>
        <v>-10906.007720725942</v>
      </c>
      <c r="F2760">
        <f t="shared" si="284"/>
        <v>-10906</v>
      </c>
      <c r="G2760">
        <f t="shared" si="289"/>
        <v>-9.2281999968690798E-3</v>
      </c>
      <c r="I2760">
        <f t="shared" si="290"/>
        <v>-9.2281999968690798E-3</v>
      </c>
      <c r="Q2760" s="2">
        <f t="shared" si="286"/>
        <v>28475.857000000004</v>
      </c>
      <c r="S2760" t="s">
        <v>8874</v>
      </c>
      <c r="U2760" s="21"/>
    </row>
    <row r="2761" spans="1:21" ht="12.95" customHeight="1" x14ac:dyDescent="0.2">
      <c r="A2761" s="99" t="s">
        <v>8722</v>
      </c>
      <c r="B2761" s="14"/>
      <c r="C2761" s="17">
        <v>43495.533000000003</v>
      </c>
      <c r="D2761" s="17"/>
      <c r="E2761">
        <f t="shared" si="283"/>
        <v>-10905.02382639017</v>
      </c>
      <c r="F2761">
        <f t="shared" si="284"/>
        <v>-10905</v>
      </c>
      <c r="G2761">
        <f t="shared" si="289"/>
        <v>-2.8478499996708706E-2</v>
      </c>
      <c r="I2761">
        <f t="shared" si="290"/>
        <v>-2.8478499996708706E-2</v>
      </c>
      <c r="Q2761" s="2">
        <f t="shared" si="286"/>
        <v>28477.033000000003</v>
      </c>
      <c r="S2761" t="s">
        <v>8874</v>
      </c>
      <c r="U2761" s="21"/>
    </row>
    <row r="2762" spans="1:21" ht="12.95" customHeight="1" x14ac:dyDescent="0.2">
      <c r="A2762" s="99" t="s">
        <v>8722</v>
      </c>
      <c r="B2762" s="14"/>
      <c r="C2762" s="17">
        <v>43495.542000000001</v>
      </c>
      <c r="D2762" s="17"/>
      <c r="E2762">
        <f t="shared" si="283"/>
        <v>-10905.016296586582</v>
      </c>
      <c r="F2762">
        <f t="shared" si="284"/>
        <v>-10905</v>
      </c>
      <c r="G2762">
        <f t="shared" si="289"/>
        <v>-1.9478499998513144E-2</v>
      </c>
      <c r="I2762">
        <f t="shared" si="290"/>
        <v>-1.9478499998513144E-2</v>
      </c>
      <c r="Q2762" s="2">
        <f t="shared" si="286"/>
        <v>28477.042000000001</v>
      </c>
      <c r="S2762" t="s">
        <v>8874</v>
      </c>
      <c r="U2762" s="21"/>
    </row>
    <row r="2763" spans="1:21" ht="12.95" customHeight="1" x14ac:dyDescent="0.2">
      <c r="A2763" s="99" t="s">
        <v>8722</v>
      </c>
      <c r="B2763" s="14"/>
      <c r="C2763" s="17">
        <v>43500.31</v>
      </c>
      <c r="D2763" s="17"/>
      <c r="E2763">
        <f t="shared" si="283"/>
        <v>-10901.027173973522</v>
      </c>
      <c r="F2763">
        <f t="shared" si="284"/>
        <v>-10901</v>
      </c>
      <c r="G2763">
        <f t="shared" si="289"/>
        <v>-3.2479700006661005E-2</v>
      </c>
      <c r="I2763">
        <f t="shared" si="290"/>
        <v>-3.2479700006661005E-2</v>
      </c>
      <c r="Q2763" s="2">
        <f t="shared" si="286"/>
        <v>28481.809999999998</v>
      </c>
      <c r="S2763" t="s">
        <v>8874</v>
      </c>
      <c r="U2763" s="21"/>
    </row>
    <row r="2764" spans="1:21" ht="12.95" customHeight="1" x14ac:dyDescent="0.2">
      <c r="A2764" s="99" t="s">
        <v>8722</v>
      </c>
      <c r="B2764" s="14"/>
      <c r="C2764" s="17">
        <v>43506.288</v>
      </c>
      <c r="D2764" s="17"/>
      <c r="E2764">
        <f t="shared" si="283"/>
        <v>-10896.025711100012</v>
      </c>
      <c r="F2764">
        <f t="shared" si="284"/>
        <v>-10896</v>
      </c>
      <c r="G2764">
        <f t="shared" si="289"/>
        <v>-3.0731200000445824E-2</v>
      </c>
      <c r="I2764">
        <f t="shared" si="290"/>
        <v>-3.0731200000445824E-2</v>
      </c>
      <c r="Q2764" s="2">
        <f t="shared" si="286"/>
        <v>28487.788</v>
      </c>
      <c r="S2764" t="s">
        <v>8874</v>
      </c>
      <c r="U2764" s="21"/>
    </row>
    <row r="2765" spans="1:21" ht="12.95" customHeight="1" x14ac:dyDescent="0.2">
      <c r="A2765" s="55" t="s">
        <v>8008</v>
      </c>
      <c r="B2765" s="54" t="s">
        <v>8852</v>
      </c>
      <c r="C2765" s="55">
        <v>43506.292000000001</v>
      </c>
      <c r="D2765" s="55" t="s">
        <v>8869</v>
      </c>
      <c r="E2765">
        <f t="shared" si="283"/>
        <v>-10896.022364520637</v>
      </c>
      <c r="F2765">
        <f t="shared" si="284"/>
        <v>-10896</v>
      </c>
      <c r="G2765">
        <f t="shared" si="289"/>
        <v>-2.6731199999630917E-2</v>
      </c>
      <c r="I2765">
        <f>+C2765-(C$7+F2765*C$8)</f>
        <v>-2.6731199999630917E-2</v>
      </c>
      <c r="Q2765" s="2">
        <f t="shared" si="286"/>
        <v>28487.792000000001</v>
      </c>
      <c r="S2765" t="s">
        <v>8874</v>
      </c>
    </row>
    <row r="2766" spans="1:21" ht="12.95" customHeight="1" x14ac:dyDescent="0.2">
      <c r="A2766" s="99" t="s">
        <v>8722</v>
      </c>
      <c r="B2766" s="14"/>
      <c r="C2766" s="17">
        <v>43512.269</v>
      </c>
      <c r="D2766" s="17"/>
      <c r="E2766">
        <f t="shared" si="283"/>
        <v>-10891.021738291973</v>
      </c>
      <c r="F2766">
        <f t="shared" si="284"/>
        <v>-10891</v>
      </c>
      <c r="G2766">
        <f t="shared" si="289"/>
        <v>-2.5982700004533399E-2</v>
      </c>
      <c r="I2766">
        <f>G2766</f>
        <v>-2.5982700004533399E-2</v>
      </c>
      <c r="Q2766" s="2">
        <f t="shared" si="286"/>
        <v>28493.769</v>
      </c>
      <c r="S2766" t="s">
        <v>8874</v>
      </c>
      <c r="U2766" s="21"/>
    </row>
    <row r="2767" spans="1:21" ht="12.95" customHeight="1" x14ac:dyDescent="0.2">
      <c r="A2767" s="99" t="s">
        <v>8722</v>
      </c>
      <c r="B2767" s="14"/>
      <c r="C2767" s="17">
        <v>43513.464999999997</v>
      </c>
      <c r="D2767" s="17"/>
      <c r="E2767">
        <f t="shared" si="283"/>
        <v>-10890.021111059337</v>
      </c>
      <c r="F2767">
        <f t="shared" si="284"/>
        <v>-10890</v>
      </c>
      <c r="G2767">
        <f t="shared" si="289"/>
        <v>-2.5233000007574446E-2</v>
      </c>
      <c r="I2767">
        <f>G2767</f>
        <v>-2.5233000007574446E-2</v>
      </c>
      <c r="Q2767" s="2">
        <f t="shared" si="286"/>
        <v>28494.964999999997</v>
      </c>
      <c r="S2767" t="s">
        <v>8874</v>
      </c>
      <c r="U2767" s="21"/>
    </row>
    <row r="2768" spans="1:21" ht="12.95" customHeight="1" x14ac:dyDescent="0.2">
      <c r="A2768" s="55" t="s">
        <v>4870</v>
      </c>
      <c r="B2768" s="54" t="s">
        <v>8852</v>
      </c>
      <c r="C2768" s="55">
        <v>43513.47</v>
      </c>
      <c r="D2768" s="55" t="s">
        <v>8869</v>
      </c>
      <c r="E2768">
        <f t="shared" si="283"/>
        <v>-10890.016927835117</v>
      </c>
      <c r="F2768">
        <f t="shared" si="284"/>
        <v>-10890</v>
      </c>
      <c r="G2768">
        <f t="shared" si="289"/>
        <v>-2.0233000002917834E-2</v>
      </c>
      <c r="I2768">
        <f>+C2768-(C$7+F2768*C$8)</f>
        <v>-2.0233000002917834E-2</v>
      </c>
      <c r="Q2768" s="2">
        <f t="shared" si="286"/>
        <v>28494.97</v>
      </c>
      <c r="S2768" t="s">
        <v>8874</v>
      </c>
    </row>
    <row r="2769" spans="1:33" ht="12.95" customHeight="1" x14ac:dyDescent="0.2">
      <c r="A2769" s="55" t="s">
        <v>8134</v>
      </c>
      <c r="B2769" s="54" t="s">
        <v>8852</v>
      </c>
      <c r="C2769" s="55">
        <v>43518.231</v>
      </c>
      <c r="D2769" s="55" t="s">
        <v>8869</v>
      </c>
      <c r="E2769">
        <f t="shared" si="283"/>
        <v>-10886.033661735959</v>
      </c>
      <c r="F2769">
        <f t="shared" si="284"/>
        <v>-10886</v>
      </c>
      <c r="G2769">
        <f t="shared" si="289"/>
        <v>-4.0234200001577847E-2</v>
      </c>
      <c r="I2769">
        <f>G2769</f>
        <v>-4.0234200001577847E-2</v>
      </c>
      <c r="Q2769" s="2">
        <f t="shared" si="286"/>
        <v>28499.731</v>
      </c>
      <c r="S2769" t="s">
        <v>8874</v>
      </c>
      <c r="U2769" s="21"/>
    </row>
    <row r="2770" spans="1:33" ht="12.95" customHeight="1" x14ac:dyDescent="0.2">
      <c r="A2770" s="55" t="s">
        <v>10893</v>
      </c>
      <c r="B2770" s="54" t="s">
        <v>8852</v>
      </c>
      <c r="C2770" s="55">
        <v>43523.027000000002</v>
      </c>
      <c r="D2770" s="55" t="s">
        <v>8869</v>
      </c>
      <c r="E2770">
        <f t="shared" si="283"/>
        <v>-10882.02111306728</v>
      </c>
      <c r="F2770">
        <f t="shared" si="284"/>
        <v>-10882</v>
      </c>
      <c r="G2770">
        <f t="shared" si="289"/>
        <v>-2.52353999967454E-2</v>
      </c>
      <c r="I2770">
        <f>G2770</f>
        <v>-2.52353999967454E-2</v>
      </c>
      <c r="Q2770" s="2">
        <f t="shared" si="286"/>
        <v>28504.527000000002</v>
      </c>
      <c r="S2770" t="s">
        <v>8874</v>
      </c>
      <c r="U2770" s="21"/>
    </row>
    <row r="2771" spans="1:33" ht="12.95" customHeight="1" x14ac:dyDescent="0.2">
      <c r="A2771" s="55" t="s">
        <v>5179</v>
      </c>
      <c r="B2771" s="54" t="s">
        <v>8852</v>
      </c>
      <c r="C2771" s="55">
        <v>43524.233</v>
      </c>
      <c r="D2771" s="55" t="s">
        <v>8869</v>
      </c>
      <c r="E2771">
        <f t="shared" si="283"/>
        <v>-10881.012119386209</v>
      </c>
      <c r="F2771">
        <f t="shared" si="284"/>
        <v>-10881</v>
      </c>
      <c r="G2771">
        <f t="shared" si="289"/>
        <v>-1.4485700005025137E-2</v>
      </c>
      <c r="I2771">
        <f>+C2771-(C$7+F2771*C$8)</f>
        <v>-1.4485700005025137E-2</v>
      </c>
      <c r="Q2771" s="2">
        <f t="shared" si="286"/>
        <v>28505.733</v>
      </c>
      <c r="S2771" t="s">
        <v>8874</v>
      </c>
    </row>
    <row r="2772" spans="1:33" ht="12.95" customHeight="1" x14ac:dyDescent="0.2">
      <c r="A2772" s="55" t="s">
        <v>5179</v>
      </c>
      <c r="B2772" s="54" t="s">
        <v>8852</v>
      </c>
      <c r="C2772" s="55">
        <v>43525.398000000001</v>
      </c>
      <c r="D2772" s="55" t="s">
        <v>8869</v>
      </c>
      <c r="E2772">
        <f t="shared" si="283"/>
        <v>-10880.037428143713</v>
      </c>
      <c r="F2772">
        <f t="shared" si="284"/>
        <v>-10880</v>
      </c>
      <c r="G2772">
        <f t="shared" si="289"/>
        <v>-4.473600000346778E-2</v>
      </c>
      <c r="I2772">
        <f>+C2772-(C$7+F2772*C$8)</f>
        <v>-4.473600000346778E-2</v>
      </c>
      <c r="Q2772" s="2">
        <f t="shared" si="286"/>
        <v>28506.898000000001</v>
      </c>
      <c r="S2772" t="s">
        <v>8874</v>
      </c>
    </row>
    <row r="2773" spans="1:33" ht="12.95" customHeight="1" x14ac:dyDescent="0.2">
      <c r="A2773" s="99" t="s">
        <v>8712</v>
      </c>
      <c r="B2773" s="14"/>
      <c r="C2773" s="17">
        <v>43531.387000000002</v>
      </c>
      <c r="D2773" s="17"/>
      <c r="E2773">
        <f t="shared" ref="E2773:E2836" si="291">+(C2773-C$7)/C$8</f>
        <v>-10875.026762176925</v>
      </c>
      <c r="F2773">
        <f t="shared" ref="F2773:F2836" si="292">ROUND(2*E2773,0)/2</f>
        <v>-10875</v>
      </c>
      <c r="G2773">
        <f t="shared" si="289"/>
        <v>-3.1987499998649582E-2</v>
      </c>
      <c r="I2773">
        <f>G2773</f>
        <v>-3.1987499998649582E-2</v>
      </c>
      <c r="Q2773" s="2">
        <f t="shared" si="286"/>
        <v>28512.887000000002</v>
      </c>
      <c r="S2773" t="s">
        <v>8874</v>
      </c>
      <c r="U2773" s="21"/>
    </row>
    <row r="2774" spans="1:33" ht="12.95" customHeight="1" x14ac:dyDescent="0.2">
      <c r="A2774" s="99" t="s">
        <v>8722</v>
      </c>
      <c r="B2774" s="14"/>
      <c r="C2774" s="17">
        <v>43531.392999999996</v>
      </c>
      <c r="D2774" s="17"/>
      <c r="E2774">
        <f t="shared" si="291"/>
        <v>-10875.021742307872</v>
      </c>
      <c r="F2774">
        <f t="shared" si="292"/>
        <v>-10875</v>
      </c>
      <c r="G2774">
        <f t="shared" si="289"/>
        <v>-2.5987500004703179E-2</v>
      </c>
      <c r="I2774">
        <f>G2774</f>
        <v>-2.5987500004703179E-2</v>
      </c>
      <c r="Q2774" s="2">
        <f t="shared" si="286"/>
        <v>28512.892999999996</v>
      </c>
      <c r="S2774" t="s">
        <v>8874</v>
      </c>
      <c r="U2774" s="21"/>
    </row>
    <row r="2775" spans="1:33" ht="12.95" customHeight="1" x14ac:dyDescent="0.2">
      <c r="A2775" s="99" t="s">
        <v>8722</v>
      </c>
      <c r="B2775" s="14"/>
      <c r="C2775" s="17">
        <v>43537.364000000001</v>
      </c>
      <c r="D2775" s="17"/>
      <c r="E2775">
        <f t="shared" si="291"/>
        <v>-10870.026135948261</v>
      </c>
      <c r="F2775">
        <f t="shared" si="292"/>
        <v>-10870</v>
      </c>
      <c r="G2775">
        <f t="shared" si="289"/>
        <v>-3.1239000003552064E-2</v>
      </c>
      <c r="I2775">
        <f>G2775</f>
        <v>-3.1239000003552064E-2</v>
      </c>
      <c r="Q2775" s="2">
        <f t="shared" ref="Q2775:Q2838" si="293">+C2775-15018.5</f>
        <v>28518.864000000001</v>
      </c>
      <c r="S2775" t="s">
        <v>8874</v>
      </c>
      <c r="U2775" s="21"/>
    </row>
    <row r="2776" spans="1:33" ht="12.95" customHeight="1" x14ac:dyDescent="0.2">
      <c r="A2776" s="99" t="s">
        <v>8660</v>
      </c>
      <c r="B2776" s="14"/>
      <c r="C2776" s="17">
        <v>43538.561999999998</v>
      </c>
      <c r="D2776" s="17"/>
      <c r="E2776">
        <f t="shared" si="291"/>
        <v>-10869.023835425938</v>
      </c>
      <c r="F2776">
        <f t="shared" si="292"/>
        <v>-10869</v>
      </c>
      <c r="G2776">
        <f t="shared" si="289"/>
        <v>-2.8489300006185658E-2</v>
      </c>
      <c r="I2776">
        <f>G2776</f>
        <v>-2.8489300006185658E-2</v>
      </c>
      <c r="Q2776" s="2">
        <f t="shared" si="293"/>
        <v>28520.061999999998</v>
      </c>
      <c r="S2776" t="s">
        <v>8874</v>
      </c>
      <c r="U2776" s="21"/>
      <c r="AC2776">
        <v>20</v>
      </c>
      <c r="AE2776" t="s">
        <v>8622</v>
      </c>
      <c r="AG2776" t="s">
        <v>8576</v>
      </c>
    </row>
    <row r="2777" spans="1:33" ht="12.95" customHeight="1" x14ac:dyDescent="0.2">
      <c r="A2777" s="99" t="s">
        <v>8660</v>
      </c>
      <c r="B2777" s="14"/>
      <c r="C2777" s="17">
        <v>43543.347999999998</v>
      </c>
      <c r="D2777" s="17"/>
      <c r="E2777">
        <f t="shared" si="291"/>
        <v>-10865.019653205696</v>
      </c>
      <c r="F2777">
        <f t="shared" si="292"/>
        <v>-10865</v>
      </c>
      <c r="G2777">
        <f t="shared" si="289"/>
        <v>-2.349050000339048E-2</v>
      </c>
      <c r="K2777">
        <f>G2777</f>
        <v>-2.349050000339048E-2</v>
      </c>
      <c r="Q2777" s="2">
        <f t="shared" si="293"/>
        <v>28524.847999999998</v>
      </c>
      <c r="S2777" t="s">
        <v>8874</v>
      </c>
      <c r="U2777" s="21"/>
      <c r="AC2777">
        <v>8</v>
      </c>
      <c r="AE2777" t="s">
        <v>8590</v>
      </c>
      <c r="AG2777" t="s">
        <v>8576</v>
      </c>
    </row>
    <row r="2778" spans="1:33" ht="12.95" customHeight="1" x14ac:dyDescent="0.2">
      <c r="A2778" s="99" t="s">
        <v>8660</v>
      </c>
      <c r="B2778" s="14"/>
      <c r="C2778" s="17">
        <v>43549.317000000003</v>
      </c>
      <c r="D2778" s="17"/>
      <c r="E2778">
        <f t="shared" si="291"/>
        <v>-10860.025720135774</v>
      </c>
      <c r="F2778">
        <f t="shared" si="292"/>
        <v>-10860</v>
      </c>
      <c r="G2778">
        <f t="shared" si="289"/>
        <v>-3.0741999995370861E-2</v>
      </c>
      <c r="I2778">
        <f t="shared" ref="I2778:I2785" si="294">G2778</f>
        <v>-3.0741999995370861E-2</v>
      </c>
      <c r="Q2778" s="2">
        <f t="shared" si="293"/>
        <v>28530.817000000003</v>
      </c>
      <c r="S2778" t="s">
        <v>8874</v>
      </c>
      <c r="U2778" s="21"/>
    </row>
    <row r="2779" spans="1:33" ht="12.95" customHeight="1" x14ac:dyDescent="0.2">
      <c r="A2779" s="55" t="s">
        <v>8134</v>
      </c>
      <c r="B2779" s="54" t="s">
        <v>8852</v>
      </c>
      <c r="C2779" s="55">
        <v>43550.514999999999</v>
      </c>
      <c r="D2779" s="55" t="s">
        <v>8869</v>
      </c>
      <c r="E2779">
        <f t="shared" si="291"/>
        <v>-10859.023419613452</v>
      </c>
      <c r="F2779">
        <f t="shared" si="292"/>
        <v>-10859</v>
      </c>
      <c r="G2779">
        <f t="shared" si="289"/>
        <v>-2.7992300005280413E-2</v>
      </c>
      <c r="I2779">
        <f t="shared" si="294"/>
        <v>-2.7992300005280413E-2</v>
      </c>
      <c r="Q2779" s="2">
        <f t="shared" si="293"/>
        <v>28532.014999999999</v>
      </c>
      <c r="S2779" t="s">
        <v>8874</v>
      </c>
      <c r="U2779" s="21"/>
    </row>
    <row r="2780" spans="1:33" ht="12.95" customHeight="1" x14ac:dyDescent="0.2">
      <c r="A2780" s="99" t="s">
        <v>8722</v>
      </c>
      <c r="B2780" s="14"/>
      <c r="C2780" s="17">
        <v>43555.294000000002</v>
      </c>
      <c r="D2780" s="17"/>
      <c r="E2780">
        <f t="shared" si="291"/>
        <v>-10855.025093907108</v>
      </c>
      <c r="F2780">
        <f t="shared" si="292"/>
        <v>-10855</v>
      </c>
      <c r="G2780">
        <f t="shared" si="289"/>
        <v>-2.9993500000273343E-2</v>
      </c>
      <c r="I2780">
        <f t="shared" si="294"/>
        <v>-2.9993500000273343E-2</v>
      </c>
      <c r="Q2780" s="2">
        <f t="shared" si="293"/>
        <v>28536.794000000002</v>
      </c>
      <c r="S2780" t="s">
        <v>8874</v>
      </c>
      <c r="U2780" s="21"/>
      <c r="AC2780">
        <v>0</v>
      </c>
      <c r="AE2780" t="s">
        <v>8651</v>
      </c>
      <c r="AG2780" t="s">
        <v>8576</v>
      </c>
    </row>
    <row r="2781" spans="1:33" ht="12.95" customHeight="1" x14ac:dyDescent="0.2">
      <c r="A2781" s="99" t="s">
        <v>8722</v>
      </c>
      <c r="B2781" s="14"/>
      <c r="C2781" s="17">
        <v>43555.302000000003</v>
      </c>
      <c r="D2781" s="17"/>
      <c r="E2781">
        <f t="shared" si="291"/>
        <v>-10855.01840074836</v>
      </c>
      <c r="F2781">
        <f t="shared" si="292"/>
        <v>-10855</v>
      </c>
      <c r="G2781">
        <f t="shared" si="289"/>
        <v>-2.1993499998643529E-2</v>
      </c>
      <c r="I2781">
        <f t="shared" si="294"/>
        <v>-2.1993499998643529E-2</v>
      </c>
      <c r="Q2781" s="2">
        <f t="shared" si="293"/>
        <v>28536.802000000003</v>
      </c>
      <c r="S2781" t="s">
        <v>8874</v>
      </c>
      <c r="U2781" s="21"/>
    </row>
    <row r="2782" spans="1:33" ht="12.95" customHeight="1" x14ac:dyDescent="0.2">
      <c r="A2782" s="99" t="s">
        <v>8726</v>
      </c>
      <c r="B2782" s="14"/>
      <c r="C2782" s="17">
        <v>43568.442999999999</v>
      </c>
      <c r="D2782" s="17"/>
      <c r="E2782">
        <f t="shared" si="291"/>
        <v>-10844.024050861985</v>
      </c>
      <c r="F2782">
        <f t="shared" si="292"/>
        <v>-10844</v>
      </c>
      <c r="G2782">
        <f t="shared" si="289"/>
        <v>-2.8746800002409145E-2</v>
      </c>
      <c r="I2782">
        <f t="shared" si="294"/>
        <v>-2.8746800002409145E-2</v>
      </c>
      <c r="Q2782" s="2">
        <f t="shared" si="293"/>
        <v>28549.942999999999</v>
      </c>
      <c r="S2782" t="s">
        <v>8874</v>
      </c>
      <c r="U2782" s="21"/>
    </row>
    <row r="2783" spans="1:33" ht="12.95" customHeight="1" x14ac:dyDescent="0.2">
      <c r="A2783" s="99" t="s">
        <v>8660</v>
      </c>
      <c r="B2783" s="14"/>
      <c r="C2783" s="17">
        <v>43569.639000000003</v>
      </c>
      <c r="D2783" s="17"/>
      <c r="E2783">
        <f t="shared" si="291"/>
        <v>-10843.023423629344</v>
      </c>
      <c r="F2783">
        <f t="shared" si="292"/>
        <v>-10843</v>
      </c>
      <c r="G2783">
        <f t="shared" si="289"/>
        <v>-2.7997099998174235E-2</v>
      </c>
      <c r="I2783">
        <f t="shared" si="294"/>
        <v>-2.7997099998174235E-2</v>
      </c>
      <c r="Q2783" s="2">
        <f t="shared" si="293"/>
        <v>28551.139000000003</v>
      </c>
      <c r="S2783" t="s">
        <v>8874</v>
      </c>
      <c r="U2783" s="21"/>
    </row>
    <row r="2784" spans="1:33" ht="12.95" customHeight="1" x14ac:dyDescent="0.2">
      <c r="A2784" s="99" t="s">
        <v>8712</v>
      </c>
      <c r="B2784" s="14"/>
      <c r="C2784" s="17">
        <v>43574.421999999999</v>
      </c>
      <c r="D2784" s="17"/>
      <c r="E2784">
        <f t="shared" si="291"/>
        <v>-10839.021751343633</v>
      </c>
      <c r="F2784">
        <f t="shared" si="292"/>
        <v>-10839</v>
      </c>
      <c r="G2784">
        <f t="shared" si="289"/>
        <v>-2.5998300006904174E-2</v>
      </c>
      <c r="I2784">
        <f t="shared" si="294"/>
        <v>-2.5998300006904174E-2</v>
      </c>
      <c r="Q2784" s="2">
        <f t="shared" si="293"/>
        <v>28555.921999999999</v>
      </c>
      <c r="S2784" t="s">
        <v>8874</v>
      </c>
      <c r="U2784" s="21"/>
    </row>
    <row r="2785" spans="1:33" ht="12.95" customHeight="1" x14ac:dyDescent="0.2">
      <c r="A2785" s="99" t="s">
        <v>8712</v>
      </c>
      <c r="B2785" s="14"/>
      <c r="C2785" s="17">
        <v>43580.402999999998</v>
      </c>
      <c r="D2785" s="17"/>
      <c r="E2785">
        <f t="shared" si="291"/>
        <v>-10834.017778535595</v>
      </c>
      <c r="F2785">
        <f t="shared" si="292"/>
        <v>-10834</v>
      </c>
      <c r="G2785">
        <f t="shared" si="289"/>
        <v>-2.1249800003715791E-2</v>
      </c>
      <c r="I2785">
        <f t="shared" si="294"/>
        <v>-2.1249800003715791E-2</v>
      </c>
      <c r="Q2785" s="2">
        <f t="shared" si="293"/>
        <v>28561.902999999998</v>
      </c>
      <c r="S2785" t="s">
        <v>8874</v>
      </c>
      <c r="U2785" s="21"/>
    </row>
    <row r="2786" spans="1:33" ht="12.95" customHeight="1" x14ac:dyDescent="0.2">
      <c r="A2786" s="55" t="s">
        <v>4870</v>
      </c>
      <c r="B2786" s="54" t="s">
        <v>8852</v>
      </c>
      <c r="C2786" s="55">
        <v>43581.381999999998</v>
      </c>
      <c r="D2786" s="55" t="s">
        <v>8869</v>
      </c>
      <c r="E2786">
        <f t="shared" si="291"/>
        <v>-10833.198703233962</v>
      </c>
      <c r="F2786">
        <f t="shared" si="292"/>
        <v>-10833</v>
      </c>
      <c r="Q2786" s="2">
        <f t="shared" si="293"/>
        <v>28562.881999999998</v>
      </c>
      <c r="R2786">
        <f>+C2786-(C$7+F2786*C$8)</f>
        <v>-0.23750010000367183</v>
      </c>
      <c r="S2786" t="s">
        <v>8874</v>
      </c>
    </row>
    <row r="2787" spans="1:33" ht="12.95" customHeight="1" x14ac:dyDescent="0.2">
      <c r="A2787" s="55" t="s">
        <v>2032</v>
      </c>
      <c r="B2787" s="54" t="s">
        <v>8852</v>
      </c>
      <c r="C2787" s="55">
        <v>43592.349000000002</v>
      </c>
      <c r="D2787" s="55" t="s">
        <v>8869</v>
      </c>
      <c r="E2787">
        <f t="shared" si="291"/>
        <v>-10824.023219237008</v>
      </c>
      <c r="F2787">
        <f t="shared" si="292"/>
        <v>-10824</v>
      </c>
      <c r="G2787">
        <f t="shared" ref="G2787:G2850" si="295">+C2787-(C$7+F2787*C$8)</f>
        <v>-2.7752800000598654E-2</v>
      </c>
      <c r="I2787">
        <f>+C2787-(C$7+F2787*C$8)</f>
        <v>-2.7752800000598654E-2</v>
      </c>
      <c r="Q2787" s="2">
        <f t="shared" si="293"/>
        <v>28573.849000000002</v>
      </c>
      <c r="S2787" t="s">
        <v>8874</v>
      </c>
    </row>
    <row r="2788" spans="1:33" ht="12.95" customHeight="1" x14ac:dyDescent="0.2">
      <c r="A2788" s="55" t="s">
        <v>5179</v>
      </c>
      <c r="B2788" s="54" t="s">
        <v>8852</v>
      </c>
      <c r="C2788" s="55">
        <v>43592.353000000003</v>
      </c>
      <c r="D2788" s="55" t="s">
        <v>8869</v>
      </c>
      <c r="E2788">
        <f t="shared" si="291"/>
        <v>-10824.019872657635</v>
      </c>
      <c r="F2788">
        <f t="shared" si="292"/>
        <v>-10824</v>
      </c>
      <c r="G2788">
        <f t="shared" si="295"/>
        <v>-2.3752799999783747E-2</v>
      </c>
      <c r="I2788">
        <f>+C2788-(C$7+F2788*C$8)</f>
        <v>-2.3752799999783747E-2</v>
      </c>
      <c r="Q2788" s="2">
        <f t="shared" si="293"/>
        <v>28573.853000000003</v>
      </c>
      <c r="S2788" t="s">
        <v>8874</v>
      </c>
    </row>
    <row r="2789" spans="1:33" ht="12.95" customHeight="1" x14ac:dyDescent="0.2">
      <c r="A2789" s="55" t="s">
        <v>2032</v>
      </c>
      <c r="B2789" s="54" t="s">
        <v>8852</v>
      </c>
      <c r="C2789" s="55">
        <v>43598.332999999999</v>
      </c>
      <c r="D2789" s="55" t="s">
        <v>8869</v>
      </c>
      <c r="E2789">
        <f t="shared" si="291"/>
        <v>-10819.016736494443</v>
      </c>
      <c r="F2789">
        <f t="shared" si="292"/>
        <v>-10819</v>
      </c>
      <c r="G2789">
        <f t="shared" si="295"/>
        <v>-2.0004300007713027E-2</v>
      </c>
      <c r="I2789">
        <f>+C2789-(C$7+F2789*C$8)</f>
        <v>-2.0004300007713027E-2</v>
      </c>
      <c r="Q2789" s="2">
        <f t="shared" si="293"/>
        <v>28579.832999999999</v>
      </c>
      <c r="S2789" t="s">
        <v>8874</v>
      </c>
      <c r="AC2789">
        <v>16</v>
      </c>
      <c r="AE2789" t="s">
        <v>8723</v>
      </c>
      <c r="AG2789" t="s">
        <v>8576</v>
      </c>
    </row>
    <row r="2790" spans="1:33" ht="12.95" customHeight="1" x14ac:dyDescent="0.2">
      <c r="A2790" s="55" t="s">
        <v>8134</v>
      </c>
      <c r="B2790" s="54" t="s">
        <v>8852</v>
      </c>
      <c r="C2790" s="55">
        <v>43605.495000000003</v>
      </c>
      <c r="D2790" s="55" t="s">
        <v>8869</v>
      </c>
      <c r="E2790">
        <f t="shared" si="291"/>
        <v>-10813.024686126411</v>
      </c>
      <c r="F2790">
        <f t="shared" si="292"/>
        <v>-10813</v>
      </c>
      <c r="G2790">
        <f t="shared" si="295"/>
        <v>-2.9506099999707658E-2</v>
      </c>
      <c r="I2790">
        <f>G2790</f>
        <v>-2.9506099999707658E-2</v>
      </c>
      <c r="Q2790" s="2">
        <f t="shared" si="293"/>
        <v>28586.995000000003</v>
      </c>
      <c r="S2790" t="s">
        <v>8874</v>
      </c>
      <c r="U2790" s="21"/>
    </row>
    <row r="2791" spans="1:33" ht="12.95" customHeight="1" x14ac:dyDescent="0.2">
      <c r="A2791" s="55" t="s">
        <v>4870</v>
      </c>
      <c r="B2791" s="54" t="s">
        <v>8852</v>
      </c>
      <c r="C2791" s="55">
        <v>43605.502999999997</v>
      </c>
      <c r="D2791" s="55" t="s">
        <v>8869</v>
      </c>
      <c r="E2791">
        <f t="shared" si="291"/>
        <v>-10813.017992967671</v>
      </c>
      <c r="F2791">
        <f t="shared" si="292"/>
        <v>-10813</v>
      </c>
      <c r="G2791">
        <f t="shared" si="295"/>
        <v>-2.1506100005353801E-2</v>
      </c>
      <c r="I2791">
        <f>+C2791-(C$7+F2791*C$8)</f>
        <v>-2.1506100005353801E-2</v>
      </c>
      <c r="Q2791" s="2">
        <f t="shared" si="293"/>
        <v>28587.002999999997</v>
      </c>
      <c r="S2791" t="s">
        <v>8874</v>
      </c>
    </row>
    <row r="2792" spans="1:33" ht="12.95" customHeight="1" x14ac:dyDescent="0.2">
      <c r="A2792" s="99" t="s">
        <v>8726</v>
      </c>
      <c r="B2792" s="14"/>
      <c r="C2792" s="17">
        <v>43611.474000000002</v>
      </c>
      <c r="D2792" s="17"/>
      <c r="E2792">
        <f t="shared" si="291"/>
        <v>-10808.02238660806</v>
      </c>
      <c r="F2792">
        <f t="shared" si="292"/>
        <v>-10808</v>
      </c>
      <c r="G2792">
        <f t="shared" si="295"/>
        <v>-2.6757600004202686E-2</v>
      </c>
      <c r="I2792">
        <f>G2792</f>
        <v>-2.6757600004202686E-2</v>
      </c>
      <c r="Q2792" s="2">
        <f t="shared" si="293"/>
        <v>28592.974000000002</v>
      </c>
      <c r="S2792" t="s">
        <v>8874</v>
      </c>
      <c r="U2792" s="21"/>
    </row>
    <row r="2793" spans="1:33" ht="12.95" customHeight="1" x14ac:dyDescent="0.2">
      <c r="A2793" s="99" t="s">
        <v>8660</v>
      </c>
      <c r="B2793" s="14"/>
      <c r="C2793" s="17">
        <v>43612.663</v>
      </c>
      <c r="D2793" s="17"/>
      <c r="E2793">
        <f t="shared" si="291"/>
        <v>-10807.027615889327</v>
      </c>
      <c r="F2793">
        <f t="shared" si="292"/>
        <v>-10807</v>
      </c>
      <c r="G2793">
        <f t="shared" si="295"/>
        <v>-3.3007899997755885E-2</v>
      </c>
      <c r="I2793">
        <f>G2793</f>
        <v>-3.3007899997755885E-2</v>
      </c>
      <c r="Q2793" s="2">
        <f t="shared" si="293"/>
        <v>28594.163</v>
      </c>
      <c r="S2793" t="s">
        <v>8874</v>
      </c>
      <c r="U2793" s="21"/>
    </row>
    <row r="2794" spans="1:33" ht="12.95" customHeight="1" x14ac:dyDescent="0.2">
      <c r="A2794" s="55" t="s">
        <v>7877</v>
      </c>
      <c r="B2794" s="54" t="s">
        <v>8852</v>
      </c>
      <c r="C2794" s="55">
        <v>43616.249000000003</v>
      </c>
      <c r="D2794" s="55" t="s">
        <v>8869</v>
      </c>
      <c r="E2794">
        <f t="shared" si="291"/>
        <v>-10804.027407481093</v>
      </c>
      <c r="F2794">
        <f t="shared" si="292"/>
        <v>-10804</v>
      </c>
      <c r="G2794">
        <f t="shared" si="295"/>
        <v>-3.2758800000010524E-2</v>
      </c>
      <c r="H2794">
        <f>+C2794-(C$7+F2794*C$8)</f>
        <v>-3.2758800000010524E-2</v>
      </c>
      <c r="Q2794" s="2">
        <f t="shared" si="293"/>
        <v>28597.749000000003</v>
      </c>
      <c r="S2794" t="s">
        <v>8874</v>
      </c>
    </row>
    <row r="2795" spans="1:33" ht="12.95" customHeight="1" x14ac:dyDescent="0.2">
      <c r="A2795" s="55" t="s">
        <v>2032</v>
      </c>
      <c r="B2795" s="54" t="s">
        <v>8852</v>
      </c>
      <c r="C2795" s="55">
        <v>43654.500999999997</v>
      </c>
      <c r="D2795" s="55" t="s">
        <v>8869</v>
      </c>
      <c r="E2795">
        <f t="shared" si="291"/>
        <v>-10772.024068933515</v>
      </c>
      <c r="F2795">
        <f t="shared" si="292"/>
        <v>-10772</v>
      </c>
      <c r="G2795">
        <f t="shared" si="295"/>
        <v>-2.8768400006811135E-2</v>
      </c>
      <c r="I2795">
        <f>+C2795-(C$7+F2795*C$8)</f>
        <v>-2.8768400006811135E-2</v>
      </c>
      <c r="Q2795" s="2">
        <f t="shared" si="293"/>
        <v>28636.000999999997</v>
      </c>
      <c r="S2795" t="s">
        <v>8874</v>
      </c>
    </row>
    <row r="2796" spans="1:33" ht="12.95" customHeight="1" x14ac:dyDescent="0.2">
      <c r="A2796" s="99" t="s">
        <v>8727</v>
      </c>
      <c r="B2796" s="14"/>
      <c r="C2796" s="17">
        <v>43654.502</v>
      </c>
      <c r="D2796" s="17"/>
      <c r="E2796">
        <f t="shared" si="291"/>
        <v>-10772.02323228867</v>
      </c>
      <c r="F2796">
        <f t="shared" si="292"/>
        <v>-10772</v>
      </c>
      <c r="G2796">
        <f t="shared" si="295"/>
        <v>-2.7768400002969429E-2</v>
      </c>
      <c r="I2796">
        <f>G2796</f>
        <v>-2.7768400002969429E-2</v>
      </c>
      <c r="Q2796" s="2">
        <f t="shared" si="293"/>
        <v>28636.002</v>
      </c>
      <c r="S2796" t="s">
        <v>8874</v>
      </c>
      <c r="U2796" s="21"/>
    </row>
    <row r="2797" spans="1:33" ht="12.95" customHeight="1" x14ac:dyDescent="0.2">
      <c r="A2797" s="55" t="s">
        <v>5439</v>
      </c>
      <c r="B2797" s="54" t="s">
        <v>8852</v>
      </c>
      <c r="C2797" s="55">
        <v>43666.462</v>
      </c>
      <c r="D2797" s="55" t="s">
        <v>8869</v>
      </c>
      <c r="E2797">
        <f t="shared" si="291"/>
        <v>-10762.01695996228</v>
      </c>
      <c r="F2797">
        <f t="shared" si="292"/>
        <v>-10762</v>
      </c>
      <c r="G2797">
        <f t="shared" si="295"/>
        <v>-2.0271400004276074E-2</v>
      </c>
      <c r="I2797">
        <f>+C2797-(C$7+F2797*C$8)</f>
        <v>-2.0271400004276074E-2</v>
      </c>
      <c r="Q2797" s="2">
        <f t="shared" si="293"/>
        <v>28647.962</v>
      </c>
      <c r="S2797" t="s">
        <v>8874</v>
      </c>
      <c r="AC2797">
        <v>13</v>
      </c>
      <c r="AE2797" t="s">
        <v>8724</v>
      </c>
      <c r="AG2797" t="s">
        <v>8576</v>
      </c>
    </row>
    <row r="2798" spans="1:33" ht="12.95" customHeight="1" x14ac:dyDescent="0.2">
      <c r="A2798" s="99" t="s">
        <v>8726</v>
      </c>
      <c r="B2798" s="14"/>
      <c r="C2798" s="17">
        <v>43672.436000000002</v>
      </c>
      <c r="D2798" s="17"/>
      <c r="E2798">
        <f t="shared" si="291"/>
        <v>-10757.018843668142</v>
      </c>
      <c r="F2798">
        <f t="shared" si="292"/>
        <v>-10757</v>
      </c>
      <c r="G2798">
        <f t="shared" si="295"/>
        <v>-2.2522899998875801E-2</v>
      </c>
      <c r="I2798">
        <f>G2798</f>
        <v>-2.2522899998875801E-2</v>
      </c>
      <c r="Q2798" s="2">
        <f t="shared" si="293"/>
        <v>28653.936000000002</v>
      </c>
      <c r="S2798" t="s">
        <v>8874</v>
      </c>
      <c r="U2798" s="21"/>
      <c r="AC2798">
        <v>9</v>
      </c>
      <c r="AE2798" t="s">
        <v>8590</v>
      </c>
      <c r="AG2798" t="s">
        <v>8576</v>
      </c>
    </row>
    <row r="2799" spans="1:33" ht="12.95" customHeight="1" x14ac:dyDescent="0.2">
      <c r="A2799" s="55" t="s">
        <v>5439</v>
      </c>
      <c r="B2799" s="54" t="s">
        <v>8852</v>
      </c>
      <c r="C2799" s="55">
        <v>43678.421999999999</v>
      </c>
      <c r="D2799" s="55" t="s">
        <v>8869</v>
      </c>
      <c r="E2799">
        <f t="shared" si="291"/>
        <v>-10752.01068763589</v>
      </c>
      <c r="F2799">
        <f t="shared" si="292"/>
        <v>-10752</v>
      </c>
      <c r="G2799">
        <f t="shared" si="295"/>
        <v>-1.277440000558272E-2</v>
      </c>
      <c r="I2799">
        <f>+C2799-(C$7+F2799*C$8)</f>
        <v>-1.277440000558272E-2</v>
      </c>
      <c r="Q2799" s="2">
        <f t="shared" si="293"/>
        <v>28659.921999999999</v>
      </c>
      <c r="S2799" t="s">
        <v>8874</v>
      </c>
    </row>
    <row r="2800" spans="1:33" ht="12.95" customHeight="1" x14ac:dyDescent="0.2">
      <c r="A2800" s="99" t="s">
        <v>8726</v>
      </c>
      <c r="B2800" s="14"/>
      <c r="C2800" s="17">
        <v>43684.381999999998</v>
      </c>
      <c r="D2800" s="17"/>
      <c r="E2800">
        <f t="shared" si="291"/>
        <v>-10747.024284369561</v>
      </c>
      <c r="F2800">
        <f t="shared" si="292"/>
        <v>-10747</v>
      </c>
      <c r="G2800">
        <f t="shared" si="295"/>
        <v>-2.9025900003034621E-2</v>
      </c>
      <c r="I2800">
        <f t="shared" ref="I2800:I2812" si="296">G2800</f>
        <v>-2.9025900003034621E-2</v>
      </c>
      <c r="Q2800" s="2">
        <f t="shared" si="293"/>
        <v>28665.881999999998</v>
      </c>
      <c r="S2800" t="s">
        <v>8874</v>
      </c>
      <c r="U2800" s="21"/>
    </row>
    <row r="2801" spans="1:33" ht="12.95" customHeight="1" x14ac:dyDescent="0.2">
      <c r="A2801" s="99" t="s">
        <v>8726</v>
      </c>
      <c r="B2801" s="14"/>
      <c r="C2801" s="17">
        <v>43684.385999999999</v>
      </c>
      <c r="D2801" s="17"/>
      <c r="E2801">
        <f t="shared" si="291"/>
        <v>-10747.020937790188</v>
      </c>
      <c r="F2801">
        <f t="shared" si="292"/>
        <v>-10747</v>
      </c>
      <c r="G2801">
        <f t="shared" si="295"/>
        <v>-2.5025900002219714E-2</v>
      </c>
      <c r="I2801">
        <f t="shared" si="296"/>
        <v>-2.5025900002219714E-2</v>
      </c>
      <c r="Q2801" s="2">
        <f t="shared" si="293"/>
        <v>28665.885999999999</v>
      </c>
      <c r="S2801" t="s">
        <v>8874</v>
      </c>
      <c r="U2801" s="21"/>
    </row>
    <row r="2802" spans="1:33" ht="12.95" customHeight="1" x14ac:dyDescent="0.2">
      <c r="A2802" s="99" t="s">
        <v>8726</v>
      </c>
      <c r="B2802" s="14"/>
      <c r="C2802" s="17">
        <v>43685.578000000001</v>
      </c>
      <c r="D2802" s="17"/>
      <c r="E2802">
        <f t="shared" si="291"/>
        <v>-10746.023657136921</v>
      </c>
      <c r="F2802">
        <f t="shared" si="292"/>
        <v>-10746</v>
      </c>
      <c r="G2802">
        <f t="shared" si="295"/>
        <v>-2.8276199998799711E-2</v>
      </c>
      <c r="I2802">
        <f t="shared" si="296"/>
        <v>-2.8276199998799711E-2</v>
      </c>
      <c r="Q2802" s="2">
        <f t="shared" si="293"/>
        <v>28667.078000000001</v>
      </c>
      <c r="S2802" t="s">
        <v>8874</v>
      </c>
      <c r="U2802" s="21"/>
    </row>
    <row r="2803" spans="1:33" ht="12.95" customHeight="1" x14ac:dyDescent="0.2">
      <c r="A2803" s="99" t="s">
        <v>8660</v>
      </c>
      <c r="B2803" s="14"/>
      <c r="C2803" s="17">
        <v>43698.720000000001</v>
      </c>
      <c r="D2803" s="17"/>
      <c r="E2803">
        <f t="shared" si="291"/>
        <v>-10735.028470605697</v>
      </c>
      <c r="F2803">
        <f t="shared" si="292"/>
        <v>-10735</v>
      </c>
      <c r="G2803">
        <f t="shared" si="295"/>
        <v>-3.4029499998723622E-2</v>
      </c>
      <c r="I2803">
        <f t="shared" si="296"/>
        <v>-3.4029499998723622E-2</v>
      </c>
      <c r="Q2803" s="2">
        <f t="shared" si="293"/>
        <v>28680.22</v>
      </c>
      <c r="S2803" t="s">
        <v>8874</v>
      </c>
      <c r="U2803" s="21"/>
    </row>
    <row r="2804" spans="1:33" ht="12.95" customHeight="1" x14ac:dyDescent="0.2">
      <c r="A2804" s="99" t="s">
        <v>8726</v>
      </c>
      <c r="B2804" s="14"/>
      <c r="C2804" s="17">
        <v>43703.502</v>
      </c>
      <c r="D2804" s="17"/>
      <c r="E2804">
        <f t="shared" si="291"/>
        <v>-10731.027634964828</v>
      </c>
      <c r="F2804">
        <f t="shared" si="292"/>
        <v>-10731</v>
      </c>
      <c r="G2804">
        <f t="shared" si="295"/>
        <v>-3.3030700004019309E-2</v>
      </c>
      <c r="I2804">
        <f t="shared" si="296"/>
        <v>-3.3030700004019309E-2</v>
      </c>
      <c r="Q2804" s="2">
        <f t="shared" si="293"/>
        <v>28685.002</v>
      </c>
      <c r="S2804" t="s">
        <v>8874</v>
      </c>
      <c r="U2804" s="21"/>
      <c r="AC2804">
        <v>30</v>
      </c>
      <c r="AE2804" t="s">
        <v>8709</v>
      </c>
      <c r="AG2804" t="s">
        <v>8576</v>
      </c>
    </row>
    <row r="2805" spans="1:33" ht="12.95" customHeight="1" x14ac:dyDescent="0.2">
      <c r="A2805" s="99" t="s">
        <v>8726</v>
      </c>
      <c r="B2805" s="14"/>
      <c r="C2805" s="17">
        <v>43703.51</v>
      </c>
      <c r="D2805" s="17"/>
      <c r="E2805">
        <f t="shared" si="291"/>
        <v>-10731.02094180608</v>
      </c>
      <c r="F2805">
        <f t="shared" si="292"/>
        <v>-10731</v>
      </c>
      <c r="G2805">
        <f t="shared" si="295"/>
        <v>-2.5030700002389494E-2</v>
      </c>
      <c r="I2805">
        <f t="shared" si="296"/>
        <v>-2.5030700002389494E-2</v>
      </c>
      <c r="Q2805" s="2">
        <f t="shared" si="293"/>
        <v>28685.010000000002</v>
      </c>
      <c r="S2805" t="s">
        <v>8874</v>
      </c>
      <c r="U2805" s="21"/>
    </row>
    <row r="2806" spans="1:33" ht="12.95" customHeight="1" x14ac:dyDescent="0.2">
      <c r="A2806" s="99" t="s">
        <v>8726</v>
      </c>
      <c r="B2806" s="14"/>
      <c r="C2806" s="17">
        <v>43703.512999999999</v>
      </c>
      <c r="D2806" s="17"/>
      <c r="E2806">
        <f t="shared" si="291"/>
        <v>-10731.018431871553</v>
      </c>
      <c r="F2806">
        <f t="shared" si="292"/>
        <v>-10731</v>
      </c>
      <c r="G2806">
        <f t="shared" si="295"/>
        <v>-2.2030700005416293E-2</v>
      </c>
      <c r="I2806">
        <f t="shared" si="296"/>
        <v>-2.2030700005416293E-2</v>
      </c>
      <c r="Q2806" s="2">
        <f t="shared" si="293"/>
        <v>28685.012999999999</v>
      </c>
      <c r="S2806" t="s">
        <v>8874</v>
      </c>
      <c r="U2806" s="21"/>
      <c r="AC2806">
        <v>8</v>
      </c>
      <c r="AE2806" t="s">
        <v>8730</v>
      </c>
      <c r="AG2806" t="s">
        <v>8576</v>
      </c>
    </row>
    <row r="2807" spans="1:33" ht="12.95" customHeight="1" x14ac:dyDescent="0.2">
      <c r="A2807" s="99" t="s">
        <v>8726</v>
      </c>
      <c r="B2807" s="14"/>
      <c r="C2807" s="17">
        <v>43709.482000000004</v>
      </c>
      <c r="D2807" s="17"/>
      <c r="E2807">
        <f t="shared" si="291"/>
        <v>-10726.024498801631</v>
      </c>
      <c r="F2807">
        <f t="shared" si="292"/>
        <v>-10726</v>
      </c>
      <c r="G2807">
        <f t="shared" si="295"/>
        <v>-2.9282199997396674E-2</v>
      </c>
      <c r="I2807">
        <f t="shared" si="296"/>
        <v>-2.9282199997396674E-2</v>
      </c>
      <c r="Q2807" s="2">
        <f t="shared" si="293"/>
        <v>28690.982000000004</v>
      </c>
      <c r="S2807" t="s">
        <v>8874</v>
      </c>
      <c r="U2807" s="21"/>
    </row>
    <row r="2808" spans="1:33" ht="12.95" customHeight="1" x14ac:dyDescent="0.2">
      <c r="A2808" s="99" t="s">
        <v>8726</v>
      </c>
      <c r="B2808" s="14"/>
      <c r="C2808" s="17">
        <v>43715.451999999997</v>
      </c>
      <c r="D2808" s="17"/>
      <c r="E2808">
        <f t="shared" si="291"/>
        <v>-10721.029729086873</v>
      </c>
      <c r="F2808">
        <f t="shared" si="292"/>
        <v>-10721</v>
      </c>
      <c r="G2808">
        <f t="shared" si="295"/>
        <v>-3.5533700007363223E-2</v>
      </c>
      <c r="I2808">
        <f t="shared" si="296"/>
        <v>-3.5533700007363223E-2</v>
      </c>
      <c r="Q2808" s="2">
        <f t="shared" si="293"/>
        <v>28696.951999999997</v>
      </c>
      <c r="S2808" t="s">
        <v>8874</v>
      </c>
      <c r="U2808" s="21"/>
    </row>
    <row r="2809" spans="1:33" ht="12.95" customHeight="1" x14ac:dyDescent="0.2">
      <c r="A2809" s="99" t="s">
        <v>8728</v>
      </c>
      <c r="B2809" s="14"/>
      <c r="C2809" s="17">
        <v>43715.459000000003</v>
      </c>
      <c r="D2809" s="17"/>
      <c r="E2809">
        <f t="shared" si="291"/>
        <v>-10721.023872572967</v>
      </c>
      <c r="F2809">
        <f t="shared" si="292"/>
        <v>-10721</v>
      </c>
      <c r="G2809">
        <f t="shared" si="295"/>
        <v>-2.8533700002299156E-2</v>
      </c>
      <c r="I2809">
        <f t="shared" si="296"/>
        <v>-2.8533700002299156E-2</v>
      </c>
      <c r="Q2809" s="2">
        <f t="shared" si="293"/>
        <v>28696.959000000003</v>
      </c>
      <c r="S2809" t="s">
        <v>8874</v>
      </c>
      <c r="U2809" s="21"/>
    </row>
    <row r="2810" spans="1:33" ht="12.95" customHeight="1" x14ac:dyDescent="0.2">
      <c r="A2810" s="99" t="s">
        <v>8726</v>
      </c>
      <c r="B2810" s="14"/>
      <c r="C2810" s="17">
        <v>43715.46</v>
      </c>
      <c r="D2810" s="17"/>
      <c r="E2810">
        <f t="shared" si="291"/>
        <v>-10721.023035928125</v>
      </c>
      <c r="F2810">
        <f t="shared" si="292"/>
        <v>-10721</v>
      </c>
      <c r="G2810">
        <f t="shared" si="295"/>
        <v>-2.7533700005733408E-2</v>
      </c>
      <c r="I2810">
        <f t="shared" si="296"/>
        <v>-2.7533700005733408E-2</v>
      </c>
      <c r="Q2810" s="2">
        <f t="shared" si="293"/>
        <v>28696.959999999999</v>
      </c>
      <c r="S2810" t="s">
        <v>8874</v>
      </c>
      <c r="U2810" s="21"/>
    </row>
    <row r="2811" spans="1:33" ht="12.95" customHeight="1" x14ac:dyDescent="0.2">
      <c r="A2811" s="99" t="s">
        <v>8727</v>
      </c>
      <c r="B2811" s="14"/>
      <c r="C2811" s="17">
        <v>43715.461000000003</v>
      </c>
      <c r="D2811" s="17"/>
      <c r="E2811">
        <f t="shared" si="291"/>
        <v>-10721.022199283279</v>
      </c>
      <c r="F2811">
        <f t="shared" si="292"/>
        <v>-10721</v>
      </c>
      <c r="G2811">
        <f t="shared" si="295"/>
        <v>-2.6533700001891702E-2</v>
      </c>
      <c r="I2811">
        <f t="shared" si="296"/>
        <v>-2.6533700001891702E-2</v>
      </c>
      <c r="Q2811" s="2">
        <f t="shared" si="293"/>
        <v>28696.961000000003</v>
      </c>
      <c r="S2811" t="s">
        <v>8874</v>
      </c>
      <c r="U2811" s="21"/>
    </row>
    <row r="2812" spans="1:33" ht="12.95" customHeight="1" x14ac:dyDescent="0.2">
      <c r="A2812" s="99" t="s">
        <v>8726</v>
      </c>
      <c r="B2812" s="14"/>
      <c r="C2812" s="17">
        <v>43715.464999999997</v>
      </c>
      <c r="D2812" s="17"/>
      <c r="E2812">
        <f t="shared" si="291"/>
        <v>-10721.018852703912</v>
      </c>
      <c r="F2812">
        <f t="shared" si="292"/>
        <v>-10721</v>
      </c>
      <c r="G2812">
        <f t="shared" si="295"/>
        <v>-2.2533700008352753E-2</v>
      </c>
      <c r="I2812">
        <f t="shared" si="296"/>
        <v>-2.2533700008352753E-2</v>
      </c>
      <c r="Q2812" s="2">
        <f t="shared" si="293"/>
        <v>28696.964999999997</v>
      </c>
      <c r="S2812" t="s">
        <v>8874</v>
      </c>
      <c r="U2812" s="21"/>
    </row>
    <row r="2813" spans="1:33" ht="12.95" customHeight="1" x14ac:dyDescent="0.2">
      <c r="A2813" s="55" t="s">
        <v>4870</v>
      </c>
      <c r="B2813" s="54" t="s">
        <v>8852</v>
      </c>
      <c r="C2813" s="55">
        <v>43715.466999999997</v>
      </c>
      <c r="D2813" s="55" t="s">
        <v>8869</v>
      </c>
      <c r="E2813">
        <f t="shared" si="291"/>
        <v>-10721.017179414224</v>
      </c>
      <c r="F2813">
        <f t="shared" si="292"/>
        <v>-10721</v>
      </c>
      <c r="G2813">
        <f t="shared" si="295"/>
        <v>-2.0533700007945299E-2</v>
      </c>
      <c r="I2813">
        <f>+C2813-(C$7+F2813*C$8)</f>
        <v>-2.0533700007945299E-2</v>
      </c>
      <c r="Q2813" s="2">
        <f t="shared" si="293"/>
        <v>28696.966999999997</v>
      </c>
      <c r="S2813" t="s">
        <v>8874</v>
      </c>
    </row>
    <row r="2814" spans="1:33" ht="12.95" customHeight="1" x14ac:dyDescent="0.2">
      <c r="A2814" s="55" t="s">
        <v>5478</v>
      </c>
      <c r="B2814" s="54" t="s">
        <v>8852</v>
      </c>
      <c r="C2814" s="55">
        <v>43721.43</v>
      </c>
      <c r="D2814" s="55" t="s">
        <v>8869</v>
      </c>
      <c r="E2814">
        <f t="shared" si="291"/>
        <v>-10716.028266213363</v>
      </c>
      <c r="F2814">
        <f t="shared" si="292"/>
        <v>-10716</v>
      </c>
      <c r="G2814">
        <f t="shared" si="295"/>
        <v>-3.3785200001148041E-2</v>
      </c>
      <c r="I2814">
        <f>+C2814-(C$7+F2814*C$8)</f>
        <v>-3.3785200001148041E-2</v>
      </c>
      <c r="Q2814" s="2">
        <f t="shared" si="293"/>
        <v>28702.93</v>
      </c>
      <c r="S2814" t="s">
        <v>8874</v>
      </c>
    </row>
    <row r="2815" spans="1:33" ht="12.95" customHeight="1" x14ac:dyDescent="0.2">
      <c r="A2815" s="99" t="s">
        <v>8726</v>
      </c>
      <c r="B2815" s="14"/>
      <c r="C2815" s="17">
        <v>43721.432999999997</v>
      </c>
      <c r="D2815" s="17"/>
      <c r="E2815">
        <f t="shared" si="291"/>
        <v>-10716.025756278836</v>
      </c>
      <c r="F2815">
        <f t="shared" si="292"/>
        <v>-10716</v>
      </c>
      <c r="G2815">
        <f t="shared" si="295"/>
        <v>-3.078520000417484E-2</v>
      </c>
      <c r="I2815">
        <f>G2815</f>
        <v>-3.078520000417484E-2</v>
      </c>
      <c r="Q2815" s="2">
        <f t="shared" si="293"/>
        <v>28702.932999999997</v>
      </c>
      <c r="S2815" t="s">
        <v>8874</v>
      </c>
      <c r="U2815" s="21"/>
    </row>
    <row r="2816" spans="1:33" ht="12.95" customHeight="1" x14ac:dyDescent="0.2">
      <c r="A2816" s="55" t="s">
        <v>5478</v>
      </c>
      <c r="B2816" s="54" t="s">
        <v>8852</v>
      </c>
      <c r="C2816" s="55">
        <v>43721.436000000002</v>
      </c>
      <c r="D2816" s="55" t="s">
        <v>8869</v>
      </c>
      <c r="E2816">
        <f t="shared" si="291"/>
        <v>-10716.023246344303</v>
      </c>
      <c r="F2816">
        <f t="shared" si="292"/>
        <v>-10716</v>
      </c>
      <c r="G2816">
        <f t="shared" si="295"/>
        <v>-2.778519999992568E-2</v>
      </c>
      <c r="I2816">
        <f>+C2816-(C$7+F2816*C$8)</f>
        <v>-2.778519999992568E-2</v>
      </c>
      <c r="Q2816" s="2">
        <f t="shared" si="293"/>
        <v>28702.936000000002</v>
      </c>
      <c r="S2816" t="s">
        <v>8874</v>
      </c>
    </row>
    <row r="2817" spans="1:21" ht="12.95" customHeight="1" x14ac:dyDescent="0.2">
      <c r="A2817" s="99" t="s">
        <v>8728</v>
      </c>
      <c r="B2817" s="14"/>
      <c r="C2817" s="17">
        <v>43721.442999999999</v>
      </c>
      <c r="D2817" s="17"/>
      <c r="E2817">
        <f t="shared" si="291"/>
        <v>-10716.0173898304</v>
      </c>
      <c r="F2817">
        <f t="shared" si="292"/>
        <v>-10716</v>
      </c>
      <c r="G2817">
        <f t="shared" si="295"/>
        <v>-2.0785200002137572E-2</v>
      </c>
      <c r="I2817">
        <f>G2817</f>
        <v>-2.0785200002137572E-2</v>
      </c>
      <c r="Q2817" s="2">
        <f t="shared" si="293"/>
        <v>28702.942999999999</v>
      </c>
      <c r="S2817" t="s">
        <v>8874</v>
      </c>
      <c r="U2817" s="21"/>
    </row>
    <row r="2818" spans="1:21" ht="12.95" customHeight="1" x14ac:dyDescent="0.2">
      <c r="A2818" s="55" t="s">
        <v>3725</v>
      </c>
      <c r="B2818" s="54" t="s">
        <v>8852</v>
      </c>
      <c r="C2818" s="55">
        <v>43721.447</v>
      </c>
      <c r="D2818" s="55" t="s">
        <v>8869</v>
      </c>
      <c r="E2818">
        <f t="shared" si="291"/>
        <v>-10716.014043251027</v>
      </c>
      <c r="F2818">
        <f t="shared" si="292"/>
        <v>-10716</v>
      </c>
      <c r="G2818">
        <f t="shared" si="295"/>
        <v>-1.6785200001322664E-2</v>
      </c>
      <c r="I2818">
        <f>+C2818-(C$7+F2818*C$8)</f>
        <v>-1.6785200001322664E-2</v>
      </c>
      <c r="Q2818" s="2">
        <f t="shared" si="293"/>
        <v>28702.947</v>
      </c>
      <c r="S2818" t="s">
        <v>8874</v>
      </c>
    </row>
    <row r="2819" spans="1:21" ht="12.95" customHeight="1" x14ac:dyDescent="0.2">
      <c r="A2819" s="12" t="s">
        <v>9228</v>
      </c>
      <c r="B2819" s="35"/>
      <c r="C2819" s="12">
        <v>43723.823499999999</v>
      </c>
      <c r="D2819" s="12">
        <v>2.9999999999999997E-4</v>
      </c>
      <c r="E2819">
        <f t="shared" si="291"/>
        <v>-10714.025756780822</v>
      </c>
      <c r="F2819">
        <f t="shared" si="292"/>
        <v>-10714</v>
      </c>
      <c r="G2819">
        <f t="shared" si="295"/>
        <v>-3.0785800001467578E-2</v>
      </c>
      <c r="J2819">
        <f>G2819</f>
        <v>-3.0785800001467578E-2</v>
      </c>
      <c r="Q2819" s="2">
        <f t="shared" si="293"/>
        <v>28705.323499999999</v>
      </c>
      <c r="S2819" t="s">
        <v>8874</v>
      </c>
      <c r="U2819" s="21"/>
    </row>
    <row r="2820" spans="1:21" ht="12.95" customHeight="1" x14ac:dyDescent="0.2">
      <c r="A2820" s="55" t="s">
        <v>5491</v>
      </c>
      <c r="B2820" s="54" t="s">
        <v>8852</v>
      </c>
      <c r="C2820" s="55">
        <v>43723.824000000001</v>
      </c>
      <c r="D2820" s="55" t="s">
        <v>8869</v>
      </c>
      <c r="E2820">
        <f t="shared" si="291"/>
        <v>-10714.025338458398</v>
      </c>
      <c r="F2820">
        <f t="shared" si="292"/>
        <v>-10714</v>
      </c>
      <c r="G2820">
        <f t="shared" si="295"/>
        <v>-3.0285799999546725E-2</v>
      </c>
      <c r="I2820">
        <f>G2820</f>
        <v>-3.0285799999546725E-2</v>
      </c>
      <c r="Q2820" s="2">
        <f t="shared" si="293"/>
        <v>28705.324000000001</v>
      </c>
      <c r="S2820" t="s">
        <v>8874</v>
      </c>
      <c r="U2820" s="21"/>
    </row>
    <row r="2821" spans="1:21" ht="12.95" customHeight="1" x14ac:dyDescent="0.2">
      <c r="A2821" s="55" t="s">
        <v>5495</v>
      </c>
      <c r="B2821" s="54" t="s">
        <v>8852</v>
      </c>
      <c r="C2821" s="55">
        <v>43727.411999999997</v>
      </c>
      <c r="D2821" s="55" t="s">
        <v>8869</v>
      </c>
      <c r="E2821">
        <f t="shared" si="291"/>
        <v>-10711.023456760484</v>
      </c>
      <c r="F2821">
        <f t="shared" si="292"/>
        <v>-10711</v>
      </c>
      <c r="G2821">
        <f t="shared" si="295"/>
        <v>-2.8036700008669868E-2</v>
      </c>
      <c r="I2821">
        <f>+C2821-(C$7+F2821*C$8)</f>
        <v>-2.8036700008669868E-2</v>
      </c>
      <c r="Q2821" s="2">
        <f t="shared" si="293"/>
        <v>28708.911999999997</v>
      </c>
      <c r="S2821" t="s">
        <v>8874</v>
      </c>
    </row>
    <row r="2822" spans="1:21" ht="12.95" customHeight="1" x14ac:dyDescent="0.2">
      <c r="A2822" s="55" t="s">
        <v>5495</v>
      </c>
      <c r="B2822" s="54" t="s">
        <v>8852</v>
      </c>
      <c r="C2822" s="55">
        <v>43727.413999999997</v>
      </c>
      <c r="D2822" s="55" t="s">
        <v>8869</v>
      </c>
      <c r="E2822">
        <f t="shared" si="291"/>
        <v>-10711.021783470796</v>
      </c>
      <c r="F2822">
        <f t="shared" si="292"/>
        <v>-10711</v>
      </c>
      <c r="G2822">
        <f t="shared" si="295"/>
        <v>-2.6036700008262414E-2</v>
      </c>
      <c r="I2822">
        <f>+C2822-(C$7+F2822*C$8)</f>
        <v>-2.6036700008262414E-2</v>
      </c>
      <c r="Q2822" s="2">
        <f t="shared" si="293"/>
        <v>28708.913999999997</v>
      </c>
      <c r="S2822" t="s">
        <v>8874</v>
      </c>
    </row>
    <row r="2823" spans="1:21" ht="12.95" customHeight="1" x14ac:dyDescent="0.2">
      <c r="A2823" s="99" t="s">
        <v>8728</v>
      </c>
      <c r="B2823" s="14"/>
      <c r="C2823" s="17">
        <v>43727.417000000001</v>
      </c>
      <c r="D2823" s="17"/>
      <c r="E2823">
        <f t="shared" si="291"/>
        <v>-10711.019273536263</v>
      </c>
      <c r="F2823">
        <f t="shared" si="292"/>
        <v>-10711</v>
      </c>
      <c r="G2823">
        <f t="shared" si="295"/>
        <v>-2.3036700004013255E-2</v>
      </c>
      <c r="I2823">
        <f>G2823</f>
        <v>-2.3036700004013255E-2</v>
      </c>
      <c r="Q2823" s="2">
        <f t="shared" si="293"/>
        <v>28708.917000000001</v>
      </c>
      <c r="S2823" t="s">
        <v>8874</v>
      </c>
      <c r="U2823" s="21"/>
    </row>
    <row r="2824" spans="1:21" ht="12.95" customHeight="1" x14ac:dyDescent="0.2">
      <c r="A2824" s="55" t="s">
        <v>5495</v>
      </c>
      <c r="B2824" s="54" t="s">
        <v>8852</v>
      </c>
      <c r="C2824" s="55">
        <v>43727.417999999998</v>
      </c>
      <c r="D2824" s="55" t="s">
        <v>8869</v>
      </c>
      <c r="E2824">
        <f t="shared" si="291"/>
        <v>-10711.018436891423</v>
      </c>
      <c r="F2824">
        <f t="shared" si="292"/>
        <v>-10711</v>
      </c>
      <c r="G2824">
        <f t="shared" si="295"/>
        <v>-2.2036700007447507E-2</v>
      </c>
      <c r="I2824">
        <f>+C2824-(C$7+F2824*C$8)</f>
        <v>-2.2036700007447507E-2</v>
      </c>
      <c r="Q2824" s="2">
        <f t="shared" si="293"/>
        <v>28708.917999999998</v>
      </c>
      <c r="S2824" t="s">
        <v>8874</v>
      </c>
    </row>
    <row r="2825" spans="1:21" ht="12.95" customHeight="1" x14ac:dyDescent="0.2">
      <c r="A2825" s="99" t="s">
        <v>8728</v>
      </c>
      <c r="B2825" s="14"/>
      <c r="C2825" s="17">
        <v>43727.423999999999</v>
      </c>
      <c r="D2825" s="17"/>
      <c r="E2825">
        <f t="shared" si="291"/>
        <v>-10711.013417022363</v>
      </c>
      <c r="F2825">
        <f t="shared" si="292"/>
        <v>-10711</v>
      </c>
      <c r="G2825">
        <f t="shared" si="295"/>
        <v>-1.6036700006225146E-2</v>
      </c>
      <c r="I2825">
        <f>G2825</f>
        <v>-1.6036700006225146E-2</v>
      </c>
      <c r="Q2825" s="2">
        <f t="shared" si="293"/>
        <v>28708.923999999999</v>
      </c>
      <c r="S2825" t="s">
        <v>8874</v>
      </c>
      <c r="U2825" s="21"/>
    </row>
    <row r="2826" spans="1:21" ht="12.95" customHeight="1" x14ac:dyDescent="0.2">
      <c r="A2826" s="12" t="s">
        <v>9228</v>
      </c>
      <c r="B2826" s="35"/>
      <c r="C2826" s="12">
        <v>43729.800300000003</v>
      </c>
      <c r="D2826" s="12">
        <v>2.0000000000000001E-4</v>
      </c>
      <c r="E2826">
        <f t="shared" si="291"/>
        <v>-10709.02529788112</v>
      </c>
      <c r="F2826">
        <f t="shared" si="292"/>
        <v>-10709</v>
      </c>
      <c r="G2826">
        <f t="shared" si="295"/>
        <v>-3.0237300001317635E-2</v>
      </c>
      <c r="J2826">
        <f>G2826</f>
        <v>-3.0237300001317635E-2</v>
      </c>
      <c r="Q2826" s="2">
        <f t="shared" si="293"/>
        <v>28711.300300000003</v>
      </c>
      <c r="S2826" t="s">
        <v>8874</v>
      </c>
      <c r="U2826" s="21"/>
    </row>
    <row r="2827" spans="1:21" ht="12.95" customHeight="1" x14ac:dyDescent="0.2">
      <c r="A2827" s="55" t="s">
        <v>5491</v>
      </c>
      <c r="B2827" s="54" t="s">
        <v>8852</v>
      </c>
      <c r="C2827" s="55">
        <v>43729.801200000002</v>
      </c>
      <c r="D2827" s="55" t="s">
        <v>8869</v>
      </c>
      <c r="E2827">
        <f t="shared" si="291"/>
        <v>-10709.024544900763</v>
      </c>
      <c r="F2827">
        <f t="shared" si="292"/>
        <v>-10709</v>
      </c>
      <c r="G2827">
        <f t="shared" si="295"/>
        <v>-2.9337300002225675E-2</v>
      </c>
      <c r="J2827">
        <f>G2827</f>
        <v>-2.9337300002225675E-2</v>
      </c>
      <c r="Q2827" s="2">
        <f t="shared" si="293"/>
        <v>28711.301200000002</v>
      </c>
      <c r="S2827" t="s">
        <v>8874</v>
      </c>
      <c r="U2827" s="21"/>
    </row>
    <row r="2828" spans="1:21" ht="12.95" customHeight="1" x14ac:dyDescent="0.2">
      <c r="A2828" s="55" t="s">
        <v>5464</v>
      </c>
      <c r="B2828" s="54" t="s">
        <v>8852</v>
      </c>
      <c r="C2828" s="55">
        <v>43733.383999999998</v>
      </c>
      <c r="D2828" s="55" t="s">
        <v>8869</v>
      </c>
      <c r="E2828">
        <f t="shared" si="291"/>
        <v>-10706.027013756035</v>
      </c>
      <c r="F2828">
        <f t="shared" si="292"/>
        <v>-10706</v>
      </c>
      <c r="G2828">
        <f t="shared" si="295"/>
        <v>-3.2288200003677048E-2</v>
      </c>
      <c r="I2828">
        <f t="shared" ref="I2828:I2833" si="297">+C2828-(C$7+F2828*C$8)</f>
        <v>-3.2288200003677048E-2</v>
      </c>
      <c r="Q2828" s="2">
        <f t="shared" si="293"/>
        <v>28714.883999999998</v>
      </c>
      <c r="S2828" t="s">
        <v>8874</v>
      </c>
    </row>
    <row r="2829" spans="1:21" ht="12.95" customHeight="1" x14ac:dyDescent="0.2">
      <c r="A2829" s="55" t="s">
        <v>2032</v>
      </c>
      <c r="B2829" s="54" t="s">
        <v>8852</v>
      </c>
      <c r="C2829" s="55">
        <v>43733.387000000002</v>
      </c>
      <c r="D2829" s="55" t="s">
        <v>8869</v>
      </c>
      <c r="E2829">
        <f t="shared" si="291"/>
        <v>-10706.0245038215</v>
      </c>
      <c r="F2829">
        <f t="shared" si="292"/>
        <v>-10706</v>
      </c>
      <c r="G2829">
        <f t="shared" si="295"/>
        <v>-2.9288199999427889E-2</v>
      </c>
      <c r="I2829">
        <f t="shared" si="297"/>
        <v>-2.9288199999427889E-2</v>
      </c>
      <c r="Q2829" s="2">
        <f t="shared" si="293"/>
        <v>28714.887000000002</v>
      </c>
      <c r="S2829" t="s">
        <v>8874</v>
      </c>
    </row>
    <row r="2830" spans="1:21" ht="12.95" customHeight="1" x14ac:dyDescent="0.2">
      <c r="A2830" s="55" t="s">
        <v>2020</v>
      </c>
      <c r="B2830" s="54" t="s">
        <v>8852</v>
      </c>
      <c r="C2830" s="55">
        <v>43739.356</v>
      </c>
      <c r="D2830" s="55" t="s">
        <v>8869</v>
      </c>
      <c r="E2830">
        <f t="shared" si="291"/>
        <v>-10701.030570751584</v>
      </c>
      <c r="F2830">
        <f t="shared" si="292"/>
        <v>-10701</v>
      </c>
      <c r="G2830">
        <f t="shared" si="295"/>
        <v>-3.6539699998684227E-2</v>
      </c>
      <c r="I2830">
        <f t="shared" si="297"/>
        <v>-3.6539699998684227E-2</v>
      </c>
      <c r="Q2830" s="2">
        <f t="shared" si="293"/>
        <v>28720.856</v>
      </c>
      <c r="S2830" t="s">
        <v>8874</v>
      </c>
    </row>
    <row r="2831" spans="1:21" ht="12.95" customHeight="1" x14ac:dyDescent="0.2">
      <c r="A2831" s="55" t="s">
        <v>2032</v>
      </c>
      <c r="B2831" s="54" t="s">
        <v>8852</v>
      </c>
      <c r="C2831" s="55">
        <v>43739.360999999997</v>
      </c>
      <c r="D2831" s="55" t="s">
        <v>8869</v>
      </c>
      <c r="E2831">
        <f t="shared" si="291"/>
        <v>-10701.02638752737</v>
      </c>
      <c r="F2831">
        <f t="shared" si="292"/>
        <v>-10701</v>
      </c>
      <c r="G2831">
        <f t="shared" si="295"/>
        <v>-3.1539700001303572E-2</v>
      </c>
      <c r="I2831">
        <f t="shared" si="297"/>
        <v>-3.1539700001303572E-2</v>
      </c>
      <c r="Q2831" s="2">
        <f t="shared" si="293"/>
        <v>28720.860999999997</v>
      </c>
      <c r="S2831" t="s">
        <v>8874</v>
      </c>
    </row>
    <row r="2832" spans="1:21" ht="12.95" customHeight="1" x14ac:dyDescent="0.2">
      <c r="A2832" s="55" t="s">
        <v>2020</v>
      </c>
      <c r="B2832" s="54" t="s">
        <v>8852</v>
      </c>
      <c r="C2832" s="55">
        <v>43739.370999999999</v>
      </c>
      <c r="D2832" s="55" t="s">
        <v>8869</v>
      </c>
      <c r="E2832">
        <f t="shared" si="291"/>
        <v>-10701.018021078935</v>
      </c>
      <c r="F2832">
        <f t="shared" si="292"/>
        <v>-10701</v>
      </c>
      <c r="G2832">
        <f t="shared" si="295"/>
        <v>-2.1539699999266304E-2</v>
      </c>
      <c r="I2832">
        <f t="shared" si="297"/>
        <v>-2.1539699999266304E-2</v>
      </c>
      <c r="Q2832" s="2">
        <f t="shared" si="293"/>
        <v>28720.870999999999</v>
      </c>
      <c r="S2832" t="s">
        <v>8874</v>
      </c>
    </row>
    <row r="2833" spans="1:21" ht="12.95" customHeight="1" x14ac:dyDescent="0.2">
      <c r="A2833" s="55" t="s">
        <v>7439</v>
      </c>
      <c r="B2833" s="54" t="s">
        <v>8852</v>
      </c>
      <c r="C2833" s="55">
        <v>43741.752999999997</v>
      </c>
      <c r="D2833" s="55" t="s">
        <v>8869</v>
      </c>
      <c r="E2833">
        <f t="shared" si="291"/>
        <v>-10699.025133062092</v>
      </c>
      <c r="F2833">
        <f t="shared" si="292"/>
        <v>-10699</v>
      </c>
      <c r="G2833">
        <f t="shared" si="295"/>
        <v>-3.0040300007385667E-2</v>
      </c>
      <c r="I2833">
        <f t="shared" si="297"/>
        <v>-3.0040300007385667E-2</v>
      </c>
      <c r="Q2833" s="2">
        <f t="shared" si="293"/>
        <v>28723.252999999997</v>
      </c>
      <c r="S2833" t="s">
        <v>8874</v>
      </c>
    </row>
    <row r="2834" spans="1:21" ht="12.95" customHeight="1" x14ac:dyDescent="0.2">
      <c r="A2834" s="12" t="s">
        <v>9229</v>
      </c>
      <c r="B2834" s="35" t="s">
        <v>8852</v>
      </c>
      <c r="C2834" s="12">
        <v>43741.753299999997</v>
      </c>
      <c r="D2834" s="12">
        <v>1E-4</v>
      </c>
      <c r="E2834">
        <f t="shared" si="291"/>
        <v>-10699.024882068639</v>
      </c>
      <c r="F2834">
        <f t="shared" si="292"/>
        <v>-10699</v>
      </c>
      <c r="G2834">
        <f t="shared" si="295"/>
        <v>-2.9740300007688347E-2</v>
      </c>
      <c r="J2834">
        <f>G2834</f>
        <v>-2.9740300007688347E-2</v>
      </c>
      <c r="Q2834" s="2">
        <f t="shared" si="293"/>
        <v>28723.253299999997</v>
      </c>
      <c r="S2834" t="s">
        <v>8874</v>
      </c>
      <c r="U2834" s="21"/>
    </row>
    <row r="2835" spans="1:21" ht="12.95" customHeight="1" x14ac:dyDescent="0.2">
      <c r="A2835" s="55" t="s">
        <v>2032</v>
      </c>
      <c r="B2835" s="54" t="s">
        <v>8852</v>
      </c>
      <c r="C2835" s="55">
        <v>43745.339</v>
      </c>
      <c r="D2835" s="55" t="s">
        <v>8869</v>
      </c>
      <c r="E2835">
        <f t="shared" si="291"/>
        <v>-10696.024924653859</v>
      </c>
      <c r="F2835">
        <f t="shared" si="292"/>
        <v>-10696</v>
      </c>
      <c r="G2835">
        <f t="shared" si="295"/>
        <v>-2.9791200002364349E-2</v>
      </c>
      <c r="I2835">
        <f t="shared" ref="I2835:I2841" si="298">+C2835-(C$7+F2835*C$8)</f>
        <v>-2.9791200002364349E-2</v>
      </c>
      <c r="Q2835" s="2">
        <f t="shared" si="293"/>
        <v>28726.839</v>
      </c>
      <c r="S2835" t="s">
        <v>8874</v>
      </c>
    </row>
    <row r="2836" spans="1:21" ht="12.95" customHeight="1" x14ac:dyDescent="0.2">
      <c r="A2836" s="55" t="s">
        <v>5464</v>
      </c>
      <c r="B2836" s="54" t="s">
        <v>8852</v>
      </c>
      <c r="C2836" s="55">
        <v>43745.351000000002</v>
      </c>
      <c r="D2836" s="55" t="s">
        <v>8869</v>
      </c>
      <c r="E2836">
        <f t="shared" si="291"/>
        <v>-10696.014884915738</v>
      </c>
      <c r="F2836">
        <f t="shared" si="292"/>
        <v>-10696</v>
      </c>
      <c r="G2836">
        <f t="shared" si="295"/>
        <v>-1.7791199999919627E-2</v>
      </c>
      <c r="I2836">
        <f t="shared" si="298"/>
        <v>-1.7791199999919627E-2</v>
      </c>
      <c r="Q2836" s="2">
        <f t="shared" si="293"/>
        <v>28726.851000000002</v>
      </c>
      <c r="S2836" t="s">
        <v>8874</v>
      </c>
    </row>
    <row r="2837" spans="1:21" ht="12.95" customHeight="1" x14ac:dyDescent="0.2">
      <c r="A2837" s="55" t="s">
        <v>5439</v>
      </c>
      <c r="B2837" s="54" t="s">
        <v>8852</v>
      </c>
      <c r="C2837" s="55">
        <v>43745.351999999999</v>
      </c>
      <c r="D2837" s="55" t="s">
        <v>8869</v>
      </c>
      <c r="E2837">
        <f t="shared" ref="E2837:E2900" si="299">+(C2837-C$7)/C$8</f>
        <v>-10696.014048270896</v>
      </c>
      <c r="F2837">
        <f t="shared" ref="F2837:F2900" si="300">ROUND(2*E2837,0)/2</f>
        <v>-10696</v>
      </c>
      <c r="G2837">
        <f t="shared" si="295"/>
        <v>-1.6791200003353879E-2</v>
      </c>
      <c r="I2837">
        <f t="shared" si="298"/>
        <v>-1.6791200003353879E-2</v>
      </c>
      <c r="Q2837" s="2">
        <f t="shared" si="293"/>
        <v>28726.851999999999</v>
      </c>
      <c r="S2837" t="s">
        <v>8874</v>
      </c>
    </row>
    <row r="2838" spans="1:21" ht="12.95" customHeight="1" x14ac:dyDescent="0.2">
      <c r="A2838" s="55" t="s">
        <v>2054</v>
      </c>
      <c r="B2838" s="54" t="s">
        <v>8852</v>
      </c>
      <c r="C2838" s="55">
        <v>43746.54</v>
      </c>
      <c r="D2838" s="55" t="s">
        <v>8869</v>
      </c>
      <c r="E2838">
        <f t="shared" si="299"/>
        <v>-10695.020114197003</v>
      </c>
      <c r="F2838">
        <f t="shared" si="300"/>
        <v>-10695</v>
      </c>
      <c r="G2838">
        <f t="shared" si="295"/>
        <v>-2.4041500000748783E-2</v>
      </c>
      <c r="I2838">
        <f t="shared" si="298"/>
        <v>-2.4041500000748783E-2</v>
      </c>
      <c r="Q2838" s="2">
        <f t="shared" si="293"/>
        <v>28728.04</v>
      </c>
      <c r="S2838" t="s">
        <v>8874</v>
      </c>
    </row>
    <row r="2839" spans="1:21" ht="12.95" customHeight="1" x14ac:dyDescent="0.2">
      <c r="A2839" s="55" t="s">
        <v>5464</v>
      </c>
      <c r="B2839" s="54" t="s">
        <v>8852</v>
      </c>
      <c r="C2839" s="55">
        <v>43751.315999999999</v>
      </c>
      <c r="D2839" s="55" t="s">
        <v>8869</v>
      </c>
      <c r="E2839">
        <f t="shared" si="299"/>
        <v>-10691.024298425195</v>
      </c>
      <c r="F2839">
        <f t="shared" si="300"/>
        <v>-10691</v>
      </c>
      <c r="G2839">
        <f t="shared" si="295"/>
        <v>-2.9042700007266831E-2</v>
      </c>
      <c r="I2839">
        <f t="shared" si="298"/>
        <v>-2.9042700007266831E-2</v>
      </c>
      <c r="Q2839" s="2">
        <f t="shared" ref="Q2839:Q2902" si="301">+C2839-15018.5</f>
        <v>28732.815999999999</v>
      </c>
      <c r="S2839" t="s">
        <v>8874</v>
      </c>
    </row>
    <row r="2840" spans="1:21" ht="12.95" customHeight="1" x14ac:dyDescent="0.2">
      <c r="A2840" s="55" t="s">
        <v>5464</v>
      </c>
      <c r="B2840" s="54" t="s">
        <v>8852</v>
      </c>
      <c r="C2840" s="55">
        <v>43751.32</v>
      </c>
      <c r="D2840" s="55" t="s">
        <v>8869</v>
      </c>
      <c r="E2840">
        <f t="shared" si="299"/>
        <v>-10691.02095184582</v>
      </c>
      <c r="F2840">
        <f t="shared" si="300"/>
        <v>-10691</v>
      </c>
      <c r="G2840">
        <f t="shared" si="295"/>
        <v>-2.5042700006451923E-2</v>
      </c>
      <c r="I2840">
        <f t="shared" si="298"/>
        <v>-2.5042700006451923E-2</v>
      </c>
      <c r="Q2840" s="2">
        <f t="shared" si="301"/>
        <v>28732.82</v>
      </c>
      <c r="S2840" t="s">
        <v>8874</v>
      </c>
    </row>
    <row r="2841" spans="1:21" ht="12.95" customHeight="1" x14ac:dyDescent="0.2">
      <c r="A2841" s="55" t="s">
        <v>5464</v>
      </c>
      <c r="B2841" s="54" t="s">
        <v>8852</v>
      </c>
      <c r="C2841" s="55">
        <v>43751.326000000001</v>
      </c>
      <c r="D2841" s="55" t="s">
        <v>8869</v>
      </c>
      <c r="E2841">
        <f t="shared" si="299"/>
        <v>-10691.015931976759</v>
      </c>
      <c r="F2841">
        <f t="shared" si="300"/>
        <v>-10691</v>
      </c>
      <c r="G2841">
        <f t="shared" si="295"/>
        <v>-1.9042700005229563E-2</v>
      </c>
      <c r="I2841">
        <f t="shared" si="298"/>
        <v>-1.9042700005229563E-2</v>
      </c>
      <c r="Q2841" s="2">
        <f t="shared" si="301"/>
        <v>28732.826000000001</v>
      </c>
      <c r="S2841" t="s">
        <v>8874</v>
      </c>
    </row>
    <row r="2842" spans="1:21" ht="12.95" customHeight="1" x14ac:dyDescent="0.2">
      <c r="A2842" s="55" t="s">
        <v>8134</v>
      </c>
      <c r="B2842" s="54" t="s">
        <v>8852</v>
      </c>
      <c r="C2842" s="55">
        <v>43752.514999999999</v>
      </c>
      <c r="D2842" s="55" t="s">
        <v>8869</v>
      </c>
      <c r="E2842">
        <f t="shared" si="299"/>
        <v>-10690.021161258024</v>
      </c>
      <c r="F2842">
        <f t="shared" si="300"/>
        <v>-10690</v>
      </c>
      <c r="G2842">
        <f t="shared" si="295"/>
        <v>-2.5292999998782761E-2</v>
      </c>
      <c r="I2842">
        <f>G2842</f>
        <v>-2.5292999998782761E-2</v>
      </c>
      <c r="Q2842" s="2">
        <f t="shared" si="301"/>
        <v>28734.014999999999</v>
      </c>
      <c r="S2842" t="s">
        <v>8874</v>
      </c>
      <c r="U2842" s="21"/>
    </row>
    <row r="2843" spans="1:21" ht="12.95" customHeight="1" x14ac:dyDescent="0.2">
      <c r="A2843" s="55" t="s">
        <v>7439</v>
      </c>
      <c r="B2843" s="54" t="s">
        <v>8852</v>
      </c>
      <c r="C2843" s="55">
        <v>43753.707000000002</v>
      </c>
      <c r="D2843" s="55" t="s">
        <v>8869</v>
      </c>
      <c r="E2843">
        <f t="shared" si="299"/>
        <v>-10689.023880604756</v>
      </c>
      <c r="F2843">
        <f t="shared" si="300"/>
        <v>-10689</v>
      </c>
      <c r="G2843">
        <f t="shared" si="295"/>
        <v>-2.8543300002638716E-2</v>
      </c>
      <c r="I2843">
        <f>+C2843-(C$7+F2843*C$8)</f>
        <v>-2.8543300002638716E-2</v>
      </c>
      <c r="Q2843" s="2">
        <f t="shared" si="301"/>
        <v>28735.207000000002</v>
      </c>
      <c r="S2843" t="s">
        <v>8874</v>
      </c>
    </row>
    <row r="2844" spans="1:21" ht="12.95" customHeight="1" x14ac:dyDescent="0.2">
      <c r="A2844" s="12" t="s">
        <v>9229</v>
      </c>
      <c r="B2844" s="35" t="s">
        <v>8852</v>
      </c>
      <c r="C2844" s="12">
        <v>43759.682200000003</v>
      </c>
      <c r="D2844" s="12">
        <v>1E-4</v>
      </c>
      <c r="E2844">
        <f t="shared" si="299"/>
        <v>-10684.02476033681</v>
      </c>
      <c r="F2844">
        <f t="shared" si="300"/>
        <v>-10684</v>
      </c>
      <c r="G2844">
        <f t="shared" si="295"/>
        <v>-2.9594799998449162E-2</v>
      </c>
      <c r="J2844">
        <f>G2844</f>
        <v>-2.9594799998449162E-2</v>
      </c>
      <c r="Q2844" s="2">
        <f t="shared" si="301"/>
        <v>28741.182200000003</v>
      </c>
      <c r="S2844" t="s">
        <v>8874</v>
      </c>
      <c r="U2844" s="21"/>
    </row>
    <row r="2845" spans="1:21" ht="12.95" customHeight="1" x14ac:dyDescent="0.2">
      <c r="A2845" s="12" t="s">
        <v>9228</v>
      </c>
      <c r="B2845" s="35"/>
      <c r="C2845" s="12">
        <v>43760.873999999996</v>
      </c>
      <c r="D2845" s="12">
        <v>4.0000000000000002E-4</v>
      </c>
      <c r="E2845">
        <f t="shared" si="299"/>
        <v>-10683.027647012517</v>
      </c>
      <c r="F2845">
        <f t="shared" si="300"/>
        <v>-10683</v>
      </c>
      <c r="G2845">
        <f t="shared" si="295"/>
        <v>-3.3045100004528649E-2</v>
      </c>
      <c r="I2845">
        <f>G2845</f>
        <v>-3.3045100004528649E-2</v>
      </c>
      <c r="Q2845" s="2">
        <f t="shared" si="301"/>
        <v>28742.373999999996</v>
      </c>
      <c r="S2845" t="s">
        <v>8874</v>
      </c>
      <c r="U2845" s="21"/>
    </row>
    <row r="2846" spans="1:21" ht="12.95" customHeight="1" x14ac:dyDescent="0.2">
      <c r="A2846" s="55" t="s">
        <v>5491</v>
      </c>
      <c r="B2846" s="54" t="s">
        <v>8852</v>
      </c>
      <c r="C2846" s="55">
        <v>43760.878599999996</v>
      </c>
      <c r="D2846" s="55" t="s">
        <v>8869</v>
      </c>
      <c r="E2846">
        <f t="shared" si="299"/>
        <v>-10683.023798446238</v>
      </c>
      <c r="F2846">
        <f t="shared" si="300"/>
        <v>-10683</v>
      </c>
      <c r="G2846">
        <f t="shared" si="295"/>
        <v>-2.8445100004319102E-2</v>
      </c>
      <c r="J2846">
        <f>G2846</f>
        <v>-2.8445100004319102E-2</v>
      </c>
      <c r="Q2846" s="2">
        <f t="shared" si="301"/>
        <v>28742.378599999996</v>
      </c>
      <c r="S2846" t="s">
        <v>8874</v>
      </c>
      <c r="U2846" s="21"/>
    </row>
    <row r="2847" spans="1:21" ht="12.95" customHeight="1" x14ac:dyDescent="0.2">
      <c r="A2847" s="12" t="s">
        <v>9229</v>
      </c>
      <c r="B2847" s="35" t="s">
        <v>8852</v>
      </c>
      <c r="C2847" s="12">
        <v>43766.853600000002</v>
      </c>
      <c r="D2847" s="12"/>
      <c r="E2847">
        <f t="shared" si="299"/>
        <v>-10678.024845507254</v>
      </c>
      <c r="F2847">
        <f t="shared" si="300"/>
        <v>-10678</v>
      </c>
      <c r="G2847">
        <f t="shared" si="295"/>
        <v>-2.969660000235308E-2</v>
      </c>
      <c r="J2847">
        <f>G2847</f>
        <v>-2.969660000235308E-2</v>
      </c>
      <c r="Q2847" s="2">
        <f t="shared" si="301"/>
        <v>28748.353600000002</v>
      </c>
      <c r="S2847" t="s">
        <v>8874</v>
      </c>
      <c r="U2847" s="21"/>
    </row>
    <row r="2848" spans="1:21" ht="12.95" customHeight="1" x14ac:dyDescent="0.2">
      <c r="A2848" s="55" t="s">
        <v>2054</v>
      </c>
      <c r="B2848" s="54" t="s">
        <v>8852</v>
      </c>
      <c r="C2848" s="55">
        <v>43770.436999999998</v>
      </c>
      <c r="D2848" s="55" t="s">
        <v>8869</v>
      </c>
      <c r="E2848">
        <f t="shared" si="299"/>
        <v>-10675.026812375621</v>
      </c>
      <c r="F2848">
        <f t="shared" si="300"/>
        <v>-10675</v>
      </c>
      <c r="G2848">
        <f t="shared" si="295"/>
        <v>-3.2047500004409812E-2</v>
      </c>
      <c r="I2848">
        <f>+C2848-(C$7+F2848*C$8)</f>
        <v>-3.2047500004409812E-2</v>
      </c>
      <c r="Q2848" s="2">
        <f t="shared" si="301"/>
        <v>28751.936999999998</v>
      </c>
      <c r="S2848" t="s">
        <v>8874</v>
      </c>
    </row>
    <row r="2849" spans="1:21" ht="12.95" customHeight="1" x14ac:dyDescent="0.2">
      <c r="A2849" s="55" t="s">
        <v>2054</v>
      </c>
      <c r="B2849" s="54" t="s">
        <v>8852</v>
      </c>
      <c r="C2849" s="55">
        <v>43770.44</v>
      </c>
      <c r="D2849" s="55" t="s">
        <v>8869</v>
      </c>
      <c r="E2849">
        <f t="shared" si="299"/>
        <v>-10675.024302441087</v>
      </c>
      <c r="F2849">
        <f t="shared" si="300"/>
        <v>-10675</v>
      </c>
      <c r="G2849">
        <f t="shared" si="295"/>
        <v>-2.9047500000160653E-2</v>
      </c>
      <c r="I2849">
        <f>+C2849-(C$7+F2849*C$8)</f>
        <v>-2.9047500000160653E-2</v>
      </c>
      <c r="Q2849" s="2">
        <f t="shared" si="301"/>
        <v>28751.940000000002</v>
      </c>
      <c r="S2849" t="s">
        <v>8874</v>
      </c>
    </row>
    <row r="2850" spans="1:21" ht="12.95" customHeight="1" x14ac:dyDescent="0.2">
      <c r="A2850" s="55" t="s">
        <v>5464</v>
      </c>
      <c r="B2850" s="54" t="s">
        <v>8852</v>
      </c>
      <c r="C2850" s="55">
        <v>43770.440999999999</v>
      </c>
      <c r="D2850" s="55" t="s">
        <v>8869</v>
      </c>
      <c r="E2850">
        <f t="shared" si="299"/>
        <v>-10675.023465796246</v>
      </c>
      <c r="F2850">
        <f t="shared" si="300"/>
        <v>-10675</v>
      </c>
      <c r="G2850">
        <f t="shared" si="295"/>
        <v>-2.8047500003594905E-2</v>
      </c>
      <c r="I2850">
        <f>+C2850-(C$7+F2850*C$8)</f>
        <v>-2.8047500003594905E-2</v>
      </c>
      <c r="Q2850" s="2">
        <f t="shared" si="301"/>
        <v>28751.940999999999</v>
      </c>
      <c r="S2850" t="s">
        <v>8874</v>
      </c>
    </row>
    <row r="2851" spans="1:21" ht="12.95" customHeight="1" x14ac:dyDescent="0.2">
      <c r="A2851" s="55" t="s">
        <v>5560</v>
      </c>
      <c r="B2851" s="54" t="s">
        <v>8852</v>
      </c>
      <c r="C2851" s="55">
        <v>43770.442999999999</v>
      </c>
      <c r="D2851" s="55" t="s">
        <v>8869</v>
      </c>
      <c r="E2851">
        <f t="shared" si="299"/>
        <v>-10675.021792506559</v>
      </c>
      <c r="F2851">
        <f t="shared" si="300"/>
        <v>-10675</v>
      </c>
      <c r="G2851">
        <f t="shared" ref="G2851:G2914" si="302">+C2851-(C$7+F2851*C$8)</f>
        <v>-2.6047500003187452E-2</v>
      </c>
      <c r="I2851">
        <f>+C2851-(C$7+F2851*C$8)</f>
        <v>-2.6047500003187452E-2</v>
      </c>
      <c r="Q2851" s="2">
        <f t="shared" si="301"/>
        <v>28751.942999999999</v>
      </c>
      <c r="S2851" t="s">
        <v>8874</v>
      </c>
    </row>
    <row r="2852" spans="1:21" ht="12.95" customHeight="1" x14ac:dyDescent="0.2">
      <c r="A2852" s="12" t="s">
        <v>9228</v>
      </c>
      <c r="B2852" s="35"/>
      <c r="C2852" s="12">
        <v>43772.8246</v>
      </c>
      <c r="D2852" s="12">
        <v>2.0000000000000001E-4</v>
      </c>
      <c r="E2852">
        <f t="shared" si="299"/>
        <v>-10673.029239147652</v>
      </c>
      <c r="F2852">
        <f t="shared" si="300"/>
        <v>-10673</v>
      </c>
      <c r="G2852">
        <f t="shared" si="302"/>
        <v>-3.4948100001201965E-2</v>
      </c>
      <c r="J2852">
        <f>G2852</f>
        <v>-3.4948100001201965E-2</v>
      </c>
      <c r="Q2852" s="2">
        <f t="shared" si="301"/>
        <v>28754.3246</v>
      </c>
      <c r="S2852" t="s">
        <v>8874</v>
      </c>
      <c r="U2852" s="21"/>
    </row>
    <row r="2853" spans="1:21" ht="12.95" customHeight="1" x14ac:dyDescent="0.2">
      <c r="A2853" s="55" t="s">
        <v>5491</v>
      </c>
      <c r="B2853" s="54" t="s">
        <v>8852</v>
      </c>
      <c r="C2853" s="55">
        <v>43772.829899999997</v>
      </c>
      <c r="D2853" s="55" t="s">
        <v>8869</v>
      </c>
      <c r="E2853">
        <f t="shared" si="299"/>
        <v>-10673.024804929984</v>
      </c>
      <c r="F2853">
        <f t="shared" si="300"/>
        <v>-10673</v>
      </c>
      <c r="G2853">
        <f t="shared" si="302"/>
        <v>-2.9648100004123989E-2</v>
      </c>
      <c r="J2853">
        <f>G2853</f>
        <v>-2.9648100004123989E-2</v>
      </c>
      <c r="Q2853" s="2">
        <f t="shared" si="301"/>
        <v>28754.329899999997</v>
      </c>
      <c r="S2853" t="s">
        <v>8874</v>
      </c>
      <c r="U2853" s="21"/>
    </row>
    <row r="2854" spans="1:21" ht="12.95" customHeight="1" x14ac:dyDescent="0.2">
      <c r="A2854" s="55" t="s">
        <v>2054</v>
      </c>
      <c r="B2854" s="54" t="s">
        <v>8852</v>
      </c>
      <c r="C2854" s="55">
        <v>43776.413999999997</v>
      </c>
      <c r="D2854" s="55" t="s">
        <v>8869</v>
      </c>
      <c r="E2854">
        <f t="shared" si="299"/>
        <v>-10670.026186146955</v>
      </c>
      <c r="F2854">
        <f t="shared" si="300"/>
        <v>-10670</v>
      </c>
      <c r="G2854">
        <f t="shared" si="302"/>
        <v>-3.1299000002036337E-2</v>
      </c>
      <c r="I2854">
        <f t="shared" ref="I2854:I2861" si="303">+C2854-(C$7+F2854*C$8)</f>
        <v>-3.1299000002036337E-2</v>
      </c>
      <c r="Q2854" s="2">
        <f t="shared" si="301"/>
        <v>28757.913999999997</v>
      </c>
      <c r="S2854" t="s">
        <v>8874</v>
      </c>
    </row>
    <row r="2855" spans="1:21" ht="12.95" customHeight="1" x14ac:dyDescent="0.2">
      <c r="A2855" s="55" t="s">
        <v>5464</v>
      </c>
      <c r="B2855" s="54" t="s">
        <v>8852</v>
      </c>
      <c r="C2855" s="55">
        <v>43776.417000000001</v>
      </c>
      <c r="D2855" s="55" t="s">
        <v>8869</v>
      </c>
      <c r="E2855">
        <f t="shared" si="299"/>
        <v>-10670.023676212422</v>
      </c>
      <c r="F2855">
        <f t="shared" si="300"/>
        <v>-10670</v>
      </c>
      <c r="G2855">
        <f t="shared" si="302"/>
        <v>-2.8298999997787178E-2</v>
      </c>
      <c r="I2855">
        <f t="shared" si="303"/>
        <v>-2.8298999997787178E-2</v>
      </c>
      <c r="Q2855" s="2">
        <f t="shared" si="301"/>
        <v>28757.917000000001</v>
      </c>
      <c r="S2855" t="s">
        <v>8874</v>
      </c>
    </row>
    <row r="2856" spans="1:21" ht="12.95" customHeight="1" x14ac:dyDescent="0.2">
      <c r="A2856" s="55" t="s">
        <v>2054</v>
      </c>
      <c r="B2856" s="54" t="s">
        <v>8852</v>
      </c>
      <c r="C2856" s="55">
        <v>43776.42</v>
      </c>
      <c r="D2856" s="55" t="s">
        <v>8869</v>
      </c>
      <c r="E2856">
        <f t="shared" si="299"/>
        <v>-10670.021166277895</v>
      </c>
      <c r="F2856">
        <f t="shared" si="300"/>
        <v>-10670</v>
      </c>
      <c r="G2856">
        <f t="shared" si="302"/>
        <v>-2.5299000000813976E-2</v>
      </c>
      <c r="I2856">
        <f t="shared" si="303"/>
        <v>-2.5299000000813976E-2</v>
      </c>
      <c r="Q2856" s="2">
        <f t="shared" si="301"/>
        <v>28757.919999999998</v>
      </c>
      <c r="S2856" t="s">
        <v>8874</v>
      </c>
    </row>
    <row r="2857" spans="1:21" ht="12.95" customHeight="1" x14ac:dyDescent="0.2">
      <c r="A2857" s="55" t="s">
        <v>7439</v>
      </c>
      <c r="B2857" s="54" t="s">
        <v>8852</v>
      </c>
      <c r="C2857" s="55">
        <v>43777.612000000001</v>
      </c>
      <c r="D2857" s="55" t="s">
        <v>8869</v>
      </c>
      <c r="E2857">
        <f t="shared" si="299"/>
        <v>-10669.023885624627</v>
      </c>
      <c r="F2857">
        <f t="shared" si="300"/>
        <v>-10669</v>
      </c>
      <c r="G2857">
        <f t="shared" si="302"/>
        <v>-2.8549300004669931E-2</v>
      </c>
      <c r="I2857">
        <f t="shared" si="303"/>
        <v>-2.8549300004669931E-2</v>
      </c>
      <c r="Q2857" s="2">
        <f t="shared" si="301"/>
        <v>28759.112000000001</v>
      </c>
      <c r="S2857" t="s">
        <v>8874</v>
      </c>
    </row>
    <row r="2858" spans="1:21" ht="12.95" customHeight="1" x14ac:dyDescent="0.2">
      <c r="A2858" s="55" t="s">
        <v>2032</v>
      </c>
      <c r="B2858" s="54" t="s">
        <v>8852</v>
      </c>
      <c r="C2858" s="55">
        <v>43782.396999999997</v>
      </c>
      <c r="D2858" s="55" t="s">
        <v>8869</v>
      </c>
      <c r="E2858">
        <f t="shared" si="299"/>
        <v>-10665.02054004923</v>
      </c>
      <c r="F2858">
        <f t="shared" si="300"/>
        <v>-10665</v>
      </c>
      <c r="G2858">
        <f t="shared" si="302"/>
        <v>-2.4550500005716458E-2</v>
      </c>
      <c r="I2858">
        <f t="shared" si="303"/>
        <v>-2.4550500005716458E-2</v>
      </c>
      <c r="Q2858" s="2">
        <f t="shared" si="301"/>
        <v>28763.896999999997</v>
      </c>
      <c r="S2858" t="s">
        <v>8874</v>
      </c>
    </row>
    <row r="2859" spans="1:21" ht="12.95" customHeight="1" x14ac:dyDescent="0.2">
      <c r="A2859" s="55" t="s">
        <v>5464</v>
      </c>
      <c r="B2859" s="54" t="s">
        <v>8852</v>
      </c>
      <c r="C2859" s="55">
        <v>43782.398000000001</v>
      </c>
      <c r="D2859" s="55" t="s">
        <v>8869</v>
      </c>
      <c r="E2859">
        <f t="shared" si="299"/>
        <v>-10665.019703404385</v>
      </c>
      <c r="F2859">
        <f t="shared" si="300"/>
        <v>-10665</v>
      </c>
      <c r="G2859">
        <f t="shared" si="302"/>
        <v>-2.3550500001874752E-2</v>
      </c>
      <c r="I2859">
        <f t="shared" si="303"/>
        <v>-2.3550500001874752E-2</v>
      </c>
      <c r="Q2859" s="2">
        <f t="shared" si="301"/>
        <v>28763.898000000001</v>
      </c>
      <c r="S2859" t="s">
        <v>8874</v>
      </c>
    </row>
    <row r="2860" spans="1:21" ht="12.95" customHeight="1" x14ac:dyDescent="0.2">
      <c r="A2860" s="55" t="s">
        <v>7439</v>
      </c>
      <c r="B2860" s="54" t="s">
        <v>8852</v>
      </c>
      <c r="C2860" s="55">
        <v>43784.784</v>
      </c>
      <c r="D2860" s="55" t="s">
        <v>8869</v>
      </c>
      <c r="E2860">
        <f t="shared" si="299"/>
        <v>-10663.023468808167</v>
      </c>
      <c r="F2860">
        <f t="shared" si="300"/>
        <v>-10663</v>
      </c>
      <c r="G2860">
        <f t="shared" si="302"/>
        <v>-2.8051100001903251E-2</v>
      </c>
      <c r="I2860">
        <f t="shared" si="303"/>
        <v>-2.8051100001903251E-2</v>
      </c>
      <c r="Q2860" s="2">
        <f t="shared" si="301"/>
        <v>28766.284</v>
      </c>
      <c r="S2860" t="s">
        <v>8874</v>
      </c>
    </row>
    <row r="2861" spans="1:21" ht="12.95" customHeight="1" x14ac:dyDescent="0.2">
      <c r="A2861" s="55" t="s">
        <v>5560</v>
      </c>
      <c r="B2861" s="54" t="s">
        <v>8852</v>
      </c>
      <c r="C2861" s="55">
        <v>43788.366000000002</v>
      </c>
      <c r="D2861" s="55" t="s">
        <v>8869</v>
      </c>
      <c r="E2861">
        <f t="shared" si="299"/>
        <v>-10660.026606979309</v>
      </c>
      <c r="F2861">
        <f t="shared" si="300"/>
        <v>-10660</v>
      </c>
      <c r="G2861">
        <f t="shared" si="302"/>
        <v>-3.1801999997696839E-2</v>
      </c>
      <c r="I2861">
        <f t="shared" si="303"/>
        <v>-3.1801999997696839E-2</v>
      </c>
      <c r="Q2861" s="2">
        <f t="shared" si="301"/>
        <v>28769.866000000002</v>
      </c>
      <c r="S2861" t="s">
        <v>8874</v>
      </c>
    </row>
    <row r="2862" spans="1:21" ht="12.95" customHeight="1" x14ac:dyDescent="0.2">
      <c r="A2862" s="55" t="s">
        <v>8134</v>
      </c>
      <c r="B2862" s="54" t="s">
        <v>8852</v>
      </c>
      <c r="C2862" s="55">
        <v>43788.37</v>
      </c>
      <c r="D2862" s="55" t="s">
        <v>8869</v>
      </c>
      <c r="E2862">
        <f t="shared" si="299"/>
        <v>-10660.023260399934</v>
      </c>
      <c r="F2862">
        <f t="shared" si="300"/>
        <v>-10660</v>
      </c>
      <c r="G2862">
        <f t="shared" si="302"/>
        <v>-2.7801999996881932E-2</v>
      </c>
      <c r="I2862">
        <f>G2862</f>
        <v>-2.7801999996881932E-2</v>
      </c>
      <c r="Q2862" s="2">
        <f t="shared" si="301"/>
        <v>28769.870000000003</v>
      </c>
      <c r="S2862" t="s">
        <v>8874</v>
      </c>
      <c r="U2862" s="21"/>
    </row>
    <row r="2863" spans="1:21" ht="12.95" customHeight="1" x14ac:dyDescent="0.2">
      <c r="A2863" s="55" t="s">
        <v>5464</v>
      </c>
      <c r="B2863" s="54" t="s">
        <v>8852</v>
      </c>
      <c r="C2863" s="55">
        <v>43788.372000000003</v>
      </c>
      <c r="D2863" s="55" t="s">
        <v>8869</v>
      </c>
      <c r="E2863">
        <f t="shared" si="299"/>
        <v>-10660.021587110246</v>
      </c>
      <c r="F2863">
        <f t="shared" si="300"/>
        <v>-10660</v>
      </c>
      <c r="G2863">
        <f t="shared" si="302"/>
        <v>-2.5801999996474478E-2</v>
      </c>
      <c r="I2863">
        <f>+C2863-(C$7+F2863*C$8)</f>
        <v>-2.5801999996474478E-2</v>
      </c>
      <c r="Q2863" s="2">
        <f t="shared" si="301"/>
        <v>28769.872000000003</v>
      </c>
      <c r="S2863" t="s">
        <v>8874</v>
      </c>
    </row>
    <row r="2864" spans="1:21" ht="12.95" customHeight="1" x14ac:dyDescent="0.2">
      <c r="A2864" s="12" t="s">
        <v>9228</v>
      </c>
      <c r="B2864" s="35"/>
      <c r="C2864" s="12">
        <v>43790.751900000003</v>
      </c>
      <c r="D2864" s="12">
        <v>1E-4</v>
      </c>
      <c r="E2864">
        <f t="shared" si="299"/>
        <v>-10658.030456047574</v>
      </c>
      <c r="F2864">
        <f t="shared" si="300"/>
        <v>-10658</v>
      </c>
      <c r="G2864">
        <f t="shared" si="302"/>
        <v>-3.6402600002475083E-2</v>
      </c>
      <c r="J2864">
        <f>G2864</f>
        <v>-3.6402600002475083E-2</v>
      </c>
      <c r="Q2864" s="2">
        <f t="shared" si="301"/>
        <v>28772.251900000003</v>
      </c>
      <c r="S2864" t="s">
        <v>8874</v>
      </c>
      <c r="U2864" s="21"/>
    </row>
    <row r="2865" spans="1:33" ht="12.95" customHeight="1" x14ac:dyDescent="0.2">
      <c r="A2865" s="55" t="s">
        <v>5491</v>
      </c>
      <c r="B2865" s="54" t="s">
        <v>8852</v>
      </c>
      <c r="C2865" s="55">
        <v>43790.758199999997</v>
      </c>
      <c r="D2865" s="55" t="s">
        <v>8869</v>
      </c>
      <c r="E2865">
        <f t="shared" si="299"/>
        <v>-10658.025185185066</v>
      </c>
      <c r="F2865">
        <f t="shared" si="300"/>
        <v>-10658</v>
      </c>
      <c r="G2865">
        <f t="shared" si="302"/>
        <v>-3.0102600008831359E-2</v>
      </c>
      <c r="J2865">
        <f>G2865</f>
        <v>-3.0102600008831359E-2</v>
      </c>
      <c r="Q2865" s="2">
        <f t="shared" si="301"/>
        <v>28772.258199999997</v>
      </c>
      <c r="S2865" t="s">
        <v>8874</v>
      </c>
      <c r="U2865" s="21"/>
    </row>
    <row r="2866" spans="1:33" ht="12.95" customHeight="1" x14ac:dyDescent="0.2">
      <c r="A2866" s="55" t="s">
        <v>2032</v>
      </c>
      <c r="B2866" s="54" t="s">
        <v>8852</v>
      </c>
      <c r="C2866" s="55">
        <v>43794.341999999997</v>
      </c>
      <c r="D2866" s="55" t="s">
        <v>8869</v>
      </c>
      <c r="E2866">
        <f t="shared" si="299"/>
        <v>-10655.02681739549</v>
      </c>
      <c r="F2866">
        <f t="shared" si="300"/>
        <v>-10655</v>
      </c>
      <c r="G2866">
        <f t="shared" si="302"/>
        <v>-3.2053500006441027E-2</v>
      </c>
      <c r="I2866">
        <f>+C2866-(C$7+F2866*C$8)</f>
        <v>-3.2053500006441027E-2</v>
      </c>
      <c r="Q2866" s="2">
        <f t="shared" si="301"/>
        <v>28775.841999999997</v>
      </c>
      <c r="S2866" t="s">
        <v>8874</v>
      </c>
    </row>
    <row r="2867" spans="1:33" ht="12.95" customHeight="1" x14ac:dyDescent="0.2">
      <c r="A2867" s="55" t="s">
        <v>5464</v>
      </c>
      <c r="B2867" s="54" t="s">
        <v>8852</v>
      </c>
      <c r="C2867" s="55">
        <v>43794.349000000002</v>
      </c>
      <c r="D2867" s="55" t="s">
        <v>8869</v>
      </c>
      <c r="E2867">
        <f t="shared" si="299"/>
        <v>-10655.020960881582</v>
      </c>
      <c r="F2867">
        <f t="shared" si="300"/>
        <v>-10655</v>
      </c>
      <c r="G2867">
        <f t="shared" si="302"/>
        <v>-2.505350000137696E-2</v>
      </c>
      <c r="I2867">
        <f>+C2867-(C$7+F2867*C$8)</f>
        <v>-2.505350000137696E-2</v>
      </c>
      <c r="Q2867" s="2">
        <f t="shared" si="301"/>
        <v>28775.849000000002</v>
      </c>
      <c r="S2867" t="s">
        <v>8874</v>
      </c>
    </row>
    <row r="2868" spans="1:33" ht="12.95" customHeight="1" x14ac:dyDescent="0.2">
      <c r="A2868" s="55" t="s">
        <v>5439</v>
      </c>
      <c r="B2868" s="54" t="s">
        <v>8852</v>
      </c>
      <c r="C2868" s="55">
        <v>43794.36</v>
      </c>
      <c r="D2868" s="55" t="s">
        <v>8869</v>
      </c>
      <c r="E2868">
        <f t="shared" si="299"/>
        <v>-10655.011757788307</v>
      </c>
      <c r="F2868">
        <f t="shared" si="300"/>
        <v>-10655</v>
      </c>
      <c r="G2868">
        <f t="shared" si="302"/>
        <v>-1.4053500002773944E-2</v>
      </c>
      <c r="I2868">
        <f>+C2868-(C$7+F2868*C$8)</f>
        <v>-1.4053500002773944E-2</v>
      </c>
      <c r="Q2868" s="2">
        <f t="shared" si="301"/>
        <v>28775.86</v>
      </c>
      <c r="S2868" t="s">
        <v>8874</v>
      </c>
    </row>
    <row r="2869" spans="1:33" ht="12.95" customHeight="1" x14ac:dyDescent="0.2">
      <c r="A2869" s="12" t="s">
        <v>9228</v>
      </c>
      <c r="B2869" s="35"/>
      <c r="C2869" s="12">
        <v>43796.730300000003</v>
      </c>
      <c r="D2869" s="12">
        <v>2.0000000000000001E-4</v>
      </c>
      <c r="E2869">
        <f t="shared" si="299"/>
        <v>-10653.028658516128</v>
      </c>
      <c r="F2869">
        <f t="shared" si="300"/>
        <v>-10653</v>
      </c>
      <c r="G2869">
        <f t="shared" si="302"/>
        <v>-3.4254099999088794E-2</v>
      </c>
      <c r="J2869">
        <f>G2869</f>
        <v>-3.4254099999088794E-2</v>
      </c>
      <c r="Q2869" s="2">
        <f t="shared" si="301"/>
        <v>28778.230300000003</v>
      </c>
      <c r="S2869" t="s">
        <v>8874</v>
      </c>
      <c r="U2869" s="21"/>
    </row>
    <row r="2870" spans="1:33" ht="12.95" customHeight="1" x14ac:dyDescent="0.2">
      <c r="A2870" s="12" t="s">
        <v>9229</v>
      </c>
      <c r="B2870" s="35" t="s">
        <v>8852</v>
      </c>
      <c r="C2870" s="12">
        <v>43796.734900000003</v>
      </c>
      <c r="D2870" s="12"/>
      <c r="E2870">
        <f t="shared" si="299"/>
        <v>-10653.024809949848</v>
      </c>
      <c r="F2870">
        <f t="shared" si="300"/>
        <v>-10653</v>
      </c>
      <c r="G2870">
        <f t="shared" si="302"/>
        <v>-2.9654099998879246E-2</v>
      </c>
      <c r="J2870">
        <f>G2870</f>
        <v>-2.9654099998879246E-2</v>
      </c>
      <c r="Q2870" s="2">
        <f t="shared" si="301"/>
        <v>28778.234900000003</v>
      </c>
      <c r="S2870" t="s">
        <v>8874</v>
      </c>
      <c r="U2870" s="21"/>
    </row>
    <row r="2871" spans="1:33" ht="12.95" customHeight="1" x14ac:dyDescent="0.2">
      <c r="A2871" s="55" t="s">
        <v>5491</v>
      </c>
      <c r="B2871" s="54" t="s">
        <v>8852</v>
      </c>
      <c r="C2871" s="55">
        <v>43796.735200000003</v>
      </c>
      <c r="D2871" s="55" t="s">
        <v>8869</v>
      </c>
      <c r="E2871">
        <f t="shared" si="299"/>
        <v>-10653.024558956395</v>
      </c>
      <c r="F2871">
        <f t="shared" si="300"/>
        <v>-10653</v>
      </c>
      <c r="G2871">
        <f t="shared" si="302"/>
        <v>-2.9354099999181926E-2</v>
      </c>
      <c r="J2871">
        <f>G2871</f>
        <v>-2.9354099999181926E-2</v>
      </c>
      <c r="Q2871" s="2">
        <f t="shared" si="301"/>
        <v>28778.235200000003</v>
      </c>
      <c r="S2871" t="s">
        <v>8874</v>
      </c>
      <c r="U2871" s="21"/>
    </row>
    <row r="2872" spans="1:33" ht="12.95" customHeight="1" x14ac:dyDescent="0.2">
      <c r="A2872" s="12" t="s">
        <v>9228</v>
      </c>
      <c r="B2872" s="35"/>
      <c r="C2872" s="12">
        <v>43803.901899999997</v>
      </c>
      <c r="D2872" s="12">
        <v>2.9999999999999997E-4</v>
      </c>
      <c r="E2872">
        <f t="shared" si="299"/>
        <v>-10647.028576357608</v>
      </c>
      <c r="F2872">
        <f t="shared" si="300"/>
        <v>-10647</v>
      </c>
      <c r="G2872">
        <f t="shared" si="302"/>
        <v>-3.4155900008045137E-2</v>
      </c>
      <c r="J2872">
        <f>G2872</f>
        <v>-3.4155900008045137E-2</v>
      </c>
      <c r="Q2872" s="2">
        <f t="shared" si="301"/>
        <v>28785.401899999997</v>
      </c>
      <c r="S2872" t="s">
        <v>8874</v>
      </c>
      <c r="U2872" s="21"/>
    </row>
    <row r="2873" spans="1:33" ht="12.95" customHeight="1" x14ac:dyDescent="0.2">
      <c r="A2873" s="55" t="s">
        <v>5491</v>
      </c>
      <c r="B2873" s="54" t="s">
        <v>8852</v>
      </c>
      <c r="C2873" s="55">
        <v>43803.907099999997</v>
      </c>
      <c r="D2873" s="55" t="s">
        <v>8869</v>
      </c>
      <c r="E2873">
        <f t="shared" si="299"/>
        <v>-10647.024225804424</v>
      </c>
      <c r="F2873">
        <f t="shared" si="300"/>
        <v>-10647</v>
      </c>
      <c r="G2873">
        <f t="shared" si="302"/>
        <v>-2.8955900008440949E-2</v>
      </c>
      <c r="J2873">
        <f>G2873</f>
        <v>-2.8955900008440949E-2</v>
      </c>
      <c r="Q2873" s="2">
        <f t="shared" si="301"/>
        <v>28785.407099999997</v>
      </c>
      <c r="S2873" t="s">
        <v>8874</v>
      </c>
      <c r="U2873" s="21"/>
    </row>
    <row r="2874" spans="1:33" ht="12.95" customHeight="1" x14ac:dyDescent="0.2">
      <c r="A2874" s="55" t="s">
        <v>4870</v>
      </c>
      <c r="B2874" s="54" t="s">
        <v>8852</v>
      </c>
      <c r="C2874" s="55">
        <v>43806.296000000002</v>
      </c>
      <c r="D2874" s="55" t="s">
        <v>8869</v>
      </c>
      <c r="E2874">
        <f t="shared" si="299"/>
        <v>-10645.025564938156</v>
      </c>
      <c r="F2874">
        <f t="shared" si="300"/>
        <v>-10645</v>
      </c>
      <c r="G2874">
        <f t="shared" si="302"/>
        <v>-3.0556500001694076E-2</v>
      </c>
      <c r="I2874">
        <f t="shared" ref="I2874:I2881" si="304">+C2874-(C$7+F2874*C$8)</f>
        <v>-3.0556500001694076E-2</v>
      </c>
      <c r="Q2874" s="2">
        <f t="shared" si="301"/>
        <v>28787.796000000002</v>
      </c>
      <c r="S2874" t="s">
        <v>8874</v>
      </c>
    </row>
    <row r="2875" spans="1:33" ht="12.95" customHeight="1" x14ac:dyDescent="0.2">
      <c r="A2875" s="55" t="s">
        <v>2032</v>
      </c>
      <c r="B2875" s="54" t="s">
        <v>8852</v>
      </c>
      <c r="C2875" s="55">
        <v>43806.298000000003</v>
      </c>
      <c r="D2875" s="55" t="s">
        <v>8869</v>
      </c>
      <c r="E2875">
        <f t="shared" si="299"/>
        <v>-10645.023891648469</v>
      </c>
      <c r="F2875">
        <f t="shared" si="300"/>
        <v>-10645</v>
      </c>
      <c r="G2875">
        <f t="shared" si="302"/>
        <v>-2.8556500001286622E-2</v>
      </c>
      <c r="I2875">
        <f t="shared" si="304"/>
        <v>-2.8556500001286622E-2</v>
      </c>
      <c r="Q2875" s="2">
        <f t="shared" si="301"/>
        <v>28787.798000000003</v>
      </c>
      <c r="S2875" t="s">
        <v>8874</v>
      </c>
    </row>
    <row r="2876" spans="1:33" ht="12.95" customHeight="1" x14ac:dyDescent="0.2">
      <c r="A2876" s="55" t="s">
        <v>5560</v>
      </c>
      <c r="B2876" s="54" t="s">
        <v>8852</v>
      </c>
      <c r="C2876" s="55">
        <v>43806.305999999997</v>
      </c>
      <c r="D2876" s="55" t="s">
        <v>8869</v>
      </c>
      <c r="E2876">
        <f t="shared" si="299"/>
        <v>-10645.017198489726</v>
      </c>
      <c r="F2876">
        <f t="shared" si="300"/>
        <v>-10645</v>
      </c>
      <c r="G2876">
        <f t="shared" si="302"/>
        <v>-2.0556500006932765E-2</v>
      </c>
      <c r="I2876">
        <f t="shared" si="304"/>
        <v>-2.0556500006932765E-2</v>
      </c>
      <c r="Q2876" s="2">
        <f t="shared" si="301"/>
        <v>28787.805999999997</v>
      </c>
      <c r="S2876" t="s">
        <v>8874</v>
      </c>
      <c r="AC2876">
        <v>9</v>
      </c>
      <c r="AE2876" t="s">
        <v>8590</v>
      </c>
      <c r="AG2876" t="s">
        <v>8576</v>
      </c>
    </row>
    <row r="2877" spans="1:33" ht="12.95" customHeight="1" x14ac:dyDescent="0.2">
      <c r="A2877" s="55" t="s">
        <v>5560</v>
      </c>
      <c r="B2877" s="54" t="s">
        <v>8852</v>
      </c>
      <c r="C2877" s="55">
        <v>43812.277000000002</v>
      </c>
      <c r="D2877" s="55" t="s">
        <v>8869</v>
      </c>
      <c r="E2877">
        <f t="shared" si="299"/>
        <v>-10640.021592130117</v>
      </c>
      <c r="F2877">
        <f t="shared" si="300"/>
        <v>-10640</v>
      </c>
      <c r="G2877">
        <f t="shared" si="302"/>
        <v>-2.5807999998505693E-2</v>
      </c>
      <c r="I2877">
        <f t="shared" si="304"/>
        <v>-2.5807999998505693E-2</v>
      </c>
      <c r="Q2877" s="2">
        <f t="shared" si="301"/>
        <v>28793.777000000002</v>
      </c>
      <c r="S2877" t="s">
        <v>8874</v>
      </c>
    </row>
    <row r="2878" spans="1:33" ht="12.95" customHeight="1" x14ac:dyDescent="0.2">
      <c r="A2878" s="55" t="s">
        <v>5560</v>
      </c>
      <c r="B2878" s="54" t="s">
        <v>8852</v>
      </c>
      <c r="C2878" s="55">
        <v>43812.281000000003</v>
      </c>
      <c r="D2878" s="55" t="s">
        <v>8869</v>
      </c>
      <c r="E2878">
        <f t="shared" si="299"/>
        <v>-10640.018245550744</v>
      </c>
      <c r="F2878">
        <f t="shared" si="300"/>
        <v>-10640</v>
      </c>
      <c r="G2878">
        <f t="shared" si="302"/>
        <v>-2.1807999997690786E-2</v>
      </c>
      <c r="I2878">
        <f t="shared" si="304"/>
        <v>-2.1807999997690786E-2</v>
      </c>
      <c r="Q2878" s="2">
        <f t="shared" si="301"/>
        <v>28793.781000000003</v>
      </c>
      <c r="S2878" t="s">
        <v>8874</v>
      </c>
    </row>
    <row r="2879" spans="1:33" ht="12.95" customHeight="1" x14ac:dyDescent="0.2">
      <c r="A2879" s="55" t="s">
        <v>2054</v>
      </c>
      <c r="B2879" s="54" t="s">
        <v>8852</v>
      </c>
      <c r="C2879" s="55">
        <v>43812.283000000003</v>
      </c>
      <c r="D2879" s="55" t="s">
        <v>8869</v>
      </c>
      <c r="E2879">
        <f t="shared" si="299"/>
        <v>-10640.016572261056</v>
      </c>
      <c r="F2879">
        <f t="shared" si="300"/>
        <v>-10640</v>
      </c>
      <c r="G2879">
        <f t="shared" si="302"/>
        <v>-1.9807999997283332E-2</v>
      </c>
      <c r="I2879">
        <f t="shared" si="304"/>
        <v>-1.9807999997283332E-2</v>
      </c>
      <c r="Q2879" s="2">
        <f t="shared" si="301"/>
        <v>28793.783000000003</v>
      </c>
      <c r="S2879" t="s">
        <v>8874</v>
      </c>
    </row>
    <row r="2880" spans="1:33" ht="12.95" customHeight="1" x14ac:dyDescent="0.2">
      <c r="A2880" s="55" t="s">
        <v>5560</v>
      </c>
      <c r="B2880" s="54" t="s">
        <v>8852</v>
      </c>
      <c r="C2880" s="55">
        <v>43812.284</v>
      </c>
      <c r="D2880" s="55" t="s">
        <v>8869</v>
      </c>
      <c r="E2880">
        <f t="shared" si="299"/>
        <v>-10640.015735616216</v>
      </c>
      <c r="F2880">
        <f t="shared" si="300"/>
        <v>-10640</v>
      </c>
      <c r="G2880">
        <f t="shared" si="302"/>
        <v>-1.8808000000717584E-2</v>
      </c>
      <c r="I2880">
        <f t="shared" si="304"/>
        <v>-1.8808000000717584E-2</v>
      </c>
      <c r="Q2880" s="2">
        <f t="shared" si="301"/>
        <v>28793.784</v>
      </c>
      <c r="S2880" t="s">
        <v>8874</v>
      </c>
    </row>
    <row r="2881" spans="1:33" ht="12.95" customHeight="1" x14ac:dyDescent="0.2">
      <c r="A2881" s="55" t="s">
        <v>5560</v>
      </c>
      <c r="B2881" s="54" t="s">
        <v>8852</v>
      </c>
      <c r="C2881" s="55">
        <v>43812.286</v>
      </c>
      <c r="D2881" s="55" t="s">
        <v>8869</v>
      </c>
      <c r="E2881">
        <f t="shared" si="299"/>
        <v>-10640.014062326529</v>
      </c>
      <c r="F2881">
        <f t="shared" si="300"/>
        <v>-10640</v>
      </c>
      <c r="G2881">
        <f t="shared" si="302"/>
        <v>-1.680800000031013E-2</v>
      </c>
      <c r="I2881">
        <f t="shared" si="304"/>
        <v>-1.680800000031013E-2</v>
      </c>
      <c r="Q2881" s="2">
        <f t="shared" si="301"/>
        <v>28793.786</v>
      </c>
      <c r="S2881" t="s">
        <v>8874</v>
      </c>
    </row>
    <row r="2882" spans="1:33" ht="12.95" customHeight="1" x14ac:dyDescent="0.2">
      <c r="A2882" s="99" t="s">
        <v>8729</v>
      </c>
      <c r="B2882" s="14"/>
      <c r="C2882" s="17">
        <v>43818.252999999997</v>
      </c>
      <c r="D2882" s="17"/>
      <c r="E2882">
        <f t="shared" si="299"/>
        <v>-10635.0218025463</v>
      </c>
      <c r="F2882">
        <f t="shared" si="300"/>
        <v>-10635</v>
      </c>
      <c r="G2882">
        <f t="shared" si="302"/>
        <v>-2.6059500007249881E-2</v>
      </c>
      <c r="I2882">
        <f>G2882</f>
        <v>-2.6059500007249881E-2</v>
      </c>
      <c r="Q2882" s="2">
        <f t="shared" si="301"/>
        <v>28799.752999999997</v>
      </c>
      <c r="S2882" t="s">
        <v>8874</v>
      </c>
      <c r="U2882" s="21"/>
    </row>
    <row r="2883" spans="1:33" ht="12.95" customHeight="1" x14ac:dyDescent="0.2">
      <c r="A2883" s="55" t="s">
        <v>5560</v>
      </c>
      <c r="B2883" s="54" t="s">
        <v>8852</v>
      </c>
      <c r="C2883" s="55">
        <v>43818.256000000001</v>
      </c>
      <c r="D2883" s="55" t="s">
        <v>8869</v>
      </c>
      <c r="E2883">
        <f t="shared" si="299"/>
        <v>-10635.019292611765</v>
      </c>
      <c r="F2883">
        <f t="shared" si="300"/>
        <v>-10635</v>
      </c>
      <c r="G2883">
        <f t="shared" si="302"/>
        <v>-2.3059500003000721E-2</v>
      </c>
      <c r="I2883">
        <f>+C2883-(C$7+F2883*C$8)</f>
        <v>-2.3059500003000721E-2</v>
      </c>
      <c r="Q2883" s="2">
        <f t="shared" si="301"/>
        <v>28799.756000000001</v>
      </c>
      <c r="S2883" t="s">
        <v>8874</v>
      </c>
    </row>
    <row r="2884" spans="1:33" ht="12.95" customHeight="1" x14ac:dyDescent="0.2">
      <c r="A2884" s="55" t="s">
        <v>2054</v>
      </c>
      <c r="B2884" s="54" t="s">
        <v>8852</v>
      </c>
      <c r="C2884" s="55">
        <v>43819.442999999999</v>
      </c>
      <c r="D2884" s="55" t="s">
        <v>8869</v>
      </c>
      <c r="E2884">
        <f t="shared" si="299"/>
        <v>-10634.026195182718</v>
      </c>
      <c r="F2884">
        <f t="shared" si="300"/>
        <v>-10634</v>
      </c>
      <c r="G2884">
        <f t="shared" si="302"/>
        <v>-3.1309800004237331E-2</v>
      </c>
      <c r="I2884">
        <f>+C2884-(C$7+F2884*C$8)</f>
        <v>-3.1309800004237331E-2</v>
      </c>
      <c r="Q2884" s="2">
        <f t="shared" si="301"/>
        <v>28800.942999999999</v>
      </c>
      <c r="S2884" t="s">
        <v>8874</v>
      </c>
    </row>
    <row r="2885" spans="1:33" ht="12.95" customHeight="1" x14ac:dyDescent="0.2">
      <c r="A2885" s="55" t="s">
        <v>2054</v>
      </c>
      <c r="B2885" s="54" t="s">
        <v>8852</v>
      </c>
      <c r="C2885" s="55">
        <v>43819.449000000001</v>
      </c>
      <c r="D2885" s="55" t="s">
        <v>8869</v>
      </c>
      <c r="E2885">
        <f t="shared" si="299"/>
        <v>-10634.021175313657</v>
      </c>
      <c r="F2885">
        <f t="shared" si="300"/>
        <v>-10634</v>
      </c>
      <c r="G2885">
        <f t="shared" si="302"/>
        <v>-2.5309800003014971E-2</v>
      </c>
      <c r="I2885">
        <f>+C2885-(C$7+F2885*C$8)</f>
        <v>-2.5309800003014971E-2</v>
      </c>
      <c r="Q2885" s="2">
        <f t="shared" si="301"/>
        <v>28800.949000000001</v>
      </c>
      <c r="S2885" t="s">
        <v>8874</v>
      </c>
    </row>
    <row r="2886" spans="1:33" ht="12.95" customHeight="1" x14ac:dyDescent="0.2">
      <c r="A2886" s="55" t="s">
        <v>8134</v>
      </c>
      <c r="B2886" s="54" t="s">
        <v>8852</v>
      </c>
      <c r="C2886" s="55">
        <v>43824.212</v>
      </c>
      <c r="D2886" s="55" t="s">
        <v>8869</v>
      </c>
      <c r="E2886">
        <f t="shared" si="299"/>
        <v>-10630.036235924812</v>
      </c>
      <c r="F2886">
        <f t="shared" si="300"/>
        <v>-10630</v>
      </c>
      <c r="G2886">
        <f t="shared" si="302"/>
        <v>-4.331100000126753E-2</v>
      </c>
      <c r="I2886">
        <f>G2886</f>
        <v>-4.331100000126753E-2</v>
      </c>
      <c r="Q2886" s="2">
        <f t="shared" si="301"/>
        <v>28805.712</v>
      </c>
      <c r="S2886" t="s">
        <v>8874</v>
      </c>
      <c r="U2886" s="21"/>
    </row>
    <row r="2887" spans="1:33" ht="12.95" customHeight="1" x14ac:dyDescent="0.2">
      <c r="A2887" s="55" t="s">
        <v>5560</v>
      </c>
      <c r="B2887" s="54" t="s">
        <v>8852</v>
      </c>
      <c r="C2887" s="55">
        <v>43824.224000000002</v>
      </c>
      <c r="D2887" s="55" t="s">
        <v>8869</v>
      </c>
      <c r="E2887">
        <f t="shared" si="299"/>
        <v>-10630.026196186691</v>
      </c>
      <c r="F2887">
        <f t="shared" si="300"/>
        <v>-10630</v>
      </c>
      <c r="G2887">
        <f t="shared" si="302"/>
        <v>-3.1310999998822808E-2</v>
      </c>
      <c r="I2887">
        <f>+C2887-(C$7+F2887*C$8)</f>
        <v>-3.1310999998822808E-2</v>
      </c>
      <c r="Q2887" s="2">
        <f t="shared" si="301"/>
        <v>28805.724000000002</v>
      </c>
      <c r="S2887" t="s">
        <v>8874</v>
      </c>
    </row>
    <row r="2888" spans="1:33" ht="12.95" customHeight="1" x14ac:dyDescent="0.2">
      <c r="A2888" s="55" t="s">
        <v>5560</v>
      </c>
      <c r="B2888" s="54" t="s">
        <v>8852</v>
      </c>
      <c r="C2888" s="55">
        <v>43824.232000000004</v>
      </c>
      <c r="D2888" s="55" t="s">
        <v>8869</v>
      </c>
      <c r="E2888">
        <f t="shared" si="299"/>
        <v>-10630.019503027943</v>
      </c>
      <c r="F2888">
        <f t="shared" si="300"/>
        <v>-10630</v>
      </c>
      <c r="G2888">
        <f t="shared" si="302"/>
        <v>-2.3310999997192994E-2</v>
      </c>
      <c r="I2888">
        <f>+C2888-(C$7+F2888*C$8)</f>
        <v>-2.3310999997192994E-2</v>
      </c>
      <c r="Q2888" s="2">
        <f t="shared" si="301"/>
        <v>28805.732000000004</v>
      </c>
      <c r="S2888" t="s">
        <v>8874</v>
      </c>
    </row>
    <row r="2889" spans="1:33" ht="12.95" customHeight="1" x14ac:dyDescent="0.2">
      <c r="A2889" s="55" t="s">
        <v>5560</v>
      </c>
      <c r="B2889" s="54" t="s">
        <v>8852</v>
      </c>
      <c r="C2889" s="55">
        <v>43824.235000000001</v>
      </c>
      <c r="D2889" s="55" t="s">
        <v>8869</v>
      </c>
      <c r="E2889">
        <f t="shared" si="299"/>
        <v>-10630.016993093415</v>
      </c>
      <c r="F2889">
        <f t="shared" si="300"/>
        <v>-10630</v>
      </c>
      <c r="G2889">
        <f t="shared" si="302"/>
        <v>-2.0311000000219792E-2</v>
      </c>
      <c r="I2889">
        <f>+C2889-(C$7+F2889*C$8)</f>
        <v>-2.0311000000219792E-2</v>
      </c>
      <c r="Q2889" s="2">
        <f t="shared" si="301"/>
        <v>28805.735000000001</v>
      </c>
      <c r="S2889" t="s">
        <v>8874</v>
      </c>
    </row>
    <row r="2890" spans="1:33" ht="12.95" customHeight="1" x14ac:dyDescent="0.2">
      <c r="A2890" s="55" t="s">
        <v>2054</v>
      </c>
      <c r="B2890" s="54" t="s">
        <v>8852</v>
      </c>
      <c r="C2890" s="55">
        <v>43831.413</v>
      </c>
      <c r="D2890" s="55" t="s">
        <v>8869</v>
      </c>
      <c r="E2890">
        <f t="shared" si="299"/>
        <v>-10624.011556407893</v>
      </c>
      <c r="F2890">
        <f t="shared" si="300"/>
        <v>-10624</v>
      </c>
      <c r="G2890">
        <f t="shared" si="302"/>
        <v>-1.3812800003506709E-2</v>
      </c>
      <c r="I2890">
        <f>+C2890-(C$7+F2890*C$8)</f>
        <v>-1.3812800003506709E-2</v>
      </c>
      <c r="Q2890" s="2">
        <f t="shared" si="301"/>
        <v>28812.913</v>
      </c>
      <c r="S2890" t="s">
        <v>8874</v>
      </c>
    </row>
    <row r="2891" spans="1:33" ht="12.95" customHeight="1" x14ac:dyDescent="0.2">
      <c r="A2891" s="12" t="s">
        <v>9267</v>
      </c>
      <c r="B2891" s="35" t="s">
        <v>8852</v>
      </c>
      <c r="C2891" s="12">
        <v>43832.592900000003</v>
      </c>
      <c r="D2891" s="12" t="s">
        <v>9264</v>
      </c>
      <c r="E2891">
        <f t="shared" si="299"/>
        <v>-10623.02439915723</v>
      </c>
      <c r="F2891">
        <f t="shared" si="300"/>
        <v>-10623</v>
      </c>
      <c r="G2891">
        <f t="shared" si="302"/>
        <v>-2.9163100000005215E-2</v>
      </c>
      <c r="J2891">
        <f>G2891</f>
        <v>-2.9163100000005215E-2</v>
      </c>
      <c r="Q2891" s="2">
        <f t="shared" si="301"/>
        <v>28814.092900000003</v>
      </c>
      <c r="S2891" t="s">
        <v>8874</v>
      </c>
      <c r="U2891" s="21"/>
    </row>
    <row r="2892" spans="1:33" ht="12.95" customHeight="1" x14ac:dyDescent="0.2">
      <c r="A2892" s="55" t="s">
        <v>2032</v>
      </c>
      <c r="B2892" s="54" t="s">
        <v>8852</v>
      </c>
      <c r="C2892" s="55">
        <v>43837.368000000002</v>
      </c>
      <c r="D2892" s="55" t="s">
        <v>8869</v>
      </c>
      <c r="E2892">
        <f t="shared" si="299"/>
        <v>-10619.02933636578</v>
      </c>
      <c r="F2892">
        <f t="shared" si="300"/>
        <v>-10619</v>
      </c>
      <c r="G2892">
        <f t="shared" si="302"/>
        <v>-3.5064299998339266E-2</v>
      </c>
      <c r="I2892">
        <f>+C2892-(C$7+F2892*C$8)</f>
        <v>-3.5064299998339266E-2</v>
      </c>
      <c r="Q2892" s="2">
        <f t="shared" si="301"/>
        <v>28818.868000000002</v>
      </c>
      <c r="S2892" t="s">
        <v>8874</v>
      </c>
      <c r="AC2892">
        <v>7</v>
      </c>
      <c r="AE2892" t="s">
        <v>8736</v>
      </c>
      <c r="AG2892" t="s">
        <v>8576</v>
      </c>
    </row>
    <row r="2893" spans="1:33" ht="12.95" customHeight="1" x14ac:dyDescent="0.2">
      <c r="A2893" s="55" t="s">
        <v>5640</v>
      </c>
      <c r="B2893" s="54" t="s">
        <v>8852</v>
      </c>
      <c r="C2893" s="55">
        <v>43843.349000000002</v>
      </c>
      <c r="D2893" s="55" t="s">
        <v>8869</v>
      </c>
      <c r="E2893">
        <f t="shared" si="299"/>
        <v>-10614.025363557743</v>
      </c>
      <c r="F2893">
        <f t="shared" si="300"/>
        <v>-10614</v>
      </c>
      <c r="G2893">
        <f t="shared" si="302"/>
        <v>-3.031580000242684E-2</v>
      </c>
      <c r="I2893">
        <f>+C2893-(C$7+F2893*C$8)</f>
        <v>-3.031580000242684E-2</v>
      </c>
      <c r="Q2893" s="2">
        <f t="shared" si="301"/>
        <v>28824.849000000002</v>
      </c>
      <c r="S2893" t="s">
        <v>8874</v>
      </c>
    </row>
    <row r="2894" spans="1:33" ht="12.95" customHeight="1" x14ac:dyDescent="0.2">
      <c r="A2894" s="55" t="s">
        <v>2054</v>
      </c>
      <c r="B2894" s="54" t="s">
        <v>8852</v>
      </c>
      <c r="C2894" s="55">
        <v>43843.362000000001</v>
      </c>
      <c r="D2894" s="55" t="s">
        <v>8869</v>
      </c>
      <c r="E2894">
        <f t="shared" si="299"/>
        <v>-10614.01448717478</v>
      </c>
      <c r="F2894">
        <f t="shared" si="300"/>
        <v>-10614</v>
      </c>
      <c r="G2894">
        <f t="shared" si="302"/>
        <v>-1.7315800003416371E-2</v>
      </c>
      <c r="I2894">
        <f>+C2894-(C$7+F2894*C$8)</f>
        <v>-1.7315800003416371E-2</v>
      </c>
      <c r="Q2894" s="2">
        <f t="shared" si="301"/>
        <v>28824.862000000001</v>
      </c>
      <c r="S2894" t="s">
        <v>8874</v>
      </c>
    </row>
    <row r="2895" spans="1:33" ht="12.95" customHeight="1" x14ac:dyDescent="0.2">
      <c r="A2895" s="12" t="s">
        <v>9267</v>
      </c>
      <c r="B2895" s="35" t="s">
        <v>8852</v>
      </c>
      <c r="C2895" s="12">
        <v>43844.544900000001</v>
      </c>
      <c r="D2895" s="12" t="s">
        <v>9264</v>
      </c>
      <c r="E2895">
        <f t="shared" si="299"/>
        <v>-10613.024819989589</v>
      </c>
      <c r="F2895">
        <f t="shared" si="300"/>
        <v>-10613</v>
      </c>
      <c r="G2895">
        <f t="shared" si="302"/>
        <v>-2.9666100002941675E-2</v>
      </c>
      <c r="J2895">
        <f>G2895</f>
        <v>-2.9666100002941675E-2</v>
      </c>
      <c r="Q2895" s="2">
        <f t="shared" si="301"/>
        <v>28826.044900000001</v>
      </c>
      <c r="S2895" t="s">
        <v>8874</v>
      </c>
      <c r="U2895" s="21"/>
      <c r="AC2895">
        <v>43</v>
      </c>
      <c r="AE2895" t="s">
        <v>8734</v>
      </c>
      <c r="AG2895" t="s">
        <v>8576</v>
      </c>
    </row>
    <row r="2896" spans="1:33" ht="12.95" customHeight="1" x14ac:dyDescent="0.2">
      <c r="A2896" s="55" t="s">
        <v>2054</v>
      </c>
      <c r="B2896" s="54" t="s">
        <v>8852</v>
      </c>
      <c r="C2896" s="55">
        <v>43849.326999999997</v>
      </c>
      <c r="D2896" s="55" t="s">
        <v>8869</v>
      </c>
      <c r="E2896">
        <f t="shared" si="299"/>
        <v>-10609.023900684237</v>
      </c>
      <c r="F2896">
        <f t="shared" si="300"/>
        <v>-10609</v>
      </c>
      <c r="G2896">
        <f t="shared" si="302"/>
        <v>-2.8567300003487617E-2</v>
      </c>
      <c r="I2896">
        <f>+C2896-(C$7+F2896*C$8)</f>
        <v>-2.8567300003487617E-2</v>
      </c>
      <c r="Q2896" s="2">
        <f t="shared" si="301"/>
        <v>28830.826999999997</v>
      </c>
      <c r="S2896" t="s">
        <v>8874</v>
      </c>
      <c r="AC2896">
        <v>6</v>
      </c>
      <c r="AE2896" t="s">
        <v>8736</v>
      </c>
      <c r="AG2896" t="s">
        <v>8576</v>
      </c>
    </row>
    <row r="2897" spans="1:33" ht="12.95" customHeight="1" x14ac:dyDescent="0.2">
      <c r="A2897" s="55" t="s">
        <v>2054</v>
      </c>
      <c r="B2897" s="54" t="s">
        <v>8852</v>
      </c>
      <c r="C2897" s="55">
        <v>43849.337</v>
      </c>
      <c r="D2897" s="55" t="s">
        <v>8869</v>
      </c>
      <c r="E2897">
        <f t="shared" si="299"/>
        <v>-10609.015534235801</v>
      </c>
      <c r="F2897">
        <f t="shared" si="300"/>
        <v>-10609</v>
      </c>
      <c r="G2897">
        <f t="shared" si="302"/>
        <v>-1.8567300001450349E-2</v>
      </c>
      <c r="I2897">
        <f>+C2897-(C$7+F2897*C$8)</f>
        <v>-1.8567300001450349E-2</v>
      </c>
      <c r="Q2897" s="2">
        <f t="shared" si="301"/>
        <v>28830.837</v>
      </c>
      <c r="S2897" t="s">
        <v>8874</v>
      </c>
    </row>
    <row r="2898" spans="1:33" ht="12.95" customHeight="1" x14ac:dyDescent="0.2">
      <c r="A2898" s="12" t="s">
        <v>9230</v>
      </c>
      <c r="B2898" s="35" t="s">
        <v>8874</v>
      </c>
      <c r="C2898" s="12">
        <v>43861.279399999999</v>
      </c>
      <c r="D2898" s="12"/>
      <c r="E2898">
        <f t="shared" si="299"/>
        <v>-10599.023986858654</v>
      </c>
      <c r="F2898">
        <f t="shared" si="300"/>
        <v>-10599</v>
      </c>
      <c r="G2898">
        <f t="shared" si="302"/>
        <v>-2.8670300001977012E-2</v>
      </c>
      <c r="J2898">
        <f>G2898</f>
        <v>-2.8670300001977012E-2</v>
      </c>
      <c r="Q2898" s="2">
        <f t="shared" si="301"/>
        <v>28842.779399999999</v>
      </c>
      <c r="S2898" t="s">
        <v>8874</v>
      </c>
      <c r="U2898" s="21"/>
    </row>
    <row r="2899" spans="1:33" ht="12.95" customHeight="1" x14ac:dyDescent="0.2">
      <c r="A2899" s="55" t="s">
        <v>7439</v>
      </c>
      <c r="B2899" s="54" t="s">
        <v>8852</v>
      </c>
      <c r="C2899" s="55">
        <v>43861.281000000003</v>
      </c>
      <c r="D2899" s="55" t="s">
        <v>8869</v>
      </c>
      <c r="E2899">
        <f t="shared" si="299"/>
        <v>-10599.022648226903</v>
      </c>
      <c r="F2899">
        <f t="shared" si="300"/>
        <v>-10599</v>
      </c>
      <c r="G2899">
        <f t="shared" si="302"/>
        <v>-2.7070299998740666E-2</v>
      </c>
      <c r="I2899">
        <f>+C2899-(C$7+F2899*C$8)</f>
        <v>-2.7070299998740666E-2</v>
      </c>
      <c r="Q2899" s="2">
        <f t="shared" si="301"/>
        <v>28842.781000000003</v>
      </c>
      <c r="S2899" t="s">
        <v>8874</v>
      </c>
    </row>
    <row r="2900" spans="1:33" ht="12.95" customHeight="1" x14ac:dyDescent="0.2">
      <c r="A2900" s="12" t="s">
        <v>9267</v>
      </c>
      <c r="B2900" s="35" t="s">
        <v>8852</v>
      </c>
      <c r="C2900" s="12">
        <v>43875.6224</v>
      </c>
      <c r="D2900" s="12" t="s">
        <v>9264</v>
      </c>
      <c r="E2900">
        <f t="shared" si="299"/>
        <v>-10587.023989870575</v>
      </c>
      <c r="F2900">
        <f t="shared" si="300"/>
        <v>-10587</v>
      </c>
      <c r="G2900">
        <f t="shared" si="302"/>
        <v>-2.8673900000285357E-2</v>
      </c>
      <c r="J2900">
        <f>G2900</f>
        <v>-2.8673900000285357E-2</v>
      </c>
      <c r="Q2900" s="2">
        <f t="shared" si="301"/>
        <v>28857.1224</v>
      </c>
      <c r="S2900" t="s">
        <v>8874</v>
      </c>
      <c r="U2900" s="21"/>
    </row>
    <row r="2901" spans="1:33" ht="12.95" customHeight="1" x14ac:dyDescent="0.2">
      <c r="A2901" s="55" t="s">
        <v>3725</v>
      </c>
      <c r="B2901" s="54" t="s">
        <v>8852</v>
      </c>
      <c r="C2901" s="55">
        <v>43880.404999999999</v>
      </c>
      <c r="D2901" s="55" t="s">
        <v>8869</v>
      </c>
      <c r="E2901">
        <f t="shared" ref="E2901:E2964" si="305">+(C2901-C$7)/C$8</f>
        <v>-10583.0226522428</v>
      </c>
      <c r="F2901">
        <f t="shared" ref="F2901:F2964" si="306">ROUND(2*E2901,0)/2</f>
        <v>-10583</v>
      </c>
      <c r="G2901">
        <f t="shared" si="302"/>
        <v>-2.7075100006186403E-2</v>
      </c>
      <c r="I2901">
        <f t="shared" ref="I2901:I2915" si="307">+C2901-(C$7+F2901*C$8)</f>
        <v>-2.7075100006186403E-2</v>
      </c>
      <c r="Q2901" s="2">
        <f t="shared" si="301"/>
        <v>28861.904999999999</v>
      </c>
      <c r="S2901" t="s">
        <v>8874</v>
      </c>
    </row>
    <row r="2902" spans="1:33" ht="12.95" customHeight="1" x14ac:dyDescent="0.2">
      <c r="A2902" s="55" t="s">
        <v>7439</v>
      </c>
      <c r="B2902" s="54" t="s">
        <v>8852</v>
      </c>
      <c r="C2902" s="55">
        <v>43880.406000000003</v>
      </c>
      <c r="D2902" s="55" t="s">
        <v>8869</v>
      </c>
      <c r="E2902">
        <f t="shared" si="305"/>
        <v>-10583.021815597955</v>
      </c>
      <c r="F2902">
        <f t="shared" si="306"/>
        <v>-10583</v>
      </c>
      <c r="G2902">
        <f t="shared" si="302"/>
        <v>-2.6075100002344698E-2</v>
      </c>
      <c r="I2902">
        <f t="shared" si="307"/>
        <v>-2.6075100002344698E-2</v>
      </c>
      <c r="Q2902" s="2">
        <f t="shared" si="301"/>
        <v>28861.906000000003</v>
      </c>
      <c r="S2902" t="s">
        <v>8874</v>
      </c>
    </row>
    <row r="2903" spans="1:33" ht="12.95" customHeight="1" x14ac:dyDescent="0.2">
      <c r="A2903" s="55" t="s">
        <v>2032</v>
      </c>
      <c r="B2903" s="54" t="s">
        <v>8852</v>
      </c>
      <c r="C2903" s="55">
        <v>43880.409</v>
      </c>
      <c r="D2903" s="55" t="s">
        <v>8869</v>
      </c>
      <c r="E2903">
        <f t="shared" si="305"/>
        <v>-10583.019305663427</v>
      </c>
      <c r="F2903">
        <f t="shared" si="306"/>
        <v>-10583</v>
      </c>
      <c r="G2903">
        <f t="shared" si="302"/>
        <v>-2.3075100005371496E-2</v>
      </c>
      <c r="I2903">
        <f t="shared" si="307"/>
        <v>-2.3075100005371496E-2</v>
      </c>
      <c r="Q2903" s="2">
        <f t="shared" ref="Q2903:Q2966" si="308">+C2903-15018.5</f>
        <v>28861.909</v>
      </c>
      <c r="S2903" t="s">
        <v>8874</v>
      </c>
    </row>
    <row r="2904" spans="1:33" ht="12.95" customHeight="1" x14ac:dyDescent="0.2">
      <c r="A2904" s="55" t="s">
        <v>5665</v>
      </c>
      <c r="B2904" s="54" t="s">
        <v>8852</v>
      </c>
      <c r="C2904" s="55">
        <v>43880.41</v>
      </c>
      <c r="D2904" s="55" t="s">
        <v>8869</v>
      </c>
      <c r="E2904">
        <f t="shared" si="305"/>
        <v>-10583.01846901858</v>
      </c>
      <c r="F2904">
        <f t="shared" si="306"/>
        <v>-10583</v>
      </c>
      <c r="G2904">
        <f t="shared" si="302"/>
        <v>-2.207510000152979E-2</v>
      </c>
      <c r="I2904">
        <f t="shared" si="307"/>
        <v>-2.207510000152979E-2</v>
      </c>
      <c r="Q2904" s="2">
        <f t="shared" si="308"/>
        <v>28861.910000000003</v>
      </c>
      <c r="S2904" t="s">
        <v>8874</v>
      </c>
    </row>
    <row r="2905" spans="1:33" ht="12.95" customHeight="1" x14ac:dyDescent="0.2">
      <c r="A2905" s="55" t="s">
        <v>2054</v>
      </c>
      <c r="B2905" s="54" t="s">
        <v>8852</v>
      </c>
      <c r="C2905" s="55">
        <v>43880.411</v>
      </c>
      <c r="D2905" s="55" t="s">
        <v>8869</v>
      </c>
      <c r="E2905">
        <f t="shared" si="305"/>
        <v>-10583.01763237374</v>
      </c>
      <c r="F2905">
        <f t="shared" si="306"/>
        <v>-10583</v>
      </c>
      <c r="G2905">
        <f t="shared" si="302"/>
        <v>-2.1075100004964042E-2</v>
      </c>
      <c r="I2905">
        <f t="shared" si="307"/>
        <v>-2.1075100004964042E-2</v>
      </c>
      <c r="Q2905" s="2">
        <f t="shared" si="308"/>
        <v>28861.911</v>
      </c>
      <c r="S2905" t="s">
        <v>8874</v>
      </c>
      <c r="AC2905">
        <v>9</v>
      </c>
      <c r="AE2905" t="s">
        <v>8590</v>
      </c>
      <c r="AG2905" t="s">
        <v>8576</v>
      </c>
    </row>
    <row r="2906" spans="1:33" ht="12.95" customHeight="1" x14ac:dyDescent="0.2">
      <c r="A2906" s="55" t="s">
        <v>2054</v>
      </c>
      <c r="B2906" s="54" t="s">
        <v>8852</v>
      </c>
      <c r="C2906" s="55">
        <v>43886.377999999997</v>
      </c>
      <c r="D2906" s="55" t="s">
        <v>8869</v>
      </c>
      <c r="E2906">
        <f t="shared" si="305"/>
        <v>-10578.025372593511</v>
      </c>
      <c r="F2906">
        <f t="shared" si="306"/>
        <v>-10578</v>
      </c>
      <c r="G2906">
        <f t="shared" si="302"/>
        <v>-3.0326600004627835E-2</v>
      </c>
      <c r="I2906">
        <f t="shared" si="307"/>
        <v>-3.0326600004627835E-2</v>
      </c>
      <c r="Q2906" s="2">
        <f t="shared" si="308"/>
        <v>28867.877999999997</v>
      </c>
      <c r="S2906" t="s">
        <v>8874</v>
      </c>
    </row>
    <row r="2907" spans="1:33" ht="12.95" customHeight="1" x14ac:dyDescent="0.2">
      <c r="A2907" s="55" t="s">
        <v>5665</v>
      </c>
      <c r="B2907" s="54" t="s">
        <v>8852</v>
      </c>
      <c r="C2907" s="55">
        <v>43886.385000000002</v>
      </c>
      <c r="D2907" s="55" t="s">
        <v>8869</v>
      </c>
      <c r="E2907">
        <f t="shared" si="305"/>
        <v>-10578.019516079603</v>
      </c>
      <c r="F2907">
        <f t="shared" si="306"/>
        <v>-10578</v>
      </c>
      <c r="G2907">
        <f t="shared" si="302"/>
        <v>-2.3326599999563769E-2</v>
      </c>
      <c r="I2907">
        <f t="shared" si="307"/>
        <v>-2.3326599999563769E-2</v>
      </c>
      <c r="Q2907" s="2">
        <f t="shared" si="308"/>
        <v>28867.885000000002</v>
      </c>
      <c r="S2907" t="s">
        <v>8874</v>
      </c>
    </row>
    <row r="2908" spans="1:33" ht="12.95" customHeight="1" x14ac:dyDescent="0.2">
      <c r="A2908" s="55" t="s">
        <v>5665</v>
      </c>
      <c r="B2908" s="54" t="s">
        <v>8852</v>
      </c>
      <c r="C2908" s="55">
        <v>43892.360999999997</v>
      </c>
      <c r="D2908" s="55" t="s">
        <v>8869</v>
      </c>
      <c r="E2908">
        <f t="shared" si="305"/>
        <v>-10573.019726495784</v>
      </c>
      <c r="F2908">
        <f t="shared" si="306"/>
        <v>-10573</v>
      </c>
      <c r="G2908">
        <f t="shared" si="302"/>
        <v>-2.3578100001031999E-2</v>
      </c>
      <c r="I2908">
        <f t="shared" si="307"/>
        <v>-2.3578100001031999E-2</v>
      </c>
      <c r="Q2908" s="2">
        <f t="shared" si="308"/>
        <v>28873.860999999997</v>
      </c>
      <c r="S2908" t="s">
        <v>8874</v>
      </c>
    </row>
    <row r="2909" spans="1:33" ht="12.95" customHeight="1" x14ac:dyDescent="0.2">
      <c r="A2909" s="55" t="s">
        <v>5439</v>
      </c>
      <c r="B2909" s="54" t="s">
        <v>8852</v>
      </c>
      <c r="C2909" s="55">
        <v>43892.37</v>
      </c>
      <c r="D2909" s="55" t="s">
        <v>8869</v>
      </c>
      <c r="E2909">
        <f t="shared" si="305"/>
        <v>-10573.012196692191</v>
      </c>
      <c r="F2909">
        <f t="shared" si="306"/>
        <v>-10573</v>
      </c>
      <c r="G2909">
        <f t="shared" si="302"/>
        <v>-1.4578099995560478E-2</v>
      </c>
      <c r="I2909">
        <f t="shared" si="307"/>
        <v>-1.4578099995560478E-2</v>
      </c>
      <c r="Q2909" s="2">
        <f t="shared" si="308"/>
        <v>28873.870000000003</v>
      </c>
      <c r="S2909" t="s">
        <v>8874</v>
      </c>
    </row>
    <row r="2910" spans="1:33" ht="12.95" customHeight="1" x14ac:dyDescent="0.2">
      <c r="A2910" s="55" t="s">
        <v>5665</v>
      </c>
      <c r="B2910" s="54" t="s">
        <v>8852</v>
      </c>
      <c r="C2910" s="55">
        <v>43905.512000000002</v>
      </c>
      <c r="D2910" s="55" t="s">
        <v>8869</v>
      </c>
      <c r="E2910">
        <f t="shared" si="305"/>
        <v>-10562.017010160967</v>
      </c>
      <c r="F2910">
        <f t="shared" si="306"/>
        <v>-10562</v>
      </c>
      <c r="G2910">
        <f t="shared" si="302"/>
        <v>-2.0331399995484389E-2</v>
      </c>
      <c r="I2910">
        <f t="shared" si="307"/>
        <v>-2.0331399995484389E-2</v>
      </c>
      <c r="Q2910" s="2">
        <f t="shared" si="308"/>
        <v>28887.012000000002</v>
      </c>
      <c r="S2910" t="s">
        <v>8874</v>
      </c>
    </row>
    <row r="2911" spans="1:33" ht="12.95" customHeight="1" x14ac:dyDescent="0.2">
      <c r="A2911" s="55" t="s">
        <v>5680</v>
      </c>
      <c r="B2911" s="54" t="s">
        <v>8852</v>
      </c>
      <c r="C2911" s="55">
        <v>43941.355000000003</v>
      </c>
      <c r="D2911" s="55" t="s">
        <v>8869</v>
      </c>
      <c r="E2911">
        <f t="shared" si="305"/>
        <v>-10532.029149041</v>
      </c>
      <c r="F2911">
        <f t="shared" si="306"/>
        <v>-10532</v>
      </c>
      <c r="G2911">
        <f t="shared" si="302"/>
        <v>-3.4840400003304239E-2</v>
      </c>
      <c r="I2911">
        <f t="shared" si="307"/>
        <v>-3.4840400003304239E-2</v>
      </c>
      <c r="Q2911" s="2">
        <f t="shared" si="308"/>
        <v>28922.855000000003</v>
      </c>
      <c r="S2911" t="s">
        <v>8874</v>
      </c>
    </row>
    <row r="2912" spans="1:33" ht="12.95" customHeight="1" x14ac:dyDescent="0.2">
      <c r="A2912" s="55" t="s">
        <v>5683</v>
      </c>
      <c r="B2912" s="54" t="s">
        <v>8852</v>
      </c>
      <c r="C2912" s="55">
        <v>43941.362999999998</v>
      </c>
      <c r="D2912" s="55" t="s">
        <v>8869</v>
      </c>
      <c r="E2912">
        <f t="shared" si="305"/>
        <v>-10532.022455882257</v>
      </c>
      <c r="F2912">
        <f t="shared" si="306"/>
        <v>-10532</v>
      </c>
      <c r="G2912">
        <f t="shared" si="302"/>
        <v>-2.6840400008950382E-2</v>
      </c>
      <c r="I2912">
        <f t="shared" si="307"/>
        <v>-2.6840400008950382E-2</v>
      </c>
      <c r="Q2912" s="2">
        <f t="shared" si="308"/>
        <v>28922.862999999998</v>
      </c>
      <c r="S2912" t="s">
        <v>8874</v>
      </c>
    </row>
    <row r="2913" spans="1:33" ht="12.95" customHeight="1" x14ac:dyDescent="0.2">
      <c r="A2913" s="55" t="s">
        <v>5665</v>
      </c>
      <c r="B2913" s="54" t="s">
        <v>8852</v>
      </c>
      <c r="C2913" s="55">
        <v>43941.364000000001</v>
      </c>
      <c r="D2913" s="55" t="s">
        <v>8869</v>
      </c>
      <c r="E2913">
        <f t="shared" si="305"/>
        <v>-10532.02161923741</v>
      </c>
      <c r="F2913">
        <f t="shared" si="306"/>
        <v>-10532</v>
      </c>
      <c r="G2913">
        <f t="shared" si="302"/>
        <v>-2.5840400005108677E-2</v>
      </c>
      <c r="I2913">
        <f t="shared" si="307"/>
        <v>-2.5840400005108677E-2</v>
      </c>
      <c r="Q2913" s="2">
        <f t="shared" si="308"/>
        <v>28922.864000000001</v>
      </c>
      <c r="S2913" t="s">
        <v>8874</v>
      </c>
    </row>
    <row r="2914" spans="1:33" ht="12.95" customHeight="1" x14ac:dyDescent="0.2">
      <c r="A2914" s="55" t="s">
        <v>5439</v>
      </c>
      <c r="B2914" s="54" t="s">
        <v>8852</v>
      </c>
      <c r="C2914" s="55">
        <v>43941.372000000003</v>
      </c>
      <c r="D2914" s="55" t="s">
        <v>8869</v>
      </c>
      <c r="E2914">
        <f t="shared" si="305"/>
        <v>-10532.014926078662</v>
      </c>
      <c r="F2914">
        <f t="shared" si="306"/>
        <v>-10532</v>
      </c>
      <c r="G2914">
        <f t="shared" si="302"/>
        <v>-1.7840400003478862E-2</v>
      </c>
      <c r="I2914">
        <f t="shared" si="307"/>
        <v>-1.7840400003478862E-2</v>
      </c>
      <c r="Q2914" s="2">
        <f t="shared" si="308"/>
        <v>28922.872000000003</v>
      </c>
      <c r="S2914" t="s">
        <v>8874</v>
      </c>
    </row>
    <row r="2915" spans="1:33" ht="12.95" customHeight="1" x14ac:dyDescent="0.2">
      <c r="A2915" s="55" t="s">
        <v>4870</v>
      </c>
      <c r="B2915" s="54" t="s">
        <v>8852</v>
      </c>
      <c r="C2915" s="55">
        <v>43954.51</v>
      </c>
      <c r="D2915" s="55" t="s">
        <v>8869</v>
      </c>
      <c r="E2915">
        <f t="shared" si="305"/>
        <v>-10521.023086126814</v>
      </c>
      <c r="F2915">
        <f t="shared" si="306"/>
        <v>-10521</v>
      </c>
      <c r="G2915">
        <f t="shared" ref="G2915:G2978" si="309">+C2915-(C$7+F2915*C$8)</f>
        <v>-2.7593700004217681E-2</v>
      </c>
      <c r="I2915">
        <f t="shared" si="307"/>
        <v>-2.7593700004217681E-2</v>
      </c>
      <c r="Q2915" s="2">
        <f t="shared" si="308"/>
        <v>28936.010000000002</v>
      </c>
      <c r="S2915" t="s">
        <v>8874</v>
      </c>
    </row>
    <row r="2916" spans="1:33" ht="12.95" customHeight="1" x14ac:dyDescent="0.2">
      <c r="A2916" s="55" t="s">
        <v>5694</v>
      </c>
      <c r="B2916" s="54" t="s">
        <v>8852</v>
      </c>
      <c r="C2916" s="55">
        <v>43978.421999999999</v>
      </c>
      <c r="D2916" s="55" t="s">
        <v>8869</v>
      </c>
      <c r="E2916">
        <f t="shared" si="305"/>
        <v>-10501.017234632782</v>
      </c>
      <c r="F2916">
        <f t="shared" si="306"/>
        <v>-10501</v>
      </c>
      <c r="G2916">
        <f t="shared" si="309"/>
        <v>-2.0599700001184829E-2</v>
      </c>
      <c r="I2916">
        <f>G2916</f>
        <v>-2.0599700001184829E-2</v>
      </c>
      <c r="Q2916" s="2">
        <f t="shared" si="308"/>
        <v>28959.921999999999</v>
      </c>
      <c r="S2916" t="s">
        <v>8874</v>
      </c>
      <c r="U2916" s="21"/>
    </row>
    <row r="2917" spans="1:33" ht="12.95" customHeight="1" x14ac:dyDescent="0.2">
      <c r="A2917" s="55" t="s">
        <v>5683</v>
      </c>
      <c r="B2917" s="54" t="s">
        <v>8852</v>
      </c>
      <c r="C2917" s="55">
        <v>43990.364999999998</v>
      </c>
      <c r="D2917" s="55" t="s">
        <v>8869</v>
      </c>
      <c r="E2917">
        <f t="shared" si="305"/>
        <v>-10491.025185268729</v>
      </c>
      <c r="F2917">
        <f t="shared" si="306"/>
        <v>-10491</v>
      </c>
      <c r="G2917">
        <f t="shared" si="309"/>
        <v>-3.0102700002316851E-2</v>
      </c>
      <c r="I2917">
        <f t="shared" ref="I2917:I2930" si="310">+C2917-(C$7+F2917*C$8)</f>
        <v>-3.0102700002316851E-2</v>
      </c>
      <c r="Q2917" s="2">
        <f t="shared" si="308"/>
        <v>28971.864999999998</v>
      </c>
      <c r="S2917" t="s">
        <v>8874</v>
      </c>
    </row>
    <row r="2918" spans="1:33" ht="12.95" customHeight="1" x14ac:dyDescent="0.2">
      <c r="A2918" s="55" t="s">
        <v>5439</v>
      </c>
      <c r="B2918" s="54" t="s">
        <v>8852</v>
      </c>
      <c r="C2918" s="55">
        <v>43996.336000000003</v>
      </c>
      <c r="D2918" s="55" t="s">
        <v>8869</v>
      </c>
      <c r="E2918">
        <f t="shared" si="305"/>
        <v>-10486.02957890912</v>
      </c>
      <c r="F2918">
        <f t="shared" si="306"/>
        <v>-10486</v>
      </c>
      <c r="G2918">
        <f t="shared" si="309"/>
        <v>-3.5354200001165736E-2</v>
      </c>
      <c r="I2918">
        <f t="shared" si="310"/>
        <v>-3.5354200001165736E-2</v>
      </c>
      <c r="Q2918" s="2">
        <f t="shared" si="308"/>
        <v>28977.836000000003</v>
      </c>
      <c r="S2918" t="s">
        <v>8874</v>
      </c>
    </row>
    <row r="2919" spans="1:33" ht="12.95" customHeight="1" x14ac:dyDescent="0.2">
      <c r="A2919" s="55" t="s">
        <v>5439</v>
      </c>
      <c r="B2919" s="54" t="s">
        <v>8852</v>
      </c>
      <c r="C2919" s="55">
        <v>44033.389000000003</v>
      </c>
      <c r="D2919" s="55" t="s">
        <v>8869</v>
      </c>
      <c r="E2919">
        <f t="shared" si="305"/>
        <v>-10455.029377528706</v>
      </c>
      <c r="F2919">
        <f t="shared" si="306"/>
        <v>-10455</v>
      </c>
      <c r="G2919">
        <f t="shared" si="309"/>
        <v>-3.5113500001898501E-2</v>
      </c>
      <c r="I2919">
        <f t="shared" si="310"/>
        <v>-3.5113500001898501E-2</v>
      </c>
      <c r="Q2919" s="2">
        <f t="shared" si="308"/>
        <v>29014.889000000003</v>
      </c>
      <c r="S2919" t="s">
        <v>8874</v>
      </c>
    </row>
    <row r="2920" spans="1:33" ht="12.95" customHeight="1" x14ac:dyDescent="0.2">
      <c r="A2920" s="55" t="s">
        <v>5640</v>
      </c>
      <c r="B2920" s="54" t="s">
        <v>8852</v>
      </c>
      <c r="C2920" s="55">
        <v>44039.375</v>
      </c>
      <c r="D2920" s="55" t="s">
        <v>8869</v>
      </c>
      <c r="E2920">
        <f t="shared" si="305"/>
        <v>-10450.021221496454</v>
      </c>
      <c r="F2920">
        <f t="shared" si="306"/>
        <v>-10450</v>
      </c>
      <c r="G2920">
        <f t="shared" si="309"/>
        <v>-2.5365000001329463E-2</v>
      </c>
      <c r="I2920">
        <f t="shared" si="310"/>
        <v>-2.5365000001329463E-2</v>
      </c>
      <c r="Q2920" s="2">
        <f t="shared" si="308"/>
        <v>29020.875</v>
      </c>
      <c r="S2920" t="s">
        <v>8874</v>
      </c>
    </row>
    <row r="2921" spans="1:33" ht="12.95" customHeight="1" x14ac:dyDescent="0.2">
      <c r="A2921" s="55" t="s">
        <v>7439</v>
      </c>
      <c r="B2921" s="54" t="s">
        <v>8852</v>
      </c>
      <c r="C2921" s="55">
        <v>44041.764000000003</v>
      </c>
      <c r="D2921" s="55" t="s">
        <v>8869</v>
      </c>
      <c r="E2921">
        <f t="shared" si="305"/>
        <v>-10448.022476965703</v>
      </c>
      <c r="F2921">
        <f t="shared" si="306"/>
        <v>-10448</v>
      </c>
      <c r="G2921">
        <f t="shared" si="309"/>
        <v>-2.6865599997108802E-2</v>
      </c>
      <c r="I2921">
        <f t="shared" si="310"/>
        <v>-2.6865599997108802E-2</v>
      </c>
      <c r="Q2921" s="2">
        <f t="shared" si="308"/>
        <v>29023.264000000003</v>
      </c>
      <c r="S2921" t="s">
        <v>8874</v>
      </c>
      <c r="AC2921">
        <v>16</v>
      </c>
      <c r="AE2921" t="s">
        <v>8699</v>
      </c>
      <c r="AG2921" t="s">
        <v>8576</v>
      </c>
    </row>
    <row r="2922" spans="1:33" ht="12.95" customHeight="1" x14ac:dyDescent="0.2">
      <c r="A2922" s="55" t="s">
        <v>5708</v>
      </c>
      <c r="B2922" s="54" t="s">
        <v>8852</v>
      </c>
      <c r="C2922" s="55">
        <v>44076.423000000003</v>
      </c>
      <c r="D2922" s="55" t="s">
        <v>8869</v>
      </c>
      <c r="E2922">
        <f t="shared" si="305"/>
        <v>-10419.025203340254</v>
      </c>
      <c r="F2922">
        <f t="shared" si="306"/>
        <v>-10419</v>
      </c>
      <c r="G2922">
        <f t="shared" si="309"/>
        <v>-3.0124299999442883E-2</v>
      </c>
      <c r="I2922">
        <f t="shared" si="310"/>
        <v>-3.0124299999442883E-2</v>
      </c>
      <c r="Q2922" s="2">
        <f t="shared" si="308"/>
        <v>29057.923000000003</v>
      </c>
      <c r="S2922" t="s">
        <v>8874</v>
      </c>
    </row>
    <row r="2923" spans="1:33" ht="12.95" customHeight="1" x14ac:dyDescent="0.2">
      <c r="A2923" s="55" t="s">
        <v>5478</v>
      </c>
      <c r="B2923" s="54" t="s">
        <v>8852</v>
      </c>
      <c r="C2923" s="55">
        <v>44076.425000000003</v>
      </c>
      <c r="D2923" s="55" t="s">
        <v>8869</v>
      </c>
      <c r="E2923">
        <f t="shared" si="305"/>
        <v>-10419.023530050566</v>
      </c>
      <c r="F2923">
        <f t="shared" si="306"/>
        <v>-10419</v>
      </c>
      <c r="G2923">
        <f t="shared" si="309"/>
        <v>-2.8124299999035429E-2</v>
      </c>
      <c r="I2923">
        <f t="shared" si="310"/>
        <v>-2.8124299999035429E-2</v>
      </c>
      <c r="Q2923" s="2">
        <f t="shared" si="308"/>
        <v>29057.925000000003</v>
      </c>
      <c r="S2923" t="s">
        <v>8874</v>
      </c>
      <c r="AC2923">
        <v>11</v>
      </c>
      <c r="AE2923" t="s">
        <v>8699</v>
      </c>
      <c r="AG2923" t="s">
        <v>8576</v>
      </c>
    </row>
    <row r="2924" spans="1:33" ht="12.95" customHeight="1" x14ac:dyDescent="0.2">
      <c r="A2924" s="55" t="s">
        <v>5478</v>
      </c>
      <c r="B2924" s="54" t="s">
        <v>8852</v>
      </c>
      <c r="C2924" s="55">
        <v>44076.428</v>
      </c>
      <c r="D2924" s="55" t="s">
        <v>8869</v>
      </c>
      <c r="E2924">
        <f t="shared" si="305"/>
        <v>-10419.021020116039</v>
      </c>
      <c r="F2924">
        <f t="shared" si="306"/>
        <v>-10419</v>
      </c>
      <c r="G2924">
        <f t="shared" si="309"/>
        <v>-2.5124300002062228E-2</v>
      </c>
      <c r="I2924">
        <f t="shared" si="310"/>
        <v>-2.5124300002062228E-2</v>
      </c>
      <c r="Q2924" s="2">
        <f t="shared" si="308"/>
        <v>29057.928</v>
      </c>
      <c r="S2924" t="s">
        <v>8874</v>
      </c>
    </row>
    <row r="2925" spans="1:33" ht="12.95" customHeight="1" x14ac:dyDescent="0.2">
      <c r="A2925" s="55" t="s">
        <v>5640</v>
      </c>
      <c r="B2925" s="54" t="s">
        <v>8852</v>
      </c>
      <c r="C2925" s="55">
        <v>44082.398999999998</v>
      </c>
      <c r="D2925" s="55" t="s">
        <v>8869</v>
      </c>
      <c r="E2925">
        <f t="shared" si="305"/>
        <v>-10414.025413756437</v>
      </c>
      <c r="F2925">
        <f t="shared" si="306"/>
        <v>-10414</v>
      </c>
      <c r="G2925">
        <f t="shared" si="309"/>
        <v>-3.0375800000911113E-2</v>
      </c>
      <c r="I2925">
        <f t="shared" si="310"/>
        <v>-3.0375800000911113E-2</v>
      </c>
      <c r="Q2925" s="2">
        <f t="shared" si="308"/>
        <v>29063.898999999998</v>
      </c>
      <c r="S2925" t="s">
        <v>8874</v>
      </c>
      <c r="AC2925">
        <v>30</v>
      </c>
      <c r="AE2925" t="s">
        <v>8711</v>
      </c>
      <c r="AG2925" t="s">
        <v>8576</v>
      </c>
    </row>
    <row r="2926" spans="1:33" ht="12.95" customHeight="1" x14ac:dyDescent="0.2">
      <c r="A2926" s="55" t="s">
        <v>5680</v>
      </c>
      <c r="B2926" s="54" t="s">
        <v>8852</v>
      </c>
      <c r="C2926" s="55">
        <v>44082.406999999999</v>
      </c>
      <c r="D2926" s="55" t="s">
        <v>8869</v>
      </c>
      <c r="E2926">
        <f t="shared" si="305"/>
        <v>-10414.018720597689</v>
      </c>
      <c r="F2926">
        <f t="shared" si="306"/>
        <v>-10414</v>
      </c>
      <c r="G2926">
        <f t="shared" si="309"/>
        <v>-2.2375799999281298E-2</v>
      </c>
      <c r="I2926">
        <f t="shared" si="310"/>
        <v>-2.2375799999281298E-2</v>
      </c>
      <c r="Q2926" s="2">
        <f t="shared" si="308"/>
        <v>29063.906999999999</v>
      </c>
      <c r="S2926" t="s">
        <v>8874</v>
      </c>
    </row>
    <row r="2927" spans="1:33" ht="12.95" customHeight="1" x14ac:dyDescent="0.2">
      <c r="A2927" s="55" t="s">
        <v>5478</v>
      </c>
      <c r="B2927" s="54" t="s">
        <v>8852</v>
      </c>
      <c r="C2927" s="55">
        <v>44088.379000000001</v>
      </c>
      <c r="D2927" s="55" t="s">
        <v>8869</v>
      </c>
      <c r="E2927">
        <f t="shared" si="305"/>
        <v>-10409.022277593238</v>
      </c>
      <c r="F2927">
        <f t="shared" si="306"/>
        <v>-10409</v>
      </c>
      <c r="G2927">
        <f t="shared" si="309"/>
        <v>-2.6627300001564436E-2</v>
      </c>
      <c r="I2927">
        <f t="shared" si="310"/>
        <v>-2.6627300001564436E-2</v>
      </c>
      <c r="Q2927" s="2">
        <f t="shared" si="308"/>
        <v>29069.879000000001</v>
      </c>
      <c r="S2927" t="s">
        <v>8874</v>
      </c>
    </row>
    <row r="2928" spans="1:33" ht="12.95" customHeight="1" x14ac:dyDescent="0.2">
      <c r="A2928" s="55" t="s">
        <v>5478</v>
      </c>
      <c r="B2928" s="54" t="s">
        <v>8852</v>
      </c>
      <c r="C2928" s="55">
        <v>44088.38</v>
      </c>
      <c r="D2928" s="55" t="s">
        <v>8869</v>
      </c>
      <c r="E2928">
        <f t="shared" si="305"/>
        <v>-10409.021440948398</v>
      </c>
      <c r="F2928">
        <f t="shared" si="306"/>
        <v>-10409</v>
      </c>
      <c r="G2928">
        <f t="shared" si="309"/>
        <v>-2.5627300004998688E-2</v>
      </c>
      <c r="I2928">
        <f t="shared" si="310"/>
        <v>-2.5627300004998688E-2</v>
      </c>
      <c r="Q2928" s="2">
        <f t="shared" si="308"/>
        <v>29069.879999999997</v>
      </c>
      <c r="S2928" t="s">
        <v>8874</v>
      </c>
    </row>
    <row r="2929" spans="1:33" ht="12.95" customHeight="1" x14ac:dyDescent="0.2">
      <c r="A2929" s="55" t="s">
        <v>5680</v>
      </c>
      <c r="B2929" s="54" t="s">
        <v>8852</v>
      </c>
      <c r="C2929" s="55">
        <v>44088.381999999998</v>
      </c>
      <c r="D2929" s="55" t="s">
        <v>8869</v>
      </c>
      <c r="E2929">
        <f t="shared" si="305"/>
        <v>-10409.01976765871</v>
      </c>
      <c r="F2929">
        <f t="shared" si="306"/>
        <v>-10409</v>
      </c>
      <c r="G2929">
        <f t="shared" si="309"/>
        <v>-2.3627300004591234E-2</v>
      </c>
      <c r="I2929">
        <f t="shared" si="310"/>
        <v>-2.3627300004591234E-2</v>
      </c>
      <c r="Q2929" s="2">
        <f t="shared" si="308"/>
        <v>29069.881999999998</v>
      </c>
      <c r="S2929" t="s">
        <v>8874</v>
      </c>
    </row>
    <row r="2930" spans="1:33" ht="12.95" customHeight="1" x14ac:dyDescent="0.2">
      <c r="A2930" s="55" t="s">
        <v>5680</v>
      </c>
      <c r="B2930" s="54" t="s">
        <v>8852</v>
      </c>
      <c r="C2930" s="55">
        <v>44089.578000000001</v>
      </c>
      <c r="D2930" s="55" t="s">
        <v>8869</v>
      </c>
      <c r="E2930">
        <f t="shared" si="305"/>
        <v>-10408.019140426069</v>
      </c>
      <c r="F2930">
        <f t="shared" si="306"/>
        <v>-10408</v>
      </c>
      <c r="G2930">
        <f t="shared" si="309"/>
        <v>-2.2877600000356324E-2</v>
      </c>
      <c r="I2930">
        <f t="shared" si="310"/>
        <v>-2.2877600000356324E-2</v>
      </c>
      <c r="Q2930" s="2">
        <f t="shared" si="308"/>
        <v>29071.078000000001</v>
      </c>
      <c r="S2930" t="s">
        <v>8874</v>
      </c>
    </row>
    <row r="2931" spans="1:33" ht="12.95" customHeight="1" x14ac:dyDescent="0.2">
      <c r="A2931" s="12" t="s">
        <v>9231</v>
      </c>
      <c r="B2931" s="35"/>
      <c r="C2931" s="12">
        <v>44096.741000000002</v>
      </c>
      <c r="D2931" s="12"/>
      <c r="E2931">
        <f t="shared" si="305"/>
        <v>-10402.026253413198</v>
      </c>
      <c r="F2931">
        <f t="shared" si="306"/>
        <v>-10402</v>
      </c>
      <c r="G2931">
        <f t="shared" si="309"/>
        <v>-3.1379400003061164E-2</v>
      </c>
      <c r="I2931">
        <f>G2931</f>
        <v>-3.1379400003061164E-2</v>
      </c>
      <c r="Q2931" s="2">
        <f t="shared" si="308"/>
        <v>29078.241000000002</v>
      </c>
      <c r="S2931" t="s">
        <v>8874</v>
      </c>
      <c r="U2931" s="21"/>
    </row>
    <row r="2932" spans="1:33" ht="12.95" customHeight="1" x14ac:dyDescent="0.2">
      <c r="A2932" s="55" t="s">
        <v>5730</v>
      </c>
      <c r="B2932" s="54" t="s">
        <v>8852</v>
      </c>
      <c r="C2932" s="55">
        <v>44096.743600000002</v>
      </c>
      <c r="D2932" s="55" t="s">
        <v>8869</v>
      </c>
      <c r="E2932">
        <f t="shared" si="305"/>
        <v>-10402.024078136605</v>
      </c>
      <c r="F2932">
        <f t="shared" si="306"/>
        <v>-10402</v>
      </c>
      <c r="G2932">
        <f t="shared" si="309"/>
        <v>-2.877940000325907E-2</v>
      </c>
      <c r="J2932">
        <f>G2932</f>
        <v>-2.877940000325907E-2</v>
      </c>
      <c r="Q2932" s="2">
        <f t="shared" si="308"/>
        <v>29078.243600000002</v>
      </c>
      <c r="S2932" t="s">
        <v>8874</v>
      </c>
      <c r="U2932" s="21"/>
      <c r="AC2932">
        <v>31</v>
      </c>
      <c r="AE2932" t="s">
        <v>8732</v>
      </c>
      <c r="AG2932" t="s">
        <v>8576</v>
      </c>
    </row>
    <row r="2933" spans="1:33" ht="12.95" customHeight="1" x14ac:dyDescent="0.2">
      <c r="A2933" s="55" t="s">
        <v>5680</v>
      </c>
      <c r="B2933" s="54" t="s">
        <v>8852</v>
      </c>
      <c r="C2933" s="55">
        <v>44100.33</v>
      </c>
      <c r="D2933" s="55" t="s">
        <v>8869</v>
      </c>
      <c r="E2933">
        <f t="shared" si="305"/>
        <v>-10399.023535070437</v>
      </c>
      <c r="F2933">
        <f t="shared" si="306"/>
        <v>-10399</v>
      </c>
      <c r="G2933">
        <f t="shared" si="309"/>
        <v>-2.8130300001066644E-2</v>
      </c>
      <c r="I2933">
        <f t="shared" ref="I2933:I2940" si="311">+C2933-(C$7+F2933*C$8)</f>
        <v>-2.8130300001066644E-2</v>
      </c>
      <c r="Q2933" s="2">
        <f t="shared" si="308"/>
        <v>29081.83</v>
      </c>
      <c r="S2933" t="s">
        <v>8874</v>
      </c>
    </row>
    <row r="2934" spans="1:33" ht="12.95" customHeight="1" x14ac:dyDescent="0.2">
      <c r="A2934" s="55" t="s">
        <v>5680</v>
      </c>
      <c r="B2934" s="54" t="s">
        <v>8852</v>
      </c>
      <c r="C2934" s="55">
        <v>44100.330999999998</v>
      </c>
      <c r="D2934" s="55" t="s">
        <v>8869</v>
      </c>
      <c r="E2934">
        <f t="shared" si="305"/>
        <v>-10399.022698425597</v>
      </c>
      <c r="F2934">
        <f t="shared" si="306"/>
        <v>-10399</v>
      </c>
      <c r="G2934">
        <f t="shared" si="309"/>
        <v>-2.7130300004500896E-2</v>
      </c>
      <c r="I2934">
        <f t="shared" si="311"/>
        <v>-2.7130300004500896E-2</v>
      </c>
      <c r="Q2934" s="2">
        <f t="shared" si="308"/>
        <v>29081.830999999998</v>
      </c>
      <c r="S2934" t="s">
        <v>8874</v>
      </c>
      <c r="AC2934">
        <v>32</v>
      </c>
      <c r="AE2934" t="s">
        <v>8631</v>
      </c>
      <c r="AG2934" t="s">
        <v>8576</v>
      </c>
    </row>
    <row r="2935" spans="1:33" ht="12.95" customHeight="1" x14ac:dyDescent="0.2">
      <c r="A2935" s="55" t="s">
        <v>5478</v>
      </c>
      <c r="B2935" s="54" t="s">
        <v>8852</v>
      </c>
      <c r="C2935" s="55">
        <v>44100.332999999999</v>
      </c>
      <c r="D2935" s="55" t="s">
        <v>8869</v>
      </c>
      <c r="E2935">
        <f t="shared" si="305"/>
        <v>-10399.021025135909</v>
      </c>
      <c r="F2935">
        <f t="shared" si="306"/>
        <v>-10399</v>
      </c>
      <c r="G2935">
        <f t="shared" si="309"/>
        <v>-2.5130300004093442E-2</v>
      </c>
      <c r="I2935">
        <f t="shared" si="311"/>
        <v>-2.5130300004093442E-2</v>
      </c>
      <c r="Q2935" s="2">
        <f t="shared" si="308"/>
        <v>29081.832999999999</v>
      </c>
      <c r="S2935" t="s">
        <v>8874</v>
      </c>
    </row>
    <row r="2936" spans="1:33" ht="12.95" customHeight="1" x14ac:dyDescent="0.2">
      <c r="A2936" s="55" t="s">
        <v>5680</v>
      </c>
      <c r="B2936" s="54" t="s">
        <v>8852</v>
      </c>
      <c r="C2936" s="55">
        <v>44100.341</v>
      </c>
      <c r="D2936" s="55" t="s">
        <v>8869</v>
      </c>
      <c r="E2936">
        <f t="shared" si="305"/>
        <v>-10399.014331977161</v>
      </c>
      <c r="F2936">
        <f t="shared" si="306"/>
        <v>-10399</v>
      </c>
      <c r="G2936">
        <f t="shared" si="309"/>
        <v>-1.7130300002463628E-2</v>
      </c>
      <c r="I2936">
        <f t="shared" si="311"/>
        <v>-1.7130300002463628E-2</v>
      </c>
      <c r="Q2936" s="2">
        <f t="shared" si="308"/>
        <v>29081.841</v>
      </c>
      <c r="S2936" t="s">
        <v>8874</v>
      </c>
      <c r="AC2936">
        <v>26</v>
      </c>
      <c r="AE2936" t="s">
        <v>8631</v>
      </c>
      <c r="AG2936" t="s">
        <v>8576</v>
      </c>
    </row>
    <row r="2937" spans="1:33" ht="12.95" customHeight="1" x14ac:dyDescent="0.2">
      <c r="A2937" s="55" t="s">
        <v>3725</v>
      </c>
      <c r="B2937" s="54" t="s">
        <v>8852</v>
      </c>
      <c r="C2937" s="55">
        <v>44101.517</v>
      </c>
      <c r="D2937" s="55" t="s">
        <v>8869</v>
      </c>
      <c r="E2937">
        <f t="shared" si="305"/>
        <v>-10398.03043764139</v>
      </c>
      <c r="F2937">
        <f t="shared" si="306"/>
        <v>-10398</v>
      </c>
      <c r="G2937">
        <f t="shared" si="309"/>
        <v>-3.6380600002303254E-2</v>
      </c>
      <c r="I2937">
        <f t="shared" si="311"/>
        <v>-3.6380600002303254E-2</v>
      </c>
      <c r="Q2937" s="2">
        <f t="shared" si="308"/>
        <v>29083.017</v>
      </c>
      <c r="S2937" t="s">
        <v>8874</v>
      </c>
    </row>
    <row r="2938" spans="1:33" ht="12.95" customHeight="1" x14ac:dyDescent="0.2">
      <c r="A2938" s="55" t="s">
        <v>5478</v>
      </c>
      <c r="B2938" s="54" t="s">
        <v>8852</v>
      </c>
      <c r="C2938" s="55">
        <v>44101.521000000001</v>
      </c>
      <c r="D2938" s="55" t="s">
        <v>8869</v>
      </c>
      <c r="E2938">
        <f t="shared" si="305"/>
        <v>-10398.027091062017</v>
      </c>
      <c r="F2938">
        <f t="shared" si="306"/>
        <v>-10398</v>
      </c>
      <c r="G2938">
        <f t="shared" si="309"/>
        <v>-3.2380600001488347E-2</v>
      </c>
      <c r="I2938">
        <f t="shared" si="311"/>
        <v>-3.2380600001488347E-2</v>
      </c>
      <c r="Q2938" s="2">
        <f t="shared" si="308"/>
        <v>29083.021000000001</v>
      </c>
      <c r="S2938" t="s">
        <v>8874</v>
      </c>
    </row>
    <row r="2939" spans="1:33" ht="12.95" customHeight="1" x14ac:dyDescent="0.2">
      <c r="A2939" s="55" t="s">
        <v>5478</v>
      </c>
      <c r="B2939" s="54" t="s">
        <v>8852</v>
      </c>
      <c r="C2939" s="55">
        <v>44101.523999999998</v>
      </c>
      <c r="D2939" s="55" t="s">
        <v>8869</v>
      </c>
      <c r="E2939">
        <f t="shared" si="305"/>
        <v>-10398.024581127489</v>
      </c>
      <c r="F2939">
        <f t="shared" si="306"/>
        <v>-10398</v>
      </c>
      <c r="G2939">
        <f t="shared" si="309"/>
        <v>-2.9380600004515145E-2</v>
      </c>
      <c r="I2939">
        <f t="shared" si="311"/>
        <v>-2.9380600004515145E-2</v>
      </c>
      <c r="Q2939" s="2">
        <f t="shared" si="308"/>
        <v>29083.023999999998</v>
      </c>
      <c r="S2939" t="s">
        <v>8874</v>
      </c>
    </row>
    <row r="2940" spans="1:33" ht="12.95" customHeight="1" x14ac:dyDescent="0.2">
      <c r="A2940" s="55" t="s">
        <v>5680</v>
      </c>
      <c r="B2940" s="54" t="s">
        <v>8852</v>
      </c>
      <c r="C2940" s="55">
        <v>44106.303</v>
      </c>
      <c r="D2940" s="55" t="s">
        <v>8869</v>
      </c>
      <c r="E2940">
        <f t="shared" si="305"/>
        <v>-10394.026255421148</v>
      </c>
      <c r="F2940">
        <f t="shared" si="306"/>
        <v>-10394</v>
      </c>
      <c r="G2940">
        <f t="shared" si="309"/>
        <v>-3.1381799999508075E-2</v>
      </c>
      <c r="I2940">
        <f t="shared" si="311"/>
        <v>-3.1381799999508075E-2</v>
      </c>
      <c r="Q2940" s="2">
        <f t="shared" si="308"/>
        <v>29087.803</v>
      </c>
      <c r="S2940" t="s">
        <v>8874</v>
      </c>
    </row>
    <row r="2941" spans="1:33" ht="12.95" customHeight="1" x14ac:dyDescent="0.2">
      <c r="A2941" s="12" t="s">
        <v>9231</v>
      </c>
      <c r="B2941" s="35"/>
      <c r="C2941" s="12">
        <v>44121.839200000002</v>
      </c>
      <c r="D2941" s="12"/>
      <c r="E2941">
        <f t="shared" si="305"/>
        <v>-10381.027973805989</v>
      </c>
      <c r="F2941">
        <f t="shared" si="306"/>
        <v>-10381</v>
      </c>
      <c r="G2941">
        <f t="shared" si="309"/>
        <v>-3.3435699995607138E-2</v>
      </c>
      <c r="J2941">
        <f>G2941</f>
        <v>-3.3435699995607138E-2</v>
      </c>
      <c r="Q2941" s="2">
        <f t="shared" si="308"/>
        <v>29103.339200000002</v>
      </c>
      <c r="S2941" t="s">
        <v>8874</v>
      </c>
      <c r="U2941" s="21"/>
    </row>
    <row r="2942" spans="1:33" ht="12.95" customHeight="1" x14ac:dyDescent="0.2">
      <c r="A2942" s="12" t="s">
        <v>9229</v>
      </c>
      <c r="B2942" s="35" t="s">
        <v>8852</v>
      </c>
      <c r="C2942" s="12">
        <v>44121.843200000003</v>
      </c>
      <c r="D2942" s="12">
        <v>2.0000000000000001E-4</v>
      </c>
      <c r="E2942">
        <f t="shared" si="305"/>
        <v>-10381.024627226614</v>
      </c>
      <c r="F2942">
        <f t="shared" si="306"/>
        <v>-10381</v>
      </c>
      <c r="G2942">
        <f t="shared" si="309"/>
        <v>-2.943569999479223E-2</v>
      </c>
      <c r="J2942">
        <f>G2942</f>
        <v>-2.943569999479223E-2</v>
      </c>
      <c r="Q2942" s="2">
        <f t="shared" si="308"/>
        <v>29103.343200000003</v>
      </c>
      <c r="S2942" t="s">
        <v>8874</v>
      </c>
      <c r="U2942" s="21"/>
    </row>
    <row r="2943" spans="1:33" ht="12.95" customHeight="1" x14ac:dyDescent="0.2">
      <c r="A2943" s="12" t="s">
        <v>9231</v>
      </c>
      <c r="B2943" s="35"/>
      <c r="C2943" s="12">
        <v>44127.8151</v>
      </c>
      <c r="D2943" s="12"/>
      <c r="E2943">
        <f t="shared" si="305"/>
        <v>-10376.028267886653</v>
      </c>
      <c r="F2943">
        <f t="shared" si="306"/>
        <v>-10376</v>
      </c>
      <c r="G2943">
        <f t="shared" si="309"/>
        <v>-3.3787200001825113E-2</v>
      </c>
      <c r="J2943">
        <f>G2943</f>
        <v>-3.3787200001825113E-2</v>
      </c>
      <c r="Q2943" s="2">
        <f t="shared" si="308"/>
        <v>29109.3151</v>
      </c>
      <c r="S2943" t="s">
        <v>8874</v>
      </c>
      <c r="U2943" s="21"/>
    </row>
    <row r="2944" spans="1:33" ht="12.95" customHeight="1" x14ac:dyDescent="0.2">
      <c r="A2944" s="12" t="s">
        <v>9229</v>
      </c>
      <c r="B2944" s="35" t="s">
        <v>8852</v>
      </c>
      <c r="C2944" s="12">
        <v>44127.819000000003</v>
      </c>
      <c r="D2944" s="12">
        <v>1E-4</v>
      </c>
      <c r="E2944">
        <f t="shared" si="305"/>
        <v>-10376.025004971762</v>
      </c>
      <c r="F2944">
        <f t="shared" si="306"/>
        <v>-10376</v>
      </c>
      <c r="G2944">
        <f t="shared" si="309"/>
        <v>-2.9887199998483993E-2</v>
      </c>
      <c r="I2944">
        <f>G2944</f>
        <v>-2.9887199998483993E-2</v>
      </c>
      <c r="Q2944" s="2">
        <f t="shared" si="308"/>
        <v>29109.319000000003</v>
      </c>
      <c r="S2944" t="s">
        <v>8874</v>
      </c>
      <c r="U2944" s="21"/>
    </row>
    <row r="2945" spans="1:33" ht="12.95" customHeight="1" x14ac:dyDescent="0.2">
      <c r="A2945" s="55" t="s">
        <v>5730</v>
      </c>
      <c r="B2945" s="54" t="s">
        <v>8852</v>
      </c>
      <c r="C2945" s="55">
        <v>44127.8197</v>
      </c>
      <c r="D2945" s="55" t="s">
        <v>8869</v>
      </c>
      <c r="E2945">
        <f t="shared" si="305"/>
        <v>-10376.024419320374</v>
      </c>
      <c r="F2945">
        <f t="shared" si="306"/>
        <v>-10376</v>
      </c>
      <c r="G2945">
        <f t="shared" si="309"/>
        <v>-2.9187200001615565E-2</v>
      </c>
      <c r="J2945">
        <f>G2945</f>
        <v>-2.9187200001615565E-2</v>
      </c>
      <c r="Q2945" s="2">
        <f t="shared" si="308"/>
        <v>29109.3197</v>
      </c>
      <c r="S2945" t="s">
        <v>8874</v>
      </c>
      <c r="U2945" s="21"/>
    </row>
    <row r="2946" spans="1:33" ht="12.95" customHeight="1" x14ac:dyDescent="0.2">
      <c r="A2946" s="55" t="s">
        <v>7439</v>
      </c>
      <c r="B2946" s="54" t="s">
        <v>8852</v>
      </c>
      <c r="C2946" s="55">
        <v>44133.79</v>
      </c>
      <c r="D2946" s="55" t="s">
        <v>8869</v>
      </c>
      <c r="E2946">
        <f t="shared" si="305"/>
        <v>-10371.029398612158</v>
      </c>
      <c r="F2946">
        <f t="shared" si="306"/>
        <v>-10371</v>
      </c>
      <c r="G2946">
        <f t="shared" si="309"/>
        <v>-3.5138700004608836E-2</v>
      </c>
      <c r="I2946">
        <f>+C2946-(C$7+F2946*C$8)</f>
        <v>-3.5138700004608836E-2</v>
      </c>
      <c r="Q2946" s="2">
        <f t="shared" si="308"/>
        <v>29115.29</v>
      </c>
      <c r="S2946" t="s">
        <v>8874</v>
      </c>
    </row>
    <row r="2947" spans="1:33" ht="12.95" customHeight="1" x14ac:dyDescent="0.2">
      <c r="A2947" s="55" t="s">
        <v>5760</v>
      </c>
      <c r="B2947" s="54" t="s">
        <v>8852</v>
      </c>
      <c r="C2947" s="55">
        <v>44137.385000000002</v>
      </c>
      <c r="D2947" s="55" t="s">
        <v>8869</v>
      </c>
      <c r="E2947">
        <f t="shared" si="305"/>
        <v>-10368.021660400336</v>
      </c>
      <c r="F2947">
        <f t="shared" si="306"/>
        <v>-10368</v>
      </c>
      <c r="G2947">
        <f t="shared" si="309"/>
        <v>-2.5889600001391955E-2</v>
      </c>
      <c r="I2947">
        <f>G2947</f>
        <v>-2.5889600001391955E-2</v>
      </c>
      <c r="Q2947" s="2">
        <f t="shared" si="308"/>
        <v>29118.885000000002</v>
      </c>
      <c r="S2947" t="s">
        <v>8874</v>
      </c>
      <c r="U2947" s="21"/>
    </row>
    <row r="2948" spans="1:33" ht="12.95" customHeight="1" x14ac:dyDescent="0.2">
      <c r="A2948" s="55" t="s">
        <v>5478</v>
      </c>
      <c r="B2948" s="54" t="s">
        <v>8852</v>
      </c>
      <c r="C2948" s="55">
        <v>44137.385999999999</v>
      </c>
      <c r="D2948" s="55" t="s">
        <v>8869</v>
      </c>
      <c r="E2948">
        <f t="shared" si="305"/>
        <v>-10368.020823755496</v>
      </c>
      <c r="F2948">
        <f t="shared" si="306"/>
        <v>-10368</v>
      </c>
      <c r="G2948">
        <f t="shared" si="309"/>
        <v>-2.4889600004826207E-2</v>
      </c>
      <c r="I2948">
        <f t="shared" ref="I2948:I2955" si="312">+C2948-(C$7+F2948*C$8)</f>
        <v>-2.4889600004826207E-2</v>
      </c>
      <c r="Q2948" s="2">
        <f t="shared" si="308"/>
        <v>29118.885999999999</v>
      </c>
      <c r="S2948" t="s">
        <v>8874</v>
      </c>
    </row>
    <row r="2949" spans="1:33" ht="12.95" customHeight="1" x14ac:dyDescent="0.2">
      <c r="A2949" s="55" t="s">
        <v>3725</v>
      </c>
      <c r="B2949" s="54" t="s">
        <v>8852</v>
      </c>
      <c r="C2949" s="55">
        <v>44137.39</v>
      </c>
      <c r="D2949" s="55" t="s">
        <v>8869</v>
      </c>
      <c r="E2949">
        <f t="shared" si="305"/>
        <v>-10368.017477176121</v>
      </c>
      <c r="F2949">
        <f t="shared" si="306"/>
        <v>-10368</v>
      </c>
      <c r="G2949">
        <f t="shared" si="309"/>
        <v>-2.0889600004011299E-2</v>
      </c>
      <c r="I2949">
        <f t="shared" si="312"/>
        <v>-2.0889600004011299E-2</v>
      </c>
      <c r="Q2949" s="2">
        <f t="shared" si="308"/>
        <v>29118.89</v>
      </c>
      <c r="S2949" t="s">
        <v>8874</v>
      </c>
    </row>
    <row r="2950" spans="1:33" ht="12.95" customHeight="1" x14ac:dyDescent="0.2">
      <c r="A2950" s="55" t="s">
        <v>5680</v>
      </c>
      <c r="B2950" s="54" t="s">
        <v>8852</v>
      </c>
      <c r="C2950" s="55">
        <v>44143.345000000001</v>
      </c>
      <c r="D2950" s="55" t="s">
        <v>8869</v>
      </c>
      <c r="E2950">
        <f t="shared" si="305"/>
        <v>-10363.035257134008</v>
      </c>
      <c r="F2950">
        <f t="shared" si="306"/>
        <v>-10363</v>
      </c>
      <c r="G2950">
        <f t="shared" si="309"/>
        <v>-4.2141099998843856E-2</v>
      </c>
      <c r="I2950">
        <f t="shared" si="312"/>
        <v>-4.2141099998843856E-2</v>
      </c>
      <c r="Q2950" s="2">
        <f t="shared" si="308"/>
        <v>29124.845000000001</v>
      </c>
      <c r="S2950" t="s">
        <v>8874</v>
      </c>
    </row>
    <row r="2951" spans="1:33" ht="12.95" customHeight="1" x14ac:dyDescent="0.2">
      <c r="A2951" s="55" t="s">
        <v>5439</v>
      </c>
      <c r="B2951" s="54" t="s">
        <v>8852</v>
      </c>
      <c r="C2951" s="55">
        <v>44143.358</v>
      </c>
      <c r="D2951" s="55" t="s">
        <v>8869</v>
      </c>
      <c r="E2951">
        <f t="shared" si="305"/>
        <v>-10363.024380751047</v>
      </c>
      <c r="F2951">
        <f t="shared" si="306"/>
        <v>-10363</v>
      </c>
      <c r="G2951">
        <f t="shared" si="309"/>
        <v>-2.9141099999833386E-2</v>
      </c>
      <c r="I2951">
        <f t="shared" si="312"/>
        <v>-2.9141099999833386E-2</v>
      </c>
      <c r="Q2951" s="2">
        <f t="shared" si="308"/>
        <v>29124.858</v>
      </c>
      <c r="S2951" t="s">
        <v>8874</v>
      </c>
      <c r="AC2951">
        <v>14</v>
      </c>
      <c r="AE2951" t="s">
        <v>8734</v>
      </c>
      <c r="AG2951" t="s">
        <v>8576</v>
      </c>
    </row>
    <row r="2952" spans="1:33" ht="12.95" customHeight="1" x14ac:dyDescent="0.2">
      <c r="A2952" s="55" t="s">
        <v>5771</v>
      </c>
      <c r="B2952" s="54" t="s">
        <v>8852</v>
      </c>
      <c r="C2952" s="55">
        <v>44143.358999999997</v>
      </c>
      <c r="D2952" s="55" t="s">
        <v>8869</v>
      </c>
      <c r="E2952">
        <f t="shared" si="305"/>
        <v>-10363.023544106205</v>
      </c>
      <c r="F2952">
        <f t="shared" si="306"/>
        <v>-10363</v>
      </c>
      <c r="G2952">
        <f t="shared" si="309"/>
        <v>-2.8141100003267638E-2</v>
      </c>
      <c r="I2952">
        <f t="shared" si="312"/>
        <v>-2.8141100003267638E-2</v>
      </c>
      <c r="Q2952" s="2">
        <f t="shared" si="308"/>
        <v>29124.858999999997</v>
      </c>
      <c r="S2952" t="s">
        <v>8874</v>
      </c>
    </row>
    <row r="2953" spans="1:33" ht="12.95" customHeight="1" x14ac:dyDescent="0.2">
      <c r="A2953" s="55" t="s">
        <v>5680</v>
      </c>
      <c r="B2953" s="54" t="s">
        <v>8852</v>
      </c>
      <c r="C2953" s="55">
        <v>44143.360999999997</v>
      </c>
      <c r="D2953" s="55" t="s">
        <v>8869</v>
      </c>
      <c r="E2953">
        <f t="shared" si="305"/>
        <v>-10363.021870816519</v>
      </c>
      <c r="F2953">
        <f t="shared" si="306"/>
        <v>-10363</v>
      </c>
      <c r="G2953">
        <f t="shared" si="309"/>
        <v>-2.6141100002860185E-2</v>
      </c>
      <c r="I2953">
        <f t="shared" si="312"/>
        <v>-2.6141100002860185E-2</v>
      </c>
      <c r="Q2953" s="2">
        <f t="shared" si="308"/>
        <v>29124.860999999997</v>
      </c>
      <c r="S2953" t="s">
        <v>8874</v>
      </c>
    </row>
    <row r="2954" spans="1:33" ht="12.95" customHeight="1" x14ac:dyDescent="0.2">
      <c r="A2954" s="55" t="s">
        <v>5680</v>
      </c>
      <c r="B2954" s="54" t="s">
        <v>8852</v>
      </c>
      <c r="C2954" s="55">
        <v>44143.362999999998</v>
      </c>
      <c r="D2954" s="55" t="s">
        <v>8869</v>
      </c>
      <c r="E2954">
        <f t="shared" si="305"/>
        <v>-10363.020197526832</v>
      </c>
      <c r="F2954">
        <f t="shared" si="306"/>
        <v>-10363</v>
      </c>
      <c r="G2954">
        <f t="shared" si="309"/>
        <v>-2.4141100002452731E-2</v>
      </c>
      <c r="I2954">
        <f t="shared" si="312"/>
        <v>-2.4141100002452731E-2</v>
      </c>
      <c r="Q2954" s="2">
        <f t="shared" si="308"/>
        <v>29124.862999999998</v>
      </c>
      <c r="S2954" t="s">
        <v>8874</v>
      </c>
      <c r="AC2954">
        <v>26</v>
      </c>
      <c r="AE2954" t="s">
        <v>8734</v>
      </c>
      <c r="AG2954" t="s">
        <v>8576</v>
      </c>
    </row>
    <row r="2955" spans="1:33" ht="12.95" customHeight="1" x14ac:dyDescent="0.2">
      <c r="A2955" s="55" t="s">
        <v>5680</v>
      </c>
      <c r="B2955" s="54" t="s">
        <v>8852</v>
      </c>
      <c r="C2955" s="55">
        <v>44143.364000000001</v>
      </c>
      <c r="D2955" s="55" t="s">
        <v>8869</v>
      </c>
      <c r="E2955">
        <f t="shared" si="305"/>
        <v>-10363.019360881985</v>
      </c>
      <c r="F2955">
        <f t="shared" si="306"/>
        <v>-10363</v>
      </c>
      <c r="G2955">
        <f t="shared" si="309"/>
        <v>-2.3141099998611026E-2</v>
      </c>
      <c r="I2955">
        <f t="shared" si="312"/>
        <v>-2.3141099998611026E-2</v>
      </c>
      <c r="Q2955" s="2">
        <f t="shared" si="308"/>
        <v>29124.864000000001</v>
      </c>
      <c r="S2955" t="s">
        <v>8874</v>
      </c>
      <c r="AC2955">
        <v>19</v>
      </c>
      <c r="AE2955" t="s">
        <v>8631</v>
      </c>
      <c r="AG2955" t="s">
        <v>8576</v>
      </c>
    </row>
    <row r="2956" spans="1:33" ht="12.95" customHeight="1" x14ac:dyDescent="0.2">
      <c r="A2956" s="55" t="s">
        <v>5760</v>
      </c>
      <c r="B2956" s="54" t="s">
        <v>8852</v>
      </c>
      <c r="C2956" s="55">
        <v>44144.553999999996</v>
      </c>
      <c r="D2956" s="55" t="s">
        <v>8869</v>
      </c>
      <c r="E2956">
        <f t="shared" si="305"/>
        <v>-10362.02375351841</v>
      </c>
      <c r="F2956">
        <f t="shared" si="306"/>
        <v>-10362</v>
      </c>
      <c r="G2956">
        <f t="shared" si="309"/>
        <v>-2.8391400010150392E-2</v>
      </c>
      <c r="I2956">
        <f>G2956</f>
        <v>-2.8391400010150392E-2</v>
      </c>
      <c r="Q2956" s="2">
        <f t="shared" si="308"/>
        <v>29126.053999999996</v>
      </c>
      <c r="S2956" t="s">
        <v>8874</v>
      </c>
      <c r="U2956" s="21"/>
      <c r="AC2956">
        <v>13</v>
      </c>
      <c r="AE2956" t="s">
        <v>8678</v>
      </c>
      <c r="AG2956" t="s">
        <v>8576</v>
      </c>
    </row>
    <row r="2957" spans="1:33" ht="12.95" customHeight="1" x14ac:dyDescent="0.2">
      <c r="A2957" s="55" t="s">
        <v>5708</v>
      </c>
      <c r="B2957" s="54" t="s">
        <v>8852</v>
      </c>
      <c r="C2957" s="55">
        <v>44149.338000000003</v>
      </c>
      <c r="D2957" s="55" t="s">
        <v>8869</v>
      </c>
      <c r="E2957">
        <f t="shared" si="305"/>
        <v>-10358.021244587848</v>
      </c>
      <c r="F2957">
        <f t="shared" si="306"/>
        <v>-10358</v>
      </c>
      <c r="G2957">
        <f t="shared" si="309"/>
        <v>-2.5392600000486709E-2</v>
      </c>
      <c r="I2957">
        <f>+C2957-(C$7+F2957*C$8)</f>
        <v>-2.5392600000486709E-2</v>
      </c>
      <c r="Q2957" s="2">
        <f t="shared" si="308"/>
        <v>29130.838000000003</v>
      </c>
      <c r="S2957" t="s">
        <v>8874</v>
      </c>
      <c r="AC2957">
        <v>11</v>
      </c>
      <c r="AE2957" t="s">
        <v>8724</v>
      </c>
      <c r="AG2957" t="s">
        <v>8576</v>
      </c>
    </row>
    <row r="2958" spans="1:33" ht="12.95" customHeight="1" x14ac:dyDescent="0.2">
      <c r="A2958" s="55" t="s">
        <v>5708</v>
      </c>
      <c r="B2958" s="54" t="s">
        <v>8852</v>
      </c>
      <c r="C2958" s="55">
        <v>44149.341</v>
      </c>
      <c r="D2958" s="55" t="s">
        <v>8869</v>
      </c>
      <c r="E2958">
        <f t="shared" si="305"/>
        <v>-10358.01873465332</v>
      </c>
      <c r="F2958">
        <f t="shared" si="306"/>
        <v>-10358</v>
      </c>
      <c r="G2958">
        <f t="shared" si="309"/>
        <v>-2.2392600003513508E-2</v>
      </c>
      <c r="I2958">
        <f>+C2958-(C$7+F2958*C$8)</f>
        <v>-2.2392600003513508E-2</v>
      </c>
      <c r="Q2958" s="2">
        <f t="shared" si="308"/>
        <v>29130.841</v>
      </c>
      <c r="S2958" t="s">
        <v>8874</v>
      </c>
    </row>
    <row r="2959" spans="1:33" ht="12.95" customHeight="1" x14ac:dyDescent="0.2">
      <c r="A2959" s="12" t="s">
        <v>9229</v>
      </c>
      <c r="B2959" s="35" t="s">
        <v>8852</v>
      </c>
      <c r="C2959" s="12">
        <v>44151.724099999999</v>
      </c>
      <c r="D2959" s="12">
        <v>1E-4</v>
      </c>
      <c r="E2959">
        <f t="shared" si="305"/>
        <v>-10356.024926327149</v>
      </c>
      <c r="F2959">
        <f t="shared" si="306"/>
        <v>-10356</v>
      </c>
      <c r="G2959">
        <f t="shared" si="309"/>
        <v>-2.979320000304142E-2</v>
      </c>
      <c r="J2959">
        <f>G2959</f>
        <v>-2.979320000304142E-2</v>
      </c>
      <c r="Q2959" s="2">
        <f t="shared" si="308"/>
        <v>29133.224099999999</v>
      </c>
      <c r="S2959" t="s">
        <v>8874</v>
      </c>
      <c r="U2959" s="21"/>
    </row>
    <row r="2960" spans="1:33" ht="12.95" customHeight="1" x14ac:dyDescent="0.2">
      <c r="A2960" s="12" t="s">
        <v>9232</v>
      </c>
      <c r="B2960" s="35"/>
      <c r="C2960" s="12">
        <v>44152.919699999999</v>
      </c>
      <c r="D2960" s="12"/>
      <c r="E2960">
        <f t="shared" si="305"/>
        <v>-10355.024633752448</v>
      </c>
      <c r="F2960">
        <f t="shared" si="306"/>
        <v>-10355</v>
      </c>
      <c r="G2960">
        <f t="shared" si="309"/>
        <v>-2.9443500003253575E-2</v>
      </c>
      <c r="J2960">
        <f>G2960</f>
        <v>-2.9443500003253575E-2</v>
      </c>
      <c r="Q2960" s="2">
        <f t="shared" si="308"/>
        <v>29134.419699999999</v>
      </c>
      <c r="S2960" t="s">
        <v>8874</v>
      </c>
      <c r="U2960" s="21"/>
      <c r="AC2960">
        <v>12</v>
      </c>
      <c r="AE2960" t="s">
        <v>8709</v>
      </c>
      <c r="AG2960" t="s">
        <v>8576</v>
      </c>
    </row>
    <row r="2961" spans="1:33" ht="12.95" customHeight="1" x14ac:dyDescent="0.2">
      <c r="A2961" s="55" t="s">
        <v>5680</v>
      </c>
      <c r="B2961" s="54" t="s">
        <v>8852</v>
      </c>
      <c r="C2961" s="55">
        <v>44155.313000000002</v>
      </c>
      <c r="D2961" s="55" t="s">
        <v>8869</v>
      </c>
      <c r="E2961">
        <f t="shared" si="305"/>
        <v>-10353.022291648871</v>
      </c>
      <c r="F2961">
        <f t="shared" si="306"/>
        <v>-10353</v>
      </c>
      <c r="G2961">
        <f t="shared" si="309"/>
        <v>-2.6644099998520687E-2</v>
      </c>
      <c r="I2961">
        <f t="shared" ref="I2961:I2966" si="313">+C2961-(C$7+F2961*C$8)</f>
        <v>-2.6644099998520687E-2</v>
      </c>
      <c r="Q2961" s="2">
        <f t="shared" si="308"/>
        <v>29136.813000000002</v>
      </c>
      <c r="S2961" t="s">
        <v>8874</v>
      </c>
    </row>
    <row r="2962" spans="1:33" ht="12.95" customHeight="1" x14ac:dyDescent="0.2">
      <c r="A2962" s="55" t="s">
        <v>5680</v>
      </c>
      <c r="B2962" s="54" t="s">
        <v>8852</v>
      </c>
      <c r="C2962" s="55">
        <v>44167.256999999998</v>
      </c>
      <c r="D2962" s="55" t="s">
        <v>8869</v>
      </c>
      <c r="E2962">
        <f t="shared" si="305"/>
        <v>-10343.029405639978</v>
      </c>
      <c r="F2962">
        <f t="shared" si="306"/>
        <v>-10343</v>
      </c>
      <c r="G2962">
        <f t="shared" si="309"/>
        <v>-3.5147100003086962E-2</v>
      </c>
      <c r="I2962">
        <f t="shared" si="313"/>
        <v>-3.5147100003086962E-2</v>
      </c>
      <c r="Q2962" s="2">
        <f t="shared" si="308"/>
        <v>29148.756999999998</v>
      </c>
      <c r="S2962" t="s">
        <v>8874</v>
      </c>
      <c r="AC2962">
        <v>22</v>
      </c>
      <c r="AE2962" t="s">
        <v>8709</v>
      </c>
      <c r="AG2962" t="s">
        <v>8576</v>
      </c>
    </row>
    <row r="2963" spans="1:33" ht="12.95" customHeight="1" x14ac:dyDescent="0.2">
      <c r="A2963" s="55" t="s">
        <v>5680</v>
      </c>
      <c r="B2963" s="54" t="s">
        <v>8852</v>
      </c>
      <c r="C2963" s="55">
        <v>44167.267</v>
      </c>
      <c r="D2963" s="55" t="s">
        <v>8869</v>
      </c>
      <c r="E2963">
        <f t="shared" si="305"/>
        <v>-10343.021039191543</v>
      </c>
      <c r="F2963">
        <f t="shared" si="306"/>
        <v>-10343</v>
      </c>
      <c r="G2963">
        <f t="shared" si="309"/>
        <v>-2.5147100001049694E-2</v>
      </c>
      <c r="I2963">
        <f t="shared" si="313"/>
        <v>-2.5147100001049694E-2</v>
      </c>
      <c r="Q2963" s="2">
        <f t="shared" si="308"/>
        <v>29148.767</v>
      </c>
      <c r="S2963" t="s">
        <v>8874</v>
      </c>
    </row>
    <row r="2964" spans="1:33" ht="12.95" customHeight="1" x14ac:dyDescent="0.2">
      <c r="A2964" s="55" t="s">
        <v>5744</v>
      </c>
      <c r="B2964" s="54" t="s">
        <v>8852</v>
      </c>
      <c r="C2964" s="55">
        <v>44173.24</v>
      </c>
      <c r="D2964" s="55" t="s">
        <v>8869</v>
      </c>
      <c r="E2964">
        <f t="shared" si="305"/>
        <v>-10338.023759542251</v>
      </c>
      <c r="F2964">
        <f t="shared" si="306"/>
        <v>-10338</v>
      </c>
      <c r="G2964">
        <f t="shared" si="309"/>
        <v>-2.8398600006767083E-2</v>
      </c>
      <c r="I2964">
        <f t="shared" si="313"/>
        <v>-2.8398600006767083E-2</v>
      </c>
      <c r="Q2964" s="2">
        <f t="shared" si="308"/>
        <v>29154.739999999998</v>
      </c>
      <c r="S2964" t="s">
        <v>8874</v>
      </c>
    </row>
    <row r="2965" spans="1:33" ht="12.95" customHeight="1" x14ac:dyDescent="0.2">
      <c r="A2965" s="55" t="s">
        <v>5439</v>
      </c>
      <c r="B2965" s="54" t="s">
        <v>8852</v>
      </c>
      <c r="C2965" s="55">
        <v>44173.243000000002</v>
      </c>
      <c r="D2965" s="55" t="s">
        <v>8869</v>
      </c>
      <c r="E2965">
        <f t="shared" ref="E2965:E3028" si="314">+(C2965-C$7)/C$8</f>
        <v>-10338.021249607718</v>
      </c>
      <c r="F2965">
        <f t="shared" ref="F2965:F3028" si="315">ROUND(2*E2965,0)/2</f>
        <v>-10338</v>
      </c>
      <c r="G2965">
        <f t="shared" si="309"/>
        <v>-2.5398600002517924E-2</v>
      </c>
      <c r="I2965">
        <f t="shared" si="313"/>
        <v>-2.5398600002517924E-2</v>
      </c>
      <c r="Q2965" s="2">
        <f t="shared" si="308"/>
        <v>29154.743000000002</v>
      </c>
      <c r="S2965" t="s">
        <v>8874</v>
      </c>
    </row>
    <row r="2966" spans="1:33" ht="12.95" customHeight="1" x14ac:dyDescent="0.2">
      <c r="A2966" s="55" t="s">
        <v>7439</v>
      </c>
      <c r="B2966" s="54" t="s">
        <v>8852</v>
      </c>
      <c r="C2966" s="55">
        <v>44175.631000000001</v>
      </c>
      <c r="D2966" s="55" t="s">
        <v>8869</v>
      </c>
      <c r="E2966">
        <f t="shared" si="314"/>
        <v>-10336.023341721815</v>
      </c>
      <c r="F2966">
        <f t="shared" si="315"/>
        <v>-10336</v>
      </c>
      <c r="G2966">
        <f t="shared" si="309"/>
        <v>-2.7899200002138969E-2</v>
      </c>
      <c r="I2966">
        <f t="shared" si="313"/>
        <v>-2.7899200002138969E-2</v>
      </c>
      <c r="Q2966" s="2">
        <f t="shared" si="308"/>
        <v>29157.131000000001</v>
      </c>
      <c r="S2966" t="s">
        <v>8874</v>
      </c>
      <c r="AC2966">
        <v>32</v>
      </c>
      <c r="AE2966" t="s">
        <v>8740</v>
      </c>
      <c r="AG2966" t="s">
        <v>8576</v>
      </c>
    </row>
    <row r="2967" spans="1:33" ht="12.95" customHeight="1" x14ac:dyDescent="0.2">
      <c r="A2967" s="12" t="s">
        <v>9229</v>
      </c>
      <c r="B2967" s="35" t="s">
        <v>8852</v>
      </c>
      <c r="C2967" s="12">
        <v>44181.6054</v>
      </c>
      <c r="D2967" s="12">
        <v>1E-4</v>
      </c>
      <c r="E2967">
        <f t="shared" si="314"/>
        <v>-10331.024890769742</v>
      </c>
      <c r="F2967">
        <f t="shared" si="315"/>
        <v>-10331</v>
      </c>
      <c r="G2967">
        <f t="shared" si="309"/>
        <v>-2.9750699999567587E-2</v>
      </c>
      <c r="J2967">
        <f>G2967</f>
        <v>-2.9750699999567587E-2</v>
      </c>
      <c r="Q2967" s="2">
        <f t="shared" ref="Q2967:Q3030" si="316">+C2967-15018.5</f>
        <v>29163.1054</v>
      </c>
      <c r="S2967" t="s">
        <v>8874</v>
      </c>
      <c r="U2967" s="21"/>
    </row>
    <row r="2968" spans="1:33" ht="12.95" customHeight="1" x14ac:dyDescent="0.2">
      <c r="A2968" s="55" t="s">
        <v>5708</v>
      </c>
      <c r="B2968" s="54" t="s">
        <v>8852</v>
      </c>
      <c r="C2968" s="55">
        <v>44198.341999999997</v>
      </c>
      <c r="D2968" s="55" t="s">
        <v>8869</v>
      </c>
      <c r="E2968">
        <f t="shared" si="314"/>
        <v>-10317.022300684639</v>
      </c>
      <c r="F2968">
        <f t="shared" si="315"/>
        <v>-10317</v>
      </c>
      <c r="G2968">
        <f t="shared" si="309"/>
        <v>-2.6654900007997639E-2</v>
      </c>
      <c r="I2968">
        <f t="shared" ref="I2968:I2985" si="317">+C2968-(C$7+F2968*C$8)</f>
        <v>-2.6654900007997639E-2</v>
      </c>
      <c r="Q2968" s="2">
        <f t="shared" si="316"/>
        <v>29179.841999999997</v>
      </c>
      <c r="S2968" t="s">
        <v>8874</v>
      </c>
    </row>
    <row r="2969" spans="1:33" ht="12.95" customHeight="1" x14ac:dyDescent="0.2">
      <c r="A2969" s="55" t="s">
        <v>5708</v>
      </c>
      <c r="B2969" s="54" t="s">
        <v>8852</v>
      </c>
      <c r="C2969" s="55">
        <v>44198.343999999997</v>
      </c>
      <c r="D2969" s="55" t="s">
        <v>8869</v>
      </c>
      <c r="E2969">
        <f t="shared" si="314"/>
        <v>-10317.020627394952</v>
      </c>
      <c r="F2969">
        <f t="shared" si="315"/>
        <v>-10317</v>
      </c>
      <c r="G2969">
        <f t="shared" si="309"/>
        <v>-2.4654900007590186E-2</v>
      </c>
      <c r="I2969">
        <f t="shared" si="317"/>
        <v>-2.4654900007590186E-2</v>
      </c>
      <c r="Q2969" s="2">
        <f t="shared" si="316"/>
        <v>29179.843999999997</v>
      </c>
      <c r="S2969" t="s">
        <v>8874</v>
      </c>
      <c r="AC2969">
        <v>22</v>
      </c>
      <c r="AE2969" t="s">
        <v>8741</v>
      </c>
      <c r="AG2969" t="s">
        <v>8576</v>
      </c>
    </row>
    <row r="2970" spans="1:33" ht="12.95" customHeight="1" x14ac:dyDescent="0.2">
      <c r="A2970" s="55" t="s">
        <v>5439</v>
      </c>
      <c r="B2970" s="54" t="s">
        <v>8852</v>
      </c>
      <c r="C2970" s="55">
        <v>44210.286</v>
      </c>
      <c r="D2970" s="55" t="s">
        <v>8869</v>
      </c>
      <c r="E2970">
        <f t="shared" si="314"/>
        <v>-10307.029414675739</v>
      </c>
      <c r="F2970">
        <f t="shared" si="315"/>
        <v>-10307</v>
      </c>
      <c r="G2970">
        <f t="shared" si="309"/>
        <v>-3.5157900005287956E-2</v>
      </c>
      <c r="I2970">
        <f t="shared" si="317"/>
        <v>-3.5157900005287956E-2</v>
      </c>
      <c r="Q2970" s="2">
        <f t="shared" si="316"/>
        <v>29191.786</v>
      </c>
      <c r="S2970" t="s">
        <v>8874</v>
      </c>
    </row>
    <row r="2971" spans="1:33" ht="12.95" customHeight="1" x14ac:dyDescent="0.2">
      <c r="A2971" s="55" t="s">
        <v>5708</v>
      </c>
      <c r="B2971" s="54" t="s">
        <v>8852</v>
      </c>
      <c r="C2971" s="55">
        <v>44210.288</v>
      </c>
      <c r="D2971" s="55" t="s">
        <v>8869</v>
      </c>
      <c r="E2971">
        <f t="shared" si="314"/>
        <v>-10307.027741386053</v>
      </c>
      <c r="F2971">
        <f t="shared" si="315"/>
        <v>-10307</v>
      </c>
      <c r="G2971">
        <f t="shared" si="309"/>
        <v>-3.3157900004880503E-2</v>
      </c>
      <c r="I2971">
        <f t="shared" si="317"/>
        <v>-3.3157900004880503E-2</v>
      </c>
      <c r="Q2971" s="2">
        <f t="shared" si="316"/>
        <v>29191.788</v>
      </c>
      <c r="S2971" t="s">
        <v>8874</v>
      </c>
    </row>
    <row r="2972" spans="1:33" ht="12.95" customHeight="1" x14ac:dyDescent="0.2">
      <c r="A2972" s="55" t="s">
        <v>5708</v>
      </c>
      <c r="B2972" s="54" t="s">
        <v>8852</v>
      </c>
      <c r="C2972" s="55">
        <v>44222.250999999997</v>
      </c>
      <c r="D2972" s="55" t="s">
        <v>8869</v>
      </c>
      <c r="E2972">
        <f t="shared" si="314"/>
        <v>-10297.018959125135</v>
      </c>
      <c r="F2972">
        <f t="shared" si="315"/>
        <v>-10297</v>
      </c>
      <c r="G2972">
        <f t="shared" si="309"/>
        <v>-2.2660900001937989E-2</v>
      </c>
      <c r="I2972">
        <f t="shared" si="317"/>
        <v>-2.2660900001937989E-2</v>
      </c>
      <c r="Q2972" s="2">
        <f t="shared" si="316"/>
        <v>29203.750999999997</v>
      </c>
      <c r="S2972" t="s">
        <v>8874</v>
      </c>
      <c r="AC2972">
        <v>45</v>
      </c>
      <c r="AE2972" t="s">
        <v>8742</v>
      </c>
      <c r="AG2972" t="s">
        <v>8576</v>
      </c>
    </row>
    <row r="2973" spans="1:33" ht="12.95" customHeight="1" x14ac:dyDescent="0.2">
      <c r="A2973" s="55" t="s">
        <v>5708</v>
      </c>
      <c r="B2973" s="54" t="s">
        <v>8852</v>
      </c>
      <c r="C2973" s="55">
        <v>44235.383999999998</v>
      </c>
      <c r="D2973" s="55" t="s">
        <v>8869</v>
      </c>
      <c r="E2973">
        <f t="shared" si="314"/>
        <v>-10286.031302397501</v>
      </c>
      <c r="F2973">
        <f t="shared" si="315"/>
        <v>-10286</v>
      </c>
      <c r="G2973">
        <f t="shared" si="309"/>
        <v>-3.7414200000057463E-2</v>
      </c>
      <c r="I2973">
        <f t="shared" si="317"/>
        <v>-3.7414200000057463E-2</v>
      </c>
      <c r="Q2973" s="2">
        <f t="shared" si="316"/>
        <v>29216.883999999998</v>
      </c>
      <c r="S2973" t="s">
        <v>8874</v>
      </c>
    </row>
    <row r="2974" spans="1:33" ht="12.95" customHeight="1" x14ac:dyDescent="0.2">
      <c r="A2974" s="55" t="s">
        <v>5771</v>
      </c>
      <c r="B2974" s="54" t="s">
        <v>8852</v>
      </c>
      <c r="C2974" s="55">
        <v>44235.396999999997</v>
      </c>
      <c r="D2974" s="55" t="s">
        <v>8869</v>
      </c>
      <c r="E2974">
        <f t="shared" si="314"/>
        <v>-10286.020426014538</v>
      </c>
      <c r="F2974">
        <f t="shared" si="315"/>
        <v>-10286</v>
      </c>
      <c r="G2974">
        <f t="shared" si="309"/>
        <v>-2.4414200001046993E-2</v>
      </c>
      <c r="I2974">
        <f t="shared" si="317"/>
        <v>-2.4414200001046993E-2</v>
      </c>
      <c r="Q2974" s="2">
        <f t="shared" si="316"/>
        <v>29216.896999999997</v>
      </c>
      <c r="S2974" t="s">
        <v>8874</v>
      </c>
      <c r="AC2974">
        <v>11</v>
      </c>
      <c r="AE2974" t="s">
        <v>8581</v>
      </c>
      <c r="AG2974" t="s">
        <v>8576</v>
      </c>
    </row>
    <row r="2975" spans="1:33" ht="12.95" customHeight="1" x14ac:dyDescent="0.2">
      <c r="A2975" s="55" t="s">
        <v>2447</v>
      </c>
      <c r="B2975" s="54" t="s">
        <v>8852</v>
      </c>
      <c r="C2975" s="55">
        <v>44241.368000000002</v>
      </c>
      <c r="D2975" s="55" t="s">
        <v>8869</v>
      </c>
      <c r="E2975">
        <f t="shared" si="314"/>
        <v>-10281.024819654929</v>
      </c>
      <c r="F2975">
        <f t="shared" si="315"/>
        <v>-10281</v>
      </c>
      <c r="G2975">
        <f t="shared" si="309"/>
        <v>-2.9665699999895878E-2</v>
      </c>
      <c r="I2975">
        <f t="shared" si="317"/>
        <v>-2.9665699999895878E-2</v>
      </c>
      <c r="Q2975" s="2">
        <f t="shared" si="316"/>
        <v>29222.868000000002</v>
      </c>
      <c r="S2975" t="s">
        <v>8874</v>
      </c>
    </row>
    <row r="2976" spans="1:33" ht="12.95" customHeight="1" x14ac:dyDescent="0.2">
      <c r="A2976" s="55" t="s">
        <v>5771</v>
      </c>
      <c r="B2976" s="54" t="s">
        <v>8852</v>
      </c>
      <c r="C2976" s="55">
        <v>44241.368999999999</v>
      </c>
      <c r="D2976" s="55" t="s">
        <v>8869</v>
      </c>
      <c r="E2976">
        <f t="shared" si="314"/>
        <v>-10281.023983010089</v>
      </c>
      <c r="F2976">
        <f t="shared" si="315"/>
        <v>-10281</v>
      </c>
      <c r="G2976">
        <f t="shared" si="309"/>
        <v>-2.866570000333013E-2</v>
      </c>
      <c r="I2976">
        <f t="shared" si="317"/>
        <v>-2.866570000333013E-2</v>
      </c>
      <c r="Q2976" s="2">
        <f t="shared" si="316"/>
        <v>29222.868999999999</v>
      </c>
      <c r="S2976" t="s">
        <v>8874</v>
      </c>
    </row>
    <row r="2977" spans="1:33" ht="12.95" customHeight="1" x14ac:dyDescent="0.2">
      <c r="A2977" s="55" t="s">
        <v>7439</v>
      </c>
      <c r="B2977" s="54" t="s">
        <v>8852</v>
      </c>
      <c r="C2977" s="55">
        <v>44243.762000000002</v>
      </c>
      <c r="D2977" s="55" t="s">
        <v>8869</v>
      </c>
      <c r="E2977">
        <f t="shared" si="314"/>
        <v>-10279.021891899964</v>
      </c>
      <c r="F2977">
        <f t="shared" si="315"/>
        <v>-10279</v>
      </c>
      <c r="G2977">
        <f t="shared" si="309"/>
        <v>-2.6166299998294562E-2</v>
      </c>
      <c r="I2977">
        <f t="shared" si="317"/>
        <v>-2.6166299998294562E-2</v>
      </c>
      <c r="Q2977" s="2">
        <f t="shared" si="316"/>
        <v>29225.262000000002</v>
      </c>
      <c r="S2977" t="s">
        <v>8874</v>
      </c>
    </row>
    <row r="2978" spans="1:33" ht="12.95" customHeight="1" x14ac:dyDescent="0.2">
      <c r="A2978" s="55" t="s">
        <v>2454</v>
      </c>
      <c r="B2978" s="54" t="s">
        <v>8852</v>
      </c>
      <c r="C2978" s="55">
        <v>44247.343000000001</v>
      </c>
      <c r="D2978" s="55" t="s">
        <v>8869</v>
      </c>
      <c r="E2978">
        <f t="shared" si="314"/>
        <v>-10276.025866715952</v>
      </c>
      <c r="F2978">
        <f t="shared" si="315"/>
        <v>-10276</v>
      </c>
      <c r="G2978">
        <f t="shared" si="309"/>
        <v>-3.0917200005205814E-2</v>
      </c>
      <c r="I2978">
        <f t="shared" si="317"/>
        <v>-3.0917200005205814E-2</v>
      </c>
      <c r="Q2978" s="2">
        <f t="shared" si="316"/>
        <v>29228.843000000001</v>
      </c>
      <c r="S2978" t="s">
        <v>8874</v>
      </c>
    </row>
    <row r="2979" spans="1:33" ht="12.95" customHeight="1" x14ac:dyDescent="0.2">
      <c r="A2979" s="55" t="s">
        <v>5771</v>
      </c>
      <c r="B2979" s="54" t="s">
        <v>8852</v>
      </c>
      <c r="C2979" s="55">
        <v>44247.362000000001</v>
      </c>
      <c r="D2979" s="55" t="s">
        <v>8869</v>
      </c>
      <c r="E2979">
        <f t="shared" si="314"/>
        <v>-10276.009970463929</v>
      </c>
      <c r="F2979">
        <f t="shared" si="315"/>
        <v>-10276</v>
      </c>
      <c r="G2979">
        <f t="shared" ref="G2979:G3042" si="318">+C2979-(C$7+F2979*C$8)</f>
        <v>-1.1917200004972983E-2</v>
      </c>
      <c r="I2979">
        <f t="shared" si="317"/>
        <v>-1.1917200004972983E-2</v>
      </c>
      <c r="Q2979" s="2">
        <f t="shared" si="316"/>
        <v>29228.862000000001</v>
      </c>
      <c r="S2979" t="s">
        <v>8874</v>
      </c>
    </row>
    <row r="2980" spans="1:33" ht="12.95" customHeight="1" x14ac:dyDescent="0.2">
      <c r="A2980" s="55" t="s">
        <v>5708</v>
      </c>
      <c r="B2980" s="54" t="s">
        <v>8852</v>
      </c>
      <c r="C2980" s="55">
        <v>44253.321000000004</v>
      </c>
      <c r="D2980" s="55" t="s">
        <v>8869</v>
      </c>
      <c r="E2980">
        <f t="shared" si="314"/>
        <v>-10271.024403842441</v>
      </c>
      <c r="F2980">
        <f t="shared" si="315"/>
        <v>-10271</v>
      </c>
      <c r="G2980">
        <f t="shared" si="318"/>
        <v>-2.9168699998990633E-2</v>
      </c>
      <c r="I2980">
        <f t="shared" si="317"/>
        <v>-2.9168699998990633E-2</v>
      </c>
      <c r="Q2980" s="2">
        <f t="shared" si="316"/>
        <v>29234.821000000004</v>
      </c>
      <c r="S2980" t="s">
        <v>8874</v>
      </c>
    </row>
    <row r="2981" spans="1:33" ht="12.95" customHeight="1" x14ac:dyDescent="0.2">
      <c r="A2981" s="55" t="s">
        <v>5439</v>
      </c>
      <c r="B2981" s="54" t="s">
        <v>8852</v>
      </c>
      <c r="C2981" s="55">
        <v>44259.292000000001</v>
      </c>
      <c r="D2981" s="55" t="s">
        <v>8869</v>
      </c>
      <c r="E2981">
        <f t="shared" si="314"/>
        <v>-10266.028797482837</v>
      </c>
      <c r="F2981">
        <f t="shared" si="315"/>
        <v>-10266</v>
      </c>
      <c r="G2981">
        <f t="shared" si="318"/>
        <v>-3.4420199997839518E-2</v>
      </c>
      <c r="I2981">
        <f t="shared" si="317"/>
        <v>-3.4420199997839518E-2</v>
      </c>
      <c r="Q2981" s="2">
        <f t="shared" si="316"/>
        <v>29240.792000000001</v>
      </c>
      <c r="S2981" t="s">
        <v>8874</v>
      </c>
    </row>
    <row r="2982" spans="1:33" ht="12.95" customHeight="1" x14ac:dyDescent="0.2">
      <c r="A2982" s="55" t="s">
        <v>5744</v>
      </c>
      <c r="B2982" s="54" t="s">
        <v>8852</v>
      </c>
      <c r="C2982" s="55">
        <v>44259.292999999998</v>
      </c>
      <c r="D2982" s="55" t="s">
        <v>8869</v>
      </c>
      <c r="E2982">
        <f t="shared" si="314"/>
        <v>-10266.027960837997</v>
      </c>
      <c r="F2982">
        <f t="shared" si="315"/>
        <v>-10266</v>
      </c>
      <c r="G2982">
        <f t="shared" si="318"/>
        <v>-3.342020000127377E-2</v>
      </c>
      <c r="I2982">
        <f t="shared" si="317"/>
        <v>-3.342020000127377E-2</v>
      </c>
      <c r="Q2982" s="2">
        <f t="shared" si="316"/>
        <v>29240.792999999998</v>
      </c>
      <c r="S2982" t="s">
        <v>8874</v>
      </c>
      <c r="AB2982" t="s">
        <v>8668</v>
      </c>
      <c r="AC2982">
        <v>13</v>
      </c>
      <c r="AE2982" t="s">
        <v>8689</v>
      </c>
      <c r="AG2982" t="s">
        <v>8661</v>
      </c>
    </row>
    <row r="2983" spans="1:33" ht="12.95" customHeight="1" x14ac:dyDescent="0.2">
      <c r="A2983" s="55" t="s">
        <v>2460</v>
      </c>
      <c r="B2983" s="54" t="s">
        <v>8852</v>
      </c>
      <c r="C2983" s="55">
        <v>44259.294999999998</v>
      </c>
      <c r="D2983" s="55" t="s">
        <v>8869</v>
      </c>
      <c r="E2983">
        <f t="shared" si="314"/>
        <v>-10266.026287548309</v>
      </c>
      <c r="F2983">
        <f t="shared" si="315"/>
        <v>-10266</v>
      </c>
      <c r="G2983">
        <f t="shared" si="318"/>
        <v>-3.1420200000866316E-2</v>
      </c>
      <c r="I2983">
        <f t="shared" si="317"/>
        <v>-3.1420200000866316E-2</v>
      </c>
      <c r="Q2983" s="2">
        <f t="shared" si="316"/>
        <v>29240.794999999998</v>
      </c>
      <c r="S2983" t="s">
        <v>8874</v>
      </c>
    </row>
    <row r="2984" spans="1:33" ht="12.95" customHeight="1" x14ac:dyDescent="0.2">
      <c r="A2984" s="55" t="s">
        <v>5708</v>
      </c>
      <c r="B2984" s="54" t="s">
        <v>8852</v>
      </c>
      <c r="C2984" s="55">
        <v>44259.296000000002</v>
      </c>
      <c r="D2984" s="55" t="s">
        <v>8869</v>
      </c>
      <c r="E2984">
        <f t="shared" si="314"/>
        <v>-10266.025450903464</v>
      </c>
      <c r="F2984">
        <f t="shared" si="315"/>
        <v>-10266</v>
      </c>
      <c r="G2984">
        <f t="shared" si="318"/>
        <v>-3.0420199997024611E-2</v>
      </c>
      <c r="I2984">
        <f t="shared" si="317"/>
        <v>-3.0420199997024611E-2</v>
      </c>
      <c r="Q2984" s="2">
        <f t="shared" si="316"/>
        <v>29240.796000000002</v>
      </c>
      <c r="S2984" t="s">
        <v>8874</v>
      </c>
    </row>
    <row r="2985" spans="1:33" ht="12.95" customHeight="1" x14ac:dyDescent="0.2">
      <c r="A2985" s="55" t="s">
        <v>5771</v>
      </c>
      <c r="B2985" s="54" t="s">
        <v>8852</v>
      </c>
      <c r="C2985" s="55">
        <v>44271.25</v>
      </c>
      <c r="D2985" s="55" t="s">
        <v>8869</v>
      </c>
      <c r="E2985">
        <f t="shared" si="314"/>
        <v>-10256.024198446135</v>
      </c>
      <c r="F2985">
        <f t="shared" si="315"/>
        <v>-10256</v>
      </c>
      <c r="G2985">
        <f t="shared" si="318"/>
        <v>-2.8923199999553617E-2</v>
      </c>
      <c r="I2985">
        <f t="shared" si="317"/>
        <v>-2.8923199999553617E-2</v>
      </c>
      <c r="Q2985" s="2">
        <f t="shared" si="316"/>
        <v>29252.75</v>
      </c>
      <c r="S2985" t="s">
        <v>8874</v>
      </c>
      <c r="AC2985">
        <v>28</v>
      </c>
      <c r="AE2985" t="s">
        <v>8744</v>
      </c>
      <c r="AG2985" t="s">
        <v>8576</v>
      </c>
    </row>
    <row r="2986" spans="1:33" ht="12.95" customHeight="1" x14ac:dyDescent="0.2">
      <c r="A2986" s="12" t="s">
        <v>9229</v>
      </c>
      <c r="B2986" s="35" t="s">
        <v>8852</v>
      </c>
      <c r="C2986" s="12">
        <v>44273.638700000003</v>
      </c>
      <c r="D2986" s="12"/>
      <c r="E2986">
        <f t="shared" si="314"/>
        <v>-10254.025704908838</v>
      </c>
      <c r="F2986">
        <f t="shared" si="315"/>
        <v>-10254</v>
      </c>
      <c r="G2986">
        <f t="shared" si="318"/>
        <v>-3.0723800002306234E-2</v>
      </c>
      <c r="J2986">
        <f>G2986</f>
        <v>-3.0723800002306234E-2</v>
      </c>
      <c r="Q2986" s="2">
        <f t="shared" si="316"/>
        <v>29255.138700000003</v>
      </c>
      <c r="S2986" t="s">
        <v>8874</v>
      </c>
      <c r="U2986" s="21"/>
    </row>
    <row r="2987" spans="1:33" ht="12.95" customHeight="1" x14ac:dyDescent="0.2">
      <c r="A2987" s="55" t="s">
        <v>5771</v>
      </c>
      <c r="B2987" s="54" t="s">
        <v>8852</v>
      </c>
      <c r="C2987" s="55">
        <v>44278.421000000002</v>
      </c>
      <c r="D2987" s="55" t="s">
        <v>8869</v>
      </c>
      <c r="E2987">
        <f t="shared" si="314"/>
        <v>-10250.024618274516</v>
      </c>
      <c r="F2987">
        <f t="shared" si="315"/>
        <v>-10250</v>
      </c>
      <c r="G2987">
        <f t="shared" si="318"/>
        <v>-2.9425000000628643E-2</v>
      </c>
      <c r="I2987">
        <f t="shared" ref="I2987:I2994" si="319">+C2987-(C$7+F2987*C$8)</f>
        <v>-2.9425000000628643E-2</v>
      </c>
      <c r="Q2987" s="2">
        <f t="shared" si="316"/>
        <v>29259.921000000002</v>
      </c>
      <c r="S2987" t="s">
        <v>8874</v>
      </c>
    </row>
    <row r="2988" spans="1:33" ht="12.95" customHeight="1" x14ac:dyDescent="0.2">
      <c r="A2988" s="55" t="s">
        <v>7439</v>
      </c>
      <c r="B2988" s="54" t="s">
        <v>8852</v>
      </c>
      <c r="C2988" s="55">
        <v>44279.612999999998</v>
      </c>
      <c r="D2988" s="55" t="s">
        <v>8869</v>
      </c>
      <c r="E2988">
        <f t="shared" si="314"/>
        <v>-10249.027337621254</v>
      </c>
      <c r="F2988">
        <f t="shared" si="315"/>
        <v>-10249</v>
      </c>
      <c r="G2988">
        <f t="shared" si="318"/>
        <v>-3.2675300004484598E-2</v>
      </c>
      <c r="I2988">
        <f t="shared" si="319"/>
        <v>-3.2675300004484598E-2</v>
      </c>
      <c r="Q2988" s="2">
        <f t="shared" si="316"/>
        <v>29261.112999999998</v>
      </c>
      <c r="S2988" t="s">
        <v>8874</v>
      </c>
    </row>
    <row r="2989" spans="1:33" ht="12.95" customHeight="1" x14ac:dyDescent="0.2">
      <c r="A2989" s="55" t="s">
        <v>2454</v>
      </c>
      <c r="B2989" s="54" t="s">
        <v>8852</v>
      </c>
      <c r="C2989" s="55">
        <v>44284.394</v>
      </c>
      <c r="D2989" s="55" t="s">
        <v>8869</v>
      </c>
      <c r="E2989">
        <f t="shared" si="314"/>
        <v>-10245.027338625225</v>
      </c>
      <c r="F2989">
        <f t="shared" si="315"/>
        <v>-10245</v>
      </c>
      <c r="G2989">
        <f t="shared" si="318"/>
        <v>-3.2676500006346032E-2</v>
      </c>
      <c r="I2989">
        <f t="shared" si="319"/>
        <v>-3.2676500006346032E-2</v>
      </c>
      <c r="Q2989" s="2">
        <f t="shared" si="316"/>
        <v>29265.894</v>
      </c>
      <c r="S2989" t="s">
        <v>8874</v>
      </c>
    </row>
    <row r="2990" spans="1:33" ht="12.95" customHeight="1" x14ac:dyDescent="0.2">
      <c r="A2990" s="55" t="s">
        <v>7439</v>
      </c>
      <c r="B2990" s="54" t="s">
        <v>8852</v>
      </c>
      <c r="C2990" s="55">
        <v>44286.788</v>
      </c>
      <c r="D2990" s="55" t="s">
        <v>8869</v>
      </c>
      <c r="E2990">
        <f t="shared" si="314"/>
        <v>-10243.024410870261</v>
      </c>
      <c r="F2990">
        <f t="shared" si="315"/>
        <v>-10243</v>
      </c>
      <c r="G2990">
        <f t="shared" si="318"/>
        <v>-2.9177100004744716E-2</v>
      </c>
      <c r="I2990">
        <f t="shared" si="319"/>
        <v>-2.9177100004744716E-2</v>
      </c>
      <c r="Q2990" s="2">
        <f t="shared" si="316"/>
        <v>29268.288</v>
      </c>
      <c r="S2990" t="s">
        <v>8874</v>
      </c>
    </row>
    <row r="2991" spans="1:33" ht="12.95" customHeight="1" x14ac:dyDescent="0.2">
      <c r="A2991" s="55" t="s">
        <v>5439</v>
      </c>
      <c r="B2991" s="54" t="s">
        <v>8852</v>
      </c>
      <c r="C2991" s="55">
        <v>44290.368000000002</v>
      </c>
      <c r="D2991" s="55" t="s">
        <v>8869</v>
      </c>
      <c r="E2991">
        <f t="shared" si="314"/>
        <v>-10240.029222331088</v>
      </c>
      <c r="F2991">
        <f t="shared" si="315"/>
        <v>-10240</v>
      </c>
      <c r="G2991">
        <f t="shared" si="318"/>
        <v>-3.4928000000945758E-2</v>
      </c>
      <c r="I2991">
        <f t="shared" si="319"/>
        <v>-3.4928000000945758E-2</v>
      </c>
      <c r="Q2991" s="2">
        <f t="shared" si="316"/>
        <v>29271.868000000002</v>
      </c>
      <c r="S2991" t="s">
        <v>8874</v>
      </c>
    </row>
    <row r="2992" spans="1:33" ht="12.95" customHeight="1" x14ac:dyDescent="0.2">
      <c r="A2992" s="55" t="s">
        <v>5708</v>
      </c>
      <c r="B2992" s="54" t="s">
        <v>8852</v>
      </c>
      <c r="C2992" s="55">
        <v>44290.373</v>
      </c>
      <c r="D2992" s="55" t="s">
        <v>8869</v>
      </c>
      <c r="E2992">
        <f t="shared" si="314"/>
        <v>-10240.025039106873</v>
      </c>
      <c r="F2992">
        <f t="shared" si="315"/>
        <v>-10240</v>
      </c>
      <c r="G2992">
        <f t="shared" si="318"/>
        <v>-2.9928000003565103E-2</v>
      </c>
      <c r="I2992">
        <f t="shared" si="319"/>
        <v>-2.9928000003565103E-2</v>
      </c>
      <c r="Q2992" s="2">
        <f t="shared" si="316"/>
        <v>29271.873</v>
      </c>
      <c r="S2992" t="s">
        <v>8874</v>
      </c>
    </row>
    <row r="2993" spans="1:33" ht="12.95" customHeight="1" x14ac:dyDescent="0.2">
      <c r="A2993" s="55" t="s">
        <v>5439</v>
      </c>
      <c r="B2993" s="54" t="s">
        <v>8852</v>
      </c>
      <c r="C2993" s="55">
        <v>44320.249000000003</v>
      </c>
      <c r="D2993" s="55" t="s">
        <v>8869</v>
      </c>
      <c r="E2993">
        <f t="shared" si="314"/>
        <v>-10215.029437767134</v>
      </c>
      <c r="F2993">
        <f t="shared" si="315"/>
        <v>-10215</v>
      </c>
      <c r="G2993">
        <f t="shared" si="318"/>
        <v>-3.5185499997169245E-2</v>
      </c>
      <c r="I2993">
        <f t="shared" si="319"/>
        <v>-3.5185499997169245E-2</v>
      </c>
      <c r="Q2993" s="2">
        <f t="shared" si="316"/>
        <v>29301.749000000003</v>
      </c>
      <c r="S2993" t="s">
        <v>8874</v>
      </c>
    </row>
    <row r="2994" spans="1:33" ht="12.95" customHeight="1" x14ac:dyDescent="0.2">
      <c r="A2994" s="55" t="s">
        <v>5771</v>
      </c>
      <c r="B2994" s="54" t="s">
        <v>8852</v>
      </c>
      <c r="C2994" s="55">
        <v>44321.446000000004</v>
      </c>
      <c r="D2994" s="55" t="s">
        <v>8869</v>
      </c>
      <c r="E2994">
        <f t="shared" si="314"/>
        <v>-10214.027973889652</v>
      </c>
      <c r="F2994">
        <f t="shared" si="315"/>
        <v>-10214</v>
      </c>
      <c r="G2994">
        <f t="shared" si="318"/>
        <v>-3.3435799996368587E-2</v>
      </c>
      <c r="I2994">
        <f t="shared" si="319"/>
        <v>-3.3435799996368587E-2</v>
      </c>
      <c r="Q2994" s="2">
        <f t="shared" si="316"/>
        <v>29302.946000000004</v>
      </c>
      <c r="S2994" t="s">
        <v>8874</v>
      </c>
    </row>
    <row r="2995" spans="1:33" ht="12.95" customHeight="1" x14ac:dyDescent="0.2">
      <c r="A2995" s="55" t="s">
        <v>5760</v>
      </c>
      <c r="B2995" s="54" t="s">
        <v>8852</v>
      </c>
      <c r="C2995" s="55">
        <v>44321.453999999998</v>
      </c>
      <c r="D2995" s="55" t="s">
        <v>8869</v>
      </c>
      <c r="E2995">
        <f t="shared" si="314"/>
        <v>-10214.021280730911</v>
      </c>
      <c r="F2995">
        <f t="shared" si="315"/>
        <v>-10214</v>
      </c>
      <c r="G2995">
        <f t="shared" si="318"/>
        <v>-2.543580000201473E-2</v>
      </c>
      <c r="I2995">
        <f>G2995</f>
        <v>-2.543580000201473E-2</v>
      </c>
      <c r="Q2995" s="2">
        <f t="shared" si="316"/>
        <v>29302.953999999998</v>
      </c>
      <c r="S2995" t="s">
        <v>8874</v>
      </c>
      <c r="U2995" s="21"/>
    </row>
    <row r="2996" spans="1:33" ht="12.95" customHeight="1" x14ac:dyDescent="0.2">
      <c r="A2996" s="55" t="s">
        <v>5771</v>
      </c>
      <c r="B2996" s="54" t="s">
        <v>8852</v>
      </c>
      <c r="C2996" s="55">
        <v>44339.38</v>
      </c>
      <c r="D2996" s="55" t="s">
        <v>8869</v>
      </c>
      <c r="E2996">
        <f t="shared" si="314"/>
        <v>-10199.023585269131</v>
      </c>
      <c r="F2996">
        <f t="shared" si="315"/>
        <v>-10199</v>
      </c>
      <c r="G2996">
        <f t="shared" si="318"/>
        <v>-2.8190300006826874E-2</v>
      </c>
      <c r="I2996">
        <f>+C2996-(C$7+F2996*C$8)</f>
        <v>-2.8190300006826874E-2</v>
      </c>
      <c r="Q2996" s="2">
        <f t="shared" si="316"/>
        <v>29320.879999999997</v>
      </c>
      <c r="S2996" t="s">
        <v>8874</v>
      </c>
    </row>
    <row r="2997" spans="1:33" ht="12.95" customHeight="1" x14ac:dyDescent="0.2">
      <c r="A2997" s="55" t="s">
        <v>2447</v>
      </c>
      <c r="B2997" s="54" t="s">
        <v>8852</v>
      </c>
      <c r="C2997" s="55">
        <v>44345.35</v>
      </c>
      <c r="D2997" s="55" t="s">
        <v>8869</v>
      </c>
      <c r="E2997">
        <f t="shared" si="314"/>
        <v>-10194.028815554369</v>
      </c>
      <c r="F2997">
        <f t="shared" si="315"/>
        <v>-10194</v>
      </c>
      <c r="G2997">
        <f t="shared" si="318"/>
        <v>-3.4441800002241507E-2</v>
      </c>
      <c r="I2997">
        <f>+C2997-(C$7+F2997*C$8)</f>
        <v>-3.4441800002241507E-2</v>
      </c>
      <c r="Q2997" s="2">
        <f t="shared" si="316"/>
        <v>29326.85</v>
      </c>
      <c r="S2997" t="s">
        <v>8874</v>
      </c>
    </row>
    <row r="2998" spans="1:33" ht="12.95" customHeight="1" x14ac:dyDescent="0.2">
      <c r="A2998" s="55" t="s">
        <v>2500</v>
      </c>
      <c r="B2998" s="54" t="s">
        <v>8852</v>
      </c>
      <c r="C2998" s="55">
        <v>44370.457000000002</v>
      </c>
      <c r="D2998" s="55" t="s">
        <v>8869</v>
      </c>
      <c r="E2998">
        <f t="shared" si="314"/>
        <v>-10173.023173472535</v>
      </c>
      <c r="F2998">
        <f t="shared" si="315"/>
        <v>-10173</v>
      </c>
      <c r="G2998">
        <f t="shared" si="318"/>
        <v>-2.7698099998815451E-2</v>
      </c>
      <c r="I2998">
        <f>G2998</f>
        <v>-2.7698099998815451E-2</v>
      </c>
      <c r="Q2998" s="2">
        <f t="shared" si="316"/>
        <v>29351.957000000002</v>
      </c>
      <c r="S2998" t="s">
        <v>8874</v>
      </c>
      <c r="U2998" s="21"/>
    </row>
    <row r="2999" spans="1:33" ht="12.95" customHeight="1" x14ac:dyDescent="0.2">
      <c r="A2999" s="55" t="s">
        <v>2504</v>
      </c>
      <c r="B2999" s="54" t="s">
        <v>8852</v>
      </c>
      <c r="C2999" s="55">
        <v>44413.476000000002</v>
      </c>
      <c r="D2999" s="55" t="s">
        <v>8869</v>
      </c>
      <c r="E2999">
        <f t="shared" si="314"/>
        <v>-10137.031548956733</v>
      </c>
      <c r="F2999">
        <f t="shared" si="315"/>
        <v>-10137</v>
      </c>
      <c r="G2999">
        <f t="shared" si="318"/>
        <v>-3.7708900003053714E-2</v>
      </c>
      <c r="I2999">
        <f>+C2999-(C$7+F2999*C$8)</f>
        <v>-3.7708900003053714E-2</v>
      </c>
      <c r="Q2999" s="2">
        <f t="shared" si="316"/>
        <v>29394.976000000002</v>
      </c>
      <c r="S2999" t="s">
        <v>8874</v>
      </c>
    </row>
    <row r="3000" spans="1:33" ht="12.95" customHeight="1" x14ac:dyDescent="0.2">
      <c r="A3000" s="99" t="s">
        <v>8737</v>
      </c>
      <c r="B3000" s="14"/>
      <c r="C3000" s="17">
        <v>44413.555999999997</v>
      </c>
      <c r="D3000" s="17"/>
      <c r="E3000">
        <f t="shared" si="314"/>
        <v>-10136.964617369271</v>
      </c>
      <c r="F3000">
        <f t="shared" si="315"/>
        <v>-10137</v>
      </c>
      <c r="Q3000" s="2">
        <f t="shared" si="316"/>
        <v>29395.055999999997</v>
      </c>
      <c r="R3000" s="56">
        <v>7.399499999883119E-2</v>
      </c>
      <c r="S3000" t="s">
        <v>8874</v>
      </c>
      <c r="U3000" s="21"/>
    </row>
    <row r="3001" spans="1:33" ht="12.95" customHeight="1" x14ac:dyDescent="0.2">
      <c r="A3001" s="55" t="s">
        <v>2504</v>
      </c>
      <c r="B3001" s="54" t="s">
        <v>8852</v>
      </c>
      <c r="C3001" s="55">
        <v>44437.383999999998</v>
      </c>
      <c r="D3001" s="55" t="s">
        <v>8869</v>
      </c>
      <c r="E3001">
        <f t="shared" si="314"/>
        <v>-10117.029044042076</v>
      </c>
      <c r="F3001">
        <f t="shared" si="315"/>
        <v>-10117</v>
      </c>
      <c r="G3001">
        <f t="shared" ref="G3001:G3032" si="320">+C3001-(C$7+F3001*C$8)</f>
        <v>-3.4714900008111726E-2</v>
      </c>
      <c r="I3001">
        <f t="shared" ref="I3001:I3006" si="321">+C3001-(C$7+F3001*C$8)</f>
        <v>-3.4714900008111726E-2</v>
      </c>
      <c r="Q3001" s="2">
        <f t="shared" si="316"/>
        <v>29418.883999999998</v>
      </c>
      <c r="S3001" t="s">
        <v>8874</v>
      </c>
      <c r="AC3001">
        <v>13</v>
      </c>
      <c r="AE3001" t="s">
        <v>8736</v>
      </c>
      <c r="AG3001" t="s">
        <v>8576</v>
      </c>
    </row>
    <row r="3002" spans="1:33" ht="12.95" customHeight="1" x14ac:dyDescent="0.2">
      <c r="A3002" s="55" t="s">
        <v>2454</v>
      </c>
      <c r="B3002" s="54" t="s">
        <v>8852</v>
      </c>
      <c r="C3002" s="55">
        <v>44443.362000000001</v>
      </c>
      <c r="D3002" s="55" t="s">
        <v>8869</v>
      </c>
      <c r="E3002">
        <f t="shared" si="314"/>
        <v>-10112.027581168564</v>
      </c>
      <c r="F3002">
        <f t="shared" si="315"/>
        <v>-10112</v>
      </c>
      <c r="G3002">
        <f t="shared" si="320"/>
        <v>-3.2966400001896545E-2</v>
      </c>
      <c r="I3002">
        <f t="shared" si="321"/>
        <v>-3.2966400001896545E-2</v>
      </c>
      <c r="Q3002" s="2">
        <f t="shared" si="316"/>
        <v>29424.862000000001</v>
      </c>
      <c r="S3002" t="s">
        <v>8874</v>
      </c>
      <c r="AC3002">
        <v>12</v>
      </c>
      <c r="AE3002" t="s">
        <v>8734</v>
      </c>
      <c r="AG3002" t="s">
        <v>8576</v>
      </c>
    </row>
    <row r="3003" spans="1:33" ht="12.95" customHeight="1" x14ac:dyDescent="0.2">
      <c r="A3003" s="55" t="s">
        <v>2511</v>
      </c>
      <c r="B3003" s="54" t="s">
        <v>8852</v>
      </c>
      <c r="C3003" s="55">
        <v>44443.364000000001</v>
      </c>
      <c r="D3003" s="55" t="s">
        <v>8869</v>
      </c>
      <c r="E3003">
        <f t="shared" si="314"/>
        <v>-10112.025907878877</v>
      </c>
      <c r="F3003">
        <f t="shared" si="315"/>
        <v>-10112</v>
      </c>
      <c r="G3003">
        <f t="shared" si="320"/>
        <v>-3.0966400001489092E-2</v>
      </c>
      <c r="I3003">
        <f t="shared" si="321"/>
        <v>-3.0966400001489092E-2</v>
      </c>
      <c r="Q3003" s="2">
        <f t="shared" si="316"/>
        <v>29424.864000000001</v>
      </c>
      <c r="S3003" t="s">
        <v>8874</v>
      </c>
      <c r="AC3003">
        <v>20</v>
      </c>
      <c r="AE3003" t="s">
        <v>8650</v>
      </c>
      <c r="AG3003" t="s">
        <v>8576</v>
      </c>
    </row>
    <row r="3004" spans="1:33" ht="12.95" customHeight="1" x14ac:dyDescent="0.2">
      <c r="A3004" s="55" t="s">
        <v>2514</v>
      </c>
      <c r="B3004" s="54" t="s">
        <v>8852</v>
      </c>
      <c r="C3004" s="55">
        <v>44443.368999999999</v>
      </c>
      <c r="D3004" s="55" t="s">
        <v>8869</v>
      </c>
      <c r="E3004">
        <f t="shared" si="314"/>
        <v>-10112.021724654664</v>
      </c>
      <c r="F3004">
        <f t="shared" si="315"/>
        <v>-10112</v>
      </c>
      <c r="G3004">
        <f t="shared" si="320"/>
        <v>-2.5966400004108436E-2</v>
      </c>
      <c r="I3004">
        <f t="shared" si="321"/>
        <v>-2.5966400004108436E-2</v>
      </c>
      <c r="Q3004" s="2">
        <f t="shared" si="316"/>
        <v>29424.868999999999</v>
      </c>
      <c r="S3004" t="s">
        <v>8874</v>
      </c>
    </row>
    <row r="3005" spans="1:33" ht="12.95" customHeight="1" x14ac:dyDescent="0.2">
      <c r="A3005" s="55" t="s">
        <v>5439</v>
      </c>
      <c r="B3005" s="54" t="s">
        <v>8852</v>
      </c>
      <c r="C3005" s="55">
        <v>44443.373</v>
      </c>
      <c r="D3005" s="55" t="s">
        <v>8869</v>
      </c>
      <c r="E3005">
        <f t="shared" si="314"/>
        <v>-10112.018378075289</v>
      </c>
      <c r="F3005">
        <f t="shared" si="315"/>
        <v>-10112</v>
      </c>
      <c r="G3005">
        <f t="shared" si="320"/>
        <v>-2.1966400003293529E-2</v>
      </c>
      <c r="I3005">
        <f t="shared" si="321"/>
        <v>-2.1966400003293529E-2</v>
      </c>
      <c r="Q3005" s="2">
        <f t="shared" si="316"/>
        <v>29424.873</v>
      </c>
      <c r="S3005" t="s">
        <v>8874</v>
      </c>
      <c r="AC3005">
        <v>36</v>
      </c>
      <c r="AE3005" t="s">
        <v>8734</v>
      </c>
      <c r="AG3005" t="s">
        <v>8576</v>
      </c>
    </row>
    <row r="3006" spans="1:33" ht="12.95" customHeight="1" x14ac:dyDescent="0.2">
      <c r="A3006" s="55" t="s">
        <v>2504</v>
      </c>
      <c r="B3006" s="54" t="s">
        <v>8852</v>
      </c>
      <c r="C3006" s="55">
        <v>44444.557999999997</v>
      </c>
      <c r="D3006" s="55" t="s">
        <v>8869</v>
      </c>
      <c r="E3006">
        <f t="shared" si="314"/>
        <v>-10111.026953935929</v>
      </c>
      <c r="F3006">
        <f t="shared" si="315"/>
        <v>-10111</v>
      </c>
      <c r="G3006">
        <f t="shared" si="320"/>
        <v>-3.2216700004937593E-2</v>
      </c>
      <c r="I3006">
        <f t="shared" si="321"/>
        <v>-3.2216700004937593E-2</v>
      </c>
      <c r="Q3006" s="2">
        <f t="shared" si="316"/>
        <v>29426.057999999997</v>
      </c>
      <c r="S3006" t="s">
        <v>8874</v>
      </c>
      <c r="AC3006">
        <v>18</v>
      </c>
      <c r="AE3006" t="s">
        <v>8724</v>
      </c>
      <c r="AG3006" t="s">
        <v>8576</v>
      </c>
    </row>
    <row r="3007" spans="1:33" ht="12.95" customHeight="1" x14ac:dyDescent="0.2">
      <c r="A3007" s="12" t="s">
        <v>9232</v>
      </c>
      <c r="B3007" s="35"/>
      <c r="C3007" s="12">
        <v>44451.729299999999</v>
      </c>
      <c r="D3007" s="12"/>
      <c r="E3007">
        <f t="shared" si="314"/>
        <v>-10105.027122770856</v>
      </c>
      <c r="F3007">
        <f t="shared" si="315"/>
        <v>-10105</v>
      </c>
      <c r="G3007">
        <f t="shared" si="320"/>
        <v>-3.2418499999039341E-2</v>
      </c>
      <c r="J3007">
        <f>G3007</f>
        <v>-3.2418499999039341E-2</v>
      </c>
      <c r="Q3007" s="2">
        <f t="shared" si="316"/>
        <v>29433.229299999999</v>
      </c>
      <c r="S3007" t="s">
        <v>8874</v>
      </c>
      <c r="U3007" s="21"/>
    </row>
    <row r="3008" spans="1:33" ht="12.95" customHeight="1" x14ac:dyDescent="0.2">
      <c r="A3008" s="55" t="s">
        <v>2504</v>
      </c>
      <c r="B3008" s="54" t="s">
        <v>8852</v>
      </c>
      <c r="C3008" s="55">
        <v>44456.512999999999</v>
      </c>
      <c r="D3008" s="55" t="s">
        <v>8869</v>
      </c>
      <c r="E3008">
        <f t="shared" si="314"/>
        <v>-10101.024864833753</v>
      </c>
      <c r="F3008">
        <f t="shared" si="315"/>
        <v>-10101</v>
      </c>
      <c r="G3008">
        <f t="shared" si="320"/>
        <v>-2.9719700003624894E-2</v>
      </c>
      <c r="I3008">
        <f t="shared" ref="I3008:I3019" si="322">+C3008-(C$7+F3008*C$8)</f>
        <v>-2.9719700003624894E-2</v>
      </c>
      <c r="Q3008" s="2">
        <f t="shared" si="316"/>
        <v>29438.012999999999</v>
      </c>
      <c r="S3008" t="s">
        <v>8874</v>
      </c>
    </row>
    <row r="3009" spans="1:33" ht="12.95" customHeight="1" x14ac:dyDescent="0.2">
      <c r="A3009" s="55" t="s">
        <v>5478</v>
      </c>
      <c r="B3009" s="54" t="s">
        <v>8852</v>
      </c>
      <c r="C3009" s="55">
        <v>44462.483999999997</v>
      </c>
      <c r="D3009" s="55" t="s">
        <v>8869</v>
      </c>
      <c r="E3009">
        <f t="shared" si="314"/>
        <v>-10096.029258474151</v>
      </c>
      <c r="F3009">
        <f t="shared" si="315"/>
        <v>-10096</v>
      </c>
      <c r="G3009">
        <f t="shared" si="320"/>
        <v>-3.4971200002473779E-2</v>
      </c>
      <c r="I3009">
        <f t="shared" si="322"/>
        <v>-3.4971200002473779E-2</v>
      </c>
      <c r="Q3009" s="2">
        <f t="shared" si="316"/>
        <v>29443.983999999997</v>
      </c>
      <c r="S3009" t="s">
        <v>8874</v>
      </c>
      <c r="AC3009">
        <v>16</v>
      </c>
      <c r="AE3009" t="s">
        <v>8651</v>
      </c>
      <c r="AG3009" t="s">
        <v>8576</v>
      </c>
    </row>
    <row r="3010" spans="1:33" ht="12.95" customHeight="1" x14ac:dyDescent="0.2">
      <c r="A3010" s="55" t="s">
        <v>5478</v>
      </c>
      <c r="B3010" s="54" t="s">
        <v>8852</v>
      </c>
      <c r="C3010" s="55">
        <v>44462.487000000001</v>
      </c>
      <c r="D3010" s="55" t="s">
        <v>8869</v>
      </c>
      <c r="E3010">
        <f t="shared" si="314"/>
        <v>-10096.026748539616</v>
      </c>
      <c r="F3010">
        <f t="shared" si="315"/>
        <v>-10096</v>
      </c>
      <c r="G3010">
        <f t="shared" si="320"/>
        <v>-3.197119999822462E-2</v>
      </c>
      <c r="I3010">
        <f t="shared" si="322"/>
        <v>-3.197119999822462E-2</v>
      </c>
      <c r="Q3010" s="2">
        <f t="shared" si="316"/>
        <v>29443.987000000001</v>
      </c>
      <c r="S3010" t="s">
        <v>8874</v>
      </c>
    </row>
    <row r="3011" spans="1:33" ht="12.95" customHeight="1" x14ac:dyDescent="0.2">
      <c r="A3011" s="55" t="s">
        <v>5478</v>
      </c>
      <c r="B3011" s="54" t="s">
        <v>8852</v>
      </c>
      <c r="C3011" s="55">
        <v>44462.487999999998</v>
      </c>
      <c r="D3011" s="55" t="s">
        <v>8869</v>
      </c>
      <c r="E3011">
        <f t="shared" si="314"/>
        <v>-10096.025911894776</v>
      </c>
      <c r="F3011">
        <f t="shared" si="315"/>
        <v>-10096</v>
      </c>
      <c r="G3011">
        <f t="shared" si="320"/>
        <v>-3.0971200001658872E-2</v>
      </c>
      <c r="I3011">
        <f t="shared" si="322"/>
        <v>-3.0971200001658872E-2</v>
      </c>
      <c r="Q3011" s="2">
        <f t="shared" si="316"/>
        <v>29443.987999999998</v>
      </c>
      <c r="S3011" t="s">
        <v>8874</v>
      </c>
    </row>
    <row r="3012" spans="1:33" ht="12.95" customHeight="1" x14ac:dyDescent="0.2">
      <c r="A3012" s="55" t="s">
        <v>2514</v>
      </c>
      <c r="B3012" s="54" t="s">
        <v>8852</v>
      </c>
      <c r="C3012" s="55">
        <v>44462.489000000001</v>
      </c>
      <c r="D3012" s="55" t="s">
        <v>8869</v>
      </c>
      <c r="E3012">
        <f t="shared" si="314"/>
        <v>-10096.025075249929</v>
      </c>
      <c r="F3012">
        <f t="shared" si="315"/>
        <v>-10096</v>
      </c>
      <c r="G3012">
        <f t="shared" si="320"/>
        <v>-2.9971199997817166E-2</v>
      </c>
      <c r="I3012">
        <f t="shared" si="322"/>
        <v>-2.9971199997817166E-2</v>
      </c>
      <c r="Q3012" s="2">
        <f t="shared" si="316"/>
        <v>29443.989000000001</v>
      </c>
      <c r="S3012" t="s">
        <v>8874</v>
      </c>
    </row>
    <row r="3013" spans="1:33" ht="12.95" customHeight="1" x14ac:dyDescent="0.2">
      <c r="A3013" s="55" t="s">
        <v>2511</v>
      </c>
      <c r="B3013" s="54" t="s">
        <v>8852</v>
      </c>
      <c r="C3013" s="55">
        <v>44462.491000000002</v>
      </c>
      <c r="D3013" s="55" t="s">
        <v>8869</v>
      </c>
      <c r="E3013">
        <f t="shared" si="314"/>
        <v>-10096.023401960243</v>
      </c>
      <c r="F3013">
        <f t="shared" si="315"/>
        <v>-10096</v>
      </c>
      <c r="G3013">
        <f t="shared" si="320"/>
        <v>-2.7971199997409713E-2</v>
      </c>
      <c r="I3013">
        <f t="shared" si="322"/>
        <v>-2.7971199997409713E-2</v>
      </c>
      <c r="Q3013" s="2">
        <f t="shared" si="316"/>
        <v>29443.991000000002</v>
      </c>
      <c r="S3013" t="s">
        <v>8874</v>
      </c>
    </row>
    <row r="3014" spans="1:33" ht="12.95" customHeight="1" x14ac:dyDescent="0.2">
      <c r="A3014" s="55" t="s">
        <v>2454</v>
      </c>
      <c r="B3014" s="54" t="s">
        <v>8852</v>
      </c>
      <c r="C3014" s="55">
        <v>44462.493999999999</v>
      </c>
      <c r="D3014" s="55" t="s">
        <v>8869</v>
      </c>
      <c r="E3014">
        <f t="shared" si="314"/>
        <v>-10096.020892025716</v>
      </c>
      <c r="F3014">
        <f t="shared" si="315"/>
        <v>-10096</v>
      </c>
      <c r="G3014">
        <f t="shared" si="320"/>
        <v>-2.4971200000436511E-2</v>
      </c>
      <c r="I3014">
        <f t="shared" si="322"/>
        <v>-2.4971200000436511E-2</v>
      </c>
      <c r="Q3014" s="2">
        <f t="shared" si="316"/>
        <v>29443.993999999999</v>
      </c>
      <c r="S3014" t="s">
        <v>8874</v>
      </c>
      <c r="AC3014">
        <v>22</v>
      </c>
      <c r="AE3014" t="s">
        <v>8734</v>
      </c>
      <c r="AG3014" t="s">
        <v>8576</v>
      </c>
    </row>
    <row r="3015" spans="1:33" ht="12.95" customHeight="1" x14ac:dyDescent="0.2">
      <c r="A3015" s="55" t="s">
        <v>2511</v>
      </c>
      <c r="B3015" s="54" t="s">
        <v>8852</v>
      </c>
      <c r="C3015" s="55">
        <v>44462.495000000003</v>
      </c>
      <c r="D3015" s="55" t="s">
        <v>8869</v>
      </c>
      <c r="E3015">
        <f t="shared" si="314"/>
        <v>-10096.020055380868</v>
      </c>
      <c r="F3015">
        <f t="shared" si="315"/>
        <v>-10096</v>
      </c>
      <c r="G3015">
        <f t="shared" si="320"/>
        <v>-2.3971199996594805E-2</v>
      </c>
      <c r="I3015">
        <f t="shared" si="322"/>
        <v>-2.3971199996594805E-2</v>
      </c>
      <c r="Q3015" s="2">
        <f t="shared" si="316"/>
        <v>29443.995000000003</v>
      </c>
      <c r="S3015" t="s">
        <v>8874</v>
      </c>
    </row>
    <row r="3016" spans="1:33" ht="12.95" customHeight="1" x14ac:dyDescent="0.2">
      <c r="A3016" s="55" t="s">
        <v>7439</v>
      </c>
      <c r="B3016" s="54" t="s">
        <v>8852</v>
      </c>
      <c r="C3016" s="55">
        <v>44463.688999999998</v>
      </c>
      <c r="D3016" s="55" t="s">
        <v>8869</v>
      </c>
      <c r="E3016">
        <f t="shared" si="314"/>
        <v>-10095.02110143792</v>
      </c>
      <c r="F3016">
        <f t="shared" si="315"/>
        <v>-10095</v>
      </c>
      <c r="G3016">
        <f t="shared" si="320"/>
        <v>-2.5221500007319264E-2</v>
      </c>
      <c r="I3016">
        <f t="shared" si="322"/>
        <v>-2.5221500007319264E-2</v>
      </c>
      <c r="Q3016" s="2">
        <f t="shared" si="316"/>
        <v>29445.188999999998</v>
      </c>
      <c r="S3016" t="s">
        <v>8874</v>
      </c>
    </row>
    <row r="3017" spans="1:33" ht="12.95" customHeight="1" x14ac:dyDescent="0.2">
      <c r="A3017" s="55" t="s">
        <v>2511</v>
      </c>
      <c r="B3017" s="54" t="s">
        <v>8852</v>
      </c>
      <c r="C3017" s="55">
        <v>44468.462</v>
      </c>
      <c r="D3017" s="55" t="s">
        <v>8869</v>
      </c>
      <c r="E3017">
        <f t="shared" si="314"/>
        <v>-10091.027795600639</v>
      </c>
      <c r="F3017">
        <f t="shared" si="315"/>
        <v>-10091</v>
      </c>
      <c r="G3017">
        <f t="shared" si="320"/>
        <v>-3.3222700003534555E-2</v>
      </c>
      <c r="I3017">
        <f t="shared" si="322"/>
        <v>-3.3222700003534555E-2</v>
      </c>
      <c r="Q3017" s="2">
        <f t="shared" si="316"/>
        <v>29449.962</v>
      </c>
      <c r="S3017" t="s">
        <v>8874</v>
      </c>
    </row>
    <row r="3018" spans="1:33" ht="12.95" customHeight="1" x14ac:dyDescent="0.2">
      <c r="A3018" s="55" t="s">
        <v>2511</v>
      </c>
      <c r="B3018" s="54" t="s">
        <v>8852</v>
      </c>
      <c r="C3018" s="55">
        <v>44468.464</v>
      </c>
      <c r="D3018" s="55" t="s">
        <v>8869</v>
      </c>
      <c r="E3018">
        <f t="shared" si="314"/>
        <v>-10091.026122310952</v>
      </c>
      <c r="F3018">
        <f t="shared" si="315"/>
        <v>-10091</v>
      </c>
      <c r="G3018">
        <f t="shared" si="320"/>
        <v>-3.1222700003127102E-2</v>
      </c>
      <c r="I3018">
        <f t="shared" si="322"/>
        <v>-3.1222700003127102E-2</v>
      </c>
      <c r="Q3018" s="2">
        <f t="shared" si="316"/>
        <v>29449.964</v>
      </c>
      <c r="S3018" t="s">
        <v>8874</v>
      </c>
    </row>
    <row r="3019" spans="1:33" ht="12.95" customHeight="1" x14ac:dyDescent="0.2">
      <c r="A3019" s="55" t="s">
        <v>2454</v>
      </c>
      <c r="B3019" s="54" t="s">
        <v>8852</v>
      </c>
      <c r="C3019" s="55">
        <v>44468.466</v>
      </c>
      <c r="D3019" s="55" t="s">
        <v>8869</v>
      </c>
      <c r="E3019">
        <f t="shared" si="314"/>
        <v>-10091.024449021264</v>
      </c>
      <c r="F3019">
        <f t="shared" si="315"/>
        <v>-10091</v>
      </c>
      <c r="G3019">
        <f t="shared" si="320"/>
        <v>-2.9222700002719648E-2</v>
      </c>
      <c r="I3019">
        <f t="shared" si="322"/>
        <v>-2.9222700002719648E-2</v>
      </c>
      <c r="Q3019" s="2">
        <f t="shared" si="316"/>
        <v>29449.966</v>
      </c>
      <c r="S3019" t="s">
        <v>8874</v>
      </c>
    </row>
    <row r="3020" spans="1:33" ht="12.95" customHeight="1" x14ac:dyDescent="0.2">
      <c r="A3020" s="12" t="s">
        <v>9233</v>
      </c>
      <c r="B3020" s="35"/>
      <c r="C3020" s="12">
        <v>44470.853000000003</v>
      </c>
      <c r="D3020" s="12">
        <v>8.0000000000000004E-4</v>
      </c>
      <c r="E3020">
        <f t="shared" si="314"/>
        <v>-10089.027377780201</v>
      </c>
      <c r="F3020">
        <f t="shared" si="315"/>
        <v>-10089</v>
      </c>
      <c r="G3020">
        <f t="shared" si="320"/>
        <v>-3.2723299998906441E-2</v>
      </c>
      <c r="I3020">
        <f>G3020</f>
        <v>-3.2723299998906441E-2</v>
      </c>
      <c r="Q3020" s="2">
        <f t="shared" si="316"/>
        <v>29452.353000000003</v>
      </c>
      <c r="S3020" t="s">
        <v>8874</v>
      </c>
      <c r="U3020" s="21"/>
    </row>
    <row r="3021" spans="1:33" ht="12.95" customHeight="1" x14ac:dyDescent="0.2">
      <c r="A3021" s="55" t="s">
        <v>2504</v>
      </c>
      <c r="B3021" s="54" t="s">
        <v>8852</v>
      </c>
      <c r="C3021" s="55">
        <v>44474.440999999999</v>
      </c>
      <c r="D3021" s="55" t="s">
        <v>8869</v>
      </c>
      <c r="E3021">
        <f t="shared" si="314"/>
        <v>-10086.025496082288</v>
      </c>
      <c r="F3021">
        <f t="shared" si="315"/>
        <v>-10086</v>
      </c>
      <c r="G3021">
        <f t="shared" si="320"/>
        <v>-3.0474200000753626E-2</v>
      </c>
      <c r="I3021">
        <f>+C3021-(C$7+F3021*C$8)</f>
        <v>-3.0474200000753626E-2</v>
      </c>
      <c r="Q3021" s="2">
        <f t="shared" si="316"/>
        <v>29455.940999999999</v>
      </c>
      <c r="S3021" t="s">
        <v>8874</v>
      </c>
    </row>
    <row r="3022" spans="1:33" ht="12.95" customHeight="1" x14ac:dyDescent="0.2">
      <c r="A3022" s="12" t="s">
        <v>9232</v>
      </c>
      <c r="B3022" s="35"/>
      <c r="C3022" s="12">
        <v>44476.830699999999</v>
      </c>
      <c r="D3022" s="12"/>
      <c r="E3022">
        <f t="shared" si="314"/>
        <v>-10084.02616590015</v>
      </c>
      <c r="F3022">
        <f t="shared" si="315"/>
        <v>-10084</v>
      </c>
      <c r="G3022">
        <f t="shared" si="320"/>
        <v>-3.1274800006940495E-2</v>
      </c>
      <c r="J3022">
        <f>G3022</f>
        <v>-3.1274800006940495E-2</v>
      </c>
      <c r="Q3022" s="2">
        <f t="shared" si="316"/>
        <v>29458.330699999999</v>
      </c>
      <c r="S3022" t="s">
        <v>8874</v>
      </c>
      <c r="U3022" s="21"/>
    </row>
    <row r="3023" spans="1:33" ht="12.95" customHeight="1" x14ac:dyDescent="0.2">
      <c r="A3023" s="55" t="s">
        <v>3725</v>
      </c>
      <c r="B3023" s="54" t="s">
        <v>8852</v>
      </c>
      <c r="C3023" s="55">
        <v>44480.413999999997</v>
      </c>
      <c r="D3023" s="55" t="s">
        <v>8869</v>
      </c>
      <c r="E3023">
        <f t="shared" si="314"/>
        <v>-10081.028216432998</v>
      </c>
      <c r="F3023">
        <f t="shared" si="315"/>
        <v>-10081</v>
      </c>
      <c r="G3023">
        <f t="shared" si="320"/>
        <v>-3.3725700006471016E-2</v>
      </c>
      <c r="I3023">
        <f t="shared" ref="I3023:I3038" si="323">+C3023-(C$7+F3023*C$8)</f>
        <v>-3.3725700006471016E-2</v>
      </c>
      <c r="Q3023" s="2">
        <f t="shared" si="316"/>
        <v>29461.913999999997</v>
      </c>
      <c r="S3023" t="s">
        <v>8874</v>
      </c>
    </row>
    <row r="3024" spans="1:33" ht="12.95" customHeight="1" x14ac:dyDescent="0.2">
      <c r="A3024" s="55" t="s">
        <v>2504</v>
      </c>
      <c r="B3024" s="54" t="s">
        <v>8852</v>
      </c>
      <c r="C3024" s="55">
        <v>44480.42</v>
      </c>
      <c r="D3024" s="55" t="s">
        <v>8869</v>
      </c>
      <c r="E3024">
        <f t="shared" si="314"/>
        <v>-10081.023196563936</v>
      </c>
      <c r="F3024">
        <f t="shared" si="315"/>
        <v>-10081</v>
      </c>
      <c r="G3024">
        <f t="shared" si="320"/>
        <v>-2.7725700005248655E-2</v>
      </c>
      <c r="I3024">
        <f t="shared" si="323"/>
        <v>-2.7725700005248655E-2</v>
      </c>
      <c r="Q3024" s="2">
        <f t="shared" si="316"/>
        <v>29461.919999999998</v>
      </c>
      <c r="S3024" t="s">
        <v>8874</v>
      </c>
    </row>
    <row r="3025" spans="1:33" ht="12.95" customHeight="1" x14ac:dyDescent="0.2">
      <c r="A3025" s="55" t="s">
        <v>2514</v>
      </c>
      <c r="B3025" s="54" t="s">
        <v>8852</v>
      </c>
      <c r="C3025" s="55">
        <v>44486.38</v>
      </c>
      <c r="D3025" s="55" t="s">
        <v>8869</v>
      </c>
      <c r="E3025">
        <f t="shared" si="314"/>
        <v>-10076.03679329761</v>
      </c>
      <c r="F3025">
        <f t="shared" si="315"/>
        <v>-10076</v>
      </c>
      <c r="G3025">
        <f t="shared" si="320"/>
        <v>-4.3977200002700556E-2</v>
      </c>
      <c r="I3025">
        <f t="shared" si="323"/>
        <v>-4.3977200002700556E-2</v>
      </c>
      <c r="Q3025" s="2">
        <f t="shared" si="316"/>
        <v>29467.879999999997</v>
      </c>
      <c r="S3025" t="s">
        <v>8874</v>
      </c>
    </row>
    <row r="3026" spans="1:33" ht="12.95" customHeight="1" x14ac:dyDescent="0.2">
      <c r="A3026" s="55" t="s">
        <v>5478</v>
      </c>
      <c r="B3026" s="54" t="s">
        <v>8852</v>
      </c>
      <c r="C3026" s="55">
        <v>44486.39</v>
      </c>
      <c r="D3026" s="55" t="s">
        <v>8869</v>
      </c>
      <c r="E3026">
        <f t="shared" si="314"/>
        <v>-10076.028426849174</v>
      </c>
      <c r="F3026">
        <f t="shared" si="315"/>
        <v>-10076</v>
      </c>
      <c r="G3026">
        <f t="shared" si="320"/>
        <v>-3.3977200000663288E-2</v>
      </c>
      <c r="I3026">
        <f t="shared" si="323"/>
        <v>-3.3977200000663288E-2</v>
      </c>
      <c r="Q3026" s="2">
        <f t="shared" si="316"/>
        <v>29467.89</v>
      </c>
      <c r="S3026" t="s">
        <v>8874</v>
      </c>
    </row>
    <row r="3027" spans="1:33" ht="12.95" customHeight="1" x14ac:dyDescent="0.2">
      <c r="A3027" s="55" t="s">
        <v>5478</v>
      </c>
      <c r="B3027" s="54" t="s">
        <v>8852</v>
      </c>
      <c r="C3027" s="55">
        <v>44486.391000000003</v>
      </c>
      <c r="D3027" s="55" t="s">
        <v>8869</v>
      </c>
      <c r="E3027">
        <f t="shared" si="314"/>
        <v>-10076.027590204327</v>
      </c>
      <c r="F3027">
        <f t="shared" si="315"/>
        <v>-10076</v>
      </c>
      <c r="G3027">
        <f t="shared" si="320"/>
        <v>-3.2977199996821582E-2</v>
      </c>
      <c r="I3027">
        <f t="shared" si="323"/>
        <v>-3.2977199996821582E-2</v>
      </c>
      <c r="Q3027" s="2">
        <f t="shared" si="316"/>
        <v>29467.891000000003</v>
      </c>
      <c r="S3027" t="s">
        <v>8874</v>
      </c>
    </row>
    <row r="3028" spans="1:33" ht="12.95" customHeight="1" x14ac:dyDescent="0.2">
      <c r="A3028" s="55" t="s">
        <v>2511</v>
      </c>
      <c r="B3028" s="54" t="s">
        <v>8852</v>
      </c>
      <c r="C3028" s="55">
        <v>44486.392</v>
      </c>
      <c r="D3028" s="55" t="s">
        <v>8869</v>
      </c>
      <c r="E3028">
        <f t="shared" si="314"/>
        <v>-10076.026753559487</v>
      </c>
      <c r="F3028">
        <f t="shared" si="315"/>
        <v>-10076</v>
      </c>
      <c r="G3028">
        <f t="shared" si="320"/>
        <v>-3.1977200000255834E-2</v>
      </c>
      <c r="I3028">
        <f t="shared" si="323"/>
        <v>-3.1977200000255834E-2</v>
      </c>
      <c r="Q3028" s="2">
        <f t="shared" si="316"/>
        <v>29467.892</v>
      </c>
      <c r="S3028" t="s">
        <v>8874</v>
      </c>
    </row>
    <row r="3029" spans="1:33" ht="12.95" customHeight="1" x14ac:dyDescent="0.2">
      <c r="A3029" s="55" t="s">
        <v>5478</v>
      </c>
      <c r="B3029" s="54" t="s">
        <v>8852</v>
      </c>
      <c r="C3029" s="55">
        <v>44486.392999999996</v>
      </c>
      <c r="D3029" s="55" t="s">
        <v>8869</v>
      </c>
      <c r="E3029">
        <f t="shared" ref="E3029:E3092" si="324">+(C3029-C$7)/C$8</f>
        <v>-10076.025916914647</v>
      </c>
      <c r="F3029">
        <f t="shared" ref="F3029:F3092" si="325">ROUND(2*E3029,0)/2</f>
        <v>-10076</v>
      </c>
      <c r="G3029">
        <f t="shared" si="320"/>
        <v>-3.0977200003690086E-2</v>
      </c>
      <c r="I3029">
        <f t="shared" si="323"/>
        <v>-3.0977200003690086E-2</v>
      </c>
      <c r="Q3029" s="2">
        <f t="shared" si="316"/>
        <v>29467.892999999996</v>
      </c>
      <c r="S3029" t="s">
        <v>8874</v>
      </c>
    </row>
    <row r="3030" spans="1:33" ht="12.95" customHeight="1" x14ac:dyDescent="0.2">
      <c r="A3030" s="55" t="s">
        <v>7439</v>
      </c>
      <c r="B3030" s="54" t="s">
        <v>8852</v>
      </c>
      <c r="C3030" s="55">
        <v>44486.394</v>
      </c>
      <c r="D3030" s="55" t="s">
        <v>8869</v>
      </c>
      <c r="E3030">
        <f t="shared" si="324"/>
        <v>-10076.025080269799</v>
      </c>
      <c r="F3030">
        <f t="shared" si="325"/>
        <v>-10076</v>
      </c>
      <c r="G3030">
        <f t="shared" si="320"/>
        <v>-2.9977199999848381E-2</v>
      </c>
      <c r="I3030">
        <f t="shared" si="323"/>
        <v>-2.9977199999848381E-2</v>
      </c>
      <c r="Q3030" s="2">
        <f t="shared" si="316"/>
        <v>29467.894</v>
      </c>
      <c r="S3030" t="s">
        <v>8874</v>
      </c>
    </row>
    <row r="3031" spans="1:33" ht="12.95" customHeight="1" x14ac:dyDescent="0.2">
      <c r="A3031" s="55" t="s">
        <v>2511</v>
      </c>
      <c r="B3031" s="54" t="s">
        <v>8852</v>
      </c>
      <c r="C3031" s="55">
        <v>44486.394999999997</v>
      </c>
      <c r="D3031" s="55" t="s">
        <v>8869</v>
      </c>
      <c r="E3031">
        <f t="shared" si="324"/>
        <v>-10076.024243624959</v>
      </c>
      <c r="F3031">
        <f t="shared" si="325"/>
        <v>-10076</v>
      </c>
      <c r="G3031">
        <f t="shared" si="320"/>
        <v>-2.8977200003282633E-2</v>
      </c>
      <c r="I3031">
        <f t="shared" si="323"/>
        <v>-2.8977200003282633E-2</v>
      </c>
      <c r="Q3031" s="2">
        <f t="shared" ref="Q3031:Q3094" si="326">+C3031-15018.5</f>
        <v>29467.894999999997</v>
      </c>
      <c r="S3031" t="s">
        <v>8874</v>
      </c>
      <c r="AC3031">
        <v>12</v>
      </c>
      <c r="AE3031" t="s">
        <v>8725</v>
      </c>
      <c r="AG3031" t="s">
        <v>8576</v>
      </c>
    </row>
    <row r="3032" spans="1:33" ht="12.95" customHeight="1" x14ac:dyDescent="0.2">
      <c r="A3032" s="55" t="s">
        <v>5439</v>
      </c>
      <c r="B3032" s="54" t="s">
        <v>8852</v>
      </c>
      <c r="C3032" s="55">
        <v>44486.396000000001</v>
      </c>
      <c r="D3032" s="55" t="s">
        <v>8869</v>
      </c>
      <c r="E3032">
        <f t="shared" si="324"/>
        <v>-10076.023406980112</v>
      </c>
      <c r="F3032">
        <f t="shared" si="325"/>
        <v>-10076</v>
      </c>
      <c r="G3032">
        <f t="shared" si="320"/>
        <v>-2.7977199999440927E-2</v>
      </c>
      <c r="I3032">
        <f t="shared" si="323"/>
        <v>-2.7977199999440927E-2</v>
      </c>
      <c r="Q3032" s="2">
        <f t="shared" si="326"/>
        <v>29467.896000000001</v>
      </c>
      <c r="S3032" t="s">
        <v>8874</v>
      </c>
      <c r="AC3032">
        <v>8</v>
      </c>
      <c r="AE3032" t="s">
        <v>8709</v>
      </c>
      <c r="AG3032" t="s">
        <v>8576</v>
      </c>
    </row>
    <row r="3033" spans="1:33" ht="12.95" customHeight="1" x14ac:dyDescent="0.2">
      <c r="A3033" s="55" t="s">
        <v>5478</v>
      </c>
      <c r="B3033" s="54" t="s">
        <v>8852</v>
      </c>
      <c r="C3033" s="55">
        <v>44487.588000000003</v>
      </c>
      <c r="D3033" s="55" t="s">
        <v>8869</v>
      </c>
      <c r="E3033">
        <f t="shared" si="324"/>
        <v>-10075.026126326844</v>
      </c>
      <c r="F3033">
        <f t="shared" si="325"/>
        <v>-10075</v>
      </c>
      <c r="G3033">
        <f t="shared" ref="G3033:G3064" si="327">+C3033-(C$7+F3033*C$8)</f>
        <v>-3.1227500003296882E-2</v>
      </c>
      <c r="I3033">
        <f t="shared" si="323"/>
        <v>-3.1227500003296882E-2</v>
      </c>
      <c r="Q3033" s="2">
        <f t="shared" si="326"/>
        <v>29469.088000000003</v>
      </c>
      <c r="S3033" t="s">
        <v>8874</v>
      </c>
      <c r="AC3033">
        <v>8</v>
      </c>
      <c r="AE3033" t="s">
        <v>8748</v>
      </c>
      <c r="AG3033" t="s">
        <v>8576</v>
      </c>
    </row>
    <row r="3034" spans="1:33" ht="12.95" customHeight="1" x14ac:dyDescent="0.2">
      <c r="A3034" s="55" t="s">
        <v>7439</v>
      </c>
      <c r="B3034" s="54" t="s">
        <v>8852</v>
      </c>
      <c r="C3034" s="55">
        <v>44494.758999999998</v>
      </c>
      <c r="D3034" s="55" t="s">
        <v>8869</v>
      </c>
      <c r="E3034">
        <f t="shared" si="324"/>
        <v>-10069.026546155232</v>
      </c>
      <c r="F3034">
        <f t="shared" si="325"/>
        <v>-10069</v>
      </c>
      <c r="G3034">
        <f t="shared" si="327"/>
        <v>-3.1729300004371908E-2</v>
      </c>
      <c r="I3034">
        <f t="shared" si="323"/>
        <v>-3.1729300004371908E-2</v>
      </c>
      <c r="Q3034" s="2">
        <f t="shared" si="326"/>
        <v>29476.258999999998</v>
      </c>
      <c r="S3034" t="s">
        <v>8874</v>
      </c>
      <c r="AC3034">
        <v>10</v>
      </c>
      <c r="AE3034" t="s">
        <v>8678</v>
      </c>
      <c r="AG3034" t="s">
        <v>8576</v>
      </c>
    </row>
    <row r="3035" spans="1:33" ht="12.95" customHeight="1" x14ac:dyDescent="0.2">
      <c r="A3035" s="55" t="s">
        <v>2514</v>
      </c>
      <c r="B3035" s="54" t="s">
        <v>8852</v>
      </c>
      <c r="C3035" s="55">
        <v>44498.343999999997</v>
      </c>
      <c r="D3035" s="55" t="s">
        <v>8869</v>
      </c>
      <c r="E3035">
        <f t="shared" si="324"/>
        <v>-10066.027174391846</v>
      </c>
      <c r="F3035">
        <f t="shared" si="325"/>
        <v>-10066</v>
      </c>
      <c r="G3035">
        <f t="shared" si="327"/>
        <v>-3.2480200003192294E-2</v>
      </c>
      <c r="I3035">
        <f t="shared" si="323"/>
        <v>-3.2480200003192294E-2</v>
      </c>
      <c r="Q3035" s="2">
        <f t="shared" si="326"/>
        <v>29479.843999999997</v>
      </c>
      <c r="S3035" t="s">
        <v>8874</v>
      </c>
      <c r="AC3035">
        <v>17</v>
      </c>
      <c r="AE3035" t="s">
        <v>8734</v>
      </c>
      <c r="AG3035" t="s">
        <v>8576</v>
      </c>
    </row>
    <row r="3036" spans="1:33" ht="12.95" customHeight="1" x14ac:dyDescent="0.2">
      <c r="A3036" s="55" t="s">
        <v>2511</v>
      </c>
      <c r="B3036" s="54" t="s">
        <v>8852</v>
      </c>
      <c r="C3036" s="55">
        <v>44498.347000000002</v>
      </c>
      <c r="D3036" s="55" t="s">
        <v>8869</v>
      </c>
      <c r="E3036">
        <f t="shared" si="324"/>
        <v>-10066.024664457311</v>
      </c>
      <c r="F3036">
        <f t="shared" si="325"/>
        <v>-10066</v>
      </c>
      <c r="G3036">
        <f t="shared" si="327"/>
        <v>-2.9480199998943135E-2</v>
      </c>
      <c r="I3036">
        <f t="shared" si="323"/>
        <v>-2.9480199998943135E-2</v>
      </c>
      <c r="Q3036" s="2">
        <f t="shared" si="326"/>
        <v>29479.847000000002</v>
      </c>
      <c r="S3036" t="s">
        <v>8874</v>
      </c>
      <c r="AC3036">
        <v>23</v>
      </c>
      <c r="AE3036" t="s">
        <v>8725</v>
      </c>
      <c r="AG3036" t="s">
        <v>8576</v>
      </c>
    </row>
    <row r="3037" spans="1:33" ht="12.95" customHeight="1" x14ac:dyDescent="0.2">
      <c r="A3037" s="55" t="s">
        <v>2460</v>
      </c>
      <c r="B3037" s="54" t="s">
        <v>8852</v>
      </c>
      <c r="C3037" s="55">
        <v>44498.349000000002</v>
      </c>
      <c r="D3037" s="55" t="s">
        <v>8869</v>
      </c>
      <c r="E3037">
        <f t="shared" si="324"/>
        <v>-10066.022991167625</v>
      </c>
      <c r="F3037">
        <f t="shared" si="325"/>
        <v>-10066</v>
      </c>
      <c r="G3037">
        <f t="shared" si="327"/>
        <v>-2.7480199998535682E-2</v>
      </c>
      <c r="I3037">
        <f t="shared" si="323"/>
        <v>-2.7480199998535682E-2</v>
      </c>
      <c r="Q3037" s="2">
        <f t="shared" si="326"/>
        <v>29479.849000000002</v>
      </c>
      <c r="S3037" t="s">
        <v>8874</v>
      </c>
    </row>
    <row r="3038" spans="1:33" ht="12.95" customHeight="1" x14ac:dyDescent="0.2">
      <c r="A3038" s="55" t="s">
        <v>7439</v>
      </c>
      <c r="B3038" s="54" t="s">
        <v>8852</v>
      </c>
      <c r="C3038" s="55">
        <v>44498.353000000003</v>
      </c>
      <c r="D3038" s="55" t="s">
        <v>8869</v>
      </c>
      <c r="E3038">
        <f t="shared" si="324"/>
        <v>-10066.01964458825</v>
      </c>
      <c r="F3038">
        <f t="shared" si="325"/>
        <v>-10066</v>
      </c>
      <c r="G3038">
        <f t="shared" si="327"/>
        <v>-2.3480199997720774E-2</v>
      </c>
      <c r="I3038">
        <f t="shared" si="323"/>
        <v>-2.3480199997720774E-2</v>
      </c>
      <c r="Q3038" s="2">
        <f t="shared" si="326"/>
        <v>29479.853000000003</v>
      </c>
      <c r="S3038" t="s">
        <v>8874</v>
      </c>
      <c r="AC3038">
        <v>18</v>
      </c>
      <c r="AE3038" t="s">
        <v>8746</v>
      </c>
      <c r="AG3038" t="s">
        <v>8576</v>
      </c>
    </row>
    <row r="3039" spans="1:33" ht="12.95" customHeight="1" x14ac:dyDescent="0.2">
      <c r="A3039" s="12" t="s">
        <v>9232</v>
      </c>
      <c r="B3039" s="35"/>
      <c r="C3039" s="12">
        <v>44507.9058</v>
      </c>
      <c r="D3039" s="12"/>
      <c r="E3039">
        <f t="shared" si="324"/>
        <v>-10058.027343728758</v>
      </c>
      <c r="F3039">
        <f t="shared" si="325"/>
        <v>-10058</v>
      </c>
      <c r="G3039">
        <f t="shared" si="327"/>
        <v>-3.2682600001862738E-2</v>
      </c>
      <c r="J3039">
        <f>G3039</f>
        <v>-3.2682600001862738E-2</v>
      </c>
      <c r="Q3039" s="2">
        <f t="shared" si="326"/>
        <v>29489.4058</v>
      </c>
      <c r="S3039" t="s">
        <v>8874</v>
      </c>
      <c r="U3039" s="21"/>
    </row>
    <row r="3040" spans="1:33" ht="12.95" customHeight="1" x14ac:dyDescent="0.2">
      <c r="A3040" s="55" t="s">
        <v>2514</v>
      </c>
      <c r="B3040" s="54" t="s">
        <v>8852</v>
      </c>
      <c r="C3040" s="55">
        <v>44510.296999999999</v>
      </c>
      <c r="D3040" s="55" t="s">
        <v>8869</v>
      </c>
      <c r="E3040">
        <f t="shared" si="324"/>
        <v>-10056.026758579357</v>
      </c>
      <c r="F3040">
        <f t="shared" si="325"/>
        <v>-10056</v>
      </c>
      <c r="G3040">
        <f t="shared" si="327"/>
        <v>-3.1983200002287049E-2</v>
      </c>
      <c r="I3040">
        <f t="shared" ref="I3040:I3047" si="328">+C3040-(C$7+F3040*C$8)</f>
        <v>-3.1983200002287049E-2</v>
      </c>
      <c r="Q3040" s="2">
        <f t="shared" si="326"/>
        <v>29491.796999999999</v>
      </c>
      <c r="S3040" t="s">
        <v>8874</v>
      </c>
    </row>
    <row r="3041" spans="1:33" ht="12.95" customHeight="1" x14ac:dyDescent="0.2">
      <c r="A3041" s="55" t="s">
        <v>2511</v>
      </c>
      <c r="B3041" s="54" t="s">
        <v>8852</v>
      </c>
      <c r="C3041" s="55">
        <v>44517.472000000002</v>
      </c>
      <c r="D3041" s="55" t="s">
        <v>8869</v>
      </c>
      <c r="E3041">
        <f t="shared" si="324"/>
        <v>-10050.023831828363</v>
      </c>
      <c r="F3041">
        <f t="shared" si="325"/>
        <v>-10050</v>
      </c>
      <c r="G3041">
        <f t="shared" si="327"/>
        <v>-2.8485000002547167E-2</v>
      </c>
      <c r="I3041">
        <f t="shared" si="328"/>
        <v>-2.8485000002547167E-2</v>
      </c>
      <c r="Q3041" s="2">
        <f t="shared" si="326"/>
        <v>29498.972000000002</v>
      </c>
      <c r="S3041" t="s">
        <v>8874</v>
      </c>
      <c r="AC3041">
        <v>14</v>
      </c>
      <c r="AE3041" t="s">
        <v>8678</v>
      </c>
      <c r="AG3041" t="s">
        <v>8576</v>
      </c>
    </row>
    <row r="3042" spans="1:33" ht="12.95" customHeight="1" x14ac:dyDescent="0.2">
      <c r="A3042" s="55" t="s">
        <v>2511</v>
      </c>
      <c r="B3042" s="54" t="s">
        <v>8852</v>
      </c>
      <c r="C3042" s="55">
        <v>44517.472999999998</v>
      </c>
      <c r="D3042" s="55" t="s">
        <v>8869</v>
      </c>
      <c r="E3042">
        <f t="shared" si="324"/>
        <v>-10050.022995183523</v>
      </c>
      <c r="F3042">
        <f t="shared" si="325"/>
        <v>-10050</v>
      </c>
      <c r="G3042">
        <f t="shared" si="327"/>
        <v>-2.7485000005981419E-2</v>
      </c>
      <c r="I3042">
        <f t="shared" si="328"/>
        <v>-2.7485000005981419E-2</v>
      </c>
      <c r="Q3042" s="2">
        <f t="shared" si="326"/>
        <v>29498.972999999998</v>
      </c>
      <c r="S3042" t="s">
        <v>8874</v>
      </c>
      <c r="AB3042" t="s">
        <v>8668</v>
      </c>
      <c r="AC3042">
        <v>13</v>
      </c>
      <c r="AE3042" t="s">
        <v>8735</v>
      </c>
      <c r="AG3042" t="s">
        <v>8661</v>
      </c>
    </row>
    <row r="3043" spans="1:33" ht="12.95" customHeight="1" x14ac:dyDescent="0.2">
      <c r="A3043" s="55" t="s">
        <v>2460</v>
      </c>
      <c r="B3043" s="54" t="s">
        <v>8852</v>
      </c>
      <c r="C3043" s="55">
        <v>44517.476000000002</v>
      </c>
      <c r="D3043" s="55" t="s">
        <v>8869</v>
      </c>
      <c r="E3043">
        <f t="shared" si="324"/>
        <v>-10050.02048524899</v>
      </c>
      <c r="F3043">
        <f t="shared" si="325"/>
        <v>-10050</v>
      </c>
      <c r="G3043">
        <f t="shared" si="327"/>
        <v>-2.448500000173226E-2</v>
      </c>
      <c r="I3043">
        <f t="shared" si="328"/>
        <v>-2.448500000173226E-2</v>
      </c>
      <c r="Q3043" s="2">
        <f t="shared" si="326"/>
        <v>29498.976000000002</v>
      </c>
      <c r="S3043" t="s">
        <v>8874</v>
      </c>
    </row>
    <row r="3044" spans="1:33" ht="12.95" customHeight="1" x14ac:dyDescent="0.2">
      <c r="A3044" s="55" t="s">
        <v>7439</v>
      </c>
      <c r="B3044" s="54" t="s">
        <v>8852</v>
      </c>
      <c r="C3044" s="55">
        <v>44518.661</v>
      </c>
      <c r="D3044" s="55" t="s">
        <v>8869</v>
      </c>
      <c r="E3044">
        <f t="shared" si="324"/>
        <v>-10049.029061109628</v>
      </c>
      <c r="F3044">
        <f t="shared" si="325"/>
        <v>-10049</v>
      </c>
      <c r="G3044">
        <f t="shared" si="327"/>
        <v>-3.4735300003376324E-2</v>
      </c>
      <c r="I3044">
        <f t="shared" si="328"/>
        <v>-3.4735300003376324E-2</v>
      </c>
      <c r="Q3044" s="2">
        <f t="shared" si="326"/>
        <v>29500.161</v>
      </c>
      <c r="S3044" t="s">
        <v>8874</v>
      </c>
    </row>
    <row r="3045" spans="1:33" ht="12.95" customHeight="1" x14ac:dyDescent="0.2">
      <c r="A3045" s="55" t="s">
        <v>7439</v>
      </c>
      <c r="B3045" s="54" t="s">
        <v>8852</v>
      </c>
      <c r="C3045" s="55">
        <v>44530.614999999998</v>
      </c>
      <c r="D3045" s="55" t="s">
        <v>8869</v>
      </c>
      <c r="E3045">
        <f t="shared" si="324"/>
        <v>-10039.027808652299</v>
      </c>
      <c r="F3045">
        <f t="shared" si="325"/>
        <v>-10039</v>
      </c>
      <c r="G3045">
        <f t="shared" si="327"/>
        <v>-3.323830000590533E-2</v>
      </c>
      <c r="I3045">
        <f t="shared" si="328"/>
        <v>-3.323830000590533E-2</v>
      </c>
      <c r="Q3045" s="2">
        <f t="shared" si="326"/>
        <v>29512.114999999998</v>
      </c>
      <c r="S3045" t="s">
        <v>8874</v>
      </c>
    </row>
    <row r="3046" spans="1:33" ht="12.95" customHeight="1" x14ac:dyDescent="0.2">
      <c r="A3046" s="55" t="s">
        <v>2511</v>
      </c>
      <c r="B3046" s="54" t="s">
        <v>8852</v>
      </c>
      <c r="C3046" s="55">
        <v>44541.375</v>
      </c>
      <c r="D3046" s="55" t="s">
        <v>8869</v>
      </c>
      <c r="E3046">
        <f t="shared" si="324"/>
        <v>-10030.025510137921</v>
      </c>
      <c r="F3046">
        <f t="shared" si="325"/>
        <v>-10030</v>
      </c>
      <c r="G3046">
        <f t="shared" si="327"/>
        <v>-3.0491000004985835E-2</v>
      </c>
      <c r="I3046">
        <f t="shared" si="328"/>
        <v>-3.0491000004985835E-2</v>
      </c>
      <c r="Q3046" s="2">
        <f t="shared" si="326"/>
        <v>29522.875</v>
      </c>
      <c r="S3046" t="s">
        <v>8874</v>
      </c>
      <c r="AC3046">
        <v>30</v>
      </c>
      <c r="AE3046" t="s">
        <v>8734</v>
      </c>
      <c r="AG3046" t="s">
        <v>8576</v>
      </c>
    </row>
    <row r="3047" spans="1:33" ht="12.95" customHeight="1" x14ac:dyDescent="0.2">
      <c r="A3047" s="55" t="s">
        <v>2454</v>
      </c>
      <c r="B3047" s="54" t="s">
        <v>8852</v>
      </c>
      <c r="C3047" s="55">
        <v>44541.377999999997</v>
      </c>
      <c r="D3047" s="55" t="s">
        <v>8869</v>
      </c>
      <c r="E3047">
        <f t="shared" si="324"/>
        <v>-10030.023000203393</v>
      </c>
      <c r="F3047">
        <f t="shared" si="325"/>
        <v>-10030</v>
      </c>
      <c r="G3047">
        <f t="shared" si="327"/>
        <v>-2.7491000008012634E-2</v>
      </c>
      <c r="I3047">
        <f t="shared" si="328"/>
        <v>-2.7491000008012634E-2</v>
      </c>
      <c r="Q3047" s="2">
        <f t="shared" si="326"/>
        <v>29522.877999999997</v>
      </c>
      <c r="S3047" t="s">
        <v>8874</v>
      </c>
      <c r="AC3047">
        <v>26</v>
      </c>
      <c r="AE3047" t="s">
        <v>8650</v>
      </c>
      <c r="AG3047" t="s">
        <v>8576</v>
      </c>
    </row>
    <row r="3048" spans="1:33" ht="12.95" customHeight="1" x14ac:dyDescent="0.2">
      <c r="A3048" s="55" t="s">
        <v>2618</v>
      </c>
      <c r="B3048" s="54" t="s">
        <v>8852</v>
      </c>
      <c r="C3048" s="55">
        <v>44543.762900000002</v>
      </c>
      <c r="D3048" s="55" t="s">
        <v>8869</v>
      </c>
      <c r="E3048">
        <f t="shared" si="324"/>
        <v>-10028.027685916499</v>
      </c>
      <c r="F3048">
        <f t="shared" si="325"/>
        <v>-10028</v>
      </c>
      <c r="G3048">
        <f t="shared" si="327"/>
        <v>-3.3091600002080668E-2</v>
      </c>
      <c r="J3048">
        <f>G3048</f>
        <v>-3.3091600002080668E-2</v>
      </c>
      <c r="Q3048" s="2">
        <f t="shared" si="326"/>
        <v>29525.262900000002</v>
      </c>
      <c r="S3048" t="s">
        <v>8874</v>
      </c>
      <c r="U3048" s="21"/>
      <c r="AC3048">
        <v>19</v>
      </c>
      <c r="AE3048" t="s">
        <v>8750</v>
      </c>
      <c r="AG3048" t="s">
        <v>8576</v>
      </c>
    </row>
    <row r="3049" spans="1:33" ht="12.95" customHeight="1" x14ac:dyDescent="0.2">
      <c r="A3049" s="55" t="s">
        <v>2621</v>
      </c>
      <c r="B3049" s="54" t="s">
        <v>8852</v>
      </c>
      <c r="C3049" s="55">
        <v>44547.347000000002</v>
      </c>
      <c r="D3049" s="55" t="s">
        <v>8869</v>
      </c>
      <c r="E3049">
        <f t="shared" si="324"/>
        <v>-10025.02906713347</v>
      </c>
      <c r="F3049">
        <f t="shared" si="325"/>
        <v>-10025</v>
      </c>
      <c r="G3049">
        <f t="shared" si="327"/>
        <v>-3.4742499999993015E-2</v>
      </c>
      <c r="I3049">
        <f t="shared" ref="I3049:I3065" si="329">+C3049-(C$7+F3049*C$8)</f>
        <v>-3.4742499999993015E-2</v>
      </c>
      <c r="Q3049" s="2">
        <f t="shared" si="326"/>
        <v>29528.847000000002</v>
      </c>
      <c r="S3049" t="s">
        <v>8874</v>
      </c>
    </row>
    <row r="3050" spans="1:33" ht="12.95" customHeight="1" x14ac:dyDescent="0.2">
      <c r="A3050" s="55" t="s">
        <v>2624</v>
      </c>
      <c r="B3050" s="54" t="s">
        <v>8852</v>
      </c>
      <c r="C3050" s="55">
        <v>44547.353000000003</v>
      </c>
      <c r="D3050" s="55" t="s">
        <v>8869</v>
      </c>
      <c r="E3050">
        <f t="shared" si="324"/>
        <v>-10025.024047264409</v>
      </c>
      <c r="F3050">
        <f t="shared" si="325"/>
        <v>-10025</v>
      </c>
      <c r="G3050">
        <f t="shared" si="327"/>
        <v>-2.8742499998770654E-2</v>
      </c>
      <c r="I3050">
        <f t="shared" si="329"/>
        <v>-2.8742499998770654E-2</v>
      </c>
      <c r="Q3050" s="2">
        <f t="shared" si="326"/>
        <v>29528.853000000003</v>
      </c>
      <c r="S3050" t="s">
        <v>8874</v>
      </c>
    </row>
    <row r="3051" spans="1:33" ht="12.95" customHeight="1" x14ac:dyDescent="0.2">
      <c r="A3051" s="55" t="s">
        <v>2460</v>
      </c>
      <c r="B3051" s="54" t="s">
        <v>8852</v>
      </c>
      <c r="C3051" s="55">
        <v>44553.330999999998</v>
      </c>
      <c r="D3051" s="55" t="s">
        <v>8869</v>
      </c>
      <c r="E3051">
        <f t="shared" si="324"/>
        <v>-10020.022584390905</v>
      </c>
      <c r="F3051">
        <f t="shared" si="325"/>
        <v>-10020</v>
      </c>
      <c r="G3051">
        <f t="shared" si="327"/>
        <v>-2.6994000007107388E-2</v>
      </c>
      <c r="I3051">
        <f t="shared" si="329"/>
        <v>-2.6994000007107388E-2</v>
      </c>
      <c r="Q3051" s="2">
        <f t="shared" si="326"/>
        <v>29534.830999999998</v>
      </c>
      <c r="S3051" t="s">
        <v>8874</v>
      </c>
      <c r="AC3051">
        <v>37</v>
      </c>
      <c r="AE3051" t="s">
        <v>8734</v>
      </c>
      <c r="AG3051" t="s">
        <v>8576</v>
      </c>
    </row>
    <row r="3052" spans="1:33" ht="12.95" customHeight="1" x14ac:dyDescent="0.2">
      <c r="A3052" s="55" t="s">
        <v>2511</v>
      </c>
      <c r="B3052" s="54" t="s">
        <v>8852</v>
      </c>
      <c r="C3052" s="55">
        <v>44559.303</v>
      </c>
      <c r="D3052" s="55" t="s">
        <v>8869</v>
      </c>
      <c r="E3052">
        <f t="shared" si="324"/>
        <v>-10015.026141386455</v>
      </c>
      <c r="F3052">
        <f t="shared" si="325"/>
        <v>-10015</v>
      </c>
      <c r="G3052">
        <f t="shared" si="327"/>
        <v>-3.1245500002114568E-2</v>
      </c>
      <c r="I3052">
        <f t="shared" si="329"/>
        <v>-3.1245500002114568E-2</v>
      </c>
      <c r="Q3052" s="2">
        <f t="shared" si="326"/>
        <v>29540.803</v>
      </c>
      <c r="S3052" t="s">
        <v>8874</v>
      </c>
    </row>
    <row r="3053" spans="1:33" ht="12.95" customHeight="1" x14ac:dyDescent="0.2">
      <c r="A3053" s="55" t="s">
        <v>2511</v>
      </c>
      <c r="B3053" s="54" t="s">
        <v>8852</v>
      </c>
      <c r="C3053" s="55">
        <v>44565.277999999998</v>
      </c>
      <c r="D3053" s="55" t="s">
        <v>8869</v>
      </c>
      <c r="E3053">
        <f t="shared" si="324"/>
        <v>-10010.027188447477</v>
      </c>
      <c r="F3053">
        <f t="shared" si="325"/>
        <v>-10010</v>
      </c>
      <c r="G3053">
        <f t="shared" si="327"/>
        <v>-3.2497000000148546E-2</v>
      </c>
      <c r="I3053">
        <f t="shared" si="329"/>
        <v>-3.2497000000148546E-2</v>
      </c>
      <c r="Q3053" s="2">
        <f t="shared" si="326"/>
        <v>29546.777999999998</v>
      </c>
      <c r="S3053" t="s">
        <v>8874</v>
      </c>
      <c r="AC3053">
        <v>15</v>
      </c>
      <c r="AE3053" t="s">
        <v>8739</v>
      </c>
      <c r="AG3053" t="s">
        <v>8576</v>
      </c>
    </row>
    <row r="3054" spans="1:33" ht="12.95" customHeight="1" x14ac:dyDescent="0.2">
      <c r="A3054" s="55" t="s">
        <v>2511</v>
      </c>
      <c r="B3054" s="54" t="s">
        <v>8852</v>
      </c>
      <c r="C3054" s="55">
        <v>44565.279000000002</v>
      </c>
      <c r="D3054" s="55" t="s">
        <v>8869</v>
      </c>
      <c r="E3054">
        <f t="shared" si="324"/>
        <v>-10010.026351802631</v>
      </c>
      <c r="F3054">
        <f t="shared" si="325"/>
        <v>-10010</v>
      </c>
      <c r="G3054">
        <f t="shared" si="327"/>
        <v>-3.149699999630684E-2</v>
      </c>
      <c r="I3054">
        <f t="shared" si="329"/>
        <v>-3.149699999630684E-2</v>
      </c>
      <c r="Q3054" s="2">
        <f t="shared" si="326"/>
        <v>29546.779000000002</v>
      </c>
      <c r="S3054" t="s">
        <v>8874</v>
      </c>
    </row>
    <row r="3055" spans="1:33" ht="12.95" customHeight="1" x14ac:dyDescent="0.2">
      <c r="A3055" s="55" t="s">
        <v>2635</v>
      </c>
      <c r="B3055" s="54" t="s">
        <v>8852</v>
      </c>
      <c r="C3055" s="55">
        <v>44590.379000000001</v>
      </c>
      <c r="D3055" s="55" t="s">
        <v>8869</v>
      </c>
      <c r="E3055">
        <f t="shared" si="324"/>
        <v>-9989.0265662347047</v>
      </c>
      <c r="F3055">
        <f t="shared" si="325"/>
        <v>-9989</v>
      </c>
      <c r="G3055">
        <f t="shared" si="327"/>
        <v>-3.1753300005220808E-2</v>
      </c>
      <c r="I3055">
        <f t="shared" si="329"/>
        <v>-3.1753300005220808E-2</v>
      </c>
      <c r="Q3055" s="2">
        <f t="shared" si="326"/>
        <v>29571.879000000001</v>
      </c>
      <c r="S3055" t="s">
        <v>8874</v>
      </c>
    </row>
    <row r="3056" spans="1:33" ht="12.95" customHeight="1" x14ac:dyDescent="0.2">
      <c r="A3056" s="55" t="s">
        <v>5439</v>
      </c>
      <c r="B3056" s="54" t="s">
        <v>8852</v>
      </c>
      <c r="C3056" s="55">
        <v>44590.385999999999</v>
      </c>
      <c r="D3056" s="55" t="s">
        <v>8869</v>
      </c>
      <c r="E3056">
        <f t="shared" si="324"/>
        <v>-9989.020709720804</v>
      </c>
      <c r="F3056">
        <f t="shared" si="325"/>
        <v>-9989</v>
      </c>
      <c r="G3056">
        <f t="shared" si="327"/>
        <v>-2.4753300007432699E-2</v>
      </c>
      <c r="I3056">
        <f t="shared" si="329"/>
        <v>-2.4753300007432699E-2</v>
      </c>
      <c r="Q3056" s="2">
        <f t="shared" si="326"/>
        <v>29571.885999999999</v>
      </c>
      <c r="S3056" t="s">
        <v>8874</v>
      </c>
    </row>
    <row r="3057" spans="1:33" ht="12.95" customHeight="1" x14ac:dyDescent="0.2">
      <c r="A3057" s="55" t="s">
        <v>7439</v>
      </c>
      <c r="B3057" s="54" t="s">
        <v>8852</v>
      </c>
      <c r="C3057" s="55">
        <v>44591.567000000003</v>
      </c>
      <c r="D3057" s="55" t="s">
        <v>8869</v>
      </c>
      <c r="E3057">
        <f t="shared" si="324"/>
        <v>-9988.0326321608118</v>
      </c>
      <c r="F3057">
        <f t="shared" si="325"/>
        <v>-9988</v>
      </c>
      <c r="G3057">
        <f t="shared" si="327"/>
        <v>-3.9003599995339755E-2</v>
      </c>
      <c r="I3057">
        <f t="shared" si="329"/>
        <v>-3.9003599995339755E-2</v>
      </c>
      <c r="Q3057" s="2">
        <f t="shared" si="326"/>
        <v>29573.067000000003</v>
      </c>
      <c r="S3057" t="s">
        <v>8874</v>
      </c>
    </row>
    <row r="3058" spans="1:33" ht="12.95" customHeight="1" x14ac:dyDescent="0.2">
      <c r="A3058" s="55" t="s">
        <v>2624</v>
      </c>
      <c r="B3058" s="54" t="s">
        <v>8852</v>
      </c>
      <c r="C3058" s="55">
        <v>44602.317000000003</v>
      </c>
      <c r="D3058" s="55" t="s">
        <v>8869</v>
      </c>
      <c r="E3058">
        <f t="shared" si="324"/>
        <v>-9979.0387000948667</v>
      </c>
      <c r="F3058">
        <f t="shared" si="325"/>
        <v>-9979</v>
      </c>
      <c r="G3058">
        <f t="shared" si="327"/>
        <v>-4.6256299996457528E-2</v>
      </c>
      <c r="I3058">
        <f t="shared" si="329"/>
        <v>-4.6256299996457528E-2</v>
      </c>
      <c r="Q3058" s="2">
        <f t="shared" si="326"/>
        <v>29583.817000000003</v>
      </c>
      <c r="S3058" t="s">
        <v>8874</v>
      </c>
    </row>
    <row r="3059" spans="1:33" ht="12.95" customHeight="1" x14ac:dyDescent="0.2">
      <c r="A3059" s="55" t="s">
        <v>2624</v>
      </c>
      <c r="B3059" s="54" t="s">
        <v>8852</v>
      </c>
      <c r="C3059" s="55">
        <v>44602.336000000003</v>
      </c>
      <c r="D3059" s="55" t="s">
        <v>8869</v>
      </c>
      <c r="E3059">
        <f t="shared" si="324"/>
        <v>-9979.0228038428431</v>
      </c>
      <c r="F3059">
        <f t="shared" si="325"/>
        <v>-9979</v>
      </c>
      <c r="G3059">
        <f t="shared" si="327"/>
        <v>-2.7256299996224698E-2</v>
      </c>
      <c r="I3059">
        <f t="shared" si="329"/>
        <v>-2.7256299996224698E-2</v>
      </c>
      <c r="Q3059" s="2">
        <f t="shared" si="326"/>
        <v>29583.836000000003</v>
      </c>
      <c r="S3059" t="s">
        <v>8874</v>
      </c>
      <c r="AC3059">
        <v>22</v>
      </c>
      <c r="AE3059" t="s">
        <v>8739</v>
      </c>
      <c r="AG3059" t="s">
        <v>8576</v>
      </c>
    </row>
    <row r="3060" spans="1:33" ht="12.95" customHeight="1" x14ac:dyDescent="0.2">
      <c r="A3060" s="55" t="s">
        <v>2624</v>
      </c>
      <c r="B3060" s="54" t="s">
        <v>8852</v>
      </c>
      <c r="C3060" s="55">
        <v>44602.338000000003</v>
      </c>
      <c r="D3060" s="55" t="s">
        <v>8869</v>
      </c>
      <c r="E3060">
        <f t="shared" si="324"/>
        <v>-9979.0211305531557</v>
      </c>
      <c r="F3060">
        <f t="shared" si="325"/>
        <v>-9979</v>
      </c>
      <c r="G3060">
        <f t="shared" si="327"/>
        <v>-2.5256299995817244E-2</v>
      </c>
      <c r="I3060">
        <f t="shared" si="329"/>
        <v>-2.5256299995817244E-2</v>
      </c>
      <c r="Q3060" s="2">
        <f t="shared" si="326"/>
        <v>29583.838000000003</v>
      </c>
      <c r="S3060" t="s">
        <v>8874</v>
      </c>
    </row>
    <row r="3061" spans="1:33" ht="12.95" customHeight="1" x14ac:dyDescent="0.2">
      <c r="A3061" s="55" t="s">
        <v>2454</v>
      </c>
      <c r="B3061" s="54" t="s">
        <v>8852</v>
      </c>
      <c r="C3061" s="55">
        <v>44602.339</v>
      </c>
      <c r="D3061" s="55" t="s">
        <v>8869</v>
      </c>
      <c r="E3061">
        <f t="shared" si="324"/>
        <v>-9979.0202939083156</v>
      </c>
      <c r="F3061">
        <f t="shared" si="325"/>
        <v>-9979</v>
      </c>
      <c r="G3061">
        <f t="shared" si="327"/>
        <v>-2.4256299999251496E-2</v>
      </c>
      <c r="I3061">
        <f t="shared" si="329"/>
        <v>-2.4256299999251496E-2</v>
      </c>
      <c r="Q3061" s="2">
        <f t="shared" si="326"/>
        <v>29583.839</v>
      </c>
      <c r="S3061" t="s">
        <v>8874</v>
      </c>
    </row>
    <row r="3062" spans="1:33" ht="12.95" customHeight="1" x14ac:dyDescent="0.2">
      <c r="A3062" s="55" t="s">
        <v>2624</v>
      </c>
      <c r="B3062" s="54" t="s">
        <v>8852</v>
      </c>
      <c r="C3062" s="55">
        <v>44608.311000000002</v>
      </c>
      <c r="D3062" s="55" t="s">
        <v>8869</v>
      </c>
      <c r="E3062">
        <f t="shared" si="324"/>
        <v>-9974.0238509038663</v>
      </c>
      <c r="F3062">
        <f t="shared" si="325"/>
        <v>-9974</v>
      </c>
      <c r="G3062">
        <f t="shared" si="327"/>
        <v>-2.8507800001534633E-2</v>
      </c>
      <c r="I3062">
        <f t="shared" si="329"/>
        <v>-2.8507800001534633E-2</v>
      </c>
      <c r="Q3062" s="2">
        <f t="shared" si="326"/>
        <v>29589.811000000002</v>
      </c>
      <c r="S3062" t="s">
        <v>8874</v>
      </c>
    </row>
    <row r="3063" spans="1:33" ht="12.95" customHeight="1" x14ac:dyDescent="0.2">
      <c r="A3063" s="55" t="s">
        <v>7439</v>
      </c>
      <c r="B3063" s="54" t="s">
        <v>8852</v>
      </c>
      <c r="C3063" s="55">
        <v>44616.667999999998</v>
      </c>
      <c r="D3063" s="55" t="s">
        <v>8869</v>
      </c>
      <c r="E3063">
        <f t="shared" si="324"/>
        <v>-9967.032009948045</v>
      </c>
      <c r="F3063">
        <f t="shared" si="325"/>
        <v>-9967</v>
      </c>
      <c r="G3063">
        <f t="shared" si="327"/>
        <v>-3.8259900007687975E-2</v>
      </c>
      <c r="I3063">
        <f t="shared" si="329"/>
        <v>-3.8259900007687975E-2</v>
      </c>
      <c r="Q3063" s="2">
        <f t="shared" si="326"/>
        <v>29598.167999999998</v>
      </c>
      <c r="S3063" t="s">
        <v>8874</v>
      </c>
    </row>
    <row r="3064" spans="1:33" ht="12.95" customHeight="1" x14ac:dyDescent="0.2">
      <c r="A3064" s="55" t="s">
        <v>7439</v>
      </c>
      <c r="B3064" s="54" t="s">
        <v>8852</v>
      </c>
      <c r="C3064" s="55">
        <v>44616.671999999999</v>
      </c>
      <c r="D3064" s="55" t="s">
        <v>8869</v>
      </c>
      <c r="E3064">
        <f t="shared" si="324"/>
        <v>-9967.0286633686719</v>
      </c>
      <c r="F3064">
        <f t="shared" si="325"/>
        <v>-9967</v>
      </c>
      <c r="G3064">
        <f t="shared" si="327"/>
        <v>-3.4259900006873067E-2</v>
      </c>
      <c r="I3064">
        <f t="shared" si="329"/>
        <v>-3.4259900006873067E-2</v>
      </c>
      <c r="Q3064" s="2">
        <f t="shared" si="326"/>
        <v>29598.171999999999</v>
      </c>
      <c r="S3064" t="s">
        <v>8874</v>
      </c>
    </row>
    <row r="3065" spans="1:33" ht="12.95" customHeight="1" x14ac:dyDescent="0.2">
      <c r="A3065" s="55" t="s">
        <v>5439</v>
      </c>
      <c r="B3065" s="54" t="s">
        <v>8852</v>
      </c>
      <c r="C3065" s="55">
        <v>44633.398000000001</v>
      </c>
      <c r="D3065" s="55" t="s">
        <v>8869</v>
      </c>
      <c r="E3065">
        <f t="shared" si="324"/>
        <v>-9953.0349417189027</v>
      </c>
      <c r="F3065">
        <f t="shared" si="325"/>
        <v>-9953</v>
      </c>
      <c r="G3065">
        <f t="shared" ref="G3065:G3096" si="330">+C3065-(C$7+F3065*C$8)</f>
        <v>-4.1764100002183113E-2</v>
      </c>
      <c r="I3065">
        <f t="shared" si="329"/>
        <v>-4.1764100002183113E-2</v>
      </c>
      <c r="Q3065" s="2">
        <f t="shared" si="326"/>
        <v>29614.898000000001</v>
      </c>
      <c r="S3065" t="s">
        <v>8874</v>
      </c>
    </row>
    <row r="3066" spans="1:33" ht="12.95" customHeight="1" x14ac:dyDescent="0.2">
      <c r="A3066" s="55" t="s">
        <v>2618</v>
      </c>
      <c r="B3066" s="54" t="s">
        <v>8852</v>
      </c>
      <c r="C3066" s="55">
        <v>44634.601199999997</v>
      </c>
      <c r="D3066" s="55" t="s">
        <v>8869</v>
      </c>
      <c r="E3066">
        <f t="shared" si="324"/>
        <v>-9952.0282906433949</v>
      </c>
      <c r="F3066">
        <f t="shared" si="325"/>
        <v>-9952</v>
      </c>
      <c r="G3066">
        <f t="shared" si="330"/>
        <v>-3.3814400005212519E-2</v>
      </c>
      <c r="J3066">
        <f>G3066</f>
        <v>-3.3814400005212519E-2</v>
      </c>
      <c r="Q3066" s="2">
        <f t="shared" si="326"/>
        <v>29616.101199999997</v>
      </c>
      <c r="S3066" t="s">
        <v>8874</v>
      </c>
      <c r="U3066" s="21"/>
    </row>
    <row r="3067" spans="1:33" ht="12.95" customHeight="1" x14ac:dyDescent="0.2">
      <c r="A3067" s="55" t="s">
        <v>2551</v>
      </c>
      <c r="B3067" s="54" t="s">
        <v>8852</v>
      </c>
      <c r="C3067" s="55">
        <v>44645.37</v>
      </c>
      <c r="D3067" s="55" t="s">
        <v>8869</v>
      </c>
      <c r="E3067">
        <f t="shared" si="324"/>
        <v>-9943.0186296543907</v>
      </c>
      <c r="F3067">
        <f t="shared" si="325"/>
        <v>-9943</v>
      </c>
      <c r="G3067">
        <f t="shared" si="330"/>
        <v>-2.2267100001045037E-2</v>
      </c>
      <c r="I3067">
        <f t="shared" ref="I3067:I3082" si="331">+C3067-(C$7+F3067*C$8)</f>
        <v>-2.2267100001045037E-2</v>
      </c>
      <c r="Q3067" s="2">
        <f t="shared" si="326"/>
        <v>29626.870000000003</v>
      </c>
      <c r="S3067" t="s">
        <v>8874</v>
      </c>
    </row>
    <row r="3068" spans="1:33" ht="12.95" customHeight="1" x14ac:dyDescent="0.2">
      <c r="A3068" s="55" t="s">
        <v>2454</v>
      </c>
      <c r="B3068" s="54" t="s">
        <v>8852</v>
      </c>
      <c r="C3068" s="55">
        <v>44651.332000000002</v>
      </c>
      <c r="D3068" s="55" t="s">
        <v>8869</v>
      </c>
      <c r="E3068">
        <f t="shared" si="324"/>
        <v>-9938.0305530983769</v>
      </c>
      <c r="F3068">
        <f t="shared" si="325"/>
        <v>-9938</v>
      </c>
      <c r="G3068">
        <f t="shared" si="330"/>
        <v>-3.6518599998089485E-2</v>
      </c>
      <c r="I3068">
        <f t="shared" si="331"/>
        <v>-3.6518599998089485E-2</v>
      </c>
      <c r="Q3068" s="2">
        <f t="shared" si="326"/>
        <v>29632.832000000002</v>
      </c>
      <c r="S3068" t="s">
        <v>8874</v>
      </c>
    </row>
    <row r="3069" spans="1:33" ht="12.95" customHeight="1" x14ac:dyDescent="0.2">
      <c r="A3069" s="55" t="s">
        <v>2635</v>
      </c>
      <c r="B3069" s="54" t="s">
        <v>8852</v>
      </c>
      <c r="C3069" s="55">
        <v>44651.337</v>
      </c>
      <c r="D3069" s="55" t="s">
        <v>8869</v>
      </c>
      <c r="E3069">
        <f t="shared" si="324"/>
        <v>-9938.0263698741619</v>
      </c>
      <c r="F3069">
        <f t="shared" si="325"/>
        <v>-9938</v>
      </c>
      <c r="G3069">
        <f t="shared" si="330"/>
        <v>-3.151860000070883E-2</v>
      </c>
      <c r="I3069">
        <f t="shared" si="331"/>
        <v>-3.151860000070883E-2</v>
      </c>
      <c r="Q3069" s="2">
        <f t="shared" si="326"/>
        <v>29632.837</v>
      </c>
      <c r="S3069" t="s">
        <v>8874</v>
      </c>
      <c r="AC3069">
        <v>30</v>
      </c>
      <c r="AE3069" t="s">
        <v>8739</v>
      </c>
      <c r="AG3069" t="s">
        <v>8576</v>
      </c>
    </row>
    <row r="3070" spans="1:33" ht="12.95" customHeight="1" x14ac:dyDescent="0.2">
      <c r="A3070" s="55" t="s">
        <v>2551</v>
      </c>
      <c r="B3070" s="54" t="s">
        <v>8852</v>
      </c>
      <c r="C3070" s="55">
        <v>44651.345000000001</v>
      </c>
      <c r="D3070" s="55" t="s">
        <v>8869</v>
      </c>
      <c r="E3070">
        <f t="shared" si="324"/>
        <v>-9938.0196767154139</v>
      </c>
      <c r="F3070">
        <f t="shared" si="325"/>
        <v>-9938</v>
      </c>
      <c r="G3070">
        <f t="shared" si="330"/>
        <v>-2.3518599999079015E-2</v>
      </c>
      <c r="I3070">
        <f t="shared" si="331"/>
        <v>-2.3518599999079015E-2</v>
      </c>
      <c r="Q3070" s="2">
        <f t="shared" si="326"/>
        <v>29632.845000000001</v>
      </c>
      <c r="S3070" t="s">
        <v>8874</v>
      </c>
      <c r="AB3070" t="s">
        <v>8668</v>
      </c>
      <c r="AC3070">
        <v>11</v>
      </c>
      <c r="AE3070" t="s">
        <v>8702</v>
      </c>
      <c r="AG3070" t="s">
        <v>8661</v>
      </c>
    </row>
    <row r="3071" spans="1:33" ht="12.95" customHeight="1" x14ac:dyDescent="0.2">
      <c r="A3071" s="55" t="s">
        <v>2454</v>
      </c>
      <c r="B3071" s="54" t="s">
        <v>8852</v>
      </c>
      <c r="C3071" s="55">
        <v>44663.286999999997</v>
      </c>
      <c r="D3071" s="55" t="s">
        <v>8869</v>
      </c>
      <c r="E3071">
        <f t="shared" si="324"/>
        <v>-9928.0284639962065</v>
      </c>
      <c r="F3071">
        <f t="shared" si="325"/>
        <v>-9928</v>
      </c>
      <c r="G3071">
        <f t="shared" si="330"/>
        <v>-3.4021600004052743E-2</v>
      </c>
      <c r="I3071">
        <f t="shared" si="331"/>
        <v>-3.4021600004052743E-2</v>
      </c>
      <c r="Q3071" s="2">
        <f t="shared" si="326"/>
        <v>29644.786999999997</v>
      </c>
      <c r="S3071" t="s">
        <v>8874</v>
      </c>
    </row>
    <row r="3072" spans="1:33" ht="12.95" customHeight="1" x14ac:dyDescent="0.2">
      <c r="A3072" s="55" t="s">
        <v>2551</v>
      </c>
      <c r="B3072" s="54" t="s">
        <v>8852</v>
      </c>
      <c r="C3072" s="55">
        <v>44694.370999999999</v>
      </c>
      <c r="D3072" s="55" t="s">
        <v>8869</v>
      </c>
      <c r="E3072">
        <f t="shared" si="324"/>
        <v>-9902.0221956857094</v>
      </c>
      <c r="F3072">
        <f t="shared" si="325"/>
        <v>-9902</v>
      </c>
      <c r="G3072">
        <f t="shared" si="330"/>
        <v>-2.6529400005529169E-2</v>
      </c>
      <c r="I3072">
        <f t="shared" si="331"/>
        <v>-2.6529400005529169E-2</v>
      </c>
      <c r="Q3072" s="2">
        <f t="shared" si="326"/>
        <v>29675.870999999999</v>
      </c>
      <c r="S3072" t="s">
        <v>8874</v>
      </c>
    </row>
    <row r="3073" spans="1:21" ht="12.95" customHeight="1" x14ac:dyDescent="0.2">
      <c r="A3073" s="55" t="s">
        <v>2673</v>
      </c>
      <c r="B3073" s="54" t="s">
        <v>8852</v>
      </c>
      <c r="C3073" s="55">
        <v>44706.315999999999</v>
      </c>
      <c r="D3073" s="55" t="s">
        <v>8869</v>
      </c>
      <c r="E3073">
        <f t="shared" si="324"/>
        <v>-9892.028473031969</v>
      </c>
      <c r="F3073">
        <f t="shared" si="325"/>
        <v>-9892</v>
      </c>
      <c r="G3073">
        <f t="shared" si="330"/>
        <v>-3.4032400006253738E-2</v>
      </c>
      <c r="I3073">
        <f t="shared" si="331"/>
        <v>-3.4032400006253738E-2</v>
      </c>
      <c r="Q3073" s="2">
        <f t="shared" si="326"/>
        <v>29687.815999999999</v>
      </c>
      <c r="S3073" t="s">
        <v>8874</v>
      </c>
    </row>
    <row r="3074" spans="1:21" ht="12.95" customHeight="1" x14ac:dyDescent="0.2">
      <c r="A3074" s="55" t="s">
        <v>2673</v>
      </c>
      <c r="B3074" s="54" t="s">
        <v>8852</v>
      </c>
      <c r="C3074" s="55">
        <v>44706.326999999997</v>
      </c>
      <c r="D3074" s="55" t="s">
        <v>8869</v>
      </c>
      <c r="E3074">
        <f t="shared" si="324"/>
        <v>-9892.0192699386935</v>
      </c>
      <c r="F3074">
        <f t="shared" si="325"/>
        <v>-9892</v>
      </c>
      <c r="G3074">
        <f t="shared" si="330"/>
        <v>-2.3032400007650722E-2</v>
      </c>
      <c r="I3074">
        <f t="shared" si="331"/>
        <v>-2.3032400007650722E-2</v>
      </c>
      <c r="Q3074" s="2">
        <f t="shared" si="326"/>
        <v>29687.826999999997</v>
      </c>
      <c r="S3074" t="s">
        <v>8874</v>
      </c>
    </row>
    <row r="3075" spans="1:21" ht="12.95" customHeight="1" x14ac:dyDescent="0.2">
      <c r="A3075" s="55" t="s">
        <v>2673</v>
      </c>
      <c r="B3075" s="54" t="s">
        <v>8852</v>
      </c>
      <c r="C3075" s="55">
        <v>44712.288999999997</v>
      </c>
      <c r="D3075" s="55" t="s">
        <v>8869</v>
      </c>
      <c r="E3075">
        <f t="shared" si="324"/>
        <v>-9887.0311933826797</v>
      </c>
      <c r="F3075">
        <f t="shared" si="325"/>
        <v>-9887</v>
      </c>
      <c r="G3075">
        <f t="shared" si="330"/>
        <v>-3.728390000469517E-2</v>
      </c>
      <c r="I3075">
        <f t="shared" si="331"/>
        <v>-3.728390000469517E-2</v>
      </c>
      <c r="Q3075" s="2">
        <f t="shared" si="326"/>
        <v>29693.788999999997</v>
      </c>
      <c r="S3075" t="s">
        <v>8874</v>
      </c>
    </row>
    <row r="3076" spans="1:21" ht="12.95" customHeight="1" x14ac:dyDescent="0.2">
      <c r="A3076" s="55" t="s">
        <v>2621</v>
      </c>
      <c r="B3076" s="54" t="s">
        <v>8852</v>
      </c>
      <c r="C3076" s="55">
        <v>44774.444000000003</v>
      </c>
      <c r="D3076" s="55" t="s">
        <v>8869</v>
      </c>
      <c r="E3076">
        <f t="shared" si="324"/>
        <v>-9835.0295331446468</v>
      </c>
      <c r="F3076">
        <f t="shared" si="325"/>
        <v>-9835</v>
      </c>
      <c r="G3076">
        <f t="shared" si="330"/>
        <v>-3.5299499999382533E-2</v>
      </c>
      <c r="I3076">
        <f t="shared" si="331"/>
        <v>-3.5299499999382533E-2</v>
      </c>
      <c r="Q3076" s="2">
        <f t="shared" si="326"/>
        <v>29755.944000000003</v>
      </c>
      <c r="S3076" t="s">
        <v>8874</v>
      </c>
    </row>
    <row r="3077" spans="1:21" ht="12.95" customHeight="1" x14ac:dyDescent="0.2">
      <c r="A3077" s="55" t="s">
        <v>2621</v>
      </c>
      <c r="B3077" s="54" t="s">
        <v>8852</v>
      </c>
      <c r="C3077" s="55">
        <v>44786.404000000002</v>
      </c>
      <c r="D3077" s="55" t="s">
        <v>8869</v>
      </c>
      <c r="E3077">
        <f t="shared" si="324"/>
        <v>-9825.0232608182578</v>
      </c>
      <c r="F3077">
        <f t="shared" si="325"/>
        <v>-9825</v>
      </c>
      <c r="G3077">
        <f t="shared" si="330"/>
        <v>-2.7802500000689179E-2</v>
      </c>
      <c r="I3077">
        <f t="shared" si="331"/>
        <v>-2.7802500000689179E-2</v>
      </c>
      <c r="Q3077" s="2">
        <f t="shared" si="326"/>
        <v>29767.904000000002</v>
      </c>
      <c r="S3077" t="s">
        <v>8874</v>
      </c>
    </row>
    <row r="3078" spans="1:21" ht="12.95" customHeight="1" x14ac:dyDescent="0.2">
      <c r="A3078" s="55" t="s">
        <v>2460</v>
      </c>
      <c r="B3078" s="54" t="s">
        <v>8852</v>
      </c>
      <c r="C3078" s="55">
        <v>44811.495999999999</v>
      </c>
      <c r="D3078" s="55" t="s">
        <v>8869</v>
      </c>
      <c r="E3078">
        <f t="shared" si="324"/>
        <v>-9804.0301684090791</v>
      </c>
      <c r="F3078">
        <f t="shared" si="325"/>
        <v>-9804</v>
      </c>
      <c r="G3078">
        <f t="shared" si="330"/>
        <v>-3.6058800003957003E-2</v>
      </c>
      <c r="I3078">
        <f t="shared" si="331"/>
        <v>-3.6058800003957003E-2</v>
      </c>
      <c r="Q3078" s="2">
        <f t="shared" si="326"/>
        <v>29792.995999999999</v>
      </c>
      <c r="S3078" t="s">
        <v>8874</v>
      </c>
    </row>
    <row r="3079" spans="1:21" ht="12.95" customHeight="1" x14ac:dyDescent="0.2">
      <c r="A3079" s="55" t="s">
        <v>2460</v>
      </c>
      <c r="B3079" s="54" t="s">
        <v>8852</v>
      </c>
      <c r="C3079" s="55">
        <v>44811.497000000003</v>
      </c>
      <c r="D3079" s="55" t="s">
        <v>8869</v>
      </c>
      <c r="E3079">
        <f t="shared" si="324"/>
        <v>-9804.0293317642336</v>
      </c>
      <c r="F3079">
        <f t="shared" si="325"/>
        <v>-9804</v>
      </c>
      <c r="G3079">
        <f t="shared" si="330"/>
        <v>-3.5058800000115298E-2</v>
      </c>
      <c r="I3079">
        <f t="shared" si="331"/>
        <v>-3.5058800000115298E-2</v>
      </c>
      <c r="Q3079" s="2">
        <f t="shared" si="326"/>
        <v>29792.997000000003</v>
      </c>
      <c r="S3079" t="s">
        <v>8874</v>
      </c>
    </row>
    <row r="3080" spans="1:21" ht="12.95" customHeight="1" x14ac:dyDescent="0.2">
      <c r="A3080" s="55" t="s">
        <v>2460</v>
      </c>
      <c r="B3080" s="54" t="s">
        <v>8852</v>
      </c>
      <c r="C3080" s="55">
        <v>44811.498</v>
      </c>
      <c r="D3080" s="55" t="s">
        <v>8869</v>
      </c>
      <c r="E3080">
        <f t="shared" si="324"/>
        <v>-9804.0284951193935</v>
      </c>
      <c r="F3080">
        <f t="shared" si="325"/>
        <v>-9804</v>
      </c>
      <c r="G3080">
        <f t="shared" si="330"/>
        <v>-3.405880000354955E-2</v>
      </c>
      <c r="I3080">
        <f t="shared" si="331"/>
        <v>-3.405880000354955E-2</v>
      </c>
      <c r="Q3080" s="2">
        <f t="shared" si="326"/>
        <v>29792.998</v>
      </c>
      <c r="S3080" t="s">
        <v>8874</v>
      </c>
    </row>
    <row r="3081" spans="1:21" ht="12.95" customHeight="1" x14ac:dyDescent="0.2">
      <c r="A3081" s="55" t="s">
        <v>2690</v>
      </c>
      <c r="B3081" s="54" t="s">
        <v>8852</v>
      </c>
      <c r="C3081" s="55">
        <v>44811.5</v>
      </c>
      <c r="D3081" s="55" t="s">
        <v>8869</v>
      </c>
      <c r="E3081">
        <f t="shared" si="324"/>
        <v>-9804.026821829706</v>
      </c>
      <c r="F3081">
        <f t="shared" si="325"/>
        <v>-9804</v>
      </c>
      <c r="G3081">
        <f t="shared" si="330"/>
        <v>-3.2058800003142096E-2</v>
      </c>
      <c r="I3081">
        <f t="shared" si="331"/>
        <v>-3.2058800003142096E-2</v>
      </c>
      <c r="Q3081" s="2">
        <f t="shared" si="326"/>
        <v>29793</v>
      </c>
      <c r="S3081" t="s">
        <v>8874</v>
      </c>
    </row>
    <row r="3082" spans="1:21" ht="12.95" customHeight="1" x14ac:dyDescent="0.2">
      <c r="A3082" s="55" t="s">
        <v>7439</v>
      </c>
      <c r="B3082" s="54" t="s">
        <v>8852</v>
      </c>
      <c r="C3082" s="55">
        <v>44813.88</v>
      </c>
      <c r="D3082" s="55" t="s">
        <v>8869</v>
      </c>
      <c r="E3082">
        <f t="shared" si="324"/>
        <v>-9802.0356071025508</v>
      </c>
      <c r="F3082">
        <f t="shared" si="325"/>
        <v>-9802</v>
      </c>
      <c r="G3082">
        <f t="shared" si="330"/>
        <v>-4.2559400004392955E-2</v>
      </c>
      <c r="I3082">
        <f t="shared" si="331"/>
        <v>-4.2559400004392955E-2</v>
      </c>
      <c r="Q3082" s="2">
        <f t="shared" si="326"/>
        <v>29795.379999999997</v>
      </c>
      <c r="S3082" t="s">
        <v>8874</v>
      </c>
    </row>
    <row r="3083" spans="1:21" ht="12.95" customHeight="1" x14ac:dyDescent="0.2">
      <c r="A3083" s="12" t="s">
        <v>9234</v>
      </c>
      <c r="B3083" s="35"/>
      <c r="C3083" s="12">
        <v>44813.888399999996</v>
      </c>
      <c r="D3083" s="12"/>
      <c r="E3083">
        <f t="shared" si="324"/>
        <v>-9802.0285792858667</v>
      </c>
      <c r="F3083">
        <f t="shared" si="325"/>
        <v>-9802</v>
      </c>
      <c r="G3083">
        <f t="shared" si="330"/>
        <v>-3.4159400005592033E-2</v>
      </c>
      <c r="J3083">
        <f>G3083</f>
        <v>-3.4159400005592033E-2</v>
      </c>
      <c r="Q3083" s="2">
        <f t="shared" si="326"/>
        <v>29795.388399999996</v>
      </c>
      <c r="S3083" t="s">
        <v>8874</v>
      </c>
      <c r="U3083" s="21"/>
    </row>
    <row r="3084" spans="1:21" ht="12.95" customHeight="1" x14ac:dyDescent="0.2">
      <c r="A3084" s="55" t="s">
        <v>2698</v>
      </c>
      <c r="B3084" s="54" t="s">
        <v>8852</v>
      </c>
      <c r="C3084" s="55">
        <v>44817.476999999999</v>
      </c>
      <c r="D3084" s="55" t="s">
        <v>8869</v>
      </c>
      <c r="E3084">
        <f t="shared" si="324"/>
        <v>-9799.0261956010418</v>
      </c>
      <c r="F3084">
        <f t="shared" si="325"/>
        <v>-9799</v>
      </c>
      <c r="G3084">
        <f t="shared" si="330"/>
        <v>-3.1310300000768621E-2</v>
      </c>
      <c r="I3084">
        <f t="shared" ref="I3084:I3094" si="332">+C3084-(C$7+F3084*C$8)</f>
        <v>-3.1310300000768621E-2</v>
      </c>
      <c r="Q3084" s="2">
        <f t="shared" si="326"/>
        <v>29798.976999999999</v>
      </c>
      <c r="S3084" t="s">
        <v>8874</v>
      </c>
    </row>
    <row r="3085" spans="1:21" ht="12.95" customHeight="1" x14ac:dyDescent="0.2">
      <c r="A3085" s="55" t="s">
        <v>2698</v>
      </c>
      <c r="B3085" s="54" t="s">
        <v>8852</v>
      </c>
      <c r="C3085" s="55">
        <v>44817.478999999999</v>
      </c>
      <c r="D3085" s="55" t="s">
        <v>8869</v>
      </c>
      <c r="E3085">
        <f t="shared" si="324"/>
        <v>-9799.0245223113543</v>
      </c>
      <c r="F3085">
        <f t="shared" si="325"/>
        <v>-9799</v>
      </c>
      <c r="G3085">
        <f t="shared" si="330"/>
        <v>-2.9310300000361167E-2</v>
      </c>
      <c r="I3085">
        <f t="shared" si="332"/>
        <v>-2.9310300000361167E-2</v>
      </c>
      <c r="Q3085" s="2">
        <f t="shared" si="326"/>
        <v>29798.978999999999</v>
      </c>
      <c r="S3085" t="s">
        <v>8874</v>
      </c>
    </row>
    <row r="3086" spans="1:21" ht="12.95" customHeight="1" x14ac:dyDescent="0.2">
      <c r="A3086" s="55" t="s">
        <v>2698</v>
      </c>
      <c r="B3086" s="54" t="s">
        <v>8852</v>
      </c>
      <c r="C3086" s="55">
        <v>44817.485999999997</v>
      </c>
      <c r="D3086" s="55" t="s">
        <v>8869</v>
      </c>
      <c r="E3086">
        <f t="shared" si="324"/>
        <v>-9799.0186657974537</v>
      </c>
      <c r="F3086">
        <f t="shared" si="325"/>
        <v>-9799</v>
      </c>
      <c r="G3086">
        <f t="shared" si="330"/>
        <v>-2.2310300002573058E-2</v>
      </c>
      <c r="I3086">
        <f t="shared" si="332"/>
        <v>-2.2310300002573058E-2</v>
      </c>
      <c r="Q3086" s="2">
        <f t="shared" si="326"/>
        <v>29798.985999999997</v>
      </c>
      <c r="S3086" t="s">
        <v>8874</v>
      </c>
    </row>
    <row r="3087" spans="1:21" ht="12.95" customHeight="1" x14ac:dyDescent="0.2">
      <c r="A3087" s="55" t="s">
        <v>2706</v>
      </c>
      <c r="B3087" s="54" t="s">
        <v>8852</v>
      </c>
      <c r="C3087" s="55">
        <v>44823.444000000003</v>
      </c>
      <c r="D3087" s="55" t="s">
        <v>8869</v>
      </c>
      <c r="E3087">
        <f t="shared" si="324"/>
        <v>-9794.0339358208057</v>
      </c>
      <c r="F3087">
        <f t="shared" si="325"/>
        <v>-9794</v>
      </c>
      <c r="G3087">
        <f t="shared" si="330"/>
        <v>-4.0561800000432413E-2</v>
      </c>
      <c r="I3087">
        <f t="shared" si="332"/>
        <v>-4.0561800000432413E-2</v>
      </c>
      <c r="Q3087" s="2">
        <f t="shared" si="326"/>
        <v>29804.944000000003</v>
      </c>
      <c r="S3087" t="s">
        <v>8874</v>
      </c>
    </row>
    <row r="3088" spans="1:21" ht="12.95" customHeight="1" x14ac:dyDescent="0.2">
      <c r="A3088" s="55" t="s">
        <v>2706</v>
      </c>
      <c r="B3088" s="54" t="s">
        <v>8852</v>
      </c>
      <c r="C3088" s="55">
        <v>44823.446000000004</v>
      </c>
      <c r="D3088" s="55" t="s">
        <v>8869</v>
      </c>
      <c r="E3088">
        <f t="shared" si="324"/>
        <v>-9794.0322625311182</v>
      </c>
      <c r="F3088">
        <f t="shared" si="325"/>
        <v>-9794</v>
      </c>
      <c r="G3088">
        <f t="shared" si="330"/>
        <v>-3.8561800000024959E-2</v>
      </c>
      <c r="I3088">
        <f t="shared" si="332"/>
        <v>-3.8561800000024959E-2</v>
      </c>
      <c r="Q3088" s="2">
        <f t="shared" si="326"/>
        <v>29804.946000000004</v>
      </c>
      <c r="S3088" t="s">
        <v>8874</v>
      </c>
    </row>
    <row r="3089" spans="1:33" ht="12.95" customHeight="1" x14ac:dyDescent="0.2">
      <c r="A3089" s="55" t="s">
        <v>2706</v>
      </c>
      <c r="B3089" s="54" t="s">
        <v>8852</v>
      </c>
      <c r="C3089" s="55">
        <v>44823.447999999997</v>
      </c>
      <c r="D3089" s="55" t="s">
        <v>8869</v>
      </c>
      <c r="E3089">
        <f t="shared" si="324"/>
        <v>-9794.0305892414381</v>
      </c>
      <c r="F3089">
        <f t="shared" si="325"/>
        <v>-9794</v>
      </c>
      <c r="G3089">
        <f t="shared" si="330"/>
        <v>-3.6561800006893463E-2</v>
      </c>
      <c r="I3089">
        <f t="shared" si="332"/>
        <v>-3.6561800006893463E-2</v>
      </c>
      <c r="Q3089" s="2">
        <f t="shared" si="326"/>
        <v>29804.947999999997</v>
      </c>
      <c r="S3089" t="s">
        <v>8874</v>
      </c>
    </row>
    <row r="3090" spans="1:33" ht="12.95" customHeight="1" x14ac:dyDescent="0.2">
      <c r="A3090" s="55" t="s">
        <v>2706</v>
      </c>
      <c r="B3090" s="54" t="s">
        <v>8852</v>
      </c>
      <c r="C3090" s="55">
        <v>44823.451000000001</v>
      </c>
      <c r="D3090" s="55" t="s">
        <v>8869</v>
      </c>
      <c r="E3090">
        <f t="shared" si="324"/>
        <v>-9794.0280793069051</v>
      </c>
      <c r="F3090">
        <f t="shared" si="325"/>
        <v>-9794</v>
      </c>
      <c r="G3090">
        <f t="shared" si="330"/>
        <v>-3.3561800002644304E-2</v>
      </c>
      <c r="I3090">
        <f t="shared" si="332"/>
        <v>-3.3561800002644304E-2</v>
      </c>
      <c r="Q3090" s="2">
        <f t="shared" si="326"/>
        <v>29804.951000000001</v>
      </c>
      <c r="S3090" t="s">
        <v>8874</v>
      </c>
      <c r="AC3090">
        <v>28</v>
      </c>
      <c r="AE3090" t="s">
        <v>8739</v>
      </c>
      <c r="AG3090" t="s">
        <v>8576</v>
      </c>
    </row>
    <row r="3091" spans="1:33" ht="12.95" customHeight="1" x14ac:dyDescent="0.2">
      <c r="A3091" s="55" t="s">
        <v>2698</v>
      </c>
      <c r="B3091" s="54" t="s">
        <v>8852</v>
      </c>
      <c r="C3091" s="55">
        <v>44823.451999999997</v>
      </c>
      <c r="D3091" s="55" t="s">
        <v>8869</v>
      </c>
      <c r="E3091">
        <f t="shared" si="324"/>
        <v>-9794.0272426620631</v>
      </c>
      <c r="F3091">
        <f t="shared" si="325"/>
        <v>-9794</v>
      </c>
      <c r="G3091">
        <f t="shared" si="330"/>
        <v>-3.2561800006078556E-2</v>
      </c>
      <c r="I3091">
        <f t="shared" si="332"/>
        <v>-3.2561800006078556E-2</v>
      </c>
      <c r="Q3091" s="2">
        <f t="shared" si="326"/>
        <v>29804.951999999997</v>
      </c>
      <c r="S3091" t="s">
        <v>8874</v>
      </c>
    </row>
    <row r="3092" spans="1:33" ht="12.95" customHeight="1" x14ac:dyDescent="0.2">
      <c r="A3092" s="55" t="s">
        <v>2673</v>
      </c>
      <c r="B3092" s="54" t="s">
        <v>8852</v>
      </c>
      <c r="C3092" s="55">
        <v>44823.453999999998</v>
      </c>
      <c r="D3092" s="55" t="s">
        <v>8869</v>
      </c>
      <c r="E3092">
        <f t="shared" si="324"/>
        <v>-9794.0255693723775</v>
      </c>
      <c r="F3092">
        <f t="shared" si="325"/>
        <v>-9794</v>
      </c>
      <c r="G3092">
        <f t="shared" si="330"/>
        <v>-3.0561800005671103E-2</v>
      </c>
      <c r="I3092">
        <f t="shared" si="332"/>
        <v>-3.0561800005671103E-2</v>
      </c>
      <c r="Q3092" s="2">
        <f t="shared" si="326"/>
        <v>29804.953999999998</v>
      </c>
      <c r="S3092" t="s">
        <v>8874</v>
      </c>
      <c r="AC3092">
        <v>13</v>
      </c>
      <c r="AE3092" t="s">
        <v>8739</v>
      </c>
      <c r="AG3092" t="s">
        <v>8576</v>
      </c>
    </row>
    <row r="3093" spans="1:33" ht="12.95" customHeight="1" x14ac:dyDescent="0.2">
      <c r="A3093" s="55" t="s">
        <v>2698</v>
      </c>
      <c r="B3093" s="54" t="s">
        <v>8852</v>
      </c>
      <c r="C3093" s="55">
        <v>44823.455000000002</v>
      </c>
      <c r="D3093" s="55" t="s">
        <v>8869</v>
      </c>
      <c r="E3093">
        <f t="shared" ref="E3093:E3156" si="333">+(C3093-C$7)/C$8</f>
        <v>-9794.0247327275301</v>
      </c>
      <c r="F3093">
        <f t="shared" ref="F3093:F3156" si="334">ROUND(2*E3093,0)/2</f>
        <v>-9794</v>
      </c>
      <c r="G3093">
        <f t="shared" si="330"/>
        <v>-2.9561800001829397E-2</v>
      </c>
      <c r="I3093">
        <f t="shared" si="332"/>
        <v>-2.9561800001829397E-2</v>
      </c>
      <c r="Q3093" s="2">
        <f t="shared" si="326"/>
        <v>29804.955000000002</v>
      </c>
      <c r="S3093" t="s">
        <v>8874</v>
      </c>
      <c r="AC3093">
        <v>22</v>
      </c>
      <c r="AE3093" t="s">
        <v>8749</v>
      </c>
      <c r="AG3093" t="s">
        <v>8576</v>
      </c>
    </row>
    <row r="3094" spans="1:33" ht="12.95" customHeight="1" x14ac:dyDescent="0.2">
      <c r="A3094" s="55" t="s">
        <v>2621</v>
      </c>
      <c r="B3094" s="54" t="s">
        <v>8852</v>
      </c>
      <c r="C3094" s="55">
        <v>44823.461000000003</v>
      </c>
      <c r="D3094" s="55" t="s">
        <v>8869</v>
      </c>
      <c r="E3094">
        <f t="shared" si="333"/>
        <v>-9794.0197128584696</v>
      </c>
      <c r="F3094">
        <f t="shared" si="334"/>
        <v>-9794</v>
      </c>
      <c r="G3094">
        <f t="shared" si="330"/>
        <v>-2.3561800000607036E-2</v>
      </c>
      <c r="I3094">
        <f t="shared" si="332"/>
        <v>-2.3561800000607036E-2</v>
      </c>
      <c r="Q3094" s="2">
        <f t="shared" si="326"/>
        <v>29804.961000000003</v>
      </c>
      <c r="S3094" t="s">
        <v>8874</v>
      </c>
    </row>
    <row r="3095" spans="1:33" ht="12.95" customHeight="1" x14ac:dyDescent="0.2">
      <c r="A3095" s="99" t="s">
        <v>8733</v>
      </c>
      <c r="B3095" s="14"/>
      <c r="C3095" s="17">
        <v>44829.4</v>
      </c>
      <c r="D3095" s="17"/>
      <c r="E3095">
        <f t="shared" si="333"/>
        <v>-9789.0508791338525</v>
      </c>
      <c r="F3095">
        <f t="shared" si="334"/>
        <v>-9789</v>
      </c>
      <c r="Q3095" s="2">
        <f t="shared" ref="Q3095:Q3158" si="335">+C3095-15018.5</f>
        <v>29810.9</v>
      </c>
      <c r="R3095" s="56">
        <f>+C3095-(C$7+F3095*C$8)</f>
        <v>-6.0813299998699222E-2</v>
      </c>
      <c r="S3095" t="s">
        <v>8874</v>
      </c>
      <c r="U3095" s="21"/>
    </row>
    <row r="3096" spans="1:33" ht="12.95" customHeight="1" x14ac:dyDescent="0.2">
      <c r="A3096" s="55" t="s">
        <v>2673</v>
      </c>
      <c r="B3096" s="54" t="s">
        <v>8852</v>
      </c>
      <c r="C3096" s="55">
        <v>44829.423000000003</v>
      </c>
      <c r="D3096" s="55" t="s">
        <v>8869</v>
      </c>
      <c r="E3096">
        <f t="shared" si="333"/>
        <v>-9789.031636302454</v>
      </c>
      <c r="F3096">
        <f t="shared" si="334"/>
        <v>-9789</v>
      </c>
      <c r="G3096">
        <f t="shared" ref="G3096:G3159" si="336">+C3096-(C$7+F3096*C$8)</f>
        <v>-3.7813299997651484E-2</v>
      </c>
      <c r="I3096">
        <f>+C3096-(C$7+F3096*C$8)</f>
        <v>-3.7813299997651484E-2</v>
      </c>
      <c r="Q3096" s="2">
        <f t="shared" si="335"/>
        <v>29810.923000000003</v>
      </c>
      <c r="S3096" t="s">
        <v>8874</v>
      </c>
    </row>
    <row r="3097" spans="1:33" ht="12.95" customHeight="1" x14ac:dyDescent="0.2">
      <c r="A3097" s="55" t="s">
        <v>2460</v>
      </c>
      <c r="B3097" s="54" t="s">
        <v>8852</v>
      </c>
      <c r="C3097" s="55">
        <v>44829.428</v>
      </c>
      <c r="D3097" s="55" t="s">
        <v>8869</v>
      </c>
      <c r="E3097">
        <f t="shared" si="333"/>
        <v>-9789.0274530782408</v>
      </c>
      <c r="F3097">
        <f t="shared" si="334"/>
        <v>-9789</v>
      </c>
      <c r="G3097">
        <f t="shared" si="336"/>
        <v>-3.2813300000270829E-2</v>
      </c>
      <c r="I3097">
        <f>+C3097-(C$7+F3097*C$8)</f>
        <v>-3.2813300000270829E-2</v>
      </c>
      <c r="Q3097" s="2">
        <f t="shared" si="335"/>
        <v>29810.928</v>
      </c>
      <c r="S3097" t="s">
        <v>8874</v>
      </c>
    </row>
    <row r="3098" spans="1:33" ht="12.95" customHeight="1" x14ac:dyDescent="0.2">
      <c r="A3098" s="55" t="s">
        <v>2673</v>
      </c>
      <c r="B3098" s="54" t="s">
        <v>8852</v>
      </c>
      <c r="C3098" s="55">
        <v>44829.428999999996</v>
      </c>
      <c r="D3098" s="55" t="s">
        <v>8869</v>
      </c>
      <c r="E3098">
        <f t="shared" si="333"/>
        <v>-9789.0266164333989</v>
      </c>
      <c r="F3098">
        <f t="shared" si="334"/>
        <v>-9789</v>
      </c>
      <c r="G3098">
        <f t="shared" si="336"/>
        <v>-3.1813300003705081E-2</v>
      </c>
      <c r="I3098">
        <f>+C3098-(C$7+F3098*C$8)</f>
        <v>-3.1813300003705081E-2</v>
      </c>
      <c r="Q3098" s="2">
        <f t="shared" si="335"/>
        <v>29810.928999999996</v>
      </c>
      <c r="S3098" t="s">
        <v>8874</v>
      </c>
    </row>
    <row r="3099" spans="1:33" ht="12.95" customHeight="1" x14ac:dyDescent="0.2">
      <c r="A3099" s="55" t="s">
        <v>2698</v>
      </c>
      <c r="B3099" s="54" t="s">
        <v>8852</v>
      </c>
      <c r="C3099" s="55">
        <v>44829.434000000001</v>
      </c>
      <c r="D3099" s="55" t="s">
        <v>8869</v>
      </c>
      <c r="E3099">
        <f t="shared" si="333"/>
        <v>-9789.0224332091784</v>
      </c>
      <c r="F3099">
        <f t="shared" si="334"/>
        <v>-9789</v>
      </c>
      <c r="G3099">
        <f t="shared" si="336"/>
        <v>-2.6813299999048468E-2</v>
      </c>
      <c r="I3099">
        <f>+C3099-(C$7+F3099*C$8)</f>
        <v>-2.6813299999048468E-2</v>
      </c>
      <c r="Q3099" s="2">
        <f t="shared" si="335"/>
        <v>29810.934000000001</v>
      </c>
      <c r="S3099" t="s">
        <v>8874</v>
      </c>
    </row>
    <row r="3100" spans="1:33" ht="12.95" customHeight="1" x14ac:dyDescent="0.2">
      <c r="A3100" s="12" t="s">
        <v>9233</v>
      </c>
      <c r="B3100" s="35"/>
      <c r="C3100" s="12">
        <v>44831.816899999998</v>
      </c>
      <c r="D3100" s="12">
        <v>1E-4</v>
      </c>
      <c r="E3100">
        <f t="shared" si="333"/>
        <v>-9787.0287922119787</v>
      </c>
      <c r="F3100">
        <f t="shared" si="334"/>
        <v>-9787</v>
      </c>
      <c r="G3100">
        <f t="shared" si="336"/>
        <v>-3.4413900000799913E-2</v>
      </c>
      <c r="J3100">
        <f>G3100</f>
        <v>-3.4413900000799913E-2</v>
      </c>
      <c r="Q3100" s="2">
        <f t="shared" si="335"/>
        <v>29813.316899999998</v>
      </c>
      <c r="S3100" t="s">
        <v>8874</v>
      </c>
      <c r="U3100" s="21"/>
    </row>
    <row r="3101" spans="1:33" ht="12.95" customHeight="1" x14ac:dyDescent="0.2">
      <c r="A3101" s="55" t="s">
        <v>2460</v>
      </c>
      <c r="B3101" s="54" t="s">
        <v>8852</v>
      </c>
      <c r="C3101" s="55">
        <v>44835.4</v>
      </c>
      <c r="D3101" s="55" t="s">
        <v>8869</v>
      </c>
      <c r="E3101">
        <f t="shared" si="333"/>
        <v>-9784.0310100737897</v>
      </c>
      <c r="F3101">
        <f t="shared" si="334"/>
        <v>-9784</v>
      </c>
      <c r="G3101">
        <f t="shared" si="336"/>
        <v>-3.7064800002553966E-2</v>
      </c>
      <c r="I3101">
        <f t="shared" ref="I3101:I3112" si="337">+C3101-(C$7+F3101*C$8)</f>
        <v>-3.7064800002553966E-2</v>
      </c>
      <c r="Q3101" s="2">
        <f t="shared" si="335"/>
        <v>29816.9</v>
      </c>
      <c r="S3101" t="s">
        <v>8874</v>
      </c>
    </row>
    <row r="3102" spans="1:33" ht="12.95" customHeight="1" x14ac:dyDescent="0.2">
      <c r="A3102" s="55" t="s">
        <v>2460</v>
      </c>
      <c r="B3102" s="54" t="s">
        <v>8852</v>
      </c>
      <c r="C3102" s="55">
        <v>44835.402999999998</v>
      </c>
      <c r="D3102" s="55" t="s">
        <v>8869</v>
      </c>
      <c r="E3102">
        <f t="shared" si="333"/>
        <v>-9784.0285001392622</v>
      </c>
      <c r="F3102">
        <f t="shared" si="334"/>
        <v>-9784</v>
      </c>
      <c r="G3102">
        <f t="shared" si="336"/>
        <v>-3.4064800005580764E-2</v>
      </c>
      <c r="I3102">
        <f t="shared" si="337"/>
        <v>-3.4064800005580764E-2</v>
      </c>
      <c r="Q3102" s="2">
        <f t="shared" si="335"/>
        <v>29816.902999999998</v>
      </c>
      <c r="S3102" t="s">
        <v>8874</v>
      </c>
    </row>
    <row r="3103" spans="1:33" ht="12.95" customHeight="1" x14ac:dyDescent="0.2">
      <c r="A3103" s="55" t="s">
        <v>2460</v>
      </c>
      <c r="B3103" s="54" t="s">
        <v>8852</v>
      </c>
      <c r="C3103" s="55">
        <v>44835.404999999999</v>
      </c>
      <c r="D3103" s="55" t="s">
        <v>8869</v>
      </c>
      <c r="E3103">
        <f t="shared" si="333"/>
        <v>-9784.0268268495765</v>
      </c>
      <c r="F3103">
        <f t="shared" si="334"/>
        <v>-9784</v>
      </c>
      <c r="G3103">
        <f t="shared" si="336"/>
        <v>-3.2064800005173311E-2</v>
      </c>
      <c r="I3103">
        <f t="shared" si="337"/>
        <v>-3.2064800005173311E-2</v>
      </c>
      <c r="Q3103" s="2">
        <f t="shared" si="335"/>
        <v>29816.904999999999</v>
      </c>
      <c r="S3103" t="s">
        <v>8874</v>
      </c>
    </row>
    <row r="3104" spans="1:33" ht="12.95" customHeight="1" x14ac:dyDescent="0.2">
      <c r="A3104" s="55" t="s">
        <v>2460</v>
      </c>
      <c r="B3104" s="54" t="s">
        <v>8852</v>
      </c>
      <c r="C3104" s="55">
        <v>44835.408000000003</v>
      </c>
      <c r="D3104" s="55" t="s">
        <v>8869</v>
      </c>
      <c r="E3104">
        <f t="shared" si="333"/>
        <v>-9784.0243169150417</v>
      </c>
      <c r="F3104">
        <f t="shared" si="334"/>
        <v>-9784</v>
      </c>
      <c r="G3104">
        <f t="shared" si="336"/>
        <v>-2.9064800000924151E-2</v>
      </c>
      <c r="I3104">
        <f t="shared" si="337"/>
        <v>-2.9064800000924151E-2</v>
      </c>
      <c r="Q3104" s="2">
        <f t="shared" si="335"/>
        <v>29816.908000000003</v>
      </c>
      <c r="S3104" t="s">
        <v>8874</v>
      </c>
    </row>
    <row r="3105" spans="1:33" ht="12.95" customHeight="1" x14ac:dyDescent="0.2">
      <c r="A3105" s="55" t="s">
        <v>2673</v>
      </c>
      <c r="B3105" s="54" t="s">
        <v>8852</v>
      </c>
      <c r="C3105" s="55">
        <v>44847.362000000001</v>
      </c>
      <c r="D3105" s="55" t="s">
        <v>8869</v>
      </c>
      <c r="E3105">
        <f t="shared" si="333"/>
        <v>-9774.0230644577132</v>
      </c>
      <c r="F3105">
        <f t="shared" si="334"/>
        <v>-9774</v>
      </c>
      <c r="G3105">
        <f t="shared" si="336"/>
        <v>-2.7567800003453158E-2</v>
      </c>
      <c r="I3105">
        <f t="shared" si="337"/>
        <v>-2.7567800003453158E-2</v>
      </c>
      <c r="Q3105" s="2">
        <f t="shared" si="335"/>
        <v>29828.862000000001</v>
      </c>
      <c r="S3105" t="s">
        <v>8874</v>
      </c>
    </row>
    <row r="3106" spans="1:33" ht="12.95" customHeight="1" x14ac:dyDescent="0.2">
      <c r="A3106" s="55" t="s">
        <v>2673</v>
      </c>
      <c r="B3106" s="54" t="s">
        <v>8852</v>
      </c>
      <c r="C3106" s="55">
        <v>44847.362999999998</v>
      </c>
      <c r="D3106" s="55" t="s">
        <v>8869</v>
      </c>
      <c r="E3106">
        <f t="shared" si="333"/>
        <v>-9774.0222278128731</v>
      </c>
      <c r="F3106">
        <f t="shared" si="334"/>
        <v>-9774</v>
      </c>
      <c r="G3106">
        <f t="shared" si="336"/>
        <v>-2.656780000688741E-2</v>
      </c>
      <c r="I3106">
        <f t="shared" si="337"/>
        <v>-2.656780000688741E-2</v>
      </c>
      <c r="Q3106" s="2">
        <f t="shared" si="335"/>
        <v>29828.862999999998</v>
      </c>
      <c r="S3106" t="s">
        <v>8874</v>
      </c>
    </row>
    <row r="3107" spans="1:33" ht="12.95" customHeight="1" x14ac:dyDescent="0.2">
      <c r="A3107" s="55" t="s">
        <v>2690</v>
      </c>
      <c r="B3107" s="54" t="s">
        <v>8852</v>
      </c>
      <c r="C3107" s="55">
        <v>44853.332999999999</v>
      </c>
      <c r="D3107" s="55" t="s">
        <v>8869</v>
      </c>
      <c r="E3107">
        <f t="shared" si="333"/>
        <v>-9769.0274580981095</v>
      </c>
      <c r="F3107">
        <f t="shared" si="334"/>
        <v>-9769</v>
      </c>
      <c r="G3107">
        <f t="shared" si="336"/>
        <v>-3.2819300002302043E-2</v>
      </c>
      <c r="I3107">
        <f t="shared" si="337"/>
        <v>-3.2819300002302043E-2</v>
      </c>
      <c r="Q3107" s="2">
        <f t="shared" si="335"/>
        <v>29834.832999999999</v>
      </c>
      <c r="S3107" t="s">
        <v>8874</v>
      </c>
    </row>
    <row r="3108" spans="1:33" ht="12.95" customHeight="1" x14ac:dyDescent="0.2">
      <c r="A3108" s="55" t="s">
        <v>2690</v>
      </c>
      <c r="B3108" s="54" t="s">
        <v>8852</v>
      </c>
      <c r="C3108" s="55">
        <v>44853.334000000003</v>
      </c>
      <c r="D3108" s="55" t="s">
        <v>8869</v>
      </c>
      <c r="E3108">
        <f t="shared" si="333"/>
        <v>-9769.0266214532639</v>
      </c>
      <c r="F3108">
        <f t="shared" si="334"/>
        <v>-9769</v>
      </c>
      <c r="G3108">
        <f t="shared" si="336"/>
        <v>-3.1819299998460338E-2</v>
      </c>
      <c r="I3108">
        <f t="shared" si="337"/>
        <v>-3.1819299998460338E-2</v>
      </c>
      <c r="Q3108" s="2">
        <f t="shared" si="335"/>
        <v>29834.834000000003</v>
      </c>
      <c r="S3108" t="s">
        <v>8874</v>
      </c>
    </row>
    <row r="3109" spans="1:33" ht="12.95" customHeight="1" x14ac:dyDescent="0.2">
      <c r="A3109" s="55" t="s">
        <v>2690</v>
      </c>
      <c r="B3109" s="54" t="s">
        <v>8852</v>
      </c>
      <c r="C3109" s="55">
        <v>44853.334999999999</v>
      </c>
      <c r="D3109" s="55" t="s">
        <v>8869</v>
      </c>
      <c r="E3109">
        <f t="shared" si="333"/>
        <v>-9769.0257848084239</v>
      </c>
      <c r="F3109">
        <f t="shared" si="334"/>
        <v>-9769</v>
      </c>
      <c r="G3109">
        <f t="shared" si="336"/>
        <v>-3.081930000189459E-2</v>
      </c>
      <c r="I3109">
        <f t="shared" si="337"/>
        <v>-3.081930000189459E-2</v>
      </c>
      <c r="Q3109" s="2">
        <f t="shared" si="335"/>
        <v>29834.834999999999</v>
      </c>
      <c r="S3109" t="s">
        <v>8874</v>
      </c>
      <c r="AC3109">
        <v>8</v>
      </c>
      <c r="AE3109" t="s">
        <v>8631</v>
      </c>
      <c r="AG3109" t="s">
        <v>8576</v>
      </c>
    </row>
    <row r="3110" spans="1:33" ht="12.95" customHeight="1" x14ac:dyDescent="0.2">
      <c r="A3110" s="55" t="s">
        <v>2690</v>
      </c>
      <c r="B3110" s="54" t="s">
        <v>8852</v>
      </c>
      <c r="C3110" s="55">
        <v>44853.341</v>
      </c>
      <c r="D3110" s="55" t="s">
        <v>8869</v>
      </c>
      <c r="E3110">
        <f t="shared" si="333"/>
        <v>-9769.0207649393615</v>
      </c>
      <c r="F3110">
        <f t="shared" si="334"/>
        <v>-9769</v>
      </c>
      <c r="G3110">
        <f t="shared" si="336"/>
        <v>-2.4819300000672229E-2</v>
      </c>
      <c r="I3110">
        <f t="shared" si="337"/>
        <v>-2.4819300000672229E-2</v>
      </c>
      <c r="Q3110" s="2">
        <f t="shared" si="335"/>
        <v>29834.841</v>
      </c>
      <c r="S3110" t="s">
        <v>8874</v>
      </c>
      <c r="AC3110">
        <v>11</v>
      </c>
      <c r="AE3110" t="s">
        <v>8632</v>
      </c>
      <c r="AG3110" t="s">
        <v>8576</v>
      </c>
    </row>
    <row r="3111" spans="1:33" ht="12.95" customHeight="1" x14ac:dyDescent="0.2">
      <c r="A3111" s="55" t="s">
        <v>2690</v>
      </c>
      <c r="B3111" s="54" t="s">
        <v>8852</v>
      </c>
      <c r="C3111" s="55">
        <v>44853.345999999998</v>
      </c>
      <c r="D3111" s="55" t="s">
        <v>8869</v>
      </c>
      <c r="E3111">
        <f t="shared" si="333"/>
        <v>-9769.0165817151483</v>
      </c>
      <c r="F3111">
        <f t="shared" si="334"/>
        <v>-9769</v>
      </c>
      <c r="G3111">
        <f t="shared" si="336"/>
        <v>-1.9819300003291573E-2</v>
      </c>
      <c r="I3111">
        <f t="shared" si="337"/>
        <v>-1.9819300003291573E-2</v>
      </c>
      <c r="Q3111" s="2">
        <f t="shared" si="335"/>
        <v>29834.845999999998</v>
      </c>
      <c r="S3111" t="s">
        <v>8874</v>
      </c>
      <c r="AB3111" t="s">
        <v>8668</v>
      </c>
      <c r="AC3111">
        <v>41</v>
      </c>
      <c r="AE3111" t="s">
        <v>8738</v>
      </c>
      <c r="AG3111" t="s">
        <v>8661</v>
      </c>
    </row>
    <row r="3112" spans="1:33" ht="12.95" customHeight="1" x14ac:dyDescent="0.2">
      <c r="A3112" s="55" t="s">
        <v>2698</v>
      </c>
      <c r="B3112" s="54" t="s">
        <v>8852</v>
      </c>
      <c r="C3112" s="55">
        <v>44854.529000000002</v>
      </c>
      <c r="D3112" s="55" t="s">
        <v>8869</v>
      </c>
      <c r="E3112">
        <f t="shared" si="333"/>
        <v>-9768.0268308654686</v>
      </c>
      <c r="F3112">
        <f t="shared" si="334"/>
        <v>-9768</v>
      </c>
      <c r="G3112">
        <f t="shared" si="336"/>
        <v>-3.2069599998067133E-2</v>
      </c>
      <c r="I3112">
        <f t="shared" si="337"/>
        <v>-3.2069599998067133E-2</v>
      </c>
      <c r="Q3112" s="2">
        <f t="shared" si="335"/>
        <v>29836.029000000002</v>
      </c>
      <c r="S3112" t="s">
        <v>8874</v>
      </c>
    </row>
    <row r="3113" spans="1:33" ht="12.95" customHeight="1" x14ac:dyDescent="0.2">
      <c r="A3113" s="12" t="s">
        <v>9234</v>
      </c>
      <c r="B3113" s="35"/>
      <c r="C3113" s="12">
        <v>44855.722000000002</v>
      </c>
      <c r="D3113" s="12"/>
      <c r="E3113">
        <f t="shared" si="333"/>
        <v>-9767.0287135673589</v>
      </c>
      <c r="F3113">
        <f t="shared" si="334"/>
        <v>-9767</v>
      </c>
      <c r="G3113">
        <f t="shared" si="336"/>
        <v>-3.4319899998081382E-2</v>
      </c>
      <c r="I3113">
        <f>G3113</f>
        <v>-3.4319899998081382E-2</v>
      </c>
      <c r="Q3113" s="2">
        <f t="shared" si="335"/>
        <v>29837.222000000002</v>
      </c>
      <c r="S3113" t="s">
        <v>8874</v>
      </c>
      <c r="U3113" s="21"/>
    </row>
    <row r="3114" spans="1:33" ht="12.95" customHeight="1" x14ac:dyDescent="0.2">
      <c r="A3114" s="55" t="s">
        <v>6144</v>
      </c>
      <c r="B3114" s="54" t="s">
        <v>8852</v>
      </c>
      <c r="C3114" s="55">
        <v>44872.457000000002</v>
      </c>
      <c r="D3114" s="55" t="s">
        <v>8869</v>
      </c>
      <c r="E3114">
        <f t="shared" si="333"/>
        <v>-9753.0274621140034</v>
      </c>
      <c r="F3114">
        <f t="shared" si="334"/>
        <v>-9753</v>
      </c>
      <c r="G3114">
        <f t="shared" si="336"/>
        <v>-3.2824100002471823E-2</v>
      </c>
      <c r="I3114">
        <f>G3114</f>
        <v>-3.2824100002471823E-2</v>
      </c>
      <c r="Q3114" s="2">
        <f t="shared" si="335"/>
        <v>29853.957000000002</v>
      </c>
      <c r="S3114" t="s">
        <v>8874</v>
      </c>
      <c r="U3114" s="21"/>
      <c r="AC3114">
        <v>12</v>
      </c>
      <c r="AE3114" t="s">
        <v>8581</v>
      </c>
      <c r="AG3114" t="s">
        <v>8576</v>
      </c>
    </row>
    <row r="3115" spans="1:33" ht="12.95" customHeight="1" x14ac:dyDescent="0.2">
      <c r="A3115" s="55" t="s">
        <v>6147</v>
      </c>
      <c r="B3115" s="54" t="s">
        <v>8852</v>
      </c>
      <c r="C3115" s="55">
        <v>44878.43</v>
      </c>
      <c r="D3115" s="55" t="s">
        <v>8869</v>
      </c>
      <c r="E3115">
        <f t="shared" si="333"/>
        <v>-9748.0301824647122</v>
      </c>
      <c r="F3115">
        <f t="shared" si="334"/>
        <v>-9748</v>
      </c>
      <c r="G3115">
        <f t="shared" si="336"/>
        <v>-3.6075600000913255E-2</v>
      </c>
      <c r="I3115">
        <f>+C3115-(C$7+F3115*C$8)</f>
        <v>-3.6075600000913255E-2</v>
      </c>
      <c r="Q3115" s="2">
        <f t="shared" si="335"/>
        <v>29859.93</v>
      </c>
      <c r="S3115" t="s">
        <v>8874</v>
      </c>
      <c r="AC3115">
        <v>11</v>
      </c>
      <c r="AE3115" t="s">
        <v>8579</v>
      </c>
      <c r="AG3115" t="s">
        <v>8576</v>
      </c>
    </row>
    <row r="3116" spans="1:33" ht="12.95" customHeight="1" x14ac:dyDescent="0.2">
      <c r="A3116" s="55" t="s">
        <v>6151</v>
      </c>
      <c r="B3116" s="54" t="s">
        <v>8852</v>
      </c>
      <c r="C3116" s="55">
        <v>44884.4113</v>
      </c>
      <c r="D3116" s="55" t="s">
        <v>8869</v>
      </c>
      <c r="E3116">
        <f t="shared" si="333"/>
        <v>-9743.0259586632219</v>
      </c>
      <c r="F3116">
        <f t="shared" si="334"/>
        <v>-9743</v>
      </c>
      <c r="G3116">
        <f t="shared" si="336"/>
        <v>-3.1027099998027552E-2</v>
      </c>
      <c r="J3116">
        <f>G3116</f>
        <v>-3.1027099998027552E-2</v>
      </c>
      <c r="Q3116" s="2">
        <f t="shared" si="335"/>
        <v>29865.9113</v>
      </c>
      <c r="S3116" t="s">
        <v>8874</v>
      </c>
      <c r="U3116" s="21"/>
      <c r="AC3116">
        <v>8</v>
      </c>
      <c r="AE3116" t="s">
        <v>8590</v>
      </c>
      <c r="AG3116" t="s">
        <v>8576</v>
      </c>
    </row>
    <row r="3117" spans="1:33" ht="12.95" customHeight="1" x14ac:dyDescent="0.2">
      <c r="A3117" s="55" t="s">
        <v>5760</v>
      </c>
      <c r="B3117" s="54" t="s">
        <v>8852</v>
      </c>
      <c r="C3117" s="55">
        <v>44890.389000000003</v>
      </c>
      <c r="D3117" s="55" t="s">
        <v>8869</v>
      </c>
      <c r="E3117">
        <f t="shared" si="333"/>
        <v>-9738.0247467831632</v>
      </c>
      <c r="F3117">
        <f t="shared" si="334"/>
        <v>-9738</v>
      </c>
      <c r="G3117">
        <f t="shared" si="336"/>
        <v>-2.9578599998785648E-2</v>
      </c>
      <c r="I3117">
        <f>G3117</f>
        <v>-2.9578599998785648E-2</v>
      </c>
      <c r="Q3117" s="2">
        <f t="shared" si="335"/>
        <v>29871.889000000003</v>
      </c>
      <c r="S3117" t="s">
        <v>8874</v>
      </c>
      <c r="U3117" s="21"/>
      <c r="AC3117">
        <v>9</v>
      </c>
      <c r="AE3117" t="s">
        <v>8583</v>
      </c>
      <c r="AG3117" t="s">
        <v>8576</v>
      </c>
    </row>
    <row r="3118" spans="1:33" ht="12.95" customHeight="1" x14ac:dyDescent="0.2">
      <c r="A3118" s="55" t="s">
        <v>2621</v>
      </c>
      <c r="B3118" s="54" t="s">
        <v>8852</v>
      </c>
      <c r="C3118" s="55">
        <v>44902.338000000003</v>
      </c>
      <c r="D3118" s="55" t="s">
        <v>8869</v>
      </c>
      <c r="E3118">
        <f t="shared" si="333"/>
        <v>-9728.0276775500479</v>
      </c>
      <c r="F3118">
        <f t="shared" si="334"/>
        <v>-9728</v>
      </c>
      <c r="G3118">
        <f t="shared" si="336"/>
        <v>-3.308159999869531E-2</v>
      </c>
      <c r="I3118">
        <f t="shared" ref="I3118:I3124" si="338">+C3118-(C$7+F3118*C$8)</f>
        <v>-3.308159999869531E-2</v>
      </c>
      <c r="Q3118" s="2">
        <f t="shared" si="335"/>
        <v>29883.838000000003</v>
      </c>
      <c r="S3118" t="s">
        <v>8874</v>
      </c>
      <c r="AC3118">
        <v>13</v>
      </c>
      <c r="AE3118" t="s">
        <v>8581</v>
      </c>
      <c r="AG3118" t="s">
        <v>8576</v>
      </c>
    </row>
    <row r="3119" spans="1:33" ht="12.95" customHeight="1" x14ac:dyDescent="0.2">
      <c r="A3119" s="55" t="s">
        <v>2551</v>
      </c>
      <c r="B3119" s="54" t="s">
        <v>8852</v>
      </c>
      <c r="C3119" s="55">
        <v>44914.292999999998</v>
      </c>
      <c r="D3119" s="55" t="s">
        <v>8869</v>
      </c>
      <c r="E3119">
        <f t="shared" si="333"/>
        <v>-9718.0255884478793</v>
      </c>
      <c r="F3119">
        <f t="shared" si="334"/>
        <v>-9718</v>
      </c>
      <c r="G3119">
        <f t="shared" si="336"/>
        <v>-3.0584600004658569E-2</v>
      </c>
      <c r="I3119">
        <f t="shared" si="338"/>
        <v>-3.0584600004658569E-2</v>
      </c>
      <c r="Q3119" s="2">
        <f t="shared" si="335"/>
        <v>29895.792999999998</v>
      </c>
      <c r="S3119" t="s">
        <v>8874</v>
      </c>
    </row>
    <row r="3120" spans="1:33" ht="12.95" customHeight="1" x14ac:dyDescent="0.2">
      <c r="A3120" s="55" t="s">
        <v>7439</v>
      </c>
      <c r="B3120" s="54" t="s">
        <v>8852</v>
      </c>
      <c r="C3120" s="55">
        <v>44922.659</v>
      </c>
      <c r="D3120" s="55" t="s">
        <v>8869</v>
      </c>
      <c r="E3120">
        <f t="shared" si="333"/>
        <v>-9711.0262176884644</v>
      </c>
      <c r="F3120">
        <f t="shared" si="334"/>
        <v>-9711</v>
      </c>
      <c r="G3120">
        <f t="shared" si="336"/>
        <v>-3.133670000534039E-2</v>
      </c>
      <c r="I3120">
        <f t="shared" si="338"/>
        <v>-3.133670000534039E-2</v>
      </c>
      <c r="Q3120" s="2">
        <f t="shared" si="335"/>
        <v>29904.159</v>
      </c>
      <c r="S3120" t="s">
        <v>8874</v>
      </c>
      <c r="AC3120">
        <v>10</v>
      </c>
      <c r="AE3120" t="s">
        <v>8579</v>
      </c>
      <c r="AG3120" t="s">
        <v>8576</v>
      </c>
    </row>
    <row r="3121" spans="1:33" ht="12.95" customHeight="1" x14ac:dyDescent="0.2">
      <c r="A3121" s="55" t="s">
        <v>2673</v>
      </c>
      <c r="B3121" s="54" t="s">
        <v>8852</v>
      </c>
      <c r="C3121" s="55">
        <v>44933.413</v>
      </c>
      <c r="D3121" s="55" t="s">
        <v>8869</v>
      </c>
      <c r="E3121">
        <f t="shared" si="333"/>
        <v>-9702.0289390431462</v>
      </c>
      <c r="F3121">
        <f t="shared" si="334"/>
        <v>-9702</v>
      </c>
      <c r="G3121">
        <f t="shared" si="336"/>
        <v>-3.4589400005643256E-2</v>
      </c>
      <c r="I3121">
        <f t="shared" si="338"/>
        <v>-3.4589400005643256E-2</v>
      </c>
      <c r="Q3121" s="2">
        <f t="shared" si="335"/>
        <v>29914.913</v>
      </c>
      <c r="S3121" t="s">
        <v>8874</v>
      </c>
    </row>
    <row r="3122" spans="1:33" ht="12.95" customHeight="1" x14ac:dyDescent="0.2">
      <c r="A3122" s="55" t="s">
        <v>7439</v>
      </c>
      <c r="B3122" s="54" t="s">
        <v>8852</v>
      </c>
      <c r="C3122" s="55">
        <v>44953.733999999997</v>
      </c>
      <c r="D3122" s="55" t="s">
        <v>8869</v>
      </c>
      <c r="E3122">
        <f t="shared" si="333"/>
        <v>-9685.0274791815627</v>
      </c>
      <c r="F3122">
        <f t="shared" si="334"/>
        <v>-9685</v>
      </c>
      <c r="G3122">
        <f t="shared" si="336"/>
        <v>-3.2844500005012378E-2</v>
      </c>
      <c r="I3122">
        <f t="shared" si="338"/>
        <v>-3.2844500005012378E-2</v>
      </c>
      <c r="Q3122" s="2">
        <f t="shared" si="335"/>
        <v>29935.233999999997</v>
      </c>
      <c r="S3122" t="s">
        <v>8874</v>
      </c>
    </row>
    <row r="3123" spans="1:33" ht="12.95" customHeight="1" x14ac:dyDescent="0.2">
      <c r="A3123" s="55" t="s">
        <v>2690</v>
      </c>
      <c r="B3123" s="54" t="s">
        <v>8852</v>
      </c>
      <c r="C3123" s="55">
        <v>44970.468999999997</v>
      </c>
      <c r="D3123" s="55" t="s">
        <v>8869</v>
      </c>
      <c r="E3123">
        <f t="shared" si="333"/>
        <v>-9671.0262277282054</v>
      </c>
      <c r="F3123">
        <f t="shared" si="334"/>
        <v>-9671</v>
      </c>
      <c r="G3123">
        <f t="shared" si="336"/>
        <v>-3.1348700009402819E-2</v>
      </c>
      <c r="I3123">
        <f t="shared" si="338"/>
        <v>-3.1348700009402819E-2</v>
      </c>
      <c r="Q3123" s="2">
        <f t="shared" si="335"/>
        <v>29951.968999999997</v>
      </c>
      <c r="S3123" t="s">
        <v>8874</v>
      </c>
    </row>
    <row r="3124" spans="1:33" ht="12.95" customHeight="1" x14ac:dyDescent="0.2">
      <c r="A3124" s="55" t="s">
        <v>6169</v>
      </c>
      <c r="B3124" s="54" t="s">
        <v>8852</v>
      </c>
      <c r="C3124" s="55">
        <v>44982.423000000003</v>
      </c>
      <c r="D3124" s="55" t="s">
        <v>8869</v>
      </c>
      <c r="E3124">
        <f t="shared" si="333"/>
        <v>-9661.0249752708696</v>
      </c>
      <c r="F3124">
        <f t="shared" si="334"/>
        <v>-9661</v>
      </c>
      <c r="G3124">
        <f t="shared" si="336"/>
        <v>-2.985169999737991E-2</v>
      </c>
      <c r="I3124">
        <f t="shared" si="338"/>
        <v>-2.985169999737991E-2</v>
      </c>
      <c r="Q3124" s="2">
        <f t="shared" si="335"/>
        <v>29963.923000000003</v>
      </c>
      <c r="S3124" t="s">
        <v>8874</v>
      </c>
    </row>
    <row r="3125" spans="1:33" ht="12.95" customHeight="1" x14ac:dyDescent="0.2">
      <c r="A3125" s="55" t="s">
        <v>6172</v>
      </c>
      <c r="B3125" s="54" t="s">
        <v>8852</v>
      </c>
      <c r="C3125" s="55">
        <v>44988.3943</v>
      </c>
      <c r="D3125" s="55" t="s">
        <v>8869</v>
      </c>
      <c r="E3125">
        <f t="shared" si="333"/>
        <v>-9656.029117917813</v>
      </c>
      <c r="F3125">
        <f t="shared" si="334"/>
        <v>-9656</v>
      </c>
      <c r="G3125">
        <f t="shared" si="336"/>
        <v>-3.4803200003807433E-2</v>
      </c>
      <c r="H3125">
        <f>+C3125-(C$7+F3125*C$8)</f>
        <v>-3.4803200003807433E-2</v>
      </c>
      <c r="Q3125" s="2">
        <f t="shared" si="335"/>
        <v>29969.8943</v>
      </c>
      <c r="S3125" t="s">
        <v>8874</v>
      </c>
    </row>
    <row r="3126" spans="1:33" ht="12.95" customHeight="1" x14ac:dyDescent="0.2">
      <c r="A3126" s="99" t="s">
        <v>8745</v>
      </c>
      <c r="B3126" s="14"/>
      <c r="C3126" s="17">
        <v>44988.396000000001</v>
      </c>
      <c r="D3126" s="17"/>
      <c r="E3126">
        <f t="shared" si="333"/>
        <v>-9656.0276956215803</v>
      </c>
      <c r="F3126">
        <f t="shared" si="334"/>
        <v>-9656</v>
      </c>
      <c r="G3126">
        <f t="shared" si="336"/>
        <v>-3.3103200003097299E-2</v>
      </c>
      <c r="I3126">
        <f>G3126</f>
        <v>-3.3103200003097299E-2</v>
      </c>
      <c r="Q3126" s="2">
        <f t="shared" si="335"/>
        <v>29969.896000000001</v>
      </c>
      <c r="S3126" t="s">
        <v>8874</v>
      </c>
      <c r="U3126" s="21"/>
    </row>
    <row r="3127" spans="1:33" ht="12.95" customHeight="1" x14ac:dyDescent="0.2">
      <c r="A3127" s="55" t="s">
        <v>6169</v>
      </c>
      <c r="B3127" s="54" t="s">
        <v>8852</v>
      </c>
      <c r="C3127" s="55">
        <v>44988.402999999998</v>
      </c>
      <c r="D3127" s="55" t="s">
        <v>8869</v>
      </c>
      <c r="E3127">
        <f t="shared" si="333"/>
        <v>-9656.0218391076778</v>
      </c>
      <c r="F3127">
        <f t="shared" si="334"/>
        <v>-9656</v>
      </c>
      <c r="G3127">
        <f t="shared" si="336"/>
        <v>-2.6103200005309191E-2</v>
      </c>
      <c r="I3127">
        <f>+C3127-(C$7+F3127*C$8)</f>
        <v>-2.6103200005309191E-2</v>
      </c>
      <c r="Q3127" s="2">
        <f t="shared" si="335"/>
        <v>29969.902999999998</v>
      </c>
      <c r="S3127" t="s">
        <v>8874</v>
      </c>
      <c r="AC3127">
        <v>20</v>
      </c>
      <c r="AE3127" t="s">
        <v>8709</v>
      </c>
      <c r="AG3127" t="s">
        <v>8576</v>
      </c>
    </row>
    <row r="3128" spans="1:33" ht="12.95" customHeight="1" x14ac:dyDescent="0.2">
      <c r="A3128" s="55" t="s">
        <v>7439</v>
      </c>
      <c r="B3128" s="54" t="s">
        <v>8852</v>
      </c>
      <c r="C3128" s="55">
        <v>44989.599000000002</v>
      </c>
      <c r="D3128" s="55" t="s">
        <v>8869</v>
      </c>
      <c r="E3128">
        <f t="shared" si="333"/>
        <v>-9655.0212118750351</v>
      </c>
      <c r="F3128">
        <f t="shared" si="334"/>
        <v>-9655</v>
      </c>
      <c r="G3128">
        <f t="shared" si="336"/>
        <v>-2.5353500001074281E-2</v>
      </c>
      <c r="I3128">
        <f>+C3128-(C$7+F3128*C$8)</f>
        <v>-2.5353500001074281E-2</v>
      </c>
      <c r="Q3128" s="2">
        <f t="shared" si="335"/>
        <v>29971.099000000002</v>
      </c>
      <c r="S3128" t="s">
        <v>8874</v>
      </c>
    </row>
    <row r="3129" spans="1:33" ht="12.95" customHeight="1" x14ac:dyDescent="0.2">
      <c r="A3129" s="55" t="s">
        <v>6169</v>
      </c>
      <c r="B3129" s="54" t="s">
        <v>8852</v>
      </c>
      <c r="C3129" s="55">
        <v>44994.373</v>
      </c>
      <c r="D3129" s="55" t="s">
        <v>8869</v>
      </c>
      <c r="E3129">
        <f t="shared" si="333"/>
        <v>-9651.027069392916</v>
      </c>
      <c r="F3129">
        <f t="shared" si="334"/>
        <v>-9651</v>
      </c>
      <c r="G3129">
        <f t="shared" si="336"/>
        <v>-3.2354700000723824E-2</v>
      </c>
      <c r="I3129">
        <f>+C3129-(C$7+F3129*C$8)</f>
        <v>-3.2354700000723824E-2</v>
      </c>
      <c r="Q3129" s="2">
        <f t="shared" si="335"/>
        <v>29975.873</v>
      </c>
      <c r="S3129" t="s">
        <v>8874</v>
      </c>
    </row>
    <row r="3130" spans="1:33" ht="12.95" customHeight="1" x14ac:dyDescent="0.2">
      <c r="A3130" s="55" t="s">
        <v>2673</v>
      </c>
      <c r="B3130" s="54" t="s">
        <v>8852</v>
      </c>
      <c r="C3130" s="55">
        <v>44994.374000000003</v>
      </c>
      <c r="D3130" s="55" t="s">
        <v>8869</v>
      </c>
      <c r="E3130">
        <f t="shared" si="333"/>
        <v>-9651.0262327480687</v>
      </c>
      <c r="F3130">
        <f t="shared" si="334"/>
        <v>-9651</v>
      </c>
      <c r="G3130">
        <f t="shared" si="336"/>
        <v>-3.1354699996882118E-2</v>
      </c>
      <c r="I3130">
        <f>+C3130-(C$7+F3130*C$8)</f>
        <v>-3.1354699996882118E-2</v>
      </c>
      <c r="Q3130" s="2">
        <f t="shared" si="335"/>
        <v>29975.874000000003</v>
      </c>
      <c r="S3130" t="s">
        <v>8874</v>
      </c>
    </row>
    <row r="3131" spans="1:33" ht="12.95" customHeight="1" x14ac:dyDescent="0.2">
      <c r="A3131" s="55" t="s">
        <v>6172</v>
      </c>
      <c r="B3131" s="54" t="s">
        <v>8852</v>
      </c>
      <c r="C3131" s="55">
        <v>45000.347099999999</v>
      </c>
      <c r="D3131" s="55" t="s">
        <v>8869</v>
      </c>
      <c r="E3131">
        <f t="shared" si="333"/>
        <v>-9646.0288694342962</v>
      </c>
      <c r="F3131">
        <f t="shared" si="334"/>
        <v>-9646</v>
      </c>
      <c r="G3131">
        <f t="shared" si="336"/>
        <v>-3.450620000512572E-2</v>
      </c>
      <c r="H3131">
        <f>+C3131-(C$7+F3131*C$8)</f>
        <v>-3.450620000512572E-2</v>
      </c>
      <c r="Q3131" s="2">
        <f t="shared" si="335"/>
        <v>29981.847099999999</v>
      </c>
      <c r="S3131" t="s">
        <v>8874</v>
      </c>
    </row>
    <row r="3132" spans="1:33" ht="12.95" customHeight="1" x14ac:dyDescent="0.2">
      <c r="A3132" s="55" t="s">
        <v>2673</v>
      </c>
      <c r="B3132" s="54" t="s">
        <v>8852</v>
      </c>
      <c r="C3132" s="55">
        <v>45006.319000000003</v>
      </c>
      <c r="D3132" s="55" t="s">
        <v>8869</v>
      </c>
      <c r="E3132">
        <f t="shared" si="333"/>
        <v>-9641.0325100943282</v>
      </c>
      <c r="F3132">
        <f t="shared" si="334"/>
        <v>-9641</v>
      </c>
      <c r="G3132">
        <f t="shared" si="336"/>
        <v>-3.8857699997606687E-2</v>
      </c>
      <c r="I3132">
        <f>+C3132-(C$7+F3132*C$8)</f>
        <v>-3.8857699997606687E-2</v>
      </c>
      <c r="Q3132" s="2">
        <f t="shared" si="335"/>
        <v>29987.819000000003</v>
      </c>
      <c r="S3132" t="s">
        <v>8874</v>
      </c>
    </row>
    <row r="3133" spans="1:33" ht="12.95" customHeight="1" x14ac:dyDescent="0.2">
      <c r="A3133" s="55" t="s">
        <v>6169</v>
      </c>
      <c r="B3133" s="54" t="s">
        <v>8852</v>
      </c>
      <c r="C3133" s="55">
        <v>45007.510999999999</v>
      </c>
      <c r="D3133" s="55" t="s">
        <v>8869</v>
      </c>
      <c r="E3133">
        <f t="shared" si="333"/>
        <v>-9640.0352294410659</v>
      </c>
      <c r="F3133">
        <f t="shared" si="334"/>
        <v>-9640</v>
      </c>
      <c r="G3133">
        <f t="shared" si="336"/>
        <v>-4.2108000001462642E-2</v>
      </c>
      <c r="I3133">
        <f>+C3133-(C$7+F3133*C$8)</f>
        <v>-4.2108000001462642E-2</v>
      </c>
      <c r="Q3133" s="2">
        <f t="shared" si="335"/>
        <v>29989.010999999999</v>
      </c>
      <c r="S3133" t="s">
        <v>8874</v>
      </c>
    </row>
    <row r="3134" spans="1:33" ht="12.95" customHeight="1" x14ac:dyDescent="0.2">
      <c r="A3134" s="55" t="s">
        <v>6189</v>
      </c>
      <c r="B3134" s="54" t="s">
        <v>8852</v>
      </c>
      <c r="C3134" s="55">
        <v>45012.302000000003</v>
      </c>
      <c r="D3134" s="55" t="s">
        <v>8869</v>
      </c>
      <c r="E3134">
        <f t="shared" si="333"/>
        <v>-9636.0268639966034</v>
      </c>
      <c r="F3134">
        <f t="shared" si="334"/>
        <v>-9636</v>
      </c>
      <c r="G3134">
        <f t="shared" si="336"/>
        <v>-3.2109200001286808E-2</v>
      </c>
      <c r="I3134">
        <f>G3134</f>
        <v>-3.2109200001286808E-2</v>
      </c>
      <c r="Q3134" s="2">
        <f t="shared" si="335"/>
        <v>29993.802000000003</v>
      </c>
      <c r="S3134" t="s">
        <v>8874</v>
      </c>
      <c r="U3134" s="21"/>
    </row>
    <row r="3135" spans="1:33" ht="12.95" customHeight="1" x14ac:dyDescent="0.2">
      <c r="A3135" s="55" t="s">
        <v>6193</v>
      </c>
      <c r="B3135" s="54" t="s">
        <v>8852</v>
      </c>
      <c r="C3135" s="55">
        <v>45013.487000000001</v>
      </c>
      <c r="D3135" s="55" t="s">
        <v>8869</v>
      </c>
      <c r="E3135">
        <f t="shared" si="333"/>
        <v>-9635.0354398572435</v>
      </c>
      <c r="F3135">
        <f t="shared" si="334"/>
        <v>-9635</v>
      </c>
      <c r="G3135">
        <f t="shared" si="336"/>
        <v>-4.2359500002930872E-2</v>
      </c>
      <c r="I3135">
        <f>G3135</f>
        <v>-4.2359500002930872E-2</v>
      </c>
      <c r="Q3135" s="2">
        <f t="shared" si="335"/>
        <v>29994.987000000001</v>
      </c>
      <c r="S3135" t="s">
        <v>8874</v>
      </c>
      <c r="U3135" s="21"/>
    </row>
    <row r="3136" spans="1:33" ht="12.95" customHeight="1" x14ac:dyDescent="0.2">
      <c r="A3136" s="55" t="s">
        <v>6169</v>
      </c>
      <c r="B3136" s="54" t="s">
        <v>8852</v>
      </c>
      <c r="C3136" s="55">
        <v>45013.491999999998</v>
      </c>
      <c r="D3136" s="55" t="s">
        <v>8869</v>
      </c>
      <c r="E3136">
        <f t="shared" si="333"/>
        <v>-9635.0312566330285</v>
      </c>
      <c r="F3136">
        <f t="shared" si="334"/>
        <v>-9635</v>
      </c>
      <c r="G3136">
        <f t="shared" si="336"/>
        <v>-3.7359500005550217E-2</v>
      </c>
      <c r="I3136">
        <f>+C3136-(C$7+F3136*C$8)</f>
        <v>-3.7359500005550217E-2</v>
      </c>
      <c r="Q3136" s="2">
        <f t="shared" si="335"/>
        <v>29994.991999999998</v>
      </c>
      <c r="S3136" t="s">
        <v>8874</v>
      </c>
    </row>
    <row r="3137" spans="1:33" ht="12.95" customHeight="1" x14ac:dyDescent="0.2">
      <c r="A3137" s="55" t="s">
        <v>6198</v>
      </c>
      <c r="B3137" s="54" t="s">
        <v>8852</v>
      </c>
      <c r="C3137" s="55">
        <v>45013.502</v>
      </c>
      <c r="D3137" s="55" t="s">
        <v>8869</v>
      </c>
      <c r="E3137">
        <f t="shared" si="333"/>
        <v>-9635.0228901845931</v>
      </c>
      <c r="F3137">
        <f t="shared" si="334"/>
        <v>-9635</v>
      </c>
      <c r="G3137">
        <f t="shared" si="336"/>
        <v>-2.7359500003512949E-2</v>
      </c>
      <c r="I3137">
        <f>+C3137-(C$7+F3137*C$8)</f>
        <v>-2.7359500003512949E-2</v>
      </c>
      <c r="Q3137" s="2">
        <f t="shared" si="335"/>
        <v>29995.002</v>
      </c>
      <c r="S3137" t="s">
        <v>8874</v>
      </c>
    </row>
    <row r="3138" spans="1:33" ht="12.95" customHeight="1" x14ac:dyDescent="0.2">
      <c r="A3138" s="55" t="s">
        <v>6202</v>
      </c>
      <c r="B3138" s="54" t="s">
        <v>8852</v>
      </c>
      <c r="C3138" s="55">
        <v>45020.667399999998</v>
      </c>
      <c r="D3138" s="55" t="s">
        <v>8869</v>
      </c>
      <c r="E3138">
        <f t="shared" si="333"/>
        <v>-9629.0279952240999</v>
      </c>
      <c r="F3138">
        <f t="shared" si="334"/>
        <v>-9629</v>
      </c>
      <c r="G3138">
        <f t="shared" si="336"/>
        <v>-3.346130000136327E-2</v>
      </c>
      <c r="J3138">
        <f>+C3138-(C$7+F3138*C$8)</f>
        <v>-3.346130000136327E-2</v>
      </c>
      <c r="Q3138" s="2">
        <f t="shared" si="335"/>
        <v>30002.167399999998</v>
      </c>
      <c r="S3138" t="s">
        <v>8874</v>
      </c>
    </row>
    <row r="3139" spans="1:33" ht="12.95" customHeight="1" x14ac:dyDescent="0.2">
      <c r="A3139" s="55" t="s">
        <v>6169</v>
      </c>
      <c r="B3139" s="54" t="s">
        <v>8852</v>
      </c>
      <c r="C3139" s="55">
        <v>45037.398999999998</v>
      </c>
      <c r="D3139" s="55" t="s">
        <v>8869</v>
      </c>
      <c r="E3139">
        <f t="shared" si="333"/>
        <v>-9615.0295883632116</v>
      </c>
      <c r="F3139">
        <f t="shared" si="334"/>
        <v>-9615</v>
      </c>
      <c r="G3139">
        <f t="shared" si="336"/>
        <v>-3.5365500007173978E-2</v>
      </c>
      <c r="I3139">
        <f>+C3139-(C$7+F3139*C$8)</f>
        <v>-3.5365500007173978E-2</v>
      </c>
      <c r="Q3139" s="2">
        <f t="shared" si="335"/>
        <v>30018.898999999998</v>
      </c>
      <c r="S3139" t="s">
        <v>8874</v>
      </c>
    </row>
    <row r="3140" spans="1:33" ht="12.95" customHeight="1" x14ac:dyDescent="0.2">
      <c r="A3140" s="55" t="s">
        <v>6169</v>
      </c>
      <c r="B3140" s="54" t="s">
        <v>8852</v>
      </c>
      <c r="C3140" s="55">
        <v>45049.347999999998</v>
      </c>
      <c r="D3140" s="55" t="s">
        <v>8869</v>
      </c>
      <c r="E3140">
        <f t="shared" si="333"/>
        <v>-9605.0325191300963</v>
      </c>
      <c r="F3140">
        <f t="shared" si="334"/>
        <v>-9605</v>
      </c>
      <c r="G3140">
        <f t="shared" si="336"/>
        <v>-3.886850000708364E-2</v>
      </c>
      <c r="I3140">
        <f>+C3140-(C$7+F3140*C$8)</f>
        <v>-3.886850000708364E-2</v>
      </c>
      <c r="Q3140" s="2">
        <f t="shared" si="335"/>
        <v>30030.847999999998</v>
      </c>
      <c r="S3140" t="s">
        <v>8874</v>
      </c>
    </row>
    <row r="3141" spans="1:33" ht="12.95" customHeight="1" x14ac:dyDescent="0.2">
      <c r="A3141" s="55" t="s">
        <v>6193</v>
      </c>
      <c r="B3141" s="54" t="s">
        <v>8852</v>
      </c>
      <c r="C3141" s="55">
        <v>45055.328999999998</v>
      </c>
      <c r="D3141" s="55" t="s">
        <v>8869</v>
      </c>
      <c r="E3141">
        <f t="shared" si="333"/>
        <v>-9600.0285463220589</v>
      </c>
      <c r="F3141">
        <f t="shared" si="334"/>
        <v>-9600</v>
      </c>
      <c r="G3141">
        <f t="shared" si="336"/>
        <v>-3.4120000003895257E-2</v>
      </c>
      <c r="I3141">
        <f>G3141</f>
        <v>-3.4120000003895257E-2</v>
      </c>
      <c r="Q3141" s="2">
        <f t="shared" si="335"/>
        <v>30036.828999999998</v>
      </c>
      <c r="S3141" t="s">
        <v>8874</v>
      </c>
      <c r="U3141" s="21"/>
    </row>
    <row r="3142" spans="1:33" ht="12.95" customHeight="1" x14ac:dyDescent="0.2">
      <c r="A3142" s="55" t="s">
        <v>6212</v>
      </c>
      <c r="B3142" s="54" t="s">
        <v>8852</v>
      </c>
      <c r="C3142" s="55">
        <v>45055.332999999999</v>
      </c>
      <c r="D3142" s="55" t="s">
        <v>8869</v>
      </c>
      <c r="E3142">
        <f t="shared" si="333"/>
        <v>-9600.025199742684</v>
      </c>
      <c r="F3142">
        <f t="shared" si="334"/>
        <v>-9600</v>
      </c>
      <c r="G3142">
        <f t="shared" si="336"/>
        <v>-3.0120000003080349E-2</v>
      </c>
      <c r="I3142">
        <f>+C3142-(C$7+F3142*C$8)</f>
        <v>-3.0120000003080349E-2</v>
      </c>
      <c r="Q3142" s="2">
        <f t="shared" si="335"/>
        <v>30036.832999999999</v>
      </c>
      <c r="S3142" t="s">
        <v>8874</v>
      </c>
    </row>
    <row r="3143" spans="1:33" ht="12.95" customHeight="1" x14ac:dyDescent="0.2">
      <c r="A3143" s="55" t="s">
        <v>6151</v>
      </c>
      <c r="B3143" s="54" t="s">
        <v>8852</v>
      </c>
      <c r="C3143" s="55">
        <v>45055.334000000003</v>
      </c>
      <c r="D3143" s="55" t="s">
        <v>8869</v>
      </c>
      <c r="E3143">
        <f t="shared" si="333"/>
        <v>-9600.0243630978384</v>
      </c>
      <c r="F3143">
        <f t="shared" si="334"/>
        <v>-9600</v>
      </c>
      <c r="G3143">
        <f t="shared" si="336"/>
        <v>-2.9119999999238644E-2</v>
      </c>
      <c r="I3143">
        <f>G3143</f>
        <v>-2.9119999999238644E-2</v>
      </c>
      <c r="Q3143" s="2">
        <f t="shared" si="335"/>
        <v>30036.834000000003</v>
      </c>
      <c r="S3143" t="s">
        <v>8874</v>
      </c>
      <c r="U3143" s="21"/>
    </row>
    <row r="3144" spans="1:33" ht="12.95" customHeight="1" x14ac:dyDescent="0.2">
      <c r="A3144" s="55" t="s">
        <v>6218</v>
      </c>
      <c r="B3144" s="54" t="s">
        <v>8852</v>
      </c>
      <c r="C3144" s="55">
        <v>45061.311000000002</v>
      </c>
      <c r="D3144" s="55" t="s">
        <v>8869</v>
      </c>
      <c r="E3144">
        <f t="shared" si="333"/>
        <v>-9595.0237368691742</v>
      </c>
      <c r="F3144">
        <f t="shared" si="334"/>
        <v>-9595</v>
      </c>
      <c r="G3144">
        <f t="shared" si="336"/>
        <v>-2.8371499996865168E-2</v>
      </c>
      <c r="I3144">
        <f>+C3144-(C$7+F3144*C$8)</f>
        <v>-2.8371499996865168E-2</v>
      </c>
      <c r="Q3144" s="2">
        <f t="shared" si="335"/>
        <v>30042.811000000002</v>
      </c>
      <c r="S3144" t="s">
        <v>8874</v>
      </c>
      <c r="AC3144">
        <v>11</v>
      </c>
      <c r="AE3144" t="s">
        <v>8678</v>
      </c>
      <c r="AG3144" t="s">
        <v>8576</v>
      </c>
    </row>
    <row r="3145" spans="1:33" ht="12.95" customHeight="1" x14ac:dyDescent="0.2">
      <c r="A3145" s="55" t="s">
        <v>6169</v>
      </c>
      <c r="B3145" s="54" t="s">
        <v>8852</v>
      </c>
      <c r="C3145" s="55">
        <v>45074.453999999998</v>
      </c>
      <c r="D3145" s="55" t="s">
        <v>8869</v>
      </c>
      <c r="E3145">
        <f t="shared" si="333"/>
        <v>-9584.0277136931109</v>
      </c>
      <c r="F3145">
        <f t="shared" si="334"/>
        <v>-9584</v>
      </c>
      <c r="G3145">
        <f t="shared" si="336"/>
        <v>-3.3124800000223331E-2</v>
      </c>
      <c r="I3145">
        <f>+C3145-(C$7+F3145*C$8)</f>
        <v>-3.3124800000223331E-2</v>
      </c>
      <c r="Q3145" s="2">
        <f t="shared" si="335"/>
        <v>30055.953999999998</v>
      </c>
      <c r="S3145" t="s">
        <v>8874</v>
      </c>
    </row>
    <row r="3146" spans="1:33" ht="12.95" customHeight="1" x14ac:dyDescent="0.2">
      <c r="A3146" s="55" t="s">
        <v>6218</v>
      </c>
      <c r="B3146" s="54" t="s">
        <v>8852</v>
      </c>
      <c r="C3146" s="55">
        <v>45092.379000000001</v>
      </c>
      <c r="D3146" s="55" t="s">
        <v>8869</v>
      </c>
      <c r="E3146">
        <f t="shared" si="333"/>
        <v>-9569.0308548761732</v>
      </c>
      <c r="F3146">
        <f t="shared" si="334"/>
        <v>-9569</v>
      </c>
      <c r="G3146">
        <f t="shared" si="336"/>
        <v>-3.6879300001601223E-2</v>
      </c>
      <c r="I3146">
        <f>+C3146-(C$7+F3146*C$8)</f>
        <v>-3.6879300001601223E-2</v>
      </c>
      <c r="Q3146" s="2">
        <f t="shared" si="335"/>
        <v>30073.879000000001</v>
      </c>
      <c r="S3146" t="s">
        <v>8874</v>
      </c>
    </row>
    <row r="3147" spans="1:33" ht="12.95" customHeight="1" x14ac:dyDescent="0.2">
      <c r="A3147" s="55" t="s">
        <v>6218</v>
      </c>
      <c r="B3147" s="54" t="s">
        <v>8852</v>
      </c>
      <c r="C3147" s="55">
        <v>45104.336000000003</v>
      </c>
      <c r="D3147" s="55" t="s">
        <v>8869</v>
      </c>
      <c r="E3147">
        <f t="shared" si="333"/>
        <v>-9559.0270924843098</v>
      </c>
      <c r="F3147">
        <f t="shared" si="334"/>
        <v>-9559</v>
      </c>
      <c r="G3147">
        <f t="shared" si="336"/>
        <v>-3.238229999988107E-2</v>
      </c>
      <c r="I3147">
        <f>+C3147-(C$7+F3147*C$8)</f>
        <v>-3.238229999988107E-2</v>
      </c>
      <c r="Q3147" s="2">
        <f t="shared" si="335"/>
        <v>30085.836000000003</v>
      </c>
      <c r="S3147" t="s">
        <v>8874</v>
      </c>
    </row>
    <row r="3148" spans="1:33" ht="12.95" customHeight="1" x14ac:dyDescent="0.2">
      <c r="A3148" s="12" t="s">
        <v>9235</v>
      </c>
      <c r="B3148" s="35" t="s">
        <v>8874</v>
      </c>
      <c r="C3148" s="12">
        <v>45123.458299999998</v>
      </c>
      <c r="D3148" s="12"/>
      <c r="E3148">
        <f t="shared" si="333"/>
        <v>-9543.0285187964437</v>
      </c>
      <c r="F3148">
        <f t="shared" si="334"/>
        <v>-9543</v>
      </c>
      <c r="G3148">
        <f t="shared" si="336"/>
        <v>-3.4087100008036941E-2</v>
      </c>
      <c r="J3148">
        <f>G3148</f>
        <v>-3.4087100008036941E-2</v>
      </c>
      <c r="Q3148" s="2">
        <f t="shared" si="335"/>
        <v>30104.958299999998</v>
      </c>
      <c r="S3148" t="s">
        <v>8874</v>
      </c>
      <c r="U3148" s="21"/>
    </row>
    <row r="3149" spans="1:33" ht="12.95" customHeight="1" x14ac:dyDescent="0.2">
      <c r="A3149" s="55" t="s">
        <v>6198</v>
      </c>
      <c r="B3149" s="54" t="s">
        <v>8852</v>
      </c>
      <c r="C3149" s="55">
        <v>45129.43</v>
      </c>
      <c r="D3149" s="55" t="s">
        <v>8869</v>
      </c>
      <c r="E3149">
        <f t="shared" si="333"/>
        <v>-9538.0323267854455</v>
      </c>
      <c r="F3149">
        <f t="shared" si="334"/>
        <v>-9538</v>
      </c>
      <c r="G3149">
        <f t="shared" si="336"/>
        <v>-3.8638600002741441E-2</v>
      </c>
      <c r="I3149">
        <f t="shared" ref="I3149:I3165" si="339">+C3149-(C$7+F3149*C$8)</f>
        <v>-3.8638600002741441E-2</v>
      </c>
      <c r="Q3149" s="2">
        <f t="shared" si="335"/>
        <v>30110.93</v>
      </c>
      <c r="S3149" t="s">
        <v>8874</v>
      </c>
    </row>
    <row r="3150" spans="1:33" ht="12.95" customHeight="1" x14ac:dyDescent="0.2">
      <c r="A3150" s="55" t="s">
        <v>6147</v>
      </c>
      <c r="B3150" s="54" t="s">
        <v>8852</v>
      </c>
      <c r="C3150" s="55">
        <v>45154.534</v>
      </c>
      <c r="D3150" s="55" t="s">
        <v>8869</v>
      </c>
      <c r="E3150">
        <f t="shared" si="333"/>
        <v>-9517.0291946381458</v>
      </c>
      <c r="F3150">
        <f t="shared" si="334"/>
        <v>-9517</v>
      </c>
      <c r="G3150">
        <f t="shared" si="336"/>
        <v>-3.4894900003564544E-2</v>
      </c>
      <c r="I3150">
        <f t="shared" si="339"/>
        <v>-3.4894900003564544E-2</v>
      </c>
      <c r="Q3150" s="2">
        <f t="shared" si="335"/>
        <v>30136.034</v>
      </c>
      <c r="S3150" t="s">
        <v>8874</v>
      </c>
    </row>
    <row r="3151" spans="1:33" ht="12.95" customHeight="1" x14ac:dyDescent="0.2">
      <c r="A3151" s="55" t="s">
        <v>6147</v>
      </c>
      <c r="B3151" s="54" t="s">
        <v>8852</v>
      </c>
      <c r="C3151" s="55">
        <v>45154.538999999997</v>
      </c>
      <c r="D3151" s="55" t="s">
        <v>8869</v>
      </c>
      <c r="E3151">
        <f t="shared" si="333"/>
        <v>-9517.0250114139326</v>
      </c>
      <c r="F3151">
        <f t="shared" si="334"/>
        <v>-9517</v>
      </c>
      <c r="G3151">
        <f t="shared" si="336"/>
        <v>-2.9894900006183889E-2</v>
      </c>
      <c r="I3151">
        <f t="shared" si="339"/>
        <v>-2.9894900006183889E-2</v>
      </c>
      <c r="Q3151" s="2">
        <f t="shared" si="335"/>
        <v>30136.038999999997</v>
      </c>
      <c r="S3151" t="s">
        <v>8874</v>
      </c>
    </row>
    <row r="3152" spans="1:33" ht="12.95" customHeight="1" x14ac:dyDescent="0.2">
      <c r="A3152" s="55" t="s">
        <v>6198</v>
      </c>
      <c r="B3152" s="54" t="s">
        <v>8852</v>
      </c>
      <c r="C3152" s="55">
        <v>45160.514999999999</v>
      </c>
      <c r="D3152" s="55" t="s">
        <v>8869</v>
      </c>
      <c r="E3152">
        <f t="shared" si="333"/>
        <v>-9512.0252218301084</v>
      </c>
      <c r="F3152">
        <f t="shared" si="334"/>
        <v>-9512</v>
      </c>
      <c r="G3152">
        <f t="shared" si="336"/>
        <v>-3.0146400000376161E-2</v>
      </c>
      <c r="I3152">
        <f t="shared" si="339"/>
        <v>-3.0146400000376161E-2</v>
      </c>
      <c r="Q3152" s="2">
        <f t="shared" si="335"/>
        <v>30142.014999999999</v>
      </c>
      <c r="S3152" t="s">
        <v>8874</v>
      </c>
    </row>
    <row r="3153" spans="1:33" ht="12.95" customHeight="1" x14ac:dyDescent="0.2">
      <c r="A3153" s="55" t="s">
        <v>7439</v>
      </c>
      <c r="B3153" s="54" t="s">
        <v>8852</v>
      </c>
      <c r="C3153" s="55">
        <v>45160.521000000001</v>
      </c>
      <c r="D3153" s="55" t="s">
        <v>8869</v>
      </c>
      <c r="E3153">
        <f t="shared" si="333"/>
        <v>-9512.020201961046</v>
      </c>
      <c r="F3153">
        <f t="shared" si="334"/>
        <v>-9512</v>
      </c>
      <c r="G3153">
        <f t="shared" si="336"/>
        <v>-2.41463999991538E-2</v>
      </c>
      <c r="I3153">
        <f t="shared" si="339"/>
        <v>-2.41463999991538E-2</v>
      </c>
      <c r="Q3153" s="2">
        <f t="shared" si="335"/>
        <v>30142.021000000001</v>
      </c>
      <c r="S3153" t="s">
        <v>8874</v>
      </c>
    </row>
    <row r="3154" spans="1:33" ht="12.95" customHeight="1" x14ac:dyDescent="0.2">
      <c r="A3154" s="55" t="s">
        <v>6198</v>
      </c>
      <c r="B3154" s="54" t="s">
        <v>8852</v>
      </c>
      <c r="C3154" s="55">
        <v>45166.483999999997</v>
      </c>
      <c r="D3154" s="55" t="s">
        <v>8869</v>
      </c>
      <c r="E3154">
        <f t="shared" si="333"/>
        <v>-9507.0312887601922</v>
      </c>
      <c r="F3154">
        <f t="shared" si="334"/>
        <v>-9507</v>
      </c>
      <c r="G3154">
        <f t="shared" si="336"/>
        <v>-3.7397900006908458E-2</v>
      </c>
      <c r="I3154">
        <f t="shared" si="339"/>
        <v>-3.7397900006908458E-2</v>
      </c>
      <c r="Q3154" s="2">
        <f t="shared" si="335"/>
        <v>30147.983999999997</v>
      </c>
      <c r="S3154" t="s">
        <v>8874</v>
      </c>
      <c r="AC3154">
        <v>17</v>
      </c>
      <c r="AE3154" t="s">
        <v>8734</v>
      </c>
      <c r="AG3154" t="s">
        <v>8576</v>
      </c>
    </row>
    <row r="3155" spans="1:33" ht="12.95" customHeight="1" x14ac:dyDescent="0.2">
      <c r="A3155" s="55" t="s">
        <v>6198</v>
      </c>
      <c r="B3155" s="54" t="s">
        <v>8852</v>
      </c>
      <c r="C3155" s="55">
        <v>45172.468999999997</v>
      </c>
      <c r="D3155" s="55" t="s">
        <v>8869</v>
      </c>
      <c r="E3155">
        <f t="shared" si="333"/>
        <v>-9502.0239693727799</v>
      </c>
      <c r="F3155">
        <f t="shared" si="334"/>
        <v>-9502</v>
      </c>
      <c r="G3155">
        <f t="shared" si="336"/>
        <v>-2.8649400002905168E-2</v>
      </c>
      <c r="I3155">
        <f t="shared" si="339"/>
        <v>-2.8649400002905168E-2</v>
      </c>
      <c r="Q3155" s="2">
        <f t="shared" si="335"/>
        <v>30153.968999999997</v>
      </c>
      <c r="S3155" t="s">
        <v>8874</v>
      </c>
      <c r="AC3155">
        <v>19</v>
      </c>
      <c r="AE3155" t="s">
        <v>8744</v>
      </c>
      <c r="AG3155" t="s">
        <v>8576</v>
      </c>
    </row>
    <row r="3156" spans="1:33" ht="12.95" customHeight="1" x14ac:dyDescent="0.2">
      <c r="A3156" s="55" t="s">
        <v>6198</v>
      </c>
      <c r="B3156" s="54" t="s">
        <v>8852</v>
      </c>
      <c r="C3156" s="55">
        <v>45178.44</v>
      </c>
      <c r="D3156" s="55" t="s">
        <v>8869</v>
      </c>
      <c r="E3156">
        <f t="shared" si="333"/>
        <v>-9497.0283630131689</v>
      </c>
      <c r="F3156">
        <f t="shared" si="334"/>
        <v>-9497</v>
      </c>
      <c r="G3156">
        <f t="shared" si="336"/>
        <v>-3.3900900001754053E-2</v>
      </c>
      <c r="I3156">
        <f t="shared" si="339"/>
        <v>-3.3900900001754053E-2</v>
      </c>
      <c r="Q3156" s="2">
        <f t="shared" si="335"/>
        <v>30159.940000000002</v>
      </c>
      <c r="S3156" t="s">
        <v>8874</v>
      </c>
    </row>
    <row r="3157" spans="1:33" ht="12.95" customHeight="1" x14ac:dyDescent="0.2">
      <c r="A3157" s="55" t="s">
        <v>6198</v>
      </c>
      <c r="B3157" s="54" t="s">
        <v>8852</v>
      </c>
      <c r="C3157" s="55">
        <v>45178.442999999999</v>
      </c>
      <c r="D3157" s="55" t="s">
        <v>8869</v>
      </c>
      <c r="E3157">
        <f t="shared" ref="E3157:E3220" si="340">+(C3157-C$7)/C$8</f>
        <v>-9497.0258530786414</v>
      </c>
      <c r="F3157">
        <f t="shared" ref="F3157:F3220" si="341">ROUND(2*E3157,0)/2</f>
        <v>-9497</v>
      </c>
      <c r="G3157">
        <f t="shared" si="336"/>
        <v>-3.0900900004780851E-2</v>
      </c>
      <c r="I3157">
        <f t="shared" si="339"/>
        <v>-3.0900900004780851E-2</v>
      </c>
      <c r="Q3157" s="2">
        <f t="shared" si="335"/>
        <v>30159.942999999999</v>
      </c>
      <c r="S3157" t="s">
        <v>8874</v>
      </c>
    </row>
    <row r="3158" spans="1:33" ht="12.95" customHeight="1" x14ac:dyDescent="0.2">
      <c r="A3158" s="55" t="s">
        <v>2698</v>
      </c>
      <c r="B3158" s="54" t="s">
        <v>8852</v>
      </c>
      <c r="C3158" s="55">
        <v>45196.364999999998</v>
      </c>
      <c r="D3158" s="55" t="s">
        <v>8869</v>
      </c>
      <c r="E3158">
        <f t="shared" si="340"/>
        <v>-9482.0315041962385</v>
      </c>
      <c r="F3158">
        <f t="shared" si="341"/>
        <v>-9482</v>
      </c>
      <c r="G3158">
        <f t="shared" si="336"/>
        <v>-3.7655400003131945E-2</v>
      </c>
      <c r="I3158">
        <f t="shared" si="339"/>
        <v>-3.7655400003131945E-2</v>
      </c>
      <c r="Q3158" s="2">
        <f t="shared" si="335"/>
        <v>30177.864999999998</v>
      </c>
      <c r="S3158" t="s">
        <v>8874</v>
      </c>
    </row>
    <row r="3159" spans="1:33" ht="12.95" customHeight="1" x14ac:dyDescent="0.2">
      <c r="A3159" s="55" t="s">
        <v>2698</v>
      </c>
      <c r="B3159" s="54" t="s">
        <v>8852</v>
      </c>
      <c r="C3159" s="55">
        <v>45196.366999999998</v>
      </c>
      <c r="D3159" s="55" t="s">
        <v>8869</v>
      </c>
      <c r="E3159">
        <f t="shared" si="340"/>
        <v>-9482.0298309065511</v>
      </c>
      <c r="F3159">
        <f t="shared" si="341"/>
        <v>-9482</v>
      </c>
      <c r="G3159">
        <f t="shared" si="336"/>
        <v>-3.5655400002724491E-2</v>
      </c>
      <c r="I3159">
        <f t="shared" si="339"/>
        <v>-3.5655400002724491E-2</v>
      </c>
      <c r="Q3159" s="2">
        <f t="shared" ref="Q3159:Q3222" si="342">+C3159-15018.5</f>
        <v>30177.866999999998</v>
      </c>
      <c r="S3159" t="s">
        <v>8874</v>
      </c>
    </row>
    <row r="3160" spans="1:33" ht="12.95" customHeight="1" x14ac:dyDescent="0.2">
      <c r="A3160" s="55" t="s">
        <v>3725</v>
      </c>
      <c r="B3160" s="54" t="s">
        <v>8852</v>
      </c>
      <c r="C3160" s="55">
        <v>45196.368000000002</v>
      </c>
      <c r="D3160" s="55" t="s">
        <v>8869</v>
      </c>
      <c r="E3160">
        <f t="shared" si="340"/>
        <v>-9482.0289942617037</v>
      </c>
      <c r="F3160">
        <f t="shared" si="341"/>
        <v>-9482</v>
      </c>
      <c r="G3160">
        <f t="shared" ref="G3160:G3223" si="343">+C3160-(C$7+F3160*C$8)</f>
        <v>-3.4655399998882785E-2</v>
      </c>
      <c r="I3160">
        <f t="shared" si="339"/>
        <v>-3.4655399998882785E-2</v>
      </c>
      <c r="Q3160" s="2">
        <f t="shared" si="342"/>
        <v>30177.868000000002</v>
      </c>
      <c r="S3160" t="s">
        <v>8874</v>
      </c>
    </row>
    <row r="3161" spans="1:33" ht="12.95" customHeight="1" x14ac:dyDescent="0.2">
      <c r="A3161" s="55" t="s">
        <v>6212</v>
      </c>
      <c r="B3161" s="54" t="s">
        <v>8852</v>
      </c>
      <c r="C3161" s="55">
        <v>45196.368999999999</v>
      </c>
      <c r="D3161" s="55" t="s">
        <v>8869</v>
      </c>
      <c r="E3161">
        <f t="shared" si="340"/>
        <v>-9482.0281576168636</v>
      </c>
      <c r="F3161">
        <f t="shared" si="341"/>
        <v>-9482</v>
      </c>
      <c r="G3161">
        <f t="shared" si="343"/>
        <v>-3.3655400002317037E-2</v>
      </c>
      <c r="I3161">
        <f t="shared" si="339"/>
        <v>-3.3655400002317037E-2</v>
      </c>
      <c r="Q3161" s="2">
        <f t="shared" si="342"/>
        <v>30177.868999999999</v>
      </c>
      <c r="S3161" t="s">
        <v>8874</v>
      </c>
    </row>
    <row r="3162" spans="1:33" ht="12.95" customHeight="1" x14ac:dyDescent="0.2">
      <c r="A3162" s="55" t="s">
        <v>3725</v>
      </c>
      <c r="B3162" s="54" t="s">
        <v>8852</v>
      </c>
      <c r="C3162" s="55">
        <v>45196.374000000003</v>
      </c>
      <c r="D3162" s="55" t="s">
        <v>8869</v>
      </c>
      <c r="E3162">
        <f t="shared" si="340"/>
        <v>-9482.0239743926431</v>
      </c>
      <c r="F3162">
        <f t="shared" si="341"/>
        <v>-9482</v>
      </c>
      <c r="G3162">
        <f t="shared" si="343"/>
        <v>-2.8655399997660425E-2</v>
      </c>
      <c r="I3162">
        <f t="shared" si="339"/>
        <v>-2.8655399997660425E-2</v>
      </c>
      <c r="Q3162" s="2">
        <f t="shared" si="342"/>
        <v>30177.874000000003</v>
      </c>
      <c r="S3162" t="s">
        <v>8874</v>
      </c>
    </row>
    <row r="3163" spans="1:33" ht="12.95" customHeight="1" x14ac:dyDescent="0.2">
      <c r="A3163" s="55" t="s">
        <v>6198</v>
      </c>
      <c r="B3163" s="54" t="s">
        <v>8852</v>
      </c>
      <c r="C3163" s="55">
        <v>45197.563000000002</v>
      </c>
      <c r="D3163" s="55" t="s">
        <v>8869</v>
      </c>
      <c r="E3163">
        <f t="shared" si="340"/>
        <v>-9481.0292036739083</v>
      </c>
      <c r="F3163">
        <f t="shared" si="341"/>
        <v>-9481</v>
      </c>
      <c r="G3163">
        <f t="shared" si="343"/>
        <v>-3.4905699998489581E-2</v>
      </c>
      <c r="I3163">
        <f t="shared" si="339"/>
        <v>-3.4905699998489581E-2</v>
      </c>
      <c r="Q3163" s="2">
        <f t="shared" si="342"/>
        <v>30179.063000000002</v>
      </c>
      <c r="S3163" t="s">
        <v>8874</v>
      </c>
    </row>
    <row r="3164" spans="1:33" ht="12.95" customHeight="1" x14ac:dyDescent="0.2">
      <c r="A3164" s="55" t="s">
        <v>6198</v>
      </c>
      <c r="B3164" s="54" t="s">
        <v>8852</v>
      </c>
      <c r="C3164" s="55">
        <v>45197.574999999997</v>
      </c>
      <c r="D3164" s="55" t="s">
        <v>8869</v>
      </c>
      <c r="E3164">
        <f t="shared" si="340"/>
        <v>-9481.0191639357927</v>
      </c>
      <c r="F3164">
        <f t="shared" si="341"/>
        <v>-9481</v>
      </c>
      <c r="G3164">
        <f t="shared" si="343"/>
        <v>-2.2905700003320817E-2</v>
      </c>
      <c r="I3164">
        <f t="shared" si="339"/>
        <v>-2.2905700003320817E-2</v>
      </c>
      <c r="Q3164" s="2">
        <f t="shared" si="342"/>
        <v>30179.074999999997</v>
      </c>
      <c r="S3164" t="s">
        <v>8874</v>
      </c>
      <c r="AC3164">
        <v>15</v>
      </c>
      <c r="AE3164" t="s">
        <v>8744</v>
      </c>
      <c r="AG3164" t="s">
        <v>8576</v>
      </c>
    </row>
    <row r="3165" spans="1:33" ht="12.95" customHeight="1" x14ac:dyDescent="0.2">
      <c r="A3165" s="55" t="s">
        <v>6218</v>
      </c>
      <c r="B3165" s="54" t="s">
        <v>8852</v>
      </c>
      <c r="C3165" s="55">
        <v>45201.15</v>
      </c>
      <c r="D3165" s="55" t="s">
        <v>8869</v>
      </c>
      <c r="E3165">
        <f t="shared" si="340"/>
        <v>-9478.0281586208348</v>
      </c>
      <c r="F3165">
        <f t="shared" si="341"/>
        <v>-9478</v>
      </c>
      <c r="G3165">
        <f t="shared" si="343"/>
        <v>-3.3656599996902514E-2</v>
      </c>
      <c r="I3165">
        <f t="shared" si="339"/>
        <v>-3.3656599996902514E-2</v>
      </c>
      <c r="Q3165" s="2">
        <f t="shared" si="342"/>
        <v>30182.65</v>
      </c>
      <c r="S3165" t="s">
        <v>8874</v>
      </c>
      <c r="AC3165">
        <v>17</v>
      </c>
      <c r="AE3165" t="s">
        <v>8746</v>
      </c>
      <c r="AG3165" t="s">
        <v>8576</v>
      </c>
    </row>
    <row r="3166" spans="1:33" ht="12.95" customHeight="1" x14ac:dyDescent="0.2">
      <c r="A3166" s="12" t="s">
        <v>9236</v>
      </c>
      <c r="B3166" s="35" t="s">
        <v>8852</v>
      </c>
      <c r="C3166" s="12">
        <v>45204.735200000003</v>
      </c>
      <c r="D3166" s="12">
        <v>8.0000000000000004E-4</v>
      </c>
      <c r="E3166">
        <f t="shared" si="340"/>
        <v>-9475.0286195284789</v>
      </c>
      <c r="F3166">
        <f t="shared" si="341"/>
        <v>-9475</v>
      </c>
      <c r="G3166">
        <f t="shared" si="343"/>
        <v>-3.4207500000775326E-2</v>
      </c>
      <c r="J3166">
        <f>G3166</f>
        <v>-3.4207500000775326E-2</v>
      </c>
      <c r="Q3166" s="2">
        <f t="shared" si="342"/>
        <v>30186.235200000003</v>
      </c>
      <c r="S3166" t="s">
        <v>8874</v>
      </c>
      <c r="U3166" s="21"/>
      <c r="AC3166">
        <v>20</v>
      </c>
      <c r="AE3166" t="s">
        <v>8650</v>
      </c>
      <c r="AG3166" t="s">
        <v>8576</v>
      </c>
    </row>
    <row r="3167" spans="1:33" ht="12.95" customHeight="1" x14ac:dyDescent="0.2">
      <c r="A3167" s="55" t="s">
        <v>6274</v>
      </c>
      <c r="B3167" s="54" t="s">
        <v>8852</v>
      </c>
      <c r="C3167" s="55">
        <v>45208.345999999998</v>
      </c>
      <c r="D3167" s="55" t="s">
        <v>8869</v>
      </c>
      <c r="E3167">
        <f t="shared" si="340"/>
        <v>-9472.0076623281366</v>
      </c>
      <c r="F3167">
        <f t="shared" si="341"/>
        <v>-9472</v>
      </c>
      <c r="G3167">
        <f t="shared" si="343"/>
        <v>-9.158400003798306E-3</v>
      </c>
      <c r="I3167">
        <f>+C3167-(C$7+F3167*C$8)</f>
        <v>-9.158400003798306E-3</v>
      </c>
      <c r="Q3167" s="2">
        <f t="shared" si="342"/>
        <v>30189.845999999998</v>
      </c>
      <c r="S3167" t="s">
        <v>8874</v>
      </c>
      <c r="AC3167">
        <v>8</v>
      </c>
      <c r="AE3167" t="s">
        <v>8744</v>
      </c>
      <c r="AG3167" t="s">
        <v>8576</v>
      </c>
    </row>
    <row r="3168" spans="1:33" ht="12.95" customHeight="1" x14ac:dyDescent="0.2">
      <c r="A3168" s="55" t="s">
        <v>6218</v>
      </c>
      <c r="B3168" s="54" t="s">
        <v>8852</v>
      </c>
      <c r="C3168" s="55">
        <v>45214.294000000002</v>
      </c>
      <c r="D3168" s="55" t="s">
        <v>8869</v>
      </c>
      <c r="E3168">
        <f t="shared" si="340"/>
        <v>-9467.0312987999259</v>
      </c>
      <c r="F3168">
        <f t="shared" si="341"/>
        <v>-9467</v>
      </c>
      <c r="G3168">
        <f t="shared" si="343"/>
        <v>-3.7409899996418972E-2</v>
      </c>
      <c r="I3168">
        <f>+C3168-(C$7+F3168*C$8)</f>
        <v>-3.7409899996418972E-2</v>
      </c>
      <c r="Q3168" s="2">
        <f t="shared" si="342"/>
        <v>30195.794000000002</v>
      </c>
      <c r="S3168" t="s">
        <v>8874</v>
      </c>
    </row>
    <row r="3169" spans="1:33" ht="12.95" customHeight="1" x14ac:dyDescent="0.2">
      <c r="A3169" s="55" t="s">
        <v>2551</v>
      </c>
      <c r="B3169" s="54" t="s">
        <v>8852</v>
      </c>
      <c r="C3169" s="55">
        <v>45215.487000000001</v>
      </c>
      <c r="D3169" s="55" t="s">
        <v>8869</v>
      </c>
      <c r="E3169">
        <f t="shared" si="340"/>
        <v>-9466.0331815018162</v>
      </c>
      <c r="F3169">
        <f t="shared" si="341"/>
        <v>-9466</v>
      </c>
      <c r="G3169">
        <f t="shared" si="343"/>
        <v>-3.9660200003709178E-2</v>
      </c>
      <c r="I3169">
        <f>+C3169-(C$7+F3169*C$8)</f>
        <v>-3.9660200003709178E-2</v>
      </c>
      <c r="Q3169" s="2">
        <f t="shared" si="342"/>
        <v>30196.987000000001</v>
      </c>
      <c r="S3169" t="s">
        <v>8874</v>
      </c>
    </row>
    <row r="3170" spans="1:33" ht="12.95" customHeight="1" x14ac:dyDescent="0.2">
      <c r="A3170" s="55" t="s">
        <v>7439</v>
      </c>
      <c r="B3170" s="54" t="s">
        <v>8852</v>
      </c>
      <c r="C3170" s="55">
        <v>45216.692000000003</v>
      </c>
      <c r="D3170" s="55" t="s">
        <v>8869</v>
      </c>
      <c r="E3170">
        <f t="shared" si="340"/>
        <v>-9465.0250244655872</v>
      </c>
      <c r="F3170">
        <f t="shared" si="341"/>
        <v>-9465</v>
      </c>
      <c r="G3170">
        <f t="shared" si="343"/>
        <v>-2.9910500001278706E-2</v>
      </c>
      <c r="I3170">
        <f>+C3170-(C$7+F3170*C$8)</f>
        <v>-2.9910500001278706E-2</v>
      </c>
      <c r="Q3170" s="2">
        <f t="shared" si="342"/>
        <v>30198.192000000003</v>
      </c>
      <c r="S3170" t="s">
        <v>8874</v>
      </c>
    </row>
    <row r="3171" spans="1:33" ht="12.95" customHeight="1" x14ac:dyDescent="0.2">
      <c r="A3171" s="12" t="s">
        <v>9236</v>
      </c>
      <c r="B3171" s="35" t="s">
        <v>8852</v>
      </c>
      <c r="C3171" s="12">
        <v>45217.882799999999</v>
      </c>
      <c r="D3171" s="12">
        <v>8.0000000000000004E-4</v>
      </c>
      <c r="E3171">
        <f t="shared" si="340"/>
        <v>-9464.0287477861348</v>
      </c>
      <c r="F3171">
        <f t="shared" si="341"/>
        <v>-9464</v>
      </c>
      <c r="G3171">
        <f t="shared" si="343"/>
        <v>-3.4360800003923941E-2</v>
      </c>
      <c r="J3171">
        <f>G3171</f>
        <v>-3.4360800003923941E-2</v>
      </c>
      <c r="Q3171" s="2">
        <f t="shared" si="342"/>
        <v>30199.382799999999</v>
      </c>
      <c r="S3171" t="s">
        <v>8874</v>
      </c>
      <c r="U3171" s="21"/>
    </row>
    <row r="3172" spans="1:33" ht="12.95" customHeight="1" x14ac:dyDescent="0.2">
      <c r="A3172" s="55" t="s">
        <v>6218</v>
      </c>
      <c r="B3172" s="54" t="s">
        <v>8852</v>
      </c>
      <c r="C3172" s="55">
        <v>45220.273999999998</v>
      </c>
      <c r="D3172" s="55" t="s">
        <v>8869</v>
      </c>
      <c r="E3172">
        <f t="shared" si="340"/>
        <v>-9462.0281626367341</v>
      </c>
      <c r="F3172">
        <f t="shared" si="341"/>
        <v>-9462</v>
      </c>
      <c r="G3172">
        <f t="shared" si="343"/>
        <v>-3.3661400004348252E-2</v>
      </c>
      <c r="I3172">
        <f t="shared" ref="I3172:I3212" si="344">+C3172-(C$7+F3172*C$8)</f>
        <v>-3.3661400004348252E-2</v>
      </c>
      <c r="Q3172" s="2">
        <f t="shared" si="342"/>
        <v>30201.773999999998</v>
      </c>
      <c r="S3172" t="s">
        <v>8874</v>
      </c>
    </row>
    <row r="3173" spans="1:33" ht="12.95" customHeight="1" x14ac:dyDescent="0.2">
      <c r="A3173" s="55" t="s">
        <v>3725</v>
      </c>
      <c r="B3173" s="54" t="s">
        <v>8852</v>
      </c>
      <c r="C3173" s="55">
        <v>45227.444000000003</v>
      </c>
      <c r="D3173" s="55" t="s">
        <v>8869</v>
      </c>
      <c r="E3173">
        <f t="shared" si="340"/>
        <v>-9456.0294191099547</v>
      </c>
      <c r="F3173">
        <f t="shared" si="341"/>
        <v>-9456</v>
      </c>
      <c r="G3173">
        <f t="shared" si="343"/>
        <v>-3.5163199994713068E-2</v>
      </c>
      <c r="I3173">
        <f t="shared" si="344"/>
        <v>-3.5163199994713068E-2</v>
      </c>
      <c r="Q3173" s="2">
        <f t="shared" si="342"/>
        <v>30208.944000000003</v>
      </c>
      <c r="S3173" t="s">
        <v>8874</v>
      </c>
      <c r="AC3173">
        <v>11</v>
      </c>
      <c r="AE3173" t="s">
        <v>8736</v>
      </c>
      <c r="AG3173" t="s">
        <v>8576</v>
      </c>
    </row>
    <row r="3174" spans="1:33" ht="12.95" customHeight="1" x14ac:dyDescent="0.2">
      <c r="A3174" s="55" t="s">
        <v>6218</v>
      </c>
      <c r="B3174" s="54" t="s">
        <v>8852</v>
      </c>
      <c r="C3174" s="55">
        <v>45232.228999999999</v>
      </c>
      <c r="D3174" s="55" t="s">
        <v>8869</v>
      </c>
      <c r="E3174">
        <f t="shared" si="340"/>
        <v>-9452.0260735345582</v>
      </c>
      <c r="F3174">
        <f t="shared" si="341"/>
        <v>-9452</v>
      </c>
      <c r="G3174">
        <f t="shared" si="343"/>
        <v>-3.1164400003035553E-2</v>
      </c>
      <c r="I3174">
        <f t="shared" si="344"/>
        <v>-3.1164400003035553E-2</v>
      </c>
      <c r="Q3174" s="2">
        <f t="shared" si="342"/>
        <v>30213.728999999999</v>
      </c>
      <c r="S3174" t="s">
        <v>8874</v>
      </c>
    </row>
    <row r="3175" spans="1:33" ht="12.95" customHeight="1" x14ac:dyDescent="0.2">
      <c r="A3175" s="55" t="s">
        <v>6218</v>
      </c>
      <c r="B3175" s="54" t="s">
        <v>8852</v>
      </c>
      <c r="C3175" s="55">
        <v>45233.419000000002</v>
      </c>
      <c r="D3175" s="55" t="s">
        <v>8869</v>
      </c>
      <c r="E3175">
        <f t="shared" si="340"/>
        <v>-9451.0304661709779</v>
      </c>
      <c r="F3175">
        <f t="shared" si="341"/>
        <v>-9451</v>
      </c>
      <c r="G3175">
        <f t="shared" si="343"/>
        <v>-3.6414700000023004E-2</v>
      </c>
      <c r="I3175">
        <f t="shared" si="344"/>
        <v>-3.6414700000023004E-2</v>
      </c>
      <c r="Q3175" s="2">
        <f t="shared" si="342"/>
        <v>30214.919000000002</v>
      </c>
      <c r="S3175" t="s">
        <v>8874</v>
      </c>
    </row>
    <row r="3176" spans="1:33" ht="12.95" customHeight="1" x14ac:dyDescent="0.2">
      <c r="A3176" s="55" t="s">
        <v>7439</v>
      </c>
      <c r="B3176" s="54" t="s">
        <v>8852</v>
      </c>
      <c r="C3176" s="55">
        <v>45235.813000000002</v>
      </c>
      <c r="D3176" s="55" t="s">
        <v>8869</v>
      </c>
      <c r="E3176">
        <f t="shared" si="340"/>
        <v>-9449.0275384160122</v>
      </c>
      <c r="F3176">
        <f t="shared" si="341"/>
        <v>-9449</v>
      </c>
      <c r="G3176">
        <f t="shared" si="343"/>
        <v>-3.2915299998421688E-2</v>
      </c>
      <c r="I3176">
        <f t="shared" si="344"/>
        <v>-3.2915299998421688E-2</v>
      </c>
      <c r="Q3176" s="2">
        <f t="shared" si="342"/>
        <v>30217.313000000002</v>
      </c>
      <c r="S3176" t="s">
        <v>8874</v>
      </c>
    </row>
    <row r="3177" spans="1:33" ht="12.95" customHeight="1" x14ac:dyDescent="0.2">
      <c r="A3177" s="55" t="s">
        <v>3725</v>
      </c>
      <c r="B3177" s="54" t="s">
        <v>8852</v>
      </c>
      <c r="C3177" s="55">
        <v>45239.392999999996</v>
      </c>
      <c r="D3177" s="55" t="s">
        <v>8869</v>
      </c>
      <c r="E3177">
        <f t="shared" si="340"/>
        <v>-9446.0323498768466</v>
      </c>
      <c r="F3177">
        <f t="shared" si="341"/>
        <v>-9446</v>
      </c>
      <c r="G3177">
        <f t="shared" si="343"/>
        <v>-3.8666200009174645E-2</v>
      </c>
      <c r="I3177">
        <f t="shared" si="344"/>
        <v>-3.8666200009174645E-2</v>
      </c>
      <c r="Q3177" s="2">
        <f t="shared" si="342"/>
        <v>30220.892999999996</v>
      </c>
      <c r="S3177" t="s">
        <v>8874</v>
      </c>
      <c r="AB3177" t="s">
        <v>8668</v>
      </c>
      <c r="AC3177">
        <v>11</v>
      </c>
      <c r="AE3177" t="s">
        <v>8731</v>
      </c>
      <c r="AG3177" t="s">
        <v>8661</v>
      </c>
    </row>
    <row r="3178" spans="1:33" ht="12.95" customHeight="1" x14ac:dyDescent="0.2">
      <c r="A3178" s="55" t="s">
        <v>2551</v>
      </c>
      <c r="B3178" s="54" t="s">
        <v>8852</v>
      </c>
      <c r="C3178" s="55">
        <v>45251.360000000001</v>
      </c>
      <c r="D3178" s="55" t="s">
        <v>8869</v>
      </c>
      <c r="E3178">
        <f t="shared" si="340"/>
        <v>-9436.0202210365496</v>
      </c>
      <c r="F3178">
        <f t="shared" si="341"/>
        <v>-9436</v>
      </c>
      <c r="G3178">
        <f t="shared" si="343"/>
        <v>-2.4169199998141266E-2</v>
      </c>
      <c r="I3178">
        <f t="shared" si="344"/>
        <v>-2.4169199998141266E-2</v>
      </c>
      <c r="Q3178" s="2">
        <f t="shared" si="342"/>
        <v>30232.86</v>
      </c>
      <c r="S3178" t="s">
        <v>8874</v>
      </c>
    </row>
    <row r="3179" spans="1:33" ht="12.95" customHeight="1" x14ac:dyDescent="0.2">
      <c r="A3179" s="55" t="s">
        <v>2551</v>
      </c>
      <c r="B3179" s="54" t="s">
        <v>8852</v>
      </c>
      <c r="C3179" s="55">
        <v>45257.334999999999</v>
      </c>
      <c r="D3179" s="55" t="s">
        <v>8869</v>
      </c>
      <c r="E3179">
        <f t="shared" si="340"/>
        <v>-9431.021268097571</v>
      </c>
      <c r="F3179">
        <f t="shared" si="341"/>
        <v>-9431</v>
      </c>
      <c r="G3179">
        <f t="shared" si="343"/>
        <v>-2.5420700003451202E-2</v>
      </c>
      <c r="I3179">
        <f t="shared" si="344"/>
        <v>-2.5420700003451202E-2</v>
      </c>
      <c r="Q3179" s="2">
        <f t="shared" si="342"/>
        <v>30238.834999999999</v>
      </c>
      <c r="S3179" t="s">
        <v>8874</v>
      </c>
    </row>
    <row r="3180" spans="1:33" ht="12.95" customHeight="1" x14ac:dyDescent="0.2">
      <c r="A3180" s="55" t="s">
        <v>3725</v>
      </c>
      <c r="B3180" s="54" t="s">
        <v>8852</v>
      </c>
      <c r="C3180" s="55">
        <v>45258.531000000003</v>
      </c>
      <c r="D3180" s="55" t="s">
        <v>8869</v>
      </c>
      <c r="E3180">
        <f t="shared" si="340"/>
        <v>-9430.0206408649301</v>
      </c>
      <c r="F3180">
        <f t="shared" si="341"/>
        <v>-9430</v>
      </c>
      <c r="G3180">
        <f t="shared" si="343"/>
        <v>-2.4670999999216292E-2</v>
      </c>
      <c r="I3180">
        <f t="shared" si="344"/>
        <v>-2.4670999999216292E-2</v>
      </c>
      <c r="Q3180" s="2">
        <f t="shared" si="342"/>
        <v>30240.031000000003</v>
      </c>
      <c r="S3180" t="s">
        <v>8874</v>
      </c>
    </row>
    <row r="3181" spans="1:33" ht="12.95" customHeight="1" x14ac:dyDescent="0.2">
      <c r="A3181" s="55" t="s">
        <v>3725</v>
      </c>
      <c r="B3181" s="54" t="s">
        <v>8852</v>
      </c>
      <c r="C3181" s="55">
        <v>45263.3</v>
      </c>
      <c r="D3181" s="55" t="s">
        <v>8869</v>
      </c>
      <c r="E3181">
        <f t="shared" si="340"/>
        <v>-9426.0306816070242</v>
      </c>
      <c r="F3181">
        <f t="shared" si="341"/>
        <v>-9426</v>
      </c>
      <c r="G3181">
        <f t="shared" si="343"/>
        <v>-3.6672200003522448E-2</v>
      </c>
      <c r="I3181">
        <f t="shared" si="344"/>
        <v>-3.6672200003522448E-2</v>
      </c>
      <c r="Q3181" s="2">
        <f t="shared" si="342"/>
        <v>30244.800000000003</v>
      </c>
      <c r="S3181" t="s">
        <v>8874</v>
      </c>
    </row>
    <row r="3182" spans="1:33" ht="12.95" customHeight="1" x14ac:dyDescent="0.2">
      <c r="A3182" s="55" t="s">
        <v>3725</v>
      </c>
      <c r="B3182" s="54" t="s">
        <v>8852</v>
      </c>
      <c r="C3182" s="55">
        <v>45264.502</v>
      </c>
      <c r="D3182" s="55" t="s">
        <v>8869</v>
      </c>
      <c r="E3182">
        <f t="shared" si="340"/>
        <v>-9425.0250345053264</v>
      </c>
      <c r="F3182">
        <f t="shared" si="341"/>
        <v>-9425</v>
      </c>
      <c r="G3182">
        <f t="shared" si="343"/>
        <v>-2.9922499998065177E-2</v>
      </c>
      <c r="I3182">
        <f t="shared" si="344"/>
        <v>-2.9922499998065177E-2</v>
      </c>
      <c r="Q3182" s="2">
        <f t="shared" si="342"/>
        <v>30246.002</v>
      </c>
      <c r="S3182" t="s">
        <v>8874</v>
      </c>
    </row>
    <row r="3183" spans="1:33" ht="12.95" customHeight="1" x14ac:dyDescent="0.2">
      <c r="A3183" s="55" t="s">
        <v>6307</v>
      </c>
      <c r="B3183" s="54" t="s">
        <v>8852</v>
      </c>
      <c r="C3183" s="55">
        <v>45270.476999999999</v>
      </c>
      <c r="D3183" s="55" t="s">
        <v>8869</v>
      </c>
      <c r="E3183">
        <f t="shared" si="340"/>
        <v>-9420.0260815663496</v>
      </c>
      <c r="F3183">
        <f t="shared" si="341"/>
        <v>-9420</v>
      </c>
      <c r="G3183">
        <f t="shared" si="343"/>
        <v>-3.1174000003375113E-2</v>
      </c>
      <c r="I3183">
        <f t="shared" si="344"/>
        <v>-3.1174000003375113E-2</v>
      </c>
      <c r="Q3183" s="2">
        <f t="shared" si="342"/>
        <v>30251.976999999999</v>
      </c>
      <c r="S3183" t="s">
        <v>8874</v>
      </c>
    </row>
    <row r="3184" spans="1:33" ht="12.95" customHeight="1" x14ac:dyDescent="0.2">
      <c r="A3184" s="55" t="s">
        <v>3725</v>
      </c>
      <c r="B3184" s="54" t="s">
        <v>8852</v>
      </c>
      <c r="C3184" s="55">
        <v>45270.478000000003</v>
      </c>
      <c r="D3184" s="55" t="s">
        <v>8869</v>
      </c>
      <c r="E3184">
        <f t="shared" si="340"/>
        <v>-9420.0252449215022</v>
      </c>
      <c r="F3184">
        <f t="shared" si="341"/>
        <v>-9420</v>
      </c>
      <c r="G3184">
        <f t="shared" si="343"/>
        <v>-3.0173999999533407E-2</v>
      </c>
      <c r="I3184">
        <f t="shared" si="344"/>
        <v>-3.0173999999533407E-2</v>
      </c>
      <c r="Q3184" s="2">
        <f t="shared" si="342"/>
        <v>30251.978000000003</v>
      </c>
      <c r="S3184" t="s">
        <v>8874</v>
      </c>
    </row>
    <row r="3185" spans="1:33" ht="12.95" customHeight="1" x14ac:dyDescent="0.2">
      <c r="A3185" s="55" t="s">
        <v>6212</v>
      </c>
      <c r="B3185" s="54" t="s">
        <v>8852</v>
      </c>
      <c r="C3185" s="55">
        <v>45281.228000000003</v>
      </c>
      <c r="D3185" s="55" t="s">
        <v>8869</v>
      </c>
      <c r="E3185">
        <f t="shared" si="340"/>
        <v>-9411.0313128555572</v>
      </c>
      <c r="F3185">
        <f t="shared" si="341"/>
        <v>-9411</v>
      </c>
      <c r="G3185">
        <f t="shared" si="343"/>
        <v>-3.7426700000651181E-2</v>
      </c>
      <c r="I3185">
        <f t="shared" si="344"/>
        <v>-3.7426700000651181E-2</v>
      </c>
      <c r="Q3185" s="2">
        <f t="shared" si="342"/>
        <v>30262.728000000003</v>
      </c>
      <c r="S3185" t="s">
        <v>8874</v>
      </c>
    </row>
    <row r="3186" spans="1:33" ht="12.95" customHeight="1" x14ac:dyDescent="0.2">
      <c r="A3186" s="55" t="s">
        <v>6212</v>
      </c>
      <c r="B3186" s="54" t="s">
        <v>8852</v>
      </c>
      <c r="C3186" s="55">
        <v>45281.23</v>
      </c>
      <c r="D3186" s="55" t="s">
        <v>8869</v>
      </c>
      <c r="E3186">
        <f t="shared" si="340"/>
        <v>-9411.0296395658715</v>
      </c>
      <c r="F3186">
        <f t="shared" si="341"/>
        <v>-9411</v>
      </c>
      <c r="G3186">
        <f t="shared" si="343"/>
        <v>-3.5426700000243727E-2</v>
      </c>
      <c r="I3186">
        <f t="shared" si="344"/>
        <v>-3.5426700000243727E-2</v>
      </c>
      <c r="Q3186" s="2">
        <f t="shared" si="342"/>
        <v>30262.730000000003</v>
      </c>
      <c r="S3186" t="s">
        <v>8874</v>
      </c>
      <c r="AC3186">
        <v>25</v>
      </c>
      <c r="AE3186" t="s">
        <v>8725</v>
      </c>
      <c r="AG3186" t="s">
        <v>8576</v>
      </c>
    </row>
    <row r="3187" spans="1:33" ht="12.95" customHeight="1" x14ac:dyDescent="0.2">
      <c r="A3187" s="55" t="s">
        <v>6307</v>
      </c>
      <c r="B3187" s="54" t="s">
        <v>8852</v>
      </c>
      <c r="C3187" s="55">
        <v>45282.427000000003</v>
      </c>
      <c r="D3187" s="55" t="s">
        <v>8869</v>
      </c>
      <c r="E3187">
        <f t="shared" si="340"/>
        <v>-9410.0281756883887</v>
      </c>
      <c r="F3187">
        <f t="shared" si="341"/>
        <v>-9410</v>
      </c>
      <c r="G3187">
        <f t="shared" si="343"/>
        <v>-3.3676999999443069E-2</v>
      </c>
      <c r="I3187">
        <f t="shared" si="344"/>
        <v>-3.3676999999443069E-2</v>
      </c>
      <c r="Q3187" s="2">
        <f t="shared" si="342"/>
        <v>30263.927000000003</v>
      </c>
      <c r="S3187" t="s">
        <v>8874</v>
      </c>
      <c r="AC3187">
        <v>28</v>
      </c>
      <c r="AE3187" t="s">
        <v>8725</v>
      </c>
      <c r="AG3187" t="s">
        <v>8576</v>
      </c>
    </row>
    <row r="3188" spans="1:33" ht="12.95" customHeight="1" x14ac:dyDescent="0.2">
      <c r="A3188" s="55" t="s">
        <v>2551</v>
      </c>
      <c r="B3188" s="54" t="s">
        <v>8852</v>
      </c>
      <c r="C3188" s="55">
        <v>45282.432000000001</v>
      </c>
      <c r="D3188" s="55" t="s">
        <v>8869</v>
      </c>
      <c r="E3188">
        <f t="shared" si="340"/>
        <v>-9410.0239924641737</v>
      </c>
      <c r="F3188">
        <f t="shared" si="341"/>
        <v>-9410</v>
      </c>
      <c r="G3188">
        <f t="shared" si="343"/>
        <v>-2.8677000002062414E-2</v>
      </c>
      <c r="I3188">
        <f t="shared" si="344"/>
        <v>-2.8677000002062414E-2</v>
      </c>
      <c r="Q3188" s="2">
        <f t="shared" si="342"/>
        <v>30263.932000000001</v>
      </c>
      <c r="S3188" t="s">
        <v>8874</v>
      </c>
    </row>
    <row r="3189" spans="1:33" ht="12.95" customHeight="1" x14ac:dyDescent="0.2">
      <c r="A3189" s="55" t="s">
        <v>2551</v>
      </c>
      <c r="B3189" s="54" t="s">
        <v>8852</v>
      </c>
      <c r="C3189" s="55">
        <v>45287.218000000001</v>
      </c>
      <c r="D3189" s="55" t="s">
        <v>8869</v>
      </c>
      <c r="E3189">
        <f t="shared" si="340"/>
        <v>-9406.0198102439317</v>
      </c>
      <c r="F3189">
        <f t="shared" si="341"/>
        <v>-9406</v>
      </c>
      <c r="G3189">
        <f t="shared" si="343"/>
        <v>-2.3678199999267235E-2</v>
      </c>
      <c r="I3189">
        <f t="shared" si="344"/>
        <v>-2.3678199999267235E-2</v>
      </c>
      <c r="Q3189" s="2">
        <f t="shared" si="342"/>
        <v>30268.718000000001</v>
      </c>
      <c r="S3189" t="s">
        <v>8874</v>
      </c>
      <c r="AC3189">
        <v>18</v>
      </c>
      <c r="AE3189" t="s">
        <v>8709</v>
      </c>
      <c r="AG3189" t="s">
        <v>8576</v>
      </c>
    </row>
    <row r="3190" spans="1:33" ht="12.95" customHeight="1" x14ac:dyDescent="0.2">
      <c r="A3190" s="55" t="s">
        <v>6323</v>
      </c>
      <c r="B3190" s="54" t="s">
        <v>8852</v>
      </c>
      <c r="C3190" s="55">
        <v>45294.381000000001</v>
      </c>
      <c r="D3190" s="55" t="s">
        <v>8869</v>
      </c>
      <c r="E3190">
        <f t="shared" si="340"/>
        <v>-9400.0269232310602</v>
      </c>
      <c r="F3190">
        <f t="shared" si="341"/>
        <v>-9400</v>
      </c>
      <c r="G3190">
        <f t="shared" si="343"/>
        <v>-3.2180000001972076E-2</v>
      </c>
      <c r="I3190">
        <f t="shared" si="344"/>
        <v>-3.2180000001972076E-2</v>
      </c>
      <c r="Q3190" s="2">
        <f t="shared" si="342"/>
        <v>30275.881000000001</v>
      </c>
      <c r="S3190" t="s">
        <v>8874</v>
      </c>
    </row>
    <row r="3191" spans="1:33" ht="12.95" customHeight="1" x14ac:dyDescent="0.2">
      <c r="A3191" s="55" t="s">
        <v>2551</v>
      </c>
      <c r="B3191" s="54" t="s">
        <v>8852</v>
      </c>
      <c r="C3191" s="55">
        <v>45294.383000000002</v>
      </c>
      <c r="D3191" s="55" t="s">
        <v>8869</v>
      </c>
      <c r="E3191">
        <f t="shared" si="340"/>
        <v>-9400.0252499413727</v>
      </c>
      <c r="F3191">
        <f t="shared" si="341"/>
        <v>-9400</v>
      </c>
      <c r="G3191">
        <f t="shared" si="343"/>
        <v>-3.0180000001564622E-2</v>
      </c>
      <c r="I3191">
        <f t="shared" si="344"/>
        <v>-3.0180000001564622E-2</v>
      </c>
      <c r="Q3191" s="2">
        <f t="shared" si="342"/>
        <v>30275.883000000002</v>
      </c>
      <c r="S3191" t="s">
        <v>8874</v>
      </c>
      <c r="AC3191">
        <v>12</v>
      </c>
      <c r="AE3191" t="s">
        <v>8752</v>
      </c>
      <c r="AG3191" t="s">
        <v>8576</v>
      </c>
    </row>
    <row r="3192" spans="1:33" ht="12.95" customHeight="1" x14ac:dyDescent="0.2">
      <c r="A3192" s="55" t="s">
        <v>2551</v>
      </c>
      <c r="B3192" s="54" t="s">
        <v>8852</v>
      </c>
      <c r="C3192" s="55">
        <v>45294.389000000003</v>
      </c>
      <c r="D3192" s="55" t="s">
        <v>8869</v>
      </c>
      <c r="E3192">
        <f t="shared" si="340"/>
        <v>-9400.0202300723122</v>
      </c>
      <c r="F3192">
        <f t="shared" si="341"/>
        <v>-9400</v>
      </c>
      <c r="G3192">
        <f t="shared" si="343"/>
        <v>-2.4180000000342261E-2</v>
      </c>
      <c r="I3192">
        <f t="shared" si="344"/>
        <v>-2.4180000000342261E-2</v>
      </c>
      <c r="Q3192" s="2">
        <f t="shared" si="342"/>
        <v>30275.889000000003</v>
      </c>
      <c r="S3192" t="s">
        <v>8874</v>
      </c>
    </row>
    <row r="3193" spans="1:33" ht="12.95" customHeight="1" x14ac:dyDescent="0.2">
      <c r="A3193" s="55" t="s">
        <v>6307</v>
      </c>
      <c r="B3193" s="54" t="s">
        <v>8852</v>
      </c>
      <c r="C3193" s="55">
        <v>45295.576999999997</v>
      </c>
      <c r="D3193" s="55" t="s">
        <v>8869</v>
      </c>
      <c r="E3193">
        <f t="shared" si="340"/>
        <v>-9399.0262959984229</v>
      </c>
      <c r="F3193">
        <f t="shared" si="341"/>
        <v>-9399</v>
      </c>
      <c r="G3193">
        <f t="shared" si="343"/>
        <v>-3.1430300005013123E-2</v>
      </c>
      <c r="I3193">
        <f t="shared" si="344"/>
        <v>-3.1430300005013123E-2</v>
      </c>
      <c r="Q3193" s="2">
        <f t="shared" si="342"/>
        <v>30277.076999999997</v>
      </c>
      <c r="S3193" t="s">
        <v>8874</v>
      </c>
    </row>
    <row r="3194" spans="1:33" ht="12.95" customHeight="1" x14ac:dyDescent="0.2">
      <c r="A3194" s="55" t="s">
        <v>2551</v>
      </c>
      <c r="B3194" s="54" t="s">
        <v>8852</v>
      </c>
      <c r="C3194" s="55">
        <v>45312.317999999999</v>
      </c>
      <c r="D3194" s="55" t="s">
        <v>8869</v>
      </c>
      <c r="E3194">
        <f t="shared" si="340"/>
        <v>-9385.0200246760051</v>
      </c>
      <c r="F3194">
        <f t="shared" si="341"/>
        <v>-9385</v>
      </c>
      <c r="G3194">
        <f t="shared" si="343"/>
        <v>-2.3934500000905246E-2</v>
      </c>
      <c r="I3194">
        <f t="shared" si="344"/>
        <v>-2.3934500000905246E-2</v>
      </c>
      <c r="Q3194" s="2">
        <f t="shared" si="342"/>
        <v>30293.817999999999</v>
      </c>
      <c r="S3194" t="s">
        <v>8874</v>
      </c>
      <c r="AC3194">
        <v>19</v>
      </c>
      <c r="AE3194" t="s">
        <v>8754</v>
      </c>
      <c r="AG3194" t="s">
        <v>8576</v>
      </c>
    </row>
    <row r="3195" spans="1:33" ht="12.95" customHeight="1" x14ac:dyDescent="0.2">
      <c r="A3195" s="55" t="s">
        <v>6334</v>
      </c>
      <c r="B3195" s="54" t="s">
        <v>8852</v>
      </c>
      <c r="C3195" s="55">
        <v>45313.504999999997</v>
      </c>
      <c r="D3195" s="55" t="s">
        <v>8869</v>
      </c>
      <c r="E3195">
        <f t="shared" si="340"/>
        <v>-9384.0269272469577</v>
      </c>
      <c r="F3195">
        <f t="shared" si="341"/>
        <v>-9384</v>
      </c>
      <c r="G3195">
        <f t="shared" si="343"/>
        <v>-3.2184800009417813E-2</v>
      </c>
      <c r="I3195">
        <f t="shared" si="344"/>
        <v>-3.2184800009417813E-2</v>
      </c>
      <c r="Q3195" s="2">
        <f t="shared" si="342"/>
        <v>30295.004999999997</v>
      </c>
      <c r="S3195" t="s">
        <v>8874</v>
      </c>
    </row>
    <row r="3196" spans="1:33" ht="12.95" customHeight="1" x14ac:dyDescent="0.2">
      <c r="A3196" s="55" t="s">
        <v>6307</v>
      </c>
      <c r="B3196" s="54" t="s">
        <v>8852</v>
      </c>
      <c r="C3196" s="55">
        <v>45318.292999999998</v>
      </c>
      <c r="D3196" s="55" t="s">
        <v>8869</v>
      </c>
      <c r="E3196">
        <f t="shared" si="340"/>
        <v>-9380.0210717370283</v>
      </c>
      <c r="F3196">
        <f t="shared" si="341"/>
        <v>-9380</v>
      </c>
      <c r="G3196">
        <f t="shared" si="343"/>
        <v>-2.5186000006215181E-2</v>
      </c>
      <c r="I3196">
        <f t="shared" si="344"/>
        <v>-2.5186000006215181E-2</v>
      </c>
      <c r="Q3196" s="2">
        <f t="shared" si="342"/>
        <v>30299.792999999998</v>
      </c>
      <c r="S3196" t="s">
        <v>8874</v>
      </c>
    </row>
    <row r="3197" spans="1:33" ht="12.95" customHeight="1" x14ac:dyDescent="0.2">
      <c r="A3197" s="55" t="s">
        <v>7439</v>
      </c>
      <c r="B3197" s="54" t="s">
        <v>8852</v>
      </c>
      <c r="C3197" s="55">
        <v>45333.819000000003</v>
      </c>
      <c r="D3197" s="55" t="s">
        <v>8869</v>
      </c>
      <c r="E3197">
        <f t="shared" si="340"/>
        <v>-9367.0313238992694</v>
      </c>
      <c r="F3197">
        <f t="shared" si="341"/>
        <v>-9367</v>
      </c>
      <c r="G3197">
        <f t="shared" si="343"/>
        <v>-3.7439899999299087E-2</v>
      </c>
      <c r="I3197">
        <f t="shared" si="344"/>
        <v>-3.7439899999299087E-2</v>
      </c>
      <c r="Q3197" s="2">
        <f t="shared" si="342"/>
        <v>30315.319000000003</v>
      </c>
      <c r="S3197" t="s">
        <v>8874</v>
      </c>
    </row>
    <row r="3198" spans="1:33" ht="12.95" customHeight="1" x14ac:dyDescent="0.2">
      <c r="A3198" s="55" t="s">
        <v>6212</v>
      </c>
      <c r="B3198" s="54" t="s">
        <v>8852</v>
      </c>
      <c r="C3198" s="55">
        <v>45337.411</v>
      </c>
      <c r="D3198" s="55" t="s">
        <v>8869</v>
      </c>
      <c r="E3198">
        <f t="shared" si="340"/>
        <v>-9364.0260956219809</v>
      </c>
      <c r="F3198">
        <f t="shared" si="341"/>
        <v>-9364</v>
      </c>
      <c r="G3198">
        <f t="shared" si="343"/>
        <v>-3.1190800000331365E-2</v>
      </c>
      <c r="I3198">
        <f t="shared" si="344"/>
        <v>-3.1190800000331365E-2</v>
      </c>
      <c r="Q3198" s="2">
        <f t="shared" si="342"/>
        <v>30318.911</v>
      </c>
      <c r="S3198" t="s">
        <v>8874</v>
      </c>
    </row>
    <row r="3199" spans="1:33" ht="12.95" customHeight="1" x14ac:dyDescent="0.2">
      <c r="A3199" s="55" t="s">
        <v>7439</v>
      </c>
      <c r="B3199" s="54" t="s">
        <v>8852</v>
      </c>
      <c r="C3199" s="55">
        <v>45338.606</v>
      </c>
      <c r="D3199" s="55" t="s">
        <v>8869</v>
      </c>
      <c r="E3199">
        <f t="shared" si="340"/>
        <v>-9363.0263050341855</v>
      </c>
      <c r="F3199">
        <f t="shared" si="341"/>
        <v>-9363</v>
      </c>
      <c r="G3199">
        <f t="shared" si="343"/>
        <v>-3.144109999993816E-2</v>
      </c>
      <c r="I3199">
        <f t="shared" si="344"/>
        <v>-3.144109999993816E-2</v>
      </c>
      <c r="Q3199" s="2">
        <f t="shared" si="342"/>
        <v>30320.106</v>
      </c>
      <c r="S3199" t="s">
        <v>8874</v>
      </c>
    </row>
    <row r="3200" spans="1:33" ht="12.95" customHeight="1" x14ac:dyDescent="0.2">
      <c r="A3200" s="55" t="s">
        <v>7439</v>
      </c>
      <c r="B3200" s="54" t="s">
        <v>8852</v>
      </c>
      <c r="C3200" s="55">
        <v>45338.607000000004</v>
      </c>
      <c r="D3200" s="55" t="s">
        <v>8869</v>
      </c>
      <c r="E3200">
        <f t="shared" si="340"/>
        <v>-9363.0254683893399</v>
      </c>
      <c r="F3200">
        <f t="shared" si="341"/>
        <v>-9363</v>
      </c>
      <c r="G3200">
        <f t="shared" si="343"/>
        <v>-3.0441099996096455E-2</v>
      </c>
      <c r="I3200">
        <f t="shared" si="344"/>
        <v>-3.0441099996096455E-2</v>
      </c>
      <c r="Q3200" s="2">
        <f t="shared" si="342"/>
        <v>30320.107000000004</v>
      </c>
      <c r="S3200" t="s">
        <v>8874</v>
      </c>
    </row>
    <row r="3201" spans="1:33" ht="12.95" customHeight="1" x14ac:dyDescent="0.2">
      <c r="A3201" s="55" t="s">
        <v>2551</v>
      </c>
      <c r="B3201" s="54" t="s">
        <v>8852</v>
      </c>
      <c r="C3201" s="55">
        <v>45343.381000000001</v>
      </c>
      <c r="D3201" s="55" t="s">
        <v>8869</v>
      </c>
      <c r="E3201">
        <f t="shared" si="340"/>
        <v>-9359.0313259072191</v>
      </c>
      <c r="F3201">
        <f t="shared" si="341"/>
        <v>-9359</v>
      </c>
      <c r="G3201">
        <f t="shared" si="343"/>
        <v>-3.7442300003021955E-2</v>
      </c>
      <c r="I3201">
        <f t="shared" si="344"/>
        <v>-3.7442300003021955E-2</v>
      </c>
      <c r="Q3201" s="2">
        <f t="shared" si="342"/>
        <v>30324.881000000001</v>
      </c>
      <c r="S3201" t="s">
        <v>8874</v>
      </c>
    </row>
    <row r="3202" spans="1:33" ht="12.95" customHeight="1" x14ac:dyDescent="0.2">
      <c r="A3202" s="55" t="s">
        <v>6334</v>
      </c>
      <c r="B3202" s="54" t="s">
        <v>8852</v>
      </c>
      <c r="C3202" s="55">
        <v>45355.341999999997</v>
      </c>
      <c r="D3202" s="55" t="s">
        <v>8869</v>
      </c>
      <c r="E3202">
        <f t="shared" si="340"/>
        <v>-9349.0242169359881</v>
      </c>
      <c r="F3202">
        <f t="shared" si="341"/>
        <v>-9349</v>
      </c>
      <c r="G3202">
        <f t="shared" si="343"/>
        <v>-2.8945300007762853E-2</v>
      </c>
      <c r="I3202">
        <f t="shared" si="344"/>
        <v>-2.8945300007762853E-2</v>
      </c>
      <c r="Q3202" s="2">
        <f t="shared" si="342"/>
        <v>30336.841999999997</v>
      </c>
      <c r="S3202" t="s">
        <v>8874</v>
      </c>
      <c r="AC3202">
        <v>21</v>
      </c>
      <c r="AE3202" t="s">
        <v>8650</v>
      </c>
      <c r="AG3202" t="s">
        <v>8576</v>
      </c>
    </row>
    <row r="3203" spans="1:33" ht="12.95" customHeight="1" x14ac:dyDescent="0.2">
      <c r="A3203" s="55" t="s">
        <v>6334</v>
      </c>
      <c r="B3203" s="54" t="s">
        <v>8852</v>
      </c>
      <c r="C3203" s="55">
        <v>45355.347000000002</v>
      </c>
      <c r="D3203" s="55" t="s">
        <v>8869</v>
      </c>
      <c r="E3203">
        <f t="shared" si="340"/>
        <v>-9349.0200337117676</v>
      </c>
      <c r="F3203">
        <f t="shared" si="341"/>
        <v>-9349</v>
      </c>
      <c r="G3203">
        <f t="shared" si="343"/>
        <v>-2.394530000310624E-2</v>
      </c>
      <c r="I3203">
        <f t="shared" si="344"/>
        <v>-2.394530000310624E-2</v>
      </c>
      <c r="Q3203" s="2">
        <f t="shared" si="342"/>
        <v>30336.847000000002</v>
      </c>
      <c r="S3203" t="s">
        <v>8874</v>
      </c>
      <c r="AC3203">
        <v>12</v>
      </c>
      <c r="AE3203" t="s">
        <v>8755</v>
      </c>
      <c r="AG3203" t="s">
        <v>8576</v>
      </c>
    </row>
    <row r="3204" spans="1:33" ht="12.95" customHeight="1" x14ac:dyDescent="0.2">
      <c r="A3204" s="55" t="s">
        <v>6353</v>
      </c>
      <c r="B3204" s="54" t="s">
        <v>8852</v>
      </c>
      <c r="C3204" s="55">
        <v>45357.726000000002</v>
      </c>
      <c r="D3204" s="55" t="s">
        <v>8869</v>
      </c>
      <c r="E3204">
        <f t="shared" si="340"/>
        <v>-9347.0296556294525</v>
      </c>
      <c r="F3204">
        <f t="shared" si="341"/>
        <v>-9347</v>
      </c>
      <c r="G3204">
        <f t="shared" si="343"/>
        <v>-3.5445900000922848E-2</v>
      </c>
      <c r="I3204">
        <f t="shared" si="344"/>
        <v>-3.5445900000922848E-2</v>
      </c>
      <c r="Q3204" s="2">
        <f t="shared" si="342"/>
        <v>30339.226000000002</v>
      </c>
      <c r="S3204" t="s">
        <v>8874</v>
      </c>
    </row>
    <row r="3205" spans="1:33" ht="12.95" customHeight="1" x14ac:dyDescent="0.2">
      <c r="A3205" s="55" t="s">
        <v>7439</v>
      </c>
      <c r="B3205" s="54" t="s">
        <v>8852</v>
      </c>
      <c r="C3205" s="55">
        <v>45369.684999999998</v>
      </c>
      <c r="D3205" s="55" t="s">
        <v>8869</v>
      </c>
      <c r="E3205">
        <f t="shared" si="340"/>
        <v>-9337.0242199479089</v>
      </c>
      <c r="F3205">
        <f t="shared" si="341"/>
        <v>-9337</v>
      </c>
      <c r="G3205">
        <f t="shared" si="343"/>
        <v>-2.8948900006071199E-2</v>
      </c>
      <c r="I3205">
        <f t="shared" si="344"/>
        <v>-2.8948900006071199E-2</v>
      </c>
      <c r="Q3205" s="2">
        <f t="shared" si="342"/>
        <v>30351.184999999998</v>
      </c>
      <c r="S3205" t="s">
        <v>8874</v>
      </c>
    </row>
    <row r="3206" spans="1:33" ht="12.95" customHeight="1" x14ac:dyDescent="0.2">
      <c r="A3206" s="55" t="s">
        <v>2698</v>
      </c>
      <c r="B3206" s="54" t="s">
        <v>8852</v>
      </c>
      <c r="C3206" s="55">
        <v>45404.341</v>
      </c>
      <c r="D3206" s="55" t="s">
        <v>8869</v>
      </c>
      <c r="E3206">
        <f t="shared" si="340"/>
        <v>-9308.0294562569889</v>
      </c>
      <c r="F3206">
        <f t="shared" si="341"/>
        <v>-9308</v>
      </c>
      <c r="G3206">
        <f t="shared" si="343"/>
        <v>-3.5207599998102523E-2</v>
      </c>
      <c r="I3206">
        <f t="shared" si="344"/>
        <v>-3.5207599998102523E-2</v>
      </c>
      <c r="Q3206" s="2">
        <f t="shared" si="342"/>
        <v>30385.841</v>
      </c>
      <c r="S3206" t="s">
        <v>8874</v>
      </c>
    </row>
    <row r="3207" spans="1:33" ht="12.95" customHeight="1" x14ac:dyDescent="0.2">
      <c r="A3207" s="55" t="s">
        <v>6334</v>
      </c>
      <c r="B3207" s="54" t="s">
        <v>8852</v>
      </c>
      <c r="C3207" s="55">
        <v>45410.321000000004</v>
      </c>
      <c r="D3207" s="55" t="s">
        <v>8869</v>
      </c>
      <c r="E3207">
        <f t="shared" si="340"/>
        <v>-9303.0263200937898</v>
      </c>
      <c r="F3207">
        <f t="shared" si="341"/>
        <v>-9303</v>
      </c>
      <c r="G3207">
        <f t="shared" si="343"/>
        <v>-3.1459099998755846E-2</v>
      </c>
      <c r="I3207">
        <f t="shared" si="344"/>
        <v>-3.1459099998755846E-2</v>
      </c>
      <c r="Q3207" s="2">
        <f t="shared" si="342"/>
        <v>30391.821000000004</v>
      </c>
      <c r="S3207" t="s">
        <v>8874</v>
      </c>
    </row>
    <row r="3208" spans="1:33" ht="12.95" customHeight="1" x14ac:dyDescent="0.2">
      <c r="A3208" s="55" t="s">
        <v>6364</v>
      </c>
      <c r="B3208" s="54" t="s">
        <v>8852</v>
      </c>
      <c r="C3208" s="55">
        <v>45411.521000000001</v>
      </c>
      <c r="D3208" s="55" t="s">
        <v>8869</v>
      </c>
      <c r="E3208">
        <f t="shared" si="340"/>
        <v>-9302.0223462817794</v>
      </c>
      <c r="F3208">
        <f t="shared" si="341"/>
        <v>-9302</v>
      </c>
      <c r="G3208">
        <f t="shared" si="343"/>
        <v>-2.6709400000981987E-2</v>
      </c>
      <c r="I3208">
        <f t="shared" si="344"/>
        <v>-2.6709400000981987E-2</v>
      </c>
      <c r="Q3208" s="2">
        <f t="shared" si="342"/>
        <v>30393.021000000001</v>
      </c>
      <c r="S3208" t="s">
        <v>8874</v>
      </c>
    </row>
    <row r="3209" spans="1:33" ht="12.95" customHeight="1" x14ac:dyDescent="0.2">
      <c r="A3209" s="55" t="s">
        <v>2551</v>
      </c>
      <c r="B3209" s="54" t="s">
        <v>8852</v>
      </c>
      <c r="C3209" s="55">
        <v>45416.302000000003</v>
      </c>
      <c r="D3209" s="55" t="s">
        <v>8869</v>
      </c>
      <c r="E3209">
        <f t="shared" si="340"/>
        <v>-9298.0223472857524</v>
      </c>
      <c r="F3209">
        <f t="shared" si="341"/>
        <v>-9298</v>
      </c>
      <c r="G3209">
        <f t="shared" si="343"/>
        <v>-2.6710600002843421E-2</v>
      </c>
      <c r="I3209">
        <f t="shared" si="344"/>
        <v>-2.6710600002843421E-2</v>
      </c>
      <c r="Q3209" s="2">
        <f t="shared" si="342"/>
        <v>30397.802000000003</v>
      </c>
      <c r="S3209" t="s">
        <v>8874</v>
      </c>
      <c r="AC3209">
        <v>14</v>
      </c>
      <c r="AE3209" t="s">
        <v>8739</v>
      </c>
      <c r="AG3209" t="s">
        <v>8576</v>
      </c>
    </row>
    <row r="3210" spans="1:33" ht="12.95" customHeight="1" x14ac:dyDescent="0.2">
      <c r="A3210" s="55" t="s">
        <v>6274</v>
      </c>
      <c r="B3210" s="54" t="s">
        <v>8852</v>
      </c>
      <c r="C3210" s="55">
        <v>45441.394999999997</v>
      </c>
      <c r="D3210" s="55" t="s">
        <v>8869</v>
      </c>
      <c r="E3210">
        <f t="shared" si="340"/>
        <v>-9277.0284182317337</v>
      </c>
      <c r="F3210">
        <f t="shared" si="341"/>
        <v>-9277</v>
      </c>
      <c r="G3210">
        <f t="shared" si="343"/>
        <v>-3.396690000226954E-2</v>
      </c>
      <c r="I3210">
        <f t="shared" si="344"/>
        <v>-3.396690000226954E-2</v>
      </c>
      <c r="Q3210" s="2">
        <f t="shared" si="342"/>
        <v>30422.894999999997</v>
      </c>
      <c r="S3210" t="s">
        <v>8874</v>
      </c>
    </row>
    <row r="3211" spans="1:33" ht="12.95" customHeight="1" x14ac:dyDescent="0.2">
      <c r="A3211" s="55" t="s">
        <v>2551</v>
      </c>
      <c r="B3211" s="54" t="s">
        <v>8852</v>
      </c>
      <c r="C3211" s="55">
        <v>45459.328000000001</v>
      </c>
      <c r="D3211" s="55" t="s">
        <v>8869</v>
      </c>
      <c r="E3211">
        <f t="shared" si="340"/>
        <v>-9262.024866256048</v>
      </c>
      <c r="F3211">
        <f t="shared" si="341"/>
        <v>-9262</v>
      </c>
      <c r="G3211">
        <f t="shared" si="343"/>
        <v>-2.9721400002017617E-2</v>
      </c>
      <c r="I3211">
        <f t="shared" si="344"/>
        <v>-2.9721400002017617E-2</v>
      </c>
      <c r="Q3211" s="2">
        <f t="shared" si="342"/>
        <v>30440.828000000001</v>
      </c>
      <c r="S3211" t="s">
        <v>8874</v>
      </c>
    </row>
    <row r="3212" spans="1:33" ht="12.95" customHeight="1" x14ac:dyDescent="0.2">
      <c r="A3212" s="55" t="s">
        <v>6373</v>
      </c>
      <c r="B3212" s="54" t="s">
        <v>8852</v>
      </c>
      <c r="C3212" s="55">
        <v>45503.546000000002</v>
      </c>
      <c r="D3212" s="55" t="s">
        <v>8869</v>
      </c>
      <c r="E3212">
        <f t="shared" si="340"/>
        <v>-9225.0301045730757</v>
      </c>
      <c r="F3212">
        <f t="shared" si="341"/>
        <v>-9225</v>
      </c>
      <c r="G3212">
        <f t="shared" si="343"/>
        <v>-3.5982499997771811E-2</v>
      </c>
      <c r="I3212">
        <f t="shared" si="344"/>
        <v>-3.5982499997771811E-2</v>
      </c>
      <c r="Q3212" s="2">
        <f t="shared" si="342"/>
        <v>30485.046000000002</v>
      </c>
      <c r="S3212" t="s">
        <v>8874</v>
      </c>
      <c r="AC3212">
        <v>18</v>
      </c>
      <c r="AE3212" t="s">
        <v>8739</v>
      </c>
      <c r="AG3212" t="s">
        <v>8576</v>
      </c>
    </row>
    <row r="3213" spans="1:33" ht="12.95" customHeight="1" x14ac:dyDescent="0.2">
      <c r="A3213" s="55" t="s">
        <v>6377</v>
      </c>
      <c r="B3213" s="54" t="s">
        <v>8852</v>
      </c>
      <c r="C3213" s="55">
        <v>45509.527000000002</v>
      </c>
      <c r="D3213" s="55" t="s">
        <v>8869</v>
      </c>
      <c r="E3213">
        <f t="shared" si="340"/>
        <v>-9220.0261317650366</v>
      </c>
      <c r="F3213">
        <f t="shared" si="341"/>
        <v>-9220</v>
      </c>
      <c r="G3213">
        <f t="shared" si="343"/>
        <v>-3.1234000001859386E-2</v>
      </c>
      <c r="I3213">
        <f>G3213</f>
        <v>-3.1234000001859386E-2</v>
      </c>
      <c r="Q3213" s="2">
        <f t="shared" si="342"/>
        <v>30491.027000000002</v>
      </c>
      <c r="S3213" t="s">
        <v>8874</v>
      </c>
      <c r="U3213" s="21"/>
    </row>
    <row r="3214" spans="1:33" ht="12.95" customHeight="1" x14ac:dyDescent="0.2">
      <c r="A3214" s="55" t="s">
        <v>6380</v>
      </c>
      <c r="B3214" s="54" t="s">
        <v>8852</v>
      </c>
      <c r="C3214" s="55">
        <v>45527.451999999997</v>
      </c>
      <c r="D3214" s="55" t="s">
        <v>8869</v>
      </c>
      <c r="E3214">
        <f t="shared" si="340"/>
        <v>-9205.0292729481062</v>
      </c>
      <c r="F3214">
        <f t="shared" si="341"/>
        <v>-9205</v>
      </c>
      <c r="G3214">
        <f t="shared" si="343"/>
        <v>-3.4988500003237277E-2</v>
      </c>
      <c r="I3214">
        <f t="shared" ref="I3214:I3228" si="345">+C3214-(C$7+F3214*C$8)</f>
        <v>-3.4988500003237277E-2</v>
      </c>
      <c r="Q3214" s="2">
        <f t="shared" si="342"/>
        <v>30508.951999999997</v>
      </c>
      <c r="S3214" t="s">
        <v>8874</v>
      </c>
    </row>
    <row r="3215" spans="1:33" ht="12.95" customHeight="1" x14ac:dyDescent="0.2">
      <c r="A3215" s="55" t="s">
        <v>6380</v>
      </c>
      <c r="B3215" s="54" t="s">
        <v>8852</v>
      </c>
      <c r="C3215" s="55">
        <v>45527.457000000002</v>
      </c>
      <c r="D3215" s="55" t="s">
        <v>8869</v>
      </c>
      <c r="E3215">
        <f t="shared" si="340"/>
        <v>-9205.0250897238857</v>
      </c>
      <c r="F3215">
        <f t="shared" si="341"/>
        <v>-9205</v>
      </c>
      <c r="G3215">
        <f t="shared" si="343"/>
        <v>-2.9988499998580664E-2</v>
      </c>
      <c r="I3215">
        <f t="shared" si="345"/>
        <v>-2.9988499998580664E-2</v>
      </c>
      <c r="Q3215" s="2">
        <f t="shared" si="342"/>
        <v>30508.957000000002</v>
      </c>
      <c r="S3215" t="s">
        <v>8874</v>
      </c>
    </row>
    <row r="3216" spans="1:33" ht="12.95" customHeight="1" x14ac:dyDescent="0.2">
      <c r="A3216" s="55" t="s">
        <v>6380</v>
      </c>
      <c r="B3216" s="54" t="s">
        <v>8852</v>
      </c>
      <c r="C3216" s="55">
        <v>45552.548000000003</v>
      </c>
      <c r="D3216" s="55" t="s">
        <v>8869</v>
      </c>
      <c r="E3216">
        <f t="shared" si="340"/>
        <v>-9184.0328339595471</v>
      </c>
      <c r="F3216">
        <f t="shared" si="341"/>
        <v>-9184</v>
      </c>
      <c r="G3216">
        <f t="shared" si="343"/>
        <v>-3.9244799998414237E-2</v>
      </c>
      <c r="I3216">
        <f t="shared" si="345"/>
        <v>-3.9244799998414237E-2</v>
      </c>
      <c r="Q3216" s="2">
        <f t="shared" si="342"/>
        <v>30534.048000000003</v>
      </c>
      <c r="S3216" t="s">
        <v>8874</v>
      </c>
    </row>
    <row r="3217" spans="1:33" ht="12.95" customHeight="1" x14ac:dyDescent="0.2">
      <c r="A3217" s="55" t="s">
        <v>7439</v>
      </c>
      <c r="B3217" s="54" t="s">
        <v>8852</v>
      </c>
      <c r="C3217" s="55">
        <v>45553.743000000002</v>
      </c>
      <c r="D3217" s="55" t="s">
        <v>8869</v>
      </c>
      <c r="E3217">
        <f t="shared" si="340"/>
        <v>-9183.0330433717518</v>
      </c>
      <c r="F3217">
        <f t="shared" si="341"/>
        <v>-9183</v>
      </c>
      <c r="G3217">
        <f t="shared" si="343"/>
        <v>-3.9495099998021033E-2</v>
      </c>
      <c r="I3217">
        <f t="shared" si="345"/>
        <v>-3.9495099998021033E-2</v>
      </c>
      <c r="Q3217" s="2">
        <f t="shared" si="342"/>
        <v>30535.243000000002</v>
      </c>
      <c r="S3217" t="s">
        <v>8874</v>
      </c>
    </row>
    <row r="3218" spans="1:33" ht="12.95" customHeight="1" x14ac:dyDescent="0.2">
      <c r="A3218" s="55" t="s">
        <v>2698</v>
      </c>
      <c r="B3218" s="54" t="s">
        <v>8852</v>
      </c>
      <c r="C3218" s="55">
        <v>45557.332000000002</v>
      </c>
      <c r="D3218" s="55" t="s">
        <v>8869</v>
      </c>
      <c r="E3218">
        <f t="shared" si="340"/>
        <v>-9180.0303250289926</v>
      </c>
      <c r="F3218">
        <f t="shared" si="341"/>
        <v>-9180</v>
      </c>
      <c r="G3218">
        <f t="shared" si="343"/>
        <v>-3.6245999996026512E-2</v>
      </c>
      <c r="I3218">
        <f t="shared" si="345"/>
        <v>-3.6245999996026512E-2</v>
      </c>
      <c r="Q3218" s="2">
        <f t="shared" si="342"/>
        <v>30538.832000000002</v>
      </c>
      <c r="S3218" t="s">
        <v>8874</v>
      </c>
    </row>
    <row r="3219" spans="1:33" ht="12.95" customHeight="1" x14ac:dyDescent="0.2">
      <c r="A3219" s="55" t="s">
        <v>2698</v>
      </c>
      <c r="B3219" s="54" t="s">
        <v>8852</v>
      </c>
      <c r="C3219" s="55">
        <v>45557.336000000003</v>
      </c>
      <c r="D3219" s="55" t="s">
        <v>8869</v>
      </c>
      <c r="E3219">
        <f t="shared" si="340"/>
        <v>-9180.0269784496177</v>
      </c>
      <c r="F3219">
        <f t="shared" si="341"/>
        <v>-9180</v>
      </c>
      <c r="G3219">
        <f t="shared" si="343"/>
        <v>-3.2245999995211605E-2</v>
      </c>
      <c r="I3219">
        <f t="shared" si="345"/>
        <v>-3.2245999995211605E-2</v>
      </c>
      <c r="Q3219" s="2">
        <f t="shared" si="342"/>
        <v>30538.836000000003</v>
      </c>
      <c r="S3219" t="s">
        <v>8874</v>
      </c>
    </row>
    <row r="3220" spans="1:33" ht="12.95" customHeight="1" x14ac:dyDescent="0.2">
      <c r="A3220" s="55" t="s">
        <v>2698</v>
      </c>
      <c r="B3220" s="54" t="s">
        <v>8852</v>
      </c>
      <c r="C3220" s="55">
        <v>45557.341</v>
      </c>
      <c r="D3220" s="55" t="s">
        <v>8869</v>
      </c>
      <c r="E3220">
        <f t="shared" si="340"/>
        <v>-9180.0227952254027</v>
      </c>
      <c r="F3220">
        <f t="shared" si="341"/>
        <v>-9180</v>
      </c>
      <c r="G3220">
        <f t="shared" si="343"/>
        <v>-2.724599999783095E-2</v>
      </c>
      <c r="I3220">
        <f t="shared" si="345"/>
        <v>-2.724599999783095E-2</v>
      </c>
      <c r="Q3220" s="2">
        <f t="shared" si="342"/>
        <v>30538.841</v>
      </c>
      <c r="S3220" t="s">
        <v>8874</v>
      </c>
      <c r="AC3220">
        <v>8</v>
      </c>
      <c r="AE3220" t="s">
        <v>8627</v>
      </c>
      <c r="AG3220" t="s">
        <v>8576</v>
      </c>
    </row>
    <row r="3221" spans="1:33" ht="12.95" customHeight="1" x14ac:dyDescent="0.2">
      <c r="A3221" s="55" t="s">
        <v>2698</v>
      </c>
      <c r="B3221" s="54" t="s">
        <v>8852</v>
      </c>
      <c r="C3221" s="55">
        <v>45557.343000000001</v>
      </c>
      <c r="D3221" s="55" t="s">
        <v>8869</v>
      </c>
      <c r="E3221">
        <f t="shared" ref="E3221:E3284" si="346">+(C3221-C$7)/C$8</f>
        <v>-9180.021121935717</v>
      </c>
      <c r="F3221">
        <f t="shared" ref="F3221:F3284" si="347">ROUND(2*E3221,0)/2</f>
        <v>-9180</v>
      </c>
      <c r="G3221">
        <f t="shared" si="343"/>
        <v>-2.5245999997423496E-2</v>
      </c>
      <c r="I3221">
        <f t="shared" si="345"/>
        <v>-2.5245999997423496E-2</v>
      </c>
      <c r="Q3221" s="2">
        <f t="shared" si="342"/>
        <v>30538.843000000001</v>
      </c>
      <c r="S3221" t="s">
        <v>8874</v>
      </c>
    </row>
    <row r="3222" spans="1:33" ht="12.95" customHeight="1" x14ac:dyDescent="0.2">
      <c r="A3222" s="55" t="s">
        <v>2698</v>
      </c>
      <c r="B3222" s="54" t="s">
        <v>8852</v>
      </c>
      <c r="C3222" s="55">
        <v>45557.353999999999</v>
      </c>
      <c r="D3222" s="55" t="s">
        <v>8869</v>
      </c>
      <c r="E3222">
        <f t="shared" si="346"/>
        <v>-9180.0119188424414</v>
      </c>
      <c r="F3222">
        <f t="shared" si="347"/>
        <v>-9180</v>
      </c>
      <c r="G3222">
        <f t="shared" si="343"/>
        <v>-1.424599999882048E-2</v>
      </c>
      <c r="I3222">
        <f t="shared" si="345"/>
        <v>-1.424599999882048E-2</v>
      </c>
      <c r="Q3222" s="2">
        <f t="shared" si="342"/>
        <v>30538.853999999999</v>
      </c>
      <c r="S3222" t="s">
        <v>8874</v>
      </c>
    </row>
    <row r="3223" spans="1:33" ht="12.95" customHeight="1" x14ac:dyDescent="0.2">
      <c r="A3223" s="55" t="s">
        <v>6380</v>
      </c>
      <c r="B3223" s="54" t="s">
        <v>8852</v>
      </c>
      <c r="C3223" s="55">
        <v>45558.525999999998</v>
      </c>
      <c r="D3223" s="55" t="s">
        <v>8869</v>
      </c>
      <c r="E3223">
        <f t="shared" si="346"/>
        <v>-9179.0313710860428</v>
      </c>
      <c r="F3223">
        <f t="shared" si="347"/>
        <v>-9179</v>
      </c>
      <c r="G3223">
        <f t="shared" si="343"/>
        <v>-3.7496300006750971E-2</v>
      </c>
      <c r="I3223">
        <f t="shared" si="345"/>
        <v>-3.7496300006750971E-2</v>
      </c>
      <c r="Q3223" s="2">
        <f t="shared" ref="Q3223:Q3286" si="348">+C3223-15018.5</f>
        <v>30540.025999999998</v>
      </c>
      <c r="S3223" t="s">
        <v>8874</v>
      </c>
    </row>
    <row r="3224" spans="1:33" ht="12.95" customHeight="1" x14ac:dyDescent="0.2">
      <c r="A3224" s="55" t="s">
        <v>6380</v>
      </c>
      <c r="B3224" s="54" t="s">
        <v>8852</v>
      </c>
      <c r="C3224" s="55">
        <v>45558.527999999998</v>
      </c>
      <c r="D3224" s="55" t="s">
        <v>8869</v>
      </c>
      <c r="E3224">
        <f t="shared" si="346"/>
        <v>-9179.0296977963553</v>
      </c>
      <c r="F3224">
        <f t="shared" si="347"/>
        <v>-9179</v>
      </c>
      <c r="G3224">
        <f t="shared" ref="G3224:G3287" si="349">+C3224-(C$7+F3224*C$8)</f>
        <v>-3.5496300006343517E-2</v>
      </c>
      <c r="I3224">
        <f t="shared" si="345"/>
        <v>-3.5496300006343517E-2</v>
      </c>
      <c r="Q3224" s="2">
        <f t="shared" si="348"/>
        <v>30540.027999999998</v>
      </c>
      <c r="S3224" t="s">
        <v>8874</v>
      </c>
    </row>
    <row r="3225" spans="1:33" ht="12.95" customHeight="1" x14ac:dyDescent="0.2">
      <c r="A3225" s="55" t="s">
        <v>6380</v>
      </c>
      <c r="B3225" s="54" t="s">
        <v>8852</v>
      </c>
      <c r="C3225" s="55">
        <v>45558.531999999999</v>
      </c>
      <c r="D3225" s="55" t="s">
        <v>8869</v>
      </c>
      <c r="E3225">
        <f t="shared" si="346"/>
        <v>-9179.0263512169822</v>
      </c>
      <c r="F3225">
        <f t="shared" si="347"/>
        <v>-9179</v>
      </c>
      <c r="G3225">
        <f t="shared" si="349"/>
        <v>-3.149630000552861E-2</v>
      </c>
      <c r="I3225">
        <f t="shared" si="345"/>
        <v>-3.149630000552861E-2</v>
      </c>
      <c r="Q3225" s="2">
        <f t="shared" si="348"/>
        <v>30540.031999999999</v>
      </c>
      <c r="S3225" t="s">
        <v>8874</v>
      </c>
    </row>
    <row r="3226" spans="1:33" ht="12.95" customHeight="1" x14ac:dyDescent="0.2">
      <c r="A3226" s="55" t="s">
        <v>6380</v>
      </c>
      <c r="B3226" s="54" t="s">
        <v>8852</v>
      </c>
      <c r="C3226" s="55">
        <v>45564.506999999998</v>
      </c>
      <c r="D3226" s="55" t="s">
        <v>8869</v>
      </c>
      <c r="E3226">
        <f t="shared" si="346"/>
        <v>-9174.0273982780054</v>
      </c>
      <c r="F3226">
        <f t="shared" si="347"/>
        <v>-9174</v>
      </c>
      <c r="G3226">
        <f t="shared" si="349"/>
        <v>-3.2747800003562588E-2</v>
      </c>
      <c r="I3226">
        <f t="shared" si="345"/>
        <v>-3.2747800003562588E-2</v>
      </c>
      <c r="Q3226" s="2">
        <f t="shared" si="348"/>
        <v>30546.006999999998</v>
      </c>
      <c r="S3226" t="s">
        <v>8874</v>
      </c>
    </row>
    <row r="3227" spans="1:33" ht="12.95" customHeight="1" x14ac:dyDescent="0.2">
      <c r="A3227" s="55" t="s">
        <v>2698</v>
      </c>
      <c r="B3227" s="54" t="s">
        <v>8852</v>
      </c>
      <c r="C3227" s="55">
        <v>45570.493000000002</v>
      </c>
      <c r="D3227" s="55" t="s">
        <v>8869</v>
      </c>
      <c r="E3227">
        <f t="shared" si="346"/>
        <v>-9169.0192422457458</v>
      </c>
      <c r="F3227">
        <f t="shared" si="347"/>
        <v>-9169</v>
      </c>
      <c r="G3227">
        <f t="shared" si="349"/>
        <v>-2.2999299995717593E-2</v>
      </c>
      <c r="I3227">
        <f t="shared" si="345"/>
        <v>-2.2999299995717593E-2</v>
      </c>
      <c r="Q3227" s="2">
        <f t="shared" si="348"/>
        <v>30551.993000000002</v>
      </c>
      <c r="S3227" t="s">
        <v>8874</v>
      </c>
      <c r="AC3227">
        <v>23</v>
      </c>
      <c r="AE3227" t="s">
        <v>8633</v>
      </c>
      <c r="AG3227" t="s">
        <v>8576</v>
      </c>
    </row>
    <row r="3228" spans="1:33" ht="12.95" customHeight="1" x14ac:dyDescent="0.2">
      <c r="A3228" s="55" t="s">
        <v>6380</v>
      </c>
      <c r="B3228" s="54" t="s">
        <v>8852</v>
      </c>
      <c r="C3228" s="55">
        <v>45571.68</v>
      </c>
      <c r="D3228" s="55" t="s">
        <v>8869</v>
      </c>
      <c r="E3228">
        <f t="shared" si="346"/>
        <v>-9168.0261448166984</v>
      </c>
      <c r="F3228">
        <f t="shared" si="347"/>
        <v>-9168</v>
      </c>
      <c r="G3228">
        <f t="shared" si="349"/>
        <v>-3.124960000423016E-2</v>
      </c>
      <c r="I3228">
        <f t="shared" si="345"/>
        <v>-3.124960000423016E-2</v>
      </c>
      <c r="Q3228" s="2">
        <f t="shared" si="348"/>
        <v>30553.18</v>
      </c>
      <c r="S3228" t="s">
        <v>8874</v>
      </c>
    </row>
    <row r="3229" spans="1:33" ht="12.95" customHeight="1" x14ac:dyDescent="0.2">
      <c r="A3229" s="55" t="s">
        <v>10893</v>
      </c>
      <c r="B3229" s="54" t="s">
        <v>8852</v>
      </c>
      <c r="C3229" s="55">
        <v>45574.106</v>
      </c>
      <c r="D3229" s="55" t="s">
        <v>8869</v>
      </c>
      <c r="E3229">
        <f t="shared" si="346"/>
        <v>-9165.9964444267462</v>
      </c>
      <c r="F3229">
        <f t="shared" si="347"/>
        <v>-9166</v>
      </c>
      <c r="G3229">
        <f t="shared" si="349"/>
        <v>4.2497999966144562E-3</v>
      </c>
      <c r="I3229">
        <f>G3229</f>
        <v>4.2497999966144562E-3</v>
      </c>
      <c r="Q3229" s="2">
        <f t="shared" si="348"/>
        <v>30555.606</v>
      </c>
      <c r="S3229" t="s">
        <v>8874</v>
      </c>
      <c r="U3229" s="21"/>
    </row>
    <row r="3230" spans="1:33" ht="12.95" customHeight="1" x14ac:dyDescent="0.2">
      <c r="A3230" s="55" t="s">
        <v>2698</v>
      </c>
      <c r="B3230" s="54" t="s">
        <v>8852</v>
      </c>
      <c r="C3230" s="55">
        <v>45575.256999999998</v>
      </c>
      <c r="D3230" s="55" t="s">
        <v>8869</v>
      </c>
      <c r="E3230">
        <f t="shared" si="346"/>
        <v>-9165.0334662120604</v>
      </c>
      <c r="F3230">
        <f t="shared" si="347"/>
        <v>-9165</v>
      </c>
      <c r="G3230">
        <f t="shared" si="349"/>
        <v>-4.0000500004680362E-2</v>
      </c>
      <c r="I3230">
        <f>+C3230-(C$7+F3230*C$8)</f>
        <v>-4.0000500004680362E-2</v>
      </c>
      <c r="Q3230" s="2">
        <f t="shared" si="348"/>
        <v>30556.756999999998</v>
      </c>
      <c r="S3230" t="s">
        <v>8874</v>
      </c>
      <c r="AC3230">
        <v>16</v>
      </c>
      <c r="AE3230" t="s">
        <v>8756</v>
      </c>
      <c r="AG3230" t="s">
        <v>8576</v>
      </c>
    </row>
    <row r="3231" spans="1:33" ht="12.95" customHeight="1" x14ac:dyDescent="0.2">
      <c r="A3231" s="55" t="s">
        <v>2698</v>
      </c>
      <c r="B3231" s="54" t="s">
        <v>8852</v>
      </c>
      <c r="C3231" s="55">
        <v>45576.451000000001</v>
      </c>
      <c r="D3231" s="55" t="s">
        <v>8869</v>
      </c>
      <c r="E3231">
        <f t="shared" si="346"/>
        <v>-9164.0345122691051</v>
      </c>
      <c r="F3231">
        <f t="shared" si="347"/>
        <v>-9164</v>
      </c>
      <c r="G3231">
        <f t="shared" si="349"/>
        <v>-4.1250800000852905E-2</v>
      </c>
      <c r="I3231">
        <f>+C3231-(C$7+F3231*C$8)</f>
        <v>-4.1250800000852905E-2</v>
      </c>
      <c r="Q3231" s="2">
        <f t="shared" si="348"/>
        <v>30557.951000000001</v>
      </c>
      <c r="S3231" t="s">
        <v>8874</v>
      </c>
    </row>
    <row r="3232" spans="1:33" ht="12.95" customHeight="1" x14ac:dyDescent="0.2">
      <c r="A3232" s="55" t="s">
        <v>6377</v>
      </c>
      <c r="B3232" s="54" t="s">
        <v>8852</v>
      </c>
      <c r="C3232" s="55">
        <v>45576.455000000002</v>
      </c>
      <c r="D3232" s="55" t="s">
        <v>8869</v>
      </c>
      <c r="E3232">
        <f t="shared" si="346"/>
        <v>-9164.0311656897302</v>
      </c>
      <c r="F3232">
        <f t="shared" si="347"/>
        <v>-9164</v>
      </c>
      <c r="G3232">
        <f t="shared" si="349"/>
        <v>-3.7250800000037998E-2</v>
      </c>
      <c r="I3232">
        <f>G3232</f>
        <v>-3.7250800000037998E-2</v>
      </c>
      <c r="Q3232" s="2">
        <f t="shared" si="348"/>
        <v>30557.955000000002</v>
      </c>
      <c r="S3232" t="s">
        <v>8874</v>
      </c>
      <c r="U3232" s="21"/>
    </row>
    <row r="3233" spans="1:33" ht="12.95" customHeight="1" x14ac:dyDescent="0.2">
      <c r="A3233" s="55" t="s">
        <v>6377</v>
      </c>
      <c r="B3233" s="54" t="s">
        <v>8852</v>
      </c>
      <c r="C3233" s="55">
        <v>45576.457999999999</v>
      </c>
      <c r="D3233" s="55" t="s">
        <v>8869</v>
      </c>
      <c r="E3233">
        <f t="shared" si="346"/>
        <v>-9164.0286557552026</v>
      </c>
      <c r="F3233">
        <f t="shared" si="347"/>
        <v>-9164</v>
      </c>
      <c r="G3233">
        <f t="shared" si="349"/>
        <v>-3.4250800003064796E-2</v>
      </c>
      <c r="I3233">
        <f>G3233</f>
        <v>-3.4250800003064796E-2</v>
      </c>
      <c r="Q3233" s="2">
        <f t="shared" si="348"/>
        <v>30557.957999999999</v>
      </c>
      <c r="S3233" t="s">
        <v>8874</v>
      </c>
      <c r="U3233" s="21"/>
    </row>
    <row r="3234" spans="1:33" ht="12.95" customHeight="1" x14ac:dyDescent="0.2">
      <c r="A3234" s="55" t="s">
        <v>2551</v>
      </c>
      <c r="B3234" s="54" t="s">
        <v>8852</v>
      </c>
      <c r="C3234" s="55">
        <v>45577.648000000001</v>
      </c>
      <c r="D3234" s="55" t="s">
        <v>8869</v>
      </c>
      <c r="E3234">
        <f t="shared" si="346"/>
        <v>-9163.0330483916223</v>
      </c>
      <c r="F3234">
        <f t="shared" si="347"/>
        <v>-9163</v>
      </c>
      <c r="G3234">
        <f t="shared" si="349"/>
        <v>-3.9501100000052247E-2</v>
      </c>
      <c r="I3234">
        <f t="shared" ref="I3234:I3241" si="350">+C3234-(C$7+F3234*C$8)</f>
        <v>-3.9501100000052247E-2</v>
      </c>
      <c r="Q3234" s="2">
        <f t="shared" si="348"/>
        <v>30559.148000000001</v>
      </c>
      <c r="S3234" t="s">
        <v>8874</v>
      </c>
    </row>
    <row r="3235" spans="1:33" ht="12.95" customHeight="1" x14ac:dyDescent="0.2">
      <c r="A3235" s="55" t="s">
        <v>6380</v>
      </c>
      <c r="B3235" s="54" t="s">
        <v>8852</v>
      </c>
      <c r="C3235" s="55">
        <v>45582.434000000001</v>
      </c>
      <c r="D3235" s="55" t="s">
        <v>8869</v>
      </c>
      <c r="E3235">
        <f t="shared" si="346"/>
        <v>-9159.0288661713803</v>
      </c>
      <c r="F3235">
        <f t="shared" si="347"/>
        <v>-9159</v>
      </c>
      <c r="G3235">
        <f t="shared" si="349"/>
        <v>-3.4502300004533026E-2</v>
      </c>
      <c r="I3235">
        <f t="shared" si="350"/>
        <v>-3.4502300004533026E-2</v>
      </c>
      <c r="Q3235" s="2">
        <f t="shared" si="348"/>
        <v>30563.934000000001</v>
      </c>
      <c r="S3235" t="s">
        <v>8874</v>
      </c>
    </row>
    <row r="3236" spans="1:33" ht="12.95" customHeight="1" x14ac:dyDescent="0.2">
      <c r="A3236" s="55" t="s">
        <v>6380</v>
      </c>
      <c r="B3236" s="54" t="s">
        <v>8852</v>
      </c>
      <c r="C3236" s="55">
        <v>45582.434999999998</v>
      </c>
      <c r="D3236" s="55" t="s">
        <v>8869</v>
      </c>
      <c r="E3236">
        <f t="shared" si="346"/>
        <v>-9159.0280295265384</v>
      </c>
      <c r="F3236">
        <f t="shared" si="347"/>
        <v>-9159</v>
      </c>
      <c r="G3236">
        <f t="shared" si="349"/>
        <v>-3.3502300007967278E-2</v>
      </c>
      <c r="I3236">
        <f t="shared" si="350"/>
        <v>-3.3502300007967278E-2</v>
      </c>
      <c r="Q3236" s="2">
        <f t="shared" si="348"/>
        <v>30563.934999999998</v>
      </c>
      <c r="S3236" t="s">
        <v>8874</v>
      </c>
    </row>
    <row r="3237" spans="1:33" ht="12.95" customHeight="1" x14ac:dyDescent="0.2">
      <c r="A3237" s="55" t="s">
        <v>6323</v>
      </c>
      <c r="B3237" s="54" t="s">
        <v>8852</v>
      </c>
      <c r="C3237" s="55">
        <v>45582.436999999998</v>
      </c>
      <c r="D3237" s="55" t="s">
        <v>8869</v>
      </c>
      <c r="E3237">
        <f t="shared" si="346"/>
        <v>-9159.0263562368527</v>
      </c>
      <c r="F3237">
        <f t="shared" si="347"/>
        <v>-9159</v>
      </c>
      <c r="G3237">
        <f t="shared" si="349"/>
        <v>-3.1502300007559825E-2</v>
      </c>
      <c r="I3237">
        <f t="shared" si="350"/>
        <v>-3.1502300007559825E-2</v>
      </c>
      <c r="Q3237" s="2">
        <f t="shared" si="348"/>
        <v>30563.936999999998</v>
      </c>
      <c r="S3237" t="s">
        <v>8874</v>
      </c>
      <c r="AC3237">
        <v>11</v>
      </c>
      <c r="AE3237" t="s">
        <v>8752</v>
      </c>
      <c r="AG3237" t="s">
        <v>8576</v>
      </c>
    </row>
    <row r="3238" spans="1:33" ht="12.95" customHeight="1" x14ac:dyDescent="0.2">
      <c r="A3238" s="55" t="s">
        <v>2698</v>
      </c>
      <c r="B3238" s="54" t="s">
        <v>8852</v>
      </c>
      <c r="C3238" s="55">
        <v>45588.404000000002</v>
      </c>
      <c r="D3238" s="55" t="s">
        <v>8869</v>
      </c>
      <c r="E3238">
        <f t="shared" si="346"/>
        <v>-9154.0340964566167</v>
      </c>
      <c r="F3238">
        <f t="shared" si="347"/>
        <v>-9154</v>
      </c>
      <c r="G3238">
        <f t="shared" si="349"/>
        <v>-4.075379999994766E-2</v>
      </c>
      <c r="I3238">
        <f t="shared" si="350"/>
        <v>-4.075379999994766E-2</v>
      </c>
      <c r="Q3238" s="2">
        <f t="shared" si="348"/>
        <v>30569.904000000002</v>
      </c>
      <c r="S3238" t="s">
        <v>8874</v>
      </c>
    </row>
    <row r="3239" spans="1:33" ht="12.95" customHeight="1" x14ac:dyDescent="0.2">
      <c r="A3239" s="55" t="s">
        <v>6441</v>
      </c>
      <c r="B3239" s="54" t="s">
        <v>8852</v>
      </c>
      <c r="C3239" s="55">
        <v>45588.41</v>
      </c>
      <c r="D3239" s="55" t="s">
        <v>8869</v>
      </c>
      <c r="E3239">
        <f t="shared" si="346"/>
        <v>-9154.0290765875561</v>
      </c>
      <c r="F3239">
        <f t="shared" si="347"/>
        <v>-9154</v>
      </c>
      <c r="G3239">
        <f t="shared" si="349"/>
        <v>-3.4753799998725299E-2</v>
      </c>
      <c r="I3239">
        <f t="shared" si="350"/>
        <v>-3.4753799998725299E-2</v>
      </c>
      <c r="Q3239" s="2">
        <f t="shared" si="348"/>
        <v>30569.910000000003</v>
      </c>
      <c r="S3239" t="s">
        <v>8874</v>
      </c>
    </row>
    <row r="3240" spans="1:33" ht="12.95" customHeight="1" x14ac:dyDescent="0.2">
      <c r="A3240" s="55" t="s">
        <v>2551</v>
      </c>
      <c r="B3240" s="54" t="s">
        <v>8852</v>
      </c>
      <c r="C3240" s="55">
        <v>45588.411</v>
      </c>
      <c r="D3240" s="55" t="s">
        <v>8869</v>
      </c>
      <c r="E3240">
        <f t="shared" si="346"/>
        <v>-9154.028239942716</v>
      </c>
      <c r="F3240">
        <f t="shared" si="347"/>
        <v>-9154</v>
      </c>
      <c r="G3240">
        <f t="shared" si="349"/>
        <v>-3.3753800002159551E-2</v>
      </c>
      <c r="I3240">
        <f t="shared" si="350"/>
        <v>-3.3753800002159551E-2</v>
      </c>
      <c r="Q3240" s="2">
        <f t="shared" si="348"/>
        <v>30569.911</v>
      </c>
      <c r="S3240" t="s">
        <v>8874</v>
      </c>
    </row>
    <row r="3241" spans="1:33" ht="12.95" customHeight="1" x14ac:dyDescent="0.2">
      <c r="A3241" s="55" t="s">
        <v>2698</v>
      </c>
      <c r="B3241" s="54" t="s">
        <v>8852</v>
      </c>
      <c r="C3241" s="55">
        <v>45588.413</v>
      </c>
      <c r="D3241" s="55" t="s">
        <v>8869</v>
      </c>
      <c r="E3241">
        <f t="shared" si="346"/>
        <v>-9154.0265666530286</v>
      </c>
      <c r="F3241">
        <f t="shared" si="347"/>
        <v>-9154</v>
      </c>
      <c r="G3241">
        <f t="shared" si="349"/>
        <v>-3.1753800001752097E-2</v>
      </c>
      <c r="I3241">
        <f t="shared" si="350"/>
        <v>-3.1753800001752097E-2</v>
      </c>
      <c r="Q3241" s="2">
        <f t="shared" si="348"/>
        <v>30569.913</v>
      </c>
      <c r="S3241" t="s">
        <v>8874</v>
      </c>
    </row>
    <row r="3242" spans="1:33" ht="12.95" customHeight="1" x14ac:dyDescent="0.2">
      <c r="A3242" s="55" t="s">
        <v>6377</v>
      </c>
      <c r="B3242" s="54" t="s">
        <v>8852</v>
      </c>
      <c r="C3242" s="55">
        <v>45588.415000000001</v>
      </c>
      <c r="D3242" s="55" t="s">
        <v>8869</v>
      </c>
      <c r="E3242">
        <f t="shared" si="346"/>
        <v>-9154.0248933633411</v>
      </c>
      <c r="F3242">
        <f t="shared" si="347"/>
        <v>-9154</v>
      </c>
      <c r="G3242">
        <f t="shared" si="349"/>
        <v>-2.9753800001344644E-2</v>
      </c>
      <c r="I3242">
        <f>G3242</f>
        <v>-2.9753800001344644E-2</v>
      </c>
      <c r="Q3242" s="2">
        <f t="shared" si="348"/>
        <v>30569.915000000001</v>
      </c>
      <c r="S3242" t="s">
        <v>8874</v>
      </c>
      <c r="U3242" s="21"/>
      <c r="AC3242">
        <v>10</v>
      </c>
      <c r="AE3242" t="s">
        <v>8761</v>
      </c>
      <c r="AG3242" t="s">
        <v>8576</v>
      </c>
    </row>
    <row r="3243" spans="1:33" ht="12.95" customHeight="1" x14ac:dyDescent="0.2">
      <c r="A3243" s="55" t="s">
        <v>2551</v>
      </c>
      <c r="B3243" s="54" t="s">
        <v>8852</v>
      </c>
      <c r="C3243" s="55">
        <v>45595.58</v>
      </c>
      <c r="D3243" s="55" t="s">
        <v>8869</v>
      </c>
      <c r="E3243">
        <f t="shared" si="346"/>
        <v>-9148.0303330607821</v>
      </c>
      <c r="F3243">
        <f t="shared" si="347"/>
        <v>-9148</v>
      </c>
      <c r="G3243">
        <f t="shared" si="349"/>
        <v>-3.625560000364203E-2</v>
      </c>
      <c r="I3243">
        <f t="shared" ref="I3243:I3257" si="351">+C3243-(C$7+F3243*C$8)</f>
        <v>-3.625560000364203E-2</v>
      </c>
      <c r="Q3243" s="2">
        <f t="shared" si="348"/>
        <v>30577.08</v>
      </c>
      <c r="S3243" t="s">
        <v>8874</v>
      </c>
      <c r="AC3243">
        <v>22</v>
      </c>
      <c r="AE3243" t="s">
        <v>8762</v>
      </c>
      <c r="AG3243" t="s">
        <v>8576</v>
      </c>
    </row>
    <row r="3244" spans="1:33" ht="12.95" customHeight="1" x14ac:dyDescent="0.2">
      <c r="A3244" s="55" t="s">
        <v>2551</v>
      </c>
      <c r="B3244" s="54" t="s">
        <v>8852</v>
      </c>
      <c r="C3244" s="55">
        <v>45600.364000000001</v>
      </c>
      <c r="D3244" s="55" t="s">
        <v>8869</v>
      </c>
      <c r="E3244">
        <f t="shared" si="346"/>
        <v>-9144.0278241302276</v>
      </c>
      <c r="F3244">
        <f t="shared" si="347"/>
        <v>-9144</v>
      </c>
      <c r="G3244">
        <f t="shared" si="349"/>
        <v>-3.3256800001254305E-2</v>
      </c>
      <c r="I3244">
        <f t="shared" si="351"/>
        <v>-3.3256800001254305E-2</v>
      </c>
      <c r="Q3244" s="2">
        <f t="shared" si="348"/>
        <v>30581.864000000001</v>
      </c>
      <c r="S3244" t="s">
        <v>8874</v>
      </c>
    </row>
    <row r="3245" spans="1:33" ht="12.95" customHeight="1" x14ac:dyDescent="0.2">
      <c r="A3245" s="55" t="s">
        <v>2698</v>
      </c>
      <c r="B3245" s="54" t="s">
        <v>8852</v>
      </c>
      <c r="C3245" s="55">
        <v>45606.337</v>
      </c>
      <c r="D3245" s="55" t="s">
        <v>8869</v>
      </c>
      <c r="E3245">
        <f t="shared" si="346"/>
        <v>-9139.0305444809364</v>
      </c>
      <c r="F3245">
        <f t="shared" si="347"/>
        <v>-9139</v>
      </c>
      <c r="G3245">
        <f t="shared" si="349"/>
        <v>-3.6508300006971695E-2</v>
      </c>
      <c r="I3245">
        <f t="shared" si="351"/>
        <v>-3.6508300006971695E-2</v>
      </c>
      <c r="Q3245" s="2">
        <f t="shared" si="348"/>
        <v>30587.837</v>
      </c>
      <c r="S3245" t="s">
        <v>8874</v>
      </c>
      <c r="AC3245">
        <v>13</v>
      </c>
      <c r="AE3245" t="s">
        <v>8763</v>
      </c>
      <c r="AG3245" t="s">
        <v>8576</v>
      </c>
    </row>
    <row r="3246" spans="1:33" ht="12.95" customHeight="1" x14ac:dyDescent="0.2">
      <c r="A3246" s="55" t="s">
        <v>6441</v>
      </c>
      <c r="B3246" s="54" t="s">
        <v>8852</v>
      </c>
      <c r="C3246" s="55">
        <v>45606.339</v>
      </c>
      <c r="D3246" s="55" t="s">
        <v>8869</v>
      </c>
      <c r="E3246">
        <f t="shared" si="346"/>
        <v>-9139.028871191249</v>
      </c>
      <c r="F3246">
        <f t="shared" si="347"/>
        <v>-9139</v>
      </c>
      <c r="G3246">
        <f t="shared" si="349"/>
        <v>-3.4508300006564241E-2</v>
      </c>
      <c r="I3246">
        <f t="shared" si="351"/>
        <v>-3.4508300006564241E-2</v>
      </c>
      <c r="Q3246" s="2">
        <f t="shared" si="348"/>
        <v>30587.839</v>
      </c>
      <c r="S3246" t="s">
        <v>8874</v>
      </c>
    </row>
    <row r="3247" spans="1:33" ht="12.95" customHeight="1" x14ac:dyDescent="0.2">
      <c r="A3247" s="55" t="s">
        <v>6441</v>
      </c>
      <c r="B3247" s="54" t="s">
        <v>8852</v>
      </c>
      <c r="C3247" s="55">
        <v>45606.341</v>
      </c>
      <c r="D3247" s="55" t="s">
        <v>8869</v>
      </c>
      <c r="E3247">
        <f t="shared" si="346"/>
        <v>-9139.0271979015633</v>
      </c>
      <c r="F3247">
        <f t="shared" si="347"/>
        <v>-9139</v>
      </c>
      <c r="G3247">
        <f t="shared" si="349"/>
        <v>-3.2508300006156787E-2</v>
      </c>
      <c r="I3247">
        <f t="shared" si="351"/>
        <v>-3.2508300006156787E-2</v>
      </c>
      <c r="Q3247" s="2">
        <f t="shared" si="348"/>
        <v>30587.841</v>
      </c>
      <c r="S3247" t="s">
        <v>8874</v>
      </c>
    </row>
    <row r="3248" spans="1:33" ht="12.95" customHeight="1" x14ac:dyDescent="0.2">
      <c r="A3248" s="55" t="s">
        <v>2551</v>
      </c>
      <c r="B3248" s="54" t="s">
        <v>8852</v>
      </c>
      <c r="C3248" s="55">
        <v>45607.533000000003</v>
      </c>
      <c r="D3248" s="55" t="s">
        <v>8869</v>
      </c>
      <c r="E3248">
        <f t="shared" si="346"/>
        <v>-9138.0299172482937</v>
      </c>
      <c r="F3248">
        <f t="shared" si="347"/>
        <v>-9138</v>
      </c>
      <c r="G3248">
        <f t="shared" si="349"/>
        <v>-3.5758599995460827E-2</v>
      </c>
      <c r="I3248">
        <f t="shared" si="351"/>
        <v>-3.5758599995460827E-2</v>
      </c>
      <c r="Q3248" s="2">
        <f t="shared" si="348"/>
        <v>30589.033000000003</v>
      </c>
      <c r="S3248" t="s">
        <v>8874</v>
      </c>
    </row>
    <row r="3249" spans="1:33" ht="12.95" customHeight="1" x14ac:dyDescent="0.2">
      <c r="A3249" s="55" t="s">
        <v>7439</v>
      </c>
      <c r="B3249" s="54" t="s">
        <v>8852</v>
      </c>
      <c r="C3249" s="55">
        <v>45608.728999999999</v>
      </c>
      <c r="D3249" s="55" t="s">
        <v>8869</v>
      </c>
      <c r="E3249">
        <f t="shared" si="346"/>
        <v>-9137.0292900156583</v>
      </c>
      <c r="F3249">
        <f t="shared" si="347"/>
        <v>-9137</v>
      </c>
      <c r="G3249">
        <f t="shared" si="349"/>
        <v>-3.5008900005777832E-2</v>
      </c>
      <c r="I3249">
        <f t="shared" si="351"/>
        <v>-3.5008900005777832E-2</v>
      </c>
      <c r="Q3249" s="2">
        <f t="shared" si="348"/>
        <v>30590.228999999999</v>
      </c>
      <c r="S3249" t="s">
        <v>8874</v>
      </c>
    </row>
    <row r="3250" spans="1:33" ht="12.95" customHeight="1" x14ac:dyDescent="0.2">
      <c r="A3250" s="55" t="s">
        <v>2551</v>
      </c>
      <c r="B3250" s="54" t="s">
        <v>8852</v>
      </c>
      <c r="C3250" s="55">
        <v>45612.31</v>
      </c>
      <c r="D3250" s="55" t="s">
        <v>8869</v>
      </c>
      <c r="E3250">
        <f t="shared" si="346"/>
        <v>-9134.0332648316471</v>
      </c>
      <c r="F3250">
        <f t="shared" si="347"/>
        <v>-9134</v>
      </c>
      <c r="G3250">
        <f t="shared" si="349"/>
        <v>-3.9759800005413126E-2</v>
      </c>
      <c r="I3250">
        <f t="shared" si="351"/>
        <v>-3.9759800005413126E-2</v>
      </c>
      <c r="Q3250" s="2">
        <f t="shared" si="348"/>
        <v>30593.809999999998</v>
      </c>
      <c r="S3250" t="s">
        <v>8874</v>
      </c>
    </row>
    <row r="3251" spans="1:33" ht="12.95" customHeight="1" x14ac:dyDescent="0.2">
      <c r="A3251" s="55" t="s">
        <v>6441</v>
      </c>
      <c r="B3251" s="54" t="s">
        <v>8852</v>
      </c>
      <c r="C3251" s="55">
        <v>45612.315000000002</v>
      </c>
      <c r="D3251" s="55" t="s">
        <v>8869</v>
      </c>
      <c r="E3251">
        <f t="shared" si="346"/>
        <v>-9134.0290816074248</v>
      </c>
      <c r="F3251">
        <f t="shared" si="347"/>
        <v>-9134</v>
      </c>
      <c r="G3251">
        <f t="shared" si="349"/>
        <v>-3.4759800000756513E-2</v>
      </c>
      <c r="I3251">
        <f t="shared" si="351"/>
        <v>-3.4759800000756513E-2</v>
      </c>
      <c r="Q3251" s="2">
        <f t="shared" si="348"/>
        <v>30593.815000000002</v>
      </c>
      <c r="S3251" t="s">
        <v>8874</v>
      </c>
    </row>
    <row r="3252" spans="1:33" ht="12.95" customHeight="1" x14ac:dyDescent="0.2">
      <c r="A3252" s="55" t="s">
        <v>6274</v>
      </c>
      <c r="B3252" s="54" t="s">
        <v>8852</v>
      </c>
      <c r="C3252" s="55">
        <v>45612.317000000003</v>
      </c>
      <c r="D3252" s="55" t="s">
        <v>8869</v>
      </c>
      <c r="E3252">
        <f t="shared" si="346"/>
        <v>-9134.0274083177392</v>
      </c>
      <c r="F3252">
        <f t="shared" si="347"/>
        <v>-9134</v>
      </c>
      <c r="G3252">
        <f t="shared" si="349"/>
        <v>-3.275980000034906E-2</v>
      </c>
      <c r="I3252">
        <f t="shared" si="351"/>
        <v>-3.275980000034906E-2</v>
      </c>
      <c r="Q3252" s="2">
        <f t="shared" si="348"/>
        <v>30593.817000000003</v>
      </c>
      <c r="S3252" t="s">
        <v>8874</v>
      </c>
      <c r="AC3252">
        <v>15</v>
      </c>
      <c r="AE3252" t="s">
        <v>8583</v>
      </c>
      <c r="AG3252" t="s">
        <v>8576</v>
      </c>
    </row>
    <row r="3253" spans="1:33" ht="12.95" customHeight="1" x14ac:dyDescent="0.2">
      <c r="A3253" s="55" t="s">
        <v>3107</v>
      </c>
      <c r="B3253" s="54" t="s">
        <v>8852</v>
      </c>
      <c r="C3253" s="55">
        <v>45612.326000000001</v>
      </c>
      <c r="D3253" s="55" t="s">
        <v>8869</v>
      </c>
      <c r="E3253">
        <f t="shared" si="346"/>
        <v>-9134.0198785141492</v>
      </c>
      <c r="F3253">
        <f t="shared" si="347"/>
        <v>-9134</v>
      </c>
      <c r="G3253">
        <f t="shared" si="349"/>
        <v>-2.3759800002153497E-2</v>
      </c>
      <c r="I3253">
        <f t="shared" si="351"/>
        <v>-2.3759800002153497E-2</v>
      </c>
      <c r="Q3253" s="2">
        <f t="shared" si="348"/>
        <v>30593.826000000001</v>
      </c>
      <c r="S3253" t="s">
        <v>8874</v>
      </c>
      <c r="AC3253">
        <v>11</v>
      </c>
      <c r="AE3253" t="s">
        <v>8744</v>
      </c>
      <c r="AG3253" t="s">
        <v>8576</v>
      </c>
    </row>
    <row r="3254" spans="1:33" ht="12.95" customHeight="1" x14ac:dyDescent="0.2">
      <c r="A3254" s="55" t="s">
        <v>6441</v>
      </c>
      <c r="B3254" s="54" t="s">
        <v>8852</v>
      </c>
      <c r="C3254" s="55">
        <v>45618.285000000003</v>
      </c>
      <c r="D3254" s="55" t="s">
        <v>8869</v>
      </c>
      <c r="E3254">
        <f t="shared" si="346"/>
        <v>-9129.034311892663</v>
      </c>
      <c r="F3254">
        <f t="shared" si="347"/>
        <v>-9129</v>
      </c>
      <c r="G3254">
        <f t="shared" si="349"/>
        <v>-4.1011299996171147E-2</v>
      </c>
      <c r="I3254">
        <f t="shared" si="351"/>
        <v>-4.1011299996171147E-2</v>
      </c>
      <c r="Q3254" s="2">
        <f t="shared" si="348"/>
        <v>30599.785000000003</v>
      </c>
      <c r="S3254" t="s">
        <v>8874</v>
      </c>
    </row>
    <row r="3255" spans="1:33" ht="12.95" customHeight="1" x14ac:dyDescent="0.2">
      <c r="A3255" s="55" t="s">
        <v>6441</v>
      </c>
      <c r="B3255" s="54" t="s">
        <v>8852</v>
      </c>
      <c r="C3255" s="55">
        <v>45618.288999999997</v>
      </c>
      <c r="D3255" s="55" t="s">
        <v>8869</v>
      </c>
      <c r="E3255">
        <f t="shared" si="346"/>
        <v>-9129.0309653132954</v>
      </c>
      <c r="F3255">
        <f t="shared" si="347"/>
        <v>-9129</v>
      </c>
      <c r="G3255">
        <f t="shared" si="349"/>
        <v>-3.7011300002632197E-2</v>
      </c>
      <c r="I3255">
        <f t="shared" si="351"/>
        <v>-3.7011300002632197E-2</v>
      </c>
      <c r="Q3255" s="2">
        <f t="shared" si="348"/>
        <v>30599.788999999997</v>
      </c>
      <c r="S3255" t="s">
        <v>8874</v>
      </c>
    </row>
    <row r="3256" spans="1:33" ht="12.95" customHeight="1" x14ac:dyDescent="0.2">
      <c r="A3256" s="55" t="s">
        <v>6441</v>
      </c>
      <c r="B3256" s="54" t="s">
        <v>8852</v>
      </c>
      <c r="C3256" s="55">
        <v>45618.296999999999</v>
      </c>
      <c r="D3256" s="55" t="s">
        <v>8869</v>
      </c>
      <c r="E3256">
        <f t="shared" si="346"/>
        <v>-9129.0242721545474</v>
      </c>
      <c r="F3256">
        <f t="shared" si="347"/>
        <v>-9129</v>
      </c>
      <c r="G3256">
        <f t="shared" si="349"/>
        <v>-2.9011300001002382E-2</v>
      </c>
      <c r="I3256">
        <f t="shared" si="351"/>
        <v>-2.9011300001002382E-2</v>
      </c>
      <c r="Q3256" s="2">
        <f t="shared" si="348"/>
        <v>30599.796999999999</v>
      </c>
      <c r="S3256" t="s">
        <v>8874</v>
      </c>
    </row>
    <row r="3257" spans="1:33" ht="12.95" customHeight="1" x14ac:dyDescent="0.2">
      <c r="A3257" s="55" t="s">
        <v>6441</v>
      </c>
      <c r="B3257" s="54" t="s">
        <v>8852</v>
      </c>
      <c r="C3257" s="55">
        <v>45624.267999999996</v>
      </c>
      <c r="D3257" s="55" t="s">
        <v>8869</v>
      </c>
      <c r="E3257">
        <f t="shared" si="346"/>
        <v>-9124.0286657949437</v>
      </c>
      <c r="F3257">
        <f t="shared" si="347"/>
        <v>-9124</v>
      </c>
      <c r="G3257">
        <f t="shared" si="349"/>
        <v>-3.4262800007127225E-2</v>
      </c>
      <c r="I3257">
        <f t="shared" si="351"/>
        <v>-3.4262800007127225E-2</v>
      </c>
      <c r="Q3257" s="2">
        <f t="shared" si="348"/>
        <v>30605.767999999996</v>
      </c>
      <c r="S3257" t="s">
        <v>8874</v>
      </c>
      <c r="AC3257">
        <v>33</v>
      </c>
      <c r="AE3257" t="s">
        <v>8765</v>
      </c>
      <c r="AG3257" t="s">
        <v>8576</v>
      </c>
    </row>
    <row r="3258" spans="1:33" ht="12.95" customHeight="1" x14ac:dyDescent="0.2">
      <c r="A3258" s="55" t="s">
        <v>6377</v>
      </c>
      <c r="B3258" s="54" t="s">
        <v>8852</v>
      </c>
      <c r="C3258" s="55">
        <v>45624.271000000001</v>
      </c>
      <c r="D3258" s="55" t="s">
        <v>8869</v>
      </c>
      <c r="E3258">
        <f t="shared" si="346"/>
        <v>-9124.0261558604107</v>
      </c>
      <c r="F3258">
        <f t="shared" si="347"/>
        <v>-9124</v>
      </c>
      <c r="G3258">
        <f t="shared" si="349"/>
        <v>-3.1262800002878066E-2</v>
      </c>
      <c r="I3258">
        <f>G3258</f>
        <v>-3.1262800002878066E-2</v>
      </c>
      <c r="Q3258" s="2">
        <f t="shared" si="348"/>
        <v>30605.771000000001</v>
      </c>
      <c r="S3258" t="s">
        <v>8874</v>
      </c>
      <c r="U3258" s="21"/>
    </row>
    <row r="3259" spans="1:33" ht="12.95" customHeight="1" x14ac:dyDescent="0.2">
      <c r="A3259" s="55" t="s">
        <v>6441</v>
      </c>
      <c r="B3259" s="54" t="s">
        <v>8852</v>
      </c>
      <c r="C3259" s="55">
        <v>45624.273000000001</v>
      </c>
      <c r="D3259" s="55" t="s">
        <v>8869</v>
      </c>
      <c r="E3259">
        <f t="shared" si="346"/>
        <v>-9124.0244825707232</v>
      </c>
      <c r="F3259">
        <f t="shared" si="347"/>
        <v>-9124</v>
      </c>
      <c r="G3259">
        <f t="shared" si="349"/>
        <v>-2.9262800002470613E-2</v>
      </c>
      <c r="I3259">
        <f>+C3259-(C$7+F3259*C$8)</f>
        <v>-2.9262800002470613E-2</v>
      </c>
      <c r="Q3259" s="2">
        <f t="shared" si="348"/>
        <v>30605.773000000001</v>
      </c>
      <c r="S3259" t="s">
        <v>8874</v>
      </c>
    </row>
    <row r="3260" spans="1:33" ht="12.95" customHeight="1" x14ac:dyDescent="0.2">
      <c r="A3260" s="55" t="s">
        <v>6189</v>
      </c>
      <c r="B3260" s="54" t="s">
        <v>8852</v>
      </c>
      <c r="C3260" s="55">
        <v>45637.417999999998</v>
      </c>
      <c r="D3260" s="55" t="s">
        <v>8869</v>
      </c>
      <c r="E3260">
        <f t="shared" si="346"/>
        <v>-9113.0267861049724</v>
      </c>
      <c r="F3260">
        <f t="shared" si="347"/>
        <v>-9113</v>
      </c>
      <c r="G3260">
        <f t="shared" si="349"/>
        <v>-3.2016100005421322E-2</v>
      </c>
      <c r="I3260">
        <f>G3260</f>
        <v>-3.2016100005421322E-2</v>
      </c>
      <c r="Q3260" s="2">
        <f t="shared" si="348"/>
        <v>30618.917999999998</v>
      </c>
      <c r="S3260" t="s">
        <v>8874</v>
      </c>
      <c r="U3260" s="21"/>
    </row>
    <row r="3261" spans="1:33" ht="12.95" customHeight="1" x14ac:dyDescent="0.2">
      <c r="A3261" s="55" t="s">
        <v>2551</v>
      </c>
      <c r="B3261" s="54" t="s">
        <v>8852</v>
      </c>
      <c r="C3261" s="55">
        <v>45638.610999999997</v>
      </c>
      <c r="D3261" s="55" t="s">
        <v>8869</v>
      </c>
      <c r="E3261">
        <f t="shared" si="346"/>
        <v>-9112.0286688068645</v>
      </c>
      <c r="F3261">
        <f t="shared" si="347"/>
        <v>-9112</v>
      </c>
      <c r="G3261">
        <f t="shared" si="349"/>
        <v>-3.4266400005435571E-2</v>
      </c>
      <c r="I3261">
        <f>+C3261-(C$7+F3261*C$8)</f>
        <v>-3.4266400005435571E-2</v>
      </c>
      <c r="Q3261" s="2">
        <f t="shared" si="348"/>
        <v>30620.110999999997</v>
      </c>
      <c r="S3261" t="s">
        <v>8874</v>
      </c>
    </row>
    <row r="3262" spans="1:33" ht="12.95" customHeight="1" x14ac:dyDescent="0.2">
      <c r="A3262" s="55" t="s">
        <v>10893</v>
      </c>
      <c r="B3262" s="54" t="s">
        <v>8852</v>
      </c>
      <c r="C3262" s="55">
        <v>45641.002</v>
      </c>
      <c r="D3262" s="55" t="s">
        <v>8869</v>
      </c>
      <c r="E3262">
        <f t="shared" si="346"/>
        <v>-9110.0282509864264</v>
      </c>
      <c r="F3262">
        <f t="shared" si="347"/>
        <v>-9110</v>
      </c>
      <c r="G3262">
        <f t="shared" si="349"/>
        <v>-3.3767000000807457E-2</v>
      </c>
      <c r="I3262">
        <f>G3262</f>
        <v>-3.3767000000807457E-2</v>
      </c>
      <c r="Q3262" s="2">
        <f t="shared" si="348"/>
        <v>30622.502</v>
      </c>
      <c r="S3262" t="s">
        <v>8874</v>
      </c>
      <c r="U3262" s="21"/>
    </row>
    <row r="3263" spans="1:33" ht="12.95" customHeight="1" x14ac:dyDescent="0.2">
      <c r="A3263" s="55" t="s">
        <v>2551</v>
      </c>
      <c r="B3263" s="54" t="s">
        <v>8852</v>
      </c>
      <c r="C3263" s="55">
        <v>45643.387000000002</v>
      </c>
      <c r="D3263" s="55" t="s">
        <v>8869</v>
      </c>
      <c r="E3263">
        <f t="shared" si="346"/>
        <v>-9108.0328530350507</v>
      </c>
      <c r="F3263">
        <f t="shared" si="347"/>
        <v>-9108</v>
      </c>
      <c r="G3263">
        <f t="shared" si="349"/>
        <v>-3.9267599997401703E-2</v>
      </c>
      <c r="I3263">
        <f t="shared" ref="I3263:I3268" si="352">+C3263-(C$7+F3263*C$8)</f>
        <v>-3.9267599997401703E-2</v>
      </c>
      <c r="Q3263" s="2">
        <f t="shared" si="348"/>
        <v>30624.887000000002</v>
      </c>
      <c r="S3263" t="s">
        <v>8874</v>
      </c>
    </row>
    <row r="3264" spans="1:33" ht="12.95" customHeight="1" x14ac:dyDescent="0.2">
      <c r="A3264" s="55" t="s">
        <v>3130</v>
      </c>
      <c r="B3264" s="54" t="s">
        <v>8852</v>
      </c>
      <c r="C3264" s="55">
        <v>45643.394</v>
      </c>
      <c r="D3264" s="55" t="s">
        <v>8869</v>
      </c>
      <c r="E3264">
        <f t="shared" si="346"/>
        <v>-9108.0269965211482</v>
      </c>
      <c r="F3264">
        <f t="shared" si="347"/>
        <v>-9108</v>
      </c>
      <c r="G3264">
        <f t="shared" si="349"/>
        <v>-3.2267599999613594E-2</v>
      </c>
      <c r="I3264">
        <f t="shared" si="352"/>
        <v>-3.2267599999613594E-2</v>
      </c>
      <c r="Q3264" s="2">
        <f t="shared" si="348"/>
        <v>30624.894</v>
      </c>
      <c r="S3264" t="s">
        <v>8874</v>
      </c>
    </row>
    <row r="3265" spans="1:33" ht="12.95" customHeight="1" x14ac:dyDescent="0.2">
      <c r="A3265" s="55" t="s">
        <v>3107</v>
      </c>
      <c r="B3265" s="54" t="s">
        <v>8852</v>
      </c>
      <c r="C3265" s="55">
        <v>45643.400999999998</v>
      </c>
      <c r="D3265" s="55" t="s">
        <v>8869</v>
      </c>
      <c r="E3265">
        <f t="shared" si="346"/>
        <v>-9108.0211400072476</v>
      </c>
      <c r="F3265">
        <f t="shared" si="347"/>
        <v>-9108</v>
      </c>
      <c r="G3265">
        <f t="shared" si="349"/>
        <v>-2.5267600001825485E-2</v>
      </c>
      <c r="I3265">
        <f t="shared" si="352"/>
        <v>-2.5267600001825485E-2</v>
      </c>
      <c r="Q3265" s="2">
        <f t="shared" si="348"/>
        <v>30624.900999999998</v>
      </c>
      <c r="S3265" t="s">
        <v>8874</v>
      </c>
    </row>
    <row r="3266" spans="1:33" ht="12.95" customHeight="1" x14ac:dyDescent="0.2">
      <c r="A3266" s="55" t="s">
        <v>7439</v>
      </c>
      <c r="B3266" s="54" t="s">
        <v>8852</v>
      </c>
      <c r="C3266" s="55">
        <v>45644.588000000003</v>
      </c>
      <c r="D3266" s="55" t="s">
        <v>8869</v>
      </c>
      <c r="E3266">
        <f t="shared" si="346"/>
        <v>-9107.028042578193</v>
      </c>
      <c r="F3266">
        <f t="shared" si="347"/>
        <v>-9107</v>
      </c>
      <c r="G3266">
        <f t="shared" si="349"/>
        <v>-3.3517899995786138E-2</v>
      </c>
      <c r="I3266">
        <f t="shared" si="352"/>
        <v>-3.3517899995786138E-2</v>
      </c>
      <c r="Q3266" s="2">
        <f t="shared" si="348"/>
        <v>30626.088000000003</v>
      </c>
      <c r="S3266" t="s">
        <v>8874</v>
      </c>
    </row>
    <row r="3267" spans="1:33" ht="12.95" customHeight="1" x14ac:dyDescent="0.2">
      <c r="A3267" s="55" t="s">
        <v>2551</v>
      </c>
      <c r="B3267" s="54" t="s">
        <v>8852</v>
      </c>
      <c r="C3267" s="55">
        <v>45649.372000000003</v>
      </c>
      <c r="D3267" s="55" t="s">
        <v>8869</v>
      </c>
      <c r="E3267">
        <f t="shared" si="346"/>
        <v>-9103.0255336476384</v>
      </c>
      <c r="F3267">
        <f t="shared" si="347"/>
        <v>-9103</v>
      </c>
      <c r="G3267">
        <f t="shared" si="349"/>
        <v>-3.0519100000674371E-2</v>
      </c>
      <c r="I3267">
        <f t="shared" si="352"/>
        <v>-3.0519100000674371E-2</v>
      </c>
      <c r="Q3267" s="2">
        <f t="shared" si="348"/>
        <v>30630.872000000003</v>
      </c>
      <c r="S3267" t="s">
        <v>8874</v>
      </c>
    </row>
    <row r="3268" spans="1:33" ht="12.95" customHeight="1" x14ac:dyDescent="0.2">
      <c r="A3268" s="55" t="s">
        <v>3107</v>
      </c>
      <c r="B3268" s="54" t="s">
        <v>8852</v>
      </c>
      <c r="C3268" s="55">
        <v>45649.383999999998</v>
      </c>
      <c r="D3268" s="55" t="s">
        <v>8869</v>
      </c>
      <c r="E3268">
        <f t="shared" si="346"/>
        <v>-9103.015493909521</v>
      </c>
      <c r="F3268">
        <f t="shared" si="347"/>
        <v>-9103</v>
      </c>
      <c r="G3268">
        <f t="shared" si="349"/>
        <v>-1.8519100005505607E-2</v>
      </c>
      <c r="I3268">
        <f t="shared" si="352"/>
        <v>-1.8519100005505607E-2</v>
      </c>
      <c r="Q3268" s="2">
        <f t="shared" si="348"/>
        <v>30630.883999999998</v>
      </c>
      <c r="S3268" t="s">
        <v>8874</v>
      </c>
      <c r="AC3268">
        <v>8</v>
      </c>
      <c r="AE3268" t="s">
        <v>8767</v>
      </c>
      <c r="AG3268" t="s">
        <v>8576</v>
      </c>
    </row>
    <row r="3269" spans="1:33" ht="12.95" customHeight="1" x14ac:dyDescent="0.2">
      <c r="A3269" s="55" t="s">
        <v>10893</v>
      </c>
      <c r="B3269" s="54" t="s">
        <v>8852</v>
      </c>
      <c r="C3269" s="55">
        <v>45652.951999999997</v>
      </c>
      <c r="D3269" s="55" t="s">
        <v>8869</v>
      </c>
      <c r="E3269">
        <f t="shared" si="346"/>
        <v>-9100.0303451084728</v>
      </c>
      <c r="F3269">
        <f t="shared" si="347"/>
        <v>-9100</v>
      </c>
      <c r="G3269">
        <f t="shared" si="349"/>
        <v>-3.627000000415137E-2</v>
      </c>
      <c r="I3269">
        <f>G3269</f>
        <v>-3.627000000415137E-2</v>
      </c>
      <c r="Q3269" s="2">
        <f t="shared" si="348"/>
        <v>30634.451999999997</v>
      </c>
      <c r="S3269" t="s">
        <v>8874</v>
      </c>
      <c r="U3269" s="21"/>
    </row>
    <row r="3270" spans="1:33" ht="12.95" customHeight="1" x14ac:dyDescent="0.2">
      <c r="A3270" s="55" t="s">
        <v>3725</v>
      </c>
      <c r="B3270" s="54" t="s">
        <v>8852</v>
      </c>
      <c r="C3270" s="55">
        <v>45661.322</v>
      </c>
      <c r="D3270" s="55" t="s">
        <v>8869</v>
      </c>
      <c r="E3270">
        <f t="shared" si="346"/>
        <v>-9093.027627769683</v>
      </c>
      <c r="F3270">
        <f t="shared" si="347"/>
        <v>-9093</v>
      </c>
      <c r="G3270">
        <f t="shared" si="349"/>
        <v>-3.3022100004018284E-2</v>
      </c>
      <c r="I3270">
        <f>+C3270-(C$7+F3270*C$8)</f>
        <v>-3.3022100004018284E-2</v>
      </c>
      <c r="Q3270" s="2">
        <f t="shared" si="348"/>
        <v>30642.822</v>
      </c>
      <c r="S3270" t="s">
        <v>8874</v>
      </c>
    </row>
    <row r="3271" spans="1:33" ht="12.95" customHeight="1" x14ac:dyDescent="0.2">
      <c r="A3271" s="55" t="s">
        <v>6189</v>
      </c>
      <c r="B3271" s="54" t="s">
        <v>8852</v>
      </c>
      <c r="C3271" s="55">
        <v>45661.324000000001</v>
      </c>
      <c r="D3271" s="55" t="s">
        <v>8869</v>
      </c>
      <c r="E3271">
        <f t="shared" si="346"/>
        <v>-9093.0259544799956</v>
      </c>
      <c r="F3271">
        <f t="shared" si="347"/>
        <v>-9093</v>
      </c>
      <c r="G3271">
        <f t="shared" si="349"/>
        <v>-3.1022100003610831E-2</v>
      </c>
      <c r="I3271">
        <f>G3271</f>
        <v>-3.1022100003610831E-2</v>
      </c>
      <c r="Q3271" s="2">
        <f t="shared" si="348"/>
        <v>30642.824000000001</v>
      </c>
      <c r="S3271" t="s">
        <v>8874</v>
      </c>
      <c r="U3271" s="21"/>
    </row>
    <row r="3272" spans="1:33" ht="12.95" customHeight="1" x14ac:dyDescent="0.2">
      <c r="A3272" s="55" t="s">
        <v>7439</v>
      </c>
      <c r="B3272" s="54" t="s">
        <v>8852</v>
      </c>
      <c r="C3272" s="55">
        <v>45663.712</v>
      </c>
      <c r="D3272" s="55" t="s">
        <v>8869</v>
      </c>
      <c r="E3272">
        <f t="shared" si="346"/>
        <v>-9091.0280465940923</v>
      </c>
      <c r="F3272">
        <f t="shared" si="347"/>
        <v>-9091</v>
      </c>
      <c r="G3272">
        <f t="shared" si="349"/>
        <v>-3.3522700003231876E-2</v>
      </c>
      <c r="I3272">
        <f>+C3272-(C$7+F3272*C$8)</f>
        <v>-3.3522700003231876E-2</v>
      </c>
      <c r="Q3272" s="2">
        <f t="shared" si="348"/>
        <v>30645.212</v>
      </c>
      <c r="S3272" t="s">
        <v>8874</v>
      </c>
    </row>
    <row r="3273" spans="1:33" ht="12.95" customHeight="1" x14ac:dyDescent="0.2">
      <c r="A3273" s="55" t="s">
        <v>6377</v>
      </c>
      <c r="B3273" s="54" t="s">
        <v>8852</v>
      </c>
      <c r="C3273" s="55">
        <v>45673.267999999996</v>
      </c>
      <c r="D3273" s="55" t="s">
        <v>8869</v>
      </c>
      <c r="E3273">
        <f t="shared" si="346"/>
        <v>-9083.0330684711025</v>
      </c>
      <c r="F3273">
        <f t="shared" si="347"/>
        <v>-9083</v>
      </c>
      <c r="G3273">
        <f t="shared" si="349"/>
        <v>-3.9525100008177105E-2</v>
      </c>
      <c r="I3273">
        <f>G3273</f>
        <v>-3.9525100008177105E-2</v>
      </c>
      <c r="Q3273" s="2">
        <f t="shared" si="348"/>
        <v>30654.767999999996</v>
      </c>
      <c r="S3273" t="s">
        <v>8874</v>
      </c>
      <c r="U3273" s="21"/>
    </row>
    <row r="3274" spans="1:33" ht="12.95" customHeight="1" x14ac:dyDescent="0.2">
      <c r="A3274" s="55" t="s">
        <v>6193</v>
      </c>
      <c r="B3274" s="54" t="s">
        <v>8852</v>
      </c>
      <c r="C3274" s="55">
        <v>45673.273099999999</v>
      </c>
      <c r="D3274" s="55" t="s">
        <v>8869</v>
      </c>
      <c r="E3274">
        <f t="shared" si="346"/>
        <v>-9083.028801582399</v>
      </c>
      <c r="F3274">
        <f t="shared" si="347"/>
        <v>-9083</v>
      </c>
      <c r="G3274">
        <f t="shared" si="349"/>
        <v>-3.4425100006046705E-2</v>
      </c>
      <c r="J3274">
        <f>G3274</f>
        <v>-3.4425100006046705E-2</v>
      </c>
      <c r="Q3274" s="2">
        <f t="shared" si="348"/>
        <v>30654.773099999999</v>
      </c>
      <c r="S3274" t="s">
        <v>8874</v>
      </c>
      <c r="U3274" s="21"/>
    </row>
    <row r="3275" spans="1:33" ht="12.95" customHeight="1" x14ac:dyDescent="0.2">
      <c r="A3275" s="55" t="s">
        <v>3725</v>
      </c>
      <c r="B3275" s="54" t="s">
        <v>8852</v>
      </c>
      <c r="C3275" s="55">
        <v>45673.273999999998</v>
      </c>
      <c r="D3275" s="55" t="s">
        <v>8869</v>
      </c>
      <c r="E3275">
        <f t="shared" si="346"/>
        <v>-9083.028048602042</v>
      </c>
      <c r="F3275">
        <f t="shared" si="347"/>
        <v>-9083</v>
      </c>
      <c r="G3275">
        <f t="shared" si="349"/>
        <v>-3.3525100006954744E-2</v>
      </c>
      <c r="I3275">
        <f t="shared" ref="I3275:I3280" si="353">+C3275-(C$7+F3275*C$8)</f>
        <v>-3.3525100006954744E-2</v>
      </c>
      <c r="Q3275" s="2">
        <f t="shared" si="348"/>
        <v>30654.773999999998</v>
      </c>
      <c r="S3275" t="s">
        <v>8874</v>
      </c>
    </row>
    <row r="3276" spans="1:33" ht="12.95" customHeight="1" x14ac:dyDescent="0.2">
      <c r="A3276" s="55" t="s">
        <v>6274</v>
      </c>
      <c r="B3276" s="54" t="s">
        <v>8852</v>
      </c>
      <c r="C3276" s="55">
        <v>45673.275999999998</v>
      </c>
      <c r="D3276" s="55" t="s">
        <v>8869</v>
      </c>
      <c r="E3276">
        <f t="shared" si="346"/>
        <v>-9083.0263753123545</v>
      </c>
      <c r="F3276">
        <f t="shared" si="347"/>
        <v>-9083</v>
      </c>
      <c r="G3276">
        <f t="shared" si="349"/>
        <v>-3.1525100006547291E-2</v>
      </c>
      <c r="I3276">
        <f t="shared" si="353"/>
        <v>-3.1525100006547291E-2</v>
      </c>
      <c r="Q3276" s="2">
        <f t="shared" si="348"/>
        <v>30654.775999999998</v>
      </c>
      <c r="S3276" t="s">
        <v>8874</v>
      </c>
    </row>
    <row r="3277" spans="1:33" ht="12.95" customHeight="1" x14ac:dyDescent="0.2">
      <c r="A3277" s="55" t="s">
        <v>3160</v>
      </c>
      <c r="B3277" s="54" t="s">
        <v>8852</v>
      </c>
      <c r="C3277" s="55">
        <v>45673.277000000002</v>
      </c>
      <c r="D3277" s="55" t="s">
        <v>8869</v>
      </c>
      <c r="E3277">
        <f t="shared" si="346"/>
        <v>-9083.0255386675071</v>
      </c>
      <c r="F3277">
        <f t="shared" si="347"/>
        <v>-9083</v>
      </c>
      <c r="G3277">
        <f t="shared" si="349"/>
        <v>-3.0525100002705585E-2</v>
      </c>
      <c r="I3277">
        <f t="shared" si="353"/>
        <v>-3.0525100002705585E-2</v>
      </c>
      <c r="Q3277" s="2">
        <f t="shared" si="348"/>
        <v>30654.777000000002</v>
      </c>
      <c r="S3277" t="s">
        <v>8874</v>
      </c>
    </row>
    <row r="3278" spans="1:33" ht="12.95" customHeight="1" x14ac:dyDescent="0.2">
      <c r="A3278" s="55" t="s">
        <v>6274</v>
      </c>
      <c r="B3278" s="54" t="s">
        <v>8852</v>
      </c>
      <c r="C3278" s="55">
        <v>45673.277999999998</v>
      </c>
      <c r="D3278" s="55" t="s">
        <v>8869</v>
      </c>
      <c r="E3278">
        <f t="shared" si="346"/>
        <v>-9083.024702022667</v>
      </c>
      <c r="F3278">
        <f t="shared" si="347"/>
        <v>-9083</v>
      </c>
      <c r="G3278">
        <f t="shared" si="349"/>
        <v>-2.9525100006139837E-2</v>
      </c>
      <c r="I3278">
        <f t="shared" si="353"/>
        <v>-2.9525100006139837E-2</v>
      </c>
      <c r="Q3278" s="2">
        <f t="shared" si="348"/>
        <v>30654.777999999998</v>
      </c>
      <c r="S3278" t="s">
        <v>8874</v>
      </c>
    </row>
    <row r="3279" spans="1:33" ht="12.95" customHeight="1" x14ac:dyDescent="0.2">
      <c r="A3279" s="55" t="s">
        <v>2698</v>
      </c>
      <c r="B3279" s="54" t="s">
        <v>8852</v>
      </c>
      <c r="C3279" s="55">
        <v>45673.283000000003</v>
      </c>
      <c r="D3279" s="55" t="s">
        <v>8869</v>
      </c>
      <c r="E3279">
        <f t="shared" si="346"/>
        <v>-9083.0205187984466</v>
      </c>
      <c r="F3279">
        <f t="shared" si="347"/>
        <v>-9083</v>
      </c>
      <c r="G3279">
        <f t="shared" si="349"/>
        <v>-2.4525100001483224E-2</v>
      </c>
      <c r="I3279">
        <f t="shared" si="353"/>
        <v>-2.4525100001483224E-2</v>
      </c>
      <c r="Q3279" s="2">
        <f t="shared" si="348"/>
        <v>30654.783000000003</v>
      </c>
      <c r="S3279" t="s">
        <v>8874</v>
      </c>
    </row>
    <row r="3280" spans="1:33" ht="12.95" customHeight="1" x14ac:dyDescent="0.2">
      <c r="A3280" s="55" t="s">
        <v>6274</v>
      </c>
      <c r="B3280" s="54" t="s">
        <v>8852</v>
      </c>
      <c r="C3280" s="55">
        <v>45674.464</v>
      </c>
      <c r="D3280" s="55" t="s">
        <v>8869</v>
      </c>
      <c r="E3280">
        <f t="shared" si="346"/>
        <v>-9082.0324412384598</v>
      </c>
      <c r="F3280">
        <f t="shared" si="347"/>
        <v>-9082</v>
      </c>
      <c r="G3280">
        <f t="shared" si="349"/>
        <v>-3.8775400003942195E-2</v>
      </c>
      <c r="I3280">
        <f t="shared" si="353"/>
        <v>-3.8775400003942195E-2</v>
      </c>
      <c r="Q3280" s="2">
        <f t="shared" si="348"/>
        <v>30655.964</v>
      </c>
      <c r="S3280" t="s">
        <v>8874</v>
      </c>
    </row>
    <row r="3281" spans="1:33" ht="12.95" customHeight="1" x14ac:dyDescent="0.2">
      <c r="A3281" s="55" t="s">
        <v>6377</v>
      </c>
      <c r="B3281" s="54" t="s">
        <v>8852</v>
      </c>
      <c r="C3281" s="55">
        <v>45674.465900000003</v>
      </c>
      <c r="D3281" s="55" t="s">
        <v>8869</v>
      </c>
      <c r="E3281">
        <f t="shared" si="346"/>
        <v>-9082.0308516132554</v>
      </c>
      <c r="F3281">
        <f t="shared" si="347"/>
        <v>-9082</v>
      </c>
      <c r="G3281">
        <f t="shared" si="349"/>
        <v>-3.6875400001008529E-2</v>
      </c>
      <c r="J3281">
        <f>G3281</f>
        <v>-3.6875400001008529E-2</v>
      </c>
      <c r="Q3281" s="2">
        <f t="shared" si="348"/>
        <v>30655.965900000003</v>
      </c>
      <c r="S3281" t="s">
        <v>8874</v>
      </c>
      <c r="U3281" s="21"/>
    </row>
    <row r="3282" spans="1:33" ht="12.95" customHeight="1" x14ac:dyDescent="0.2">
      <c r="A3282" s="55" t="s">
        <v>3172</v>
      </c>
      <c r="B3282" s="54" t="s">
        <v>8852</v>
      </c>
      <c r="C3282" s="55">
        <v>45679.258000000002</v>
      </c>
      <c r="D3282" s="55" t="s">
        <v>8869</v>
      </c>
      <c r="E3282">
        <f t="shared" si="346"/>
        <v>-9078.0215658594698</v>
      </c>
      <c r="F3282">
        <f t="shared" si="347"/>
        <v>-9078</v>
      </c>
      <c r="G3282">
        <f t="shared" si="349"/>
        <v>-2.5776599999517202E-2</v>
      </c>
      <c r="I3282">
        <f t="shared" ref="I3282:I3287" si="354">+C3282-(C$7+F3282*C$8)</f>
        <v>-2.5776599999517202E-2</v>
      </c>
      <c r="Q3282" s="2">
        <f t="shared" si="348"/>
        <v>30660.758000000002</v>
      </c>
      <c r="S3282" t="s">
        <v>8874</v>
      </c>
    </row>
    <row r="3283" spans="1:33" ht="12.95" customHeight="1" x14ac:dyDescent="0.2">
      <c r="A3283" s="55" t="s">
        <v>3725</v>
      </c>
      <c r="B3283" s="54" t="s">
        <v>8852</v>
      </c>
      <c r="C3283" s="55">
        <v>45698.374000000003</v>
      </c>
      <c r="D3283" s="55" t="s">
        <v>8869</v>
      </c>
      <c r="E3283">
        <f t="shared" si="346"/>
        <v>-9062.0282630341098</v>
      </c>
      <c r="F3283">
        <f t="shared" si="347"/>
        <v>-9062</v>
      </c>
      <c r="G3283">
        <f t="shared" si="349"/>
        <v>-3.3781400001316797E-2</v>
      </c>
      <c r="I3283">
        <f t="shared" si="354"/>
        <v>-3.3781400001316797E-2</v>
      </c>
      <c r="Q3283" s="2">
        <f t="shared" si="348"/>
        <v>30679.874000000003</v>
      </c>
      <c r="S3283" t="s">
        <v>8874</v>
      </c>
    </row>
    <row r="3284" spans="1:33" ht="12.95" customHeight="1" x14ac:dyDescent="0.2">
      <c r="A3284" s="55" t="s">
        <v>3177</v>
      </c>
      <c r="B3284" s="54" t="s">
        <v>8852</v>
      </c>
      <c r="C3284" s="55">
        <v>45698.377</v>
      </c>
      <c r="D3284" s="55" t="s">
        <v>8869</v>
      </c>
      <c r="E3284">
        <f t="shared" si="346"/>
        <v>-9062.0257530995823</v>
      </c>
      <c r="F3284">
        <f t="shared" si="347"/>
        <v>-9062</v>
      </c>
      <c r="G3284">
        <f t="shared" si="349"/>
        <v>-3.0781400004343595E-2</v>
      </c>
      <c r="I3284">
        <f t="shared" si="354"/>
        <v>-3.0781400004343595E-2</v>
      </c>
      <c r="Q3284" s="2">
        <f t="shared" si="348"/>
        <v>30679.877</v>
      </c>
      <c r="S3284" t="s">
        <v>8874</v>
      </c>
    </row>
    <row r="3285" spans="1:33" ht="12.95" customHeight="1" x14ac:dyDescent="0.2">
      <c r="A3285" s="55" t="s">
        <v>3177</v>
      </c>
      <c r="B3285" s="54" t="s">
        <v>8852</v>
      </c>
      <c r="C3285" s="55">
        <v>45698.38</v>
      </c>
      <c r="D3285" s="55" t="s">
        <v>8869</v>
      </c>
      <c r="E3285">
        <f t="shared" ref="E3285:E3348" si="355">+(C3285-C$7)/C$8</f>
        <v>-9062.0232431650547</v>
      </c>
      <c r="F3285">
        <f t="shared" ref="F3285:F3348" si="356">ROUND(2*E3285,0)/2</f>
        <v>-9062</v>
      </c>
      <c r="G3285">
        <f t="shared" si="349"/>
        <v>-2.7781400007370394E-2</v>
      </c>
      <c r="I3285">
        <f t="shared" si="354"/>
        <v>-2.7781400007370394E-2</v>
      </c>
      <c r="Q3285" s="2">
        <f t="shared" si="348"/>
        <v>30679.879999999997</v>
      </c>
      <c r="S3285" t="s">
        <v>8874</v>
      </c>
    </row>
    <row r="3286" spans="1:33" ht="12.95" customHeight="1" x14ac:dyDescent="0.2">
      <c r="A3286" s="55" t="s">
        <v>3177</v>
      </c>
      <c r="B3286" s="54" t="s">
        <v>8852</v>
      </c>
      <c r="C3286" s="55">
        <v>45698.381000000001</v>
      </c>
      <c r="D3286" s="55" t="s">
        <v>8869</v>
      </c>
      <c r="E3286">
        <f t="shared" si="355"/>
        <v>-9062.0224065202092</v>
      </c>
      <c r="F3286">
        <f t="shared" si="356"/>
        <v>-9062</v>
      </c>
      <c r="G3286">
        <f t="shared" si="349"/>
        <v>-2.6781400003528688E-2</v>
      </c>
      <c r="I3286">
        <f t="shared" si="354"/>
        <v>-2.6781400003528688E-2</v>
      </c>
      <c r="Q3286" s="2">
        <f t="shared" si="348"/>
        <v>30679.881000000001</v>
      </c>
      <c r="S3286" t="s">
        <v>8874</v>
      </c>
    </row>
    <row r="3287" spans="1:33" ht="12.95" customHeight="1" x14ac:dyDescent="0.2">
      <c r="A3287" s="55" t="s">
        <v>3725</v>
      </c>
      <c r="B3287" s="54" t="s">
        <v>8852</v>
      </c>
      <c r="C3287" s="55">
        <v>45704.347000000002</v>
      </c>
      <c r="D3287" s="55" t="s">
        <v>8869</v>
      </c>
      <c r="E3287">
        <f t="shared" si="355"/>
        <v>-9057.0309833848205</v>
      </c>
      <c r="F3287">
        <f t="shared" si="356"/>
        <v>-9057</v>
      </c>
      <c r="G3287">
        <f t="shared" si="349"/>
        <v>-3.7032899999758229E-2</v>
      </c>
      <c r="I3287">
        <f t="shared" si="354"/>
        <v>-3.7032899999758229E-2</v>
      </c>
      <c r="Q3287" s="2">
        <f t="shared" ref="Q3287:Q3350" si="357">+C3287-15018.5</f>
        <v>30685.847000000002</v>
      </c>
      <c r="S3287" t="s">
        <v>8874</v>
      </c>
    </row>
    <row r="3288" spans="1:33" ht="12.95" customHeight="1" x14ac:dyDescent="0.2">
      <c r="A3288" s="55" t="s">
        <v>6377</v>
      </c>
      <c r="B3288" s="54" t="s">
        <v>8852</v>
      </c>
      <c r="C3288" s="55">
        <v>45710.328000000001</v>
      </c>
      <c r="D3288" s="55" t="s">
        <v>8869</v>
      </c>
      <c r="E3288">
        <f t="shared" si="355"/>
        <v>-9052.0270105767813</v>
      </c>
      <c r="F3288">
        <f t="shared" si="356"/>
        <v>-9052</v>
      </c>
      <c r="G3288">
        <f t="shared" ref="G3288:G3351" si="358">+C3288-(C$7+F3288*C$8)</f>
        <v>-3.2284399996569846E-2</v>
      </c>
      <c r="I3288">
        <f>G3288</f>
        <v>-3.2284399996569846E-2</v>
      </c>
      <c r="Q3288" s="2">
        <f t="shared" si="357"/>
        <v>30691.828000000001</v>
      </c>
      <c r="S3288" t="s">
        <v>8874</v>
      </c>
      <c r="U3288" s="21"/>
    </row>
    <row r="3289" spans="1:33" ht="12.95" customHeight="1" x14ac:dyDescent="0.2">
      <c r="A3289" s="55" t="s">
        <v>6274</v>
      </c>
      <c r="B3289" s="54" t="s">
        <v>8852</v>
      </c>
      <c r="C3289" s="55">
        <v>45710.328999999998</v>
      </c>
      <c r="D3289" s="55" t="s">
        <v>8869</v>
      </c>
      <c r="E3289">
        <f t="shared" si="355"/>
        <v>-9052.0261739319412</v>
      </c>
      <c r="F3289">
        <f t="shared" si="356"/>
        <v>-9052</v>
      </c>
      <c r="G3289">
        <f t="shared" si="358"/>
        <v>-3.1284400000004098E-2</v>
      </c>
      <c r="I3289">
        <f>+C3289-(C$7+F3289*C$8)</f>
        <v>-3.1284400000004098E-2</v>
      </c>
      <c r="Q3289" s="2">
        <f t="shared" si="357"/>
        <v>30691.828999999998</v>
      </c>
      <c r="S3289" t="s">
        <v>8874</v>
      </c>
      <c r="AC3289">
        <v>14</v>
      </c>
      <c r="AE3289" t="s">
        <v>8725</v>
      </c>
      <c r="AG3289" t="s">
        <v>8576</v>
      </c>
    </row>
    <row r="3290" spans="1:33" ht="12.95" customHeight="1" x14ac:dyDescent="0.2">
      <c r="A3290" s="55" t="s">
        <v>3725</v>
      </c>
      <c r="B3290" s="54" t="s">
        <v>8852</v>
      </c>
      <c r="C3290" s="55">
        <v>45710.332000000002</v>
      </c>
      <c r="D3290" s="55" t="s">
        <v>8869</v>
      </c>
      <c r="E3290">
        <f t="shared" si="355"/>
        <v>-9052.0236639974064</v>
      </c>
      <c r="F3290">
        <f t="shared" si="356"/>
        <v>-9052</v>
      </c>
      <c r="G3290">
        <f t="shared" si="358"/>
        <v>-2.8284399995754939E-2</v>
      </c>
      <c r="I3290">
        <f>+C3290-(C$7+F3290*C$8)</f>
        <v>-2.8284399995754939E-2</v>
      </c>
      <c r="Q3290" s="2">
        <f t="shared" si="357"/>
        <v>30691.832000000002</v>
      </c>
      <c r="S3290" t="s">
        <v>8874</v>
      </c>
    </row>
    <row r="3291" spans="1:33" ht="12.95" customHeight="1" x14ac:dyDescent="0.2">
      <c r="A3291" s="55" t="s">
        <v>10893</v>
      </c>
      <c r="B3291" s="54" t="s">
        <v>8852</v>
      </c>
      <c r="C3291" s="55">
        <v>45727.053999999996</v>
      </c>
      <c r="D3291" s="55" t="s">
        <v>8869</v>
      </c>
      <c r="E3291">
        <f t="shared" si="355"/>
        <v>-9038.0332889270194</v>
      </c>
      <c r="F3291">
        <f t="shared" si="356"/>
        <v>-9038</v>
      </c>
      <c r="G3291">
        <f t="shared" si="358"/>
        <v>-3.9788600006431807E-2</v>
      </c>
      <c r="I3291">
        <f>G3291</f>
        <v>-3.9788600006431807E-2</v>
      </c>
      <c r="Q3291" s="2">
        <f t="shared" si="357"/>
        <v>30708.553999999996</v>
      </c>
      <c r="S3291" t="s">
        <v>8874</v>
      </c>
      <c r="U3291" s="21"/>
    </row>
    <row r="3292" spans="1:33" ht="12.95" customHeight="1" x14ac:dyDescent="0.2">
      <c r="A3292" s="55" t="s">
        <v>10893</v>
      </c>
      <c r="B3292" s="54" t="s">
        <v>8852</v>
      </c>
      <c r="C3292" s="55">
        <v>45727.055999999997</v>
      </c>
      <c r="D3292" s="55" t="s">
        <v>8869</v>
      </c>
      <c r="E3292">
        <f t="shared" si="355"/>
        <v>-9038.0316156373319</v>
      </c>
      <c r="F3292">
        <f t="shared" si="356"/>
        <v>-9038</v>
      </c>
      <c r="G3292">
        <f t="shared" si="358"/>
        <v>-3.7788600006024353E-2</v>
      </c>
      <c r="I3292">
        <f>G3292</f>
        <v>-3.7788600006024353E-2</v>
      </c>
      <c r="Q3292" s="2">
        <f t="shared" si="357"/>
        <v>30708.555999999997</v>
      </c>
      <c r="S3292" t="s">
        <v>8874</v>
      </c>
      <c r="U3292" s="21"/>
    </row>
    <row r="3293" spans="1:33" ht="12.95" customHeight="1" x14ac:dyDescent="0.2">
      <c r="A3293" s="55" t="s">
        <v>6377</v>
      </c>
      <c r="B3293" s="54" t="s">
        <v>8852</v>
      </c>
      <c r="C3293" s="55">
        <v>45728.260999999999</v>
      </c>
      <c r="D3293" s="55" t="s">
        <v>8869</v>
      </c>
      <c r="E3293">
        <f t="shared" si="355"/>
        <v>-9037.0234586011011</v>
      </c>
      <c r="F3293">
        <f t="shared" si="356"/>
        <v>-9037</v>
      </c>
      <c r="G3293">
        <f t="shared" si="358"/>
        <v>-2.8038900003593881E-2</v>
      </c>
      <c r="I3293">
        <f>G3293</f>
        <v>-2.8038900003593881E-2</v>
      </c>
      <c r="Q3293" s="2">
        <f t="shared" si="357"/>
        <v>30709.760999999999</v>
      </c>
      <c r="S3293" t="s">
        <v>8874</v>
      </c>
      <c r="U3293" s="21"/>
    </row>
    <row r="3294" spans="1:33" ht="12.95" customHeight="1" x14ac:dyDescent="0.2">
      <c r="A3294" s="55" t="s">
        <v>6377</v>
      </c>
      <c r="B3294" s="54" t="s">
        <v>8852</v>
      </c>
      <c r="C3294" s="55">
        <v>45729.451999999997</v>
      </c>
      <c r="D3294" s="55" t="s">
        <v>8869</v>
      </c>
      <c r="E3294">
        <f t="shared" si="355"/>
        <v>-9036.0270145926806</v>
      </c>
      <c r="F3294">
        <f t="shared" si="356"/>
        <v>-9036</v>
      </c>
      <c r="G3294">
        <f t="shared" si="358"/>
        <v>-3.2289200004015584E-2</v>
      </c>
      <c r="I3294">
        <f>G3294</f>
        <v>-3.2289200004015584E-2</v>
      </c>
      <c r="Q3294" s="2">
        <f t="shared" si="357"/>
        <v>30710.951999999997</v>
      </c>
      <c r="S3294" t="s">
        <v>8874</v>
      </c>
      <c r="U3294" s="21"/>
    </row>
    <row r="3295" spans="1:33" ht="12.95" customHeight="1" x14ac:dyDescent="0.2">
      <c r="A3295" s="55" t="s">
        <v>3204</v>
      </c>
      <c r="B3295" s="54" t="s">
        <v>8852</v>
      </c>
      <c r="C3295" s="55">
        <v>45735.425000000003</v>
      </c>
      <c r="D3295" s="55" t="s">
        <v>8869</v>
      </c>
      <c r="E3295">
        <f t="shared" si="355"/>
        <v>-9031.029734943384</v>
      </c>
      <c r="F3295">
        <f t="shared" si="356"/>
        <v>-9031</v>
      </c>
      <c r="G3295">
        <f t="shared" si="358"/>
        <v>-3.5540700002457015E-2</v>
      </c>
      <c r="I3295">
        <f>+C3295-(C$7+F3295*C$8)</f>
        <v>-3.5540700002457015E-2</v>
      </c>
      <c r="Q3295" s="2">
        <f t="shared" si="357"/>
        <v>30716.925000000003</v>
      </c>
      <c r="S3295" t="s">
        <v>8874</v>
      </c>
    </row>
    <row r="3296" spans="1:33" ht="12.95" customHeight="1" x14ac:dyDescent="0.2">
      <c r="A3296" s="55" t="s">
        <v>3207</v>
      </c>
      <c r="B3296" s="54" t="s">
        <v>8852</v>
      </c>
      <c r="C3296" s="55">
        <v>45741.404000000002</v>
      </c>
      <c r="D3296" s="55" t="s">
        <v>8869</v>
      </c>
      <c r="E3296">
        <f t="shared" si="355"/>
        <v>-9026.0274354250323</v>
      </c>
      <c r="F3296">
        <f t="shared" si="356"/>
        <v>-9026</v>
      </c>
      <c r="G3296">
        <f t="shared" si="358"/>
        <v>-3.2792199999676086E-2</v>
      </c>
      <c r="I3296">
        <f>+C3296-(C$7+F3296*C$8)</f>
        <v>-3.2792199999676086E-2</v>
      </c>
      <c r="Q3296" s="2">
        <f t="shared" si="357"/>
        <v>30722.904000000002</v>
      </c>
      <c r="S3296" t="s">
        <v>8874</v>
      </c>
    </row>
    <row r="3297" spans="1:33" ht="12.95" customHeight="1" x14ac:dyDescent="0.2">
      <c r="A3297" s="55" t="s">
        <v>10893</v>
      </c>
      <c r="B3297" s="54" t="s">
        <v>8852</v>
      </c>
      <c r="C3297" s="55">
        <v>45750.961000000003</v>
      </c>
      <c r="D3297" s="55" t="s">
        <v>8869</v>
      </c>
      <c r="E3297">
        <f t="shared" si="355"/>
        <v>-9018.0316206571952</v>
      </c>
      <c r="F3297">
        <f t="shared" si="356"/>
        <v>-9018</v>
      </c>
      <c r="G3297">
        <f t="shared" si="358"/>
        <v>-3.779460000077961E-2</v>
      </c>
      <c r="I3297">
        <f>G3297</f>
        <v>-3.779460000077961E-2</v>
      </c>
      <c r="Q3297" s="2">
        <f t="shared" si="357"/>
        <v>30732.461000000003</v>
      </c>
      <c r="S3297" t="s">
        <v>8874</v>
      </c>
      <c r="U3297" s="21"/>
      <c r="AC3297">
        <v>21</v>
      </c>
      <c r="AE3297" t="s">
        <v>8650</v>
      </c>
      <c r="AG3297" t="s">
        <v>8576</v>
      </c>
    </row>
    <row r="3298" spans="1:33" ht="12.95" customHeight="1" x14ac:dyDescent="0.2">
      <c r="A3298" s="55" t="s">
        <v>7439</v>
      </c>
      <c r="B3298" s="54" t="s">
        <v>8852</v>
      </c>
      <c r="C3298" s="55">
        <v>45754.552000000003</v>
      </c>
      <c r="D3298" s="55" t="s">
        <v>8869</v>
      </c>
      <c r="E3298">
        <f t="shared" si="355"/>
        <v>-9015.0272290247485</v>
      </c>
      <c r="F3298">
        <f t="shared" si="356"/>
        <v>-9015</v>
      </c>
      <c r="G3298">
        <f t="shared" si="358"/>
        <v>-3.2545499998377636E-2</v>
      </c>
      <c r="I3298">
        <f>+C3298-(C$7+F3298*C$8)</f>
        <v>-3.2545499998377636E-2</v>
      </c>
      <c r="Q3298" s="2">
        <f t="shared" si="357"/>
        <v>30736.052000000003</v>
      </c>
      <c r="S3298" t="s">
        <v>8874</v>
      </c>
    </row>
    <row r="3299" spans="1:33" ht="12.95" customHeight="1" x14ac:dyDescent="0.2">
      <c r="A3299" s="55" t="s">
        <v>3215</v>
      </c>
      <c r="B3299" s="54" t="s">
        <v>8852</v>
      </c>
      <c r="C3299" s="55">
        <v>45784.425999999999</v>
      </c>
      <c r="D3299" s="55" t="s">
        <v>8869</v>
      </c>
      <c r="E3299">
        <f t="shared" si="355"/>
        <v>-8990.0333009747028</v>
      </c>
      <c r="F3299">
        <f t="shared" si="356"/>
        <v>-8990</v>
      </c>
      <c r="G3299">
        <f t="shared" si="358"/>
        <v>-3.980299999966519E-2</v>
      </c>
      <c r="I3299">
        <f>G3299</f>
        <v>-3.980299999966519E-2</v>
      </c>
      <c r="Q3299" s="2">
        <f t="shared" si="357"/>
        <v>30765.925999999999</v>
      </c>
      <c r="S3299" t="s">
        <v>8874</v>
      </c>
      <c r="U3299" s="21"/>
      <c r="AC3299">
        <v>17</v>
      </c>
      <c r="AE3299" t="s">
        <v>8768</v>
      </c>
      <c r="AG3299" t="s">
        <v>8576</v>
      </c>
    </row>
    <row r="3300" spans="1:33" ht="12.95" customHeight="1" x14ac:dyDescent="0.2">
      <c r="A3300" s="55" t="s">
        <v>7439</v>
      </c>
      <c r="B3300" s="54" t="s">
        <v>8852</v>
      </c>
      <c r="C3300" s="55">
        <v>45785.623</v>
      </c>
      <c r="D3300" s="55" t="s">
        <v>8869</v>
      </c>
      <c r="E3300">
        <f t="shared" si="355"/>
        <v>-8989.03183709722</v>
      </c>
      <c r="F3300">
        <f t="shared" si="356"/>
        <v>-8989</v>
      </c>
      <c r="G3300">
        <f t="shared" si="358"/>
        <v>-3.8053300006140489E-2</v>
      </c>
      <c r="I3300">
        <f>+C3300-(C$7+F3300*C$8)</f>
        <v>-3.8053300006140489E-2</v>
      </c>
      <c r="Q3300" s="2">
        <f t="shared" si="357"/>
        <v>30767.123</v>
      </c>
      <c r="S3300" t="s">
        <v>8874</v>
      </c>
    </row>
    <row r="3301" spans="1:33" ht="12.95" customHeight="1" x14ac:dyDescent="0.2">
      <c r="A3301" s="55" t="s">
        <v>3172</v>
      </c>
      <c r="B3301" s="54" t="s">
        <v>8852</v>
      </c>
      <c r="C3301" s="55">
        <v>45803.552000000003</v>
      </c>
      <c r="D3301" s="55" t="s">
        <v>8869</v>
      </c>
      <c r="E3301">
        <f t="shared" si="355"/>
        <v>-8974.0316317009074</v>
      </c>
      <c r="F3301">
        <f t="shared" si="356"/>
        <v>-8974</v>
      </c>
      <c r="G3301">
        <f t="shared" si="358"/>
        <v>-3.7807799999427516E-2</v>
      </c>
      <c r="I3301">
        <f>+C3301-(C$7+F3301*C$8)</f>
        <v>-3.7807799999427516E-2</v>
      </c>
      <c r="Q3301" s="2">
        <f t="shared" si="357"/>
        <v>30785.052000000003</v>
      </c>
      <c r="S3301" t="s">
        <v>8874</v>
      </c>
    </row>
    <row r="3302" spans="1:33" ht="12.95" customHeight="1" x14ac:dyDescent="0.2">
      <c r="A3302" s="55" t="s">
        <v>3207</v>
      </c>
      <c r="B3302" s="54" t="s">
        <v>8852</v>
      </c>
      <c r="C3302" s="55">
        <v>45815.506000000001</v>
      </c>
      <c r="D3302" s="55" t="s">
        <v>8869</v>
      </c>
      <c r="E3302">
        <f t="shared" si="355"/>
        <v>-8964.0303792435789</v>
      </c>
      <c r="F3302">
        <f t="shared" si="356"/>
        <v>-8964</v>
      </c>
      <c r="G3302">
        <f t="shared" si="358"/>
        <v>-3.6310800001956522E-2</v>
      </c>
      <c r="I3302">
        <f>+C3302-(C$7+F3302*C$8)</f>
        <v>-3.6310800001956522E-2</v>
      </c>
      <c r="Q3302" s="2">
        <f t="shared" si="357"/>
        <v>30797.006000000001</v>
      </c>
      <c r="S3302" t="s">
        <v>8874</v>
      </c>
    </row>
    <row r="3303" spans="1:33" ht="12.95" customHeight="1" x14ac:dyDescent="0.2">
      <c r="A3303" s="55" t="s">
        <v>6377</v>
      </c>
      <c r="B3303" s="54" t="s">
        <v>8852</v>
      </c>
      <c r="C3303" s="55">
        <v>45815.514000000003</v>
      </c>
      <c r="D3303" s="55" t="s">
        <v>8869</v>
      </c>
      <c r="E3303">
        <f t="shared" si="355"/>
        <v>-8964.0236860848308</v>
      </c>
      <c r="F3303">
        <f t="shared" si="356"/>
        <v>-8964</v>
      </c>
      <c r="G3303">
        <f t="shared" si="358"/>
        <v>-2.8310800000326708E-2</v>
      </c>
      <c r="I3303">
        <f>G3303</f>
        <v>-2.8310800000326708E-2</v>
      </c>
      <c r="Q3303" s="2">
        <f t="shared" si="357"/>
        <v>30797.014000000003</v>
      </c>
      <c r="S3303" t="s">
        <v>8874</v>
      </c>
      <c r="U3303" s="21"/>
    </row>
    <row r="3304" spans="1:33" ht="12.95" customHeight="1" x14ac:dyDescent="0.2">
      <c r="A3304" s="55" t="s">
        <v>3207</v>
      </c>
      <c r="B3304" s="54" t="s">
        <v>8852</v>
      </c>
      <c r="C3304" s="55">
        <v>45821.483</v>
      </c>
      <c r="D3304" s="55" t="s">
        <v>8869</v>
      </c>
      <c r="E3304">
        <f t="shared" si="355"/>
        <v>-8959.0297530149146</v>
      </c>
      <c r="F3304">
        <f t="shared" si="356"/>
        <v>-8959</v>
      </c>
      <c r="G3304">
        <f t="shared" si="358"/>
        <v>-3.5562299999583047E-2</v>
      </c>
      <c r="I3304">
        <f>+C3304-(C$7+F3304*C$8)</f>
        <v>-3.5562299999583047E-2</v>
      </c>
      <c r="Q3304" s="2">
        <f t="shared" si="357"/>
        <v>30802.983</v>
      </c>
      <c r="S3304" t="s">
        <v>8874</v>
      </c>
    </row>
    <row r="3305" spans="1:33" ht="12.95" customHeight="1" x14ac:dyDescent="0.2">
      <c r="A3305" s="55" t="s">
        <v>3228</v>
      </c>
      <c r="B3305" s="54" t="s">
        <v>8852</v>
      </c>
      <c r="C3305" s="55">
        <v>45851.358999999997</v>
      </c>
      <c r="D3305" s="55" t="s">
        <v>8869</v>
      </c>
      <c r="E3305">
        <f t="shared" si="355"/>
        <v>-8934.0341516751814</v>
      </c>
      <c r="F3305">
        <f t="shared" si="356"/>
        <v>-8934</v>
      </c>
      <c r="G3305">
        <f t="shared" si="358"/>
        <v>-4.0819800007739104E-2</v>
      </c>
      <c r="I3305">
        <f>+C3305-(C$7+F3305*C$8)</f>
        <v>-4.0819800007739104E-2</v>
      </c>
      <c r="Q3305" s="2">
        <f t="shared" si="357"/>
        <v>30832.858999999997</v>
      </c>
      <c r="S3305" t="s">
        <v>8874</v>
      </c>
    </row>
    <row r="3306" spans="1:33" ht="12.95" customHeight="1" x14ac:dyDescent="0.2">
      <c r="A3306" s="55" t="s">
        <v>3231</v>
      </c>
      <c r="B3306" s="54" t="s">
        <v>8852</v>
      </c>
      <c r="C3306" s="55">
        <v>45870.487000000001</v>
      </c>
      <c r="D3306" s="55" t="s">
        <v>8869</v>
      </c>
      <c r="E3306">
        <f t="shared" si="355"/>
        <v>-8918.0308091116985</v>
      </c>
      <c r="F3306">
        <f t="shared" si="356"/>
        <v>-8918</v>
      </c>
      <c r="G3306">
        <f t="shared" si="358"/>
        <v>-3.682459999981802E-2</v>
      </c>
      <c r="I3306">
        <f>G3306</f>
        <v>-3.682459999981802E-2</v>
      </c>
      <c r="Q3306" s="2">
        <f t="shared" si="357"/>
        <v>30851.987000000001</v>
      </c>
      <c r="S3306" t="s">
        <v>8874</v>
      </c>
      <c r="U3306" s="21"/>
    </row>
    <row r="3307" spans="1:33" ht="12.95" customHeight="1" x14ac:dyDescent="0.2">
      <c r="A3307" s="55" t="s">
        <v>3234</v>
      </c>
      <c r="B3307" s="54" t="s">
        <v>8852</v>
      </c>
      <c r="C3307" s="55">
        <v>45882.44</v>
      </c>
      <c r="D3307" s="55" t="s">
        <v>8869</v>
      </c>
      <c r="E3307">
        <f t="shared" si="355"/>
        <v>-8908.0303932992119</v>
      </c>
      <c r="F3307">
        <f t="shared" si="356"/>
        <v>-8908</v>
      </c>
      <c r="G3307">
        <f t="shared" si="358"/>
        <v>-3.6327599998912774E-2</v>
      </c>
      <c r="I3307">
        <f>+C3307-(C$7+F3307*C$8)</f>
        <v>-3.6327599998912774E-2</v>
      </c>
      <c r="Q3307" s="2">
        <f t="shared" si="357"/>
        <v>30863.940000000002</v>
      </c>
      <c r="S3307" t="s">
        <v>8874</v>
      </c>
      <c r="AC3307">
        <v>17</v>
      </c>
      <c r="AE3307" t="s">
        <v>8772</v>
      </c>
      <c r="AG3307" t="s">
        <v>8576</v>
      </c>
    </row>
    <row r="3308" spans="1:33" ht="12.95" customHeight="1" x14ac:dyDescent="0.2">
      <c r="A3308" s="55" t="s">
        <v>3228</v>
      </c>
      <c r="B3308" s="54" t="s">
        <v>8852</v>
      </c>
      <c r="C3308" s="55">
        <v>45882.442000000003</v>
      </c>
      <c r="D3308" s="55" t="s">
        <v>8869</v>
      </c>
      <c r="E3308">
        <f t="shared" si="355"/>
        <v>-8908.0287200095245</v>
      </c>
      <c r="F3308">
        <f t="shared" si="356"/>
        <v>-8908</v>
      </c>
      <c r="G3308">
        <f t="shared" si="358"/>
        <v>-3.432759999850532E-2</v>
      </c>
      <c r="I3308">
        <f>+C3308-(C$7+F3308*C$8)</f>
        <v>-3.432759999850532E-2</v>
      </c>
      <c r="Q3308" s="2">
        <f t="shared" si="357"/>
        <v>30863.942000000003</v>
      </c>
      <c r="S3308" t="s">
        <v>8874</v>
      </c>
    </row>
    <row r="3309" spans="1:33" ht="12.95" customHeight="1" x14ac:dyDescent="0.2">
      <c r="A3309" s="55" t="s">
        <v>6144</v>
      </c>
      <c r="B3309" s="54" t="s">
        <v>8852</v>
      </c>
      <c r="C3309" s="55">
        <v>45888.404999999999</v>
      </c>
      <c r="D3309" s="55" t="s">
        <v>8869</v>
      </c>
      <c r="E3309">
        <f t="shared" si="355"/>
        <v>-8903.0398068086688</v>
      </c>
      <c r="F3309">
        <f t="shared" si="356"/>
        <v>-8903</v>
      </c>
      <c r="G3309">
        <f t="shared" si="358"/>
        <v>-4.7579100006259978E-2</v>
      </c>
      <c r="I3309">
        <f>G3309</f>
        <v>-4.7579100006259978E-2</v>
      </c>
      <c r="Q3309" s="2">
        <f t="shared" si="357"/>
        <v>30869.904999999999</v>
      </c>
      <c r="S3309" t="s">
        <v>8874</v>
      </c>
      <c r="U3309" s="21"/>
    </row>
    <row r="3310" spans="1:33" ht="12.95" customHeight="1" x14ac:dyDescent="0.2">
      <c r="A3310" s="55" t="s">
        <v>3207</v>
      </c>
      <c r="B3310" s="54" t="s">
        <v>8852</v>
      </c>
      <c r="C3310" s="55">
        <v>45888.413999999997</v>
      </c>
      <c r="D3310" s="55" t="s">
        <v>8869</v>
      </c>
      <c r="E3310">
        <f t="shared" si="355"/>
        <v>-8903.0322770050807</v>
      </c>
      <c r="F3310">
        <f t="shared" si="356"/>
        <v>-8903</v>
      </c>
      <c r="G3310">
        <f t="shared" si="358"/>
        <v>-3.8579100008064415E-2</v>
      </c>
      <c r="I3310">
        <f>+C3310-(C$7+F3310*C$8)</f>
        <v>-3.8579100008064415E-2</v>
      </c>
      <c r="Q3310" s="2">
        <f t="shared" si="357"/>
        <v>30869.913999999997</v>
      </c>
      <c r="S3310" t="s">
        <v>8874</v>
      </c>
    </row>
    <row r="3311" spans="1:33" ht="12.95" customHeight="1" x14ac:dyDescent="0.2">
      <c r="A3311" s="55" t="s">
        <v>6144</v>
      </c>
      <c r="B3311" s="54" t="s">
        <v>8852</v>
      </c>
      <c r="C3311" s="55">
        <v>45888.415999999997</v>
      </c>
      <c r="D3311" s="55" t="s">
        <v>8869</v>
      </c>
      <c r="E3311">
        <f t="shared" si="355"/>
        <v>-8903.0306037153932</v>
      </c>
      <c r="F3311">
        <f t="shared" si="356"/>
        <v>-8903</v>
      </c>
      <c r="G3311">
        <f t="shared" si="358"/>
        <v>-3.6579100007656962E-2</v>
      </c>
      <c r="I3311">
        <f>G3311</f>
        <v>-3.6579100007656962E-2</v>
      </c>
      <c r="Q3311" s="2">
        <f t="shared" si="357"/>
        <v>30869.915999999997</v>
      </c>
      <c r="S3311" t="s">
        <v>8874</v>
      </c>
      <c r="U3311" s="21"/>
    </row>
    <row r="3312" spans="1:33" ht="12.95" customHeight="1" x14ac:dyDescent="0.2">
      <c r="A3312" s="55" t="s">
        <v>3247</v>
      </c>
      <c r="B3312" s="54" t="s">
        <v>8852</v>
      </c>
      <c r="C3312" s="55">
        <v>45907.536</v>
      </c>
      <c r="D3312" s="55" t="s">
        <v>8869</v>
      </c>
      <c r="E3312">
        <f t="shared" si="355"/>
        <v>-8887.0339543106602</v>
      </c>
      <c r="F3312">
        <f t="shared" si="356"/>
        <v>-8887</v>
      </c>
      <c r="G3312">
        <f t="shared" si="358"/>
        <v>-4.0583900001365691E-2</v>
      </c>
      <c r="I3312">
        <f t="shared" ref="I3312:I3318" si="359">+C3312-(C$7+F3312*C$8)</f>
        <v>-4.0583900001365691E-2</v>
      </c>
      <c r="Q3312" s="2">
        <f t="shared" si="357"/>
        <v>30889.036</v>
      </c>
      <c r="S3312" t="s">
        <v>8874</v>
      </c>
    </row>
    <row r="3313" spans="1:33" ht="12.95" customHeight="1" x14ac:dyDescent="0.2">
      <c r="A3313" s="55" t="s">
        <v>3207</v>
      </c>
      <c r="B3313" s="54" t="s">
        <v>8852</v>
      </c>
      <c r="C3313" s="55">
        <v>45913.514999999999</v>
      </c>
      <c r="D3313" s="55" t="s">
        <v>8869</v>
      </c>
      <c r="E3313">
        <f t="shared" si="355"/>
        <v>-8882.0316547923085</v>
      </c>
      <c r="F3313">
        <f t="shared" si="356"/>
        <v>-8882</v>
      </c>
      <c r="G3313">
        <f t="shared" si="358"/>
        <v>-3.7835399998584762E-2</v>
      </c>
      <c r="I3313">
        <f t="shared" si="359"/>
        <v>-3.7835399998584762E-2</v>
      </c>
      <c r="Q3313" s="2">
        <f t="shared" si="357"/>
        <v>30895.014999999999</v>
      </c>
      <c r="S3313" t="s">
        <v>8874</v>
      </c>
    </row>
    <row r="3314" spans="1:33" ht="12.95" customHeight="1" x14ac:dyDescent="0.2">
      <c r="A3314" s="55" t="s">
        <v>3253</v>
      </c>
      <c r="B3314" s="54" t="s">
        <v>8852</v>
      </c>
      <c r="C3314" s="55">
        <v>45913.516000000003</v>
      </c>
      <c r="D3314" s="55" t="s">
        <v>8869</v>
      </c>
      <c r="E3314">
        <f t="shared" si="355"/>
        <v>-8882.0308181474611</v>
      </c>
      <c r="F3314">
        <f t="shared" si="356"/>
        <v>-8882</v>
      </c>
      <c r="G3314">
        <f t="shared" si="358"/>
        <v>-3.6835399994743057E-2</v>
      </c>
      <c r="I3314">
        <f t="shared" si="359"/>
        <v>-3.6835399994743057E-2</v>
      </c>
      <c r="Q3314" s="2">
        <f t="shared" si="357"/>
        <v>30895.016000000003</v>
      </c>
      <c r="S3314" t="s">
        <v>8874</v>
      </c>
      <c r="AC3314">
        <v>24</v>
      </c>
      <c r="AE3314" t="s">
        <v>8772</v>
      </c>
      <c r="AG3314" t="s">
        <v>8576</v>
      </c>
    </row>
    <row r="3315" spans="1:33" ht="12.95" customHeight="1" x14ac:dyDescent="0.2">
      <c r="A3315" s="55" t="s">
        <v>3253</v>
      </c>
      <c r="B3315" s="54" t="s">
        <v>8852</v>
      </c>
      <c r="C3315" s="55">
        <v>45913.52</v>
      </c>
      <c r="D3315" s="55" t="s">
        <v>8869</v>
      </c>
      <c r="E3315">
        <f t="shared" si="355"/>
        <v>-8882.0274715680935</v>
      </c>
      <c r="F3315">
        <f t="shared" si="356"/>
        <v>-8882</v>
      </c>
      <c r="G3315">
        <f t="shared" si="358"/>
        <v>-3.2835400001204107E-2</v>
      </c>
      <c r="I3315">
        <f t="shared" si="359"/>
        <v>-3.2835400001204107E-2</v>
      </c>
      <c r="Q3315" s="2">
        <f t="shared" si="357"/>
        <v>30895.019999999997</v>
      </c>
      <c r="S3315" t="s">
        <v>8874</v>
      </c>
      <c r="AC3315">
        <v>26</v>
      </c>
      <c r="AE3315" t="s">
        <v>8772</v>
      </c>
      <c r="AG3315" t="s">
        <v>8576</v>
      </c>
    </row>
    <row r="3316" spans="1:33" ht="12.95" customHeight="1" x14ac:dyDescent="0.2">
      <c r="A3316" s="55" t="s">
        <v>3253</v>
      </c>
      <c r="B3316" s="54" t="s">
        <v>8852</v>
      </c>
      <c r="C3316" s="55">
        <v>45913.521000000001</v>
      </c>
      <c r="D3316" s="55" t="s">
        <v>8869</v>
      </c>
      <c r="E3316">
        <f t="shared" si="355"/>
        <v>-8882.0266349232479</v>
      </c>
      <c r="F3316">
        <f t="shared" si="356"/>
        <v>-8882</v>
      </c>
      <c r="G3316">
        <f t="shared" si="358"/>
        <v>-3.1835399997362401E-2</v>
      </c>
      <c r="I3316">
        <f t="shared" si="359"/>
        <v>-3.1835399997362401E-2</v>
      </c>
      <c r="Q3316" s="2">
        <f t="shared" si="357"/>
        <v>30895.021000000001</v>
      </c>
      <c r="S3316" t="s">
        <v>8874</v>
      </c>
      <c r="AC3316">
        <v>28</v>
      </c>
      <c r="AE3316" t="s">
        <v>8775</v>
      </c>
      <c r="AG3316" t="s">
        <v>8576</v>
      </c>
    </row>
    <row r="3317" spans="1:33" ht="12.95" customHeight="1" x14ac:dyDescent="0.2">
      <c r="A3317" s="55" t="s">
        <v>3207</v>
      </c>
      <c r="B3317" s="54" t="s">
        <v>8852</v>
      </c>
      <c r="C3317" s="55">
        <v>45919.491999999998</v>
      </c>
      <c r="D3317" s="55" t="s">
        <v>8869</v>
      </c>
      <c r="E3317">
        <f t="shared" si="355"/>
        <v>-8877.0310285636442</v>
      </c>
      <c r="F3317">
        <f t="shared" si="356"/>
        <v>-8877</v>
      </c>
      <c r="G3317">
        <f t="shared" si="358"/>
        <v>-3.7086900003487244E-2</v>
      </c>
      <c r="I3317">
        <f t="shared" si="359"/>
        <v>-3.7086900003487244E-2</v>
      </c>
      <c r="Q3317" s="2">
        <f t="shared" si="357"/>
        <v>30900.991999999998</v>
      </c>
      <c r="S3317" t="s">
        <v>8874</v>
      </c>
      <c r="AB3317" t="s">
        <v>8668</v>
      </c>
      <c r="AC3317">
        <v>16</v>
      </c>
      <c r="AE3317" t="s">
        <v>8731</v>
      </c>
      <c r="AG3317" t="s">
        <v>8661</v>
      </c>
    </row>
    <row r="3318" spans="1:33" ht="12.95" customHeight="1" x14ac:dyDescent="0.2">
      <c r="A3318" s="55" t="s">
        <v>3247</v>
      </c>
      <c r="B3318" s="54" t="s">
        <v>8852</v>
      </c>
      <c r="C3318" s="55">
        <v>45919.495000000003</v>
      </c>
      <c r="D3318" s="55" t="s">
        <v>8869</v>
      </c>
      <c r="E3318">
        <f t="shared" si="355"/>
        <v>-8877.0285186291112</v>
      </c>
      <c r="F3318">
        <f t="shared" si="356"/>
        <v>-8877</v>
      </c>
      <c r="G3318">
        <f t="shared" si="358"/>
        <v>-3.4086899999238085E-2</v>
      </c>
      <c r="I3318">
        <f t="shared" si="359"/>
        <v>-3.4086899999238085E-2</v>
      </c>
      <c r="Q3318" s="2">
        <f t="shared" si="357"/>
        <v>30900.995000000003</v>
      </c>
      <c r="S3318" t="s">
        <v>8874</v>
      </c>
    </row>
    <row r="3319" spans="1:33" ht="12.95" customHeight="1" x14ac:dyDescent="0.2">
      <c r="A3319" s="55" t="s">
        <v>6144</v>
      </c>
      <c r="B3319" s="54" t="s">
        <v>8852</v>
      </c>
      <c r="C3319" s="55">
        <v>45925.47</v>
      </c>
      <c r="D3319" s="55" t="s">
        <v>8869</v>
      </c>
      <c r="E3319">
        <f t="shared" si="355"/>
        <v>-8872.0295656901326</v>
      </c>
      <c r="F3319">
        <f t="shared" si="356"/>
        <v>-8872</v>
      </c>
      <c r="G3319">
        <f t="shared" si="358"/>
        <v>-3.5338400004548021E-2</v>
      </c>
      <c r="I3319">
        <f>G3319</f>
        <v>-3.5338400004548021E-2</v>
      </c>
      <c r="Q3319" s="2">
        <f t="shared" si="357"/>
        <v>30906.97</v>
      </c>
      <c r="S3319" t="s">
        <v>8874</v>
      </c>
      <c r="U3319" s="21"/>
    </row>
    <row r="3320" spans="1:33" ht="12.95" customHeight="1" x14ac:dyDescent="0.2">
      <c r="A3320" s="55" t="s">
        <v>3247</v>
      </c>
      <c r="B3320" s="54" t="s">
        <v>8852</v>
      </c>
      <c r="C3320" s="55">
        <v>45931.438000000002</v>
      </c>
      <c r="D3320" s="55" t="s">
        <v>8869</v>
      </c>
      <c r="E3320">
        <f t="shared" si="355"/>
        <v>-8867.0364692650564</v>
      </c>
      <c r="F3320">
        <f t="shared" si="356"/>
        <v>-8867</v>
      </c>
      <c r="G3320">
        <f t="shared" si="358"/>
        <v>-4.3589900000370108E-2</v>
      </c>
      <c r="I3320">
        <f>+C3320-(C$7+F3320*C$8)</f>
        <v>-4.3589900000370108E-2</v>
      </c>
      <c r="Q3320" s="2">
        <f t="shared" si="357"/>
        <v>30912.938000000002</v>
      </c>
      <c r="S3320" t="s">
        <v>8874</v>
      </c>
    </row>
    <row r="3321" spans="1:33" ht="12.95" customHeight="1" x14ac:dyDescent="0.2">
      <c r="A3321" s="55" t="s">
        <v>6323</v>
      </c>
      <c r="B3321" s="54" t="s">
        <v>8852</v>
      </c>
      <c r="C3321" s="55">
        <v>45931.444000000003</v>
      </c>
      <c r="D3321" s="55" t="s">
        <v>8869</v>
      </c>
      <c r="E3321">
        <f t="shared" si="355"/>
        <v>-8867.0314493959959</v>
      </c>
      <c r="F3321">
        <f t="shared" si="356"/>
        <v>-8867</v>
      </c>
      <c r="G3321">
        <f t="shared" si="358"/>
        <v>-3.7589899999147747E-2</v>
      </c>
      <c r="I3321">
        <f>+C3321-(C$7+F3321*C$8)</f>
        <v>-3.7589899999147747E-2</v>
      </c>
      <c r="Q3321" s="2">
        <f t="shared" si="357"/>
        <v>30912.944000000003</v>
      </c>
      <c r="S3321" t="s">
        <v>8874</v>
      </c>
    </row>
    <row r="3322" spans="1:33" ht="12.95" customHeight="1" x14ac:dyDescent="0.2">
      <c r="A3322" s="55" t="s">
        <v>10893</v>
      </c>
      <c r="B3322" s="54" t="s">
        <v>8852</v>
      </c>
      <c r="C3322" s="55">
        <v>45936.228999999999</v>
      </c>
      <c r="D3322" s="55" t="s">
        <v>8869</v>
      </c>
      <c r="E3322">
        <f t="shared" si="355"/>
        <v>-8863.0281038205994</v>
      </c>
      <c r="F3322">
        <f t="shared" si="356"/>
        <v>-8863</v>
      </c>
      <c r="G3322">
        <f t="shared" si="358"/>
        <v>-3.3591100007470232E-2</v>
      </c>
      <c r="I3322">
        <f>G3322</f>
        <v>-3.3591100007470232E-2</v>
      </c>
      <c r="Q3322" s="2">
        <f t="shared" si="357"/>
        <v>30917.728999999999</v>
      </c>
      <c r="S3322" t="s">
        <v>8874</v>
      </c>
      <c r="U3322" s="21"/>
      <c r="AC3322">
        <v>6</v>
      </c>
      <c r="AE3322" t="s">
        <v>8755</v>
      </c>
      <c r="AG3322" t="s">
        <v>8576</v>
      </c>
    </row>
    <row r="3323" spans="1:33" ht="12.95" customHeight="1" x14ac:dyDescent="0.2">
      <c r="A3323" s="55" t="s">
        <v>3253</v>
      </c>
      <c r="B3323" s="54" t="s">
        <v>8852</v>
      </c>
      <c r="C3323" s="55">
        <v>45937.421000000002</v>
      </c>
      <c r="D3323" s="55" t="s">
        <v>8869</v>
      </c>
      <c r="E3323">
        <f t="shared" si="355"/>
        <v>-8862.0308231673316</v>
      </c>
      <c r="F3323">
        <f t="shared" si="356"/>
        <v>-8862</v>
      </c>
      <c r="G3323">
        <f t="shared" si="358"/>
        <v>-3.6841399996774271E-2</v>
      </c>
      <c r="I3323">
        <f t="shared" ref="I3323:I3337" si="360">+C3323-(C$7+F3323*C$8)</f>
        <v>-3.6841399996774271E-2</v>
      </c>
      <c r="Q3323" s="2">
        <f t="shared" si="357"/>
        <v>30918.921000000002</v>
      </c>
      <c r="S3323" t="s">
        <v>8874</v>
      </c>
    </row>
    <row r="3324" spans="1:33" ht="12.95" customHeight="1" x14ac:dyDescent="0.2">
      <c r="A3324" s="55" t="s">
        <v>7439</v>
      </c>
      <c r="B3324" s="54" t="s">
        <v>8852</v>
      </c>
      <c r="C3324" s="55">
        <v>45938.62</v>
      </c>
      <c r="D3324" s="55" t="s">
        <v>8869</v>
      </c>
      <c r="E3324">
        <f t="shared" si="355"/>
        <v>-8861.0276860001632</v>
      </c>
      <c r="F3324">
        <f t="shared" si="356"/>
        <v>-8861</v>
      </c>
      <c r="G3324">
        <f t="shared" si="358"/>
        <v>-3.3091700002842117E-2</v>
      </c>
      <c r="I3324">
        <f t="shared" si="360"/>
        <v>-3.3091700002842117E-2</v>
      </c>
      <c r="Q3324" s="2">
        <f t="shared" si="357"/>
        <v>30920.120000000003</v>
      </c>
      <c r="S3324" t="s">
        <v>8874</v>
      </c>
    </row>
    <row r="3325" spans="1:33" ht="12.95" customHeight="1" x14ac:dyDescent="0.2">
      <c r="A3325" s="55" t="s">
        <v>3247</v>
      </c>
      <c r="B3325" s="54" t="s">
        <v>8852</v>
      </c>
      <c r="C3325" s="55">
        <v>45943.4</v>
      </c>
      <c r="D3325" s="55" t="s">
        <v>8869</v>
      </c>
      <c r="E3325">
        <f t="shared" si="355"/>
        <v>-8857.0285236489799</v>
      </c>
      <c r="F3325">
        <f t="shared" si="356"/>
        <v>-8857</v>
      </c>
      <c r="G3325">
        <f t="shared" si="358"/>
        <v>-3.40929000012693E-2</v>
      </c>
      <c r="I3325">
        <f t="shared" si="360"/>
        <v>-3.40929000012693E-2</v>
      </c>
      <c r="Q3325" s="2">
        <f t="shared" si="357"/>
        <v>30924.9</v>
      </c>
      <c r="S3325" t="s">
        <v>8874</v>
      </c>
    </row>
    <row r="3326" spans="1:33" ht="12.95" customHeight="1" x14ac:dyDescent="0.2">
      <c r="A3326" s="55" t="s">
        <v>3234</v>
      </c>
      <c r="B3326" s="54" t="s">
        <v>8852</v>
      </c>
      <c r="C3326" s="55">
        <v>45943.402999999998</v>
      </c>
      <c r="D3326" s="55" t="s">
        <v>8869</v>
      </c>
      <c r="E3326">
        <f t="shared" si="355"/>
        <v>-8857.0260137144523</v>
      </c>
      <c r="F3326">
        <f t="shared" si="356"/>
        <v>-8857</v>
      </c>
      <c r="G3326">
        <f t="shared" si="358"/>
        <v>-3.1092900004296098E-2</v>
      </c>
      <c r="I3326">
        <f t="shared" si="360"/>
        <v>-3.1092900004296098E-2</v>
      </c>
      <c r="Q3326" s="2">
        <f t="shared" si="357"/>
        <v>30924.902999999998</v>
      </c>
      <c r="S3326" t="s">
        <v>8874</v>
      </c>
    </row>
    <row r="3327" spans="1:33" ht="12.95" customHeight="1" x14ac:dyDescent="0.2">
      <c r="A3327" s="55" t="s">
        <v>3234</v>
      </c>
      <c r="B3327" s="54" t="s">
        <v>8852</v>
      </c>
      <c r="C3327" s="55">
        <v>45943.404000000002</v>
      </c>
      <c r="D3327" s="55" t="s">
        <v>8869</v>
      </c>
      <c r="E3327">
        <f t="shared" si="355"/>
        <v>-8857.0251770696068</v>
      </c>
      <c r="F3327">
        <f t="shared" si="356"/>
        <v>-8857</v>
      </c>
      <c r="G3327">
        <f t="shared" si="358"/>
        <v>-3.0092900000454392E-2</v>
      </c>
      <c r="I3327">
        <f t="shared" si="360"/>
        <v>-3.0092900000454392E-2</v>
      </c>
      <c r="Q3327" s="2">
        <f t="shared" si="357"/>
        <v>30924.904000000002</v>
      </c>
      <c r="S3327" t="s">
        <v>8874</v>
      </c>
    </row>
    <row r="3328" spans="1:33" ht="12.95" customHeight="1" x14ac:dyDescent="0.2">
      <c r="A3328" s="55" t="s">
        <v>3247</v>
      </c>
      <c r="B3328" s="54" t="s">
        <v>8852</v>
      </c>
      <c r="C3328" s="55">
        <v>45944.59</v>
      </c>
      <c r="D3328" s="55" t="s">
        <v>8869</v>
      </c>
      <c r="E3328">
        <f t="shared" si="355"/>
        <v>-8856.032916285405</v>
      </c>
      <c r="F3328">
        <f t="shared" si="356"/>
        <v>-8856</v>
      </c>
      <c r="G3328">
        <f t="shared" si="358"/>
        <v>-3.9343200005532708E-2</v>
      </c>
      <c r="I3328">
        <f t="shared" si="360"/>
        <v>-3.9343200005532708E-2</v>
      </c>
      <c r="Q3328" s="2">
        <f t="shared" si="357"/>
        <v>30926.089999999997</v>
      </c>
      <c r="S3328" t="s">
        <v>8874</v>
      </c>
    </row>
    <row r="3329" spans="1:33" ht="12.95" customHeight="1" x14ac:dyDescent="0.2">
      <c r="A3329" s="55" t="s">
        <v>7439</v>
      </c>
      <c r="B3329" s="54" t="s">
        <v>8852</v>
      </c>
      <c r="C3329" s="55">
        <v>45945.79</v>
      </c>
      <c r="D3329" s="55" t="s">
        <v>8869</v>
      </c>
      <c r="E3329">
        <f t="shared" si="355"/>
        <v>-8855.0289424733892</v>
      </c>
      <c r="F3329">
        <f t="shared" si="356"/>
        <v>-8855</v>
      </c>
      <c r="G3329">
        <f t="shared" si="358"/>
        <v>-3.4593500000482891E-2</v>
      </c>
      <c r="I3329">
        <f t="shared" si="360"/>
        <v>-3.4593500000482891E-2</v>
      </c>
      <c r="Q3329" s="2">
        <f t="shared" si="357"/>
        <v>30927.29</v>
      </c>
      <c r="S3329" t="s">
        <v>8874</v>
      </c>
    </row>
    <row r="3330" spans="1:33" ht="12.95" customHeight="1" x14ac:dyDescent="0.2">
      <c r="A3330" s="55" t="s">
        <v>3291</v>
      </c>
      <c r="B3330" s="54" t="s">
        <v>8852</v>
      </c>
      <c r="C3330" s="55">
        <v>45962.523000000001</v>
      </c>
      <c r="D3330" s="55" t="s">
        <v>8869</v>
      </c>
      <c r="E3330">
        <f t="shared" si="355"/>
        <v>-8841.0293643097193</v>
      </c>
      <c r="F3330">
        <f t="shared" si="356"/>
        <v>-8841</v>
      </c>
      <c r="G3330">
        <f t="shared" si="358"/>
        <v>-3.5097700005280785E-2</v>
      </c>
      <c r="I3330">
        <f t="shared" si="360"/>
        <v>-3.5097700005280785E-2</v>
      </c>
      <c r="Q3330" s="2">
        <f t="shared" si="357"/>
        <v>30944.023000000001</v>
      </c>
      <c r="S3330" t="s">
        <v>8874</v>
      </c>
    </row>
    <row r="3331" spans="1:33" ht="12.95" customHeight="1" x14ac:dyDescent="0.2">
      <c r="A3331" s="55" t="s">
        <v>3247</v>
      </c>
      <c r="B3331" s="54" t="s">
        <v>8852</v>
      </c>
      <c r="C3331" s="55">
        <v>45986.428999999996</v>
      </c>
      <c r="D3331" s="55" t="s">
        <v>8869</v>
      </c>
      <c r="E3331">
        <f t="shared" si="355"/>
        <v>-8821.0285326847497</v>
      </c>
      <c r="F3331">
        <f t="shared" si="356"/>
        <v>-8821</v>
      </c>
      <c r="G3331">
        <f t="shared" si="358"/>
        <v>-3.4103700003470294E-2</v>
      </c>
      <c r="I3331">
        <f t="shared" si="360"/>
        <v>-3.4103700003470294E-2</v>
      </c>
      <c r="Q3331" s="2">
        <f t="shared" si="357"/>
        <v>30967.928999999996</v>
      </c>
      <c r="S3331" t="s">
        <v>8874</v>
      </c>
    </row>
    <row r="3332" spans="1:33" ht="12.95" customHeight="1" x14ac:dyDescent="0.2">
      <c r="A3332" s="55" t="s">
        <v>3247</v>
      </c>
      <c r="B3332" s="54" t="s">
        <v>8852</v>
      </c>
      <c r="C3332" s="55">
        <v>45992.4</v>
      </c>
      <c r="D3332" s="55" t="s">
        <v>8869</v>
      </c>
      <c r="E3332">
        <f t="shared" si="355"/>
        <v>-8816.0329263251388</v>
      </c>
      <c r="F3332">
        <f t="shared" si="356"/>
        <v>-8816</v>
      </c>
      <c r="G3332">
        <f t="shared" si="358"/>
        <v>-3.9355200002319179E-2</v>
      </c>
      <c r="I3332">
        <f t="shared" si="360"/>
        <v>-3.9355200002319179E-2</v>
      </c>
      <c r="Q3332" s="2">
        <f t="shared" si="357"/>
        <v>30973.9</v>
      </c>
      <c r="S3332" t="s">
        <v>8874</v>
      </c>
    </row>
    <row r="3333" spans="1:33" ht="12.95" customHeight="1" x14ac:dyDescent="0.2">
      <c r="A3333" s="55" t="s">
        <v>7439</v>
      </c>
      <c r="B3333" s="54" t="s">
        <v>8852</v>
      </c>
      <c r="C3333" s="55">
        <v>45993.599000000002</v>
      </c>
      <c r="D3333" s="55" t="s">
        <v>8869</v>
      </c>
      <c r="E3333">
        <f t="shared" si="355"/>
        <v>-8815.0297891579703</v>
      </c>
      <c r="F3333">
        <f t="shared" si="356"/>
        <v>-8815</v>
      </c>
      <c r="G3333">
        <f t="shared" si="358"/>
        <v>-3.5605500001111068E-2</v>
      </c>
      <c r="I3333">
        <f t="shared" si="360"/>
        <v>-3.5605500001111068E-2</v>
      </c>
      <c r="Q3333" s="2">
        <f t="shared" si="357"/>
        <v>30975.099000000002</v>
      </c>
      <c r="S3333" t="s">
        <v>8874</v>
      </c>
    </row>
    <row r="3334" spans="1:33" ht="12.95" customHeight="1" x14ac:dyDescent="0.2">
      <c r="A3334" s="55" t="s">
        <v>3247</v>
      </c>
      <c r="B3334" s="54" t="s">
        <v>8852</v>
      </c>
      <c r="C3334" s="55">
        <v>45998.38</v>
      </c>
      <c r="D3334" s="55" t="s">
        <v>8869</v>
      </c>
      <c r="E3334">
        <f t="shared" si="355"/>
        <v>-8811.0297901619469</v>
      </c>
      <c r="F3334">
        <f t="shared" si="356"/>
        <v>-8811</v>
      </c>
      <c r="G3334">
        <f t="shared" si="358"/>
        <v>-3.5606700002972502E-2</v>
      </c>
      <c r="I3334">
        <f t="shared" si="360"/>
        <v>-3.5606700002972502E-2</v>
      </c>
      <c r="Q3334" s="2">
        <f t="shared" si="357"/>
        <v>30979.879999999997</v>
      </c>
      <c r="S3334" t="s">
        <v>8874</v>
      </c>
    </row>
    <row r="3335" spans="1:33" ht="12.95" customHeight="1" x14ac:dyDescent="0.2">
      <c r="A3335" s="55" t="s">
        <v>7439</v>
      </c>
      <c r="B3335" s="54" t="s">
        <v>8852</v>
      </c>
      <c r="C3335" s="55">
        <v>46000.775000000001</v>
      </c>
      <c r="D3335" s="55" t="s">
        <v>8869</v>
      </c>
      <c r="E3335">
        <f t="shared" si="355"/>
        <v>-8809.0260257621358</v>
      </c>
      <c r="F3335">
        <f t="shared" si="356"/>
        <v>-8809</v>
      </c>
      <c r="G3335">
        <f t="shared" si="358"/>
        <v>-3.1107299997529481E-2</v>
      </c>
      <c r="I3335">
        <f t="shared" si="360"/>
        <v>-3.1107299997529481E-2</v>
      </c>
      <c r="Q3335" s="2">
        <f t="shared" si="357"/>
        <v>30982.275000000001</v>
      </c>
      <c r="S3335" t="s">
        <v>8874</v>
      </c>
    </row>
    <row r="3336" spans="1:33" ht="12.95" customHeight="1" x14ac:dyDescent="0.2">
      <c r="A3336" s="55" t="s">
        <v>3305</v>
      </c>
      <c r="B3336" s="54" t="s">
        <v>8852</v>
      </c>
      <c r="C3336" s="55">
        <v>46004.353999999999</v>
      </c>
      <c r="D3336" s="55" t="s">
        <v>8869</v>
      </c>
      <c r="E3336">
        <f t="shared" si="355"/>
        <v>-8806.0316738678102</v>
      </c>
      <c r="F3336">
        <f t="shared" si="356"/>
        <v>-8806</v>
      </c>
      <c r="G3336">
        <f t="shared" si="358"/>
        <v>-3.7858200004848186E-2</v>
      </c>
      <c r="I3336">
        <f t="shared" si="360"/>
        <v>-3.7858200004848186E-2</v>
      </c>
      <c r="Q3336" s="2">
        <f t="shared" si="357"/>
        <v>30985.853999999999</v>
      </c>
      <c r="S3336" t="s">
        <v>8874</v>
      </c>
    </row>
    <row r="3337" spans="1:33" ht="12.95" customHeight="1" x14ac:dyDescent="0.2">
      <c r="A3337" s="55" t="s">
        <v>3228</v>
      </c>
      <c r="B3337" s="54" t="s">
        <v>8852</v>
      </c>
      <c r="C3337" s="55">
        <v>46004.358</v>
      </c>
      <c r="D3337" s="55" t="s">
        <v>8869</v>
      </c>
      <c r="E3337">
        <f t="shared" si="355"/>
        <v>-8806.0283272884371</v>
      </c>
      <c r="F3337">
        <f t="shared" si="356"/>
        <v>-8806</v>
      </c>
      <c r="G3337">
        <f t="shared" si="358"/>
        <v>-3.3858200004033279E-2</v>
      </c>
      <c r="I3337">
        <f t="shared" si="360"/>
        <v>-3.3858200004033279E-2</v>
      </c>
      <c r="Q3337" s="2">
        <f t="shared" si="357"/>
        <v>30985.858</v>
      </c>
      <c r="S3337" t="s">
        <v>8874</v>
      </c>
    </row>
    <row r="3338" spans="1:33" ht="12.95" customHeight="1" x14ac:dyDescent="0.2">
      <c r="A3338" s="55" t="s">
        <v>6144</v>
      </c>
      <c r="B3338" s="54" t="s">
        <v>8852</v>
      </c>
      <c r="C3338" s="55">
        <v>46004.358999999997</v>
      </c>
      <c r="D3338" s="55" t="s">
        <v>8869</v>
      </c>
      <c r="E3338">
        <f t="shared" si="355"/>
        <v>-8806.027490643597</v>
      </c>
      <c r="F3338">
        <f t="shared" si="356"/>
        <v>-8806</v>
      </c>
      <c r="G3338">
        <f t="shared" si="358"/>
        <v>-3.2858200007467531E-2</v>
      </c>
      <c r="I3338">
        <f>G3338</f>
        <v>-3.2858200007467531E-2</v>
      </c>
      <c r="Q3338" s="2">
        <f t="shared" si="357"/>
        <v>30985.858999999997</v>
      </c>
      <c r="S3338" t="s">
        <v>8874</v>
      </c>
      <c r="U3338" s="21"/>
    </row>
    <row r="3339" spans="1:33" ht="12.95" customHeight="1" x14ac:dyDescent="0.2">
      <c r="A3339" s="55" t="s">
        <v>3312</v>
      </c>
      <c r="B3339" s="54" t="s">
        <v>8852</v>
      </c>
      <c r="C3339" s="55">
        <v>46005.548000000003</v>
      </c>
      <c r="D3339" s="55" t="s">
        <v>8869</v>
      </c>
      <c r="E3339">
        <f t="shared" si="355"/>
        <v>-8805.032719924855</v>
      </c>
      <c r="F3339">
        <f t="shared" si="356"/>
        <v>-8805</v>
      </c>
      <c r="G3339">
        <f t="shared" si="358"/>
        <v>-3.910850000102073E-2</v>
      </c>
      <c r="I3339">
        <f>G3339</f>
        <v>-3.910850000102073E-2</v>
      </c>
      <c r="Q3339" s="2">
        <f t="shared" si="357"/>
        <v>30987.048000000003</v>
      </c>
      <c r="S3339" t="s">
        <v>8874</v>
      </c>
      <c r="U3339" s="21"/>
      <c r="AC3339">
        <v>16</v>
      </c>
      <c r="AE3339" t="s">
        <v>8725</v>
      </c>
      <c r="AG3339" t="s">
        <v>8576</v>
      </c>
    </row>
    <row r="3340" spans="1:33" ht="12.95" customHeight="1" x14ac:dyDescent="0.2">
      <c r="A3340" s="55" t="s">
        <v>3231</v>
      </c>
      <c r="B3340" s="54" t="s">
        <v>8852</v>
      </c>
      <c r="C3340" s="55">
        <v>46005.553</v>
      </c>
      <c r="D3340" s="55" t="s">
        <v>8869</v>
      </c>
      <c r="E3340">
        <f t="shared" si="355"/>
        <v>-8805.0285367006418</v>
      </c>
      <c r="F3340">
        <f t="shared" si="356"/>
        <v>-8805</v>
      </c>
      <c r="G3340">
        <f t="shared" si="358"/>
        <v>-3.4108500003640074E-2</v>
      </c>
      <c r="I3340">
        <f>G3340</f>
        <v>-3.4108500003640074E-2</v>
      </c>
      <c r="Q3340" s="2">
        <f t="shared" si="357"/>
        <v>30987.053</v>
      </c>
      <c r="S3340" t="s">
        <v>8874</v>
      </c>
      <c r="U3340" s="21"/>
    </row>
    <row r="3341" spans="1:33" ht="12.95" customHeight="1" x14ac:dyDescent="0.2">
      <c r="A3341" s="55" t="s">
        <v>3305</v>
      </c>
      <c r="B3341" s="54" t="s">
        <v>8852</v>
      </c>
      <c r="C3341" s="55">
        <v>46016.311999999998</v>
      </c>
      <c r="D3341" s="55" t="s">
        <v>8869</v>
      </c>
      <c r="E3341">
        <f t="shared" si="355"/>
        <v>-8796.0270748311086</v>
      </c>
      <c r="F3341">
        <f t="shared" si="356"/>
        <v>-8796</v>
      </c>
      <c r="G3341">
        <f t="shared" si="358"/>
        <v>-3.2361200006562285E-2</v>
      </c>
      <c r="I3341">
        <f>+C3341-(C$7+F3341*C$8)</f>
        <v>-3.2361200006562285E-2</v>
      </c>
      <c r="Q3341" s="2">
        <f t="shared" si="357"/>
        <v>30997.811999999998</v>
      </c>
      <c r="S3341" t="s">
        <v>8874</v>
      </c>
    </row>
    <row r="3342" spans="1:33" ht="12.95" customHeight="1" x14ac:dyDescent="0.2">
      <c r="A3342" s="55" t="s">
        <v>3231</v>
      </c>
      <c r="B3342" s="54" t="s">
        <v>8852</v>
      </c>
      <c r="C3342" s="55">
        <v>46016.317000000003</v>
      </c>
      <c r="D3342" s="55" t="s">
        <v>8869</v>
      </c>
      <c r="E3342">
        <f t="shared" si="355"/>
        <v>-8796.0228916068882</v>
      </c>
      <c r="F3342">
        <f t="shared" si="356"/>
        <v>-8796</v>
      </c>
      <c r="G3342">
        <f t="shared" si="358"/>
        <v>-2.7361200001905672E-2</v>
      </c>
      <c r="I3342">
        <f>G3342</f>
        <v>-2.7361200001905672E-2</v>
      </c>
      <c r="Q3342" s="2">
        <f t="shared" si="357"/>
        <v>30997.817000000003</v>
      </c>
      <c r="S3342" t="s">
        <v>8874</v>
      </c>
      <c r="U3342" s="21"/>
    </row>
    <row r="3343" spans="1:33" ht="12.95" customHeight="1" x14ac:dyDescent="0.2">
      <c r="A3343" s="55" t="s">
        <v>3322</v>
      </c>
      <c r="B3343" s="54" t="s">
        <v>8852</v>
      </c>
      <c r="C3343" s="55">
        <v>46023.485999999997</v>
      </c>
      <c r="D3343" s="55" t="s">
        <v>8869</v>
      </c>
      <c r="E3343">
        <f t="shared" si="355"/>
        <v>-8790.0249847249615</v>
      </c>
      <c r="F3343">
        <f t="shared" si="356"/>
        <v>-8790</v>
      </c>
      <c r="G3343">
        <f t="shared" si="358"/>
        <v>-2.9863000003388152E-2</v>
      </c>
      <c r="I3343">
        <f>G3343</f>
        <v>-2.9863000003388152E-2</v>
      </c>
      <c r="Q3343" s="2">
        <f t="shared" si="357"/>
        <v>31004.985999999997</v>
      </c>
      <c r="S3343" t="s">
        <v>8874</v>
      </c>
      <c r="U3343" s="21"/>
    </row>
    <row r="3344" spans="1:33" ht="12.95" customHeight="1" x14ac:dyDescent="0.2">
      <c r="A3344" s="55" t="s">
        <v>7439</v>
      </c>
      <c r="B3344" s="54" t="s">
        <v>8852</v>
      </c>
      <c r="C3344" s="55">
        <v>46024.675999999999</v>
      </c>
      <c r="D3344" s="55" t="s">
        <v>8869</v>
      </c>
      <c r="E3344">
        <f t="shared" si="355"/>
        <v>-8789.0293773613794</v>
      </c>
      <c r="F3344">
        <f t="shared" si="356"/>
        <v>-8789</v>
      </c>
      <c r="G3344">
        <f t="shared" si="358"/>
        <v>-3.5113300000375602E-2</v>
      </c>
      <c r="I3344">
        <f>+C3344-(C$7+F3344*C$8)</f>
        <v>-3.5113300000375602E-2</v>
      </c>
      <c r="Q3344" s="2">
        <f t="shared" si="357"/>
        <v>31006.175999999999</v>
      </c>
      <c r="S3344" t="s">
        <v>8874</v>
      </c>
    </row>
    <row r="3345" spans="1:33" ht="12.95" customHeight="1" x14ac:dyDescent="0.2">
      <c r="A3345" s="55" t="s">
        <v>7439</v>
      </c>
      <c r="B3345" s="54" t="s">
        <v>8852</v>
      </c>
      <c r="C3345" s="55">
        <v>46024.678</v>
      </c>
      <c r="D3345" s="55" t="s">
        <v>8869</v>
      </c>
      <c r="E3345">
        <f t="shared" si="355"/>
        <v>-8789.0277040716937</v>
      </c>
      <c r="F3345">
        <f t="shared" si="356"/>
        <v>-8789</v>
      </c>
      <c r="G3345">
        <f t="shared" si="358"/>
        <v>-3.3113299999968149E-2</v>
      </c>
      <c r="I3345">
        <f>+C3345-(C$7+F3345*C$8)</f>
        <v>-3.3113299999968149E-2</v>
      </c>
      <c r="Q3345" s="2">
        <f t="shared" si="357"/>
        <v>31006.178</v>
      </c>
      <c r="S3345" t="s">
        <v>8874</v>
      </c>
    </row>
    <row r="3346" spans="1:33" ht="12.95" customHeight="1" x14ac:dyDescent="0.2">
      <c r="A3346" s="55" t="s">
        <v>10893</v>
      </c>
      <c r="B3346" s="54" t="s">
        <v>8852</v>
      </c>
      <c r="C3346" s="55">
        <v>46027.067000000003</v>
      </c>
      <c r="D3346" s="55" t="s">
        <v>8869</v>
      </c>
      <c r="E3346">
        <f t="shared" si="355"/>
        <v>-8787.0289595409431</v>
      </c>
      <c r="F3346">
        <f t="shared" si="356"/>
        <v>-8787</v>
      </c>
      <c r="G3346">
        <f t="shared" si="358"/>
        <v>-3.4613899995747488E-2</v>
      </c>
      <c r="I3346">
        <f>G3346</f>
        <v>-3.4613899995747488E-2</v>
      </c>
      <c r="Q3346" s="2">
        <f t="shared" si="357"/>
        <v>31008.567000000003</v>
      </c>
      <c r="S3346" t="s">
        <v>8874</v>
      </c>
      <c r="U3346" s="21"/>
    </row>
    <row r="3347" spans="1:33" ht="12.95" customHeight="1" x14ac:dyDescent="0.2">
      <c r="A3347" s="55" t="s">
        <v>3332</v>
      </c>
      <c r="B3347" s="54" t="s">
        <v>8852</v>
      </c>
      <c r="C3347" s="55">
        <v>46028.2601</v>
      </c>
      <c r="D3347" s="55" t="s">
        <v>8869</v>
      </c>
      <c r="E3347">
        <f t="shared" si="355"/>
        <v>-8786.0307585783521</v>
      </c>
      <c r="F3347">
        <f t="shared" si="356"/>
        <v>-8786</v>
      </c>
      <c r="G3347">
        <f t="shared" si="358"/>
        <v>-3.6764200005563907E-2</v>
      </c>
      <c r="J3347">
        <f>G3347</f>
        <v>-3.6764200005563907E-2</v>
      </c>
      <c r="Q3347" s="2">
        <f t="shared" si="357"/>
        <v>31009.7601</v>
      </c>
      <c r="S3347" t="s">
        <v>8874</v>
      </c>
      <c r="U3347" s="21"/>
    </row>
    <row r="3348" spans="1:33" ht="12.95" customHeight="1" x14ac:dyDescent="0.2">
      <c r="A3348" s="55" t="s">
        <v>3247</v>
      </c>
      <c r="B3348" s="54" t="s">
        <v>8852</v>
      </c>
      <c r="C3348" s="55">
        <v>46028.260999999999</v>
      </c>
      <c r="D3348" s="55" t="s">
        <v>8869</v>
      </c>
      <c r="E3348">
        <f t="shared" si="355"/>
        <v>-8786.0300055979933</v>
      </c>
      <c r="F3348">
        <f t="shared" si="356"/>
        <v>-8786</v>
      </c>
      <c r="G3348">
        <f t="shared" si="358"/>
        <v>-3.5864200006471947E-2</v>
      </c>
      <c r="I3348">
        <f>+C3348-(C$7+F3348*C$8)</f>
        <v>-3.5864200006471947E-2</v>
      </c>
      <c r="Q3348" s="2">
        <f t="shared" si="357"/>
        <v>31009.760999999999</v>
      </c>
      <c r="S3348" t="s">
        <v>8874</v>
      </c>
      <c r="AB3348" t="s">
        <v>8668</v>
      </c>
      <c r="AC3348">
        <v>14</v>
      </c>
      <c r="AE3348" t="s">
        <v>8755</v>
      </c>
      <c r="AG3348" t="s">
        <v>8576</v>
      </c>
    </row>
    <row r="3349" spans="1:33" ht="12.95" customHeight="1" x14ac:dyDescent="0.2">
      <c r="A3349" s="55" t="s">
        <v>3305</v>
      </c>
      <c r="B3349" s="54" t="s">
        <v>8852</v>
      </c>
      <c r="C3349" s="55">
        <v>46028.266000000003</v>
      </c>
      <c r="D3349" s="55" t="s">
        <v>8869</v>
      </c>
      <c r="E3349">
        <f t="shared" ref="E3349:E3412" si="361">+(C3349-C$7)/C$8</f>
        <v>-8786.0258223737728</v>
      </c>
      <c r="F3349">
        <f t="shared" ref="F3349:F3412" si="362">ROUND(2*E3349,0)/2</f>
        <v>-8786</v>
      </c>
      <c r="G3349">
        <f t="shared" si="358"/>
        <v>-3.0864200001815334E-2</v>
      </c>
      <c r="I3349">
        <f>+C3349-(C$7+F3349*C$8)</f>
        <v>-3.0864200001815334E-2</v>
      </c>
      <c r="Q3349" s="2">
        <f t="shared" si="357"/>
        <v>31009.766000000003</v>
      </c>
      <c r="S3349" t="s">
        <v>8874</v>
      </c>
    </row>
    <row r="3350" spans="1:33" ht="12.95" customHeight="1" x14ac:dyDescent="0.2">
      <c r="A3350" s="55" t="s">
        <v>3247</v>
      </c>
      <c r="B3350" s="54" t="s">
        <v>8852</v>
      </c>
      <c r="C3350" s="55">
        <v>46029.457999999999</v>
      </c>
      <c r="D3350" s="55" t="s">
        <v>8869</v>
      </c>
      <c r="E3350">
        <f t="shared" si="361"/>
        <v>-8785.0285417205105</v>
      </c>
      <c r="F3350">
        <f t="shared" si="362"/>
        <v>-8785</v>
      </c>
      <c r="G3350">
        <f t="shared" si="358"/>
        <v>-3.4114500005671289E-2</v>
      </c>
      <c r="I3350">
        <f>+C3350-(C$7+F3350*C$8)</f>
        <v>-3.4114500005671289E-2</v>
      </c>
      <c r="Q3350" s="2">
        <f t="shared" si="357"/>
        <v>31010.957999999999</v>
      </c>
      <c r="S3350" t="s">
        <v>8874</v>
      </c>
    </row>
    <row r="3351" spans="1:33" ht="12.95" customHeight="1" x14ac:dyDescent="0.2">
      <c r="A3351" s="55" t="s">
        <v>10893</v>
      </c>
      <c r="B3351" s="54" t="s">
        <v>8852</v>
      </c>
      <c r="C3351" s="55">
        <v>46033.042999999998</v>
      </c>
      <c r="D3351" s="55" t="s">
        <v>8869</v>
      </c>
      <c r="E3351">
        <f t="shared" si="361"/>
        <v>-8782.0291699571244</v>
      </c>
      <c r="F3351">
        <f t="shared" si="362"/>
        <v>-8782</v>
      </c>
      <c r="G3351">
        <f t="shared" si="358"/>
        <v>-3.4865400004491676E-2</v>
      </c>
      <c r="I3351">
        <f>G3351</f>
        <v>-3.4865400004491676E-2</v>
      </c>
      <c r="Q3351" s="2">
        <f t="shared" ref="Q3351:Q3414" si="363">+C3351-15018.5</f>
        <v>31014.542999999998</v>
      </c>
      <c r="S3351" t="s">
        <v>8874</v>
      </c>
      <c r="U3351" s="21"/>
    </row>
    <row r="3352" spans="1:33" ht="12.95" customHeight="1" x14ac:dyDescent="0.2">
      <c r="A3352" s="55" t="s">
        <v>3305</v>
      </c>
      <c r="B3352" s="54" t="s">
        <v>8852</v>
      </c>
      <c r="C3352" s="55">
        <v>46034.237000000001</v>
      </c>
      <c r="D3352" s="55" t="s">
        <v>8869</v>
      </c>
      <c r="E3352">
        <f t="shared" si="361"/>
        <v>-8781.0302160141691</v>
      </c>
      <c r="F3352">
        <f t="shared" si="362"/>
        <v>-8781</v>
      </c>
      <c r="G3352">
        <f t="shared" ref="G3352:G3415" si="364">+C3352-(C$7+F3352*C$8)</f>
        <v>-3.6115700000664219E-2</v>
      </c>
      <c r="I3352">
        <f t="shared" ref="I3352:I3359" si="365">+C3352-(C$7+F3352*C$8)</f>
        <v>-3.6115700000664219E-2</v>
      </c>
      <c r="Q3352" s="2">
        <f t="shared" si="363"/>
        <v>31015.737000000001</v>
      </c>
      <c r="S3352" t="s">
        <v>8874</v>
      </c>
      <c r="AB3352" t="s">
        <v>8668</v>
      </c>
      <c r="AC3352">
        <v>16</v>
      </c>
      <c r="AE3352" t="s">
        <v>8755</v>
      </c>
      <c r="AG3352" t="s">
        <v>8576</v>
      </c>
    </row>
    <row r="3353" spans="1:33" ht="12.95" customHeight="1" x14ac:dyDescent="0.2">
      <c r="A3353" s="55" t="s">
        <v>3247</v>
      </c>
      <c r="B3353" s="54" t="s">
        <v>8852</v>
      </c>
      <c r="C3353" s="55">
        <v>46034.239999999998</v>
      </c>
      <c r="D3353" s="55" t="s">
        <v>8869</v>
      </c>
      <c r="E3353">
        <f t="shared" si="361"/>
        <v>-8781.0277060796416</v>
      </c>
      <c r="F3353">
        <f t="shared" si="362"/>
        <v>-8781</v>
      </c>
      <c r="G3353">
        <f t="shared" si="364"/>
        <v>-3.3115700003691018E-2</v>
      </c>
      <c r="I3353">
        <f t="shared" si="365"/>
        <v>-3.3115700003691018E-2</v>
      </c>
      <c r="Q3353" s="2">
        <f t="shared" si="363"/>
        <v>31015.739999999998</v>
      </c>
      <c r="S3353" t="s">
        <v>8874</v>
      </c>
    </row>
    <row r="3354" spans="1:33" ht="12.95" customHeight="1" x14ac:dyDescent="0.2">
      <c r="A3354" s="55" t="s">
        <v>3253</v>
      </c>
      <c r="B3354" s="54" t="s">
        <v>8852</v>
      </c>
      <c r="C3354" s="55">
        <v>46035.427000000003</v>
      </c>
      <c r="D3354" s="55" t="s">
        <v>8869</v>
      </c>
      <c r="E3354">
        <f t="shared" si="361"/>
        <v>-8780.0346086505888</v>
      </c>
      <c r="F3354">
        <f t="shared" si="362"/>
        <v>-8780</v>
      </c>
      <c r="G3354">
        <f t="shared" si="364"/>
        <v>-4.136599999765167E-2</v>
      </c>
      <c r="I3354">
        <f t="shared" si="365"/>
        <v>-4.136599999765167E-2</v>
      </c>
      <c r="Q3354" s="2">
        <f t="shared" si="363"/>
        <v>31016.927000000003</v>
      </c>
      <c r="S3354" t="s">
        <v>8874</v>
      </c>
    </row>
    <row r="3355" spans="1:33" ht="12.95" customHeight="1" x14ac:dyDescent="0.2">
      <c r="A3355" s="55" t="s">
        <v>3253</v>
      </c>
      <c r="B3355" s="54" t="s">
        <v>8852</v>
      </c>
      <c r="C3355" s="55">
        <v>46035.430999999997</v>
      </c>
      <c r="D3355" s="55" t="s">
        <v>8869</v>
      </c>
      <c r="E3355">
        <f t="shared" si="361"/>
        <v>-8780.0312620712211</v>
      </c>
      <c r="F3355">
        <f t="shared" si="362"/>
        <v>-8780</v>
      </c>
      <c r="G3355">
        <f t="shared" si="364"/>
        <v>-3.736600000411272E-2</v>
      </c>
      <c r="I3355">
        <f t="shared" si="365"/>
        <v>-3.736600000411272E-2</v>
      </c>
      <c r="Q3355" s="2">
        <f t="shared" si="363"/>
        <v>31016.930999999997</v>
      </c>
      <c r="S3355" t="s">
        <v>8874</v>
      </c>
    </row>
    <row r="3356" spans="1:33" ht="12.95" customHeight="1" x14ac:dyDescent="0.2">
      <c r="A3356" s="55" t="s">
        <v>3253</v>
      </c>
      <c r="B3356" s="54" t="s">
        <v>8852</v>
      </c>
      <c r="C3356" s="55">
        <v>46035.438000000002</v>
      </c>
      <c r="D3356" s="55" t="s">
        <v>8869</v>
      </c>
      <c r="E3356">
        <f t="shared" si="361"/>
        <v>-8780.0254055573132</v>
      </c>
      <c r="F3356">
        <f t="shared" si="362"/>
        <v>-8780</v>
      </c>
      <c r="G3356">
        <f t="shared" si="364"/>
        <v>-3.0365999999048654E-2</v>
      </c>
      <c r="I3356">
        <f t="shared" si="365"/>
        <v>-3.0365999999048654E-2</v>
      </c>
      <c r="Q3356" s="2">
        <f t="shared" si="363"/>
        <v>31016.938000000002</v>
      </c>
      <c r="S3356" t="s">
        <v>8874</v>
      </c>
      <c r="AB3356" t="s">
        <v>8668</v>
      </c>
      <c r="AC3356">
        <v>22</v>
      </c>
      <c r="AE3356" t="s">
        <v>8725</v>
      </c>
      <c r="AG3356" t="s">
        <v>8576</v>
      </c>
    </row>
    <row r="3357" spans="1:33" ht="12.95" customHeight="1" x14ac:dyDescent="0.2">
      <c r="A3357" s="55" t="s">
        <v>7439</v>
      </c>
      <c r="B3357" s="54" t="s">
        <v>8852</v>
      </c>
      <c r="C3357" s="55">
        <v>46036.629000000001</v>
      </c>
      <c r="D3357" s="55" t="s">
        <v>8869</v>
      </c>
      <c r="E3357">
        <f t="shared" si="361"/>
        <v>-8779.0289615488928</v>
      </c>
      <c r="F3357">
        <f t="shared" si="362"/>
        <v>-8779</v>
      </c>
      <c r="G3357">
        <f t="shared" si="364"/>
        <v>-3.4616299999470357E-2</v>
      </c>
      <c r="I3357">
        <f t="shared" si="365"/>
        <v>-3.4616299999470357E-2</v>
      </c>
      <c r="Q3357" s="2">
        <f t="shared" si="363"/>
        <v>31018.129000000001</v>
      </c>
      <c r="S3357" t="s">
        <v>8874</v>
      </c>
    </row>
    <row r="3358" spans="1:33" ht="12.95" customHeight="1" x14ac:dyDescent="0.2">
      <c r="A3358" s="55" t="s">
        <v>3358</v>
      </c>
      <c r="B3358" s="54" t="s">
        <v>8852</v>
      </c>
      <c r="C3358" s="55">
        <v>46047.385999999999</v>
      </c>
      <c r="D3358" s="55" t="s">
        <v>8869</v>
      </c>
      <c r="E3358">
        <f t="shared" si="361"/>
        <v>-8770.0291729690452</v>
      </c>
      <c r="F3358">
        <f t="shared" si="362"/>
        <v>-8770</v>
      </c>
      <c r="G3358">
        <f t="shared" si="364"/>
        <v>-3.4869000002800021E-2</v>
      </c>
      <c r="I3358">
        <f t="shared" si="365"/>
        <v>-3.4869000002800021E-2</v>
      </c>
      <c r="Q3358" s="2">
        <f t="shared" si="363"/>
        <v>31028.885999999999</v>
      </c>
      <c r="S3358" t="s">
        <v>8874</v>
      </c>
    </row>
    <row r="3359" spans="1:33" ht="12.95" customHeight="1" x14ac:dyDescent="0.2">
      <c r="A3359" s="55" t="s">
        <v>7439</v>
      </c>
      <c r="B3359" s="54" t="s">
        <v>8852</v>
      </c>
      <c r="C3359" s="55">
        <v>46048.58</v>
      </c>
      <c r="D3359" s="55" t="s">
        <v>8869</v>
      </c>
      <c r="E3359">
        <f t="shared" si="361"/>
        <v>-8769.03021902609</v>
      </c>
      <c r="F3359">
        <f t="shared" si="362"/>
        <v>-8769</v>
      </c>
      <c r="G3359">
        <f t="shared" si="364"/>
        <v>-3.6119299998972565E-2</v>
      </c>
      <c r="I3359">
        <f t="shared" si="365"/>
        <v>-3.6119299998972565E-2</v>
      </c>
      <c r="Q3359" s="2">
        <f t="shared" si="363"/>
        <v>31030.080000000002</v>
      </c>
      <c r="S3359" t="s">
        <v>8874</v>
      </c>
    </row>
    <row r="3360" spans="1:33" ht="12.95" customHeight="1" x14ac:dyDescent="0.2">
      <c r="A3360" s="55" t="s">
        <v>3364</v>
      </c>
      <c r="B3360" s="54" t="s">
        <v>8852</v>
      </c>
      <c r="C3360" s="55">
        <v>46071.289499999999</v>
      </c>
      <c r="D3360" s="55" t="s">
        <v>8869</v>
      </c>
      <c r="E3360">
        <f t="shared" si="361"/>
        <v>-8750.0304329561786</v>
      </c>
      <c r="F3360">
        <f t="shared" si="362"/>
        <v>-8750</v>
      </c>
      <c r="G3360">
        <f t="shared" si="364"/>
        <v>-3.6375000003317837E-2</v>
      </c>
      <c r="J3360">
        <f>G3360</f>
        <v>-3.6375000003317837E-2</v>
      </c>
      <c r="Q3360" s="2">
        <f t="shared" si="363"/>
        <v>31052.789499999999</v>
      </c>
      <c r="S3360" t="s">
        <v>8874</v>
      </c>
      <c r="U3360" s="21"/>
    </row>
    <row r="3361" spans="1:33" ht="12.95" customHeight="1" x14ac:dyDescent="0.2">
      <c r="A3361" s="55" t="s">
        <v>3367</v>
      </c>
      <c r="B3361" s="54" t="s">
        <v>8852</v>
      </c>
      <c r="C3361" s="55">
        <v>46077.267999999996</v>
      </c>
      <c r="D3361" s="55" t="s">
        <v>8869</v>
      </c>
      <c r="E3361">
        <f t="shared" si="361"/>
        <v>-8745.0285517602515</v>
      </c>
      <c r="F3361">
        <f t="shared" si="362"/>
        <v>-8745</v>
      </c>
      <c r="G3361">
        <f t="shared" si="364"/>
        <v>-3.412650000245776E-2</v>
      </c>
      <c r="I3361">
        <f t="shared" ref="I3361:I3367" si="366">+C3361-(C$7+F3361*C$8)</f>
        <v>-3.412650000245776E-2</v>
      </c>
      <c r="Q3361" s="2">
        <f t="shared" si="363"/>
        <v>31058.767999999996</v>
      </c>
      <c r="S3361" t="s">
        <v>8874</v>
      </c>
    </row>
    <row r="3362" spans="1:33" ht="12.95" customHeight="1" x14ac:dyDescent="0.2">
      <c r="A3362" s="55" t="s">
        <v>6323</v>
      </c>
      <c r="B3362" s="54" t="s">
        <v>8852</v>
      </c>
      <c r="C3362" s="55">
        <v>46077.275000000001</v>
      </c>
      <c r="D3362" s="55" t="s">
        <v>8869</v>
      </c>
      <c r="E3362">
        <f t="shared" si="361"/>
        <v>-8745.0226952463436</v>
      </c>
      <c r="F3362">
        <f t="shared" si="362"/>
        <v>-8745</v>
      </c>
      <c r="G3362">
        <f t="shared" si="364"/>
        <v>-2.7126499997393694E-2</v>
      </c>
      <c r="I3362">
        <f t="shared" si="366"/>
        <v>-2.7126499997393694E-2</v>
      </c>
      <c r="Q3362" s="2">
        <f t="shared" si="363"/>
        <v>31058.775000000001</v>
      </c>
      <c r="S3362" t="s">
        <v>8874</v>
      </c>
    </row>
    <row r="3363" spans="1:33" ht="12.95" customHeight="1" x14ac:dyDescent="0.2">
      <c r="A3363" s="55" t="s">
        <v>7439</v>
      </c>
      <c r="B3363" s="54" t="s">
        <v>8852</v>
      </c>
      <c r="C3363" s="55">
        <v>46079.659</v>
      </c>
      <c r="D3363" s="55" t="s">
        <v>8869</v>
      </c>
      <c r="E3363">
        <f t="shared" si="361"/>
        <v>-8743.0281339398134</v>
      </c>
      <c r="F3363">
        <f t="shared" si="362"/>
        <v>-8743</v>
      </c>
      <c r="G3363">
        <f t="shared" si="364"/>
        <v>-3.3627100005105603E-2</v>
      </c>
      <c r="I3363">
        <f t="shared" si="366"/>
        <v>-3.3627100005105603E-2</v>
      </c>
      <c r="Q3363" s="2">
        <f t="shared" si="363"/>
        <v>31061.159</v>
      </c>
      <c r="S3363" t="s">
        <v>8874</v>
      </c>
    </row>
    <row r="3364" spans="1:33" ht="12.95" customHeight="1" x14ac:dyDescent="0.2">
      <c r="A3364" s="55" t="s">
        <v>7439</v>
      </c>
      <c r="B3364" s="54" t="s">
        <v>8852</v>
      </c>
      <c r="C3364" s="55">
        <v>46079.661</v>
      </c>
      <c r="D3364" s="55" t="s">
        <v>8869</v>
      </c>
      <c r="E3364">
        <f t="shared" si="361"/>
        <v>-8743.0264606501278</v>
      </c>
      <c r="F3364">
        <f t="shared" si="362"/>
        <v>-8743</v>
      </c>
      <c r="G3364">
        <f t="shared" si="364"/>
        <v>-3.162710000469815E-2</v>
      </c>
      <c r="I3364">
        <f t="shared" si="366"/>
        <v>-3.162710000469815E-2</v>
      </c>
      <c r="Q3364" s="2">
        <f t="shared" si="363"/>
        <v>31061.161</v>
      </c>
      <c r="S3364" t="s">
        <v>8874</v>
      </c>
    </row>
    <row r="3365" spans="1:33" ht="12.95" customHeight="1" x14ac:dyDescent="0.2">
      <c r="A3365" s="55" t="s">
        <v>3367</v>
      </c>
      <c r="B3365" s="54" t="s">
        <v>8852</v>
      </c>
      <c r="C3365" s="55">
        <v>46090.415000000001</v>
      </c>
      <c r="D3365" s="55" t="s">
        <v>8869</v>
      </c>
      <c r="E3365">
        <f t="shared" si="361"/>
        <v>-8734.0291820048078</v>
      </c>
      <c r="F3365">
        <f t="shared" si="362"/>
        <v>-8734</v>
      </c>
      <c r="G3365">
        <f t="shared" si="364"/>
        <v>-3.4879799997725058E-2</v>
      </c>
      <c r="I3365">
        <f t="shared" si="366"/>
        <v>-3.4879799997725058E-2</v>
      </c>
      <c r="Q3365" s="2">
        <f t="shared" si="363"/>
        <v>31071.915000000001</v>
      </c>
      <c r="S3365" t="s">
        <v>8874</v>
      </c>
    </row>
    <row r="3366" spans="1:33" ht="12.95" customHeight="1" x14ac:dyDescent="0.2">
      <c r="A3366" s="55" t="s">
        <v>7439</v>
      </c>
      <c r="B3366" s="54" t="s">
        <v>8852</v>
      </c>
      <c r="C3366" s="55">
        <v>46091.607000000004</v>
      </c>
      <c r="D3366" s="55" t="s">
        <v>8869</v>
      </c>
      <c r="E3366">
        <f t="shared" si="361"/>
        <v>-8733.03190135154</v>
      </c>
      <c r="F3366">
        <f t="shared" si="362"/>
        <v>-8733</v>
      </c>
      <c r="G3366">
        <f t="shared" si="364"/>
        <v>-3.8130100001581013E-2</v>
      </c>
      <c r="I3366">
        <f t="shared" si="366"/>
        <v>-3.8130100001581013E-2</v>
      </c>
      <c r="Q3366" s="2">
        <f t="shared" si="363"/>
        <v>31073.107000000004</v>
      </c>
      <c r="S3366" t="s">
        <v>8874</v>
      </c>
    </row>
    <row r="3367" spans="1:33" ht="12.95" customHeight="1" x14ac:dyDescent="0.2">
      <c r="A3367" s="55" t="s">
        <v>7439</v>
      </c>
      <c r="B3367" s="54" t="s">
        <v>8852</v>
      </c>
      <c r="C3367" s="55">
        <v>46091.618000000002</v>
      </c>
      <c r="D3367" s="55" t="s">
        <v>8869</v>
      </c>
      <c r="E3367">
        <f t="shared" si="361"/>
        <v>-8733.0226982582644</v>
      </c>
      <c r="F3367">
        <f t="shared" si="362"/>
        <v>-8733</v>
      </c>
      <c r="G3367">
        <f t="shared" si="364"/>
        <v>-2.7130100002977997E-2</v>
      </c>
      <c r="I3367">
        <f t="shared" si="366"/>
        <v>-2.7130100002977997E-2</v>
      </c>
      <c r="Q3367" s="2">
        <f t="shared" si="363"/>
        <v>31073.118000000002</v>
      </c>
      <c r="S3367" t="s">
        <v>8874</v>
      </c>
    </row>
    <row r="3368" spans="1:33" ht="12.95" customHeight="1" x14ac:dyDescent="0.2">
      <c r="A3368" s="55" t="s">
        <v>3383</v>
      </c>
      <c r="B3368" s="54" t="s">
        <v>8852</v>
      </c>
      <c r="C3368" s="55">
        <v>46102.366000000002</v>
      </c>
      <c r="D3368" s="55" t="s">
        <v>8869</v>
      </c>
      <c r="E3368">
        <f t="shared" si="361"/>
        <v>-8724.0304394820068</v>
      </c>
      <c r="F3368">
        <f t="shared" si="362"/>
        <v>-8724</v>
      </c>
      <c r="G3368">
        <f t="shared" si="364"/>
        <v>-3.6382800004503224E-2</v>
      </c>
      <c r="I3368">
        <f t="shared" ref="I3368:I3373" si="367">G3368</f>
        <v>-3.6382800004503224E-2</v>
      </c>
      <c r="Q3368" s="2">
        <f t="shared" si="363"/>
        <v>31083.866000000002</v>
      </c>
      <c r="S3368" t="s">
        <v>8874</v>
      </c>
      <c r="U3368" s="21"/>
    </row>
    <row r="3369" spans="1:33" ht="12.95" customHeight="1" x14ac:dyDescent="0.2">
      <c r="A3369" s="55" t="s">
        <v>3322</v>
      </c>
      <c r="B3369" s="54" t="s">
        <v>8852</v>
      </c>
      <c r="C3369" s="55">
        <v>46108.341</v>
      </c>
      <c r="D3369" s="55" t="s">
        <v>8869</v>
      </c>
      <c r="E3369">
        <f t="shared" si="361"/>
        <v>-8719.03148654303</v>
      </c>
      <c r="F3369">
        <f t="shared" si="362"/>
        <v>-8719</v>
      </c>
      <c r="G3369">
        <f t="shared" si="364"/>
        <v>-3.7634300002537202E-2</v>
      </c>
      <c r="I3369">
        <f t="shared" si="367"/>
        <v>-3.7634300002537202E-2</v>
      </c>
      <c r="Q3369" s="2">
        <f t="shared" si="363"/>
        <v>31089.841</v>
      </c>
      <c r="S3369" t="s">
        <v>8874</v>
      </c>
      <c r="U3369" s="21"/>
    </row>
    <row r="3370" spans="1:33" ht="12.95" customHeight="1" x14ac:dyDescent="0.2">
      <c r="A3370" s="55" t="s">
        <v>3383</v>
      </c>
      <c r="B3370" s="54" t="s">
        <v>8852</v>
      </c>
      <c r="C3370" s="55">
        <v>46108.343000000001</v>
      </c>
      <c r="D3370" s="55" t="s">
        <v>8869</v>
      </c>
      <c r="E3370">
        <f t="shared" si="361"/>
        <v>-8719.0298132533426</v>
      </c>
      <c r="F3370">
        <f t="shared" si="362"/>
        <v>-8719</v>
      </c>
      <c r="G3370">
        <f t="shared" si="364"/>
        <v>-3.5634300002129748E-2</v>
      </c>
      <c r="I3370">
        <f t="shared" si="367"/>
        <v>-3.5634300002129748E-2</v>
      </c>
      <c r="Q3370" s="2">
        <f t="shared" si="363"/>
        <v>31089.843000000001</v>
      </c>
      <c r="S3370" t="s">
        <v>8874</v>
      </c>
      <c r="U3370" s="21"/>
    </row>
    <row r="3371" spans="1:33" ht="12.95" customHeight="1" x14ac:dyDescent="0.2">
      <c r="A3371" s="55" t="s">
        <v>6144</v>
      </c>
      <c r="B3371" s="54" t="s">
        <v>8852</v>
      </c>
      <c r="C3371" s="55">
        <v>46108.351000000002</v>
      </c>
      <c r="D3371" s="55" t="s">
        <v>8869</v>
      </c>
      <c r="E3371">
        <f t="shared" si="361"/>
        <v>-8719.0231200945946</v>
      </c>
      <c r="F3371">
        <f t="shared" si="362"/>
        <v>-8719</v>
      </c>
      <c r="G3371">
        <f t="shared" si="364"/>
        <v>-2.7634300000499934E-2</v>
      </c>
      <c r="I3371">
        <f t="shared" si="367"/>
        <v>-2.7634300000499934E-2</v>
      </c>
      <c r="Q3371" s="2">
        <f t="shared" si="363"/>
        <v>31089.851000000002</v>
      </c>
      <c r="S3371" t="s">
        <v>8874</v>
      </c>
      <c r="U3371" s="21"/>
    </row>
    <row r="3372" spans="1:33" ht="12.95" customHeight="1" x14ac:dyDescent="0.2">
      <c r="A3372" s="55" t="s">
        <v>3383</v>
      </c>
      <c r="B3372" s="54" t="s">
        <v>8852</v>
      </c>
      <c r="C3372" s="55">
        <v>46108.356</v>
      </c>
      <c r="D3372" s="55" t="s">
        <v>8869</v>
      </c>
      <c r="E3372">
        <f t="shared" si="361"/>
        <v>-8719.0189368703795</v>
      </c>
      <c r="F3372">
        <f t="shared" si="362"/>
        <v>-8719</v>
      </c>
      <c r="G3372">
        <f t="shared" si="364"/>
        <v>-2.2634300003119279E-2</v>
      </c>
      <c r="I3372">
        <f t="shared" si="367"/>
        <v>-2.2634300003119279E-2</v>
      </c>
      <c r="Q3372" s="2">
        <f t="shared" si="363"/>
        <v>31089.856</v>
      </c>
      <c r="S3372" t="s">
        <v>8874</v>
      </c>
      <c r="U3372" s="21"/>
    </row>
    <row r="3373" spans="1:33" ht="12.95" customHeight="1" x14ac:dyDescent="0.2">
      <c r="A3373" s="55" t="s">
        <v>3383</v>
      </c>
      <c r="B3373" s="54" t="s">
        <v>8852</v>
      </c>
      <c r="C3373" s="55">
        <v>46108.362999999998</v>
      </c>
      <c r="D3373" s="55" t="s">
        <v>8869</v>
      </c>
      <c r="E3373">
        <f t="shared" si="361"/>
        <v>-8719.0130803564789</v>
      </c>
      <c r="F3373">
        <f t="shared" si="362"/>
        <v>-8719</v>
      </c>
      <c r="G3373">
        <f t="shared" si="364"/>
        <v>-1.563430000533117E-2</v>
      </c>
      <c r="I3373">
        <f t="shared" si="367"/>
        <v>-1.563430000533117E-2</v>
      </c>
      <c r="Q3373" s="2">
        <f t="shared" si="363"/>
        <v>31089.862999999998</v>
      </c>
      <c r="S3373" t="s">
        <v>8874</v>
      </c>
      <c r="U3373" s="21"/>
    </row>
    <row r="3374" spans="1:33" ht="12.95" customHeight="1" x14ac:dyDescent="0.2">
      <c r="A3374" s="55" t="s">
        <v>3358</v>
      </c>
      <c r="B3374" s="54" t="s">
        <v>8852</v>
      </c>
      <c r="C3374" s="55">
        <v>46114.317000000003</v>
      </c>
      <c r="D3374" s="55" t="s">
        <v>8869</v>
      </c>
      <c r="E3374">
        <f t="shared" si="361"/>
        <v>-8714.0316969592059</v>
      </c>
      <c r="F3374">
        <f t="shared" si="362"/>
        <v>-8714</v>
      </c>
      <c r="G3374">
        <f t="shared" si="364"/>
        <v>-3.7885799996729475E-2</v>
      </c>
      <c r="I3374">
        <f>+C3374-(C$7+F3374*C$8)</f>
        <v>-3.7885799996729475E-2</v>
      </c>
      <c r="Q3374" s="2">
        <f t="shared" si="363"/>
        <v>31095.817000000003</v>
      </c>
      <c r="S3374" t="s">
        <v>8874</v>
      </c>
    </row>
    <row r="3375" spans="1:33" ht="12.95" customHeight="1" x14ac:dyDescent="0.2">
      <c r="A3375" s="55" t="s">
        <v>3383</v>
      </c>
      <c r="B3375" s="54" t="s">
        <v>8852</v>
      </c>
      <c r="C3375" s="55">
        <v>46114.322</v>
      </c>
      <c r="D3375" s="55" t="s">
        <v>8869</v>
      </c>
      <c r="E3375">
        <f t="shared" si="361"/>
        <v>-8714.0275137349909</v>
      </c>
      <c r="F3375">
        <f t="shared" si="362"/>
        <v>-8714</v>
      </c>
      <c r="G3375">
        <f t="shared" si="364"/>
        <v>-3.2885799999348819E-2</v>
      </c>
      <c r="I3375">
        <f>G3375</f>
        <v>-3.2885799999348819E-2</v>
      </c>
      <c r="Q3375" s="2">
        <f t="shared" si="363"/>
        <v>31095.822</v>
      </c>
      <c r="S3375" t="s">
        <v>8874</v>
      </c>
      <c r="U3375" s="21"/>
    </row>
    <row r="3376" spans="1:33" ht="12.95" customHeight="1" x14ac:dyDescent="0.2">
      <c r="A3376" s="55" t="s">
        <v>3253</v>
      </c>
      <c r="B3376" s="54" t="s">
        <v>8852</v>
      </c>
      <c r="C3376" s="55">
        <v>46114.324999999997</v>
      </c>
      <c r="D3376" s="55" t="s">
        <v>8869</v>
      </c>
      <c r="E3376">
        <f t="shared" si="361"/>
        <v>-8714.0250038004633</v>
      </c>
      <c r="F3376">
        <f t="shared" si="362"/>
        <v>-8714</v>
      </c>
      <c r="G3376">
        <f t="shared" si="364"/>
        <v>-2.9885800002375618E-2</v>
      </c>
      <c r="I3376">
        <f>+C3376-(C$7+F3376*C$8)</f>
        <v>-2.9885800002375618E-2</v>
      </c>
      <c r="Q3376" s="2">
        <f t="shared" si="363"/>
        <v>31095.824999999997</v>
      </c>
      <c r="S3376" t="s">
        <v>8874</v>
      </c>
      <c r="AB3376" t="s">
        <v>8668</v>
      </c>
      <c r="AG3376" t="s">
        <v>8769</v>
      </c>
    </row>
    <row r="3377" spans="1:33" ht="12.95" customHeight="1" x14ac:dyDescent="0.2">
      <c r="A3377" s="55" t="s">
        <v>3358</v>
      </c>
      <c r="B3377" s="54" t="s">
        <v>8852</v>
      </c>
      <c r="C3377" s="55">
        <v>46120.296999999999</v>
      </c>
      <c r="D3377" s="55" t="s">
        <v>8869</v>
      </c>
      <c r="E3377">
        <f t="shared" si="361"/>
        <v>-8709.0285607960141</v>
      </c>
      <c r="F3377">
        <f t="shared" si="362"/>
        <v>-8709</v>
      </c>
      <c r="G3377">
        <f t="shared" si="364"/>
        <v>-3.4137300004658755E-2</v>
      </c>
      <c r="I3377">
        <f>+C3377-(C$7+F3377*C$8)</f>
        <v>-3.4137300004658755E-2</v>
      </c>
      <c r="Q3377" s="2">
        <f t="shared" si="363"/>
        <v>31101.796999999999</v>
      </c>
      <c r="S3377" t="s">
        <v>8874</v>
      </c>
    </row>
    <row r="3378" spans="1:33" ht="12.95" customHeight="1" x14ac:dyDescent="0.2">
      <c r="A3378" s="55" t="s">
        <v>3322</v>
      </c>
      <c r="B3378" s="54" t="s">
        <v>8852</v>
      </c>
      <c r="C3378" s="55">
        <v>46121.487999999998</v>
      </c>
      <c r="D3378" s="55" t="s">
        <v>8869</v>
      </c>
      <c r="E3378">
        <f t="shared" si="361"/>
        <v>-8708.0321167875918</v>
      </c>
      <c r="F3378">
        <f t="shared" si="362"/>
        <v>-8708</v>
      </c>
      <c r="G3378">
        <f t="shared" si="364"/>
        <v>-3.8387600005080458E-2</v>
      </c>
      <c r="I3378">
        <f>G3378</f>
        <v>-3.8387600005080458E-2</v>
      </c>
      <c r="Q3378" s="2">
        <f t="shared" si="363"/>
        <v>31102.987999999998</v>
      </c>
      <c r="S3378" t="s">
        <v>8874</v>
      </c>
      <c r="U3378" s="21"/>
    </row>
    <row r="3379" spans="1:33" ht="12.95" customHeight="1" x14ac:dyDescent="0.2">
      <c r="A3379" s="55" t="s">
        <v>3231</v>
      </c>
      <c r="B3379" s="54" t="s">
        <v>8852</v>
      </c>
      <c r="C3379" s="55">
        <v>46121.49</v>
      </c>
      <c r="D3379" s="55" t="s">
        <v>8869</v>
      </c>
      <c r="E3379">
        <f t="shared" si="361"/>
        <v>-8708.0304434979062</v>
      </c>
      <c r="F3379">
        <f t="shared" si="362"/>
        <v>-8708</v>
      </c>
      <c r="G3379">
        <f t="shared" si="364"/>
        <v>-3.6387600004673004E-2</v>
      </c>
      <c r="I3379">
        <f>G3379</f>
        <v>-3.6387600004673004E-2</v>
      </c>
      <c r="Q3379" s="2">
        <f t="shared" si="363"/>
        <v>31102.989999999998</v>
      </c>
      <c r="S3379" t="s">
        <v>8874</v>
      </c>
      <c r="U3379" s="21"/>
      <c r="AB3379" t="s">
        <v>8668</v>
      </c>
      <c r="AG3379" t="s">
        <v>8769</v>
      </c>
    </row>
    <row r="3380" spans="1:33" ht="12.95" customHeight="1" x14ac:dyDescent="0.2">
      <c r="A3380" s="55" t="s">
        <v>3291</v>
      </c>
      <c r="B3380" s="54" t="s">
        <v>8852</v>
      </c>
      <c r="C3380" s="55">
        <v>46121.502999999997</v>
      </c>
      <c r="D3380" s="55" t="s">
        <v>8869</v>
      </c>
      <c r="E3380">
        <f t="shared" si="361"/>
        <v>-8708.0195671149431</v>
      </c>
      <c r="F3380">
        <f t="shared" si="362"/>
        <v>-8708</v>
      </c>
      <c r="G3380">
        <f t="shared" si="364"/>
        <v>-2.3387600005662534E-2</v>
      </c>
      <c r="I3380">
        <f>+C3380-(C$7+F3380*C$8)</f>
        <v>-2.3387600005662534E-2</v>
      </c>
      <c r="Q3380" s="2">
        <f t="shared" si="363"/>
        <v>31103.002999999997</v>
      </c>
      <c r="S3380" t="s">
        <v>8874</v>
      </c>
    </row>
    <row r="3381" spans="1:33" ht="12.95" customHeight="1" x14ac:dyDescent="0.2">
      <c r="A3381" s="99" t="s">
        <v>8751</v>
      </c>
      <c r="B3381" s="14"/>
      <c r="C3381" s="17">
        <v>46121.523000000001</v>
      </c>
      <c r="D3381" s="17"/>
      <c r="E3381">
        <f t="shared" si="361"/>
        <v>-8708.0028342180722</v>
      </c>
      <c r="F3381">
        <f t="shared" si="362"/>
        <v>-8708</v>
      </c>
      <c r="Q3381" s="2">
        <f t="shared" si="363"/>
        <v>31103.023000000001</v>
      </c>
      <c r="R3381" s="56">
        <f>+C3381-(C$7+F3381*C$8)</f>
        <v>-3.3876000015879981E-3</v>
      </c>
      <c r="S3381" t="s">
        <v>8874</v>
      </c>
      <c r="U3381" s="21"/>
    </row>
    <row r="3382" spans="1:33" ht="12.95" customHeight="1" x14ac:dyDescent="0.2">
      <c r="A3382" s="55" t="s">
        <v>7439</v>
      </c>
      <c r="B3382" s="54" t="s">
        <v>8852</v>
      </c>
      <c r="C3382" s="55">
        <v>46134.64</v>
      </c>
      <c r="D3382" s="55" t="s">
        <v>8869</v>
      </c>
      <c r="E3382">
        <f t="shared" si="361"/>
        <v>-8697.0285638079349</v>
      </c>
      <c r="F3382">
        <f t="shared" si="362"/>
        <v>-8697</v>
      </c>
      <c r="G3382">
        <f t="shared" ref="G3382:G3445" si="368">+C3382-(C$7+F3382*C$8)</f>
        <v>-3.4140900002967101E-2</v>
      </c>
      <c r="I3382">
        <f>+C3382-(C$7+F3382*C$8)</f>
        <v>-3.4140900002967101E-2</v>
      </c>
      <c r="Q3382" s="2">
        <f t="shared" si="363"/>
        <v>31116.14</v>
      </c>
      <c r="S3382" t="s">
        <v>8874</v>
      </c>
    </row>
    <row r="3383" spans="1:33" ht="12.95" customHeight="1" x14ac:dyDescent="0.2">
      <c r="A3383" s="55" t="s">
        <v>3383</v>
      </c>
      <c r="B3383" s="54" t="s">
        <v>8852</v>
      </c>
      <c r="C3383" s="55">
        <v>46139.419000000002</v>
      </c>
      <c r="D3383" s="55" t="s">
        <v>8869</v>
      </c>
      <c r="E3383">
        <f t="shared" si="361"/>
        <v>-8693.0302381015936</v>
      </c>
      <c r="F3383">
        <f t="shared" si="362"/>
        <v>-8693</v>
      </c>
      <c r="G3383">
        <f t="shared" si="368"/>
        <v>-3.6142100005235989E-2</v>
      </c>
      <c r="I3383">
        <f>G3383</f>
        <v>-3.6142100005235989E-2</v>
      </c>
      <c r="Q3383" s="2">
        <f t="shared" si="363"/>
        <v>31120.919000000002</v>
      </c>
      <c r="S3383" t="s">
        <v>8874</v>
      </c>
      <c r="U3383" s="21"/>
    </row>
    <row r="3384" spans="1:33" ht="12.95" customHeight="1" x14ac:dyDescent="0.2">
      <c r="A3384" s="55" t="s">
        <v>3383</v>
      </c>
      <c r="B3384" s="54" t="s">
        <v>8852</v>
      </c>
      <c r="C3384" s="55">
        <v>46139.428</v>
      </c>
      <c r="D3384" s="55" t="s">
        <v>8869</v>
      </c>
      <c r="E3384">
        <f t="shared" si="361"/>
        <v>-8693.0227082980055</v>
      </c>
      <c r="F3384">
        <f t="shared" si="362"/>
        <v>-8693</v>
      </c>
      <c r="G3384">
        <f t="shared" si="368"/>
        <v>-2.7142100007040426E-2</v>
      </c>
      <c r="I3384">
        <f>G3384</f>
        <v>-2.7142100007040426E-2</v>
      </c>
      <c r="Q3384" s="2">
        <f t="shared" si="363"/>
        <v>31120.928</v>
      </c>
      <c r="S3384" t="s">
        <v>8874</v>
      </c>
      <c r="U3384" s="21"/>
      <c r="AB3384" t="s">
        <v>8668</v>
      </c>
      <c r="AG3384" t="s">
        <v>8769</v>
      </c>
    </row>
    <row r="3385" spans="1:33" ht="12.95" customHeight="1" x14ac:dyDescent="0.2">
      <c r="A3385" s="55" t="s">
        <v>3383</v>
      </c>
      <c r="B3385" s="54" t="s">
        <v>8852</v>
      </c>
      <c r="C3385" s="55">
        <v>46145.398000000001</v>
      </c>
      <c r="D3385" s="55" t="s">
        <v>8869</v>
      </c>
      <c r="E3385">
        <f t="shared" si="361"/>
        <v>-8688.0279385832418</v>
      </c>
      <c r="F3385">
        <f t="shared" si="362"/>
        <v>-8688</v>
      </c>
      <c r="G3385">
        <f t="shared" si="368"/>
        <v>-3.3393600002455059E-2</v>
      </c>
      <c r="I3385">
        <f>G3385</f>
        <v>-3.3393600002455059E-2</v>
      </c>
      <c r="Q3385" s="2">
        <f t="shared" si="363"/>
        <v>31126.898000000001</v>
      </c>
      <c r="S3385" t="s">
        <v>8874</v>
      </c>
      <c r="U3385" s="21"/>
    </row>
    <row r="3386" spans="1:33" ht="12.95" customHeight="1" x14ac:dyDescent="0.2">
      <c r="A3386" s="55" t="s">
        <v>3358</v>
      </c>
      <c r="B3386" s="54" t="s">
        <v>8852</v>
      </c>
      <c r="C3386" s="55">
        <v>46151.375</v>
      </c>
      <c r="D3386" s="55" t="s">
        <v>8869</v>
      </c>
      <c r="E3386">
        <f t="shared" si="361"/>
        <v>-8683.0273123545776</v>
      </c>
      <c r="F3386">
        <f t="shared" si="362"/>
        <v>-8683</v>
      </c>
      <c r="G3386">
        <f t="shared" si="368"/>
        <v>-3.2645100000081584E-2</v>
      </c>
      <c r="I3386">
        <f>+C3386-(C$7+F3386*C$8)</f>
        <v>-3.2645100000081584E-2</v>
      </c>
      <c r="Q3386" s="2">
        <f t="shared" si="363"/>
        <v>31132.875</v>
      </c>
      <c r="S3386" t="s">
        <v>8874</v>
      </c>
    </row>
    <row r="3387" spans="1:33" ht="12.95" customHeight="1" x14ac:dyDescent="0.2">
      <c r="A3387" s="55" t="s">
        <v>3425</v>
      </c>
      <c r="B3387" s="54" t="s">
        <v>8852</v>
      </c>
      <c r="C3387" s="55">
        <v>46163.328999999998</v>
      </c>
      <c r="D3387" s="55" t="s">
        <v>8869</v>
      </c>
      <c r="E3387">
        <f t="shared" si="361"/>
        <v>-8673.0260598972491</v>
      </c>
      <c r="F3387">
        <f t="shared" si="362"/>
        <v>-8673</v>
      </c>
      <c r="G3387">
        <f t="shared" si="368"/>
        <v>-3.114810000261059E-2</v>
      </c>
      <c r="I3387">
        <f>+C3387-(C$7+F3387*C$8)</f>
        <v>-3.114810000261059E-2</v>
      </c>
      <c r="Q3387" s="2">
        <f t="shared" si="363"/>
        <v>31144.828999999998</v>
      </c>
      <c r="S3387" t="s">
        <v>8874</v>
      </c>
    </row>
    <row r="3388" spans="1:33" ht="12.95" customHeight="1" x14ac:dyDescent="0.2">
      <c r="A3388" s="55" t="s">
        <v>3383</v>
      </c>
      <c r="B3388" s="54" t="s">
        <v>8852</v>
      </c>
      <c r="C3388" s="55">
        <v>46170.504999999997</v>
      </c>
      <c r="D3388" s="55" t="s">
        <v>8869</v>
      </c>
      <c r="E3388">
        <f t="shared" si="361"/>
        <v>-8667.0222965014145</v>
      </c>
      <c r="F3388">
        <f t="shared" si="362"/>
        <v>-8667</v>
      </c>
      <c r="G3388">
        <f t="shared" si="368"/>
        <v>-2.6649900006304961E-2</v>
      </c>
      <c r="I3388">
        <f>G3388</f>
        <v>-2.6649900006304961E-2</v>
      </c>
      <c r="Q3388" s="2">
        <f t="shared" si="363"/>
        <v>31152.004999999997</v>
      </c>
      <c r="S3388" t="s">
        <v>8874</v>
      </c>
      <c r="U3388" s="21"/>
    </row>
    <row r="3389" spans="1:33" ht="12.95" customHeight="1" x14ac:dyDescent="0.2">
      <c r="A3389" s="55" t="s">
        <v>3430</v>
      </c>
      <c r="B3389" s="54" t="s">
        <v>8852</v>
      </c>
      <c r="C3389" s="55">
        <v>46176.478999999999</v>
      </c>
      <c r="D3389" s="55" t="s">
        <v>8869</v>
      </c>
      <c r="E3389">
        <f t="shared" si="361"/>
        <v>-8662.0241802072778</v>
      </c>
      <c r="F3389">
        <f t="shared" si="362"/>
        <v>-8662</v>
      </c>
      <c r="G3389">
        <f t="shared" si="368"/>
        <v>-2.8901400000904687E-2</v>
      </c>
      <c r="I3389">
        <f>+C3389-(C$7+F3389*C$8)</f>
        <v>-2.8901400000904687E-2</v>
      </c>
      <c r="Q3389" s="2">
        <f t="shared" si="363"/>
        <v>31157.978999999999</v>
      </c>
      <c r="S3389" t="s">
        <v>8874</v>
      </c>
    </row>
    <row r="3390" spans="1:33" ht="12.95" customHeight="1" x14ac:dyDescent="0.2">
      <c r="A3390" s="55" t="s">
        <v>3383</v>
      </c>
      <c r="B3390" s="54" t="s">
        <v>8852</v>
      </c>
      <c r="C3390" s="55">
        <v>46176.483999999997</v>
      </c>
      <c r="D3390" s="55" t="s">
        <v>8869</v>
      </c>
      <c r="E3390">
        <f t="shared" si="361"/>
        <v>-8662.0199969830628</v>
      </c>
      <c r="F3390">
        <f t="shared" si="362"/>
        <v>-8662</v>
      </c>
      <c r="G3390">
        <f t="shared" si="368"/>
        <v>-2.3901400003524031E-2</v>
      </c>
      <c r="I3390">
        <f>G3390</f>
        <v>-2.3901400003524031E-2</v>
      </c>
      <c r="Q3390" s="2">
        <f t="shared" si="363"/>
        <v>31157.983999999997</v>
      </c>
      <c r="S3390" t="s">
        <v>8874</v>
      </c>
      <c r="U3390" s="21"/>
    </row>
    <row r="3391" spans="1:33" ht="12.95" customHeight="1" x14ac:dyDescent="0.2">
      <c r="A3391" s="55" t="s">
        <v>3435</v>
      </c>
      <c r="B3391" s="54" t="s">
        <v>8852</v>
      </c>
      <c r="C3391" s="55">
        <v>46200.38</v>
      </c>
      <c r="D3391" s="55" t="s">
        <v>8869</v>
      </c>
      <c r="E3391">
        <f t="shared" si="361"/>
        <v>-8642.0275318065214</v>
      </c>
      <c r="F3391">
        <f t="shared" si="362"/>
        <v>-8642</v>
      </c>
      <c r="G3391">
        <f t="shared" si="368"/>
        <v>-3.2907400003750809E-2</v>
      </c>
      <c r="I3391">
        <f>+C3391-(C$7+F3391*C$8)</f>
        <v>-3.2907400003750809E-2</v>
      </c>
      <c r="Q3391" s="2">
        <f t="shared" si="363"/>
        <v>31181.879999999997</v>
      </c>
      <c r="S3391" t="s">
        <v>8874</v>
      </c>
    </row>
    <row r="3392" spans="1:33" ht="12.95" customHeight="1" x14ac:dyDescent="0.2">
      <c r="A3392" s="55" t="s">
        <v>7439</v>
      </c>
      <c r="B3392" s="54" t="s">
        <v>8852</v>
      </c>
      <c r="C3392" s="55">
        <v>46239.824999999997</v>
      </c>
      <c r="D3392" s="55" t="s">
        <v>8869</v>
      </c>
      <c r="E3392">
        <f t="shared" si="361"/>
        <v>-8609.02607596083</v>
      </c>
      <c r="F3392">
        <f t="shared" si="362"/>
        <v>-8609</v>
      </c>
      <c r="G3392">
        <f t="shared" si="368"/>
        <v>-3.1167300003289711E-2</v>
      </c>
      <c r="I3392">
        <f>+C3392-(C$7+F3392*C$8)</f>
        <v>-3.1167300003289711E-2</v>
      </c>
      <c r="Q3392" s="2">
        <f t="shared" si="363"/>
        <v>31221.324999999997</v>
      </c>
      <c r="S3392" t="s">
        <v>8874</v>
      </c>
    </row>
    <row r="3393" spans="1:33" ht="12.95" customHeight="1" x14ac:dyDescent="0.2">
      <c r="A3393" s="55" t="s">
        <v>3435</v>
      </c>
      <c r="B3393" s="54" t="s">
        <v>8852</v>
      </c>
      <c r="C3393" s="55">
        <v>46258.951999999997</v>
      </c>
      <c r="D3393" s="55" t="s">
        <v>8869</v>
      </c>
      <c r="E3393">
        <f t="shared" si="361"/>
        <v>-8593.0235700421945</v>
      </c>
      <c r="F3393">
        <f t="shared" si="362"/>
        <v>-8593</v>
      </c>
      <c r="G3393">
        <f t="shared" si="368"/>
        <v>-2.8172100006486289E-2</v>
      </c>
      <c r="I3393">
        <f>+C3393-(C$7+F3393*C$8)</f>
        <v>-2.8172100006486289E-2</v>
      </c>
      <c r="Q3393" s="2">
        <f t="shared" si="363"/>
        <v>31240.451999999997</v>
      </c>
      <c r="S3393" t="s">
        <v>8874</v>
      </c>
    </row>
    <row r="3394" spans="1:33" ht="12.95" customHeight="1" x14ac:dyDescent="0.2">
      <c r="A3394" s="55" t="s">
        <v>7439</v>
      </c>
      <c r="B3394" s="54" t="s">
        <v>8852</v>
      </c>
      <c r="C3394" s="55">
        <v>46263.726000000002</v>
      </c>
      <c r="D3394" s="55" t="s">
        <v>8869</v>
      </c>
      <c r="E3394">
        <f t="shared" si="361"/>
        <v>-8589.0294275600681</v>
      </c>
      <c r="F3394">
        <f t="shared" si="362"/>
        <v>-8589</v>
      </c>
      <c r="G3394">
        <f t="shared" si="368"/>
        <v>-3.5173299998859875E-2</v>
      </c>
      <c r="I3394">
        <f>+C3394-(C$7+F3394*C$8)</f>
        <v>-3.5173299998859875E-2</v>
      </c>
      <c r="Q3394" s="2">
        <f t="shared" si="363"/>
        <v>31245.226000000002</v>
      </c>
      <c r="S3394" t="s">
        <v>8874</v>
      </c>
    </row>
    <row r="3395" spans="1:33" ht="12.95" customHeight="1" x14ac:dyDescent="0.2">
      <c r="A3395" s="55" t="s">
        <v>3253</v>
      </c>
      <c r="B3395" s="54" t="s">
        <v>8852</v>
      </c>
      <c r="C3395" s="55">
        <v>46268.499000000003</v>
      </c>
      <c r="D3395" s="55" t="s">
        <v>8869</v>
      </c>
      <c r="E3395">
        <f t="shared" si="361"/>
        <v>-8585.0361217227874</v>
      </c>
      <c r="F3395">
        <f t="shared" si="362"/>
        <v>-8585</v>
      </c>
      <c r="G3395">
        <f t="shared" si="368"/>
        <v>-4.3174500002351124E-2</v>
      </c>
      <c r="I3395">
        <f>+C3395-(C$7+F3395*C$8)</f>
        <v>-4.3174500002351124E-2</v>
      </c>
      <c r="Q3395" s="2">
        <f t="shared" si="363"/>
        <v>31249.999000000003</v>
      </c>
      <c r="S3395" t="s">
        <v>8874</v>
      </c>
    </row>
    <row r="3396" spans="1:33" ht="12.95" customHeight="1" x14ac:dyDescent="0.2">
      <c r="A3396" s="99" t="s">
        <v>8751</v>
      </c>
      <c r="B3396" s="14"/>
      <c r="C3396" s="17">
        <v>46268.502999999997</v>
      </c>
      <c r="D3396" s="17"/>
      <c r="E3396">
        <f t="shared" si="361"/>
        <v>-8585.0327751434197</v>
      </c>
      <c r="F3396">
        <f t="shared" si="362"/>
        <v>-8585</v>
      </c>
      <c r="G3396">
        <f t="shared" si="368"/>
        <v>-3.9174500008812174E-2</v>
      </c>
      <c r="I3396">
        <f>G3396</f>
        <v>-3.9174500008812174E-2</v>
      </c>
      <c r="Q3396" s="2">
        <f t="shared" si="363"/>
        <v>31250.002999999997</v>
      </c>
      <c r="S3396" t="s">
        <v>8874</v>
      </c>
      <c r="U3396" s="21"/>
    </row>
    <row r="3397" spans="1:33" ht="12.95" customHeight="1" x14ac:dyDescent="0.2">
      <c r="A3397" s="55" t="s">
        <v>3291</v>
      </c>
      <c r="B3397" s="54" t="s">
        <v>8852</v>
      </c>
      <c r="C3397" s="55">
        <v>46268.504999999997</v>
      </c>
      <c r="D3397" s="55" t="s">
        <v>8869</v>
      </c>
      <c r="E3397">
        <f t="shared" si="361"/>
        <v>-8585.0311018537323</v>
      </c>
      <c r="F3397">
        <f t="shared" si="362"/>
        <v>-8585</v>
      </c>
      <c r="G3397">
        <f t="shared" si="368"/>
        <v>-3.7174500008404721E-2</v>
      </c>
      <c r="I3397">
        <f t="shared" ref="I3397:I3405" si="369">+C3397-(C$7+F3397*C$8)</f>
        <v>-3.7174500008404721E-2</v>
      </c>
      <c r="Q3397" s="2">
        <f t="shared" si="363"/>
        <v>31250.004999999997</v>
      </c>
      <c r="S3397" t="s">
        <v>8874</v>
      </c>
    </row>
    <row r="3398" spans="1:33" ht="12.95" customHeight="1" x14ac:dyDescent="0.2">
      <c r="A3398" s="55" t="s">
        <v>3253</v>
      </c>
      <c r="B3398" s="54" t="s">
        <v>8852</v>
      </c>
      <c r="C3398" s="55">
        <v>46268.506999999998</v>
      </c>
      <c r="D3398" s="55" t="s">
        <v>8869</v>
      </c>
      <c r="E3398">
        <f t="shared" si="361"/>
        <v>-8585.0294285640466</v>
      </c>
      <c r="F3398">
        <f t="shared" si="362"/>
        <v>-8585</v>
      </c>
      <c r="G3398">
        <f t="shared" si="368"/>
        <v>-3.5174500007997267E-2</v>
      </c>
      <c r="I3398">
        <f t="shared" si="369"/>
        <v>-3.5174500007997267E-2</v>
      </c>
      <c r="Q3398" s="2">
        <f t="shared" si="363"/>
        <v>31250.006999999998</v>
      </c>
      <c r="S3398" t="s">
        <v>8874</v>
      </c>
    </row>
    <row r="3399" spans="1:33" ht="12.95" customHeight="1" x14ac:dyDescent="0.2">
      <c r="A3399" s="55" t="s">
        <v>3107</v>
      </c>
      <c r="B3399" s="54" t="s">
        <v>8852</v>
      </c>
      <c r="C3399" s="55">
        <v>46268.508000000002</v>
      </c>
      <c r="D3399" s="55" t="s">
        <v>8869</v>
      </c>
      <c r="E3399">
        <f t="shared" si="361"/>
        <v>-8585.0285919191992</v>
      </c>
      <c r="F3399">
        <f t="shared" si="362"/>
        <v>-8585</v>
      </c>
      <c r="G3399">
        <f t="shared" si="368"/>
        <v>-3.4174500004155561E-2</v>
      </c>
      <c r="I3399">
        <f t="shared" si="369"/>
        <v>-3.4174500004155561E-2</v>
      </c>
      <c r="Q3399" s="2">
        <f t="shared" si="363"/>
        <v>31250.008000000002</v>
      </c>
      <c r="S3399" t="s">
        <v>8874</v>
      </c>
    </row>
    <row r="3400" spans="1:33" ht="12.95" customHeight="1" x14ac:dyDescent="0.2">
      <c r="A3400" s="55" t="s">
        <v>3253</v>
      </c>
      <c r="B3400" s="54" t="s">
        <v>8852</v>
      </c>
      <c r="C3400" s="55">
        <v>46274.493000000002</v>
      </c>
      <c r="D3400" s="55" t="s">
        <v>8869</v>
      </c>
      <c r="E3400">
        <f t="shared" si="361"/>
        <v>-8580.021272531787</v>
      </c>
      <c r="F3400">
        <f t="shared" si="362"/>
        <v>-8580</v>
      </c>
      <c r="G3400">
        <f t="shared" si="368"/>
        <v>-2.5426000000152271E-2</v>
      </c>
      <c r="I3400">
        <f t="shared" si="369"/>
        <v>-2.5426000000152271E-2</v>
      </c>
      <c r="Q3400" s="2">
        <f t="shared" si="363"/>
        <v>31255.993000000002</v>
      </c>
      <c r="S3400" t="s">
        <v>8874</v>
      </c>
    </row>
    <row r="3401" spans="1:33" ht="12.95" customHeight="1" x14ac:dyDescent="0.2">
      <c r="A3401" s="55" t="s">
        <v>3291</v>
      </c>
      <c r="B3401" s="54" t="s">
        <v>8852</v>
      </c>
      <c r="C3401" s="55">
        <v>46274.497000000003</v>
      </c>
      <c r="D3401" s="55" t="s">
        <v>8869</v>
      </c>
      <c r="E3401">
        <f t="shared" si="361"/>
        <v>-8580.0179259524139</v>
      </c>
      <c r="F3401">
        <f t="shared" si="362"/>
        <v>-8580</v>
      </c>
      <c r="G3401">
        <f t="shared" si="368"/>
        <v>-2.1425999999337364E-2</v>
      </c>
      <c r="I3401">
        <f t="shared" si="369"/>
        <v>-2.1425999999337364E-2</v>
      </c>
      <c r="Q3401" s="2">
        <f t="shared" si="363"/>
        <v>31255.997000000003</v>
      </c>
      <c r="S3401" t="s">
        <v>8874</v>
      </c>
    </row>
    <row r="3402" spans="1:33" ht="12.95" customHeight="1" x14ac:dyDescent="0.2">
      <c r="A3402" s="55" t="s">
        <v>7439</v>
      </c>
      <c r="B3402" s="54" t="s">
        <v>8852</v>
      </c>
      <c r="C3402" s="55">
        <v>46275.673000000003</v>
      </c>
      <c r="D3402" s="55" t="s">
        <v>8869</v>
      </c>
      <c r="E3402">
        <f t="shared" si="361"/>
        <v>-8579.0340316166421</v>
      </c>
      <c r="F3402">
        <f t="shared" si="362"/>
        <v>-8579</v>
      </c>
      <c r="G3402">
        <f t="shared" si="368"/>
        <v>-4.067629999917699E-2</v>
      </c>
      <c r="I3402">
        <f t="shared" si="369"/>
        <v>-4.067629999917699E-2</v>
      </c>
      <c r="Q3402" s="2">
        <f t="shared" si="363"/>
        <v>31257.173000000003</v>
      </c>
      <c r="S3402" t="s">
        <v>8874</v>
      </c>
    </row>
    <row r="3403" spans="1:33" ht="12.95" customHeight="1" x14ac:dyDescent="0.2">
      <c r="A3403" s="55" t="s">
        <v>7439</v>
      </c>
      <c r="B3403" s="54" t="s">
        <v>8852</v>
      </c>
      <c r="C3403" s="55">
        <v>46275.678</v>
      </c>
      <c r="D3403" s="55" t="s">
        <v>8869</v>
      </c>
      <c r="E3403">
        <f t="shared" si="361"/>
        <v>-8579.0298483924271</v>
      </c>
      <c r="F3403">
        <f t="shared" si="362"/>
        <v>-8579</v>
      </c>
      <c r="G3403">
        <f t="shared" si="368"/>
        <v>-3.5676300001796335E-2</v>
      </c>
      <c r="I3403">
        <f t="shared" si="369"/>
        <v>-3.5676300001796335E-2</v>
      </c>
      <c r="Q3403" s="2">
        <f t="shared" si="363"/>
        <v>31257.178</v>
      </c>
      <c r="S3403" t="s">
        <v>8874</v>
      </c>
    </row>
    <row r="3404" spans="1:33" ht="12.95" customHeight="1" x14ac:dyDescent="0.2">
      <c r="A3404" s="55" t="s">
        <v>3291</v>
      </c>
      <c r="B3404" s="54" t="s">
        <v>8852</v>
      </c>
      <c r="C3404" s="55">
        <v>46280.455000000002</v>
      </c>
      <c r="D3404" s="55" t="s">
        <v>8869</v>
      </c>
      <c r="E3404">
        <f t="shared" si="361"/>
        <v>-8575.0331959757732</v>
      </c>
      <c r="F3404">
        <f t="shared" si="362"/>
        <v>-8575</v>
      </c>
      <c r="G3404">
        <f t="shared" si="368"/>
        <v>-3.9677499997196719E-2</v>
      </c>
      <c r="I3404">
        <f t="shared" si="369"/>
        <v>-3.9677499997196719E-2</v>
      </c>
      <c r="Q3404" s="2">
        <f t="shared" si="363"/>
        <v>31261.955000000002</v>
      </c>
      <c r="S3404" t="s">
        <v>8874</v>
      </c>
    </row>
    <row r="3405" spans="1:33" ht="12.95" customHeight="1" x14ac:dyDescent="0.2">
      <c r="A3405" s="55" t="s">
        <v>3291</v>
      </c>
      <c r="B3405" s="54" t="s">
        <v>8852</v>
      </c>
      <c r="C3405" s="55">
        <v>46280.457000000002</v>
      </c>
      <c r="D3405" s="55" t="s">
        <v>8869</v>
      </c>
      <c r="E3405">
        <f t="shared" si="361"/>
        <v>-8575.0315226860857</v>
      </c>
      <c r="F3405">
        <f t="shared" si="362"/>
        <v>-8575</v>
      </c>
      <c r="G3405">
        <f t="shared" si="368"/>
        <v>-3.7677499996789265E-2</v>
      </c>
      <c r="I3405">
        <f t="shared" si="369"/>
        <v>-3.7677499996789265E-2</v>
      </c>
      <c r="Q3405" s="2">
        <f t="shared" si="363"/>
        <v>31261.957000000002</v>
      </c>
      <c r="S3405" t="s">
        <v>8874</v>
      </c>
    </row>
    <row r="3406" spans="1:33" ht="12.95" customHeight="1" x14ac:dyDescent="0.2">
      <c r="A3406" s="55" t="s">
        <v>3322</v>
      </c>
      <c r="B3406" s="54" t="s">
        <v>8852</v>
      </c>
      <c r="C3406" s="55">
        <v>46286.436000000002</v>
      </c>
      <c r="D3406" s="55" t="s">
        <v>8869</v>
      </c>
      <c r="E3406">
        <f t="shared" si="361"/>
        <v>-8570.029223167734</v>
      </c>
      <c r="F3406">
        <f t="shared" si="362"/>
        <v>-8570</v>
      </c>
      <c r="G3406">
        <f t="shared" si="368"/>
        <v>-3.4929000001284294E-2</v>
      </c>
      <c r="I3406">
        <f>G3406</f>
        <v>-3.4929000001284294E-2</v>
      </c>
      <c r="Q3406" s="2">
        <f t="shared" si="363"/>
        <v>31267.936000000002</v>
      </c>
      <c r="S3406" t="s">
        <v>8874</v>
      </c>
      <c r="U3406" s="21"/>
      <c r="AB3406" t="s">
        <v>8668</v>
      </c>
      <c r="AG3406" t="s">
        <v>8769</v>
      </c>
    </row>
    <row r="3407" spans="1:33" ht="12.95" customHeight="1" x14ac:dyDescent="0.2">
      <c r="A3407" s="55" t="s">
        <v>3231</v>
      </c>
      <c r="B3407" s="54" t="s">
        <v>8852</v>
      </c>
      <c r="C3407" s="55">
        <v>46286.44</v>
      </c>
      <c r="D3407" s="55" t="s">
        <v>8869</v>
      </c>
      <c r="E3407">
        <f t="shared" si="361"/>
        <v>-8570.0258765883591</v>
      </c>
      <c r="F3407">
        <f t="shared" si="362"/>
        <v>-8570</v>
      </c>
      <c r="G3407">
        <f t="shared" si="368"/>
        <v>-3.0929000000469387E-2</v>
      </c>
      <c r="I3407">
        <f>G3407</f>
        <v>-3.0929000000469387E-2</v>
      </c>
      <c r="Q3407" s="2">
        <f t="shared" si="363"/>
        <v>31267.940000000002</v>
      </c>
      <c r="S3407" t="s">
        <v>8874</v>
      </c>
      <c r="U3407" s="21"/>
      <c r="AB3407" t="s">
        <v>8668</v>
      </c>
      <c r="AG3407" t="s">
        <v>8769</v>
      </c>
    </row>
    <row r="3408" spans="1:33" ht="12.95" customHeight="1" x14ac:dyDescent="0.2">
      <c r="A3408" s="55" t="s">
        <v>3253</v>
      </c>
      <c r="B3408" s="54" t="s">
        <v>8852</v>
      </c>
      <c r="C3408" s="55">
        <v>46292.404000000002</v>
      </c>
      <c r="D3408" s="55" t="s">
        <v>8869</v>
      </c>
      <c r="E3408">
        <f t="shared" si="361"/>
        <v>-8565.0361267426579</v>
      </c>
      <c r="F3408">
        <f t="shared" si="362"/>
        <v>-8565</v>
      </c>
      <c r="G3408">
        <f t="shared" si="368"/>
        <v>-4.3180500004382338E-2</v>
      </c>
      <c r="I3408">
        <f t="shared" ref="I3408:I3426" si="370">+C3408-(C$7+F3408*C$8)</f>
        <v>-4.3180500004382338E-2</v>
      </c>
      <c r="Q3408" s="2">
        <f t="shared" si="363"/>
        <v>31273.904000000002</v>
      </c>
      <c r="S3408" t="s">
        <v>8874</v>
      </c>
    </row>
    <row r="3409" spans="1:33" ht="12.95" customHeight="1" x14ac:dyDescent="0.2">
      <c r="A3409" s="55" t="s">
        <v>3253</v>
      </c>
      <c r="B3409" s="54" t="s">
        <v>8852</v>
      </c>
      <c r="C3409" s="55">
        <v>46292.41</v>
      </c>
      <c r="D3409" s="55" t="s">
        <v>8869</v>
      </c>
      <c r="E3409">
        <f t="shared" si="361"/>
        <v>-8565.0311068735973</v>
      </c>
      <c r="F3409">
        <f t="shared" si="362"/>
        <v>-8565</v>
      </c>
      <c r="G3409">
        <f t="shared" si="368"/>
        <v>-3.7180500003159977E-2</v>
      </c>
      <c r="I3409">
        <f t="shared" si="370"/>
        <v>-3.7180500003159977E-2</v>
      </c>
      <c r="Q3409" s="2">
        <f t="shared" si="363"/>
        <v>31273.910000000003</v>
      </c>
      <c r="S3409" t="s">
        <v>8874</v>
      </c>
    </row>
    <row r="3410" spans="1:33" ht="12.95" customHeight="1" x14ac:dyDescent="0.2">
      <c r="A3410" s="55" t="s">
        <v>3291</v>
      </c>
      <c r="B3410" s="54" t="s">
        <v>8852</v>
      </c>
      <c r="C3410" s="55">
        <v>46292.411</v>
      </c>
      <c r="D3410" s="55" t="s">
        <v>8869</v>
      </c>
      <c r="E3410">
        <f t="shared" si="361"/>
        <v>-8565.0302702287572</v>
      </c>
      <c r="F3410">
        <f t="shared" si="362"/>
        <v>-8565</v>
      </c>
      <c r="G3410">
        <f t="shared" si="368"/>
        <v>-3.6180500006594229E-2</v>
      </c>
      <c r="I3410">
        <f t="shared" si="370"/>
        <v>-3.6180500006594229E-2</v>
      </c>
      <c r="Q3410" s="2">
        <f t="shared" si="363"/>
        <v>31273.911</v>
      </c>
      <c r="S3410" t="s">
        <v>8874</v>
      </c>
    </row>
    <row r="3411" spans="1:33" ht="12.95" customHeight="1" x14ac:dyDescent="0.2">
      <c r="A3411" s="55" t="s">
        <v>3253</v>
      </c>
      <c r="B3411" s="54" t="s">
        <v>8852</v>
      </c>
      <c r="C3411" s="55">
        <v>46292.411999999997</v>
      </c>
      <c r="D3411" s="55" t="s">
        <v>8869</v>
      </c>
      <c r="E3411">
        <f t="shared" si="361"/>
        <v>-8565.0294335839153</v>
      </c>
      <c r="F3411">
        <f t="shared" si="362"/>
        <v>-8565</v>
      </c>
      <c r="G3411">
        <f t="shared" si="368"/>
        <v>-3.5180500010028481E-2</v>
      </c>
      <c r="I3411">
        <f t="shared" si="370"/>
        <v>-3.5180500010028481E-2</v>
      </c>
      <c r="Q3411" s="2">
        <f t="shared" si="363"/>
        <v>31273.911999999997</v>
      </c>
      <c r="S3411" t="s">
        <v>8874</v>
      </c>
      <c r="AB3411" t="s">
        <v>8668</v>
      </c>
      <c r="AC3411">
        <v>13</v>
      </c>
      <c r="AE3411" t="s">
        <v>8702</v>
      </c>
      <c r="AG3411" t="s">
        <v>8661</v>
      </c>
    </row>
    <row r="3412" spans="1:33" ht="12.95" customHeight="1" x14ac:dyDescent="0.2">
      <c r="A3412" s="55" t="s">
        <v>3253</v>
      </c>
      <c r="B3412" s="54" t="s">
        <v>8852</v>
      </c>
      <c r="C3412" s="55">
        <v>46292.413</v>
      </c>
      <c r="D3412" s="55" t="s">
        <v>8869</v>
      </c>
      <c r="E3412">
        <f t="shared" si="361"/>
        <v>-8565.0285969390698</v>
      </c>
      <c r="F3412">
        <f t="shared" si="362"/>
        <v>-8565</v>
      </c>
      <c r="G3412">
        <f t="shared" si="368"/>
        <v>-3.4180500006186776E-2</v>
      </c>
      <c r="I3412">
        <f t="shared" si="370"/>
        <v>-3.4180500006186776E-2</v>
      </c>
      <c r="Q3412" s="2">
        <f t="shared" si="363"/>
        <v>31273.913</v>
      </c>
      <c r="S3412" t="s">
        <v>8874</v>
      </c>
    </row>
    <row r="3413" spans="1:33" ht="12.95" customHeight="1" x14ac:dyDescent="0.2">
      <c r="A3413" s="55" t="s">
        <v>3253</v>
      </c>
      <c r="B3413" s="54" t="s">
        <v>8852</v>
      </c>
      <c r="C3413" s="55">
        <v>46292.413999999997</v>
      </c>
      <c r="D3413" s="55" t="s">
        <v>8869</v>
      </c>
      <c r="E3413">
        <f t="shared" ref="E3413:E3476" si="371">+(C3413-C$7)/C$8</f>
        <v>-8565.0277602942297</v>
      </c>
      <c r="F3413">
        <f t="shared" ref="F3413:F3476" si="372">ROUND(2*E3413,0)/2</f>
        <v>-8565</v>
      </c>
      <c r="G3413">
        <f t="shared" si="368"/>
        <v>-3.3180500009621028E-2</v>
      </c>
      <c r="I3413">
        <f t="shared" si="370"/>
        <v>-3.3180500009621028E-2</v>
      </c>
      <c r="Q3413" s="2">
        <f t="shared" si="363"/>
        <v>31273.913999999997</v>
      </c>
      <c r="S3413" t="s">
        <v>8874</v>
      </c>
    </row>
    <row r="3414" spans="1:33" ht="12.95" customHeight="1" x14ac:dyDescent="0.2">
      <c r="A3414" s="55" t="s">
        <v>3435</v>
      </c>
      <c r="B3414" s="54" t="s">
        <v>8852</v>
      </c>
      <c r="C3414" s="55">
        <v>46292.415999999997</v>
      </c>
      <c r="D3414" s="55" t="s">
        <v>8869</v>
      </c>
      <c r="E3414">
        <f t="shared" si="371"/>
        <v>-8565.0260870045422</v>
      </c>
      <c r="F3414">
        <f t="shared" si="372"/>
        <v>-8565</v>
      </c>
      <c r="G3414">
        <f t="shared" si="368"/>
        <v>-3.1180500009213574E-2</v>
      </c>
      <c r="I3414">
        <f t="shared" si="370"/>
        <v>-3.1180500009213574E-2</v>
      </c>
      <c r="Q3414" s="2">
        <f t="shared" si="363"/>
        <v>31273.915999999997</v>
      </c>
      <c r="S3414" t="s">
        <v>8874</v>
      </c>
    </row>
    <row r="3415" spans="1:33" ht="12.95" customHeight="1" x14ac:dyDescent="0.2">
      <c r="A3415" s="55" t="s">
        <v>3253</v>
      </c>
      <c r="B3415" s="54" t="s">
        <v>8852</v>
      </c>
      <c r="C3415" s="55">
        <v>46292.417999999998</v>
      </c>
      <c r="D3415" s="55" t="s">
        <v>8869</v>
      </c>
      <c r="E3415">
        <f t="shared" si="371"/>
        <v>-8565.0244137148547</v>
      </c>
      <c r="F3415">
        <f t="shared" si="372"/>
        <v>-8565</v>
      </c>
      <c r="G3415">
        <f t="shared" si="368"/>
        <v>-2.9180500008806121E-2</v>
      </c>
      <c r="I3415">
        <f t="shared" si="370"/>
        <v>-2.9180500008806121E-2</v>
      </c>
      <c r="Q3415" s="2">
        <f t="shared" ref="Q3415:Q3478" si="373">+C3415-15018.5</f>
        <v>31273.917999999998</v>
      </c>
      <c r="S3415" t="s">
        <v>8874</v>
      </c>
    </row>
    <row r="3416" spans="1:33" ht="12.95" customHeight="1" x14ac:dyDescent="0.2">
      <c r="A3416" s="55" t="s">
        <v>3253</v>
      </c>
      <c r="B3416" s="54" t="s">
        <v>8852</v>
      </c>
      <c r="C3416" s="55">
        <v>46292.419000000002</v>
      </c>
      <c r="D3416" s="55" t="s">
        <v>8869</v>
      </c>
      <c r="E3416">
        <f t="shared" si="371"/>
        <v>-8565.0235770700092</v>
      </c>
      <c r="F3416">
        <f t="shared" si="372"/>
        <v>-8565</v>
      </c>
      <c r="G3416">
        <f t="shared" si="368"/>
        <v>-2.8180500004964415E-2</v>
      </c>
      <c r="I3416">
        <f t="shared" si="370"/>
        <v>-2.8180500004964415E-2</v>
      </c>
      <c r="Q3416" s="2">
        <f t="shared" si="373"/>
        <v>31273.919000000002</v>
      </c>
      <c r="S3416" t="s">
        <v>8874</v>
      </c>
    </row>
    <row r="3417" spans="1:33" ht="12.95" customHeight="1" x14ac:dyDescent="0.2">
      <c r="A3417" s="55" t="s">
        <v>3253</v>
      </c>
      <c r="B3417" s="54" t="s">
        <v>8852</v>
      </c>
      <c r="C3417" s="55">
        <v>46292.42</v>
      </c>
      <c r="D3417" s="55" t="s">
        <v>8869</v>
      </c>
      <c r="E3417">
        <f t="shared" si="371"/>
        <v>-8565.0227404251673</v>
      </c>
      <c r="F3417">
        <f t="shared" si="372"/>
        <v>-8565</v>
      </c>
      <c r="G3417">
        <f t="shared" si="368"/>
        <v>-2.7180500008398667E-2</v>
      </c>
      <c r="I3417">
        <f t="shared" si="370"/>
        <v>-2.7180500008398667E-2</v>
      </c>
      <c r="Q3417" s="2">
        <f t="shared" si="373"/>
        <v>31273.919999999998</v>
      </c>
      <c r="S3417" t="s">
        <v>8874</v>
      </c>
    </row>
    <row r="3418" spans="1:33" ht="12.95" customHeight="1" x14ac:dyDescent="0.2">
      <c r="A3418" s="55" t="s">
        <v>3253</v>
      </c>
      <c r="B3418" s="54" t="s">
        <v>8852</v>
      </c>
      <c r="C3418" s="55">
        <v>46292.421000000002</v>
      </c>
      <c r="D3418" s="55" t="s">
        <v>8869</v>
      </c>
      <c r="E3418">
        <f t="shared" si="371"/>
        <v>-8565.0219037803217</v>
      </c>
      <c r="F3418">
        <f t="shared" si="372"/>
        <v>-8565</v>
      </c>
      <c r="G3418">
        <f t="shared" si="368"/>
        <v>-2.6180500004556961E-2</v>
      </c>
      <c r="I3418">
        <f t="shared" si="370"/>
        <v>-2.6180500004556961E-2</v>
      </c>
      <c r="Q3418" s="2">
        <f t="shared" si="373"/>
        <v>31273.921000000002</v>
      </c>
      <c r="S3418" t="s">
        <v>8874</v>
      </c>
      <c r="AB3418" t="s">
        <v>8668</v>
      </c>
      <c r="AG3418" t="s">
        <v>8769</v>
      </c>
    </row>
    <row r="3419" spans="1:33" ht="12.95" customHeight="1" x14ac:dyDescent="0.2">
      <c r="A3419" s="55" t="s">
        <v>3253</v>
      </c>
      <c r="B3419" s="54" t="s">
        <v>8852</v>
      </c>
      <c r="C3419" s="55">
        <v>46292.421999999999</v>
      </c>
      <c r="D3419" s="55" t="s">
        <v>8869</v>
      </c>
      <c r="E3419">
        <f t="shared" si="371"/>
        <v>-8565.0210671354816</v>
      </c>
      <c r="F3419">
        <f t="shared" si="372"/>
        <v>-8565</v>
      </c>
      <c r="G3419">
        <f t="shared" si="368"/>
        <v>-2.5180500007991213E-2</v>
      </c>
      <c r="I3419">
        <f t="shared" si="370"/>
        <v>-2.5180500007991213E-2</v>
      </c>
      <c r="Q3419" s="2">
        <f t="shared" si="373"/>
        <v>31273.921999999999</v>
      </c>
      <c r="S3419" t="s">
        <v>8874</v>
      </c>
    </row>
    <row r="3420" spans="1:33" ht="12.95" customHeight="1" x14ac:dyDescent="0.2">
      <c r="A3420" s="55" t="s">
        <v>3253</v>
      </c>
      <c r="B3420" s="54" t="s">
        <v>8852</v>
      </c>
      <c r="C3420" s="55">
        <v>46292.423000000003</v>
      </c>
      <c r="D3420" s="55" t="s">
        <v>8869</v>
      </c>
      <c r="E3420">
        <f t="shared" si="371"/>
        <v>-8565.0202304906343</v>
      </c>
      <c r="F3420">
        <f t="shared" si="372"/>
        <v>-8565</v>
      </c>
      <c r="G3420">
        <f t="shared" si="368"/>
        <v>-2.4180500004149508E-2</v>
      </c>
      <c r="I3420">
        <f t="shared" si="370"/>
        <v>-2.4180500004149508E-2</v>
      </c>
      <c r="Q3420" s="2">
        <f t="shared" si="373"/>
        <v>31273.923000000003</v>
      </c>
      <c r="S3420" t="s">
        <v>8874</v>
      </c>
    </row>
    <row r="3421" spans="1:33" ht="12.95" customHeight="1" x14ac:dyDescent="0.2">
      <c r="A3421" s="55" t="s">
        <v>3253</v>
      </c>
      <c r="B3421" s="54" t="s">
        <v>8852</v>
      </c>
      <c r="C3421" s="55">
        <v>46292.425000000003</v>
      </c>
      <c r="D3421" s="55" t="s">
        <v>8869</v>
      </c>
      <c r="E3421">
        <f t="shared" si="371"/>
        <v>-8565.0185572009468</v>
      </c>
      <c r="F3421">
        <f t="shared" si="372"/>
        <v>-8565</v>
      </c>
      <c r="G3421">
        <f t="shared" si="368"/>
        <v>-2.2180500003742054E-2</v>
      </c>
      <c r="I3421">
        <f t="shared" si="370"/>
        <v>-2.2180500003742054E-2</v>
      </c>
      <c r="Q3421" s="2">
        <f t="shared" si="373"/>
        <v>31273.925000000003</v>
      </c>
      <c r="S3421" t="s">
        <v>8874</v>
      </c>
    </row>
    <row r="3422" spans="1:33" ht="12.95" customHeight="1" x14ac:dyDescent="0.2">
      <c r="A3422" s="55" t="s">
        <v>3253</v>
      </c>
      <c r="B3422" s="54" t="s">
        <v>8852</v>
      </c>
      <c r="C3422" s="55">
        <v>46292.43</v>
      </c>
      <c r="D3422" s="55" t="s">
        <v>8869</v>
      </c>
      <c r="E3422">
        <f t="shared" si="371"/>
        <v>-8565.0143739767336</v>
      </c>
      <c r="F3422">
        <f t="shared" si="372"/>
        <v>-8565</v>
      </c>
      <c r="G3422">
        <f t="shared" si="368"/>
        <v>-1.7180500006361399E-2</v>
      </c>
      <c r="I3422">
        <f t="shared" si="370"/>
        <v>-1.7180500006361399E-2</v>
      </c>
      <c r="Q3422" s="2">
        <f t="shared" si="373"/>
        <v>31273.93</v>
      </c>
      <c r="S3422" t="s">
        <v>8874</v>
      </c>
    </row>
    <row r="3423" spans="1:33" ht="12.95" customHeight="1" x14ac:dyDescent="0.2">
      <c r="A3423" s="55" t="s">
        <v>3291</v>
      </c>
      <c r="B3423" s="54" t="s">
        <v>8852</v>
      </c>
      <c r="C3423" s="55">
        <v>46293.597999999998</v>
      </c>
      <c r="D3423" s="55" t="s">
        <v>8869</v>
      </c>
      <c r="E3423">
        <f t="shared" si="371"/>
        <v>-8564.0371727997099</v>
      </c>
      <c r="F3423">
        <f t="shared" si="372"/>
        <v>-8564</v>
      </c>
      <c r="G3423">
        <f t="shared" si="368"/>
        <v>-4.4430800000554882E-2</v>
      </c>
      <c r="I3423">
        <f t="shared" si="370"/>
        <v>-4.4430800000554882E-2</v>
      </c>
      <c r="Q3423" s="2">
        <f t="shared" si="373"/>
        <v>31275.097999999998</v>
      </c>
      <c r="S3423" t="s">
        <v>8874</v>
      </c>
    </row>
    <row r="3424" spans="1:33" ht="12.95" customHeight="1" x14ac:dyDescent="0.2">
      <c r="A3424" s="55" t="s">
        <v>3291</v>
      </c>
      <c r="B3424" s="54" t="s">
        <v>8852</v>
      </c>
      <c r="C3424" s="55">
        <v>46293.607000000004</v>
      </c>
      <c r="D3424" s="55" t="s">
        <v>8869</v>
      </c>
      <c r="E3424">
        <f t="shared" si="371"/>
        <v>-8564.0296429961145</v>
      </c>
      <c r="F3424">
        <f t="shared" si="372"/>
        <v>-8564</v>
      </c>
      <c r="G3424">
        <f t="shared" si="368"/>
        <v>-3.5430799995083362E-2</v>
      </c>
      <c r="I3424">
        <f t="shared" si="370"/>
        <v>-3.5430799995083362E-2</v>
      </c>
      <c r="Q3424" s="2">
        <f t="shared" si="373"/>
        <v>31275.107000000004</v>
      </c>
      <c r="S3424" t="s">
        <v>8874</v>
      </c>
    </row>
    <row r="3425" spans="1:33" ht="12.95" customHeight="1" x14ac:dyDescent="0.2">
      <c r="A3425" s="55" t="s">
        <v>3435</v>
      </c>
      <c r="B3425" s="54" t="s">
        <v>8852</v>
      </c>
      <c r="C3425" s="55">
        <v>46297.195</v>
      </c>
      <c r="D3425" s="55" t="s">
        <v>8869</v>
      </c>
      <c r="E3425">
        <f t="shared" si="371"/>
        <v>-8561.0277612982009</v>
      </c>
      <c r="F3425">
        <f t="shared" si="372"/>
        <v>-8561</v>
      </c>
      <c r="G3425">
        <f t="shared" si="368"/>
        <v>-3.3181700004206505E-2</v>
      </c>
      <c r="I3425">
        <f t="shared" si="370"/>
        <v>-3.3181700004206505E-2</v>
      </c>
      <c r="Q3425" s="2">
        <f t="shared" si="373"/>
        <v>31278.695</v>
      </c>
      <c r="S3425" t="s">
        <v>8874</v>
      </c>
    </row>
    <row r="3426" spans="1:33" ht="12.95" customHeight="1" x14ac:dyDescent="0.2">
      <c r="A3426" s="55" t="s">
        <v>3291</v>
      </c>
      <c r="B3426" s="54" t="s">
        <v>8852</v>
      </c>
      <c r="C3426" s="55">
        <v>46298.39</v>
      </c>
      <c r="D3426" s="55" t="s">
        <v>8869</v>
      </c>
      <c r="E3426">
        <f t="shared" si="371"/>
        <v>-8560.0279707104055</v>
      </c>
      <c r="F3426">
        <f t="shared" si="372"/>
        <v>-8560</v>
      </c>
      <c r="G3426">
        <f t="shared" si="368"/>
        <v>-3.34320000038133E-2</v>
      </c>
      <c r="I3426">
        <f t="shared" si="370"/>
        <v>-3.34320000038133E-2</v>
      </c>
      <c r="Q3426" s="2">
        <f t="shared" si="373"/>
        <v>31279.89</v>
      </c>
      <c r="S3426" t="s">
        <v>8874</v>
      </c>
      <c r="AB3426" t="s">
        <v>8668</v>
      </c>
      <c r="AG3426" t="s">
        <v>8769</v>
      </c>
    </row>
    <row r="3427" spans="1:33" ht="12.95" customHeight="1" x14ac:dyDescent="0.2">
      <c r="A3427" s="55" t="s">
        <v>3383</v>
      </c>
      <c r="B3427" s="54" t="s">
        <v>8852</v>
      </c>
      <c r="C3427" s="55">
        <v>46298.392</v>
      </c>
      <c r="D3427" s="55" t="s">
        <v>8869</v>
      </c>
      <c r="E3427">
        <f t="shared" si="371"/>
        <v>-8560.026297420718</v>
      </c>
      <c r="F3427">
        <f t="shared" si="372"/>
        <v>-8560</v>
      </c>
      <c r="G3427">
        <f t="shared" si="368"/>
        <v>-3.1432000003405847E-2</v>
      </c>
      <c r="I3427">
        <f>G3427</f>
        <v>-3.1432000003405847E-2</v>
      </c>
      <c r="Q3427" s="2">
        <f t="shared" si="373"/>
        <v>31279.892</v>
      </c>
      <c r="S3427" t="s">
        <v>8874</v>
      </c>
      <c r="U3427" s="21"/>
    </row>
    <row r="3428" spans="1:33" ht="12.95" customHeight="1" x14ac:dyDescent="0.2">
      <c r="A3428" s="55" t="s">
        <v>3253</v>
      </c>
      <c r="B3428" s="54" t="s">
        <v>8852</v>
      </c>
      <c r="C3428" s="55">
        <v>46298.398999999998</v>
      </c>
      <c r="D3428" s="55" t="s">
        <v>8869</v>
      </c>
      <c r="E3428">
        <f t="shared" si="371"/>
        <v>-8560.0204409068174</v>
      </c>
      <c r="F3428">
        <f t="shared" si="372"/>
        <v>-8560</v>
      </c>
      <c r="G3428">
        <f t="shared" si="368"/>
        <v>-2.4432000005617738E-2</v>
      </c>
      <c r="I3428">
        <f>+C3428-(C$7+F3428*C$8)</f>
        <v>-2.4432000005617738E-2</v>
      </c>
      <c r="Q3428" s="2">
        <f t="shared" si="373"/>
        <v>31279.898999999998</v>
      </c>
      <c r="S3428" t="s">
        <v>8874</v>
      </c>
    </row>
    <row r="3429" spans="1:33" ht="12.95" customHeight="1" x14ac:dyDescent="0.2">
      <c r="A3429" s="55" t="s">
        <v>3383</v>
      </c>
      <c r="B3429" s="54" t="s">
        <v>8852</v>
      </c>
      <c r="C3429" s="55">
        <v>46304.379000000001</v>
      </c>
      <c r="D3429" s="55" t="s">
        <v>8869</v>
      </c>
      <c r="E3429">
        <f t="shared" si="371"/>
        <v>-8555.0173047436183</v>
      </c>
      <c r="F3429">
        <f t="shared" si="372"/>
        <v>-8555</v>
      </c>
      <c r="G3429">
        <f t="shared" si="368"/>
        <v>-2.0683499998995103E-2</v>
      </c>
      <c r="I3429">
        <f>G3429</f>
        <v>-2.0683499998995103E-2</v>
      </c>
      <c r="Q3429" s="2">
        <f t="shared" si="373"/>
        <v>31285.879000000001</v>
      </c>
      <c r="S3429" t="s">
        <v>8874</v>
      </c>
      <c r="U3429" s="21"/>
    </row>
    <row r="3430" spans="1:33" ht="12.95" customHeight="1" x14ac:dyDescent="0.2">
      <c r="A3430" s="55" t="s">
        <v>3231</v>
      </c>
      <c r="B3430" s="54" t="s">
        <v>8852</v>
      </c>
      <c r="C3430" s="55">
        <v>46316.324999999997</v>
      </c>
      <c r="D3430" s="55" t="s">
        <v>8869</v>
      </c>
      <c r="E3430">
        <f t="shared" si="371"/>
        <v>-8545.0227454450378</v>
      </c>
      <c r="F3430">
        <f t="shared" si="372"/>
        <v>-8545</v>
      </c>
      <c r="G3430">
        <f t="shared" si="368"/>
        <v>-2.7186500003153924E-2</v>
      </c>
      <c r="I3430">
        <f>G3430</f>
        <v>-2.7186500003153924E-2</v>
      </c>
      <c r="Q3430" s="2">
        <f t="shared" si="373"/>
        <v>31297.824999999997</v>
      </c>
      <c r="S3430" t="s">
        <v>8874</v>
      </c>
      <c r="U3430" s="21"/>
    </row>
    <row r="3431" spans="1:33" ht="12.95" customHeight="1" x14ac:dyDescent="0.2">
      <c r="A3431" s="55" t="s">
        <v>3435</v>
      </c>
      <c r="B3431" s="54" t="s">
        <v>8852</v>
      </c>
      <c r="C3431" s="55">
        <v>46325.887000000002</v>
      </c>
      <c r="D3431" s="55" t="s">
        <v>8869</v>
      </c>
      <c r="E3431">
        <f t="shared" si="371"/>
        <v>-8537.022747452982</v>
      </c>
      <c r="F3431">
        <f t="shared" si="372"/>
        <v>-8537</v>
      </c>
      <c r="G3431">
        <f t="shared" si="368"/>
        <v>-2.7188899999600835E-2</v>
      </c>
      <c r="I3431">
        <f t="shared" ref="I3431:I3445" si="374">+C3431-(C$7+F3431*C$8)</f>
        <v>-2.7188899999600835E-2</v>
      </c>
      <c r="Q3431" s="2">
        <f t="shared" si="373"/>
        <v>31307.387000000002</v>
      </c>
      <c r="S3431" t="s">
        <v>8874</v>
      </c>
    </row>
    <row r="3432" spans="1:33" ht="12.95" customHeight="1" x14ac:dyDescent="0.2">
      <c r="A3432" s="55" t="s">
        <v>3253</v>
      </c>
      <c r="B3432" s="54" t="s">
        <v>8852</v>
      </c>
      <c r="C3432" s="55">
        <v>46328.281000000003</v>
      </c>
      <c r="D3432" s="55" t="s">
        <v>8869</v>
      </c>
      <c r="E3432">
        <f t="shared" si="371"/>
        <v>-8535.0198196980164</v>
      </c>
      <c r="F3432">
        <f t="shared" si="372"/>
        <v>-8535</v>
      </c>
      <c r="G3432">
        <f t="shared" si="368"/>
        <v>-2.3689499997999519E-2</v>
      </c>
      <c r="I3432">
        <f t="shared" si="374"/>
        <v>-2.3689499997999519E-2</v>
      </c>
      <c r="Q3432" s="2">
        <f t="shared" si="373"/>
        <v>31309.781000000003</v>
      </c>
      <c r="S3432" t="s">
        <v>8874</v>
      </c>
    </row>
    <row r="3433" spans="1:33" ht="12.95" customHeight="1" x14ac:dyDescent="0.2">
      <c r="A3433" s="55" t="s">
        <v>3253</v>
      </c>
      <c r="B3433" s="54" t="s">
        <v>8852</v>
      </c>
      <c r="C3433" s="55">
        <v>46329.47</v>
      </c>
      <c r="D3433" s="55" t="s">
        <v>8869</v>
      </c>
      <c r="E3433">
        <f t="shared" si="371"/>
        <v>-8534.0250489792816</v>
      </c>
      <c r="F3433">
        <f t="shared" si="372"/>
        <v>-8534</v>
      </c>
      <c r="G3433">
        <f t="shared" si="368"/>
        <v>-2.9939799998828676E-2</v>
      </c>
      <c r="I3433">
        <f t="shared" si="374"/>
        <v>-2.9939799998828676E-2</v>
      </c>
      <c r="Q3433" s="2">
        <f t="shared" si="373"/>
        <v>31310.97</v>
      </c>
      <c r="S3433" t="s">
        <v>8874</v>
      </c>
    </row>
    <row r="3434" spans="1:33" ht="12.95" customHeight="1" x14ac:dyDescent="0.2">
      <c r="A3434" s="55" t="s">
        <v>822</v>
      </c>
      <c r="B3434" s="54" t="s">
        <v>8852</v>
      </c>
      <c r="C3434" s="55">
        <v>46329.470999999998</v>
      </c>
      <c r="D3434" s="55" t="s">
        <v>8869</v>
      </c>
      <c r="E3434">
        <f t="shared" si="371"/>
        <v>-8534.0242123344415</v>
      </c>
      <c r="F3434">
        <f t="shared" si="372"/>
        <v>-8534</v>
      </c>
      <c r="G3434">
        <f t="shared" si="368"/>
        <v>-2.8939800002262928E-2</v>
      </c>
      <c r="I3434">
        <f t="shared" si="374"/>
        <v>-2.8939800002262928E-2</v>
      </c>
      <c r="Q3434" s="2">
        <f t="shared" si="373"/>
        <v>31310.970999999998</v>
      </c>
      <c r="S3434" t="s">
        <v>8874</v>
      </c>
    </row>
    <row r="3435" spans="1:33" ht="12.95" customHeight="1" x14ac:dyDescent="0.2">
      <c r="A3435" s="55" t="s">
        <v>822</v>
      </c>
      <c r="B3435" s="54" t="s">
        <v>8852</v>
      </c>
      <c r="C3435" s="55">
        <v>46335.438999999998</v>
      </c>
      <c r="D3435" s="55" t="s">
        <v>8869</v>
      </c>
      <c r="E3435">
        <f t="shared" si="371"/>
        <v>-8529.0311159093653</v>
      </c>
      <c r="F3435">
        <f t="shared" si="372"/>
        <v>-8529</v>
      </c>
      <c r="G3435">
        <f t="shared" si="368"/>
        <v>-3.7191300005360972E-2</v>
      </c>
      <c r="I3435">
        <f t="shared" si="374"/>
        <v>-3.7191300005360972E-2</v>
      </c>
      <c r="Q3435" s="2">
        <f t="shared" si="373"/>
        <v>31316.938999999998</v>
      </c>
      <c r="S3435" t="s">
        <v>8874</v>
      </c>
    </row>
    <row r="3436" spans="1:33" ht="12.95" customHeight="1" x14ac:dyDescent="0.2">
      <c r="A3436" s="55" t="s">
        <v>822</v>
      </c>
      <c r="B3436" s="54" t="s">
        <v>8852</v>
      </c>
      <c r="C3436" s="55">
        <v>46341.427000000003</v>
      </c>
      <c r="D3436" s="55" t="s">
        <v>8869</v>
      </c>
      <c r="E3436">
        <f t="shared" si="371"/>
        <v>-8524.02128658742</v>
      </c>
      <c r="F3436">
        <f t="shared" si="372"/>
        <v>-8524</v>
      </c>
      <c r="G3436">
        <f t="shared" si="368"/>
        <v>-2.5442799997108523E-2</v>
      </c>
      <c r="I3436">
        <f t="shared" si="374"/>
        <v>-2.5442799997108523E-2</v>
      </c>
      <c r="Q3436" s="2">
        <f t="shared" si="373"/>
        <v>31322.927000000003</v>
      </c>
      <c r="S3436" t="s">
        <v>8874</v>
      </c>
    </row>
    <row r="3437" spans="1:33" ht="12.95" customHeight="1" x14ac:dyDescent="0.2">
      <c r="A3437" s="55" t="s">
        <v>7439</v>
      </c>
      <c r="B3437" s="54" t="s">
        <v>8852</v>
      </c>
      <c r="C3437" s="55">
        <v>46354.561999999998</v>
      </c>
      <c r="D3437" s="55" t="s">
        <v>8869</v>
      </c>
      <c r="E3437">
        <f t="shared" si="371"/>
        <v>-8513.0319565701047</v>
      </c>
      <c r="F3437">
        <f t="shared" si="372"/>
        <v>-8513</v>
      </c>
      <c r="G3437">
        <f t="shared" si="368"/>
        <v>-3.81961000020965E-2</v>
      </c>
      <c r="I3437">
        <f t="shared" si="374"/>
        <v>-3.81961000020965E-2</v>
      </c>
      <c r="Q3437" s="2">
        <f t="shared" si="373"/>
        <v>31336.061999999998</v>
      </c>
      <c r="S3437" t="s">
        <v>8874</v>
      </c>
    </row>
    <row r="3438" spans="1:33" ht="12.95" customHeight="1" x14ac:dyDescent="0.2">
      <c r="A3438" s="55" t="s">
        <v>7439</v>
      </c>
      <c r="B3438" s="54" t="s">
        <v>8852</v>
      </c>
      <c r="C3438" s="55">
        <v>46354.569000000003</v>
      </c>
      <c r="D3438" s="55" t="s">
        <v>8869</v>
      </c>
      <c r="E3438">
        <f t="shared" si="371"/>
        <v>-8513.0261000561968</v>
      </c>
      <c r="F3438">
        <f t="shared" si="372"/>
        <v>-8513</v>
      </c>
      <c r="G3438">
        <f t="shared" si="368"/>
        <v>-3.1196099997032434E-2</v>
      </c>
      <c r="I3438">
        <f t="shared" si="374"/>
        <v>-3.1196099997032434E-2</v>
      </c>
      <c r="Q3438" s="2">
        <f t="shared" si="373"/>
        <v>31336.069000000003</v>
      </c>
      <c r="S3438" t="s">
        <v>8874</v>
      </c>
    </row>
    <row r="3439" spans="1:33" ht="12.95" customHeight="1" x14ac:dyDescent="0.2">
      <c r="A3439" s="55" t="s">
        <v>835</v>
      </c>
      <c r="B3439" s="54" t="s">
        <v>8852</v>
      </c>
      <c r="C3439" s="55">
        <v>46359.349000000002</v>
      </c>
      <c r="D3439" s="55" t="s">
        <v>8869</v>
      </c>
      <c r="E3439">
        <f t="shared" si="371"/>
        <v>-8509.0269377050154</v>
      </c>
      <c r="F3439">
        <f t="shared" si="372"/>
        <v>-8509</v>
      </c>
      <c r="G3439">
        <f t="shared" si="368"/>
        <v>-3.2197300002735574E-2</v>
      </c>
      <c r="I3439">
        <f t="shared" si="374"/>
        <v>-3.2197300002735574E-2</v>
      </c>
      <c r="Q3439" s="2">
        <f t="shared" si="373"/>
        <v>31340.849000000002</v>
      </c>
      <c r="S3439" t="s">
        <v>8874</v>
      </c>
    </row>
    <row r="3440" spans="1:33" ht="12.95" customHeight="1" x14ac:dyDescent="0.2">
      <c r="A3440" s="55" t="s">
        <v>838</v>
      </c>
      <c r="B3440" s="54" t="s">
        <v>8852</v>
      </c>
      <c r="C3440" s="55">
        <v>46359.351000000002</v>
      </c>
      <c r="D3440" s="55" t="s">
        <v>8869</v>
      </c>
      <c r="E3440">
        <f t="shared" si="371"/>
        <v>-8509.0252644153279</v>
      </c>
      <c r="F3440">
        <f t="shared" si="372"/>
        <v>-8509</v>
      </c>
      <c r="G3440">
        <f t="shared" si="368"/>
        <v>-3.019730000232812E-2</v>
      </c>
      <c r="I3440">
        <f t="shared" si="374"/>
        <v>-3.019730000232812E-2</v>
      </c>
      <c r="Q3440" s="2">
        <f t="shared" si="373"/>
        <v>31340.851000000002</v>
      </c>
      <c r="S3440" t="s">
        <v>8874</v>
      </c>
    </row>
    <row r="3441" spans="1:21" ht="12.95" customHeight="1" x14ac:dyDescent="0.2">
      <c r="A3441" s="55" t="s">
        <v>7439</v>
      </c>
      <c r="B3441" s="54" t="s">
        <v>8852</v>
      </c>
      <c r="C3441" s="55">
        <v>46398.785000000003</v>
      </c>
      <c r="D3441" s="55" t="s">
        <v>8869</v>
      </c>
      <c r="E3441">
        <f t="shared" si="371"/>
        <v>-8476.033011662912</v>
      </c>
      <c r="F3441">
        <f t="shared" si="372"/>
        <v>-8476</v>
      </c>
      <c r="G3441">
        <f t="shared" si="368"/>
        <v>-3.9457200000470039E-2</v>
      </c>
      <c r="I3441">
        <f t="shared" si="374"/>
        <v>-3.9457200000470039E-2</v>
      </c>
      <c r="Q3441" s="2">
        <f t="shared" si="373"/>
        <v>31380.285000000003</v>
      </c>
      <c r="S3441" t="s">
        <v>8874</v>
      </c>
    </row>
    <row r="3442" spans="1:21" ht="12.95" customHeight="1" x14ac:dyDescent="0.2">
      <c r="A3442" s="55" t="s">
        <v>7439</v>
      </c>
      <c r="B3442" s="54" t="s">
        <v>8852</v>
      </c>
      <c r="C3442" s="55">
        <v>46432.258000000002</v>
      </c>
      <c r="D3442" s="55" t="s">
        <v>8869</v>
      </c>
      <c r="E3442">
        <f t="shared" si="371"/>
        <v>-8448.0279988216698</v>
      </c>
      <c r="F3442">
        <f t="shared" si="372"/>
        <v>-8448</v>
      </c>
      <c r="G3442">
        <f t="shared" si="368"/>
        <v>-3.3465600005001761E-2</v>
      </c>
      <c r="I3442">
        <f t="shared" si="374"/>
        <v>-3.3465600005001761E-2</v>
      </c>
      <c r="Q3442" s="2">
        <f t="shared" si="373"/>
        <v>31413.758000000002</v>
      </c>
      <c r="S3442" t="s">
        <v>8874</v>
      </c>
    </row>
    <row r="3443" spans="1:21" ht="12.95" customHeight="1" x14ac:dyDescent="0.2">
      <c r="A3443" s="55" t="s">
        <v>7439</v>
      </c>
      <c r="B3443" s="54" t="s">
        <v>8852</v>
      </c>
      <c r="C3443" s="55">
        <v>46440.618000000002</v>
      </c>
      <c r="D3443" s="55" t="s">
        <v>8869</v>
      </c>
      <c r="E3443">
        <f t="shared" si="371"/>
        <v>-8441.0336479313155</v>
      </c>
      <c r="F3443">
        <f t="shared" si="372"/>
        <v>-8441</v>
      </c>
      <c r="G3443">
        <f t="shared" si="368"/>
        <v>-4.0217699999629986E-2</v>
      </c>
      <c r="I3443">
        <f t="shared" si="374"/>
        <v>-4.0217699999629986E-2</v>
      </c>
      <c r="Q3443" s="2">
        <f t="shared" si="373"/>
        <v>31422.118000000002</v>
      </c>
      <c r="S3443" t="s">
        <v>8874</v>
      </c>
    </row>
    <row r="3444" spans="1:21" ht="12.95" customHeight="1" x14ac:dyDescent="0.2">
      <c r="A3444" s="55" t="s">
        <v>7439</v>
      </c>
      <c r="B3444" s="54" t="s">
        <v>8852</v>
      </c>
      <c r="C3444" s="55">
        <v>46440.624000000003</v>
      </c>
      <c r="D3444" s="55" t="s">
        <v>8869</v>
      </c>
      <c r="E3444">
        <f t="shared" si="371"/>
        <v>-8441.0286280622549</v>
      </c>
      <c r="F3444">
        <f t="shared" si="372"/>
        <v>-8441</v>
      </c>
      <c r="G3444">
        <f t="shared" si="368"/>
        <v>-3.4217699998407625E-2</v>
      </c>
      <c r="I3444">
        <f t="shared" si="374"/>
        <v>-3.4217699998407625E-2</v>
      </c>
      <c r="Q3444" s="2">
        <f t="shared" si="373"/>
        <v>31422.124000000003</v>
      </c>
      <c r="S3444" t="s">
        <v>8874</v>
      </c>
    </row>
    <row r="3445" spans="1:21" ht="12.95" customHeight="1" x14ac:dyDescent="0.2">
      <c r="A3445" s="55" t="s">
        <v>7439</v>
      </c>
      <c r="B3445" s="54" t="s">
        <v>8852</v>
      </c>
      <c r="C3445" s="55">
        <v>46446.603000000003</v>
      </c>
      <c r="D3445" s="55" t="s">
        <v>8869</v>
      </c>
      <c r="E3445">
        <f t="shared" si="371"/>
        <v>-8436.0263285439032</v>
      </c>
      <c r="F3445">
        <f t="shared" si="372"/>
        <v>-8436</v>
      </c>
      <c r="G3445">
        <f t="shared" si="368"/>
        <v>-3.1469199995626695E-2</v>
      </c>
      <c r="I3445">
        <f t="shared" si="374"/>
        <v>-3.1469199995626695E-2</v>
      </c>
      <c r="Q3445" s="2">
        <f t="shared" si="373"/>
        <v>31428.103000000003</v>
      </c>
      <c r="S3445" t="s">
        <v>8874</v>
      </c>
    </row>
    <row r="3446" spans="1:21" ht="12.95" customHeight="1" x14ac:dyDescent="0.2">
      <c r="A3446" s="55" t="s">
        <v>3231</v>
      </c>
      <c r="B3446" s="54" t="s">
        <v>8852</v>
      </c>
      <c r="C3446" s="55">
        <v>46457.357000000004</v>
      </c>
      <c r="D3446" s="55" t="s">
        <v>8869</v>
      </c>
      <c r="E3446">
        <f t="shared" si="371"/>
        <v>-8427.0290498985851</v>
      </c>
      <c r="F3446">
        <f t="shared" si="372"/>
        <v>-8427</v>
      </c>
      <c r="G3446">
        <f t="shared" ref="G3446:G3509" si="375">+C3446-(C$7+F3446*C$8)</f>
        <v>-3.4721899995929562E-2</v>
      </c>
      <c r="I3446">
        <f>G3446</f>
        <v>-3.4721899995929562E-2</v>
      </c>
      <c r="Q3446" s="2">
        <f t="shared" si="373"/>
        <v>31438.857000000004</v>
      </c>
      <c r="S3446" t="s">
        <v>8874</v>
      </c>
      <c r="U3446" s="21"/>
    </row>
    <row r="3447" spans="1:21" ht="12.95" customHeight="1" x14ac:dyDescent="0.2">
      <c r="A3447" s="55" t="s">
        <v>3364</v>
      </c>
      <c r="B3447" s="54" t="s">
        <v>8852</v>
      </c>
      <c r="C3447" s="55">
        <v>46457.358</v>
      </c>
      <c r="D3447" s="55" t="s">
        <v>8869</v>
      </c>
      <c r="E3447">
        <f t="shared" si="371"/>
        <v>-8427.028213253745</v>
      </c>
      <c r="F3447">
        <f t="shared" si="372"/>
        <v>-8427</v>
      </c>
      <c r="G3447">
        <f t="shared" si="375"/>
        <v>-3.3721899999363814E-2</v>
      </c>
      <c r="I3447">
        <f>G3447</f>
        <v>-3.3721899999363814E-2</v>
      </c>
      <c r="Q3447" s="2">
        <f t="shared" si="373"/>
        <v>31438.858</v>
      </c>
      <c r="S3447" t="s">
        <v>8874</v>
      </c>
      <c r="U3447" s="21"/>
    </row>
    <row r="3448" spans="1:21" ht="12.95" customHeight="1" x14ac:dyDescent="0.2">
      <c r="A3448" s="55" t="s">
        <v>3231</v>
      </c>
      <c r="B3448" s="54" t="s">
        <v>8852</v>
      </c>
      <c r="C3448" s="55">
        <v>46469.31</v>
      </c>
      <c r="D3448" s="55" t="s">
        <v>8869</v>
      </c>
      <c r="E3448">
        <f t="shared" si="371"/>
        <v>-8417.0286340861021</v>
      </c>
      <c r="F3448">
        <f t="shared" si="372"/>
        <v>-8417</v>
      </c>
      <c r="G3448">
        <f t="shared" si="375"/>
        <v>-3.4224900002300274E-2</v>
      </c>
      <c r="I3448">
        <f>G3448</f>
        <v>-3.4224900002300274E-2</v>
      </c>
      <c r="Q3448" s="2">
        <f t="shared" si="373"/>
        <v>31450.809999999998</v>
      </c>
      <c r="S3448" t="s">
        <v>8874</v>
      </c>
      <c r="U3448" s="21"/>
    </row>
    <row r="3449" spans="1:21" ht="12.95" customHeight="1" x14ac:dyDescent="0.2">
      <c r="A3449" s="55" t="s">
        <v>860</v>
      </c>
      <c r="B3449" s="54" t="s">
        <v>8852</v>
      </c>
      <c r="C3449" s="55">
        <v>46469.317000000003</v>
      </c>
      <c r="D3449" s="55" t="s">
        <v>8869</v>
      </c>
      <c r="E3449">
        <f t="shared" si="371"/>
        <v>-8417.022777572196</v>
      </c>
      <c r="F3449">
        <f t="shared" si="372"/>
        <v>-8417</v>
      </c>
      <c r="G3449">
        <f t="shared" si="375"/>
        <v>-2.7224899997236207E-2</v>
      </c>
      <c r="I3449">
        <f>+C3449-(C$7+F3449*C$8)</f>
        <v>-2.7224899997236207E-2</v>
      </c>
      <c r="Q3449" s="2">
        <f t="shared" si="373"/>
        <v>31450.817000000003</v>
      </c>
      <c r="S3449" t="s">
        <v>8874</v>
      </c>
    </row>
    <row r="3450" spans="1:21" ht="12.95" customHeight="1" x14ac:dyDescent="0.2">
      <c r="A3450" s="55" t="s">
        <v>7439</v>
      </c>
      <c r="B3450" s="54" t="s">
        <v>8852</v>
      </c>
      <c r="C3450" s="55">
        <v>46471.699000000001</v>
      </c>
      <c r="D3450" s="55" t="s">
        <v>8869</v>
      </c>
      <c r="E3450">
        <f t="shared" si="371"/>
        <v>-8415.0298895553533</v>
      </c>
      <c r="F3450">
        <f t="shared" si="372"/>
        <v>-8415</v>
      </c>
      <c r="G3450">
        <f t="shared" si="375"/>
        <v>-3.572550000535557E-2</v>
      </c>
      <c r="I3450">
        <f>+C3450-(C$7+F3450*C$8)</f>
        <v>-3.572550000535557E-2</v>
      </c>
      <c r="Q3450" s="2">
        <f t="shared" si="373"/>
        <v>31453.199000000001</v>
      </c>
      <c r="S3450" t="s">
        <v>8874</v>
      </c>
    </row>
    <row r="3451" spans="1:21" ht="12.95" customHeight="1" x14ac:dyDescent="0.2">
      <c r="A3451" s="55" t="s">
        <v>3231</v>
      </c>
      <c r="B3451" s="54" t="s">
        <v>8852</v>
      </c>
      <c r="C3451" s="55">
        <v>46475.286</v>
      </c>
      <c r="D3451" s="55" t="s">
        <v>8869</v>
      </c>
      <c r="E3451">
        <f t="shared" si="371"/>
        <v>-8412.0288445022798</v>
      </c>
      <c r="F3451">
        <f t="shared" si="372"/>
        <v>-8412</v>
      </c>
      <c r="G3451">
        <f t="shared" si="375"/>
        <v>-3.4476400003768504E-2</v>
      </c>
      <c r="I3451">
        <f>G3451</f>
        <v>-3.4476400003768504E-2</v>
      </c>
      <c r="Q3451" s="2">
        <f t="shared" si="373"/>
        <v>31456.786</v>
      </c>
      <c r="S3451" t="s">
        <v>8874</v>
      </c>
      <c r="U3451" s="21"/>
    </row>
    <row r="3452" spans="1:21" ht="12.95" customHeight="1" x14ac:dyDescent="0.2">
      <c r="A3452" s="55" t="s">
        <v>3231</v>
      </c>
      <c r="B3452" s="54" t="s">
        <v>8852</v>
      </c>
      <c r="C3452" s="55">
        <v>46475.288</v>
      </c>
      <c r="D3452" s="55" t="s">
        <v>8869</v>
      </c>
      <c r="E3452">
        <f t="shared" si="371"/>
        <v>-8412.0271712125923</v>
      </c>
      <c r="F3452">
        <f t="shared" si="372"/>
        <v>-8412</v>
      </c>
      <c r="G3452">
        <f t="shared" si="375"/>
        <v>-3.247640000336105E-2</v>
      </c>
      <c r="I3452">
        <f>G3452</f>
        <v>-3.247640000336105E-2</v>
      </c>
      <c r="Q3452" s="2">
        <f t="shared" si="373"/>
        <v>31456.788</v>
      </c>
      <c r="S3452" t="s">
        <v>8874</v>
      </c>
      <c r="U3452" s="21"/>
    </row>
    <row r="3453" spans="1:21" ht="12.95" customHeight="1" x14ac:dyDescent="0.2">
      <c r="A3453" s="55" t="s">
        <v>3364</v>
      </c>
      <c r="B3453" s="54" t="s">
        <v>8852</v>
      </c>
      <c r="C3453" s="55">
        <v>46488.430999999997</v>
      </c>
      <c r="D3453" s="55" t="s">
        <v>8869</v>
      </c>
      <c r="E3453">
        <f t="shared" si="371"/>
        <v>-8401.031148036529</v>
      </c>
      <c r="F3453">
        <f t="shared" si="372"/>
        <v>-8401</v>
      </c>
      <c r="G3453">
        <f t="shared" si="375"/>
        <v>-3.7229700006719213E-2</v>
      </c>
      <c r="I3453">
        <f>G3453</f>
        <v>-3.7229700006719213E-2</v>
      </c>
      <c r="Q3453" s="2">
        <f t="shared" si="373"/>
        <v>31469.930999999997</v>
      </c>
      <c r="S3453" t="s">
        <v>8874</v>
      </c>
      <c r="U3453" s="21"/>
    </row>
    <row r="3454" spans="1:21" ht="12.95" customHeight="1" x14ac:dyDescent="0.2">
      <c r="A3454" s="55" t="s">
        <v>3231</v>
      </c>
      <c r="B3454" s="54" t="s">
        <v>8852</v>
      </c>
      <c r="C3454" s="55">
        <v>46488.432000000001</v>
      </c>
      <c r="D3454" s="55" t="s">
        <v>8869</v>
      </c>
      <c r="E3454">
        <f t="shared" si="371"/>
        <v>-8401.0303113916816</v>
      </c>
      <c r="F3454">
        <f t="shared" si="372"/>
        <v>-8401</v>
      </c>
      <c r="G3454">
        <f t="shared" si="375"/>
        <v>-3.6229700002877507E-2</v>
      </c>
      <c r="I3454">
        <f>G3454</f>
        <v>-3.6229700002877507E-2</v>
      </c>
      <c r="Q3454" s="2">
        <f t="shared" si="373"/>
        <v>31469.932000000001</v>
      </c>
      <c r="S3454" t="s">
        <v>8874</v>
      </c>
      <c r="U3454" s="21"/>
    </row>
    <row r="3455" spans="1:21" ht="12.95" customHeight="1" x14ac:dyDescent="0.2">
      <c r="A3455" s="55" t="s">
        <v>3231</v>
      </c>
      <c r="B3455" s="54" t="s">
        <v>8852</v>
      </c>
      <c r="C3455" s="55">
        <v>46500.385999999999</v>
      </c>
      <c r="D3455" s="55" t="s">
        <v>8869</v>
      </c>
      <c r="E3455">
        <f t="shared" si="371"/>
        <v>-8391.0290589343531</v>
      </c>
      <c r="F3455">
        <f t="shared" si="372"/>
        <v>-8391</v>
      </c>
      <c r="G3455">
        <f t="shared" si="375"/>
        <v>-3.4732700005406514E-2</v>
      </c>
      <c r="I3455">
        <f>G3455</f>
        <v>-3.4732700005406514E-2</v>
      </c>
      <c r="Q3455" s="2">
        <f t="shared" si="373"/>
        <v>31481.885999999999</v>
      </c>
      <c r="S3455" t="s">
        <v>8874</v>
      </c>
      <c r="U3455" s="21"/>
    </row>
    <row r="3456" spans="1:21" ht="12.95" customHeight="1" x14ac:dyDescent="0.2">
      <c r="A3456" s="55" t="s">
        <v>877</v>
      </c>
      <c r="B3456" s="54" t="s">
        <v>8852</v>
      </c>
      <c r="C3456" s="55">
        <v>46506.358</v>
      </c>
      <c r="D3456" s="55" t="s">
        <v>8869</v>
      </c>
      <c r="E3456">
        <f t="shared" si="371"/>
        <v>-8386.0326159299038</v>
      </c>
      <c r="F3456">
        <f t="shared" si="372"/>
        <v>-8386</v>
      </c>
      <c r="G3456">
        <f t="shared" si="375"/>
        <v>-3.8984200000413693E-2</v>
      </c>
      <c r="I3456">
        <f>+C3456-(C$7+F3456*C$8)</f>
        <v>-3.8984200000413693E-2</v>
      </c>
      <c r="Q3456" s="2">
        <f t="shared" si="373"/>
        <v>31487.858</v>
      </c>
      <c r="S3456" t="s">
        <v>8874</v>
      </c>
    </row>
    <row r="3457" spans="1:33" ht="12.95" customHeight="1" x14ac:dyDescent="0.2">
      <c r="A3457" s="55" t="s">
        <v>3231</v>
      </c>
      <c r="B3457" s="54" t="s">
        <v>8852</v>
      </c>
      <c r="C3457" s="55">
        <v>46506.366999999998</v>
      </c>
      <c r="D3457" s="55" t="s">
        <v>8869</v>
      </c>
      <c r="E3457">
        <f t="shared" si="371"/>
        <v>-8386.0250861263157</v>
      </c>
      <c r="F3457">
        <f t="shared" si="372"/>
        <v>-8386</v>
      </c>
      <c r="G3457">
        <f t="shared" si="375"/>
        <v>-2.9984200002218131E-2</v>
      </c>
      <c r="I3457">
        <f>G3457</f>
        <v>-2.9984200002218131E-2</v>
      </c>
      <c r="Q3457" s="2">
        <f t="shared" si="373"/>
        <v>31487.866999999998</v>
      </c>
      <c r="S3457" t="s">
        <v>8874</v>
      </c>
      <c r="U3457" s="21"/>
    </row>
    <row r="3458" spans="1:33" ht="12.95" customHeight="1" x14ac:dyDescent="0.2">
      <c r="A3458" s="55" t="s">
        <v>882</v>
      </c>
      <c r="B3458" s="54" t="s">
        <v>8852</v>
      </c>
      <c r="C3458" s="55">
        <v>46511.144999999997</v>
      </c>
      <c r="D3458" s="55" t="s">
        <v>8869</v>
      </c>
      <c r="E3458">
        <f t="shared" si="371"/>
        <v>-8382.0275970648199</v>
      </c>
      <c r="F3458">
        <f t="shared" si="372"/>
        <v>-8382</v>
      </c>
      <c r="G3458">
        <f t="shared" si="375"/>
        <v>-3.2985400008328725E-2</v>
      </c>
      <c r="I3458">
        <f t="shared" ref="I3458:I3463" si="376">+C3458-(C$7+F3458*C$8)</f>
        <v>-3.2985400008328725E-2</v>
      </c>
      <c r="Q3458" s="2">
        <f t="shared" si="373"/>
        <v>31492.644999999997</v>
      </c>
      <c r="S3458" t="s">
        <v>8874</v>
      </c>
    </row>
    <row r="3459" spans="1:33" ht="12.95" customHeight="1" x14ac:dyDescent="0.2">
      <c r="A3459" s="55" t="s">
        <v>3107</v>
      </c>
      <c r="B3459" s="54" t="s">
        <v>8852</v>
      </c>
      <c r="C3459" s="55">
        <v>46512.34</v>
      </c>
      <c r="D3459" s="55" t="s">
        <v>8869</v>
      </c>
      <c r="E3459">
        <f t="shared" si="371"/>
        <v>-8381.0278064770246</v>
      </c>
      <c r="F3459">
        <f t="shared" si="372"/>
        <v>-8381</v>
      </c>
      <c r="G3459">
        <f t="shared" si="375"/>
        <v>-3.323570000793552E-2</v>
      </c>
      <c r="I3459">
        <f t="shared" si="376"/>
        <v>-3.323570000793552E-2</v>
      </c>
      <c r="Q3459" s="2">
        <f t="shared" si="373"/>
        <v>31493.839999999997</v>
      </c>
      <c r="S3459" t="s">
        <v>8874</v>
      </c>
    </row>
    <row r="3460" spans="1:33" ht="12.95" customHeight="1" x14ac:dyDescent="0.2">
      <c r="A3460" s="55" t="s">
        <v>882</v>
      </c>
      <c r="B3460" s="54" t="s">
        <v>8852</v>
      </c>
      <c r="C3460" s="55">
        <v>46513.534</v>
      </c>
      <c r="D3460" s="55" t="s">
        <v>8869</v>
      </c>
      <c r="E3460">
        <f t="shared" si="371"/>
        <v>-8380.0288525340693</v>
      </c>
      <c r="F3460">
        <f t="shared" si="372"/>
        <v>-8380</v>
      </c>
      <c r="G3460">
        <f t="shared" si="375"/>
        <v>-3.4486000004108064E-2</v>
      </c>
      <c r="I3460">
        <f t="shared" si="376"/>
        <v>-3.4486000004108064E-2</v>
      </c>
      <c r="Q3460" s="2">
        <f t="shared" si="373"/>
        <v>31495.034</v>
      </c>
      <c r="S3460" t="s">
        <v>8874</v>
      </c>
    </row>
    <row r="3461" spans="1:33" ht="12.95" customHeight="1" x14ac:dyDescent="0.2">
      <c r="A3461" s="55" t="s">
        <v>877</v>
      </c>
      <c r="B3461" s="54" t="s">
        <v>8852</v>
      </c>
      <c r="C3461" s="55">
        <v>46518.315000000002</v>
      </c>
      <c r="D3461" s="55" t="s">
        <v>8869</v>
      </c>
      <c r="E3461">
        <f t="shared" si="371"/>
        <v>-8376.0288535380423</v>
      </c>
      <c r="F3461">
        <f t="shared" si="372"/>
        <v>-8376</v>
      </c>
      <c r="G3461">
        <f t="shared" si="375"/>
        <v>-3.4487199998693541E-2</v>
      </c>
      <c r="I3461">
        <f t="shared" si="376"/>
        <v>-3.4487199998693541E-2</v>
      </c>
      <c r="Q3461" s="2">
        <f t="shared" si="373"/>
        <v>31499.815000000002</v>
      </c>
      <c r="S3461" t="s">
        <v>8874</v>
      </c>
    </row>
    <row r="3462" spans="1:33" ht="12.95" customHeight="1" x14ac:dyDescent="0.2">
      <c r="A3462" s="55" t="s">
        <v>3435</v>
      </c>
      <c r="B3462" s="54" t="s">
        <v>8852</v>
      </c>
      <c r="C3462" s="55">
        <v>46518.317000000003</v>
      </c>
      <c r="D3462" s="55" t="s">
        <v>8869</v>
      </c>
      <c r="E3462">
        <f t="shared" si="371"/>
        <v>-8376.0271802483549</v>
      </c>
      <c r="F3462">
        <f t="shared" si="372"/>
        <v>-8376</v>
      </c>
      <c r="G3462">
        <f t="shared" si="375"/>
        <v>-3.2487199998286087E-2</v>
      </c>
      <c r="I3462">
        <f t="shared" si="376"/>
        <v>-3.2487199998286087E-2</v>
      </c>
      <c r="Q3462" s="2">
        <f t="shared" si="373"/>
        <v>31499.817000000003</v>
      </c>
      <c r="S3462" t="s">
        <v>8874</v>
      </c>
      <c r="AB3462" t="s">
        <v>8668</v>
      </c>
      <c r="AG3462" t="s">
        <v>8769</v>
      </c>
    </row>
    <row r="3463" spans="1:33" ht="12.95" customHeight="1" x14ac:dyDescent="0.2">
      <c r="A3463" s="55" t="s">
        <v>3435</v>
      </c>
      <c r="B3463" s="54" t="s">
        <v>8852</v>
      </c>
      <c r="C3463" s="55">
        <v>46518.32</v>
      </c>
      <c r="D3463" s="55" t="s">
        <v>8869</v>
      </c>
      <c r="E3463">
        <f t="shared" si="371"/>
        <v>-8376.0246703138273</v>
      </c>
      <c r="F3463">
        <f t="shared" si="372"/>
        <v>-8376</v>
      </c>
      <c r="G3463">
        <f t="shared" si="375"/>
        <v>-2.9487200001312885E-2</v>
      </c>
      <c r="I3463">
        <f t="shared" si="376"/>
        <v>-2.9487200001312885E-2</v>
      </c>
      <c r="Q3463" s="2">
        <f t="shared" si="373"/>
        <v>31499.82</v>
      </c>
      <c r="S3463" t="s">
        <v>8874</v>
      </c>
      <c r="AB3463" t="s">
        <v>8668</v>
      </c>
      <c r="AG3463" t="s">
        <v>8769</v>
      </c>
    </row>
    <row r="3464" spans="1:33" ht="12.95" customHeight="1" x14ac:dyDescent="0.2">
      <c r="A3464" s="55" t="s">
        <v>3364</v>
      </c>
      <c r="B3464" s="54" t="s">
        <v>8852</v>
      </c>
      <c r="C3464" s="55">
        <v>46525.470999999998</v>
      </c>
      <c r="D3464" s="55" t="s">
        <v>8869</v>
      </c>
      <c r="E3464">
        <f t="shared" si="371"/>
        <v>-8370.0418230390787</v>
      </c>
      <c r="F3464">
        <f t="shared" si="372"/>
        <v>-8370</v>
      </c>
      <c r="G3464">
        <f t="shared" si="375"/>
        <v>-4.9989000006462447E-2</v>
      </c>
      <c r="I3464">
        <f>G3464</f>
        <v>-4.9989000006462447E-2</v>
      </c>
      <c r="Q3464" s="2">
        <f t="shared" si="373"/>
        <v>31506.970999999998</v>
      </c>
      <c r="S3464" t="s">
        <v>8874</v>
      </c>
      <c r="U3464" s="21"/>
    </row>
    <row r="3465" spans="1:33" ht="12.95" customHeight="1" x14ac:dyDescent="0.2">
      <c r="A3465" s="55" t="s">
        <v>877</v>
      </c>
      <c r="B3465" s="54" t="s">
        <v>8852</v>
      </c>
      <c r="C3465" s="55">
        <v>46543.411</v>
      </c>
      <c r="D3465" s="55" t="s">
        <v>8869</v>
      </c>
      <c r="E3465">
        <f t="shared" si="371"/>
        <v>-8355.0324145494906</v>
      </c>
      <c r="F3465">
        <f t="shared" si="372"/>
        <v>-8355</v>
      </c>
      <c r="G3465">
        <f t="shared" si="375"/>
        <v>-3.8743500001146458E-2</v>
      </c>
      <c r="I3465">
        <f t="shared" ref="I3465:I3480" si="377">+C3465-(C$7+F3465*C$8)</f>
        <v>-3.8743500001146458E-2</v>
      </c>
      <c r="Q3465" s="2">
        <f t="shared" si="373"/>
        <v>31524.911</v>
      </c>
      <c r="S3465" t="s">
        <v>8874</v>
      </c>
    </row>
    <row r="3466" spans="1:33" ht="12.95" customHeight="1" x14ac:dyDescent="0.2">
      <c r="A3466" s="55" t="s">
        <v>860</v>
      </c>
      <c r="B3466" s="54" t="s">
        <v>8852</v>
      </c>
      <c r="C3466" s="55">
        <v>46617.519</v>
      </c>
      <c r="D3466" s="55" t="s">
        <v>8869</v>
      </c>
      <c r="E3466">
        <f t="shared" si="371"/>
        <v>-8293.0303384989766</v>
      </c>
      <c r="F3466">
        <f t="shared" si="372"/>
        <v>-8293</v>
      </c>
      <c r="G3466">
        <f t="shared" si="375"/>
        <v>-3.6262100002204534E-2</v>
      </c>
      <c r="I3466">
        <f t="shared" si="377"/>
        <v>-3.6262100002204534E-2</v>
      </c>
      <c r="Q3466" s="2">
        <f t="shared" si="373"/>
        <v>31599.019</v>
      </c>
      <c r="S3466" t="s">
        <v>8874</v>
      </c>
      <c r="AB3466" t="s">
        <v>8668</v>
      </c>
      <c r="AG3466" t="s">
        <v>8769</v>
      </c>
    </row>
    <row r="3467" spans="1:33" ht="12.95" customHeight="1" x14ac:dyDescent="0.2">
      <c r="A3467" s="55" t="s">
        <v>860</v>
      </c>
      <c r="B3467" s="54" t="s">
        <v>8852</v>
      </c>
      <c r="C3467" s="55">
        <v>46629.470999999998</v>
      </c>
      <c r="D3467" s="55" t="s">
        <v>8869</v>
      </c>
      <c r="E3467">
        <f t="shared" si="371"/>
        <v>-8283.0307593313337</v>
      </c>
      <c r="F3467">
        <f t="shared" si="372"/>
        <v>-8283</v>
      </c>
      <c r="G3467">
        <f t="shared" si="375"/>
        <v>-3.6765100005140994E-2</v>
      </c>
      <c r="I3467">
        <f t="shared" si="377"/>
        <v>-3.6765100005140994E-2</v>
      </c>
      <c r="Q3467" s="2">
        <f t="shared" si="373"/>
        <v>31610.970999999998</v>
      </c>
      <c r="S3467" t="s">
        <v>8874</v>
      </c>
    </row>
    <row r="3468" spans="1:33" ht="12.95" customHeight="1" x14ac:dyDescent="0.2">
      <c r="A3468" s="55" t="s">
        <v>860</v>
      </c>
      <c r="B3468" s="54" t="s">
        <v>8852</v>
      </c>
      <c r="C3468" s="55">
        <v>46641.419000000002</v>
      </c>
      <c r="D3468" s="55" t="s">
        <v>8869</v>
      </c>
      <c r="E3468">
        <f t="shared" si="371"/>
        <v>-8273.0345267430603</v>
      </c>
      <c r="F3468">
        <f t="shared" si="372"/>
        <v>-8273</v>
      </c>
      <c r="G3468">
        <f t="shared" si="375"/>
        <v>-4.1268100001616403E-2</v>
      </c>
      <c r="I3468">
        <f t="shared" si="377"/>
        <v>-4.1268100001616403E-2</v>
      </c>
      <c r="Q3468" s="2">
        <f t="shared" si="373"/>
        <v>31622.919000000002</v>
      </c>
      <c r="S3468" t="s">
        <v>8874</v>
      </c>
    </row>
    <row r="3469" spans="1:33" ht="12.95" customHeight="1" x14ac:dyDescent="0.2">
      <c r="A3469" s="55" t="s">
        <v>860</v>
      </c>
      <c r="B3469" s="54" t="s">
        <v>8852</v>
      </c>
      <c r="C3469" s="55">
        <v>46641.425999999999</v>
      </c>
      <c r="D3469" s="55" t="s">
        <v>8869</v>
      </c>
      <c r="E3469">
        <f t="shared" si="371"/>
        <v>-8273.0286702291578</v>
      </c>
      <c r="F3469">
        <f t="shared" si="372"/>
        <v>-8273</v>
      </c>
      <c r="G3469">
        <f t="shared" si="375"/>
        <v>-3.4268100003828295E-2</v>
      </c>
      <c r="I3469">
        <f t="shared" si="377"/>
        <v>-3.4268100003828295E-2</v>
      </c>
      <c r="Q3469" s="2">
        <f t="shared" si="373"/>
        <v>31622.925999999999</v>
      </c>
      <c r="S3469" t="s">
        <v>8874</v>
      </c>
    </row>
    <row r="3470" spans="1:33" ht="12.95" customHeight="1" x14ac:dyDescent="0.2">
      <c r="A3470" s="55" t="s">
        <v>911</v>
      </c>
      <c r="B3470" s="54" t="s">
        <v>8852</v>
      </c>
      <c r="C3470" s="55">
        <v>46641.427000000003</v>
      </c>
      <c r="D3470" s="55" t="s">
        <v>8869</v>
      </c>
      <c r="E3470">
        <f t="shared" si="371"/>
        <v>-8273.0278335843122</v>
      </c>
      <c r="F3470">
        <f t="shared" si="372"/>
        <v>-8273</v>
      </c>
      <c r="G3470">
        <f t="shared" si="375"/>
        <v>-3.3268099999986589E-2</v>
      </c>
      <c r="I3470">
        <f t="shared" si="377"/>
        <v>-3.3268099999986589E-2</v>
      </c>
      <c r="Q3470" s="2">
        <f t="shared" si="373"/>
        <v>31622.927000000003</v>
      </c>
      <c r="S3470" t="s">
        <v>8874</v>
      </c>
    </row>
    <row r="3471" spans="1:33" ht="12.95" customHeight="1" x14ac:dyDescent="0.2">
      <c r="A3471" s="55" t="s">
        <v>860</v>
      </c>
      <c r="B3471" s="54" t="s">
        <v>8852</v>
      </c>
      <c r="C3471" s="55">
        <v>46641.432999999997</v>
      </c>
      <c r="D3471" s="55" t="s">
        <v>8869</v>
      </c>
      <c r="E3471">
        <f t="shared" si="371"/>
        <v>-8273.0228137152571</v>
      </c>
      <c r="F3471">
        <f t="shared" si="372"/>
        <v>-8273</v>
      </c>
      <c r="G3471">
        <f t="shared" si="375"/>
        <v>-2.7268100006040186E-2</v>
      </c>
      <c r="I3471">
        <f t="shared" si="377"/>
        <v>-2.7268100006040186E-2</v>
      </c>
      <c r="Q3471" s="2">
        <f t="shared" si="373"/>
        <v>31622.932999999997</v>
      </c>
      <c r="S3471" t="s">
        <v>8874</v>
      </c>
    </row>
    <row r="3472" spans="1:33" ht="12.95" customHeight="1" x14ac:dyDescent="0.2">
      <c r="A3472" s="55" t="s">
        <v>911</v>
      </c>
      <c r="B3472" s="54" t="s">
        <v>8852</v>
      </c>
      <c r="C3472" s="55">
        <v>46647.392</v>
      </c>
      <c r="D3472" s="55" t="s">
        <v>8869</v>
      </c>
      <c r="E3472">
        <f t="shared" si="371"/>
        <v>-8268.0372470937691</v>
      </c>
      <c r="F3472">
        <f t="shared" si="372"/>
        <v>-8268</v>
      </c>
      <c r="G3472">
        <f t="shared" si="375"/>
        <v>-4.4519600000057835E-2</v>
      </c>
      <c r="I3472">
        <f t="shared" si="377"/>
        <v>-4.4519600000057835E-2</v>
      </c>
      <c r="Q3472" s="2">
        <f t="shared" si="373"/>
        <v>31628.892</v>
      </c>
      <c r="S3472" t="s">
        <v>8874</v>
      </c>
    </row>
    <row r="3473" spans="1:33" ht="12.95" customHeight="1" x14ac:dyDescent="0.2">
      <c r="A3473" s="55" t="s">
        <v>911</v>
      </c>
      <c r="B3473" s="54" t="s">
        <v>8852</v>
      </c>
      <c r="C3473" s="55">
        <v>46647.392999999996</v>
      </c>
      <c r="D3473" s="55" t="s">
        <v>8869</v>
      </c>
      <c r="E3473">
        <f t="shared" si="371"/>
        <v>-8268.036410448929</v>
      </c>
      <c r="F3473">
        <f t="shared" si="372"/>
        <v>-8268</v>
      </c>
      <c r="G3473">
        <f t="shared" si="375"/>
        <v>-4.3519600003492087E-2</v>
      </c>
      <c r="I3473">
        <f t="shared" si="377"/>
        <v>-4.3519600003492087E-2</v>
      </c>
      <c r="Q3473" s="2">
        <f t="shared" si="373"/>
        <v>31628.892999999996</v>
      </c>
      <c r="S3473" t="s">
        <v>8874</v>
      </c>
    </row>
    <row r="3474" spans="1:33" ht="12.95" customHeight="1" x14ac:dyDescent="0.2">
      <c r="A3474" s="55" t="s">
        <v>860</v>
      </c>
      <c r="B3474" s="54" t="s">
        <v>8852</v>
      </c>
      <c r="C3474" s="55">
        <v>46647.398999999998</v>
      </c>
      <c r="D3474" s="55" t="s">
        <v>8869</v>
      </c>
      <c r="E3474">
        <f t="shared" si="371"/>
        <v>-8268.0313905798685</v>
      </c>
      <c r="F3474">
        <f t="shared" si="372"/>
        <v>-8268</v>
      </c>
      <c r="G3474">
        <f t="shared" si="375"/>
        <v>-3.7519600002269726E-2</v>
      </c>
      <c r="I3474">
        <f t="shared" si="377"/>
        <v>-3.7519600002269726E-2</v>
      </c>
      <c r="Q3474" s="2">
        <f t="shared" si="373"/>
        <v>31628.898999999998</v>
      </c>
      <c r="S3474" t="s">
        <v>8874</v>
      </c>
    </row>
    <row r="3475" spans="1:33" ht="12.95" customHeight="1" x14ac:dyDescent="0.2">
      <c r="A3475" s="55" t="s">
        <v>860</v>
      </c>
      <c r="B3475" s="54" t="s">
        <v>8852</v>
      </c>
      <c r="C3475" s="55">
        <v>46647.400999999998</v>
      </c>
      <c r="D3475" s="55" t="s">
        <v>8869</v>
      </c>
      <c r="E3475">
        <f t="shared" si="371"/>
        <v>-8268.029717290181</v>
      </c>
      <c r="F3475">
        <f t="shared" si="372"/>
        <v>-8268</v>
      </c>
      <c r="G3475">
        <f t="shared" si="375"/>
        <v>-3.5519600001862273E-2</v>
      </c>
      <c r="I3475">
        <f t="shared" si="377"/>
        <v>-3.5519600001862273E-2</v>
      </c>
      <c r="Q3475" s="2">
        <f t="shared" si="373"/>
        <v>31628.900999999998</v>
      </c>
      <c r="S3475" t="s">
        <v>8874</v>
      </c>
    </row>
    <row r="3476" spans="1:33" ht="12.95" customHeight="1" x14ac:dyDescent="0.2">
      <c r="A3476" s="55" t="s">
        <v>860</v>
      </c>
      <c r="B3476" s="54" t="s">
        <v>8852</v>
      </c>
      <c r="C3476" s="55">
        <v>46647.404999999999</v>
      </c>
      <c r="D3476" s="55" t="s">
        <v>8869</v>
      </c>
      <c r="E3476">
        <f t="shared" si="371"/>
        <v>-8268.0263707108079</v>
      </c>
      <c r="F3476">
        <f t="shared" si="372"/>
        <v>-8268</v>
      </c>
      <c r="G3476">
        <f t="shared" si="375"/>
        <v>-3.1519600001047365E-2</v>
      </c>
      <c r="I3476">
        <f t="shared" si="377"/>
        <v>-3.1519600001047365E-2</v>
      </c>
      <c r="Q3476" s="2">
        <f t="shared" si="373"/>
        <v>31628.904999999999</v>
      </c>
      <c r="S3476" t="s">
        <v>8874</v>
      </c>
    </row>
    <row r="3477" spans="1:33" ht="12.95" customHeight="1" x14ac:dyDescent="0.2">
      <c r="A3477" s="55" t="s">
        <v>860</v>
      </c>
      <c r="B3477" s="54" t="s">
        <v>8852</v>
      </c>
      <c r="C3477" s="55">
        <v>46647.406000000003</v>
      </c>
      <c r="D3477" s="55" t="s">
        <v>8869</v>
      </c>
      <c r="E3477">
        <f t="shared" ref="E3477:E3540" si="378">+(C3477-C$7)/C$8</f>
        <v>-8268.0255340659605</v>
      </c>
      <c r="F3477">
        <f t="shared" ref="F3477:F3540" si="379">ROUND(2*E3477,0)/2</f>
        <v>-8268</v>
      </c>
      <c r="G3477">
        <f t="shared" si="375"/>
        <v>-3.051959999720566E-2</v>
      </c>
      <c r="I3477">
        <f t="shared" si="377"/>
        <v>-3.051959999720566E-2</v>
      </c>
      <c r="Q3477" s="2">
        <f t="shared" si="373"/>
        <v>31628.906000000003</v>
      </c>
      <c r="S3477" t="s">
        <v>8874</v>
      </c>
    </row>
    <row r="3478" spans="1:33" ht="12.95" customHeight="1" x14ac:dyDescent="0.2">
      <c r="A3478" s="55" t="s">
        <v>860</v>
      </c>
      <c r="B3478" s="54" t="s">
        <v>8852</v>
      </c>
      <c r="C3478" s="55">
        <v>46647.41</v>
      </c>
      <c r="D3478" s="55" t="s">
        <v>8869</v>
      </c>
      <c r="E3478">
        <f t="shared" si="378"/>
        <v>-8268.0221874865874</v>
      </c>
      <c r="F3478">
        <f t="shared" si="379"/>
        <v>-8268</v>
      </c>
      <c r="G3478">
        <f t="shared" si="375"/>
        <v>-2.6519599996390752E-2</v>
      </c>
      <c r="I3478">
        <f t="shared" si="377"/>
        <v>-2.6519599996390752E-2</v>
      </c>
      <c r="Q3478" s="2">
        <f t="shared" si="373"/>
        <v>31628.910000000003</v>
      </c>
      <c r="S3478" t="s">
        <v>8874</v>
      </c>
    </row>
    <row r="3479" spans="1:33" ht="12.95" customHeight="1" x14ac:dyDescent="0.2">
      <c r="A3479" s="55" t="s">
        <v>835</v>
      </c>
      <c r="B3479" s="54" t="s">
        <v>8852</v>
      </c>
      <c r="C3479" s="55">
        <v>46648.587</v>
      </c>
      <c r="D3479" s="55" t="s">
        <v>8869</v>
      </c>
      <c r="E3479">
        <f t="shared" si="378"/>
        <v>-8267.0374565059738</v>
      </c>
      <c r="F3479">
        <f t="shared" si="379"/>
        <v>-8267</v>
      </c>
      <c r="G3479">
        <f t="shared" si="375"/>
        <v>-4.4769900006940588E-2</v>
      </c>
      <c r="I3479">
        <f t="shared" si="377"/>
        <v>-4.4769900006940588E-2</v>
      </c>
      <c r="Q3479" s="2">
        <f t="shared" ref="Q3479:Q3542" si="380">+C3479-15018.5</f>
        <v>31630.087</v>
      </c>
      <c r="S3479" t="s">
        <v>8874</v>
      </c>
    </row>
    <row r="3480" spans="1:33" ht="12.95" customHeight="1" x14ac:dyDescent="0.2">
      <c r="A3480" s="55" t="s">
        <v>860</v>
      </c>
      <c r="B3480" s="54" t="s">
        <v>8852</v>
      </c>
      <c r="C3480" s="55">
        <v>46653.368000000002</v>
      </c>
      <c r="D3480" s="55" t="s">
        <v>8869</v>
      </c>
      <c r="E3480">
        <f t="shared" si="378"/>
        <v>-8263.0374575099468</v>
      </c>
      <c r="F3480">
        <f t="shared" si="379"/>
        <v>-8263</v>
      </c>
      <c r="G3480">
        <f t="shared" si="375"/>
        <v>-4.4771100001526065E-2</v>
      </c>
      <c r="I3480">
        <f t="shared" si="377"/>
        <v>-4.4771100001526065E-2</v>
      </c>
      <c r="Q3480" s="2">
        <f t="shared" si="380"/>
        <v>31634.868000000002</v>
      </c>
      <c r="S3480" t="s">
        <v>8874</v>
      </c>
    </row>
    <row r="3481" spans="1:33" ht="12.95" customHeight="1" x14ac:dyDescent="0.2">
      <c r="A3481" s="55" t="s">
        <v>3364</v>
      </c>
      <c r="B3481" s="54" t="s">
        <v>8852</v>
      </c>
      <c r="C3481" s="55">
        <v>46653.389000000003</v>
      </c>
      <c r="D3481" s="55" t="s">
        <v>8869</v>
      </c>
      <c r="E3481">
        <f t="shared" si="378"/>
        <v>-8263.0198879682357</v>
      </c>
      <c r="F3481">
        <f t="shared" si="379"/>
        <v>-8263</v>
      </c>
      <c r="G3481">
        <f t="shared" si="375"/>
        <v>-2.3771100000885781E-2</v>
      </c>
      <c r="I3481">
        <f>G3481</f>
        <v>-2.3771100000885781E-2</v>
      </c>
      <c r="Q3481" s="2">
        <f t="shared" si="380"/>
        <v>31634.889000000003</v>
      </c>
      <c r="S3481" t="s">
        <v>8874</v>
      </c>
      <c r="U3481" s="21"/>
    </row>
    <row r="3482" spans="1:33" ht="12.95" customHeight="1" x14ac:dyDescent="0.2">
      <c r="A3482" s="55" t="s">
        <v>860</v>
      </c>
      <c r="B3482" s="54" t="s">
        <v>8852</v>
      </c>
      <c r="C3482" s="55">
        <v>46659.355000000003</v>
      </c>
      <c r="D3482" s="55" t="s">
        <v>8869</v>
      </c>
      <c r="E3482">
        <f t="shared" si="378"/>
        <v>-8258.028464832847</v>
      </c>
      <c r="F3482">
        <f t="shared" si="379"/>
        <v>-8258</v>
      </c>
      <c r="G3482">
        <f t="shared" si="375"/>
        <v>-3.4022599997115321E-2</v>
      </c>
      <c r="I3482">
        <f t="shared" ref="I3482:I3490" si="381">+C3482-(C$7+F3482*C$8)</f>
        <v>-3.4022599997115321E-2</v>
      </c>
      <c r="Q3482" s="2">
        <f t="shared" si="380"/>
        <v>31640.855000000003</v>
      </c>
      <c r="S3482" t="s">
        <v>8874</v>
      </c>
    </row>
    <row r="3483" spans="1:33" ht="12.95" customHeight="1" x14ac:dyDescent="0.2">
      <c r="A3483" s="55" t="s">
        <v>946</v>
      </c>
      <c r="B3483" s="54" t="s">
        <v>8852</v>
      </c>
      <c r="C3483" s="55">
        <v>46660.550999999999</v>
      </c>
      <c r="D3483" s="55" t="s">
        <v>8869</v>
      </c>
      <c r="E3483">
        <f t="shared" si="378"/>
        <v>-8257.0278376002098</v>
      </c>
      <c r="F3483">
        <f t="shared" si="379"/>
        <v>-8257</v>
      </c>
      <c r="G3483">
        <f t="shared" si="375"/>
        <v>-3.3272900000156369E-2</v>
      </c>
      <c r="I3483">
        <f t="shared" si="381"/>
        <v>-3.3272900000156369E-2</v>
      </c>
      <c r="Q3483" s="2">
        <f t="shared" si="380"/>
        <v>31642.050999999999</v>
      </c>
      <c r="S3483" t="s">
        <v>8874</v>
      </c>
    </row>
    <row r="3484" spans="1:33" ht="12.95" customHeight="1" x14ac:dyDescent="0.2">
      <c r="A3484" s="55" t="s">
        <v>949</v>
      </c>
      <c r="B3484" s="54" t="s">
        <v>8852</v>
      </c>
      <c r="C3484" s="55">
        <v>46678.48</v>
      </c>
      <c r="D3484" s="55" t="s">
        <v>8869</v>
      </c>
      <c r="E3484">
        <f t="shared" si="378"/>
        <v>-8242.027632203899</v>
      </c>
      <c r="F3484">
        <f t="shared" si="379"/>
        <v>-8242</v>
      </c>
      <c r="G3484">
        <f t="shared" si="375"/>
        <v>-3.3027400000719354E-2</v>
      </c>
      <c r="I3484">
        <f t="shared" si="381"/>
        <v>-3.3027400000719354E-2</v>
      </c>
      <c r="Q3484" s="2">
        <f t="shared" si="380"/>
        <v>31659.980000000003</v>
      </c>
      <c r="S3484" t="s">
        <v>8874</v>
      </c>
    </row>
    <row r="3485" spans="1:33" ht="12.95" customHeight="1" x14ac:dyDescent="0.2">
      <c r="A3485" s="55" t="s">
        <v>949</v>
      </c>
      <c r="B3485" s="54" t="s">
        <v>8852</v>
      </c>
      <c r="C3485" s="55">
        <v>46678.483</v>
      </c>
      <c r="D3485" s="55" t="s">
        <v>8869</v>
      </c>
      <c r="E3485">
        <f t="shared" si="378"/>
        <v>-8242.0251222693714</v>
      </c>
      <c r="F3485">
        <f t="shared" si="379"/>
        <v>-8242</v>
      </c>
      <c r="G3485">
        <f t="shared" si="375"/>
        <v>-3.0027400003746152E-2</v>
      </c>
      <c r="I3485">
        <f t="shared" si="381"/>
        <v>-3.0027400003746152E-2</v>
      </c>
      <c r="Q3485" s="2">
        <f t="shared" si="380"/>
        <v>31659.983</v>
      </c>
      <c r="S3485" t="s">
        <v>8874</v>
      </c>
      <c r="AB3485" t="s">
        <v>8668</v>
      </c>
      <c r="AC3485">
        <v>14</v>
      </c>
      <c r="AE3485" t="s">
        <v>8747</v>
      </c>
      <c r="AG3485" t="s">
        <v>8661</v>
      </c>
    </row>
    <row r="3486" spans="1:33" ht="12.95" customHeight="1" x14ac:dyDescent="0.2">
      <c r="A3486" s="55" t="s">
        <v>7439</v>
      </c>
      <c r="B3486" s="54" t="s">
        <v>8852</v>
      </c>
      <c r="C3486" s="55">
        <v>46679.675000000003</v>
      </c>
      <c r="D3486" s="55" t="s">
        <v>8869</v>
      </c>
      <c r="E3486">
        <f t="shared" si="378"/>
        <v>-8241.0278416161036</v>
      </c>
      <c r="F3486">
        <f t="shared" si="379"/>
        <v>-8241</v>
      </c>
      <c r="G3486">
        <f t="shared" si="375"/>
        <v>-3.3277700000326149E-2</v>
      </c>
      <c r="I3486">
        <f t="shared" si="381"/>
        <v>-3.3277700000326149E-2</v>
      </c>
      <c r="Q3486" s="2">
        <f t="shared" si="380"/>
        <v>31661.175000000003</v>
      </c>
      <c r="S3486" t="s">
        <v>8874</v>
      </c>
    </row>
    <row r="3487" spans="1:33" ht="12.95" customHeight="1" x14ac:dyDescent="0.2">
      <c r="A3487" s="55" t="s">
        <v>7439</v>
      </c>
      <c r="B3487" s="54" t="s">
        <v>8852</v>
      </c>
      <c r="C3487" s="55">
        <v>46679.68</v>
      </c>
      <c r="D3487" s="55" t="s">
        <v>8869</v>
      </c>
      <c r="E3487">
        <f t="shared" si="378"/>
        <v>-8241.0236583918886</v>
      </c>
      <c r="F3487">
        <f t="shared" si="379"/>
        <v>-8241</v>
      </c>
      <c r="G3487">
        <f t="shared" si="375"/>
        <v>-2.8277700002945494E-2</v>
      </c>
      <c r="I3487">
        <f t="shared" si="381"/>
        <v>-2.8277700002945494E-2</v>
      </c>
      <c r="Q3487" s="2">
        <f t="shared" si="380"/>
        <v>31661.18</v>
      </c>
      <c r="S3487" t="s">
        <v>8874</v>
      </c>
    </row>
    <row r="3488" spans="1:33" ht="12.95" customHeight="1" x14ac:dyDescent="0.2">
      <c r="A3488" s="55" t="s">
        <v>949</v>
      </c>
      <c r="B3488" s="54" t="s">
        <v>8852</v>
      </c>
      <c r="C3488" s="55">
        <v>46690.432999999997</v>
      </c>
      <c r="D3488" s="55" t="s">
        <v>8869</v>
      </c>
      <c r="E3488">
        <f t="shared" si="378"/>
        <v>-8232.027216391416</v>
      </c>
      <c r="F3488">
        <f t="shared" si="379"/>
        <v>-8232</v>
      </c>
      <c r="G3488">
        <f t="shared" si="375"/>
        <v>-3.2530400007090066E-2</v>
      </c>
      <c r="I3488">
        <f t="shared" si="381"/>
        <v>-3.2530400007090066E-2</v>
      </c>
      <c r="Q3488" s="2">
        <f t="shared" si="380"/>
        <v>31671.932999999997</v>
      </c>
      <c r="S3488" t="s">
        <v>8874</v>
      </c>
    </row>
    <row r="3489" spans="1:21" ht="12.95" customHeight="1" x14ac:dyDescent="0.2">
      <c r="A3489" s="55" t="s">
        <v>860</v>
      </c>
      <c r="B3489" s="54" t="s">
        <v>8852</v>
      </c>
      <c r="C3489" s="55">
        <v>46696.404000000002</v>
      </c>
      <c r="D3489" s="55" t="s">
        <v>8869</v>
      </c>
      <c r="E3489">
        <f t="shared" si="378"/>
        <v>-8227.0316100318068</v>
      </c>
      <c r="F3489">
        <f t="shared" si="379"/>
        <v>-8227</v>
      </c>
      <c r="G3489">
        <f t="shared" si="375"/>
        <v>-3.7781899998662993E-2</v>
      </c>
      <c r="I3489">
        <f t="shared" si="381"/>
        <v>-3.7781899998662993E-2</v>
      </c>
      <c r="Q3489" s="2">
        <f t="shared" si="380"/>
        <v>31677.904000000002</v>
      </c>
      <c r="S3489" t="s">
        <v>8874</v>
      </c>
    </row>
    <row r="3490" spans="1:21" ht="12.95" customHeight="1" x14ac:dyDescent="0.2">
      <c r="A3490" s="55" t="s">
        <v>949</v>
      </c>
      <c r="B3490" s="54" t="s">
        <v>8852</v>
      </c>
      <c r="C3490" s="55">
        <v>46696.406000000003</v>
      </c>
      <c r="D3490" s="55" t="s">
        <v>8869</v>
      </c>
      <c r="E3490">
        <f t="shared" si="378"/>
        <v>-8227.0299367421194</v>
      </c>
      <c r="F3490">
        <f t="shared" si="379"/>
        <v>-8227</v>
      </c>
      <c r="G3490">
        <f t="shared" si="375"/>
        <v>-3.578189999825554E-2</v>
      </c>
      <c r="I3490">
        <f t="shared" si="381"/>
        <v>-3.578189999825554E-2</v>
      </c>
      <c r="Q3490" s="2">
        <f t="shared" si="380"/>
        <v>31677.906000000003</v>
      </c>
      <c r="S3490" t="s">
        <v>8874</v>
      </c>
    </row>
    <row r="3491" spans="1:21" ht="12.95" customHeight="1" x14ac:dyDescent="0.2">
      <c r="A3491" s="55" t="s">
        <v>10893</v>
      </c>
      <c r="B3491" s="54" t="s">
        <v>8852</v>
      </c>
      <c r="C3491" s="55">
        <v>46701.192000000003</v>
      </c>
      <c r="D3491" s="55" t="s">
        <v>8869</v>
      </c>
      <c r="E3491">
        <f t="shared" si="378"/>
        <v>-8223.0257545218774</v>
      </c>
      <c r="F3491">
        <f t="shared" si="379"/>
        <v>-8223</v>
      </c>
      <c r="G3491">
        <f t="shared" si="375"/>
        <v>-3.0783100002736319E-2</v>
      </c>
      <c r="I3491">
        <f>G3491</f>
        <v>-3.0783100002736319E-2</v>
      </c>
      <c r="Q3491" s="2">
        <f t="shared" si="380"/>
        <v>31682.692000000003</v>
      </c>
      <c r="S3491" t="s">
        <v>8874</v>
      </c>
      <c r="U3491" s="21"/>
    </row>
    <row r="3492" spans="1:21" ht="12.95" customHeight="1" x14ac:dyDescent="0.2">
      <c r="A3492" s="55" t="s">
        <v>3322</v>
      </c>
      <c r="B3492" s="54" t="s">
        <v>8852</v>
      </c>
      <c r="C3492" s="55">
        <v>46702.383999999998</v>
      </c>
      <c r="D3492" s="55" t="s">
        <v>8869</v>
      </c>
      <c r="E3492">
        <f t="shared" si="378"/>
        <v>-8222.028473868615</v>
      </c>
      <c r="F3492">
        <f t="shared" si="379"/>
        <v>-8222</v>
      </c>
      <c r="G3492">
        <f t="shared" si="375"/>
        <v>-3.4033400006592274E-2</v>
      </c>
      <c r="I3492">
        <f>G3492</f>
        <v>-3.4033400006592274E-2</v>
      </c>
      <c r="Q3492" s="2">
        <f t="shared" si="380"/>
        <v>31683.883999999998</v>
      </c>
      <c r="S3492" t="s">
        <v>8874</v>
      </c>
      <c r="U3492" s="21"/>
    </row>
    <row r="3493" spans="1:21" ht="12.95" customHeight="1" x14ac:dyDescent="0.2">
      <c r="A3493" s="55" t="s">
        <v>835</v>
      </c>
      <c r="B3493" s="54" t="s">
        <v>8852</v>
      </c>
      <c r="C3493" s="55">
        <v>46708.360999999997</v>
      </c>
      <c r="D3493" s="55" t="s">
        <v>8869</v>
      </c>
      <c r="E3493">
        <f t="shared" si="378"/>
        <v>-8217.0278476399508</v>
      </c>
      <c r="F3493">
        <f t="shared" si="379"/>
        <v>-8217</v>
      </c>
      <c r="G3493">
        <f t="shared" si="375"/>
        <v>-3.3284900004218798E-2</v>
      </c>
      <c r="I3493">
        <f t="shared" ref="I3493:I3500" si="382">+C3493-(C$7+F3493*C$8)</f>
        <v>-3.3284900004218798E-2</v>
      </c>
      <c r="Q3493" s="2">
        <f t="shared" si="380"/>
        <v>31689.860999999997</v>
      </c>
      <c r="S3493" t="s">
        <v>8874</v>
      </c>
    </row>
    <row r="3494" spans="1:21" ht="12.95" customHeight="1" x14ac:dyDescent="0.2">
      <c r="A3494" s="55" t="s">
        <v>835</v>
      </c>
      <c r="B3494" s="54" t="s">
        <v>8852</v>
      </c>
      <c r="C3494" s="55">
        <v>46708.364000000001</v>
      </c>
      <c r="D3494" s="55" t="s">
        <v>8869</v>
      </c>
      <c r="E3494">
        <f t="shared" si="378"/>
        <v>-8217.0253377054178</v>
      </c>
      <c r="F3494">
        <f t="shared" si="379"/>
        <v>-8217</v>
      </c>
      <c r="G3494">
        <f t="shared" si="375"/>
        <v>-3.0284899999969639E-2</v>
      </c>
      <c r="I3494">
        <f t="shared" si="382"/>
        <v>-3.0284899999969639E-2</v>
      </c>
      <c r="Q3494" s="2">
        <f t="shared" si="380"/>
        <v>31689.864000000001</v>
      </c>
      <c r="S3494" t="s">
        <v>8874</v>
      </c>
    </row>
    <row r="3495" spans="1:21" ht="12.95" customHeight="1" x14ac:dyDescent="0.2">
      <c r="A3495" s="55" t="s">
        <v>835</v>
      </c>
      <c r="B3495" s="54" t="s">
        <v>8852</v>
      </c>
      <c r="C3495" s="55">
        <v>46708.364999999998</v>
      </c>
      <c r="D3495" s="55" t="s">
        <v>8869</v>
      </c>
      <c r="E3495">
        <f t="shared" si="378"/>
        <v>-8217.0245010605759</v>
      </c>
      <c r="F3495">
        <f t="shared" si="379"/>
        <v>-8217</v>
      </c>
      <c r="G3495">
        <f t="shared" si="375"/>
        <v>-2.9284900003403891E-2</v>
      </c>
      <c r="I3495">
        <f t="shared" si="382"/>
        <v>-2.9284900003403891E-2</v>
      </c>
      <c r="Q3495" s="2">
        <f t="shared" si="380"/>
        <v>31689.864999999998</v>
      </c>
      <c r="S3495" t="s">
        <v>8874</v>
      </c>
    </row>
    <row r="3496" spans="1:21" ht="12.95" customHeight="1" x14ac:dyDescent="0.2">
      <c r="A3496" s="55" t="s">
        <v>838</v>
      </c>
      <c r="B3496" s="54" t="s">
        <v>8852</v>
      </c>
      <c r="C3496" s="55">
        <v>46708.368000000002</v>
      </c>
      <c r="D3496" s="55" t="s">
        <v>8869</v>
      </c>
      <c r="E3496">
        <f t="shared" si="378"/>
        <v>-8217.0219911260428</v>
      </c>
      <c r="F3496">
        <f t="shared" si="379"/>
        <v>-8217</v>
      </c>
      <c r="G3496">
        <f t="shared" si="375"/>
        <v>-2.6284899999154732E-2</v>
      </c>
      <c r="I3496">
        <f t="shared" si="382"/>
        <v>-2.6284899999154732E-2</v>
      </c>
      <c r="Q3496" s="2">
        <f t="shared" si="380"/>
        <v>31689.868000000002</v>
      </c>
      <c r="S3496" t="s">
        <v>8874</v>
      </c>
    </row>
    <row r="3497" spans="1:21" ht="12.95" customHeight="1" x14ac:dyDescent="0.2">
      <c r="A3497" s="55" t="s">
        <v>949</v>
      </c>
      <c r="B3497" s="54" t="s">
        <v>8852</v>
      </c>
      <c r="C3497" s="55">
        <v>46709.531999999999</v>
      </c>
      <c r="D3497" s="55" t="s">
        <v>8869</v>
      </c>
      <c r="E3497">
        <f t="shared" si="378"/>
        <v>-8216.048136528394</v>
      </c>
      <c r="F3497">
        <f t="shared" si="379"/>
        <v>-8216</v>
      </c>
      <c r="G3497">
        <f t="shared" si="375"/>
        <v>-5.753520000143908E-2</v>
      </c>
      <c r="I3497">
        <f t="shared" si="382"/>
        <v>-5.753520000143908E-2</v>
      </c>
      <c r="Q3497" s="2">
        <f t="shared" si="380"/>
        <v>31691.031999999999</v>
      </c>
      <c r="S3497" t="s">
        <v>8874</v>
      </c>
    </row>
    <row r="3498" spans="1:21" ht="12.95" customHeight="1" x14ac:dyDescent="0.2">
      <c r="A3498" s="55" t="s">
        <v>860</v>
      </c>
      <c r="B3498" s="54" t="s">
        <v>8852</v>
      </c>
      <c r="C3498" s="55">
        <v>46709.557999999997</v>
      </c>
      <c r="D3498" s="55" t="s">
        <v>8869</v>
      </c>
      <c r="E3498">
        <f t="shared" si="378"/>
        <v>-8216.026383762468</v>
      </c>
      <c r="F3498">
        <f t="shared" si="379"/>
        <v>-8216</v>
      </c>
      <c r="G3498">
        <f t="shared" si="375"/>
        <v>-3.153520000341814E-2</v>
      </c>
      <c r="I3498">
        <f t="shared" si="382"/>
        <v>-3.153520000341814E-2</v>
      </c>
      <c r="Q3498" s="2">
        <f t="shared" si="380"/>
        <v>31691.057999999997</v>
      </c>
      <c r="S3498" t="s">
        <v>8874</v>
      </c>
    </row>
    <row r="3499" spans="1:21" ht="12.95" customHeight="1" x14ac:dyDescent="0.2">
      <c r="A3499" s="55" t="s">
        <v>7439</v>
      </c>
      <c r="B3499" s="54" t="s">
        <v>8852</v>
      </c>
      <c r="C3499" s="55">
        <v>46710.750999999997</v>
      </c>
      <c r="D3499" s="55" t="s">
        <v>8869</v>
      </c>
      <c r="E3499">
        <f t="shared" si="378"/>
        <v>-8215.0282664643601</v>
      </c>
      <c r="F3499">
        <f t="shared" si="379"/>
        <v>-8215</v>
      </c>
      <c r="G3499">
        <f t="shared" si="375"/>
        <v>-3.3785500003432389E-2</v>
      </c>
      <c r="I3499">
        <f t="shared" si="382"/>
        <v>-3.3785500003432389E-2</v>
      </c>
      <c r="Q3499" s="2">
        <f t="shared" si="380"/>
        <v>31692.250999999997</v>
      </c>
      <c r="S3499" t="s">
        <v>8874</v>
      </c>
    </row>
    <row r="3500" spans="1:21" ht="12.95" customHeight="1" x14ac:dyDescent="0.2">
      <c r="A3500" s="55" t="s">
        <v>882</v>
      </c>
      <c r="B3500" s="54" t="s">
        <v>8852</v>
      </c>
      <c r="C3500" s="55">
        <v>46711.947999999997</v>
      </c>
      <c r="D3500" s="55" t="s">
        <v>8869</v>
      </c>
      <c r="E3500">
        <f t="shared" si="378"/>
        <v>-8214.0268025868772</v>
      </c>
      <c r="F3500">
        <f t="shared" si="379"/>
        <v>-8214</v>
      </c>
      <c r="G3500">
        <f t="shared" si="375"/>
        <v>-3.2035800009907689E-2</v>
      </c>
      <c r="I3500">
        <f t="shared" si="382"/>
        <v>-3.2035800009907689E-2</v>
      </c>
      <c r="Q3500" s="2">
        <f t="shared" si="380"/>
        <v>31693.447999999997</v>
      </c>
      <c r="S3500" t="s">
        <v>8874</v>
      </c>
    </row>
    <row r="3501" spans="1:21" ht="12.95" customHeight="1" x14ac:dyDescent="0.2">
      <c r="A3501" s="55" t="s">
        <v>3364</v>
      </c>
      <c r="B3501" s="54" t="s">
        <v>8852</v>
      </c>
      <c r="C3501" s="55">
        <v>46714.339</v>
      </c>
      <c r="D3501" s="55" t="s">
        <v>8869</v>
      </c>
      <c r="E3501">
        <f t="shared" si="378"/>
        <v>-8212.0263847664392</v>
      </c>
      <c r="F3501">
        <f t="shared" si="379"/>
        <v>-8212</v>
      </c>
      <c r="G3501">
        <f t="shared" si="375"/>
        <v>-3.1536400005279575E-2</v>
      </c>
      <c r="I3501">
        <f>G3501</f>
        <v>-3.1536400005279575E-2</v>
      </c>
      <c r="Q3501" s="2">
        <f t="shared" si="380"/>
        <v>31695.839</v>
      </c>
      <c r="S3501" t="s">
        <v>8874</v>
      </c>
      <c r="U3501" s="21"/>
    </row>
    <row r="3502" spans="1:21" ht="12.95" customHeight="1" x14ac:dyDescent="0.2">
      <c r="A3502" s="55" t="s">
        <v>3322</v>
      </c>
      <c r="B3502" s="54" t="s">
        <v>8852</v>
      </c>
      <c r="C3502" s="55">
        <v>46714.341999999997</v>
      </c>
      <c r="D3502" s="55" t="s">
        <v>8869</v>
      </c>
      <c r="E3502">
        <f t="shared" si="378"/>
        <v>-8212.0238748319116</v>
      </c>
      <c r="F3502">
        <f t="shared" si="379"/>
        <v>-8212</v>
      </c>
      <c r="G3502">
        <f t="shared" si="375"/>
        <v>-2.8536400008306373E-2</v>
      </c>
      <c r="I3502">
        <f>G3502</f>
        <v>-2.8536400008306373E-2</v>
      </c>
      <c r="Q3502" s="2">
        <f t="shared" si="380"/>
        <v>31695.841999999997</v>
      </c>
      <c r="S3502" t="s">
        <v>8874</v>
      </c>
      <c r="U3502" s="21"/>
    </row>
    <row r="3503" spans="1:21" ht="12.95" customHeight="1" x14ac:dyDescent="0.2">
      <c r="A3503" s="55" t="s">
        <v>3322</v>
      </c>
      <c r="B3503" s="54" t="s">
        <v>8852</v>
      </c>
      <c r="C3503" s="55">
        <v>46714.345000000001</v>
      </c>
      <c r="D3503" s="55" t="s">
        <v>8869</v>
      </c>
      <c r="E3503">
        <f t="shared" si="378"/>
        <v>-8212.0213648973786</v>
      </c>
      <c r="F3503">
        <f t="shared" si="379"/>
        <v>-8212</v>
      </c>
      <c r="G3503">
        <f t="shared" si="375"/>
        <v>-2.5536400004057214E-2</v>
      </c>
      <c r="I3503">
        <f>G3503</f>
        <v>-2.5536400004057214E-2</v>
      </c>
      <c r="Q3503" s="2">
        <f t="shared" si="380"/>
        <v>31695.845000000001</v>
      </c>
      <c r="S3503" t="s">
        <v>8874</v>
      </c>
      <c r="U3503" s="21"/>
    </row>
    <row r="3504" spans="1:21" ht="12.95" customHeight="1" x14ac:dyDescent="0.2">
      <c r="A3504" s="55" t="s">
        <v>3364</v>
      </c>
      <c r="B3504" s="54" t="s">
        <v>8852</v>
      </c>
      <c r="C3504" s="55">
        <v>46720.313999999998</v>
      </c>
      <c r="D3504" s="55" t="s">
        <v>8869</v>
      </c>
      <c r="E3504">
        <f t="shared" si="378"/>
        <v>-8207.0274318274624</v>
      </c>
      <c r="F3504">
        <f t="shared" si="379"/>
        <v>-8207</v>
      </c>
      <c r="G3504">
        <f t="shared" si="375"/>
        <v>-3.2787900003313553E-2</v>
      </c>
      <c r="I3504">
        <f>G3504</f>
        <v>-3.2787900003313553E-2</v>
      </c>
      <c r="Q3504" s="2">
        <f t="shared" si="380"/>
        <v>31701.813999999998</v>
      </c>
      <c r="S3504" t="s">
        <v>8874</v>
      </c>
      <c r="U3504" s="21"/>
    </row>
    <row r="3505" spans="1:21" ht="12.95" customHeight="1" x14ac:dyDescent="0.2">
      <c r="A3505" s="55" t="s">
        <v>7439</v>
      </c>
      <c r="B3505" s="54" t="s">
        <v>8852</v>
      </c>
      <c r="C3505" s="55">
        <v>46728.680999999997</v>
      </c>
      <c r="D3505" s="55" t="s">
        <v>8869</v>
      </c>
      <c r="E3505">
        <f t="shared" si="378"/>
        <v>-8200.0272244232074</v>
      </c>
      <c r="F3505">
        <f t="shared" si="379"/>
        <v>-8200</v>
      </c>
      <c r="G3505">
        <f t="shared" si="375"/>
        <v>-3.2540000007429626E-2</v>
      </c>
      <c r="I3505">
        <f>+C3505-(C$7+F3505*C$8)</f>
        <v>-3.2540000007429626E-2</v>
      </c>
      <c r="Q3505" s="2">
        <f t="shared" si="380"/>
        <v>31710.180999999997</v>
      </c>
      <c r="S3505" t="s">
        <v>8874</v>
      </c>
    </row>
    <row r="3506" spans="1:21" ht="12.95" customHeight="1" x14ac:dyDescent="0.2">
      <c r="A3506" s="55" t="s">
        <v>835</v>
      </c>
      <c r="B3506" s="54" t="s">
        <v>8852</v>
      </c>
      <c r="C3506" s="55">
        <v>46733.466</v>
      </c>
      <c r="D3506" s="55" t="s">
        <v>8869</v>
      </c>
      <c r="E3506">
        <f t="shared" si="378"/>
        <v>-8196.0238788478055</v>
      </c>
      <c r="F3506">
        <f t="shared" si="379"/>
        <v>-8196</v>
      </c>
      <c r="G3506">
        <f t="shared" si="375"/>
        <v>-2.8541200001200195E-2</v>
      </c>
      <c r="I3506">
        <f>+C3506-(C$7+F3506*C$8)</f>
        <v>-2.8541200001200195E-2</v>
      </c>
      <c r="Q3506" s="2">
        <f t="shared" si="380"/>
        <v>31714.966</v>
      </c>
      <c r="S3506" t="s">
        <v>8874</v>
      </c>
    </row>
    <row r="3507" spans="1:21" ht="12.95" customHeight="1" x14ac:dyDescent="0.2">
      <c r="A3507" s="55" t="s">
        <v>835</v>
      </c>
      <c r="B3507" s="54" t="s">
        <v>8852</v>
      </c>
      <c r="C3507" s="55">
        <v>46733.472000000002</v>
      </c>
      <c r="D3507" s="55" t="s">
        <v>8869</v>
      </c>
      <c r="E3507">
        <f t="shared" si="378"/>
        <v>-8196.0188589787431</v>
      </c>
      <c r="F3507">
        <f t="shared" si="379"/>
        <v>-8196</v>
      </c>
      <c r="G3507">
        <f t="shared" si="375"/>
        <v>-2.2541199999977835E-2</v>
      </c>
      <c r="I3507">
        <f>+C3507-(C$7+F3507*C$8)</f>
        <v>-2.2541199999977835E-2</v>
      </c>
      <c r="Q3507" s="2">
        <f t="shared" si="380"/>
        <v>31714.972000000002</v>
      </c>
      <c r="S3507" t="s">
        <v>8874</v>
      </c>
    </row>
    <row r="3508" spans="1:21" ht="12.95" customHeight="1" x14ac:dyDescent="0.2">
      <c r="A3508" s="55" t="s">
        <v>835</v>
      </c>
      <c r="B3508" s="54" t="s">
        <v>8852</v>
      </c>
      <c r="C3508" s="55">
        <v>46733.472999999998</v>
      </c>
      <c r="D3508" s="55" t="s">
        <v>8869</v>
      </c>
      <c r="E3508">
        <f t="shared" si="378"/>
        <v>-8196.018022333903</v>
      </c>
      <c r="F3508">
        <f t="shared" si="379"/>
        <v>-8196</v>
      </c>
      <c r="G3508">
        <f t="shared" si="375"/>
        <v>-2.1541200003412087E-2</v>
      </c>
      <c r="I3508">
        <f>+C3508-(C$7+F3508*C$8)</f>
        <v>-2.1541200003412087E-2</v>
      </c>
      <c r="Q3508" s="2">
        <f t="shared" si="380"/>
        <v>31714.972999999998</v>
      </c>
      <c r="S3508" t="s">
        <v>8874</v>
      </c>
    </row>
    <row r="3509" spans="1:21" ht="12.95" customHeight="1" x14ac:dyDescent="0.2">
      <c r="A3509" s="55" t="s">
        <v>7439</v>
      </c>
      <c r="B3509" s="54" t="s">
        <v>8852</v>
      </c>
      <c r="C3509" s="55">
        <v>46734.658000000003</v>
      </c>
      <c r="D3509" s="55" t="s">
        <v>8869</v>
      </c>
      <c r="E3509">
        <f t="shared" si="378"/>
        <v>-8195.0265981945358</v>
      </c>
      <c r="F3509">
        <f t="shared" si="379"/>
        <v>-8195</v>
      </c>
      <c r="G3509">
        <f t="shared" si="375"/>
        <v>-3.1791499997780193E-2</v>
      </c>
      <c r="I3509">
        <f>+C3509-(C$7+F3509*C$8)</f>
        <v>-3.1791499997780193E-2</v>
      </c>
      <c r="Q3509" s="2">
        <f t="shared" si="380"/>
        <v>31716.158000000003</v>
      </c>
      <c r="S3509" t="s">
        <v>8874</v>
      </c>
    </row>
    <row r="3510" spans="1:21" ht="12.95" customHeight="1" x14ac:dyDescent="0.2">
      <c r="A3510" s="55" t="s">
        <v>10893</v>
      </c>
      <c r="B3510" s="54" t="s">
        <v>8852</v>
      </c>
      <c r="C3510" s="55">
        <v>46737.055999999997</v>
      </c>
      <c r="D3510" s="55" t="s">
        <v>8869</v>
      </c>
      <c r="E3510">
        <f t="shared" si="378"/>
        <v>-8193.0203238602044</v>
      </c>
      <c r="F3510">
        <f t="shared" si="379"/>
        <v>-8193</v>
      </c>
      <c r="G3510">
        <f t="shared" ref="G3510:G3573" si="383">+C3510-(C$7+F3510*C$8)</f>
        <v>-2.4292100002639927E-2</v>
      </c>
      <c r="I3510">
        <f>G3510</f>
        <v>-2.4292100002639927E-2</v>
      </c>
      <c r="Q3510" s="2">
        <f t="shared" si="380"/>
        <v>31718.555999999997</v>
      </c>
      <c r="S3510" t="s">
        <v>8874</v>
      </c>
      <c r="U3510" s="21"/>
    </row>
    <row r="3511" spans="1:21" ht="12.95" customHeight="1" x14ac:dyDescent="0.2">
      <c r="A3511" s="55" t="s">
        <v>1018</v>
      </c>
      <c r="B3511" s="54" t="s">
        <v>8852</v>
      </c>
      <c r="C3511" s="55">
        <v>46738.235000000001</v>
      </c>
      <c r="D3511" s="55" t="s">
        <v>8869</v>
      </c>
      <c r="E3511">
        <f t="shared" si="378"/>
        <v>-8192.0339195898978</v>
      </c>
      <c r="F3511">
        <f t="shared" si="379"/>
        <v>-8192</v>
      </c>
      <c r="G3511">
        <f t="shared" si="383"/>
        <v>-4.0542400005506352E-2</v>
      </c>
      <c r="I3511">
        <f>+C3511-(C$7+F3511*C$8)</f>
        <v>-4.0542400005506352E-2</v>
      </c>
      <c r="Q3511" s="2">
        <f t="shared" si="380"/>
        <v>31719.735000000001</v>
      </c>
      <c r="S3511" t="s">
        <v>8874</v>
      </c>
    </row>
    <row r="3512" spans="1:21" ht="12.95" customHeight="1" x14ac:dyDescent="0.2">
      <c r="A3512" s="55" t="s">
        <v>860</v>
      </c>
      <c r="B3512" s="54" t="s">
        <v>8852</v>
      </c>
      <c r="C3512" s="55">
        <v>46738.243999999999</v>
      </c>
      <c r="D3512" s="55" t="s">
        <v>8869</v>
      </c>
      <c r="E3512">
        <f t="shared" si="378"/>
        <v>-8192.0263897863097</v>
      </c>
      <c r="F3512">
        <f t="shared" si="379"/>
        <v>-8192</v>
      </c>
      <c r="G3512">
        <f t="shared" si="383"/>
        <v>-3.1542400007310789E-2</v>
      </c>
      <c r="I3512">
        <f>+C3512-(C$7+F3512*C$8)</f>
        <v>-3.1542400007310789E-2</v>
      </c>
      <c r="Q3512" s="2">
        <f t="shared" si="380"/>
        <v>31719.743999999999</v>
      </c>
      <c r="S3512" t="s">
        <v>8874</v>
      </c>
    </row>
    <row r="3513" spans="1:21" ht="12.95" customHeight="1" x14ac:dyDescent="0.2">
      <c r="A3513" s="55" t="s">
        <v>838</v>
      </c>
      <c r="B3513" s="54" t="s">
        <v>8852</v>
      </c>
      <c r="C3513" s="55">
        <v>46745.42</v>
      </c>
      <c r="D3513" s="55" t="s">
        <v>8869</v>
      </c>
      <c r="E3513">
        <f t="shared" si="378"/>
        <v>-8186.022626390476</v>
      </c>
      <c r="F3513">
        <f t="shared" si="379"/>
        <v>-8186</v>
      </c>
      <c r="G3513">
        <f t="shared" si="383"/>
        <v>-2.7044200003729202E-2</v>
      </c>
      <c r="I3513">
        <f>+C3513-(C$7+F3513*C$8)</f>
        <v>-2.7044200003729202E-2</v>
      </c>
      <c r="Q3513" s="2">
        <f t="shared" si="380"/>
        <v>31726.92</v>
      </c>
      <c r="S3513" t="s">
        <v>8874</v>
      </c>
    </row>
    <row r="3514" spans="1:21" ht="12.95" customHeight="1" x14ac:dyDescent="0.2">
      <c r="A3514" s="55" t="s">
        <v>3364</v>
      </c>
      <c r="B3514" s="54" t="s">
        <v>8852</v>
      </c>
      <c r="C3514" s="55">
        <v>46751.37</v>
      </c>
      <c r="D3514" s="55" t="s">
        <v>8869</v>
      </c>
      <c r="E3514">
        <f t="shared" si="378"/>
        <v>-8181.044589572577</v>
      </c>
      <c r="F3514">
        <f t="shared" si="379"/>
        <v>-8181</v>
      </c>
      <c r="G3514">
        <f t="shared" si="383"/>
        <v>-5.3295700003218371E-2</v>
      </c>
      <c r="I3514">
        <f>G3514</f>
        <v>-5.3295700003218371E-2</v>
      </c>
      <c r="Q3514" s="2">
        <f t="shared" si="380"/>
        <v>31732.870000000003</v>
      </c>
      <c r="S3514" t="s">
        <v>8874</v>
      </c>
      <c r="U3514" s="21"/>
    </row>
    <row r="3515" spans="1:21" ht="12.95" customHeight="1" x14ac:dyDescent="0.2">
      <c r="A3515" s="55" t="s">
        <v>835</v>
      </c>
      <c r="B3515" s="54" t="s">
        <v>8852</v>
      </c>
      <c r="C3515" s="55">
        <v>46751.392</v>
      </c>
      <c r="D3515" s="55" t="s">
        <v>8869</v>
      </c>
      <c r="E3515">
        <f t="shared" si="378"/>
        <v>-8181.0261833860259</v>
      </c>
      <c r="F3515">
        <f t="shared" si="379"/>
        <v>-8181</v>
      </c>
      <c r="G3515">
        <f t="shared" si="383"/>
        <v>-3.1295700006012339E-2</v>
      </c>
      <c r="I3515">
        <f t="shared" ref="I3515:I3521" si="384">+C3515-(C$7+F3515*C$8)</f>
        <v>-3.1295700006012339E-2</v>
      </c>
      <c r="Q3515" s="2">
        <f t="shared" si="380"/>
        <v>31732.892</v>
      </c>
      <c r="S3515" t="s">
        <v>8874</v>
      </c>
    </row>
    <row r="3516" spans="1:21" ht="12.95" customHeight="1" x14ac:dyDescent="0.2">
      <c r="A3516" s="55" t="s">
        <v>835</v>
      </c>
      <c r="B3516" s="54" t="s">
        <v>8852</v>
      </c>
      <c r="C3516" s="55">
        <v>46751.398000000001</v>
      </c>
      <c r="D3516" s="55" t="s">
        <v>8869</v>
      </c>
      <c r="E3516">
        <f t="shared" si="378"/>
        <v>-8181.0211635169653</v>
      </c>
      <c r="F3516">
        <f t="shared" si="379"/>
        <v>-8181</v>
      </c>
      <c r="G3516">
        <f t="shared" si="383"/>
        <v>-2.5295700004789978E-2</v>
      </c>
      <c r="I3516">
        <f t="shared" si="384"/>
        <v>-2.5295700004789978E-2</v>
      </c>
      <c r="Q3516" s="2">
        <f t="shared" si="380"/>
        <v>31732.898000000001</v>
      </c>
      <c r="S3516" t="s">
        <v>8874</v>
      </c>
    </row>
    <row r="3517" spans="1:21" ht="12.95" customHeight="1" x14ac:dyDescent="0.2">
      <c r="A3517" s="55" t="s">
        <v>860</v>
      </c>
      <c r="B3517" s="54" t="s">
        <v>8852</v>
      </c>
      <c r="C3517" s="55">
        <v>46763.337</v>
      </c>
      <c r="D3517" s="55" t="s">
        <v>8869</v>
      </c>
      <c r="E3517">
        <f t="shared" si="378"/>
        <v>-8171.0324607322855</v>
      </c>
      <c r="F3517">
        <f t="shared" si="379"/>
        <v>-8171</v>
      </c>
      <c r="G3517">
        <f t="shared" si="383"/>
        <v>-3.879869999946095E-2</v>
      </c>
      <c r="I3517">
        <f t="shared" si="384"/>
        <v>-3.879869999946095E-2</v>
      </c>
      <c r="Q3517" s="2">
        <f t="shared" si="380"/>
        <v>31744.837</v>
      </c>
      <c r="S3517" t="s">
        <v>8874</v>
      </c>
    </row>
    <row r="3518" spans="1:21" ht="12.95" customHeight="1" x14ac:dyDescent="0.2">
      <c r="A3518" s="55" t="s">
        <v>860</v>
      </c>
      <c r="B3518" s="54" t="s">
        <v>8852</v>
      </c>
      <c r="C3518" s="55">
        <v>46763.34</v>
      </c>
      <c r="D3518" s="55" t="s">
        <v>8869</v>
      </c>
      <c r="E3518">
        <f t="shared" si="378"/>
        <v>-8171.0299507977588</v>
      </c>
      <c r="F3518">
        <f t="shared" si="379"/>
        <v>-8171</v>
      </c>
      <c r="G3518">
        <f t="shared" si="383"/>
        <v>-3.5798700002487749E-2</v>
      </c>
      <c r="I3518">
        <f t="shared" si="384"/>
        <v>-3.5798700002487749E-2</v>
      </c>
      <c r="Q3518" s="2">
        <f t="shared" si="380"/>
        <v>31744.839999999997</v>
      </c>
      <c r="S3518" t="s">
        <v>8874</v>
      </c>
    </row>
    <row r="3519" spans="1:21" ht="12.95" customHeight="1" x14ac:dyDescent="0.2">
      <c r="A3519" s="55" t="s">
        <v>860</v>
      </c>
      <c r="B3519" s="54" t="s">
        <v>8852</v>
      </c>
      <c r="C3519" s="55">
        <v>46763.341999999997</v>
      </c>
      <c r="D3519" s="55" t="s">
        <v>8869</v>
      </c>
      <c r="E3519">
        <f t="shared" si="378"/>
        <v>-8171.0282775080714</v>
      </c>
      <c r="F3519">
        <f t="shared" si="379"/>
        <v>-8171</v>
      </c>
      <c r="G3519">
        <f t="shared" si="383"/>
        <v>-3.3798700002080295E-2</v>
      </c>
      <c r="I3519">
        <f t="shared" si="384"/>
        <v>-3.3798700002080295E-2</v>
      </c>
      <c r="Q3519" s="2">
        <f t="shared" si="380"/>
        <v>31744.841999999997</v>
      </c>
      <c r="S3519" t="s">
        <v>8874</v>
      </c>
    </row>
    <row r="3520" spans="1:21" ht="12.95" customHeight="1" x14ac:dyDescent="0.2">
      <c r="A3520" s="55" t="s">
        <v>860</v>
      </c>
      <c r="B3520" s="54" t="s">
        <v>8852</v>
      </c>
      <c r="C3520" s="55">
        <v>46763.343000000001</v>
      </c>
      <c r="D3520" s="55" t="s">
        <v>8869</v>
      </c>
      <c r="E3520">
        <f t="shared" si="378"/>
        <v>-8171.0274408632249</v>
      </c>
      <c r="F3520">
        <f t="shared" si="379"/>
        <v>-8171</v>
      </c>
      <c r="G3520">
        <f t="shared" si="383"/>
        <v>-3.279869999823859E-2</v>
      </c>
      <c r="I3520">
        <f t="shared" si="384"/>
        <v>-3.279869999823859E-2</v>
      </c>
      <c r="Q3520" s="2">
        <f t="shared" si="380"/>
        <v>31744.843000000001</v>
      </c>
      <c r="S3520" t="s">
        <v>8874</v>
      </c>
    </row>
    <row r="3521" spans="1:33" ht="12.95" customHeight="1" x14ac:dyDescent="0.2">
      <c r="A3521" s="55" t="s">
        <v>860</v>
      </c>
      <c r="B3521" s="54" t="s">
        <v>8852</v>
      </c>
      <c r="C3521" s="55">
        <v>46763.343999999997</v>
      </c>
      <c r="D3521" s="55" t="s">
        <v>8869</v>
      </c>
      <c r="E3521">
        <f t="shared" si="378"/>
        <v>-8171.0266042183839</v>
      </c>
      <c r="F3521">
        <f t="shared" si="379"/>
        <v>-8171</v>
      </c>
      <c r="G3521">
        <f t="shared" si="383"/>
        <v>-3.1798700001672842E-2</v>
      </c>
      <c r="I3521">
        <f t="shared" si="384"/>
        <v>-3.1798700001672842E-2</v>
      </c>
      <c r="Q3521" s="2">
        <f t="shared" si="380"/>
        <v>31744.843999999997</v>
      </c>
      <c r="S3521" t="s">
        <v>8874</v>
      </c>
    </row>
    <row r="3522" spans="1:33" ht="12.95" customHeight="1" x14ac:dyDescent="0.2">
      <c r="A3522" s="55" t="s">
        <v>3322</v>
      </c>
      <c r="B3522" s="54" t="s">
        <v>8852</v>
      </c>
      <c r="C3522" s="55">
        <v>46763.344700000001</v>
      </c>
      <c r="D3522" s="55" t="s">
        <v>8869</v>
      </c>
      <c r="E3522">
        <f t="shared" si="378"/>
        <v>-8171.0260185669904</v>
      </c>
      <c r="F3522">
        <f t="shared" si="379"/>
        <v>-8171</v>
      </c>
      <c r="G3522">
        <f t="shared" si="383"/>
        <v>-3.1098699997528456E-2</v>
      </c>
      <c r="J3522">
        <f>G3522</f>
        <v>-3.1098699997528456E-2</v>
      </c>
      <c r="Q3522" s="2">
        <f t="shared" si="380"/>
        <v>31744.844700000001</v>
      </c>
      <c r="S3522" t="s">
        <v>8874</v>
      </c>
      <c r="U3522" s="21"/>
    </row>
    <row r="3523" spans="1:33" ht="12.95" customHeight="1" x14ac:dyDescent="0.2">
      <c r="A3523" s="55" t="s">
        <v>3364</v>
      </c>
      <c r="B3523" s="54" t="s">
        <v>8852</v>
      </c>
      <c r="C3523" s="55">
        <v>46763.345000000001</v>
      </c>
      <c r="D3523" s="55" t="s">
        <v>8869</v>
      </c>
      <c r="E3523">
        <f t="shared" si="378"/>
        <v>-8171.0257675735375</v>
      </c>
      <c r="F3523">
        <f t="shared" si="379"/>
        <v>-8171</v>
      </c>
      <c r="G3523">
        <f t="shared" si="383"/>
        <v>-3.0798699997831136E-2</v>
      </c>
      <c r="I3523">
        <f>G3523</f>
        <v>-3.0798699997831136E-2</v>
      </c>
      <c r="Q3523" s="2">
        <f t="shared" si="380"/>
        <v>31744.845000000001</v>
      </c>
      <c r="S3523" t="s">
        <v>8874</v>
      </c>
      <c r="U3523" s="21"/>
    </row>
    <row r="3524" spans="1:33" ht="12.95" customHeight="1" x14ac:dyDescent="0.2">
      <c r="A3524" s="55" t="s">
        <v>3322</v>
      </c>
      <c r="B3524" s="54" t="s">
        <v>8852</v>
      </c>
      <c r="C3524" s="55">
        <v>46763.345999999998</v>
      </c>
      <c r="D3524" s="55" t="s">
        <v>8869</v>
      </c>
      <c r="E3524">
        <f t="shared" si="378"/>
        <v>-8171.0249309286974</v>
      </c>
      <c r="F3524">
        <f t="shared" si="379"/>
        <v>-8171</v>
      </c>
      <c r="G3524">
        <f t="shared" si="383"/>
        <v>-2.9798700001265388E-2</v>
      </c>
      <c r="I3524">
        <f>G3524</f>
        <v>-2.9798700001265388E-2</v>
      </c>
      <c r="Q3524" s="2">
        <f t="shared" si="380"/>
        <v>31744.845999999998</v>
      </c>
      <c r="S3524" t="s">
        <v>8874</v>
      </c>
      <c r="U3524" s="21"/>
      <c r="AB3524" t="s">
        <v>8668</v>
      </c>
      <c r="AC3524">
        <v>14</v>
      </c>
      <c r="AE3524" t="s">
        <v>8743</v>
      </c>
      <c r="AG3524" t="s">
        <v>8661</v>
      </c>
    </row>
    <row r="3525" spans="1:33" ht="12.95" customHeight="1" x14ac:dyDescent="0.2">
      <c r="A3525" s="55" t="s">
        <v>860</v>
      </c>
      <c r="B3525" s="54" t="s">
        <v>8852</v>
      </c>
      <c r="C3525" s="55">
        <v>46763.347000000002</v>
      </c>
      <c r="D3525" s="55" t="s">
        <v>8869</v>
      </c>
      <c r="E3525">
        <f t="shared" si="378"/>
        <v>-8171.0240942838509</v>
      </c>
      <c r="F3525">
        <f t="shared" si="379"/>
        <v>-8171</v>
      </c>
      <c r="G3525">
        <f t="shared" si="383"/>
        <v>-2.8798699997423682E-2</v>
      </c>
      <c r="I3525">
        <f>+C3525-(C$7+F3525*C$8)</f>
        <v>-2.8798699997423682E-2</v>
      </c>
      <c r="Q3525" s="2">
        <f t="shared" si="380"/>
        <v>31744.847000000002</v>
      </c>
      <c r="S3525" t="s">
        <v>8874</v>
      </c>
    </row>
    <row r="3526" spans="1:33" ht="12.95" customHeight="1" x14ac:dyDescent="0.2">
      <c r="A3526" s="55" t="s">
        <v>3322</v>
      </c>
      <c r="B3526" s="54" t="s">
        <v>8852</v>
      </c>
      <c r="C3526" s="55">
        <v>46769.324000000001</v>
      </c>
      <c r="D3526" s="55" t="s">
        <v>8869</v>
      </c>
      <c r="E3526">
        <f t="shared" si="378"/>
        <v>-8166.0234680551866</v>
      </c>
      <c r="F3526">
        <f t="shared" si="379"/>
        <v>-8166</v>
      </c>
      <c r="G3526">
        <f t="shared" si="383"/>
        <v>-2.8050200002326164E-2</v>
      </c>
      <c r="I3526">
        <f>G3526</f>
        <v>-2.8050200002326164E-2</v>
      </c>
      <c r="Q3526" s="2">
        <f t="shared" si="380"/>
        <v>31750.824000000001</v>
      </c>
      <c r="S3526" t="s">
        <v>8874</v>
      </c>
      <c r="U3526" s="21"/>
    </row>
    <row r="3527" spans="1:33" ht="12.95" customHeight="1" x14ac:dyDescent="0.2">
      <c r="A3527" s="55" t="s">
        <v>7439</v>
      </c>
      <c r="B3527" s="54" t="s">
        <v>8852</v>
      </c>
      <c r="C3527" s="55">
        <v>46800.402999999998</v>
      </c>
      <c r="D3527" s="55" t="s">
        <v>8869</v>
      </c>
      <c r="E3527">
        <f t="shared" si="378"/>
        <v>-8140.0213829689092</v>
      </c>
      <c r="F3527">
        <f t="shared" si="379"/>
        <v>-8140</v>
      </c>
      <c r="G3527">
        <f t="shared" si="383"/>
        <v>-2.5558000001183245E-2</v>
      </c>
      <c r="I3527">
        <f>+C3527-(C$7+F3527*C$8)</f>
        <v>-2.5558000001183245E-2</v>
      </c>
      <c r="Q3527" s="2">
        <f t="shared" si="380"/>
        <v>31781.902999999998</v>
      </c>
      <c r="S3527" t="s">
        <v>8874</v>
      </c>
    </row>
    <row r="3528" spans="1:33" ht="12.95" customHeight="1" x14ac:dyDescent="0.2">
      <c r="A3528" s="55" t="s">
        <v>10893</v>
      </c>
      <c r="B3528" s="54" t="s">
        <v>8852</v>
      </c>
      <c r="C3528" s="55">
        <v>46803.985000000001</v>
      </c>
      <c r="D3528" s="55" t="s">
        <v>8869</v>
      </c>
      <c r="E3528">
        <f t="shared" si="378"/>
        <v>-8137.0245211400506</v>
      </c>
      <c r="F3528">
        <f t="shared" si="379"/>
        <v>-8137</v>
      </c>
      <c r="G3528">
        <f t="shared" si="383"/>
        <v>-2.9308900004252791E-2</v>
      </c>
      <c r="I3528">
        <f>G3528</f>
        <v>-2.9308900004252791E-2</v>
      </c>
      <c r="Q3528" s="2">
        <f t="shared" si="380"/>
        <v>31785.485000000001</v>
      </c>
      <c r="S3528" t="s">
        <v>8874</v>
      </c>
      <c r="U3528" s="21"/>
    </row>
    <row r="3529" spans="1:33" ht="12.95" customHeight="1" x14ac:dyDescent="0.2">
      <c r="A3529" s="55" t="s">
        <v>7439</v>
      </c>
      <c r="B3529" s="54" t="s">
        <v>8852</v>
      </c>
      <c r="C3529" s="55">
        <v>46820.716999999997</v>
      </c>
      <c r="D3529" s="55" t="s">
        <v>8869</v>
      </c>
      <c r="E3529">
        <f t="shared" si="378"/>
        <v>-8123.0257796212272</v>
      </c>
      <c r="F3529">
        <f t="shared" si="379"/>
        <v>-8123</v>
      </c>
      <c r="G3529">
        <f t="shared" si="383"/>
        <v>-3.0813100005616434E-2</v>
      </c>
      <c r="I3529">
        <f>+C3529-(C$7+F3529*C$8)</f>
        <v>-3.0813100005616434E-2</v>
      </c>
      <c r="Q3529" s="2">
        <f t="shared" si="380"/>
        <v>31802.216999999997</v>
      </c>
      <c r="S3529" t="s">
        <v>8874</v>
      </c>
    </row>
    <row r="3530" spans="1:33" ht="12.95" customHeight="1" x14ac:dyDescent="0.2">
      <c r="A3530" s="55" t="s">
        <v>3784</v>
      </c>
      <c r="B3530" s="54" t="s">
        <v>8852</v>
      </c>
      <c r="C3530" s="55">
        <v>46824.298000000003</v>
      </c>
      <c r="D3530" s="55" t="s">
        <v>8869</v>
      </c>
      <c r="E3530">
        <f t="shared" si="378"/>
        <v>-8120.0297544372088</v>
      </c>
      <c r="F3530">
        <f t="shared" si="379"/>
        <v>-8120</v>
      </c>
      <c r="G3530">
        <f t="shared" si="383"/>
        <v>-3.556399999797577E-2</v>
      </c>
      <c r="I3530">
        <f>+C3530-(C$7+F3530*C$8)</f>
        <v>-3.556399999797577E-2</v>
      </c>
      <c r="Q3530" s="2">
        <f t="shared" si="380"/>
        <v>31805.798000000003</v>
      </c>
      <c r="S3530" t="s">
        <v>8874</v>
      </c>
    </row>
    <row r="3531" spans="1:33" ht="12.95" customHeight="1" x14ac:dyDescent="0.2">
      <c r="A3531" s="55" t="s">
        <v>3312</v>
      </c>
      <c r="B3531" s="54" t="s">
        <v>8852</v>
      </c>
      <c r="C3531" s="55">
        <v>46824.309000000001</v>
      </c>
      <c r="D3531" s="55" t="s">
        <v>8869</v>
      </c>
      <c r="E3531">
        <f t="shared" si="378"/>
        <v>-8120.0205513439332</v>
      </c>
      <c r="F3531">
        <f t="shared" si="379"/>
        <v>-8120</v>
      </c>
      <c r="G3531">
        <f t="shared" si="383"/>
        <v>-2.4563999999372754E-2</v>
      </c>
      <c r="I3531">
        <f>G3531</f>
        <v>-2.4563999999372754E-2</v>
      </c>
      <c r="Q3531" s="2">
        <f t="shared" si="380"/>
        <v>31805.809000000001</v>
      </c>
      <c r="S3531" t="s">
        <v>8874</v>
      </c>
      <c r="U3531" s="21"/>
    </row>
    <row r="3532" spans="1:33" ht="12.95" customHeight="1" x14ac:dyDescent="0.2">
      <c r="A3532" s="55" t="s">
        <v>3784</v>
      </c>
      <c r="B3532" s="54" t="s">
        <v>8852</v>
      </c>
      <c r="C3532" s="55">
        <v>46825.482000000004</v>
      </c>
      <c r="D3532" s="55" t="s">
        <v>8869</v>
      </c>
      <c r="E3532">
        <f t="shared" si="378"/>
        <v>-8119.039166942689</v>
      </c>
      <c r="F3532">
        <f t="shared" si="379"/>
        <v>-8119</v>
      </c>
      <c r="G3532">
        <f t="shared" si="383"/>
        <v>-4.6814299996185582E-2</v>
      </c>
      <c r="I3532">
        <f t="shared" ref="I3532:I3538" si="385">+C3532-(C$7+F3532*C$8)</f>
        <v>-4.6814299996185582E-2</v>
      </c>
      <c r="Q3532" s="2">
        <f t="shared" si="380"/>
        <v>31806.982000000004</v>
      </c>
      <c r="S3532" t="s">
        <v>8874</v>
      </c>
    </row>
    <row r="3533" spans="1:33" ht="12.95" customHeight="1" x14ac:dyDescent="0.2">
      <c r="A3533" s="55" t="s">
        <v>3784</v>
      </c>
      <c r="B3533" s="54" t="s">
        <v>8852</v>
      </c>
      <c r="C3533" s="55">
        <v>46825.495999999999</v>
      </c>
      <c r="D3533" s="55" t="s">
        <v>8869</v>
      </c>
      <c r="E3533">
        <f t="shared" si="378"/>
        <v>-8119.0274539148859</v>
      </c>
      <c r="F3533">
        <f t="shared" si="379"/>
        <v>-8119</v>
      </c>
      <c r="G3533">
        <f t="shared" si="383"/>
        <v>-3.2814300000609364E-2</v>
      </c>
      <c r="I3533">
        <f t="shared" si="385"/>
        <v>-3.2814300000609364E-2</v>
      </c>
      <c r="Q3533" s="2">
        <f t="shared" si="380"/>
        <v>31806.995999999999</v>
      </c>
      <c r="S3533" t="s">
        <v>8874</v>
      </c>
    </row>
    <row r="3534" spans="1:33" ht="12.95" customHeight="1" x14ac:dyDescent="0.2">
      <c r="A3534" s="55" t="s">
        <v>3784</v>
      </c>
      <c r="B3534" s="54" t="s">
        <v>8852</v>
      </c>
      <c r="C3534" s="55">
        <v>46825.498</v>
      </c>
      <c r="D3534" s="55" t="s">
        <v>8869</v>
      </c>
      <c r="E3534">
        <f t="shared" si="378"/>
        <v>-8119.0257806251984</v>
      </c>
      <c r="F3534">
        <f t="shared" si="379"/>
        <v>-8119</v>
      </c>
      <c r="G3534">
        <f t="shared" si="383"/>
        <v>-3.0814300000201911E-2</v>
      </c>
      <c r="I3534">
        <f t="shared" si="385"/>
        <v>-3.0814300000201911E-2</v>
      </c>
      <c r="Q3534" s="2">
        <f t="shared" si="380"/>
        <v>31806.998</v>
      </c>
      <c r="S3534" t="s">
        <v>8874</v>
      </c>
    </row>
    <row r="3535" spans="1:33" ht="12.95" customHeight="1" x14ac:dyDescent="0.2">
      <c r="A3535" s="55" t="s">
        <v>3784</v>
      </c>
      <c r="B3535" s="54" t="s">
        <v>8852</v>
      </c>
      <c r="C3535" s="55">
        <v>46825.5</v>
      </c>
      <c r="D3535" s="55" t="s">
        <v>8869</v>
      </c>
      <c r="E3535">
        <f t="shared" si="378"/>
        <v>-8119.0241073355119</v>
      </c>
      <c r="F3535">
        <f t="shared" si="379"/>
        <v>-8119</v>
      </c>
      <c r="G3535">
        <f t="shared" si="383"/>
        <v>-2.8814299999794457E-2</v>
      </c>
      <c r="I3535">
        <f t="shared" si="385"/>
        <v>-2.8814299999794457E-2</v>
      </c>
      <c r="Q3535" s="2">
        <f t="shared" si="380"/>
        <v>31807</v>
      </c>
      <c r="S3535" t="s">
        <v>8874</v>
      </c>
    </row>
    <row r="3536" spans="1:33" ht="12.95" customHeight="1" x14ac:dyDescent="0.2">
      <c r="A3536" s="55" t="s">
        <v>882</v>
      </c>
      <c r="B3536" s="54" t="s">
        <v>8852</v>
      </c>
      <c r="C3536" s="55">
        <v>46830.281999999999</v>
      </c>
      <c r="D3536" s="55" t="s">
        <v>8869</v>
      </c>
      <c r="E3536">
        <f t="shared" si="378"/>
        <v>-8115.023271694643</v>
      </c>
      <c r="F3536">
        <f t="shared" si="379"/>
        <v>-8115</v>
      </c>
      <c r="G3536">
        <f t="shared" si="383"/>
        <v>-2.7815500005090144E-2</v>
      </c>
      <c r="I3536">
        <f t="shared" si="385"/>
        <v>-2.7815500005090144E-2</v>
      </c>
      <c r="Q3536" s="2">
        <f t="shared" si="380"/>
        <v>31811.781999999999</v>
      </c>
      <c r="S3536" t="s">
        <v>8874</v>
      </c>
    </row>
    <row r="3537" spans="1:33" ht="12.95" customHeight="1" x14ac:dyDescent="0.2">
      <c r="A3537" s="55" t="s">
        <v>3784</v>
      </c>
      <c r="B3537" s="54" t="s">
        <v>8852</v>
      </c>
      <c r="C3537" s="55">
        <v>46837.45</v>
      </c>
      <c r="D3537" s="55" t="s">
        <v>8869</v>
      </c>
      <c r="E3537">
        <f t="shared" si="378"/>
        <v>-8109.0262014575574</v>
      </c>
      <c r="F3537">
        <f t="shared" si="379"/>
        <v>-8109</v>
      </c>
      <c r="G3537">
        <f t="shared" si="383"/>
        <v>-3.1317300003138371E-2</v>
      </c>
      <c r="I3537">
        <f t="shared" si="385"/>
        <v>-3.1317300003138371E-2</v>
      </c>
      <c r="Q3537" s="2">
        <f t="shared" si="380"/>
        <v>31818.949999999997</v>
      </c>
      <c r="S3537" t="s">
        <v>8874</v>
      </c>
    </row>
    <row r="3538" spans="1:33" ht="12.95" customHeight="1" x14ac:dyDescent="0.2">
      <c r="A3538" s="55" t="s">
        <v>7439</v>
      </c>
      <c r="B3538" s="54" t="s">
        <v>8852</v>
      </c>
      <c r="C3538" s="55">
        <v>46838.646000000001</v>
      </c>
      <c r="D3538" s="55" t="s">
        <v>8869</v>
      </c>
      <c r="E3538">
        <f t="shared" si="378"/>
        <v>-8108.0255742249146</v>
      </c>
      <c r="F3538">
        <f t="shared" si="379"/>
        <v>-8108</v>
      </c>
      <c r="G3538">
        <f t="shared" si="383"/>
        <v>-3.0567600006179418E-2</v>
      </c>
      <c r="I3538">
        <f t="shared" si="385"/>
        <v>-3.0567600006179418E-2</v>
      </c>
      <c r="Q3538" s="2">
        <f t="shared" si="380"/>
        <v>31820.146000000001</v>
      </c>
      <c r="S3538" t="s">
        <v>8874</v>
      </c>
    </row>
    <row r="3539" spans="1:33" ht="12.95" customHeight="1" x14ac:dyDescent="0.2">
      <c r="A3539" s="55" t="s">
        <v>3322</v>
      </c>
      <c r="B3539" s="54" t="s">
        <v>8852</v>
      </c>
      <c r="C3539" s="55">
        <v>46861.347000000002</v>
      </c>
      <c r="D3539" s="55" t="s">
        <v>8869</v>
      </c>
      <c r="E3539">
        <f t="shared" si="378"/>
        <v>-8089.0328996361686</v>
      </c>
      <c r="F3539">
        <f t="shared" si="379"/>
        <v>-8089</v>
      </c>
      <c r="G3539">
        <f t="shared" si="383"/>
        <v>-3.9323299999523442E-2</v>
      </c>
      <c r="I3539">
        <f>G3539</f>
        <v>-3.9323299999523442E-2</v>
      </c>
      <c r="Q3539" s="2">
        <f t="shared" si="380"/>
        <v>31842.847000000002</v>
      </c>
      <c r="S3539" t="s">
        <v>8874</v>
      </c>
      <c r="U3539" s="21"/>
    </row>
    <row r="3540" spans="1:33" ht="12.95" customHeight="1" x14ac:dyDescent="0.2">
      <c r="A3540" s="55" t="s">
        <v>3322</v>
      </c>
      <c r="B3540" s="54" t="s">
        <v>8852</v>
      </c>
      <c r="C3540" s="55">
        <v>46861.351999999999</v>
      </c>
      <c r="D3540" s="55" t="s">
        <v>8869</v>
      </c>
      <c r="E3540">
        <f t="shared" si="378"/>
        <v>-8089.0287164119545</v>
      </c>
      <c r="F3540">
        <f t="shared" si="379"/>
        <v>-8089</v>
      </c>
      <c r="G3540">
        <f t="shared" si="383"/>
        <v>-3.4323300002142787E-2</v>
      </c>
      <c r="I3540">
        <f>G3540</f>
        <v>-3.4323300002142787E-2</v>
      </c>
      <c r="Q3540" s="2">
        <f t="shared" si="380"/>
        <v>31842.851999999999</v>
      </c>
      <c r="S3540" t="s">
        <v>8874</v>
      </c>
      <c r="U3540" s="21"/>
    </row>
    <row r="3541" spans="1:33" ht="12.95" customHeight="1" x14ac:dyDescent="0.2">
      <c r="A3541" s="55" t="s">
        <v>3813</v>
      </c>
      <c r="B3541" s="54" t="s">
        <v>8852</v>
      </c>
      <c r="C3541" s="55">
        <v>46861.353999999999</v>
      </c>
      <c r="D3541" s="55" t="s">
        <v>8869</v>
      </c>
      <c r="E3541">
        <f t="shared" ref="E3541:E3604" si="386">+(C3541-C$7)/C$8</f>
        <v>-8089.0270431222671</v>
      </c>
      <c r="F3541">
        <f t="shared" ref="F3541:F3604" si="387">ROUND(2*E3541,0)/2</f>
        <v>-8089</v>
      </c>
      <c r="G3541">
        <f t="shared" si="383"/>
        <v>-3.2323300001735333E-2</v>
      </c>
      <c r="I3541">
        <f>+C3541-(C$7+F3541*C$8)</f>
        <v>-3.2323300001735333E-2</v>
      </c>
      <c r="Q3541" s="2">
        <f t="shared" si="380"/>
        <v>31842.853999999999</v>
      </c>
      <c r="S3541" t="s">
        <v>8874</v>
      </c>
    </row>
    <row r="3542" spans="1:33" ht="12.95" customHeight="1" x14ac:dyDescent="0.2">
      <c r="A3542" s="55" t="s">
        <v>3816</v>
      </c>
      <c r="B3542" s="54" t="s">
        <v>8852</v>
      </c>
      <c r="C3542" s="55">
        <v>46867.324999999997</v>
      </c>
      <c r="D3542" s="55" t="s">
        <v>8869</v>
      </c>
      <c r="E3542">
        <f t="shared" si="386"/>
        <v>-8084.0314367626643</v>
      </c>
      <c r="F3542">
        <f t="shared" si="387"/>
        <v>-8084</v>
      </c>
      <c r="G3542">
        <f t="shared" si="383"/>
        <v>-3.7574800007860176E-2</v>
      </c>
      <c r="I3542">
        <f>+C3542-(C$7+F3542*C$8)</f>
        <v>-3.7574800007860176E-2</v>
      </c>
      <c r="Q3542" s="2">
        <f t="shared" si="380"/>
        <v>31848.824999999997</v>
      </c>
      <c r="S3542" t="s">
        <v>8874</v>
      </c>
    </row>
    <row r="3543" spans="1:33" ht="12.95" customHeight="1" x14ac:dyDescent="0.2">
      <c r="A3543" s="55" t="s">
        <v>3813</v>
      </c>
      <c r="B3543" s="54" t="s">
        <v>8852</v>
      </c>
      <c r="C3543" s="55">
        <v>46867.334000000003</v>
      </c>
      <c r="D3543" s="55" t="s">
        <v>8869</v>
      </c>
      <c r="E3543">
        <f t="shared" si="386"/>
        <v>-8084.0239069590698</v>
      </c>
      <c r="F3543">
        <f t="shared" si="387"/>
        <v>-8084</v>
      </c>
      <c r="G3543">
        <f t="shared" si="383"/>
        <v>-2.8574800002388656E-2</v>
      </c>
      <c r="I3543">
        <f>+C3543-(C$7+F3543*C$8)</f>
        <v>-2.8574800002388656E-2</v>
      </c>
      <c r="Q3543" s="2">
        <f t="shared" ref="Q3543:Q3606" si="388">+C3543-15018.5</f>
        <v>31848.834000000003</v>
      </c>
      <c r="S3543" t="s">
        <v>8874</v>
      </c>
    </row>
    <row r="3544" spans="1:33" ht="12.95" customHeight="1" x14ac:dyDescent="0.2">
      <c r="A3544" s="55" t="s">
        <v>7439</v>
      </c>
      <c r="B3544" s="54" t="s">
        <v>8852</v>
      </c>
      <c r="C3544" s="55">
        <v>46875.697999999997</v>
      </c>
      <c r="D3544" s="55" t="s">
        <v>8869</v>
      </c>
      <c r="E3544">
        <f t="shared" si="386"/>
        <v>-8077.0262094893478</v>
      </c>
      <c r="F3544">
        <f t="shared" si="387"/>
        <v>-8077</v>
      </c>
      <c r="G3544">
        <f t="shared" si="383"/>
        <v>-3.1326900003477931E-2</v>
      </c>
      <c r="I3544">
        <f>+C3544-(C$7+F3544*C$8)</f>
        <v>-3.1326900003477931E-2</v>
      </c>
      <c r="Q3544" s="2">
        <f t="shared" si="388"/>
        <v>31857.197999999997</v>
      </c>
      <c r="S3544" t="s">
        <v>8874</v>
      </c>
    </row>
    <row r="3545" spans="1:33" ht="12.95" customHeight="1" x14ac:dyDescent="0.2">
      <c r="A3545" s="55" t="s">
        <v>3823</v>
      </c>
      <c r="B3545" s="54" t="s">
        <v>8852</v>
      </c>
      <c r="C3545" s="55">
        <v>46903.196000000004</v>
      </c>
      <c r="D3545" s="55" t="s">
        <v>8869</v>
      </c>
      <c r="E3545">
        <f t="shared" si="386"/>
        <v>-8054.020149587077</v>
      </c>
      <c r="F3545">
        <f t="shared" si="387"/>
        <v>-8054</v>
      </c>
      <c r="G3545">
        <f t="shared" si="383"/>
        <v>-2.408379999542376E-2</v>
      </c>
      <c r="I3545">
        <f>+C3545-(C$7+F3545*C$8)</f>
        <v>-2.408379999542376E-2</v>
      </c>
      <c r="Q3545" s="2">
        <f t="shared" si="388"/>
        <v>31884.696000000004</v>
      </c>
      <c r="S3545" t="s">
        <v>8874</v>
      </c>
      <c r="AB3545" t="s">
        <v>8668</v>
      </c>
      <c r="AC3545">
        <v>13</v>
      </c>
      <c r="AE3545" t="s">
        <v>8743</v>
      </c>
      <c r="AG3545" t="s">
        <v>8661</v>
      </c>
    </row>
    <row r="3546" spans="1:33" ht="12.95" customHeight="1" x14ac:dyDescent="0.2">
      <c r="A3546" s="55" t="s">
        <v>3322</v>
      </c>
      <c r="B3546" s="54" t="s">
        <v>8852</v>
      </c>
      <c r="C3546" s="55">
        <v>46904.385000000002</v>
      </c>
      <c r="D3546" s="55" t="s">
        <v>8869</v>
      </c>
      <c r="E3546">
        <f t="shared" si="386"/>
        <v>-8053.0253788683431</v>
      </c>
      <c r="F3546">
        <f t="shared" si="387"/>
        <v>-8053</v>
      </c>
      <c r="G3546">
        <f t="shared" si="383"/>
        <v>-3.0334100003528874E-2</v>
      </c>
      <c r="I3546">
        <f>G3546</f>
        <v>-3.0334100003528874E-2</v>
      </c>
      <c r="Q3546" s="2">
        <f t="shared" si="388"/>
        <v>31885.885000000002</v>
      </c>
      <c r="S3546" t="s">
        <v>8874</v>
      </c>
      <c r="U3546" s="21"/>
    </row>
    <row r="3547" spans="1:33" ht="12.95" customHeight="1" x14ac:dyDescent="0.2">
      <c r="A3547" s="55" t="s">
        <v>3816</v>
      </c>
      <c r="B3547" s="54" t="s">
        <v>8852</v>
      </c>
      <c r="C3547" s="55">
        <v>46910.360999999997</v>
      </c>
      <c r="D3547" s="55" t="s">
        <v>8869</v>
      </c>
      <c r="E3547">
        <f t="shared" si="386"/>
        <v>-8048.0255892845253</v>
      </c>
      <c r="F3547">
        <f t="shared" si="387"/>
        <v>-8048</v>
      </c>
      <c r="G3547">
        <f t="shared" si="383"/>
        <v>-3.0585600004997104E-2</v>
      </c>
      <c r="I3547">
        <f>+C3547-(C$7+F3547*C$8)</f>
        <v>-3.0585600004997104E-2</v>
      </c>
      <c r="Q3547" s="2">
        <f t="shared" si="388"/>
        <v>31891.860999999997</v>
      </c>
      <c r="S3547" t="s">
        <v>8874</v>
      </c>
    </row>
    <row r="3548" spans="1:33" ht="12.95" customHeight="1" x14ac:dyDescent="0.2">
      <c r="A3548" s="55" t="s">
        <v>7439</v>
      </c>
      <c r="B3548" s="54" t="s">
        <v>8852</v>
      </c>
      <c r="C3548" s="55">
        <v>46924.7</v>
      </c>
      <c r="D3548" s="55" t="s">
        <v>8869</v>
      </c>
      <c r="E3548">
        <f t="shared" si="386"/>
        <v>-8036.0289388758201</v>
      </c>
      <c r="F3548">
        <f t="shared" si="387"/>
        <v>-8036</v>
      </c>
      <c r="G3548">
        <f t="shared" si="383"/>
        <v>-3.4589200004120357E-2</v>
      </c>
      <c r="I3548">
        <f>+C3548-(C$7+F3548*C$8)</f>
        <v>-3.4589200004120357E-2</v>
      </c>
      <c r="Q3548" s="2">
        <f t="shared" si="388"/>
        <v>31906.199999999997</v>
      </c>
      <c r="S3548" t="s">
        <v>8874</v>
      </c>
    </row>
    <row r="3549" spans="1:33" ht="12.95" customHeight="1" x14ac:dyDescent="0.2">
      <c r="A3549" s="55" t="s">
        <v>3322</v>
      </c>
      <c r="B3549" s="54" t="s">
        <v>8852</v>
      </c>
      <c r="C3549" s="55">
        <v>46941.442000000003</v>
      </c>
      <c r="D3549" s="55" t="s">
        <v>8869</v>
      </c>
      <c r="E3549">
        <f t="shared" si="386"/>
        <v>-8022.0218309085549</v>
      </c>
      <c r="F3549">
        <f t="shared" si="387"/>
        <v>-8022</v>
      </c>
      <c r="G3549">
        <f t="shared" si="383"/>
        <v>-2.6093400003446732E-2</v>
      </c>
      <c r="I3549">
        <f>G3549</f>
        <v>-2.6093400003446732E-2</v>
      </c>
      <c r="Q3549" s="2">
        <f t="shared" si="388"/>
        <v>31922.942000000003</v>
      </c>
      <c r="S3549" t="s">
        <v>8874</v>
      </c>
      <c r="U3549" s="21"/>
    </row>
    <row r="3550" spans="1:33" ht="12.95" customHeight="1" x14ac:dyDescent="0.2">
      <c r="A3550" s="55" t="s">
        <v>7439</v>
      </c>
      <c r="B3550" s="54" t="s">
        <v>8852</v>
      </c>
      <c r="C3550" s="55">
        <v>46973.712</v>
      </c>
      <c r="D3550" s="55" t="s">
        <v>8869</v>
      </c>
      <c r="E3550">
        <f t="shared" si="386"/>
        <v>-7995.023301813857</v>
      </c>
      <c r="F3550">
        <f t="shared" si="387"/>
        <v>-7995</v>
      </c>
      <c r="G3550">
        <f t="shared" si="383"/>
        <v>-2.7851500002725516E-2</v>
      </c>
      <c r="I3550">
        <f t="shared" ref="I3550:I3556" si="389">+C3550-(C$7+F3550*C$8)</f>
        <v>-2.7851500002725516E-2</v>
      </c>
      <c r="Q3550" s="2">
        <f t="shared" si="388"/>
        <v>31955.212</v>
      </c>
      <c r="S3550" t="s">
        <v>8874</v>
      </c>
    </row>
    <row r="3551" spans="1:33" ht="12.95" customHeight="1" x14ac:dyDescent="0.2">
      <c r="A3551" s="55" t="s">
        <v>838</v>
      </c>
      <c r="B3551" s="54" t="s">
        <v>8852</v>
      </c>
      <c r="C3551" s="55">
        <v>46978.504999999997</v>
      </c>
      <c r="D3551" s="55" t="s">
        <v>8869</v>
      </c>
      <c r="E3551">
        <f t="shared" si="386"/>
        <v>-7991.0132630797125</v>
      </c>
      <c r="F3551">
        <f t="shared" si="387"/>
        <v>-7991</v>
      </c>
      <c r="G3551">
        <f t="shared" si="383"/>
        <v>-1.5852700009418186E-2</v>
      </c>
      <c r="I3551">
        <f t="shared" si="389"/>
        <v>-1.5852700009418186E-2</v>
      </c>
      <c r="Q3551" s="2">
        <f t="shared" si="388"/>
        <v>31960.004999999997</v>
      </c>
      <c r="S3551" t="s">
        <v>8874</v>
      </c>
    </row>
    <row r="3552" spans="1:33" ht="12.95" customHeight="1" x14ac:dyDescent="0.2">
      <c r="A3552" s="55" t="s">
        <v>3160</v>
      </c>
      <c r="B3552" s="54" t="s">
        <v>8852</v>
      </c>
      <c r="C3552" s="55">
        <v>46984.46</v>
      </c>
      <c r="D3552" s="55" t="s">
        <v>8869</v>
      </c>
      <c r="E3552">
        <f t="shared" si="386"/>
        <v>-7986.0310430375994</v>
      </c>
      <c r="F3552">
        <f t="shared" si="387"/>
        <v>-7986</v>
      </c>
      <c r="G3552">
        <f t="shared" si="383"/>
        <v>-3.7104200004250742E-2</v>
      </c>
      <c r="I3552">
        <f t="shared" si="389"/>
        <v>-3.7104200004250742E-2</v>
      </c>
      <c r="Q3552" s="2">
        <f t="shared" si="388"/>
        <v>31965.96</v>
      </c>
      <c r="S3552" t="s">
        <v>8874</v>
      </c>
    </row>
    <row r="3553" spans="1:21" ht="12.95" customHeight="1" x14ac:dyDescent="0.2">
      <c r="A3553" s="55" t="s">
        <v>3823</v>
      </c>
      <c r="B3553" s="54" t="s">
        <v>8852</v>
      </c>
      <c r="C3553" s="55">
        <v>46990.440999999999</v>
      </c>
      <c r="D3553" s="55" t="s">
        <v>8869</v>
      </c>
      <c r="E3553">
        <f t="shared" si="386"/>
        <v>-7981.0270702295611</v>
      </c>
      <c r="F3553">
        <f t="shared" si="387"/>
        <v>-7981</v>
      </c>
      <c r="G3553">
        <f t="shared" si="383"/>
        <v>-3.235570000106236E-2</v>
      </c>
      <c r="I3553">
        <f t="shared" si="389"/>
        <v>-3.235570000106236E-2</v>
      </c>
      <c r="Q3553" s="2">
        <f t="shared" si="388"/>
        <v>31971.940999999999</v>
      </c>
      <c r="S3553" t="s">
        <v>8874</v>
      </c>
    </row>
    <row r="3554" spans="1:21" ht="12.95" customHeight="1" x14ac:dyDescent="0.2">
      <c r="A3554" s="55" t="s">
        <v>3823</v>
      </c>
      <c r="B3554" s="54" t="s">
        <v>8852</v>
      </c>
      <c r="C3554" s="55">
        <v>46990.444000000003</v>
      </c>
      <c r="D3554" s="55" t="s">
        <v>8869</v>
      </c>
      <c r="E3554">
        <f t="shared" si="386"/>
        <v>-7981.0245602950272</v>
      </c>
      <c r="F3554">
        <f t="shared" si="387"/>
        <v>-7981</v>
      </c>
      <c r="G3554">
        <f t="shared" si="383"/>
        <v>-2.93556999968132E-2</v>
      </c>
      <c r="I3554">
        <f t="shared" si="389"/>
        <v>-2.93556999968132E-2</v>
      </c>
      <c r="Q3554" s="2">
        <f t="shared" si="388"/>
        <v>31971.944000000003</v>
      </c>
      <c r="S3554" t="s">
        <v>8874</v>
      </c>
    </row>
    <row r="3555" spans="1:21" ht="12.95" customHeight="1" x14ac:dyDescent="0.2">
      <c r="A3555" s="55" t="s">
        <v>838</v>
      </c>
      <c r="B3555" s="54" t="s">
        <v>8852</v>
      </c>
      <c r="C3555" s="55">
        <v>46996.413999999997</v>
      </c>
      <c r="D3555" s="55" t="s">
        <v>8869</v>
      </c>
      <c r="E3555">
        <f t="shared" si="386"/>
        <v>-7976.0297905802709</v>
      </c>
      <c r="F3555">
        <f t="shared" si="387"/>
        <v>-7976</v>
      </c>
      <c r="G3555">
        <f t="shared" si="383"/>
        <v>-3.5607200006779749E-2</v>
      </c>
      <c r="I3555">
        <f t="shared" si="389"/>
        <v>-3.5607200006779749E-2</v>
      </c>
      <c r="Q3555" s="2">
        <f t="shared" si="388"/>
        <v>31977.913999999997</v>
      </c>
      <c r="S3555" t="s">
        <v>8874</v>
      </c>
    </row>
    <row r="3556" spans="1:21" ht="12.95" customHeight="1" x14ac:dyDescent="0.2">
      <c r="A3556" s="55" t="s">
        <v>3848</v>
      </c>
      <c r="B3556" s="54" t="s">
        <v>8852</v>
      </c>
      <c r="C3556" s="55">
        <v>47027.500999999997</v>
      </c>
      <c r="D3556" s="55" t="s">
        <v>8869</v>
      </c>
      <c r="E3556">
        <f t="shared" si="386"/>
        <v>-7950.0210123352454</v>
      </c>
      <c r="F3556">
        <f t="shared" si="387"/>
        <v>-7950</v>
      </c>
      <c r="G3556">
        <f t="shared" si="383"/>
        <v>-2.5115000004007015E-2</v>
      </c>
      <c r="I3556">
        <f t="shared" si="389"/>
        <v>-2.5115000004007015E-2</v>
      </c>
      <c r="Q3556" s="2">
        <f t="shared" si="388"/>
        <v>32009.000999999997</v>
      </c>
      <c r="S3556" t="s">
        <v>8874</v>
      </c>
    </row>
    <row r="3557" spans="1:21" ht="12.95" customHeight="1" x14ac:dyDescent="0.2">
      <c r="A3557" s="55" t="s">
        <v>3853</v>
      </c>
      <c r="B3557" s="54" t="s">
        <v>8852</v>
      </c>
      <c r="C3557" s="55">
        <v>47027.534</v>
      </c>
      <c r="D3557" s="55" t="s">
        <v>8869</v>
      </c>
      <c r="E3557">
        <f t="shared" si="386"/>
        <v>-7949.9934030554123</v>
      </c>
      <c r="F3557">
        <f t="shared" si="387"/>
        <v>-7950</v>
      </c>
      <c r="G3557">
        <f t="shared" si="383"/>
        <v>7.8849999990779907E-3</v>
      </c>
      <c r="I3557">
        <f>G3557</f>
        <v>7.8849999990779907E-3</v>
      </c>
      <c r="Q3557" s="2">
        <f t="shared" si="388"/>
        <v>32009.034</v>
      </c>
      <c r="S3557" t="s">
        <v>8874</v>
      </c>
      <c r="U3557" s="21"/>
    </row>
    <row r="3558" spans="1:21" ht="12.95" customHeight="1" x14ac:dyDescent="0.2">
      <c r="A3558" s="55" t="s">
        <v>3160</v>
      </c>
      <c r="B3558" s="54" t="s">
        <v>8852</v>
      </c>
      <c r="C3558" s="55">
        <v>47033.468000000001</v>
      </c>
      <c r="D3558" s="55" t="s">
        <v>8869</v>
      </c>
      <c r="E3558">
        <f t="shared" si="386"/>
        <v>-7945.0287525550102</v>
      </c>
      <c r="F3558">
        <f t="shared" si="387"/>
        <v>-7945</v>
      </c>
      <c r="G3558">
        <f t="shared" si="383"/>
        <v>-3.4366500003670808E-2</v>
      </c>
      <c r="I3558">
        <f t="shared" ref="I3558:I3563" si="390">+C3558-(C$7+F3558*C$8)</f>
        <v>-3.4366500003670808E-2</v>
      </c>
      <c r="Q3558" s="2">
        <f t="shared" si="388"/>
        <v>32014.968000000001</v>
      </c>
      <c r="S3558" t="s">
        <v>8874</v>
      </c>
    </row>
    <row r="3559" spans="1:21" ht="12.95" customHeight="1" x14ac:dyDescent="0.2">
      <c r="A3559" s="55" t="s">
        <v>3160</v>
      </c>
      <c r="B3559" s="54" t="s">
        <v>8852</v>
      </c>
      <c r="C3559" s="55">
        <v>47033.468999999997</v>
      </c>
      <c r="D3559" s="55" t="s">
        <v>8869</v>
      </c>
      <c r="E3559">
        <f t="shared" si="386"/>
        <v>-7945.0279159101701</v>
      </c>
      <c r="F3559">
        <f t="shared" si="387"/>
        <v>-7945</v>
      </c>
      <c r="G3559">
        <f t="shared" si="383"/>
        <v>-3.336650000710506E-2</v>
      </c>
      <c r="I3559">
        <f t="shared" si="390"/>
        <v>-3.336650000710506E-2</v>
      </c>
      <c r="Q3559" s="2">
        <f t="shared" si="388"/>
        <v>32014.968999999997</v>
      </c>
      <c r="S3559" t="s">
        <v>8874</v>
      </c>
    </row>
    <row r="3560" spans="1:21" ht="12.95" customHeight="1" x14ac:dyDescent="0.2">
      <c r="A3560" s="55" t="s">
        <v>3160</v>
      </c>
      <c r="B3560" s="54" t="s">
        <v>8852</v>
      </c>
      <c r="C3560" s="55">
        <v>47033.470999999998</v>
      </c>
      <c r="D3560" s="55" t="s">
        <v>8869</v>
      </c>
      <c r="E3560">
        <f t="shared" si="386"/>
        <v>-7945.0262426204827</v>
      </c>
      <c r="F3560">
        <f t="shared" si="387"/>
        <v>-7945</v>
      </c>
      <c r="G3560">
        <f t="shared" si="383"/>
        <v>-3.1366500006697606E-2</v>
      </c>
      <c r="I3560">
        <f t="shared" si="390"/>
        <v>-3.1366500006697606E-2</v>
      </c>
      <c r="Q3560" s="2">
        <f t="shared" si="388"/>
        <v>32014.970999999998</v>
      </c>
      <c r="S3560" t="s">
        <v>8874</v>
      </c>
    </row>
    <row r="3561" spans="1:21" ht="12.95" customHeight="1" x14ac:dyDescent="0.2">
      <c r="A3561" s="55" t="s">
        <v>3160</v>
      </c>
      <c r="B3561" s="54" t="s">
        <v>8852</v>
      </c>
      <c r="C3561" s="55">
        <v>47033.472000000002</v>
      </c>
      <c r="D3561" s="55" t="s">
        <v>8869</v>
      </c>
      <c r="E3561">
        <f t="shared" si="386"/>
        <v>-7945.0254059756362</v>
      </c>
      <c r="F3561">
        <f t="shared" si="387"/>
        <v>-7945</v>
      </c>
      <c r="G3561">
        <f t="shared" si="383"/>
        <v>-3.0366500002855901E-2</v>
      </c>
      <c r="I3561">
        <f t="shared" si="390"/>
        <v>-3.0366500002855901E-2</v>
      </c>
      <c r="Q3561" s="2">
        <f t="shared" si="388"/>
        <v>32014.972000000002</v>
      </c>
      <c r="S3561" t="s">
        <v>8874</v>
      </c>
    </row>
    <row r="3562" spans="1:21" ht="12.95" customHeight="1" x14ac:dyDescent="0.2">
      <c r="A3562" s="55" t="s">
        <v>3784</v>
      </c>
      <c r="B3562" s="54" t="s">
        <v>8852</v>
      </c>
      <c r="C3562" s="55">
        <v>47033.474999999999</v>
      </c>
      <c r="D3562" s="55" t="s">
        <v>8869</v>
      </c>
      <c r="E3562">
        <f t="shared" si="386"/>
        <v>-7945.0228960411087</v>
      </c>
      <c r="F3562">
        <f t="shared" si="387"/>
        <v>-7945</v>
      </c>
      <c r="G3562">
        <f t="shared" si="383"/>
        <v>-2.7366500005882699E-2</v>
      </c>
      <c r="I3562">
        <f t="shared" si="390"/>
        <v>-2.7366500005882699E-2</v>
      </c>
      <c r="Q3562" s="2">
        <f t="shared" si="388"/>
        <v>32014.974999999999</v>
      </c>
      <c r="S3562" t="s">
        <v>8874</v>
      </c>
    </row>
    <row r="3563" spans="1:21" ht="12.95" customHeight="1" x14ac:dyDescent="0.2">
      <c r="A3563" s="55" t="s">
        <v>3160</v>
      </c>
      <c r="B3563" s="54" t="s">
        <v>8852</v>
      </c>
      <c r="C3563" s="55">
        <v>47033.476000000002</v>
      </c>
      <c r="D3563" s="55" t="s">
        <v>8869</v>
      </c>
      <c r="E3563">
        <f t="shared" si="386"/>
        <v>-7945.0220593962622</v>
      </c>
      <c r="F3563">
        <f t="shared" si="387"/>
        <v>-7945</v>
      </c>
      <c r="G3563">
        <f t="shared" si="383"/>
        <v>-2.6366500002040993E-2</v>
      </c>
      <c r="I3563">
        <f t="shared" si="390"/>
        <v>-2.6366500002040993E-2</v>
      </c>
      <c r="Q3563" s="2">
        <f t="shared" si="388"/>
        <v>32014.976000000002</v>
      </c>
      <c r="S3563" t="s">
        <v>8874</v>
      </c>
    </row>
    <row r="3564" spans="1:21" ht="12.95" customHeight="1" x14ac:dyDescent="0.2">
      <c r="A3564" s="55" t="s">
        <v>3853</v>
      </c>
      <c r="B3564" s="54" t="s">
        <v>8852</v>
      </c>
      <c r="C3564" s="55">
        <v>47033.483</v>
      </c>
      <c r="D3564" s="55" t="s">
        <v>8869</v>
      </c>
      <c r="E3564">
        <f t="shared" si="386"/>
        <v>-7945.0162028823606</v>
      </c>
      <c r="F3564">
        <f t="shared" si="387"/>
        <v>-7945</v>
      </c>
      <c r="G3564">
        <f t="shared" si="383"/>
        <v>-1.9366500004252885E-2</v>
      </c>
      <c r="I3564">
        <f>G3564</f>
        <v>-1.9366500004252885E-2</v>
      </c>
      <c r="Q3564" s="2">
        <f t="shared" si="388"/>
        <v>32014.983</v>
      </c>
      <c r="S3564" t="s">
        <v>8874</v>
      </c>
      <c r="U3564" s="21"/>
    </row>
    <row r="3565" spans="1:21" ht="12.95" customHeight="1" x14ac:dyDescent="0.2">
      <c r="A3565" s="55" t="s">
        <v>3784</v>
      </c>
      <c r="B3565" s="54" t="s">
        <v>8852</v>
      </c>
      <c r="C3565" s="55">
        <v>47039.438999999998</v>
      </c>
      <c r="D3565" s="55" t="s">
        <v>8869</v>
      </c>
      <c r="E3565">
        <f t="shared" si="386"/>
        <v>-7940.0331461954065</v>
      </c>
      <c r="F3565">
        <f t="shared" si="387"/>
        <v>-7940</v>
      </c>
      <c r="G3565">
        <f t="shared" si="383"/>
        <v>-3.9618000002519693E-2</v>
      </c>
      <c r="I3565">
        <f>+C3565-(C$7+F3565*C$8)</f>
        <v>-3.9618000002519693E-2</v>
      </c>
      <c r="Q3565" s="2">
        <f t="shared" si="388"/>
        <v>32020.938999999998</v>
      </c>
      <c r="S3565" t="s">
        <v>8874</v>
      </c>
    </row>
    <row r="3566" spans="1:21" ht="12.95" customHeight="1" x14ac:dyDescent="0.2">
      <c r="A3566" s="55" t="s">
        <v>3784</v>
      </c>
      <c r="B3566" s="54" t="s">
        <v>8852</v>
      </c>
      <c r="C3566" s="55">
        <v>47039.445</v>
      </c>
      <c r="D3566" s="55" t="s">
        <v>8869</v>
      </c>
      <c r="E3566">
        <f t="shared" si="386"/>
        <v>-7940.028126326346</v>
      </c>
      <c r="F3566">
        <f t="shared" si="387"/>
        <v>-7940</v>
      </c>
      <c r="G3566">
        <f t="shared" si="383"/>
        <v>-3.3618000001297332E-2</v>
      </c>
      <c r="I3566">
        <f>+C3566-(C$7+F3566*C$8)</f>
        <v>-3.3618000001297332E-2</v>
      </c>
      <c r="Q3566" s="2">
        <f t="shared" si="388"/>
        <v>32020.945</v>
      </c>
      <c r="S3566" t="s">
        <v>8874</v>
      </c>
    </row>
    <row r="3567" spans="1:21" ht="12.95" customHeight="1" x14ac:dyDescent="0.2">
      <c r="A3567" s="55" t="s">
        <v>3312</v>
      </c>
      <c r="B3567" s="54" t="s">
        <v>8852</v>
      </c>
      <c r="C3567" s="55">
        <v>47039.449000000001</v>
      </c>
      <c r="D3567" s="55" t="s">
        <v>8869</v>
      </c>
      <c r="E3567">
        <f t="shared" si="386"/>
        <v>-7940.0247797469719</v>
      </c>
      <c r="F3567">
        <f t="shared" si="387"/>
        <v>-7940</v>
      </c>
      <c r="G3567">
        <f t="shared" si="383"/>
        <v>-2.9618000000482425E-2</v>
      </c>
      <c r="I3567">
        <f>G3567</f>
        <v>-2.9618000000482425E-2</v>
      </c>
      <c r="Q3567" s="2">
        <f t="shared" si="388"/>
        <v>32020.949000000001</v>
      </c>
      <c r="S3567" t="s">
        <v>8874</v>
      </c>
      <c r="U3567" s="21"/>
    </row>
    <row r="3568" spans="1:21" ht="12.95" customHeight="1" x14ac:dyDescent="0.2">
      <c r="A3568" s="55" t="s">
        <v>3160</v>
      </c>
      <c r="B3568" s="54" t="s">
        <v>8852</v>
      </c>
      <c r="C3568" s="55">
        <v>47039.45</v>
      </c>
      <c r="D3568" s="55" t="s">
        <v>8869</v>
      </c>
      <c r="E3568">
        <f t="shared" si="386"/>
        <v>-7940.0239431021309</v>
      </c>
      <c r="F3568">
        <f t="shared" si="387"/>
        <v>-7940</v>
      </c>
      <c r="G3568">
        <f t="shared" si="383"/>
        <v>-2.8618000003916677E-2</v>
      </c>
      <c r="I3568">
        <f t="shared" ref="I3568:I3573" si="391">+C3568-(C$7+F3568*C$8)</f>
        <v>-2.8618000003916677E-2</v>
      </c>
      <c r="Q3568" s="2">
        <f t="shared" si="388"/>
        <v>32020.949999999997</v>
      </c>
      <c r="S3568" t="s">
        <v>8874</v>
      </c>
    </row>
    <row r="3569" spans="1:21" ht="12.95" customHeight="1" x14ac:dyDescent="0.2">
      <c r="A3569" s="55" t="s">
        <v>3160</v>
      </c>
      <c r="B3569" s="54" t="s">
        <v>8852</v>
      </c>
      <c r="C3569" s="55">
        <v>47039.451999999997</v>
      </c>
      <c r="D3569" s="55" t="s">
        <v>8869</v>
      </c>
      <c r="E3569">
        <f t="shared" si="386"/>
        <v>-7940.0222698124444</v>
      </c>
      <c r="F3569">
        <f t="shared" si="387"/>
        <v>-7940</v>
      </c>
      <c r="G3569">
        <f t="shared" si="383"/>
        <v>-2.6618000003509223E-2</v>
      </c>
      <c r="I3569">
        <f t="shared" si="391"/>
        <v>-2.6618000003509223E-2</v>
      </c>
      <c r="Q3569" s="2">
        <f t="shared" si="388"/>
        <v>32020.951999999997</v>
      </c>
      <c r="S3569" t="s">
        <v>8874</v>
      </c>
    </row>
    <row r="3570" spans="1:21" ht="12.95" customHeight="1" x14ac:dyDescent="0.2">
      <c r="A3570" s="55" t="s">
        <v>7439</v>
      </c>
      <c r="B3570" s="54" t="s">
        <v>8852</v>
      </c>
      <c r="C3570" s="55">
        <v>47040.644</v>
      </c>
      <c r="D3570" s="55" t="s">
        <v>8869</v>
      </c>
      <c r="E3570">
        <f t="shared" si="386"/>
        <v>-7939.0249891591766</v>
      </c>
      <c r="F3570">
        <f t="shared" si="387"/>
        <v>-7939</v>
      </c>
      <c r="G3570">
        <f t="shared" si="383"/>
        <v>-2.9868300000089221E-2</v>
      </c>
      <c r="I3570">
        <f t="shared" si="391"/>
        <v>-2.9868300000089221E-2</v>
      </c>
      <c r="Q3570" s="2">
        <f t="shared" si="388"/>
        <v>32022.144</v>
      </c>
      <c r="S3570" t="s">
        <v>8874</v>
      </c>
    </row>
    <row r="3571" spans="1:21" ht="12.95" customHeight="1" x14ac:dyDescent="0.2">
      <c r="A3571" s="55" t="s">
        <v>3898</v>
      </c>
      <c r="B3571" s="54" t="s">
        <v>8852</v>
      </c>
      <c r="C3571" s="55">
        <v>47051.398000000001</v>
      </c>
      <c r="D3571" s="55" t="s">
        <v>8869</v>
      </c>
      <c r="E3571">
        <f t="shared" si="386"/>
        <v>-7930.0277105138575</v>
      </c>
      <c r="F3571">
        <f t="shared" si="387"/>
        <v>-7930</v>
      </c>
      <c r="G3571">
        <f t="shared" si="383"/>
        <v>-3.3121000000392087E-2</v>
      </c>
      <c r="I3571">
        <f t="shared" si="391"/>
        <v>-3.3121000000392087E-2</v>
      </c>
      <c r="Q3571" s="2">
        <f t="shared" si="388"/>
        <v>32032.898000000001</v>
      </c>
      <c r="S3571" t="s">
        <v>8874</v>
      </c>
    </row>
    <row r="3572" spans="1:21" ht="12.95" customHeight="1" x14ac:dyDescent="0.2">
      <c r="A3572" s="55" t="s">
        <v>3160</v>
      </c>
      <c r="B3572" s="54" t="s">
        <v>8852</v>
      </c>
      <c r="C3572" s="55">
        <v>47063.353999999999</v>
      </c>
      <c r="D3572" s="55" t="s">
        <v>8869</v>
      </c>
      <c r="E3572">
        <f t="shared" si="386"/>
        <v>-7920.0247847668415</v>
      </c>
      <c r="F3572">
        <f t="shared" si="387"/>
        <v>-7920</v>
      </c>
      <c r="G3572">
        <f t="shared" si="383"/>
        <v>-2.962400000251364E-2</v>
      </c>
      <c r="I3572">
        <f t="shared" si="391"/>
        <v>-2.962400000251364E-2</v>
      </c>
      <c r="Q3572" s="2">
        <f t="shared" si="388"/>
        <v>32044.853999999999</v>
      </c>
      <c r="S3572" t="s">
        <v>8874</v>
      </c>
    </row>
    <row r="3573" spans="1:21" ht="12.95" customHeight="1" x14ac:dyDescent="0.2">
      <c r="A3573" s="55" t="s">
        <v>3898</v>
      </c>
      <c r="B3573" s="54" t="s">
        <v>8852</v>
      </c>
      <c r="C3573" s="55">
        <v>47069.326999999997</v>
      </c>
      <c r="D3573" s="55" t="s">
        <v>8869</v>
      </c>
      <c r="E3573">
        <f t="shared" si="386"/>
        <v>-7915.0275051175513</v>
      </c>
      <c r="F3573">
        <f t="shared" si="387"/>
        <v>-7915</v>
      </c>
      <c r="G3573">
        <f t="shared" si="383"/>
        <v>-3.2875500000955071E-2</v>
      </c>
      <c r="I3573">
        <f t="shared" si="391"/>
        <v>-3.2875500000955071E-2</v>
      </c>
      <c r="Q3573" s="2">
        <f t="shared" si="388"/>
        <v>32050.826999999997</v>
      </c>
      <c r="S3573" t="s">
        <v>8874</v>
      </c>
    </row>
    <row r="3574" spans="1:21" ht="12.95" customHeight="1" x14ac:dyDescent="0.2">
      <c r="A3574" s="55" t="s">
        <v>3312</v>
      </c>
      <c r="B3574" s="54" t="s">
        <v>8852</v>
      </c>
      <c r="C3574" s="55">
        <v>47069.338000000003</v>
      </c>
      <c r="D3574" s="55" t="s">
        <v>8869</v>
      </c>
      <c r="E3574">
        <f t="shared" si="386"/>
        <v>-7915.0183020242694</v>
      </c>
      <c r="F3574">
        <f t="shared" si="387"/>
        <v>-7915</v>
      </c>
      <c r="G3574">
        <f t="shared" ref="G3574:G3637" si="392">+C3574-(C$7+F3574*C$8)</f>
        <v>-2.1875499995076098E-2</v>
      </c>
      <c r="I3574">
        <f>G3574</f>
        <v>-2.1875499995076098E-2</v>
      </c>
      <c r="Q3574" s="2">
        <f t="shared" si="388"/>
        <v>32050.838000000003</v>
      </c>
      <c r="S3574" t="s">
        <v>8874</v>
      </c>
      <c r="U3574" s="21"/>
    </row>
    <row r="3575" spans="1:21" ht="12.95" customHeight="1" x14ac:dyDescent="0.2">
      <c r="A3575" s="55" t="s">
        <v>3160</v>
      </c>
      <c r="B3575" s="54" t="s">
        <v>8852</v>
      </c>
      <c r="C3575" s="55">
        <v>47070.53</v>
      </c>
      <c r="D3575" s="55" t="s">
        <v>8869</v>
      </c>
      <c r="E3575">
        <f t="shared" si="386"/>
        <v>-7914.0210213710079</v>
      </c>
      <c r="F3575">
        <f t="shared" si="387"/>
        <v>-7914</v>
      </c>
      <c r="G3575">
        <f t="shared" si="392"/>
        <v>-2.512580000620801E-2</v>
      </c>
      <c r="I3575">
        <f>+C3575-(C$7+F3575*C$8)</f>
        <v>-2.512580000620801E-2</v>
      </c>
      <c r="Q3575" s="2">
        <f t="shared" si="388"/>
        <v>32052.03</v>
      </c>
      <c r="S3575" t="s">
        <v>8874</v>
      </c>
    </row>
    <row r="3576" spans="1:21" ht="12.95" customHeight="1" x14ac:dyDescent="0.2">
      <c r="A3576" s="55" t="s">
        <v>7439</v>
      </c>
      <c r="B3576" s="54" t="s">
        <v>8852</v>
      </c>
      <c r="C3576" s="55">
        <v>47083.673999999999</v>
      </c>
      <c r="D3576" s="55" t="s">
        <v>8869</v>
      </c>
      <c r="E3576">
        <f t="shared" si="386"/>
        <v>-7903.0241615500981</v>
      </c>
      <c r="F3576">
        <f t="shared" si="387"/>
        <v>-7903</v>
      </c>
      <c r="G3576">
        <f t="shared" si="392"/>
        <v>-2.8879100005724467E-2</v>
      </c>
      <c r="I3576">
        <f>+C3576-(C$7+F3576*C$8)</f>
        <v>-2.8879100005724467E-2</v>
      </c>
      <c r="Q3576" s="2">
        <f t="shared" si="388"/>
        <v>32065.173999999999</v>
      </c>
      <c r="S3576" t="s">
        <v>8874</v>
      </c>
    </row>
    <row r="3577" spans="1:21" ht="12.95" customHeight="1" x14ac:dyDescent="0.2">
      <c r="A3577" s="55" t="s">
        <v>3160</v>
      </c>
      <c r="B3577" s="54" t="s">
        <v>8852</v>
      </c>
      <c r="C3577" s="55">
        <v>47100.411</v>
      </c>
      <c r="D3577" s="55" t="s">
        <v>8869</v>
      </c>
      <c r="E3577">
        <f t="shared" si="386"/>
        <v>-7889.0212368070543</v>
      </c>
      <c r="F3577">
        <f t="shared" si="387"/>
        <v>-7889</v>
      </c>
      <c r="G3577">
        <f t="shared" si="392"/>
        <v>-2.5383300002431497E-2</v>
      </c>
      <c r="I3577">
        <f>+C3577-(C$7+F3577*C$8)</f>
        <v>-2.5383300002431497E-2</v>
      </c>
      <c r="Q3577" s="2">
        <f t="shared" si="388"/>
        <v>32081.911</v>
      </c>
      <c r="S3577" t="s">
        <v>8874</v>
      </c>
    </row>
    <row r="3578" spans="1:21" ht="12.95" customHeight="1" x14ac:dyDescent="0.2">
      <c r="A3578" s="55" t="s">
        <v>3160</v>
      </c>
      <c r="B3578" s="54" t="s">
        <v>8852</v>
      </c>
      <c r="C3578" s="55">
        <v>47100.411999999997</v>
      </c>
      <c r="D3578" s="55" t="s">
        <v>8869</v>
      </c>
      <c r="E3578">
        <f t="shared" si="386"/>
        <v>-7889.0204001622133</v>
      </c>
      <c r="F3578">
        <f t="shared" si="387"/>
        <v>-7889</v>
      </c>
      <c r="G3578">
        <f t="shared" si="392"/>
        <v>-2.4383300005865749E-2</v>
      </c>
      <c r="I3578">
        <f>+C3578-(C$7+F3578*C$8)</f>
        <v>-2.4383300005865749E-2</v>
      </c>
      <c r="Q3578" s="2">
        <f t="shared" si="388"/>
        <v>32081.911999999997</v>
      </c>
      <c r="S3578" t="s">
        <v>8874</v>
      </c>
    </row>
    <row r="3579" spans="1:21" ht="12.95" customHeight="1" x14ac:dyDescent="0.2">
      <c r="A3579" s="55" t="s">
        <v>3853</v>
      </c>
      <c r="B3579" s="54" t="s">
        <v>8852</v>
      </c>
      <c r="C3579" s="55">
        <v>47112.368000000002</v>
      </c>
      <c r="D3579" s="55" t="s">
        <v>8869</v>
      </c>
      <c r="E3579">
        <f t="shared" si="386"/>
        <v>-7879.0174744151918</v>
      </c>
      <c r="F3579">
        <f t="shared" si="387"/>
        <v>-7879</v>
      </c>
      <c r="G3579">
        <f t="shared" si="392"/>
        <v>-2.0886300000711344E-2</v>
      </c>
      <c r="I3579">
        <f>G3579</f>
        <v>-2.0886300000711344E-2</v>
      </c>
      <c r="Q3579" s="2">
        <f t="shared" si="388"/>
        <v>32093.868000000002</v>
      </c>
      <c r="S3579" t="s">
        <v>8874</v>
      </c>
      <c r="U3579" s="21"/>
    </row>
    <row r="3580" spans="1:21" ht="12.95" customHeight="1" x14ac:dyDescent="0.2">
      <c r="A3580" s="55" t="s">
        <v>10893</v>
      </c>
      <c r="B3580" s="54" t="s">
        <v>8852</v>
      </c>
      <c r="C3580" s="55">
        <v>47117.146999999997</v>
      </c>
      <c r="D3580" s="55" t="s">
        <v>8869</v>
      </c>
      <c r="E3580">
        <f t="shared" si="386"/>
        <v>-7875.0191487088568</v>
      </c>
      <c r="F3580">
        <f t="shared" si="387"/>
        <v>-7875</v>
      </c>
      <c r="G3580">
        <f t="shared" si="392"/>
        <v>-2.2887500002980232E-2</v>
      </c>
      <c r="I3580">
        <f>G3580</f>
        <v>-2.2887500002980232E-2</v>
      </c>
      <c r="Q3580" s="2">
        <f t="shared" si="388"/>
        <v>32098.646999999997</v>
      </c>
      <c r="S3580" t="s">
        <v>8874</v>
      </c>
      <c r="U3580" s="21"/>
    </row>
    <row r="3581" spans="1:21" ht="12.95" customHeight="1" x14ac:dyDescent="0.2">
      <c r="A3581" s="101" t="s">
        <v>9237</v>
      </c>
      <c r="B3581" s="35"/>
      <c r="C3581" s="12">
        <v>47118.3364</v>
      </c>
      <c r="D3581" s="12"/>
      <c r="E3581">
        <f t="shared" si="386"/>
        <v>-7874.0240433321806</v>
      </c>
      <c r="F3581">
        <f t="shared" si="387"/>
        <v>-7874</v>
      </c>
      <c r="G3581">
        <f t="shared" si="392"/>
        <v>-2.8737800006638281E-2</v>
      </c>
      <c r="J3581">
        <f>G3581</f>
        <v>-2.8737800006638281E-2</v>
      </c>
      <c r="Q3581" s="2">
        <f t="shared" si="388"/>
        <v>32099.8364</v>
      </c>
      <c r="S3581" t="s">
        <v>8874</v>
      </c>
      <c r="U3581" s="21"/>
    </row>
    <row r="3582" spans="1:21" ht="12.95" customHeight="1" x14ac:dyDescent="0.2">
      <c r="A3582" s="55" t="s">
        <v>3853</v>
      </c>
      <c r="B3582" s="54" t="s">
        <v>8852</v>
      </c>
      <c r="C3582" s="55">
        <v>47137.417999999998</v>
      </c>
      <c r="D3582" s="55" t="s">
        <v>8869</v>
      </c>
      <c r="E3582">
        <f t="shared" si="386"/>
        <v>-7858.0595210894362</v>
      </c>
      <c r="F3582">
        <f t="shared" si="387"/>
        <v>-7858</v>
      </c>
      <c r="G3582">
        <f t="shared" si="392"/>
        <v>-7.1142600005259737E-2</v>
      </c>
      <c r="I3582">
        <f>G3582</f>
        <v>-7.1142600005259737E-2</v>
      </c>
      <c r="Q3582" s="2">
        <f t="shared" si="388"/>
        <v>32118.917999999998</v>
      </c>
      <c r="S3582" t="s">
        <v>8874</v>
      </c>
      <c r="U3582" s="21"/>
    </row>
    <row r="3583" spans="1:21" ht="12.95" customHeight="1" x14ac:dyDescent="0.2">
      <c r="A3583" s="55" t="s">
        <v>3898</v>
      </c>
      <c r="B3583" s="54" t="s">
        <v>8852</v>
      </c>
      <c r="C3583" s="55">
        <v>47142.231</v>
      </c>
      <c r="D3583" s="55" t="s">
        <v>8869</v>
      </c>
      <c r="E3583">
        <f t="shared" si="386"/>
        <v>-7854.0327494584208</v>
      </c>
      <c r="F3583">
        <f t="shared" si="387"/>
        <v>-7854</v>
      </c>
      <c r="G3583">
        <f t="shared" si="392"/>
        <v>-3.9143800000601914E-2</v>
      </c>
      <c r="I3583">
        <f>+C3583-(C$7+F3583*C$8)</f>
        <v>-3.9143800000601914E-2</v>
      </c>
      <c r="Q3583" s="2">
        <f t="shared" si="388"/>
        <v>32123.731</v>
      </c>
      <c r="S3583" t="s">
        <v>8874</v>
      </c>
    </row>
    <row r="3584" spans="1:21" ht="12.95" customHeight="1" x14ac:dyDescent="0.2">
      <c r="A3584" s="101" t="s">
        <v>9237</v>
      </c>
      <c r="B3584" s="35"/>
      <c r="C3584" s="12">
        <v>47142.241800000003</v>
      </c>
      <c r="D3584" s="12"/>
      <c r="E3584">
        <f t="shared" si="386"/>
        <v>-7854.0237136941096</v>
      </c>
      <c r="F3584">
        <f t="shared" si="387"/>
        <v>-7854</v>
      </c>
      <c r="G3584">
        <f t="shared" si="392"/>
        <v>-2.8343799996946473E-2</v>
      </c>
      <c r="J3584">
        <f>G3584</f>
        <v>-2.8343799996946473E-2</v>
      </c>
      <c r="Q3584" s="2">
        <f t="shared" si="388"/>
        <v>32123.741800000003</v>
      </c>
      <c r="S3584" t="s">
        <v>8874</v>
      </c>
      <c r="U3584" s="21"/>
    </row>
    <row r="3585" spans="1:33" ht="12.95" customHeight="1" x14ac:dyDescent="0.2">
      <c r="A3585" s="55" t="s">
        <v>3898</v>
      </c>
      <c r="B3585" s="54" t="s">
        <v>8852</v>
      </c>
      <c r="C3585" s="55">
        <v>47142.277999999998</v>
      </c>
      <c r="D3585" s="55" t="s">
        <v>8869</v>
      </c>
      <c r="E3585">
        <f t="shared" si="386"/>
        <v>-7853.9934271507855</v>
      </c>
      <c r="F3585">
        <f t="shared" si="387"/>
        <v>-7854</v>
      </c>
      <c r="G3585">
        <f t="shared" si="392"/>
        <v>7.85619999805931E-3</v>
      </c>
      <c r="I3585">
        <f>+C3585-(C$7+F3585*C$8)</f>
        <v>7.85619999805931E-3</v>
      </c>
      <c r="Q3585" s="2">
        <f t="shared" si="388"/>
        <v>32123.777999999998</v>
      </c>
      <c r="S3585" t="s">
        <v>8874</v>
      </c>
    </row>
    <row r="3586" spans="1:33" ht="12.95" customHeight="1" x14ac:dyDescent="0.2">
      <c r="A3586" s="55" t="s">
        <v>3941</v>
      </c>
      <c r="B3586" s="54" t="s">
        <v>8852</v>
      </c>
      <c r="C3586" s="55">
        <v>47149.411999999997</v>
      </c>
      <c r="D3586" s="55" t="s">
        <v>8869</v>
      </c>
      <c r="E3586">
        <f t="shared" si="386"/>
        <v>-7848.024802838373</v>
      </c>
      <c r="F3586">
        <f t="shared" si="387"/>
        <v>-7848</v>
      </c>
      <c r="G3586">
        <f t="shared" si="392"/>
        <v>-2.9645600006915629E-2</v>
      </c>
      <c r="I3586">
        <f>+C3586-(C$7+F3586*C$8)</f>
        <v>-2.9645600006915629E-2</v>
      </c>
      <c r="Q3586" s="2">
        <f t="shared" si="388"/>
        <v>32130.911999999997</v>
      </c>
      <c r="S3586" t="s">
        <v>8874</v>
      </c>
    </row>
    <row r="3587" spans="1:33" ht="12.95" customHeight="1" x14ac:dyDescent="0.2">
      <c r="A3587" s="55" t="s">
        <v>3941</v>
      </c>
      <c r="B3587" s="54" t="s">
        <v>8852</v>
      </c>
      <c r="C3587" s="55">
        <v>47149.421000000002</v>
      </c>
      <c r="D3587" s="55" t="s">
        <v>8869</v>
      </c>
      <c r="E3587">
        <f t="shared" si="386"/>
        <v>-7848.0172730347776</v>
      </c>
      <c r="F3587">
        <f t="shared" si="387"/>
        <v>-7848</v>
      </c>
      <c r="G3587">
        <f t="shared" si="392"/>
        <v>-2.0645600001444109E-2</v>
      </c>
      <c r="I3587">
        <f>+C3587-(C$7+F3587*C$8)</f>
        <v>-2.0645600001444109E-2</v>
      </c>
      <c r="Q3587" s="2">
        <f t="shared" si="388"/>
        <v>32130.921000000002</v>
      </c>
      <c r="S3587" t="s">
        <v>8874</v>
      </c>
    </row>
    <row r="3588" spans="1:33" ht="12.95" customHeight="1" x14ac:dyDescent="0.2">
      <c r="A3588" s="55" t="s">
        <v>3823</v>
      </c>
      <c r="B3588" s="54" t="s">
        <v>8852</v>
      </c>
      <c r="C3588" s="55">
        <v>47179.294999999998</v>
      </c>
      <c r="D3588" s="55" t="s">
        <v>8869</v>
      </c>
      <c r="E3588">
        <f t="shared" si="386"/>
        <v>-7823.0233449847319</v>
      </c>
      <c r="F3588">
        <f t="shared" si="387"/>
        <v>-7823</v>
      </c>
      <c r="G3588">
        <f t="shared" si="392"/>
        <v>-2.7903100002731662E-2</v>
      </c>
      <c r="I3588">
        <f>+C3588-(C$7+F3588*C$8)</f>
        <v>-2.7903100002731662E-2</v>
      </c>
      <c r="Q3588" s="2">
        <f t="shared" si="388"/>
        <v>32160.794999999998</v>
      </c>
      <c r="S3588" t="s">
        <v>8874</v>
      </c>
    </row>
    <row r="3589" spans="1:33" ht="12.95" customHeight="1" x14ac:dyDescent="0.2">
      <c r="A3589" s="55" t="s">
        <v>3950</v>
      </c>
      <c r="B3589" s="54" t="s">
        <v>8852</v>
      </c>
      <c r="C3589" s="55">
        <v>47204.379000000001</v>
      </c>
      <c r="D3589" s="55" t="s">
        <v>8869</v>
      </c>
      <c r="E3589">
        <f t="shared" si="386"/>
        <v>-7802.0369457342968</v>
      </c>
      <c r="F3589">
        <f t="shared" si="387"/>
        <v>-7802</v>
      </c>
      <c r="G3589">
        <f t="shared" si="392"/>
        <v>-4.4159400000353344E-2</v>
      </c>
      <c r="I3589">
        <f>G3589</f>
        <v>-4.4159400000353344E-2</v>
      </c>
      <c r="Q3589" s="2">
        <f t="shared" si="388"/>
        <v>32185.879000000001</v>
      </c>
      <c r="S3589" t="s">
        <v>8874</v>
      </c>
      <c r="U3589" s="21"/>
    </row>
    <row r="3590" spans="1:33" ht="12.95" customHeight="1" x14ac:dyDescent="0.2">
      <c r="A3590" s="55" t="s">
        <v>3950</v>
      </c>
      <c r="B3590" s="54" t="s">
        <v>8852</v>
      </c>
      <c r="C3590" s="55">
        <v>47204.425999999999</v>
      </c>
      <c r="D3590" s="55" t="s">
        <v>8869</v>
      </c>
      <c r="E3590">
        <f t="shared" si="386"/>
        <v>-7801.9976234266605</v>
      </c>
      <c r="F3590">
        <f t="shared" si="387"/>
        <v>-7802</v>
      </c>
      <c r="G3590">
        <f t="shared" si="392"/>
        <v>2.84059999830788E-3</v>
      </c>
      <c r="I3590">
        <f>G3590</f>
        <v>2.84059999830788E-3</v>
      </c>
      <c r="Q3590" s="2">
        <f t="shared" si="388"/>
        <v>32185.925999999999</v>
      </c>
      <c r="S3590" t="s">
        <v>8874</v>
      </c>
      <c r="U3590" s="21"/>
    </row>
    <row r="3591" spans="1:33" ht="12.95" customHeight="1" x14ac:dyDescent="0.2">
      <c r="A3591" s="55" t="s">
        <v>7439</v>
      </c>
      <c r="B3591" s="54" t="s">
        <v>8852</v>
      </c>
      <c r="C3591" s="55">
        <v>47205.595999999998</v>
      </c>
      <c r="D3591" s="55" t="s">
        <v>8869</v>
      </c>
      <c r="E3591">
        <f t="shared" si="386"/>
        <v>-7801.0187489599502</v>
      </c>
      <c r="F3591">
        <f t="shared" si="387"/>
        <v>-7801</v>
      </c>
      <c r="G3591">
        <f t="shared" si="392"/>
        <v>-2.2409700002754107E-2</v>
      </c>
      <c r="I3591">
        <f>+C3591-(C$7+F3591*C$8)</f>
        <v>-2.2409700002754107E-2</v>
      </c>
      <c r="Q3591" s="2">
        <f t="shared" si="388"/>
        <v>32187.095999999998</v>
      </c>
      <c r="S3591" t="s">
        <v>8874</v>
      </c>
    </row>
    <row r="3592" spans="1:33" ht="12.95" customHeight="1" x14ac:dyDescent="0.2">
      <c r="A3592" s="55" t="s">
        <v>7439</v>
      </c>
      <c r="B3592" s="54" t="s">
        <v>8852</v>
      </c>
      <c r="C3592" s="55">
        <v>47212.756000000001</v>
      </c>
      <c r="D3592" s="55" t="s">
        <v>8869</v>
      </c>
      <c r="E3592">
        <f t="shared" si="386"/>
        <v>-7795.0283718816063</v>
      </c>
      <c r="F3592">
        <f t="shared" si="387"/>
        <v>-7795</v>
      </c>
      <c r="G3592">
        <f t="shared" si="392"/>
        <v>-3.3911500002432149E-2</v>
      </c>
      <c r="I3592">
        <f>+C3592-(C$7+F3592*C$8)</f>
        <v>-3.3911500002432149E-2</v>
      </c>
      <c r="Q3592" s="2">
        <f t="shared" si="388"/>
        <v>32194.256000000001</v>
      </c>
      <c r="S3592" t="s">
        <v>8874</v>
      </c>
    </row>
    <row r="3593" spans="1:33" ht="12.95" customHeight="1" x14ac:dyDescent="0.2">
      <c r="A3593" s="55" t="s">
        <v>7439</v>
      </c>
      <c r="B3593" s="54" t="s">
        <v>8852</v>
      </c>
      <c r="C3593" s="55">
        <v>47253.387999999999</v>
      </c>
      <c r="D3593" s="55" t="s">
        <v>8869</v>
      </c>
      <c r="E3593">
        <f t="shared" si="386"/>
        <v>-7761.0338186068675</v>
      </c>
      <c r="F3593">
        <f t="shared" si="387"/>
        <v>-7761</v>
      </c>
      <c r="G3593">
        <f t="shared" si="392"/>
        <v>-4.0421700003207661E-2</v>
      </c>
      <c r="I3593">
        <f>+C3593-(C$7+F3593*C$8)</f>
        <v>-4.0421700003207661E-2</v>
      </c>
      <c r="Q3593" s="2">
        <f t="shared" si="388"/>
        <v>32234.887999999999</v>
      </c>
      <c r="S3593" t="s">
        <v>8874</v>
      </c>
      <c r="AB3593" t="s">
        <v>8668</v>
      </c>
      <c r="AC3593">
        <v>11</v>
      </c>
      <c r="AE3593" t="s">
        <v>8743</v>
      </c>
      <c r="AG3593" t="s">
        <v>8661</v>
      </c>
    </row>
    <row r="3594" spans="1:33" ht="12.95" customHeight="1" x14ac:dyDescent="0.2">
      <c r="A3594" s="55" t="s">
        <v>3963</v>
      </c>
      <c r="B3594" s="54" t="s">
        <v>8852</v>
      </c>
      <c r="C3594" s="55">
        <v>47296.078000000001</v>
      </c>
      <c r="D3594" s="55" t="s">
        <v>8869</v>
      </c>
      <c r="E3594">
        <f t="shared" si="386"/>
        <v>-7725.3174502445227</v>
      </c>
      <c r="F3594">
        <f t="shared" si="387"/>
        <v>-7725.5</v>
      </c>
      <c r="Q3594" s="2">
        <f t="shared" si="388"/>
        <v>32277.578000000001</v>
      </c>
      <c r="R3594">
        <f>+C3594-(C$7+F3594*C$8)</f>
        <v>0.21819264999794541</v>
      </c>
      <c r="S3594" t="s">
        <v>8874</v>
      </c>
      <c r="U3594" s="21"/>
    </row>
    <row r="3595" spans="1:33" ht="12.95" customHeight="1" x14ac:dyDescent="0.2">
      <c r="A3595" s="55" t="s">
        <v>7439</v>
      </c>
      <c r="B3595" s="54" t="s">
        <v>8852</v>
      </c>
      <c r="C3595" s="55">
        <v>47316.745000000003</v>
      </c>
      <c r="D3595" s="55" t="s">
        <v>8869</v>
      </c>
      <c r="E3595">
        <f t="shared" si="386"/>
        <v>-7708.0265112671377</v>
      </c>
      <c r="F3595">
        <f t="shared" si="387"/>
        <v>-7708</v>
      </c>
      <c r="G3595">
        <f t="shared" ref="G3595:G3658" si="393">+C3595-(C$7+F3595*C$8)</f>
        <v>-3.1687599999713711E-2</v>
      </c>
      <c r="I3595">
        <f t="shared" ref="I3595:I3604" si="394">+C3595-(C$7+F3595*C$8)</f>
        <v>-3.1687599999713711E-2</v>
      </c>
      <c r="Q3595" s="2">
        <f t="shared" si="388"/>
        <v>32298.245000000003</v>
      </c>
      <c r="S3595" t="s">
        <v>8874</v>
      </c>
    </row>
    <row r="3596" spans="1:33" ht="12.95" customHeight="1" x14ac:dyDescent="0.2">
      <c r="A3596" s="55" t="s">
        <v>3160</v>
      </c>
      <c r="B3596" s="54" t="s">
        <v>8852</v>
      </c>
      <c r="C3596" s="55">
        <v>47327.499000000003</v>
      </c>
      <c r="D3596" s="55" t="s">
        <v>8869</v>
      </c>
      <c r="E3596">
        <f t="shared" si="386"/>
        <v>-7699.0292326218187</v>
      </c>
      <c r="F3596">
        <f t="shared" si="387"/>
        <v>-7699</v>
      </c>
      <c r="G3596">
        <f t="shared" si="393"/>
        <v>-3.4940300000016578E-2</v>
      </c>
      <c r="I3596">
        <f t="shared" si="394"/>
        <v>-3.4940300000016578E-2</v>
      </c>
      <c r="Q3596" s="2">
        <f t="shared" si="388"/>
        <v>32308.999000000003</v>
      </c>
      <c r="S3596" t="s">
        <v>8874</v>
      </c>
    </row>
    <row r="3597" spans="1:33" ht="12.95" customHeight="1" x14ac:dyDescent="0.2">
      <c r="A3597" s="55" t="s">
        <v>3160</v>
      </c>
      <c r="B3597" s="54" t="s">
        <v>8852</v>
      </c>
      <c r="C3597" s="55">
        <v>47327.506000000001</v>
      </c>
      <c r="D3597" s="55" t="s">
        <v>8869</v>
      </c>
      <c r="E3597">
        <f t="shared" si="386"/>
        <v>-7699.0233761079171</v>
      </c>
      <c r="F3597">
        <f t="shared" si="387"/>
        <v>-7699</v>
      </c>
      <c r="G3597">
        <f t="shared" si="393"/>
        <v>-2.7940300002228469E-2</v>
      </c>
      <c r="I3597">
        <f t="shared" si="394"/>
        <v>-2.7940300002228469E-2</v>
      </c>
      <c r="Q3597" s="2">
        <f t="shared" si="388"/>
        <v>32309.006000000001</v>
      </c>
      <c r="S3597" t="s">
        <v>8874</v>
      </c>
    </row>
    <row r="3598" spans="1:33" ht="12.95" customHeight="1" x14ac:dyDescent="0.2">
      <c r="A3598" s="55" t="s">
        <v>3160</v>
      </c>
      <c r="B3598" s="54" t="s">
        <v>8852</v>
      </c>
      <c r="C3598" s="55">
        <v>47345.425000000003</v>
      </c>
      <c r="D3598" s="55" t="s">
        <v>8869</v>
      </c>
      <c r="E3598">
        <f t="shared" si="386"/>
        <v>-7684.0315371600409</v>
      </c>
      <c r="F3598">
        <f t="shared" si="387"/>
        <v>-7684</v>
      </c>
      <c r="G3598">
        <f t="shared" si="393"/>
        <v>-3.7694799997552764E-2</v>
      </c>
      <c r="I3598">
        <f t="shared" si="394"/>
        <v>-3.7694799997552764E-2</v>
      </c>
      <c r="Q3598" s="2">
        <f t="shared" si="388"/>
        <v>32326.925000000003</v>
      </c>
      <c r="S3598" t="s">
        <v>8874</v>
      </c>
    </row>
    <row r="3599" spans="1:33" ht="12.95" customHeight="1" x14ac:dyDescent="0.2">
      <c r="A3599" s="55" t="s">
        <v>3160</v>
      </c>
      <c r="B3599" s="54" t="s">
        <v>8852</v>
      </c>
      <c r="C3599" s="55">
        <v>47345.43</v>
      </c>
      <c r="D3599" s="55" t="s">
        <v>8869</v>
      </c>
      <c r="E3599">
        <f t="shared" si="386"/>
        <v>-7684.0273539358259</v>
      </c>
      <c r="F3599">
        <f t="shared" si="387"/>
        <v>-7684</v>
      </c>
      <c r="G3599">
        <f t="shared" si="393"/>
        <v>-3.2694800000172108E-2</v>
      </c>
      <c r="I3599">
        <f t="shared" si="394"/>
        <v>-3.2694800000172108E-2</v>
      </c>
      <c r="Q3599" s="2">
        <f t="shared" si="388"/>
        <v>32326.93</v>
      </c>
      <c r="S3599" t="s">
        <v>8874</v>
      </c>
    </row>
    <row r="3600" spans="1:33" ht="12.95" customHeight="1" x14ac:dyDescent="0.2">
      <c r="A3600" s="55" t="s">
        <v>3160</v>
      </c>
      <c r="B3600" s="54" t="s">
        <v>8852</v>
      </c>
      <c r="C3600" s="55">
        <v>47345.432999999997</v>
      </c>
      <c r="D3600" s="55" t="s">
        <v>8869</v>
      </c>
      <c r="E3600">
        <f t="shared" si="386"/>
        <v>-7684.0248440012983</v>
      </c>
      <c r="F3600">
        <f t="shared" si="387"/>
        <v>-7684</v>
      </c>
      <c r="G3600">
        <f t="shared" si="393"/>
        <v>-2.9694800003198907E-2</v>
      </c>
      <c r="I3600">
        <f t="shared" si="394"/>
        <v>-2.9694800003198907E-2</v>
      </c>
      <c r="Q3600" s="2">
        <f t="shared" si="388"/>
        <v>32326.932999999997</v>
      </c>
      <c r="S3600" t="s">
        <v>8874</v>
      </c>
    </row>
    <row r="3601" spans="1:21" ht="12.95" customHeight="1" x14ac:dyDescent="0.2">
      <c r="A3601" s="55" t="s">
        <v>3979</v>
      </c>
      <c r="B3601" s="54" t="s">
        <v>8852</v>
      </c>
      <c r="C3601" s="55">
        <v>47352.601999999999</v>
      </c>
      <c r="D3601" s="55" t="s">
        <v>8869</v>
      </c>
      <c r="E3601">
        <f t="shared" si="386"/>
        <v>-7678.0269371193663</v>
      </c>
      <c r="F3601">
        <f t="shared" si="387"/>
        <v>-7678</v>
      </c>
      <c r="G3601">
        <f t="shared" si="393"/>
        <v>-3.2196600004681386E-2</v>
      </c>
      <c r="I3601">
        <f t="shared" si="394"/>
        <v>-3.2196600004681386E-2</v>
      </c>
      <c r="Q3601" s="2">
        <f t="shared" si="388"/>
        <v>32334.101999999999</v>
      </c>
      <c r="S3601" t="s">
        <v>8874</v>
      </c>
    </row>
    <row r="3602" spans="1:21" ht="12.95" customHeight="1" x14ac:dyDescent="0.2">
      <c r="A3602" s="55" t="s">
        <v>3160</v>
      </c>
      <c r="B3602" s="54" t="s">
        <v>8852</v>
      </c>
      <c r="C3602" s="55">
        <v>47357.38</v>
      </c>
      <c r="D3602" s="55" t="s">
        <v>8869</v>
      </c>
      <c r="E3602">
        <f t="shared" si="386"/>
        <v>-7674.0294480578714</v>
      </c>
      <c r="F3602">
        <f t="shared" si="387"/>
        <v>-7674</v>
      </c>
      <c r="G3602">
        <f t="shared" si="393"/>
        <v>-3.5197800003516022E-2</v>
      </c>
      <c r="I3602">
        <f t="shared" si="394"/>
        <v>-3.5197800003516022E-2</v>
      </c>
      <c r="Q3602" s="2">
        <f t="shared" si="388"/>
        <v>32338.879999999997</v>
      </c>
      <c r="S3602" t="s">
        <v>8874</v>
      </c>
    </row>
    <row r="3603" spans="1:21" ht="12.95" customHeight="1" x14ac:dyDescent="0.2">
      <c r="A3603" s="55" t="s">
        <v>3160</v>
      </c>
      <c r="B3603" s="54" t="s">
        <v>8852</v>
      </c>
      <c r="C3603" s="55">
        <v>47357.385999999999</v>
      </c>
      <c r="D3603" s="55" t="s">
        <v>8869</v>
      </c>
      <c r="E3603">
        <f t="shared" si="386"/>
        <v>-7674.0244281888099</v>
      </c>
      <c r="F3603">
        <f t="shared" si="387"/>
        <v>-7674</v>
      </c>
      <c r="G3603">
        <f t="shared" si="393"/>
        <v>-2.9197800002293661E-2</v>
      </c>
      <c r="I3603">
        <f t="shared" si="394"/>
        <v>-2.9197800002293661E-2</v>
      </c>
      <c r="Q3603" s="2">
        <f t="shared" si="388"/>
        <v>32338.885999999999</v>
      </c>
      <c r="S3603" t="s">
        <v>8874</v>
      </c>
    </row>
    <row r="3604" spans="1:21" ht="12.95" customHeight="1" x14ac:dyDescent="0.2">
      <c r="A3604" s="55" t="s">
        <v>3160</v>
      </c>
      <c r="B3604" s="54" t="s">
        <v>8852</v>
      </c>
      <c r="C3604" s="55">
        <v>47357.389000000003</v>
      </c>
      <c r="D3604" s="55" t="s">
        <v>8869</v>
      </c>
      <c r="E3604">
        <f t="shared" si="386"/>
        <v>-7674.0219182542769</v>
      </c>
      <c r="F3604">
        <f t="shared" si="387"/>
        <v>-7674</v>
      </c>
      <c r="G3604">
        <f t="shared" si="393"/>
        <v>-2.6197799998044502E-2</v>
      </c>
      <c r="I3604">
        <f t="shared" si="394"/>
        <v>-2.6197799998044502E-2</v>
      </c>
      <c r="Q3604" s="2">
        <f t="shared" si="388"/>
        <v>32338.889000000003</v>
      </c>
      <c r="S3604" t="s">
        <v>8874</v>
      </c>
    </row>
    <row r="3605" spans="1:21" ht="12.95" customHeight="1" x14ac:dyDescent="0.2">
      <c r="A3605" s="55" t="s">
        <v>3950</v>
      </c>
      <c r="B3605" s="54" t="s">
        <v>8852</v>
      </c>
      <c r="C3605" s="55">
        <v>47369.358999999997</v>
      </c>
      <c r="D3605" s="55" t="s">
        <v>8869</v>
      </c>
      <c r="E3605">
        <f t="shared" ref="E3605:E3668" si="395">+(C3605-C$7)/C$8</f>
        <v>-7664.0072794794578</v>
      </c>
      <c r="F3605">
        <f t="shared" ref="F3605:F3668" si="396">ROUND(2*E3605,0)/2</f>
        <v>-7664</v>
      </c>
      <c r="G3605">
        <f t="shared" si="393"/>
        <v>-8.700800004589837E-3</v>
      </c>
      <c r="I3605">
        <f>G3605</f>
        <v>-8.700800004589837E-3</v>
      </c>
      <c r="Q3605" s="2">
        <f t="shared" si="388"/>
        <v>32350.858999999997</v>
      </c>
      <c r="S3605" t="s">
        <v>8874</v>
      </c>
      <c r="U3605" s="21"/>
    </row>
    <row r="3606" spans="1:21" ht="12.95" customHeight="1" x14ac:dyDescent="0.2">
      <c r="A3606" s="101" t="s">
        <v>9238</v>
      </c>
      <c r="B3606" s="35"/>
      <c r="C3606" s="12">
        <v>47370.533600000002</v>
      </c>
      <c r="D3606" s="12"/>
      <c r="E3606">
        <f t="shared" si="395"/>
        <v>-7663.0245564464612</v>
      </c>
      <c r="F3606">
        <f t="shared" si="396"/>
        <v>-7663</v>
      </c>
      <c r="G3606">
        <f t="shared" si="393"/>
        <v>-2.9351099998166319E-2</v>
      </c>
      <c r="J3606">
        <f>G3606</f>
        <v>-2.9351099998166319E-2</v>
      </c>
      <c r="Q3606" s="2">
        <f t="shared" si="388"/>
        <v>32352.033600000002</v>
      </c>
      <c r="S3606" t="s">
        <v>8874</v>
      </c>
      <c r="U3606" s="21"/>
    </row>
    <row r="3607" spans="1:21" ht="12.95" customHeight="1" x14ac:dyDescent="0.2">
      <c r="A3607" s="101" t="s">
        <v>9238</v>
      </c>
      <c r="B3607" s="35" t="s">
        <v>8852</v>
      </c>
      <c r="C3607" s="12">
        <v>47376.509899999997</v>
      </c>
      <c r="D3607" s="12"/>
      <c r="E3607">
        <f t="shared" si="395"/>
        <v>-7658.0245158691905</v>
      </c>
      <c r="F3607">
        <f t="shared" si="396"/>
        <v>-7658</v>
      </c>
      <c r="G3607">
        <f t="shared" si="393"/>
        <v>-2.9302600007213186E-2</v>
      </c>
      <c r="J3607">
        <f>G3607</f>
        <v>-2.9302600007213186E-2</v>
      </c>
      <c r="Q3607" s="2">
        <f t="shared" ref="Q3607:Q3670" si="397">+C3607-15018.5</f>
        <v>32358.009899999997</v>
      </c>
      <c r="S3607" t="s">
        <v>8874</v>
      </c>
      <c r="U3607" s="21"/>
    </row>
    <row r="3608" spans="1:21" ht="12.95" customHeight="1" x14ac:dyDescent="0.2">
      <c r="A3608" s="101" t="s">
        <v>9238</v>
      </c>
      <c r="B3608" s="35" t="s">
        <v>8852</v>
      </c>
      <c r="C3608" s="12">
        <v>47382.486799999999</v>
      </c>
      <c r="D3608" s="12"/>
      <c r="E3608">
        <f t="shared" si="395"/>
        <v>-7653.0239733050084</v>
      </c>
      <c r="F3608">
        <f t="shared" si="396"/>
        <v>-7653</v>
      </c>
      <c r="G3608">
        <f t="shared" si="393"/>
        <v>-2.8654100002313498E-2</v>
      </c>
      <c r="J3608">
        <f>G3608</f>
        <v>-2.8654100002313498E-2</v>
      </c>
      <c r="Q3608" s="2">
        <f t="shared" si="397"/>
        <v>32363.986799999999</v>
      </c>
      <c r="S3608" t="s">
        <v>8874</v>
      </c>
      <c r="U3608" s="21"/>
    </row>
    <row r="3609" spans="1:21" ht="12.95" customHeight="1" x14ac:dyDescent="0.2">
      <c r="A3609" s="55" t="s">
        <v>3160</v>
      </c>
      <c r="B3609" s="54" t="s">
        <v>8852</v>
      </c>
      <c r="C3609" s="55">
        <v>47382.489000000001</v>
      </c>
      <c r="D3609" s="55" t="s">
        <v>8869</v>
      </c>
      <c r="E3609">
        <f t="shared" si="395"/>
        <v>-7653.0221326863511</v>
      </c>
      <c r="F3609">
        <f t="shared" si="396"/>
        <v>-7653</v>
      </c>
      <c r="G3609">
        <f t="shared" si="393"/>
        <v>-2.6454099999682512E-2</v>
      </c>
      <c r="I3609">
        <f t="shared" ref="I3609:I3625" si="398">+C3609-(C$7+F3609*C$8)</f>
        <v>-2.6454099999682512E-2</v>
      </c>
      <c r="Q3609" s="2">
        <f t="shared" si="397"/>
        <v>32363.989000000001</v>
      </c>
      <c r="S3609" t="s">
        <v>8874</v>
      </c>
    </row>
    <row r="3610" spans="1:21" ht="12.95" customHeight="1" x14ac:dyDescent="0.2">
      <c r="A3610" s="55" t="s">
        <v>3160</v>
      </c>
      <c r="B3610" s="54" t="s">
        <v>8852</v>
      </c>
      <c r="C3610" s="55">
        <v>47388.455999999998</v>
      </c>
      <c r="D3610" s="55" t="s">
        <v>8869</v>
      </c>
      <c r="E3610">
        <f t="shared" si="395"/>
        <v>-7648.0298729061224</v>
      </c>
      <c r="F3610">
        <f t="shared" si="396"/>
        <v>-7648</v>
      </c>
      <c r="G3610">
        <f t="shared" si="393"/>
        <v>-3.5705600006622262E-2</v>
      </c>
      <c r="I3610">
        <f t="shared" si="398"/>
        <v>-3.5705600006622262E-2</v>
      </c>
      <c r="Q3610" s="2">
        <f t="shared" si="397"/>
        <v>32369.955999999998</v>
      </c>
      <c r="S3610" t="s">
        <v>8874</v>
      </c>
    </row>
    <row r="3611" spans="1:21" ht="12.95" customHeight="1" x14ac:dyDescent="0.2">
      <c r="A3611" s="55" t="s">
        <v>3160</v>
      </c>
      <c r="B3611" s="54" t="s">
        <v>8852</v>
      </c>
      <c r="C3611" s="55">
        <v>47388.457000000002</v>
      </c>
      <c r="D3611" s="55" t="s">
        <v>8869</v>
      </c>
      <c r="E3611">
        <f t="shared" si="395"/>
        <v>-7648.029036261275</v>
      </c>
      <c r="F3611">
        <f t="shared" si="396"/>
        <v>-7648</v>
      </c>
      <c r="G3611">
        <f t="shared" si="393"/>
        <v>-3.4705600002780557E-2</v>
      </c>
      <c r="I3611">
        <f t="shared" si="398"/>
        <v>-3.4705600002780557E-2</v>
      </c>
      <c r="Q3611" s="2">
        <f t="shared" si="397"/>
        <v>32369.957000000002</v>
      </c>
      <c r="S3611" t="s">
        <v>8874</v>
      </c>
    </row>
    <row r="3612" spans="1:21" ht="12.95" customHeight="1" x14ac:dyDescent="0.2">
      <c r="A3612" s="55" t="s">
        <v>7439</v>
      </c>
      <c r="B3612" s="54" t="s">
        <v>8852</v>
      </c>
      <c r="C3612" s="55">
        <v>47388.457999999999</v>
      </c>
      <c r="D3612" s="55" t="s">
        <v>8869</v>
      </c>
      <c r="E3612">
        <f t="shared" si="395"/>
        <v>-7648.0281996164349</v>
      </c>
      <c r="F3612">
        <f t="shared" si="396"/>
        <v>-7648</v>
      </c>
      <c r="G3612">
        <f t="shared" si="393"/>
        <v>-3.3705600006214809E-2</v>
      </c>
      <c r="I3612">
        <f t="shared" si="398"/>
        <v>-3.3705600006214809E-2</v>
      </c>
      <c r="Q3612" s="2">
        <f t="shared" si="397"/>
        <v>32369.957999999999</v>
      </c>
      <c r="S3612" t="s">
        <v>8874</v>
      </c>
    </row>
    <row r="3613" spans="1:21" ht="12.95" customHeight="1" x14ac:dyDescent="0.2">
      <c r="A3613" s="55" t="s">
        <v>838</v>
      </c>
      <c r="B3613" s="54" t="s">
        <v>8852</v>
      </c>
      <c r="C3613" s="55">
        <v>47388.459000000003</v>
      </c>
      <c r="D3613" s="55" t="s">
        <v>8869</v>
      </c>
      <c r="E3613">
        <f t="shared" si="395"/>
        <v>-7648.0273629715884</v>
      </c>
      <c r="F3613">
        <f t="shared" si="396"/>
        <v>-7648</v>
      </c>
      <c r="G3613">
        <f t="shared" si="393"/>
        <v>-3.2705600002373103E-2</v>
      </c>
      <c r="I3613">
        <f t="shared" si="398"/>
        <v>-3.2705600002373103E-2</v>
      </c>
      <c r="Q3613" s="2">
        <f t="shared" si="397"/>
        <v>32369.959000000003</v>
      </c>
      <c r="S3613" t="s">
        <v>8874</v>
      </c>
    </row>
    <row r="3614" spans="1:21" ht="12.95" customHeight="1" x14ac:dyDescent="0.2">
      <c r="A3614" s="55" t="s">
        <v>3160</v>
      </c>
      <c r="B3614" s="54" t="s">
        <v>8852</v>
      </c>
      <c r="C3614" s="55">
        <v>47388.46</v>
      </c>
      <c r="D3614" s="55" t="s">
        <v>8869</v>
      </c>
      <c r="E3614">
        <f t="shared" si="395"/>
        <v>-7648.0265263267484</v>
      </c>
      <c r="F3614">
        <f t="shared" si="396"/>
        <v>-7648</v>
      </c>
      <c r="G3614">
        <f t="shared" si="393"/>
        <v>-3.1705600005807355E-2</v>
      </c>
      <c r="I3614">
        <f t="shared" si="398"/>
        <v>-3.1705600005807355E-2</v>
      </c>
      <c r="Q3614" s="2">
        <f t="shared" si="397"/>
        <v>32369.96</v>
      </c>
      <c r="S3614" t="s">
        <v>8874</v>
      </c>
    </row>
    <row r="3615" spans="1:21" ht="12.95" customHeight="1" x14ac:dyDescent="0.2">
      <c r="A3615" s="55" t="s">
        <v>3160</v>
      </c>
      <c r="B3615" s="54" t="s">
        <v>8852</v>
      </c>
      <c r="C3615" s="55">
        <v>47388.461000000003</v>
      </c>
      <c r="D3615" s="55" t="s">
        <v>8869</v>
      </c>
      <c r="E3615">
        <f t="shared" si="395"/>
        <v>-7648.025689681901</v>
      </c>
      <c r="F3615">
        <f t="shared" si="396"/>
        <v>-7648</v>
      </c>
      <c r="G3615">
        <f t="shared" si="393"/>
        <v>-3.0705600001965649E-2</v>
      </c>
      <c r="I3615">
        <f t="shared" si="398"/>
        <v>-3.0705600001965649E-2</v>
      </c>
      <c r="Q3615" s="2">
        <f t="shared" si="397"/>
        <v>32369.961000000003</v>
      </c>
      <c r="S3615" t="s">
        <v>8874</v>
      </c>
    </row>
    <row r="3616" spans="1:21" ht="12.95" customHeight="1" x14ac:dyDescent="0.2">
      <c r="A3616" s="55" t="s">
        <v>838</v>
      </c>
      <c r="B3616" s="54" t="s">
        <v>8852</v>
      </c>
      <c r="C3616" s="55">
        <v>47388.462</v>
      </c>
      <c r="D3616" s="55" t="s">
        <v>8869</v>
      </c>
      <c r="E3616">
        <f t="shared" si="395"/>
        <v>-7648.0248530370609</v>
      </c>
      <c r="F3616">
        <f t="shared" si="396"/>
        <v>-7648</v>
      </c>
      <c r="G3616">
        <f t="shared" si="393"/>
        <v>-2.9705600005399901E-2</v>
      </c>
      <c r="I3616">
        <f t="shared" si="398"/>
        <v>-2.9705600005399901E-2</v>
      </c>
      <c r="Q3616" s="2">
        <f t="shared" si="397"/>
        <v>32369.962</v>
      </c>
      <c r="S3616" t="s">
        <v>8874</v>
      </c>
    </row>
    <row r="3617" spans="1:21" ht="12.95" customHeight="1" x14ac:dyDescent="0.2">
      <c r="A3617" s="55" t="s">
        <v>3160</v>
      </c>
      <c r="B3617" s="54" t="s">
        <v>8852</v>
      </c>
      <c r="C3617" s="55">
        <v>47388.464999999997</v>
      </c>
      <c r="D3617" s="55" t="s">
        <v>8869</v>
      </c>
      <c r="E3617">
        <f t="shared" si="395"/>
        <v>-7648.0223431025333</v>
      </c>
      <c r="F3617">
        <f t="shared" si="396"/>
        <v>-7648</v>
      </c>
      <c r="G3617">
        <f t="shared" si="393"/>
        <v>-2.67056000084267E-2</v>
      </c>
      <c r="I3617">
        <f t="shared" si="398"/>
        <v>-2.67056000084267E-2</v>
      </c>
      <c r="Q3617" s="2">
        <f t="shared" si="397"/>
        <v>32369.964999999997</v>
      </c>
      <c r="S3617" t="s">
        <v>8874</v>
      </c>
    </row>
    <row r="3618" spans="1:21" ht="12.95" customHeight="1" x14ac:dyDescent="0.2">
      <c r="A3618" s="55" t="s">
        <v>3160</v>
      </c>
      <c r="B3618" s="54" t="s">
        <v>8852</v>
      </c>
      <c r="C3618" s="55">
        <v>47388.466</v>
      </c>
      <c r="D3618" s="55" t="s">
        <v>8869</v>
      </c>
      <c r="E3618">
        <f t="shared" si="395"/>
        <v>-7648.0215064576869</v>
      </c>
      <c r="F3618">
        <f t="shared" si="396"/>
        <v>-7648</v>
      </c>
      <c r="G3618">
        <f t="shared" si="393"/>
        <v>-2.5705600004584994E-2</v>
      </c>
      <c r="I3618">
        <f t="shared" si="398"/>
        <v>-2.5705600004584994E-2</v>
      </c>
      <c r="Q3618" s="2">
        <f t="shared" si="397"/>
        <v>32369.966</v>
      </c>
      <c r="S3618" t="s">
        <v>8874</v>
      </c>
    </row>
    <row r="3619" spans="1:21" ht="12.95" customHeight="1" x14ac:dyDescent="0.2">
      <c r="A3619" s="55" t="s">
        <v>3160</v>
      </c>
      <c r="B3619" s="54" t="s">
        <v>8852</v>
      </c>
      <c r="C3619" s="55">
        <v>47388.466999999997</v>
      </c>
      <c r="D3619" s="55" t="s">
        <v>8869</v>
      </c>
      <c r="E3619">
        <f t="shared" si="395"/>
        <v>-7648.0206698128468</v>
      </c>
      <c r="F3619">
        <f t="shared" si="396"/>
        <v>-7648</v>
      </c>
      <c r="G3619">
        <f t="shared" si="393"/>
        <v>-2.4705600008019246E-2</v>
      </c>
      <c r="I3619">
        <f t="shared" si="398"/>
        <v>-2.4705600008019246E-2</v>
      </c>
      <c r="Q3619" s="2">
        <f t="shared" si="397"/>
        <v>32369.966999999997</v>
      </c>
      <c r="S3619" t="s">
        <v>8874</v>
      </c>
    </row>
    <row r="3620" spans="1:21" ht="12.95" customHeight="1" x14ac:dyDescent="0.2">
      <c r="A3620" s="55" t="s">
        <v>3979</v>
      </c>
      <c r="B3620" s="54" t="s">
        <v>8852</v>
      </c>
      <c r="C3620" s="55">
        <v>47388.468000000001</v>
      </c>
      <c r="D3620" s="55" t="s">
        <v>8869</v>
      </c>
      <c r="E3620">
        <f t="shared" si="395"/>
        <v>-7648.0198331679994</v>
      </c>
      <c r="F3620">
        <f t="shared" si="396"/>
        <v>-7648</v>
      </c>
      <c r="G3620">
        <f t="shared" si="393"/>
        <v>-2.3705600004177541E-2</v>
      </c>
      <c r="I3620">
        <f t="shared" si="398"/>
        <v>-2.3705600004177541E-2</v>
      </c>
      <c r="Q3620" s="2">
        <f t="shared" si="397"/>
        <v>32369.968000000001</v>
      </c>
      <c r="S3620" t="s">
        <v>8874</v>
      </c>
    </row>
    <row r="3621" spans="1:21" ht="12.95" customHeight="1" x14ac:dyDescent="0.2">
      <c r="A3621" s="55" t="s">
        <v>3160</v>
      </c>
      <c r="B3621" s="54" t="s">
        <v>8852</v>
      </c>
      <c r="C3621" s="55">
        <v>47388.47</v>
      </c>
      <c r="D3621" s="55" t="s">
        <v>8869</v>
      </c>
      <c r="E3621">
        <f t="shared" si="395"/>
        <v>-7648.0181598783129</v>
      </c>
      <c r="F3621">
        <f t="shared" si="396"/>
        <v>-7648</v>
      </c>
      <c r="G3621">
        <f t="shared" si="393"/>
        <v>-2.1705600003770087E-2</v>
      </c>
      <c r="I3621">
        <f t="shared" si="398"/>
        <v>-2.1705600003770087E-2</v>
      </c>
      <c r="Q3621" s="2">
        <f t="shared" si="397"/>
        <v>32369.97</v>
      </c>
      <c r="S3621" t="s">
        <v>8874</v>
      </c>
    </row>
    <row r="3622" spans="1:21" ht="12.95" customHeight="1" x14ac:dyDescent="0.2">
      <c r="A3622" s="55" t="s">
        <v>3160</v>
      </c>
      <c r="B3622" s="54" t="s">
        <v>8852</v>
      </c>
      <c r="C3622" s="55">
        <v>47388.470999999998</v>
      </c>
      <c r="D3622" s="55" t="s">
        <v>8869</v>
      </c>
      <c r="E3622">
        <f t="shared" si="395"/>
        <v>-7648.0173232334728</v>
      </c>
      <c r="F3622">
        <f t="shared" si="396"/>
        <v>-7648</v>
      </c>
      <c r="G3622">
        <f t="shared" si="393"/>
        <v>-2.0705600007204339E-2</v>
      </c>
      <c r="I3622">
        <f t="shared" si="398"/>
        <v>-2.0705600007204339E-2</v>
      </c>
      <c r="Q3622" s="2">
        <f t="shared" si="397"/>
        <v>32369.970999999998</v>
      </c>
      <c r="S3622" t="s">
        <v>8874</v>
      </c>
    </row>
    <row r="3623" spans="1:21" ht="12.95" customHeight="1" x14ac:dyDescent="0.2">
      <c r="A3623" s="55" t="s">
        <v>3160</v>
      </c>
      <c r="B3623" s="54" t="s">
        <v>8852</v>
      </c>
      <c r="C3623" s="55">
        <v>47388.472999999998</v>
      </c>
      <c r="D3623" s="55" t="s">
        <v>8869</v>
      </c>
      <c r="E3623">
        <f t="shared" si="395"/>
        <v>-7648.0156499437853</v>
      </c>
      <c r="F3623">
        <f t="shared" si="396"/>
        <v>-7648</v>
      </c>
      <c r="G3623">
        <f t="shared" si="393"/>
        <v>-1.8705600006796885E-2</v>
      </c>
      <c r="I3623">
        <f t="shared" si="398"/>
        <v>-1.8705600006796885E-2</v>
      </c>
      <c r="Q3623" s="2">
        <f t="shared" si="397"/>
        <v>32369.972999999998</v>
      </c>
      <c r="S3623" t="s">
        <v>8874</v>
      </c>
    </row>
    <row r="3624" spans="1:21" ht="12.95" customHeight="1" x14ac:dyDescent="0.2">
      <c r="A3624" s="55" t="s">
        <v>4044</v>
      </c>
      <c r="B3624" s="54" t="s">
        <v>8852</v>
      </c>
      <c r="C3624" s="55">
        <v>47388.474000000002</v>
      </c>
      <c r="D3624" s="55" t="s">
        <v>8869</v>
      </c>
      <c r="E3624">
        <f t="shared" si="395"/>
        <v>-7648.0148132989389</v>
      </c>
      <c r="F3624">
        <f t="shared" si="396"/>
        <v>-7648</v>
      </c>
      <c r="G3624">
        <f t="shared" si="393"/>
        <v>-1.770560000295518E-2</v>
      </c>
      <c r="I3624">
        <f t="shared" si="398"/>
        <v>-1.770560000295518E-2</v>
      </c>
      <c r="Q3624" s="2">
        <f t="shared" si="397"/>
        <v>32369.974000000002</v>
      </c>
      <c r="S3624" t="s">
        <v>8874</v>
      </c>
    </row>
    <row r="3625" spans="1:21" ht="12.95" customHeight="1" x14ac:dyDescent="0.2">
      <c r="A3625" s="55" t="s">
        <v>4044</v>
      </c>
      <c r="B3625" s="54" t="s">
        <v>8852</v>
      </c>
      <c r="C3625" s="55">
        <v>47394.427000000003</v>
      </c>
      <c r="D3625" s="55" t="s">
        <v>8869</v>
      </c>
      <c r="E3625">
        <f t="shared" si="395"/>
        <v>-7643.0342665465123</v>
      </c>
      <c r="F3625">
        <f t="shared" si="396"/>
        <v>-7643</v>
      </c>
      <c r="G3625">
        <f t="shared" si="393"/>
        <v>-4.095709999819519E-2</v>
      </c>
      <c r="I3625">
        <f t="shared" si="398"/>
        <v>-4.095709999819519E-2</v>
      </c>
      <c r="Q3625" s="2">
        <f t="shared" si="397"/>
        <v>32375.927000000003</v>
      </c>
      <c r="S3625" t="s">
        <v>8874</v>
      </c>
    </row>
    <row r="3626" spans="1:21" ht="12.95" customHeight="1" x14ac:dyDescent="0.2">
      <c r="A3626" s="55" t="s">
        <v>4021</v>
      </c>
      <c r="B3626" s="54" t="s">
        <v>8852</v>
      </c>
      <c r="C3626" s="55">
        <v>47394.428</v>
      </c>
      <c r="D3626" s="55" t="s">
        <v>8869</v>
      </c>
      <c r="E3626">
        <f t="shared" si="395"/>
        <v>-7643.0334299016722</v>
      </c>
      <c r="F3626">
        <f t="shared" si="396"/>
        <v>-7643</v>
      </c>
      <c r="G3626">
        <f t="shared" si="393"/>
        <v>-3.9957100001629442E-2</v>
      </c>
      <c r="I3626">
        <f>G3626</f>
        <v>-3.9957100001629442E-2</v>
      </c>
      <c r="Q3626" s="2">
        <f t="shared" si="397"/>
        <v>32375.928</v>
      </c>
      <c r="S3626" t="s">
        <v>8874</v>
      </c>
      <c r="U3626" s="21"/>
    </row>
    <row r="3627" spans="1:21" ht="12.95" customHeight="1" x14ac:dyDescent="0.2">
      <c r="A3627" s="101" t="s">
        <v>9238</v>
      </c>
      <c r="B3627" s="35" t="s">
        <v>8852</v>
      </c>
      <c r="C3627" s="12">
        <v>47394.439400000003</v>
      </c>
      <c r="D3627" s="12"/>
      <c r="E3627">
        <f t="shared" si="395"/>
        <v>-7643.0238921504551</v>
      </c>
      <c r="F3627">
        <f t="shared" si="396"/>
        <v>-7643</v>
      </c>
      <c r="G3627">
        <f t="shared" si="393"/>
        <v>-2.8557099998579361E-2</v>
      </c>
      <c r="J3627">
        <f>G3627</f>
        <v>-2.8557099998579361E-2</v>
      </c>
      <c r="Q3627" s="2">
        <f t="shared" si="397"/>
        <v>32375.939400000003</v>
      </c>
      <c r="S3627" t="s">
        <v>8874</v>
      </c>
      <c r="U3627" s="21"/>
    </row>
    <row r="3628" spans="1:21" ht="12.95" customHeight="1" x14ac:dyDescent="0.2">
      <c r="A3628" s="55" t="s">
        <v>946</v>
      </c>
      <c r="B3628" s="54" t="s">
        <v>8852</v>
      </c>
      <c r="C3628" s="55">
        <v>47400.415999999997</v>
      </c>
      <c r="D3628" s="55" t="s">
        <v>8869</v>
      </c>
      <c r="E3628">
        <f t="shared" si="395"/>
        <v>-7638.0236005797324</v>
      </c>
      <c r="F3628">
        <f t="shared" si="396"/>
        <v>-7638</v>
      </c>
      <c r="G3628">
        <f t="shared" si="393"/>
        <v>-2.8208600007928908E-2</v>
      </c>
      <c r="I3628">
        <f t="shared" ref="I3628:I3633" si="399">+C3628-(C$7+F3628*C$8)</f>
        <v>-2.8208600007928908E-2</v>
      </c>
      <c r="Q3628" s="2">
        <f t="shared" si="397"/>
        <v>32381.915999999997</v>
      </c>
      <c r="S3628" t="s">
        <v>8874</v>
      </c>
    </row>
    <row r="3629" spans="1:21" ht="12.95" customHeight="1" x14ac:dyDescent="0.2">
      <c r="A3629" s="55" t="s">
        <v>946</v>
      </c>
      <c r="B3629" s="54" t="s">
        <v>8852</v>
      </c>
      <c r="C3629" s="55">
        <v>47407.588000000003</v>
      </c>
      <c r="D3629" s="55" t="s">
        <v>8869</v>
      </c>
      <c r="E3629">
        <f t="shared" si="395"/>
        <v>-7632.0231837632664</v>
      </c>
      <c r="F3629">
        <f t="shared" si="396"/>
        <v>-7632</v>
      </c>
      <c r="G3629">
        <f t="shared" si="393"/>
        <v>-2.771039999788627E-2</v>
      </c>
      <c r="I3629">
        <f t="shared" si="399"/>
        <v>-2.771039999788627E-2</v>
      </c>
      <c r="Q3629" s="2">
        <f t="shared" si="397"/>
        <v>32389.088000000003</v>
      </c>
      <c r="S3629" t="s">
        <v>8874</v>
      </c>
    </row>
    <row r="3630" spans="1:21" ht="12.95" customHeight="1" x14ac:dyDescent="0.2">
      <c r="A3630" s="55" t="s">
        <v>4059</v>
      </c>
      <c r="B3630" s="54" t="s">
        <v>8852</v>
      </c>
      <c r="C3630" s="55">
        <v>47412.375999999997</v>
      </c>
      <c r="D3630" s="55" t="s">
        <v>8869</v>
      </c>
      <c r="E3630">
        <f t="shared" si="395"/>
        <v>-7628.0173282533424</v>
      </c>
      <c r="F3630">
        <f t="shared" si="396"/>
        <v>-7628</v>
      </c>
      <c r="G3630">
        <f t="shared" si="393"/>
        <v>-2.0711600001959596E-2</v>
      </c>
      <c r="I3630">
        <f t="shared" si="399"/>
        <v>-2.0711600001959596E-2</v>
      </c>
      <c r="Q3630" s="2">
        <f t="shared" si="397"/>
        <v>32393.875999999997</v>
      </c>
      <c r="S3630" t="s">
        <v>8874</v>
      </c>
    </row>
    <row r="3631" spans="1:21" ht="12.95" customHeight="1" x14ac:dyDescent="0.2">
      <c r="A3631" s="55" t="s">
        <v>7439</v>
      </c>
      <c r="B3631" s="54" t="s">
        <v>8852</v>
      </c>
      <c r="C3631" s="55">
        <v>47418.343999999997</v>
      </c>
      <c r="D3631" s="55" t="s">
        <v>8869</v>
      </c>
      <c r="E3631">
        <f t="shared" si="395"/>
        <v>-7623.0242318282662</v>
      </c>
      <c r="F3631">
        <f t="shared" si="396"/>
        <v>-7623</v>
      </c>
      <c r="G3631">
        <f t="shared" si="393"/>
        <v>-2.896310000505764E-2</v>
      </c>
      <c r="I3631">
        <f t="shared" si="399"/>
        <v>-2.896310000505764E-2</v>
      </c>
      <c r="Q3631" s="2">
        <f t="shared" si="397"/>
        <v>32399.843999999997</v>
      </c>
      <c r="S3631" t="s">
        <v>8874</v>
      </c>
    </row>
    <row r="3632" spans="1:21" ht="12.95" customHeight="1" x14ac:dyDescent="0.2">
      <c r="A3632" s="55" t="s">
        <v>7439</v>
      </c>
      <c r="B3632" s="54" t="s">
        <v>8852</v>
      </c>
      <c r="C3632" s="55">
        <v>47420.737999999998</v>
      </c>
      <c r="D3632" s="55" t="s">
        <v>8869</v>
      </c>
      <c r="E3632">
        <f t="shared" si="395"/>
        <v>-7621.0213040733015</v>
      </c>
      <c r="F3632">
        <f t="shared" si="396"/>
        <v>-7621</v>
      </c>
      <c r="G3632">
        <f t="shared" si="393"/>
        <v>-2.5463700003456324E-2</v>
      </c>
      <c r="I3632">
        <f t="shared" si="399"/>
        <v>-2.5463700003456324E-2</v>
      </c>
      <c r="Q3632" s="2">
        <f t="shared" si="397"/>
        <v>32402.237999999998</v>
      </c>
      <c r="S3632" t="s">
        <v>8874</v>
      </c>
    </row>
    <row r="3633" spans="1:33" ht="12.95" customHeight="1" x14ac:dyDescent="0.2">
      <c r="A3633" s="55" t="s">
        <v>7439</v>
      </c>
      <c r="B3633" s="54" t="s">
        <v>8852</v>
      </c>
      <c r="C3633" s="55">
        <v>47432.684999999998</v>
      </c>
      <c r="D3633" s="55" t="s">
        <v>8869</v>
      </c>
      <c r="E3633">
        <f t="shared" si="395"/>
        <v>-7611.0259081298746</v>
      </c>
      <c r="F3633">
        <f t="shared" si="396"/>
        <v>-7611</v>
      </c>
      <c r="G3633">
        <f t="shared" si="393"/>
        <v>-3.096670000377344E-2</v>
      </c>
      <c r="I3633">
        <f t="shared" si="399"/>
        <v>-3.096670000377344E-2</v>
      </c>
      <c r="Q3633" s="2">
        <f t="shared" si="397"/>
        <v>32414.184999999998</v>
      </c>
      <c r="S3633" t="s">
        <v>8874</v>
      </c>
    </row>
    <row r="3634" spans="1:33" ht="12.95" customHeight="1" x14ac:dyDescent="0.2">
      <c r="A3634" s="55" t="s">
        <v>4021</v>
      </c>
      <c r="B3634" s="54" t="s">
        <v>8852</v>
      </c>
      <c r="C3634" s="55">
        <v>47436.267</v>
      </c>
      <c r="D3634" s="55" t="s">
        <v>8869</v>
      </c>
      <c r="E3634">
        <f t="shared" si="395"/>
        <v>-7608.0290463010151</v>
      </c>
      <c r="F3634">
        <f t="shared" si="396"/>
        <v>-7608</v>
      </c>
      <c r="G3634">
        <f t="shared" si="393"/>
        <v>-3.4717599999567028E-2</v>
      </c>
      <c r="I3634">
        <f>G3634</f>
        <v>-3.4717599999567028E-2</v>
      </c>
      <c r="Q3634" s="2">
        <f t="shared" si="397"/>
        <v>32417.767</v>
      </c>
      <c r="S3634" t="s">
        <v>8874</v>
      </c>
      <c r="U3634" s="21"/>
    </row>
    <row r="3635" spans="1:33" ht="12.95" customHeight="1" x14ac:dyDescent="0.2">
      <c r="A3635" s="55" t="s">
        <v>4071</v>
      </c>
      <c r="B3635" s="54" t="s">
        <v>8852</v>
      </c>
      <c r="C3635" s="55">
        <v>47436.286</v>
      </c>
      <c r="D3635" s="55" t="s">
        <v>8869</v>
      </c>
      <c r="E3635">
        <f t="shared" si="395"/>
        <v>-7608.0131500489915</v>
      </c>
      <c r="F3635">
        <f t="shared" si="396"/>
        <v>-7608</v>
      </c>
      <c r="G3635">
        <f t="shared" si="393"/>
        <v>-1.5717599999334197E-2</v>
      </c>
      <c r="I3635">
        <f>+C3635-(C$7+F3635*C$8)</f>
        <v>-1.5717599999334197E-2</v>
      </c>
      <c r="Q3635" s="2">
        <f t="shared" si="397"/>
        <v>32417.786</v>
      </c>
      <c r="S3635" t="s">
        <v>8874</v>
      </c>
    </row>
    <row r="3636" spans="1:33" ht="12.95" customHeight="1" x14ac:dyDescent="0.2">
      <c r="A3636" s="55" t="s">
        <v>3950</v>
      </c>
      <c r="B3636" s="54" t="s">
        <v>8852</v>
      </c>
      <c r="C3636" s="55">
        <v>47437.466999999997</v>
      </c>
      <c r="D3636" s="55" t="s">
        <v>8869</v>
      </c>
      <c r="E3636">
        <f t="shared" si="395"/>
        <v>-7607.0250724890057</v>
      </c>
      <c r="F3636">
        <f t="shared" si="396"/>
        <v>-7607</v>
      </c>
      <c r="G3636">
        <f t="shared" si="393"/>
        <v>-2.9967900009069126E-2</v>
      </c>
      <c r="I3636">
        <f>G3636</f>
        <v>-2.9967900009069126E-2</v>
      </c>
      <c r="Q3636" s="2">
        <f t="shared" si="397"/>
        <v>32418.966999999997</v>
      </c>
      <c r="S3636" t="s">
        <v>8874</v>
      </c>
      <c r="U3636" s="21"/>
    </row>
    <row r="3637" spans="1:33" ht="12.95" customHeight="1" x14ac:dyDescent="0.2">
      <c r="A3637" s="55" t="s">
        <v>3979</v>
      </c>
      <c r="B3637" s="54" t="s">
        <v>8852</v>
      </c>
      <c r="C3637" s="55">
        <v>47443.447</v>
      </c>
      <c r="D3637" s="55" t="s">
        <v>8869</v>
      </c>
      <c r="E3637">
        <f t="shared" si="395"/>
        <v>-7602.0219363258075</v>
      </c>
      <c r="F3637">
        <f t="shared" si="396"/>
        <v>-7602</v>
      </c>
      <c r="G3637">
        <f t="shared" si="393"/>
        <v>-2.6219400002446491E-2</v>
      </c>
      <c r="I3637">
        <f t="shared" ref="I3637:I3643" si="400">+C3637-(C$7+F3637*C$8)</f>
        <v>-2.6219400002446491E-2</v>
      </c>
      <c r="Q3637" s="2">
        <f t="shared" si="397"/>
        <v>32424.947</v>
      </c>
      <c r="S3637" t="s">
        <v>8874</v>
      </c>
    </row>
    <row r="3638" spans="1:33" ht="12.95" customHeight="1" x14ac:dyDescent="0.2">
      <c r="A3638" s="55" t="s">
        <v>7439</v>
      </c>
      <c r="B3638" s="54" t="s">
        <v>8852</v>
      </c>
      <c r="C3638" s="55">
        <v>47444.646000000001</v>
      </c>
      <c r="D3638" s="55" t="s">
        <v>8869</v>
      </c>
      <c r="E3638">
        <f t="shared" si="395"/>
        <v>-7601.0187991586381</v>
      </c>
      <c r="F3638">
        <f t="shared" si="396"/>
        <v>-7601</v>
      </c>
      <c r="G3638">
        <f t="shared" si="393"/>
        <v>-2.246970000123838E-2</v>
      </c>
      <c r="I3638">
        <f t="shared" si="400"/>
        <v>-2.246970000123838E-2</v>
      </c>
      <c r="Q3638" s="2">
        <f t="shared" si="397"/>
        <v>32426.146000000001</v>
      </c>
      <c r="S3638" t="s">
        <v>8874</v>
      </c>
    </row>
    <row r="3639" spans="1:33" ht="12.95" customHeight="1" x14ac:dyDescent="0.2">
      <c r="A3639" s="55" t="s">
        <v>4044</v>
      </c>
      <c r="B3639" s="54" t="s">
        <v>8852</v>
      </c>
      <c r="C3639" s="55">
        <v>47449.421000000002</v>
      </c>
      <c r="D3639" s="55" t="s">
        <v>8869</v>
      </c>
      <c r="E3639">
        <f t="shared" si="395"/>
        <v>-7597.0238200316708</v>
      </c>
      <c r="F3639">
        <f t="shared" si="396"/>
        <v>-7597</v>
      </c>
      <c r="G3639">
        <f t="shared" si="393"/>
        <v>-2.8470899997046217E-2</v>
      </c>
      <c r="I3639">
        <f t="shared" si="400"/>
        <v>-2.8470899997046217E-2</v>
      </c>
      <c r="Q3639" s="2">
        <f t="shared" si="397"/>
        <v>32430.921000000002</v>
      </c>
      <c r="S3639" t="s">
        <v>8874</v>
      </c>
    </row>
    <row r="3640" spans="1:33" ht="12.95" customHeight="1" x14ac:dyDescent="0.2">
      <c r="A3640" s="55" t="s">
        <v>3160</v>
      </c>
      <c r="B3640" s="54" t="s">
        <v>8852</v>
      </c>
      <c r="C3640" s="55">
        <v>47449.421999999999</v>
      </c>
      <c r="D3640" s="55" t="s">
        <v>8869</v>
      </c>
      <c r="E3640">
        <f t="shared" si="395"/>
        <v>-7597.0229833868307</v>
      </c>
      <c r="F3640">
        <f t="shared" si="396"/>
        <v>-7597</v>
      </c>
      <c r="G3640">
        <f t="shared" si="393"/>
        <v>-2.7470900000480469E-2</v>
      </c>
      <c r="I3640">
        <f t="shared" si="400"/>
        <v>-2.7470900000480469E-2</v>
      </c>
      <c r="Q3640" s="2">
        <f t="shared" si="397"/>
        <v>32430.921999999999</v>
      </c>
      <c r="S3640" t="s">
        <v>8874</v>
      </c>
    </row>
    <row r="3641" spans="1:33" ht="12.95" customHeight="1" x14ac:dyDescent="0.2">
      <c r="A3641" s="55" t="s">
        <v>3160</v>
      </c>
      <c r="B3641" s="54" t="s">
        <v>8852</v>
      </c>
      <c r="C3641" s="55">
        <v>47449.423000000003</v>
      </c>
      <c r="D3641" s="55" t="s">
        <v>8869</v>
      </c>
      <c r="E3641">
        <f t="shared" si="395"/>
        <v>-7597.0221467419833</v>
      </c>
      <c r="F3641">
        <f t="shared" si="396"/>
        <v>-7597</v>
      </c>
      <c r="G3641">
        <f t="shared" si="393"/>
        <v>-2.6470899996638764E-2</v>
      </c>
      <c r="I3641">
        <f t="shared" si="400"/>
        <v>-2.6470899996638764E-2</v>
      </c>
      <c r="Q3641" s="2">
        <f t="shared" si="397"/>
        <v>32430.923000000003</v>
      </c>
      <c r="S3641" t="s">
        <v>8874</v>
      </c>
    </row>
    <row r="3642" spans="1:33" ht="12.95" customHeight="1" x14ac:dyDescent="0.2">
      <c r="A3642" s="55" t="s">
        <v>4044</v>
      </c>
      <c r="B3642" s="54" t="s">
        <v>8852</v>
      </c>
      <c r="C3642" s="55">
        <v>47449.423999999999</v>
      </c>
      <c r="D3642" s="55" t="s">
        <v>8869</v>
      </c>
      <c r="E3642">
        <f t="shared" si="395"/>
        <v>-7597.0213100971432</v>
      </c>
      <c r="F3642">
        <f t="shared" si="396"/>
        <v>-7597</v>
      </c>
      <c r="G3642">
        <f t="shared" si="393"/>
        <v>-2.5470900000073016E-2</v>
      </c>
      <c r="I3642">
        <f t="shared" si="400"/>
        <v>-2.5470900000073016E-2</v>
      </c>
      <c r="Q3642" s="2">
        <f t="shared" si="397"/>
        <v>32430.923999999999</v>
      </c>
      <c r="S3642" t="s">
        <v>8874</v>
      </c>
    </row>
    <row r="3643" spans="1:33" ht="12.95" customHeight="1" x14ac:dyDescent="0.2">
      <c r="A3643" s="55" t="s">
        <v>3160</v>
      </c>
      <c r="B3643" s="54" t="s">
        <v>8852</v>
      </c>
      <c r="C3643" s="55">
        <v>47449.43</v>
      </c>
      <c r="D3643" s="55" t="s">
        <v>8869</v>
      </c>
      <c r="E3643">
        <f t="shared" si="395"/>
        <v>-7597.0162902280817</v>
      </c>
      <c r="F3643">
        <f t="shared" si="396"/>
        <v>-7597</v>
      </c>
      <c r="G3643">
        <f t="shared" si="393"/>
        <v>-1.9470899998850655E-2</v>
      </c>
      <c r="I3643">
        <f t="shared" si="400"/>
        <v>-1.9470899998850655E-2</v>
      </c>
      <c r="Q3643" s="2">
        <f t="shared" si="397"/>
        <v>32430.93</v>
      </c>
      <c r="S3643" t="s">
        <v>8874</v>
      </c>
    </row>
    <row r="3644" spans="1:33" ht="12.95" customHeight="1" x14ac:dyDescent="0.2">
      <c r="A3644" s="55" t="s">
        <v>3950</v>
      </c>
      <c r="B3644" s="54" t="s">
        <v>8852</v>
      </c>
      <c r="C3644" s="55">
        <v>47467.343999999997</v>
      </c>
      <c r="D3644" s="55" t="s">
        <v>8869</v>
      </c>
      <c r="E3644">
        <f t="shared" si="395"/>
        <v>-7582.028634504426</v>
      </c>
      <c r="F3644">
        <f t="shared" si="396"/>
        <v>-7582</v>
      </c>
      <c r="G3644">
        <f t="shared" si="393"/>
        <v>-3.422540000610752E-2</v>
      </c>
      <c r="I3644">
        <f>G3644</f>
        <v>-3.422540000610752E-2</v>
      </c>
      <c r="Q3644" s="2">
        <f t="shared" si="397"/>
        <v>32448.843999999997</v>
      </c>
      <c r="S3644" t="s">
        <v>8874</v>
      </c>
      <c r="U3644" s="21"/>
    </row>
    <row r="3645" spans="1:33" ht="12.95" customHeight="1" x14ac:dyDescent="0.2">
      <c r="A3645" s="55" t="s">
        <v>4095</v>
      </c>
      <c r="B3645" s="54" t="s">
        <v>8852</v>
      </c>
      <c r="C3645" s="55">
        <v>47467.345999999998</v>
      </c>
      <c r="D3645" s="55" t="s">
        <v>8869</v>
      </c>
      <c r="E3645">
        <f t="shared" si="395"/>
        <v>-7582.0269612147385</v>
      </c>
      <c r="F3645">
        <f t="shared" si="396"/>
        <v>-7582</v>
      </c>
      <c r="G3645">
        <f t="shared" si="393"/>
        <v>-3.2225400005700067E-2</v>
      </c>
      <c r="I3645">
        <f>+C3645-(C$7+F3645*C$8)</f>
        <v>-3.2225400005700067E-2</v>
      </c>
      <c r="Q3645" s="2">
        <f t="shared" si="397"/>
        <v>32448.845999999998</v>
      </c>
      <c r="S3645" t="s">
        <v>8874</v>
      </c>
    </row>
    <row r="3646" spans="1:33" ht="12.95" customHeight="1" x14ac:dyDescent="0.2">
      <c r="A3646" s="55" t="s">
        <v>7439</v>
      </c>
      <c r="B3646" s="54" t="s">
        <v>8852</v>
      </c>
      <c r="C3646" s="55">
        <v>47467.347999999998</v>
      </c>
      <c r="D3646" s="55" t="s">
        <v>8869</v>
      </c>
      <c r="E3646">
        <f t="shared" si="395"/>
        <v>-7582.025287925052</v>
      </c>
      <c r="F3646">
        <f t="shared" si="396"/>
        <v>-7582</v>
      </c>
      <c r="G3646">
        <f t="shared" si="393"/>
        <v>-3.0225400005292613E-2</v>
      </c>
      <c r="I3646">
        <f>+C3646-(C$7+F3646*C$8)</f>
        <v>-3.0225400005292613E-2</v>
      </c>
      <c r="Q3646" s="2">
        <f t="shared" si="397"/>
        <v>32448.847999999998</v>
      </c>
      <c r="S3646" t="s">
        <v>8874</v>
      </c>
      <c r="AB3646" t="s">
        <v>8668</v>
      </c>
      <c r="AC3646">
        <v>17</v>
      </c>
      <c r="AE3646" t="s">
        <v>8688</v>
      </c>
      <c r="AG3646" t="s">
        <v>8661</v>
      </c>
    </row>
    <row r="3647" spans="1:33" ht="12.95" customHeight="1" x14ac:dyDescent="0.2">
      <c r="A3647" s="55" t="s">
        <v>3950</v>
      </c>
      <c r="B3647" s="54" t="s">
        <v>8852</v>
      </c>
      <c r="C3647" s="55">
        <v>47467.349300000002</v>
      </c>
      <c r="D3647" s="55" t="s">
        <v>8869</v>
      </c>
      <c r="E3647">
        <f t="shared" si="395"/>
        <v>-7582.0242002867526</v>
      </c>
      <c r="F3647">
        <f t="shared" si="396"/>
        <v>-7582</v>
      </c>
      <c r="G3647">
        <f t="shared" si="393"/>
        <v>-2.8925400001753587E-2</v>
      </c>
      <c r="J3647">
        <f>G3647</f>
        <v>-2.8925400001753587E-2</v>
      </c>
      <c r="Q3647" s="2">
        <f t="shared" si="397"/>
        <v>32448.849300000002</v>
      </c>
      <c r="S3647" t="s">
        <v>8874</v>
      </c>
      <c r="U3647" s="21"/>
    </row>
    <row r="3648" spans="1:33" ht="12.95" customHeight="1" x14ac:dyDescent="0.2">
      <c r="A3648" s="55" t="s">
        <v>3979</v>
      </c>
      <c r="B3648" s="54" t="s">
        <v>8852</v>
      </c>
      <c r="C3648" s="55">
        <v>47467.356</v>
      </c>
      <c r="D3648" s="55" t="s">
        <v>8869</v>
      </c>
      <c r="E3648">
        <f t="shared" si="395"/>
        <v>-7582.018594766304</v>
      </c>
      <c r="F3648">
        <f t="shared" si="396"/>
        <v>-7582</v>
      </c>
      <c r="G3648">
        <f t="shared" si="393"/>
        <v>-2.2225400003662799E-2</v>
      </c>
      <c r="I3648">
        <f>+C3648-(C$7+F3648*C$8)</f>
        <v>-2.2225400003662799E-2</v>
      </c>
      <c r="Q3648" s="2">
        <f t="shared" si="397"/>
        <v>32448.856</v>
      </c>
      <c r="S3648" t="s">
        <v>8874</v>
      </c>
    </row>
    <row r="3649" spans="1:33" ht="12.95" customHeight="1" x14ac:dyDescent="0.2">
      <c r="A3649" s="55" t="s">
        <v>4044</v>
      </c>
      <c r="B3649" s="54" t="s">
        <v>8852</v>
      </c>
      <c r="C3649" s="55">
        <v>47467.387999999999</v>
      </c>
      <c r="D3649" s="55" t="s">
        <v>8869</v>
      </c>
      <c r="E3649">
        <f t="shared" si="395"/>
        <v>-7581.9918221313173</v>
      </c>
      <c r="F3649">
        <f t="shared" si="396"/>
        <v>-7582</v>
      </c>
      <c r="G3649">
        <f t="shared" si="393"/>
        <v>9.7745999955805019E-3</v>
      </c>
      <c r="I3649">
        <f>+C3649-(C$7+F3649*C$8)</f>
        <v>9.7745999955805019E-3</v>
      </c>
      <c r="Q3649" s="2">
        <f t="shared" si="397"/>
        <v>32448.887999999999</v>
      </c>
      <c r="S3649" t="s">
        <v>8874</v>
      </c>
    </row>
    <row r="3650" spans="1:33" ht="12.95" customHeight="1" x14ac:dyDescent="0.2">
      <c r="A3650" s="55" t="s">
        <v>4095</v>
      </c>
      <c r="B3650" s="54" t="s">
        <v>8852</v>
      </c>
      <c r="C3650" s="55">
        <v>47473.322999999997</v>
      </c>
      <c r="D3650" s="55" t="s">
        <v>8869</v>
      </c>
      <c r="E3650">
        <f t="shared" si="395"/>
        <v>-7577.0263349860743</v>
      </c>
      <c r="F3650">
        <f t="shared" si="396"/>
        <v>-7577</v>
      </c>
      <c r="G3650">
        <f t="shared" si="393"/>
        <v>-3.1476900003326591E-2</v>
      </c>
      <c r="I3650">
        <f>+C3650-(C$7+F3650*C$8)</f>
        <v>-3.1476900003326591E-2</v>
      </c>
      <c r="Q3650" s="2">
        <f t="shared" si="397"/>
        <v>32454.822999999997</v>
      </c>
      <c r="S3650" t="s">
        <v>8874</v>
      </c>
      <c r="AB3650" t="s">
        <v>8668</v>
      </c>
      <c r="AC3650">
        <v>20</v>
      </c>
      <c r="AE3650" t="s">
        <v>8689</v>
      </c>
      <c r="AG3650" t="s">
        <v>8661</v>
      </c>
    </row>
    <row r="3651" spans="1:33" ht="12.95" customHeight="1" x14ac:dyDescent="0.2">
      <c r="A3651" s="55" t="s">
        <v>3950</v>
      </c>
      <c r="B3651" s="54" t="s">
        <v>8852</v>
      </c>
      <c r="C3651" s="55">
        <v>47473.330999999998</v>
      </c>
      <c r="D3651" s="55" t="s">
        <v>8869</v>
      </c>
      <c r="E3651">
        <f t="shared" si="395"/>
        <v>-7577.0196418273263</v>
      </c>
      <c r="F3651">
        <f t="shared" si="396"/>
        <v>-7577</v>
      </c>
      <c r="G3651">
        <f t="shared" si="393"/>
        <v>-2.3476900001696777E-2</v>
      </c>
      <c r="I3651">
        <f>G3651</f>
        <v>-2.3476900001696777E-2</v>
      </c>
      <c r="Q3651" s="2">
        <f t="shared" si="397"/>
        <v>32454.830999999998</v>
      </c>
      <c r="S3651" t="s">
        <v>8874</v>
      </c>
      <c r="U3651" s="21"/>
    </row>
    <row r="3652" spans="1:33" ht="12.95" customHeight="1" x14ac:dyDescent="0.2">
      <c r="A3652" s="55" t="s">
        <v>4021</v>
      </c>
      <c r="B3652" s="54" t="s">
        <v>8852</v>
      </c>
      <c r="C3652" s="55">
        <v>47473.339</v>
      </c>
      <c r="D3652" s="55" t="s">
        <v>8869</v>
      </c>
      <c r="E3652">
        <f t="shared" si="395"/>
        <v>-7577.0129486685782</v>
      </c>
      <c r="F3652">
        <f t="shared" si="396"/>
        <v>-7577</v>
      </c>
      <c r="G3652">
        <f t="shared" si="393"/>
        <v>-1.5476900000066962E-2</v>
      </c>
      <c r="I3652">
        <f>G3652</f>
        <v>-1.5476900000066962E-2</v>
      </c>
      <c r="Q3652" s="2">
        <f t="shared" si="397"/>
        <v>32454.839</v>
      </c>
      <c r="S3652" t="s">
        <v>8874</v>
      </c>
      <c r="U3652" s="21"/>
    </row>
    <row r="3653" spans="1:33" ht="12.95" customHeight="1" x14ac:dyDescent="0.2">
      <c r="A3653" s="55" t="s">
        <v>10893</v>
      </c>
      <c r="B3653" s="54" t="s">
        <v>8852</v>
      </c>
      <c r="C3653" s="55">
        <v>47478.114000000001</v>
      </c>
      <c r="D3653" s="55" t="s">
        <v>8869</v>
      </c>
      <c r="E3653">
        <f t="shared" si="395"/>
        <v>-7573.0179695416109</v>
      </c>
      <c r="F3653">
        <f t="shared" si="396"/>
        <v>-7573</v>
      </c>
      <c r="G3653">
        <f t="shared" si="393"/>
        <v>-2.1478100003150757E-2</v>
      </c>
      <c r="I3653">
        <f>G3653</f>
        <v>-2.1478100003150757E-2</v>
      </c>
      <c r="Q3653" s="2">
        <f t="shared" si="397"/>
        <v>32459.614000000001</v>
      </c>
      <c r="S3653" t="s">
        <v>8874</v>
      </c>
      <c r="U3653" s="21"/>
    </row>
    <row r="3654" spans="1:33" ht="12.95" customHeight="1" x14ac:dyDescent="0.2">
      <c r="A3654" s="55" t="s">
        <v>3950</v>
      </c>
      <c r="B3654" s="54" t="s">
        <v>8852</v>
      </c>
      <c r="C3654" s="55">
        <v>47480.49</v>
      </c>
      <c r="D3654" s="55" t="s">
        <v>8869</v>
      </c>
      <c r="E3654">
        <f t="shared" si="395"/>
        <v>-7571.0301013938288</v>
      </c>
      <c r="F3654">
        <f t="shared" si="396"/>
        <v>-7571</v>
      </c>
      <c r="G3654">
        <f t="shared" si="393"/>
        <v>-3.5978700005216524E-2</v>
      </c>
      <c r="I3654">
        <f>G3654</f>
        <v>-3.5978700005216524E-2</v>
      </c>
      <c r="Q3654" s="2">
        <f t="shared" si="397"/>
        <v>32461.989999999998</v>
      </c>
      <c r="S3654" t="s">
        <v>8874</v>
      </c>
      <c r="U3654" s="21"/>
    </row>
    <row r="3655" spans="1:33" ht="12.95" customHeight="1" x14ac:dyDescent="0.2">
      <c r="A3655" s="55" t="s">
        <v>3979</v>
      </c>
      <c r="B3655" s="54" t="s">
        <v>8852</v>
      </c>
      <c r="C3655" s="55">
        <v>47480.495999999999</v>
      </c>
      <c r="D3655" s="55" t="s">
        <v>8869</v>
      </c>
      <c r="E3655">
        <f t="shared" si="395"/>
        <v>-7571.0250815247682</v>
      </c>
      <c r="F3655">
        <f t="shared" si="396"/>
        <v>-7571</v>
      </c>
      <c r="G3655">
        <f t="shared" si="393"/>
        <v>-2.9978700003994163E-2</v>
      </c>
      <c r="I3655">
        <f>+C3655-(C$7+F3655*C$8)</f>
        <v>-2.9978700003994163E-2</v>
      </c>
      <c r="Q3655" s="2">
        <f t="shared" si="397"/>
        <v>32461.995999999999</v>
      </c>
      <c r="S3655" t="s">
        <v>8874</v>
      </c>
    </row>
    <row r="3656" spans="1:33" ht="12.95" customHeight="1" x14ac:dyDescent="0.2">
      <c r="A3656" s="55" t="s">
        <v>7439</v>
      </c>
      <c r="B3656" s="54" t="s">
        <v>8852</v>
      </c>
      <c r="C3656" s="55">
        <v>47481.686999999998</v>
      </c>
      <c r="D3656" s="55" t="s">
        <v>8869</v>
      </c>
      <c r="E3656">
        <f t="shared" si="395"/>
        <v>-7570.0286375163469</v>
      </c>
      <c r="F3656">
        <f t="shared" si="396"/>
        <v>-7570</v>
      </c>
      <c r="G3656">
        <f t="shared" si="393"/>
        <v>-3.4229000004415866E-2</v>
      </c>
      <c r="I3656">
        <f>+C3656-(C$7+F3656*C$8)</f>
        <v>-3.4229000004415866E-2</v>
      </c>
      <c r="Q3656" s="2">
        <f t="shared" si="397"/>
        <v>32463.186999999998</v>
      </c>
      <c r="S3656" t="s">
        <v>8874</v>
      </c>
    </row>
    <row r="3657" spans="1:33" ht="12.95" customHeight="1" x14ac:dyDescent="0.2">
      <c r="A3657" s="55" t="s">
        <v>4095</v>
      </c>
      <c r="B3657" s="54" t="s">
        <v>8852</v>
      </c>
      <c r="C3657" s="55">
        <v>47486.476000000002</v>
      </c>
      <c r="D3657" s="55" t="s">
        <v>8869</v>
      </c>
      <c r="E3657">
        <f t="shared" si="395"/>
        <v>-7566.02194536157</v>
      </c>
      <c r="F3657">
        <f t="shared" si="396"/>
        <v>-7566</v>
      </c>
      <c r="G3657">
        <f t="shared" si="393"/>
        <v>-2.6230199997371528E-2</v>
      </c>
      <c r="I3657">
        <f>+C3657-(C$7+F3657*C$8)</f>
        <v>-2.6230199997371528E-2</v>
      </c>
      <c r="Q3657" s="2">
        <f t="shared" si="397"/>
        <v>32467.976000000002</v>
      </c>
      <c r="S3657" t="s">
        <v>8874</v>
      </c>
    </row>
    <row r="3658" spans="1:33" ht="12.95" customHeight="1" x14ac:dyDescent="0.2">
      <c r="A3658" s="55" t="s">
        <v>7439</v>
      </c>
      <c r="B3658" s="54" t="s">
        <v>8852</v>
      </c>
      <c r="C3658" s="55">
        <v>47491.256999999998</v>
      </c>
      <c r="D3658" s="55" t="s">
        <v>8869</v>
      </c>
      <c r="E3658">
        <f t="shared" si="395"/>
        <v>-7562.0219463655476</v>
      </c>
      <c r="F3658">
        <f t="shared" si="396"/>
        <v>-7562</v>
      </c>
      <c r="G3658">
        <f t="shared" si="393"/>
        <v>-2.623140000650892E-2</v>
      </c>
      <c r="I3658">
        <f>+C3658-(C$7+F3658*C$8)</f>
        <v>-2.623140000650892E-2</v>
      </c>
      <c r="Q3658" s="2">
        <f t="shared" si="397"/>
        <v>32472.756999999998</v>
      </c>
      <c r="S3658" t="s">
        <v>8874</v>
      </c>
    </row>
    <row r="3659" spans="1:33" ht="12.95" customHeight="1" x14ac:dyDescent="0.2">
      <c r="A3659" s="55" t="s">
        <v>3950</v>
      </c>
      <c r="B3659" s="54" t="s">
        <v>8852</v>
      </c>
      <c r="C3659" s="55">
        <v>47492.461000000003</v>
      </c>
      <c r="D3659" s="55" t="s">
        <v>8869</v>
      </c>
      <c r="E3659">
        <f t="shared" si="395"/>
        <v>-7561.0146259741578</v>
      </c>
      <c r="F3659">
        <f t="shared" si="396"/>
        <v>-7561</v>
      </c>
      <c r="G3659">
        <f t="shared" ref="G3659:G3722" si="401">+C3659-(C$7+F3659*C$8)</f>
        <v>-1.7481700000644196E-2</v>
      </c>
      <c r="I3659">
        <f>G3659</f>
        <v>-1.7481700000644196E-2</v>
      </c>
      <c r="Q3659" s="2">
        <f t="shared" si="397"/>
        <v>32473.961000000003</v>
      </c>
      <c r="S3659" t="s">
        <v>8874</v>
      </c>
      <c r="U3659" s="21"/>
    </row>
    <row r="3660" spans="1:33" ht="12.95" customHeight="1" x14ac:dyDescent="0.2">
      <c r="A3660" s="55" t="s">
        <v>7439</v>
      </c>
      <c r="B3660" s="54" t="s">
        <v>8852</v>
      </c>
      <c r="C3660" s="55">
        <v>47493.644</v>
      </c>
      <c r="D3660" s="55" t="s">
        <v>8869</v>
      </c>
      <c r="E3660">
        <f t="shared" si="395"/>
        <v>-7560.0248751244844</v>
      </c>
      <c r="F3660">
        <f t="shared" si="396"/>
        <v>-7560</v>
      </c>
      <c r="G3660">
        <f t="shared" si="401"/>
        <v>-2.9732000002695713E-2</v>
      </c>
      <c r="I3660">
        <f t="shared" ref="I3660:I3675" si="402">+C3660-(C$7+F3660*C$8)</f>
        <v>-2.9732000002695713E-2</v>
      </c>
      <c r="Q3660" s="2">
        <f t="shared" si="397"/>
        <v>32475.144</v>
      </c>
      <c r="S3660" t="s">
        <v>8874</v>
      </c>
    </row>
    <row r="3661" spans="1:33" ht="12.95" customHeight="1" x14ac:dyDescent="0.2">
      <c r="A3661" s="55" t="s">
        <v>7439</v>
      </c>
      <c r="B3661" s="54" t="s">
        <v>8852</v>
      </c>
      <c r="C3661" s="55">
        <v>47493.648999999998</v>
      </c>
      <c r="D3661" s="55" t="s">
        <v>8869</v>
      </c>
      <c r="E3661">
        <f t="shared" si="395"/>
        <v>-7560.0206919002694</v>
      </c>
      <c r="F3661">
        <f t="shared" si="396"/>
        <v>-7560</v>
      </c>
      <c r="G3661">
        <f t="shared" si="401"/>
        <v>-2.4732000005315058E-2</v>
      </c>
      <c r="I3661">
        <f t="shared" si="402"/>
        <v>-2.4732000005315058E-2</v>
      </c>
      <c r="Q3661" s="2">
        <f t="shared" si="397"/>
        <v>32475.148999999998</v>
      </c>
      <c r="S3661" t="s">
        <v>8874</v>
      </c>
    </row>
    <row r="3662" spans="1:33" ht="12.95" customHeight="1" x14ac:dyDescent="0.2">
      <c r="A3662" s="55" t="s">
        <v>7439</v>
      </c>
      <c r="B3662" s="54" t="s">
        <v>8852</v>
      </c>
      <c r="C3662" s="55">
        <v>47504.4</v>
      </c>
      <c r="D3662" s="55" t="s">
        <v>8869</v>
      </c>
      <c r="E3662">
        <f t="shared" si="395"/>
        <v>-7551.0259231894788</v>
      </c>
      <c r="F3662">
        <f t="shared" si="396"/>
        <v>-7551</v>
      </c>
      <c r="G3662">
        <f t="shared" si="401"/>
        <v>-3.0984700002591126E-2</v>
      </c>
      <c r="I3662">
        <f t="shared" si="402"/>
        <v>-3.0984700002591126E-2</v>
      </c>
      <c r="Q3662" s="2">
        <f t="shared" si="397"/>
        <v>32485.9</v>
      </c>
      <c r="S3662" t="s">
        <v>8874</v>
      </c>
    </row>
    <row r="3663" spans="1:33" ht="12.95" customHeight="1" x14ac:dyDescent="0.2">
      <c r="A3663" s="55" t="s">
        <v>4095</v>
      </c>
      <c r="B3663" s="54" t="s">
        <v>8852</v>
      </c>
      <c r="C3663" s="55">
        <v>47516.358</v>
      </c>
      <c r="D3663" s="55" t="s">
        <v>8869</v>
      </c>
      <c r="E3663">
        <f t="shared" si="395"/>
        <v>-7541.0213241527754</v>
      </c>
      <c r="F3663">
        <f t="shared" si="396"/>
        <v>-7541</v>
      </c>
      <c r="G3663">
        <f t="shared" si="401"/>
        <v>-2.5487700004305225E-2</v>
      </c>
      <c r="I3663">
        <f t="shared" si="402"/>
        <v>-2.5487700004305225E-2</v>
      </c>
      <c r="Q3663" s="2">
        <f t="shared" si="397"/>
        <v>32497.858</v>
      </c>
      <c r="S3663" t="s">
        <v>8874</v>
      </c>
    </row>
    <row r="3664" spans="1:33" ht="12.95" customHeight="1" x14ac:dyDescent="0.2">
      <c r="A3664" s="55" t="s">
        <v>4095</v>
      </c>
      <c r="B3664" s="54" t="s">
        <v>8852</v>
      </c>
      <c r="C3664" s="55">
        <v>47522.336000000003</v>
      </c>
      <c r="D3664" s="55" t="s">
        <v>8869</v>
      </c>
      <c r="E3664">
        <f t="shared" si="395"/>
        <v>-7536.0198612792647</v>
      </c>
      <c r="F3664">
        <f t="shared" si="396"/>
        <v>-7536</v>
      </c>
      <c r="G3664">
        <f t="shared" si="401"/>
        <v>-2.3739199998090044E-2</v>
      </c>
      <c r="I3664">
        <f t="shared" si="402"/>
        <v>-2.3739199998090044E-2</v>
      </c>
      <c r="Q3664" s="2">
        <f t="shared" si="397"/>
        <v>32503.836000000003</v>
      </c>
      <c r="S3664" t="s">
        <v>8874</v>
      </c>
    </row>
    <row r="3665" spans="1:33" ht="12.95" customHeight="1" x14ac:dyDescent="0.2">
      <c r="A3665" s="55" t="s">
        <v>3160</v>
      </c>
      <c r="B3665" s="54" t="s">
        <v>8852</v>
      </c>
      <c r="C3665" s="55">
        <v>47523.525000000001</v>
      </c>
      <c r="D3665" s="55" t="s">
        <v>8869</v>
      </c>
      <c r="E3665">
        <f t="shared" si="395"/>
        <v>-7535.0250905605308</v>
      </c>
      <c r="F3665">
        <f t="shared" si="396"/>
        <v>-7535</v>
      </c>
      <c r="G3665">
        <f t="shared" si="401"/>
        <v>-2.99894999989192E-2</v>
      </c>
      <c r="I3665">
        <f t="shared" si="402"/>
        <v>-2.99894999989192E-2</v>
      </c>
      <c r="Q3665" s="2">
        <f t="shared" si="397"/>
        <v>32505.025000000001</v>
      </c>
      <c r="S3665" t="s">
        <v>8874</v>
      </c>
    </row>
    <row r="3666" spans="1:33" ht="12.95" customHeight="1" x14ac:dyDescent="0.2">
      <c r="A3666" s="55" t="s">
        <v>3160</v>
      </c>
      <c r="B3666" s="54" t="s">
        <v>8852</v>
      </c>
      <c r="C3666" s="55">
        <v>47523.527999999998</v>
      </c>
      <c r="D3666" s="55" t="s">
        <v>8869</v>
      </c>
      <c r="E3666">
        <f t="shared" si="395"/>
        <v>-7535.0225806260032</v>
      </c>
      <c r="F3666">
        <f t="shared" si="396"/>
        <v>-7535</v>
      </c>
      <c r="G3666">
        <f t="shared" si="401"/>
        <v>-2.6989500001945999E-2</v>
      </c>
      <c r="I3666">
        <f t="shared" si="402"/>
        <v>-2.6989500001945999E-2</v>
      </c>
      <c r="Q3666" s="2">
        <f t="shared" si="397"/>
        <v>32505.027999999998</v>
      </c>
      <c r="S3666" t="s">
        <v>8874</v>
      </c>
    </row>
    <row r="3667" spans="1:33" ht="12.95" customHeight="1" x14ac:dyDescent="0.2">
      <c r="A3667" s="55" t="s">
        <v>3160</v>
      </c>
      <c r="B3667" s="54" t="s">
        <v>8852</v>
      </c>
      <c r="C3667" s="55">
        <v>47523.529000000002</v>
      </c>
      <c r="D3667" s="55" t="s">
        <v>8869</v>
      </c>
      <c r="E3667">
        <f t="shared" si="395"/>
        <v>-7535.0217439811559</v>
      </c>
      <c r="F3667">
        <f t="shared" si="396"/>
        <v>-7535</v>
      </c>
      <c r="G3667">
        <f t="shared" si="401"/>
        <v>-2.5989499998104293E-2</v>
      </c>
      <c r="I3667">
        <f t="shared" si="402"/>
        <v>-2.5989499998104293E-2</v>
      </c>
      <c r="Q3667" s="2">
        <f t="shared" si="397"/>
        <v>32505.029000000002</v>
      </c>
      <c r="S3667" t="s">
        <v>8874</v>
      </c>
    </row>
    <row r="3668" spans="1:33" ht="12.95" customHeight="1" x14ac:dyDescent="0.2">
      <c r="A3668" s="55" t="s">
        <v>1083</v>
      </c>
      <c r="B3668" s="54" t="s">
        <v>8852</v>
      </c>
      <c r="C3668" s="55">
        <v>47528.298000000003</v>
      </c>
      <c r="D3668" s="55" t="s">
        <v>8869</v>
      </c>
      <c r="E3668">
        <f t="shared" si="395"/>
        <v>-7531.03178472325</v>
      </c>
      <c r="F3668">
        <f t="shared" si="396"/>
        <v>-7531</v>
      </c>
      <c r="G3668">
        <f t="shared" si="401"/>
        <v>-3.7990700002410449E-2</v>
      </c>
      <c r="I3668">
        <f t="shared" si="402"/>
        <v>-3.7990700002410449E-2</v>
      </c>
      <c r="Q3668" s="2">
        <f t="shared" si="397"/>
        <v>32509.798000000003</v>
      </c>
      <c r="S3668" t="s">
        <v>8874</v>
      </c>
    </row>
    <row r="3669" spans="1:33" ht="12.95" customHeight="1" x14ac:dyDescent="0.2">
      <c r="A3669" s="55" t="s">
        <v>4095</v>
      </c>
      <c r="B3669" s="54" t="s">
        <v>8852</v>
      </c>
      <c r="C3669" s="55">
        <v>47529.500999999997</v>
      </c>
      <c r="D3669" s="55" t="s">
        <v>8869</v>
      </c>
      <c r="E3669">
        <f t="shared" ref="E3669:E3732" si="403">+(C3669-C$7)/C$8</f>
        <v>-7530.025300976713</v>
      </c>
      <c r="F3669">
        <f t="shared" ref="F3669:F3732" si="404">ROUND(2*E3669,0)/2</f>
        <v>-7530</v>
      </c>
      <c r="G3669">
        <f t="shared" si="401"/>
        <v>-3.0241000007663388E-2</v>
      </c>
      <c r="I3669">
        <f t="shared" si="402"/>
        <v>-3.0241000007663388E-2</v>
      </c>
      <c r="Q3669" s="2">
        <f t="shared" si="397"/>
        <v>32511.000999999997</v>
      </c>
      <c r="S3669" t="s">
        <v>8874</v>
      </c>
    </row>
    <row r="3670" spans="1:33" ht="12.95" customHeight="1" x14ac:dyDescent="0.2">
      <c r="A3670" s="55" t="s">
        <v>1090</v>
      </c>
      <c r="B3670" s="54" t="s">
        <v>8852</v>
      </c>
      <c r="C3670" s="55">
        <v>47529.506999999998</v>
      </c>
      <c r="D3670" s="55" t="s">
        <v>8869</v>
      </c>
      <c r="E3670">
        <f t="shared" si="403"/>
        <v>-7530.0202811076515</v>
      </c>
      <c r="F3670">
        <f t="shared" si="404"/>
        <v>-7530</v>
      </c>
      <c r="G3670">
        <f t="shared" si="401"/>
        <v>-2.4241000006441027E-2</v>
      </c>
      <c r="I3670">
        <f t="shared" si="402"/>
        <v>-2.4241000006441027E-2</v>
      </c>
      <c r="Q3670" s="2">
        <f t="shared" si="397"/>
        <v>32511.006999999998</v>
      </c>
      <c r="S3670" t="s">
        <v>8874</v>
      </c>
    </row>
    <row r="3671" spans="1:33" ht="12.95" customHeight="1" x14ac:dyDescent="0.2">
      <c r="A3671" s="55" t="s">
        <v>7439</v>
      </c>
      <c r="B3671" s="54" t="s">
        <v>8852</v>
      </c>
      <c r="C3671" s="55">
        <v>47530.7</v>
      </c>
      <c r="D3671" s="55" t="s">
        <v>8869</v>
      </c>
      <c r="E3671">
        <f t="shared" si="403"/>
        <v>-7529.0221638095427</v>
      </c>
      <c r="F3671">
        <f t="shared" si="404"/>
        <v>-7529</v>
      </c>
      <c r="G3671">
        <f t="shared" si="401"/>
        <v>-2.6491300006455276E-2</v>
      </c>
      <c r="I3671">
        <f t="shared" si="402"/>
        <v>-2.6491300006455276E-2</v>
      </c>
      <c r="Q3671" s="2">
        <f t="shared" ref="Q3671:Q3734" si="405">+C3671-15018.5</f>
        <v>32512.199999999997</v>
      </c>
      <c r="S3671" t="s">
        <v>8874</v>
      </c>
    </row>
    <row r="3672" spans="1:33" ht="12.95" customHeight="1" x14ac:dyDescent="0.2">
      <c r="A3672" s="55" t="s">
        <v>7439</v>
      </c>
      <c r="B3672" s="54" t="s">
        <v>8852</v>
      </c>
      <c r="C3672" s="55">
        <v>47536.667999999998</v>
      </c>
      <c r="D3672" s="55" t="s">
        <v>8869</v>
      </c>
      <c r="E3672">
        <f t="shared" si="403"/>
        <v>-7524.0290673844675</v>
      </c>
      <c r="F3672">
        <f t="shared" si="404"/>
        <v>-7524</v>
      </c>
      <c r="G3672">
        <f t="shared" si="401"/>
        <v>-3.4742800002277363E-2</v>
      </c>
      <c r="I3672">
        <f t="shared" si="402"/>
        <v>-3.4742800002277363E-2</v>
      </c>
      <c r="Q3672" s="2">
        <f t="shared" si="405"/>
        <v>32518.167999999998</v>
      </c>
      <c r="S3672" t="s">
        <v>8874</v>
      </c>
    </row>
    <row r="3673" spans="1:33" ht="12.95" customHeight="1" x14ac:dyDescent="0.2">
      <c r="A3673" s="55" t="s">
        <v>7439</v>
      </c>
      <c r="B3673" s="54" t="s">
        <v>8852</v>
      </c>
      <c r="C3673" s="55">
        <v>47542.654000000002</v>
      </c>
      <c r="D3673" s="55" t="s">
        <v>8869</v>
      </c>
      <c r="E3673">
        <f t="shared" si="403"/>
        <v>-7519.0209113522078</v>
      </c>
      <c r="F3673">
        <f t="shared" si="404"/>
        <v>-7519</v>
      </c>
      <c r="G3673">
        <f t="shared" si="401"/>
        <v>-2.4994300001708325E-2</v>
      </c>
      <c r="I3673">
        <f t="shared" si="402"/>
        <v>-2.4994300001708325E-2</v>
      </c>
      <c r="Q3673" s="2">
        <f t="shared" si="405"/>
        <v>32524.154000000002</v>
      </c>
      <c r="S3673" t="s">
        <v>8874</v>
      </c>
    </row>
    <row r="3674" spans="1:33" ht="12.95" customHeight="1" x14ac:dyDescent="0.2">
      <c r="A3674" s="55" t="s">
        <v>1090</v>
      </c>
      <c r="B3674" s="54" t="s">
        <v>8852</v>
      </c>
      <c r="C3674" s="55">
        <v>47546.233</v>
      </c>
      <c r="D3674" s="55" t="s">
        <v>8869</v>
      </c>
      <c r="E3674">
        <f t="shared" si="403"/>
        <v>-7516.0265594578832</v>
      </c>
      <c r="F3674">
        <f t="shared" si="404"/>
        <v>-7516</v>
      </c>
      <c r="G3674">
        <f t="shared" si="401"/>
        <v>-3.1745200001751073E-2</v>
      </c>
      <c r="I3674">
        <f t="shared" si="402"/>
        <v>-3.1745200001751073E-2</v>
      </c>
      <c r="Q3674" s="2">
        <f t="shared" si="405"/>
        <v>32527.733</v>
      </c>
      <c r="S3674" t="s">
        <v>8874</v>
      </c>
      <c r="AB3674" t="s">
        <v>8668</v>
      </c>
      <c r="AC3674">
        <v>10</v>
      </c>
      <c r="AE3674" t="s">
        <v>8743</v>
      </c>
      <c r="AG3674" t="s">
        <v>8661</v>
      </c>
    </row>
    <row r="3675" spans="1:33" ht="12.95" customHeight="1" x14ac:dyDescent="0.2">
      <c r="A3675" s="55" t="s">
        <v>1090</v>
      </c>
      <c r="B3675" s="54" t="s">
        <v>8852</v>
      </c>
      <c r="C3675" s="55">
        <v>47547.423000000003</v>
      </c>
      <c r="D3675" s="55" t="s">
        <v>8869</v>
      </c>
      <c r="E3675">
        <f t="shared" si="403"/>
        <v>-7515.0309520943019</v>
      </c>
      <c r="F3675">
        <f t="shared" si="404"/>
        <v>-7515</v>
      </c>
      <c r="G3675">
        <f t="shared" si="401"/>
        <v>-3.6995499998738524E-2</v>
      </c>
      <c r="I3675">
        <f t="shared" si="402"/>
        <v>-3.6995499998738524E-2</v>
      </c>
      <c r="Q3675" s="2">
        <f t="shared" si="405"/>
        <v>32528.923000000003</v>
      </c>
      <c r="S3675" t="s">
        <v>8874</v>
      </c>
    </row>
    <row r="3676" spans="1:33" ht="12.95" customHeight="1" x14ac:dyDescent="0.2">
      <c r="A3676" s="55" t="s">
        <v>4021</v>
      </c>
      <c r="B3676" s="54" t="s">
        <v>8852</v>
      </c>
      <c r="C3676" s="55">
        <v>47553.398000000001</v>
      </c>
      <c r="D3676" s="55" t="s">
        <v>8869</v>
      </c>
      <c r="E3676">
        <f t="shared" si="403"/>
        <v>-7510.0319991553242</v>
      </c>
      <c r="F3676">
        <f t="shared" si="404"/>
        <v>-7510</v>
      </c>
      <c r="G3676">
        <f t="shared" si="401"/>
        <v>-3.8247000004048459E-2</v>
      </c>
      <c r="I3676">
        <f>G3676</f>
        <v>-3.8247000004048459E-2</v>
      </c>
      <c r="Q3676" s="2">
        <f t="shared" si="405"/>
        <v>32534.898000000001</v>
      </c>
      <c r="S3676" t="s">
        <v>8874</v>
      </c>
      <c r="U3676" s="21"/>
    </row>
    <row r="3677" spans="1:33" ht="12.95" customHeight="1" x14ac:dyDescent="0.2">
      <c r="A3677" s="55" t="s">
        <v>4095</v>
      </c>
      <c r="B3677" s="54" t="s">
        <v>8852</v>
      </c>
      <c r="C3677" s="55">
        <v>47553.400999999998</v>
      </c>
      <c r="D3677" s="55" t="s">
        <v>8869</v>
      </c>
      <c r="E3677">
        <f t="shared" si="403"/>
        <v>-7510.0294892207967</v>
      </c>
      <c r="F3677">
        <f t="shared" si="404"/>
        <v>-7510</v>
      </c>
      <c r="G3677">
        <f t="shared" si="401"/>
        <v>-3.5247000007075258E-2</v>
      </c>
      <c r="I3677">
        <f>+C3677-(C$7+F3677*C$8)</f>
        <v>-3.5247000007075258E-2</v>
      </c>
      <c r="Q3677" s="2">
        <f t="shared" si="405"/>
        <v>32534.900999999998</v>
      </c>
      <c r="S3677" t="s">
        <v>8874</v>
      </c>
    </row>
    <row r="3678" spans="1:33" ht="12.95" customHeight="1" x14ac:dyDescent="0.2">
      <c r="A3678" s="55" t="s">
        <v>4095</v>
      </c>
      <c r="B3678" s="54" t="s">
        <v>8852</v>
      </c>
      <c r="C3678" s="55">
        <v>47553.406000000003</v>
      </c>
      <c r="D3678" s="55" t="s">
        <v>8869</v>
      </c>
      <c r="E3678">
        <f t="shared" si="403"/>
        <v>-7510.0253059965762</v>
      </c>
      <c r="F3678">
        <f t="shared" si="404"/>
        <v>-7510</v>
      </c>
      <c r="G3678">
        <f t="shared" si="401"/>
        <v>-3.0247000002418645E-2</v>
      </c>
      <c r="I3678">
        <f>+C3678-(C$7+F3678*C$8)</f>
        <v>-3.0247000002418645E-2</v>
      </c>
      <c r="Q3678" s="2">
        <f t="shared" si="405"/>
        <v>32534.906000000003</v>
      </c>
      <c r="S3678" t="s">
        <v>8874</v>
      </c>
    </row>
    <row r="3679" spans="1:33" ht="12.95" customHeight="1" x14ac:dyDescent="0.2">
      <c r="A3679" s="55" t="s">
        <v>1111</v>
      </c>
      <c r="B3679" s="54" t="s">
        <v>8852</v>
      </c>
      <c r="C3679" s="55">
        <v>47553.4064</v>
      </c>
      <c r="D3679" s="55" t="s">
        <v>8869</v>
      </c>
      <c r="E3679">
        <f t="shared" si="403"/>
        <v>-7510.0249713386411</v>
      </c>
      <c r="F3679">
        <f t="shared" si="404"/>
        <v>-7510</v>
      </c>
      <c r="G3679">
        <f t="shared" si="401"/>
        <v>-2.9847000005247537E-2</v>
      </c>
      <c r="J3679">
        <f>G3679</f>
        <v>-2.9847000005247537E-2</v>
      </c>
      <c r="Q3679" s="2">
        <f t="shared" si="405"/>
        <v>32534.9064</v>
      </c>
      <c r="S3679" t="s">
        <v>8874</v>
      </c>
      <c r="U3679" s="21"/>
    </row>
    <row r="3680" spans="1:33" ht="12.95" customHeight="1" x14ac:dyDescent="0.2">
      <c r="A3680" s="55" t="s">
        <v>7439</v>
      </c>
      <c r="B3680" s="54" t="s">
        <v>8852</v>
      </c>
      <c r="C3680" s="55">
        <v>47554.6</v>
      </c>
      <c r="D3680" s="55" t="s">
        <v>8869</v>
      </c>
      <c r="E3680">
        <f t="shared" si="403"/>
        <v>-7509.0263520536273</v>
      </c>
      <c r="F3680">
        <f t="shared" si="404"/>
        <v>-7509</v>
      </c>
      <c r="G3680">
        <f t="shared" si="401"/>
        <v>-3.1497300005867146E-2</v>
      </c>
      <c r="I3680">
        <f>+C3680-(C$7+F3680*C$8)</f>
        <v>-3.1497300005867146E-2</v>
      </c>
      <c r="Q3680" s="2">
        <f t="shared" si="405"/>
        <v>32536.1</v>
      </c>
      <c r="S3680" t="s">
        <v>8874</v>
      </c>
    </row>
    <row r="3681" spans="1:21" ht="12.95" customHeight="1" x14ac:dyDescent="0.2">
      <c r="A3681" s="55" t="s">
        <v>1083</v>
      </c>
      <c r="B3681" s="54" t="s">
        <v>8852</v>
      </c>
      <c r="C3681" s="55">
        <v>47559.385000000002</v>
      </c>
      <c r="D3681" s="55" t="s">
        <v>8869</v>
      </c>
      <c r="E3681">
        <f t="shared" si="403"/>
        <v>-7505.0230064782254</v>
      </c>
      <c r="F3681">
        <f t="shared" si="404"/>
        <v>-7505</v>
      </c>
      <c r="G3681">
        <f t="shared" si="401"/>
        <v>-2.7498499999637716E-2</v>
      </c>
      <c r="I3681">
        <f>+C3681-(C$7+F3681*C$8)</f>
        <v>-2.7498499999637716E-2</v>
      </c>
      <c r="Q3681" s="2">
        <f t="shared" si="405"/>
        <v>32540.885000000002</v>
      </c>
      <c r="S3681" t="s">
        <v>8874</v>
      </c>
    </row>
    <row r="3682" spans="1:21" ht="12.95" customHeight="1" x14ac:dyDescent="0.2">
      <c r="A3682" s="55" t="s">
        <v>4095</v>
      </c>
      <c r="B3682" s="54" t="s">
        <v>8852</v>
      </c>
      <c r="C3682" s="55">
        <v>47565.355000000003</v>
      </c>
      <c r="D3682" s="55" t="s">
        <v>8869</v>
      </c>
      <c r="E3682">
        <f t="shared" si="403"/>
        <v>-7500.0282367634627</v>
      </c>
      <c r="F3682">
        <f t="shared" si="404"/>
        <v>-7500</v>
      </c>
      <c r="G3682">
        <f t="shared" si="401"/>
        <v>-3.3749999995052349E-2</v>
      </c>
      <c r="I3682">
        <f>+C3682-(C$7+F3682*C$8)</f>
        <v>-3.3749999995052349E-2</v>
      </c>
      <c r="Q3682" s="2">
        <f t="shared" si="405"/>
        <v>32546.855000000003</v>
      </c>
      <c r="S3682" t="s">
        <v>8874</v>
      </c>
    </row>
    <row r="3683" spans="1:21" ht="12.95" customHeight="1" x14ac:dyDescent="0.2">
      <c r="A3683" s="55" t="s">
        <v>4359</v>
      </c>
      <c r="B3683" s="54" t="s">
        <v>8852</v>
      </c>
      <c r="C3683" s="55">
        <v>47565.356099999997</v>
      </c>
      <c r="D3683" s="55" t="s">
        <v>8869</v>
      </c>
      <c r="E3683">
        <f t="shared" si="403"/>
        <v>-7500.0273164541395</v>
      </c>
      <c r="F3683">
        <f t="shared" si="404"/>
        <v>-7500</v>
      </c>
      <c r="G3683">
        <f t="shared" si="401"/>
        <v>-3.2650000001012813E-2</v>
      </c>
      <c r="J3683">
        <f>+C3683-(C$7+F3683*C$8)</f>
        <v>-3.2650000001012813E-2</v>
      </c>
      <c r="Q3683" s="2">
        <f t="shared" si="405"/>
        <v>32546.856099999997</v>
      </c>
      <c r="S3683" t="s">
        <v>8874</v>
      </c>
    </row>
    <row r="3684" spans="1:21" ht="12.95" customHeight="1" x14ac:dyDescent="0.2">
      <c r="A3684" s="55" t="s">
        <v>1090</v>
      </c>
      <c r="B3684" s="54" t="s">
        <v>8852</v>
      </c>
      <c r="C3684" s="55">
        <v>47565.36</v>
      </c>
      <c r="D3684" s="55" t="s">
        <v>8869</v>
      </c>
      <c r="E3684">
        <f t="shared" si="403"/>
        <v>-7500.0240535392477</v>
      </c>
      <c r="F3684">
        <f t="shared" si="404"/>
        <v>-7500</v>
      </c>
      <c r="G3684">
        <f t="shared" si="401"/>
        <v>-2.8749999997671694E-2</v>
      </c>
      <c r="I3684">
        <f>+C3684-(C$7+F3684*C$8)</f>
        <v>-2.8749999997671694E-2</v>
      </c>
      <c r="Q3684" s="2">
        <f t="shared" si="405"/>
        <v>32546.86</v>
      </c>
      <c r="S3684" t="s">
        <v>8874</v>
      </c>
    </row>
    <row r="3685" spans="1:21" ht="12.95" customHeight="1" x14ac:dyDescent="0.2">
      <c r="A3685" s="55" t="s">
        <v>1111</v>
      </c>
      <c r="B3685" s="54" t="s">
        <v>8852</v>
      </c>
      <c r="C3685" s="55">
        <v>47565.360999999997</v>
      </c>
      <c r="D3685" s="55" t="s">
        <v>8869</v>
      </c>
      <c r="E3685">
        <f t="shared" si="403"/>
        <v>-7500.0232168944076</v>
      </c>
      <c r="F3685">
        <f t="shared" si="404"/>
        <v>-7500</v>
      </c>
      <c r="G3685">
        <f t="shared" si="401"/>
        <v>-2.7750000001105946E-2</v>
      </c>
      <c r="I3685">
        <f>G3685</f>
        <v>-2.7750000001105946E-2</v>
      </c>
      <c r="Q3685" s="2">
        <f t="shared" si="405"/>
        <v>32546.860999999997</v>
      </c>
      <c r="S3685" t="s">
        <v>8874</v>
      </c>
      <c r="U3685" s="21"/>
    </row>
    <row r="3686" spans="1:21" ht="12.95" customHeight="1" x14ac:dyDescent="0.2">
      <c r="A3686" s="55" t="s">
        <v>7439</v>
      </c>
      <c r="B3686" s="54" t="s">
        <v>8852</v>
      </c>
      <c r="C3686" s="55">
        <v>47566.553999999996</v>
      </c>
      <c r="D3686" s="55" t="s">
        <v>8869</v>
      </c>
      <c r="E3686">
        <f t="shared" si="403"/>
        <v>-7499.0250995962988</v>
      </c>
      <c r="F3686">
        <f t="shared" si="404"/>
        <v>-7499</v>
      </c>
      <c r="G3686">
        <f t="shared" si="401"/>
        <v>-3.0000300008396152E-2</v>
      </c>
      <c r="I3686">
        <f>+C3686-(C$7+F3686*C$8)</f>
        <v>-3.0000300008396152E-2</v>
      </c>
      <c r="Q3686" s="2">
        <f t="shared" si="405"/>
        <v>32548.053999999996</v>
      </c>
      <c r="S3686" t="s">
        <v>8874</v>
      </c>
    </row>
    <row r="3687" spans="1:21" ht="12.95" customHeight="1" x14ac:dyDescent="0.2">
      <c r="A3687" s="55" t="s">
        <v>4095</v>
      </c>
      <c r="B3687" s="54" t="s">
        <v>8852</v>
      </c>
      <c r="C3687" s="55">
        <v>47566.557999999997</v>
      </c>
      <c r="D3687" s="55" t="s">
        <v>8869</v>
      </c>
      <c r="E3687">
        <f t="shared" si="403"/>
        <v>-7499.0217530169248</v>
      </c>
      <c r="F3687">
        <f t="shared" si="404"/>
        <v>-7499</v>
      </c>
      <c r="G3687">
        <f t="shared" si="401"/>
        <v>-2.6000300007581245E-2</v>
      </c>
      <c r="I3687">
        <f>+C3687-(C$7+F3687*C$8)</f>
        <v>-2.6000300007581245E-2</v>
      </c>
      <c r="Q3687" s="2">
        <f t="shared" si="405"/>
        <v>32548.057999999997</v>
      </c>
      <c r="S3687" t="s">
        <v>8874</v>
      </c>
    </row>
    <row r="3688" spans="1:21" ht="12.95" customHeight="1" x14ac:dyDescent="0.2">
      <c r="A3688" s="55" t="s">
        <v>7439</v>
      </c>
      <c r="B3688" s="54" t="s">
        <v>8852</v>
      </c>
      <c r="C3688" s="55">
        <v>47567.758999999998</v>
      </c>
      <c r="D3688" s="55" t="s">
        <v>8869</v>
      </c>
      <c r="E3688">
        <f t="shared" si="403"/>
        <v>-7498.0169425600679</v>
      </c>
      <c r="F3688">
        <f t="shared" si="404"/>
        <v>-7498</v>
      </c>
      <c r="G3688">
        <f t="shared" si="401"/>
        <v>-2.025060000596568E-2</v>
      </c>
      <c r="I3688">
        <f>+C3688-(C$7+F3688*C$8)</f>
        <v>-2.025060000596568E-2</v>
      </c>
      <c r="Q3688" s="2">
        <f t="shared" si="405"/>
        <v>32549.258999999998</v>
      </c>
      <c r="S3688" t="s">
        <v>8874</v>
      </c>
    </row>
    <row r="3689" spans="1:21" ht="12.95" customHeight="1" x14ac:dyDescent="0.2">
      <c r="A3689" s="55" t="s">
        <v>1111</v>
      </c>
      <c r="B3689" s="54" t="s">
        <v>8852</v>
      </c>
      <c r="C3689" s="55">
        <v>47571.334000000003</v>
      </c>
      <c r="D3689" s="55" t="s">
        <v>8869</v>
      </c>
      <c r="E3689">
        <f t="shared" si="403"/>
        <v>-7495.025937245111</v>
      </c>
      <c r="F3689">
        <f t="shared" si="404"/>
        <v>-7495</v>
      </c>
      <c r="G3689">
        <f t="shared" si="401"/>
        <v>-3.1001499999547377E-2</v>
      </c>
      <c r="I3689">
        <f>G3689</f>
        <v>-3.1001499999547377E-2</v>
      </c>
      <c r="Q3689" s="2">
        <f t="shared" si="405"/>
        <v>32552.834000000003</v>
      </c>
      <c r="S3689" t="s">
        <v>8874</v>
      </c>
      <c r="U3689" s="21"/>
    </row>
    <row r="3690" spans="1:21" ht="12.95" customHeight="1" x14ac:dyDescent="0.2">
      <c r="A3690" s="55" t="s">
        <v>1090</v>
      </c>
      <c r="B3690" s="54" t="s">
        <v>8852</v>
      </c>
      <c r="C3690" s="55">
        <v>47571.336000000003</v>
      </c>
      <c r="D3690" s="55" t="s">
        <v>8869</v>
      </c>
      <c r="E3690">
        <f t="shared" si="403"/>
        <v>-7495.0242639554235</v>
      </c>
      <c r="F3690">
        <f t="shared" si="404"/>
        <v>-7495</v>
      </c>
      <c r="G3690">
        <f t="shared" si="401"/>
        <v>-2.9001499999139924E-2</v>
      </c>
      <c r="I3690">
        <f>+C3690-(C$7+F3690*C$8)</f>
        <v>-2.9001499999139924E-2</v>
      </c>
      <c r="Q3690" s="2">
        <f t="shared" si="405"/>
        <v>32552.836000000003</v>
      </c>
      <c r="S3690" t="s">
        <v>8874</v>
      </c>
    </row>
    <row r="3691" spans="1:21" ht="12.95" customHeight="1" x14ac:dyDescent="0.2">
      <c r="A3691" s="55" t="s">
        <v>4095</v>
      </c>
      <c r="B3691" s="54" t="s">
        <v>8852</v>
      </c>
      <c r="C3691" s="55">
        <v>47578.5</v>
      </c>
      <c r="D3691" s="55" t="s">
        <v>8869</v>
      </c>
      <c r="E3691">
        <f t="shared" si="403"/>
        <v>-7489.0305402977119</v>
      </c>
      <c r="F3691">
        <f t="shared" si="404"/>
        <v>-7489</v>
      </c>
      <c r="G3691">
        <f t="shared" si="401"/>
        <v>-3.6503299998003058E-2</v>
      </c>
      <c r="I3691">
        <f>+C3691-(C$7+F3691*C$8)</f>
        <v>-3.6503299998003058E-2</v>
      </c>
      <c r="Q3691" s="2">
        <f t="shared" si="405"/>
        <v>32560</v>
      </c>
      <c r="S3691" t="s">
        <v>8874</v>
      </c>
    </row>
    <row r="3692" spans="1:21" ht="12.95" customHeight="1" x14ac:dyDescent="0.2">
      <c r="A3692" s="55" t="s">
        <v>7439</v>
      </c>
      <c r="B3692" s="54" t="s">
        <v>8852</v>
      </c>
      <c r="C3692" s="55">
        <v>47591.650999999998</v>
      </c>
      <c r="D3692" s="55" t="s">
        <v>8869</v>
      </c>
      <c r="E3692">
        <f t="shared" si="403"/>
        <v>-7478.0278239629006</v>
      </c>
      <c r="F3692">
        <f t="shared" si="404"/>
        <v>-7478</v>
      </c>
      <c r="G3692">
        <f t="shared" si="401"/>
        <v>-3.3256600007007364E-2</v>
      </c>
      <c r="I3692">
        <f>+C3692-(C$7+F3692*C$8)</f>
        <v>-3.3256600007007364E-2</v>
      </c>
      <c r="Q3692" s="2">
        <f t="shared" si="405"/>
        <v>32573.150999999998</v>
      </c>
      <c r="S3692" t="s">
        <v>8874</v>
      </c>
    </row>
    <row r="3693" spans="1:21" ht="12.95" customHeight="1" x14ac:dyDescent="0.2">
      <c r="A3693" s="55" t="s">
        <v>1111</v>
      </c>
      <c r="B3693" s="54" t="s">
        <v>8852</v>
      </c>
      <c r="C3693" s="55">
        <v>47608.381999999998</v>
      </c>
      <c r="D3693" s="55" t="s">
        <v>8869</v>
      </c>
      <c r="E3693">
        <f t="shared" si="403"/>
        <v>-7464.0299190889182</v>
      </c>
      <c r="F3693">
        <f t="shared" si="404"/>
        <v>-7464</v>
      </c>
      <c r="G3693">
        <f t="shared" si="401"/>
        <v>-3.5760800004936755E-2</v>
      </c>
      <c r="I3693">
        <f>G3693</f>
        <v>-3.5760800004936755E-2</v>
      </c>
      <c r="Q3693" s="2">
        <f t="shared" si="405"/>
        <v>32589.881999999998</v>
      </c>
      <c r="S3693" t="s">
        <v>8874</v>
      </c>
      <c r="U3693" s="21"/>
    </row>
    <row r="3694" spans="1:21" ht="12.95" customHeight="1" x14ac:dyDescent="0.2">
      <c r="A3694" s="12" t="s">
        <v>9268</v>
      </c>
      <c r="B3694" s="35" t="s">
        <v>8836</v>
      </c>
      <c r="C3694" s="12">
        <v>47608.386700000003</v>
      </c>
      <c r="D3694" s="12" t="s">
        <v>9264</v>
      </c>
      <c r="E3694">
        <f t="shared" si="403"/>
        <v>-7464.0259868581497</v>
      </c>
      <c r="F3694">
        <f t="shared" si="404"/>
        <v>-7464</v>
      </c>
      <c r="G3694">
        <f t="shared" si="401"/>
        <v>-3.1060799999977462E-2</v>
      </c>
      <c r="J3694">
        <f>G3694</f>
        <v>-3.1060799999977462E-2</v>
      </c>
      <c r="Q3694" s="2">
        <f t="shared" si="405"/>
        <v>32589.886700000003</v>
      </c>
      <c r="S3694" t="s">
        <v>8874</v>
      </c>
      <c r="U3694" s="21"/>
    </row>
    <row r="3695" spans="1:21" ht="12.95" customHeight="1" x14ac:dyDescent="0.2">
      <c r="A3695" s="55" t="s">
        <v>1146</v>
      </c>
      <c r="B3695" s="54" t="s">
        <v>8852</v>
      </c>
      <c r="C3695" s="55">
        <v>47614.360999999997</v>
      </c>
      <c r="D3695" s="55" t="s">
        <v>8869</v>
      </c>
      <c r="E3695">
        <f t="shared" si="403"/>
        <v>-7459.0276195705665</v>
      </c>
      <c r="F3695">
        <f t="shared" si="404"/>
        <v>-7459</v>
      </c>
      <c r="G3695">
        <f t="shared" si="401"/>
        <v>-3.3012300009431783E-2</v>
      </c>
      <c r="I3695">
        <f>+C3695-(C$7+F3695*C$8)</f>
        <v>-3.3012300009431783E-2</v>
      </c>
      <c r="Q3695" s="2">
        <f t="shared" si="405"/>
        <v>32595.860999999997</v>
      </c>
      <c r="S3695" t="s">
        <v>8874</v>
      </c>
    </row>
    <row r="3696" spans="1:21" ht="12.95" customHeight="1" x14ac:dyDescent="0.2">
      <c r="A3696" s="55" t="s">
        <v>1087</v>
      </c>
      <c r="B3696" s="54" t="s">
        <v>8852</v>
      </c>
      <c r="C3696" s="55">
        <v>47614.362800000003</v>
      </c>
      <c r="D3696" s="55" t="s">
        <v>8869</v>
      </c>
      <c r="E3696">
        <f t="shared" si="403"/>
        <v>-7459.0261136098434</v>
      </c>
      <c r="F3696">
        <f t="shared" si="404"/>
        <v>-7459</v>
      </c>
      <c r="G3696">
        <f t="shared" si="401"/>
        <v>-3.1212300003971905E-2</v>
      </c>
      <c r="J3696">
        <f>G3696</f>
        <v>-3.1212300003971905E-2</v>
      </c>
      <c r="Q3696" s="2">
        <f t="shared" si="405"/>
        <v>32595.862800000003</v>
      </c>
      <c r="S3696" t="s">
        <v>8874</v>
      </c>
      <c r="U3696" s="21"/>
    </row>
    <row r="3697" spans="1:33" ht="12.95" customHeight="1" x14ac:dyDescent="0.2">
      <c r="A3697" s="55" t="s">
        <v>1083</v>
      </c>
      <c r="B3697" s="54" t="s">
        <v>8852</v>
      </c>
      <c r="C3697" s="55">
        <v>47614.370999999999</v>
      </c>
      <c r="D3697" s="55" t="s">
        <v>8869</v>
      </c>
      <c r="E3697">
        <f t="shared" si="403"/>
        <v>-7459.019253122131</v>
      </c>
      <c r="F3697">
        <f t="shared" si="404"/>
        <v>-7459</v>
      </c>
      <c r="G3697">
        <f t="shared" si="401"/>
        <v>-2.3012300007394515E-2</v>
      </c>
      <c r="I3697">
        <f>+C3697-(C$7+F3697*C$8)</f>
        <v>-2.3012300007394515E-2</v>
      </c>
      <c r="Q3697" s="2">
        <f t="shared" si="405"/>
        <v>32595.870999999999</v>
      </c>
      <c r="S3697" t="s">
        <v>8874</v>
      </c>
    </row>
    <row r="3698" spans="1:33" ht="12.95" customHeight="1" x14ac:dyDescent="0.2">
      <c r="A3698" s="55" t="s">
        <v>1146</v>
      </c>
      <c r="B3698" s="54" t="s">
        <v>8852</v>
      </c>
      <c r="C3698" s="55">
        <v>47645.438000000002</v>
      </c>
      <c r="D3698" s="55" t="s">
        <v>8869</v>
      </c>
      <c r="E3698">
        <f t="shared" si="403"/>
        <v>-7433.0272077739701</v>
      </c>
      <c r="F3698">
        <f t="shared" si="404"/>
        <v>-7433</v>
      </c>
      <c r="G3698">
        <f t="shared" si="401"/>
        <v>-3.252010000142036E-2</v>
      </c>
      <c r="I3698">
        <f>+C3698-(C$7+F3698*C$8)</f>
        <v>-3.252010000142036E-2</v>
      </c>
      <c r="Q3698" s="2">
        <f t="shared" si="405"/>
        <v>32626.938000000002</v>
      </c>
      <c r="S3698" t="s">
        <v>8874</v>
      </c>
    </row>
    <row r="3699" spans="1:33" ht="12.95" customHeight="1" x14ac:dyDescent="0.2">
      <c r="A3699" s="55" t="s">
        <v>1146</v>
      </c>
      <c r="B3699" s="54" t="s">
        <v>8852</v>
      </c>
      <c r="C3699" s="55">
        <v>47645.440000000002</v>
      </c>
      <c r="D3699" s="55" t="s">
        <v>8869</v>
      </c>
      <c r="E3699">
        <f t="shared" si="403"/>
        <v>-7433.0255344842835</v>
      </c>
      <c r="F3699">
        <f t="shared" si="404"/>
        <v>-7433</v>
      </c>
      <c r="G3699">
        <f t="shared" si="401"/>
        <v>-3.0520100001012906E-2</v>
      </c>
      <c r="I3699">
        <f>+C3699-(C$7+F3699*C$8)</f>
        <v>-3.0520100001012906E-2</v>
      </c>
      <c r="Q3699" s="2">
        <f t="shared" si="405"/>
        <v>32626.940000000002</v>
      </c>
      <c r="S3699" t="s">
        <v>8874</v>
      </c>
    </row>
    <row r="3700" spans="1:33" ht="12.95" customHeight="1" x14ac:dyDescent="0.2">
      <c r="A3700" s="55" t="s">
        <v>1146</v>
      </c>
      <c r="B3700" s="54" t="s">
        <v>8852</v>
      </c>
      <c r="C3700" s="55">
        <v>47651.417000000001</v>
      </c>
      <c r="D3700" s="55" t="s">
        <v>8869</v>
      </c>
      <c r="E3700">
        <f t="shared" si="403"/>
        <v>-7428.0249082556193</v>
      </c>
      <c r="F3700">
        <f t="shared" si="404"/>
        <v>-7428</v>
      </c>
      <c r="G3700">
        <f t="shared" si="401"/>
        <v>-2.9771599998639431E-2</v>
      </c>
      <c r="I3700">
        <f>+C3700-(C$7+F3700*C$8)</f>
        <v>-2.9771599998639431E-2</v>
      </c>
      <c r="Q3700" s="2">
        <f t="shared" si="405"/>
        <v>32632.917000000001</v>
      </c>
      <c r="S3700" t="s">
        <v>8874</v>
      </c>
    </row>
    <row r="3701" spans="1:33" ht="12.95" customHeight="1" x14ac:dyDescent="0.2">
      <c r="A3701" s="55" t="s">
        <v>1160</v>
      </c>
      <c r="B3701" s="54" t="s">
        <v>8852</v>
      </c>
      <c r="C3701" s="55">
        <v>47657.4</v>
      </c>
      <c r="D3701" s="55" t="s">
        <v>8869</v>
      </c>
      <c r="E3701">
        <f t="shared" si="403"/>
        <v>-7423.0192621578935</v>
      </c>
      <c r="F3701">
        <f t="shared" si="404"/>
        <v>-7423</v>
      </c>
      <c r="G3701">
        <f t="shared" si="401"/>
        <v>-2.3023100002319552E-2</v>
      </c>
      <c r="I3701">
        <f>+C3701-(C$7+F3701*C$8)</f>
        <v>-2.3023100002319552E-2</v>
      </c>
      <c r="Q3701" s="2">
        <f t="shared" si="405"/>
        <v>32638.9</v>
      </c>
      <c r="S3701" t="s">
        <v>8874</v>
      </c>
      <c r="AB3701" t="s">
        <v>8668</v>
      </c>
      <c r="AC3701">
        <v>10</v>
      </c>
      <c r="AE3701" t="s">
        <v>8753</v>
      </c>
      <c r="AG3701" t="s">
        <v>8661</v>
      </c>
    </row>
    <row r="3702" spans="1:33" ht="12.95" customHeight="1" x14ac:dyDescent="0.2">
      <c r="A3702" s="55" t="s">
        <v>1111</v>
      </c>
      <c r="B3702" s="54" t="s">
        <v>8852</v>
      </c>
      <c r="C3702" s="55">
        <v>47719.543700000002</v>
      </c>
      <c r="D3702" s="55" t="s">
        <v>8869</v>
      </c>
      <c r="E3702">
        <f t="shared" si="403"/>
        <v>-7371.0270560065956</v>
      </c>
      <c r="F3702">
        <f t="shared" si="404"/>
        <v>-7371</v>
      </c>
      <c r="G3702">
        <f t="shared" si="401"/>
        <v>-3.2338700002583209E-2</v>
      </c>
      <c r="J3702">
        <f>G3702</f>
        <v>-3.2338700002583209E-2</v>
      </c>
      <c r="Q3702" s="2">
        <f t="shared" si="405"/>
        <v>32701.043700000002</v>
      </c>
      <c r="S3702" t="s">
        <v>8874</v>
      </c>
      <c r="U3702" s="21"/>
    </row>
    <row r="3703" spans="1:33" ht="12.95" customHeight="1" x14ac:dyDescent="0.2">
      <c r="A3703" s="55" t="s">
        <v>3160</v>
      </c>
      <c r="B3703" s="54" t="s">
        <v>8852</v>
      </c>
      <c r="C3703" s="55">
        <v>47737.461000000003</v>
      </c>
      <c r="D3703" s="55" t="s">
        <v>8869</v>
      </c>
      <c r="E3703">
        <f t="shared" si="403"/>
        <v>-7356.036639354953</v>
      </c>
      <c r="F3703">
        <f t="shared" si="404"/>
        <v>-7356</v>
      </c>
      <c r="G3703">
        <f t="shared" si="401"/>
        <v>-4.3793199998617638E-2</v>
      </c>
      <c r="I3703">
        <f t="shared" ref="I3703:I3712" si="406">+C3703-(C$7+F3703*C$8)</f>
        <v>-4.3793199998617638E-2</v>
      </c>
      <c r="Q3703" s="2">
        <f t="shared" si="405"/>
        <v>32718.961000000003</v>
      </c>
      <c r="S3703" t="s">
        <v>8874</v>
      </c>
    </row>
    <row r="3704" spans="1:33" ht="12.95" customHeight="1" x14ac:dyDescent="0.2">
      <c r="A3704" s="55" t="s">
        <v>3160</v>
      </c>
      <c r="B3704" s="54" t="s">
        <v>8852</v>
      </c>
      <c r="C3704" s="55">
        <v>47737.466999999997</v>
      </c>
      <c r="D3704" s="55" t="s">
        <v>8869</v>
      </c>
      <c r="E3704">
        <f t="shared" si="403"/>
        <v>-7356.0316194858979</v>
      </c>
      <c r="F3704">
        <f t="shared" si="404"/>
        <v>-7356</v>
      </c>
      <c r="G3704">
        <f t="shared" si="401"/>
        <v>-3.7793200004671235E-2</v>
      </c>
      <c r="I3704">
        <f t="shared" si="406"/>
        <v>-3.7793200004671235E-2</v>
      </c>
      <c r="Q3704" s="2">
        <f t="shared" si="405"/>
        <v>32718.966999999997</v>
      </c>
      <c r="S3704" t="s">
        <v>8874</v>
      </c>
    </row>
    <row r="3705" spans="1:33" ht="12.95" customHeight="1" x14ac:dyDescent="0.2">
      <c r="A3705" s="55" t="s">
        <v>3160</v>
      </c>
      <c r="B3705" s="54" t="s">
        <v>8852</v>
      </c>
      <c r="C3705" s="55">
        <v>47737.468000000001</v>
      </c>
      <c r="D3705" s="55" t="s">
        <v>8869</v>
      </c>
      <c r="E3705">
        <f t="shared" si="403"/>
        <v>-7356.0307828410514</v>
      </c>
      <c r="F3705">
        <f t="shared" si="404"/>
        <v>-7356</v>
      </c>
      <c r="G3705">
        <f t="shared" si="401"/>
        <v>-3.6793200000829529E-2</v>
      </c>
      <c r="I3705">
        <f t="shared" si="406"/>
        <v>-3.6793200000829529E-2</v>
      </c>
      <c r="Q3705" s="2">
        <f t="shared" si="405"/>
        <v>32718.968000000001</v>
      </c>
      <c r="S3705" t="s">
        <v>8874</v>
      </c>
    </row>
    <row r="3706" spans="1:33" ht="12.95" customHeight="1" x14ac:dyDescent="0.2">
      <c r="A3706" s="55" t="s">
        <v>3160</v>
      </c>
      <c r="B3706" s="54" t="s">
        <v>8852</v>
      </c>
      <c r="C3706" s="55">
        <v>47737.470999999998</v>
      </c>
      <c r="D3706" s="55" t="s">
        <v>8869</v>
      </c>
      <c r="E3706">
        <f t="shared" si="403"/>
        <v>-7356.0282729065239</v>
      </c>
      <c r="F3706">
        <f t="shared" si="404"/>
        <v>-7356</v>
      </c>
      <c r="G3706">
        <f t="shared" si="401"/>
        <v>-3.3793200003856327E-2</v>
      </c>
      <c r="I3706">
        <f t="shared" si="406"/>
        <v>-3.3793200003856327E-2</v>
      </c>
      <c r="Q3706" s="2">
        <f t="shared" si="405"/>
        <v>32718.970999999998</v>
      </c>
      <c r="S3706" t="s">
        <v>8874</v>
      </c>
    </row>
    <row r="3707" spans="1:33" ht="12.95" customHeight="1" x14ac:dyDescent="0.2">
      <c r="A3707" s="55" t="s">
        <v>3160</v>
      </c>
      <c r="B3707" s="54" t="s">
        <v>8852</v>
      </c>
      <c r="C3707" s="55">
        <v>47737.472000000002</v>
      </c>
      <c r="D3707" s="55" t="s">
        <v>8869</v>
      </c>
      <c r="E3707">
        <f t="shared" si="403"/>
        <v>-7356.0274362616774</v>
      </c>
      <c r="F3707">
        <f t="shared" si="404"/>
        <v>-7356</v>
      </c>
      <c r="G3707">
        <f t="shared" si="401"/>
        <v>-3.2793200000014622E-2</v>
      </c>
      <c r="I3707">
        <f t="shared" si="406"/>
        <v>-3.2793200000014622E-2</v>
      </c>
      <c r="Q3707" s="2">
        <f t="shared" si="405"/>
        <v>32718.972000000002</v>
      </c>
      <c r="S3707" t="s">
        <v>8874</v>
      </c>
      <c r="AB3707" t="s">
        <v>8668</v>
      </c>
      <c r="AC3707">
        <v>16</v>
      </c>
      <c r="AE3707" t="s">
        <v>8702</v>
      </c>
      <c r="AG3707" t="s">
        <v>8661</v>
      </c>
    </row>
    <row r="3708" spans="1:33" ht="12.95" customHeight="1" x14ac:dyDescent="0.2">
      <c r="A3708" s="55" t="s">
        <v>3160</v>
      </c>
      <c r="B3708" s="54" t="s">
        <v>8852</v>
      </c>
      <c r="C3708" s="55">
        <v>47737.474000000002</v>
      </c>
      <c r="D3708" s="55" t="s">
        <v>8869</v>
      </c>
      <c r="E3708">
        <f t="shared" si="403"/>
        <v>-7356.0257629719908</v>
      </c>
      <c r="F3708">
        <f t="shared" si="404"/>
        <v>-7356</v>
      </c>
      <c r="G3708">
        <f t="shared" si="401"/>
        <v>-3.0793199999607168E-2</v>
      </c>
      <c r="I3708">
        <f t="shared" si="406"/>
        <v>-3.0793199999607168E-2</v>
      </c>
      <c r="Q3708" s="2">
        <f t="shared" si="405"/>
        <v>32718.974000000002</v>
      </c>
      <c r="S3708" t="s">
        <v>8874</v>
      </c>
    </row>
    <row r="3709" spans="1:33" ht="12.95" customHeight="1" x14ac:dyDescent="0.2">
      <c r="A3709" s="55" t="s">
        <v>3160</v>
      </c>
      <c r="B3709" s="54" t="s">
        <v>8852</v>
      </c>
      <c r="C3709" s="55">
        <v>47737.474999999999</v>
      </c>
      <c r="D3709" s="55" t="s">
        <v>8869</v>
      </c>
      <c r="E3709">
        <f t="shared" si="403"/>
        <v>-7356.0249263271498</v>
      </c>
      <c r="F3709">
        <f t="shared" si="404"/>
        <v>-7356</v>
      </c>
      <c r="G3709">
        <f t="shared" si="401"/>
        <v>-2.979320000304142E-2</v>
      </c>
      <c r="I3709">
        <f t="shared" si="406"/>
        <v>-2.979320000304142E-2</v>
      </c>
      <c r="Q3709" s="2">
        <f t="shared" si="405"/>
        <v>32718.974999999999</v>
      </c>
      <c r="S3709" t="s">
        <v>8874</v>
      </c>
    </row>
    <row r="3710" spans="1:33" ht="12.95" customHeight="1" x14ac:dyDescent="0.2">
      <c r="A3710" s="55" t="s">
        <v>3160</v>
      </c>
      <c r="B3710" s="54" t="s">
        <v>8852</v>
      </c>
      <c r="C3710" s="55">
        <v>47737.476000000002</v>
      </c>
      <c r="D3710" s="55" t="s">
        <v>8869</v>
      </c>
      <c r="E3710">
        <f t="shared" si="403"/>
        <v>-7356.0240896823034</v>
      </c>
      <c r="F3710">
        <f t="shared" si="404"/>
        <v>-7356</v>
      </c>
      <c r="G3710">
        <f t="shared" si="401"/>
        <v>-2.8793199999199715E-2</v>
      </c>
      <c r="I3710">
        <f t="shared" si="406"/>
        <v>-2.8793199999199715E-2</v>
      </c>
      <c r="Q3710" s="2">
        <f t="shared" si="405"/>
        <v>32718.976000000002</v>
      </c>
      <c r="S3710" t="s">
        <v>8874</v>
      </c>
    </row>
    <row r="3711" spans="1:33" ht="12.95" customHeight="1" x14ac:dyDescent="0.2">
      <c r="A3711" s="55" t="s">
        <v>3160</v>
      </c>
      <c r="B3711" s="54" t="s">
        <v>8852</v>
      </c>
      <c r="C3711" s="55">
        <v>47737.476999999999</v>
      </c>
      <c r="D3711" s="55" t="s">
        <v>8869</v>
      </c>
      <c r="E3711">
        <f t="shared" si="403"/>
        <v>-7356.0232530374633</v>
      </c>
      <c r="F3711">
        <f t="shared" si="404"/>
        <v>-7356</v>
      </c>
      <c r="G3711">
        <f t="shared" si="401"/>
        <v>-2.7793200002633967E-2</v>
      </c>
      <c r="I3711">
        <f t="shared" si="406"/>
        <v>-2.7793200002633967E-2</v>
      </c>
      <c r="Q3711" s="2">
        <f t="shared" si="405"/>
        <v>32718.976999999999</v>
      </c>
      <c r="S3711" t="s">
        <v>8874</v>
      </c>
    </row>
    <row r="3712" spans="1:33" ht="12.95" customHeight="1" x14ac:dyDescent="0.2">
      <c r="A3712" s="55" t="s">
        <v>3160</v>
      </c>
      <c r="B3712" s="54" t="s">
        <v>8852</v>
      </c>
      <c r="C3712" s="55">
        <v>47737.481</v>
      </c>
      <c r="D3712" s="55" t="s">
        <v>8869</v>
      </c>
      <c r="E3712">
        <f t="shared" si="403"/>
        <v>-7356.0199064580893</v>
      </c>
      <c r="F3712">
        <f t="shared" si="404"/>
        <v>-7356</v>
      </c>
      <c r="G3712">
        <f t="shared" si="401"/>
        <v>-2.3793200001819059E-2</v>
      </c>
      <c r="I3712">
        <f t="shared" si="406"/>
        <v>-2.3793200001819059E-2</v>
      </c>
      <c r="Q3712" s="2">
        <f t="shared" si="405"/>
        <v>32718.981</v>
      </c>
      <c r="S3712" t="s">
        <v>8874</v>
      </c>
    </row>
    <row r="3713" spans="1:33" ht="12.95" customHeight="1" x14ac:dyDescent="0.2">
      <c r="A3713" s="55" t="s">
        <v>1111</v>
      </c>
      <c r="B3713" s="54" t="s">
        <v>8852</v>
      </c>
      <c r="C3713" s="55">
        <v>47743.442999999999</v>
      </c>
      <c r="D3713" s="55" t="s">
        <v>8869</v>
      </c>
      <c r="E3713">
        <f t="shared" si="403"/>
        <v>-7351.0318299020746</v>
      </c>
      <c r="F3713">
        <f t="shared" si="404"/>
        <v>-7351</v>
      </c>
      <c r="G3713">
        <f t="shared" si="401"/>
        <v>-3.8044700006139465E-2</v>
      </c>
      <c r="I3713">
        <f>G3713</f>
        <v>-3.8044700006139465E-2</v>
      </c>
      <c r="Q3713" s="2">
        <f t="shared" si="405"/>
        <v>32724.942999999999</v>
      </c>
      <c r="S3713" t="s">
        <v>8874</v>
      </c>
      <c r="U3713" s="21"/>
    </row>
    <row r="3714" spans="1:33" ht="12.95" customHeight="1" x14ac:dyDescent="0.2">
      <c r="A3714" s="55" t="s">
        <v>7439</v>
      </c>
      <c r="B3714" s="54" t="s">
        <v>8852</v>
      </c>
      <c r="C3714" s="55">
        <v>47743.447</v>
      </c>
      <c r="D3714" s="55" t="s">
        <v>8869</v>
      </c>
      <c r="E3714">
        <f t="shared" si="403"/>
        <v>-7351.0284833227006</v>
      </c>
      <c r="F3714">
        <f t="shared" si="404"/>
        <v>-7351</v>
      </c>
      <c r="G3714">
        <f t="shared" si="401"/>
        <v>-3.4044700005324557E-2</v>
      </c>
      <c r="I3714">
        <f>+C3714-(C$7+F3714*C$8)</f>
        <v>-3.4044700005324557E-2</v>
      </c>
      <c r="Q3714" s="2">
        <f t="shared" si="405"/>
        <v>32724.947</v>
      </c>
      <c r="S3714" t="s">
        <v>8874</v>
      </c>
    </row>
    <row r="3715" spans="1:33" ht="12.95" customHeight="1" x14ac:dyDescent="0.2">
      <c r="A3715" s="55" t="s">
        <v>3160</v>
      </c>
      <c r="B3715" s="54" t="s">
        <v>8852</v>
      </c>
      <c r="C3715" s="55">
        <v>47749.413999999997</v>
      </c>
      <c r="D3715" s="55" t="s">
        <v>8869</v>
      </c>
      <c r="E3715">
        <f t="shared" si="403"/>
        <v>-7346.0362235424709</v>
      </c>
      <c r="F3715">
        <f t="shared" si="404"/>
        <v>-7346</v>
      </c>
      <c r="G3715">
        <f t="shared" si="401"/>
        <v>-4.329620000498835E-2</v>
      </c>
      <c r="I3715">
        <f>+C3715-(C$7+F3715*C$8)</f>
        <v>-4.329620000498835E-2</v>
      </c>
      <c r="Q3715" s="2">
        <f t="shared" si="405"/>
        <v>32730.913999999997</v>
      </c>
      <c r="S3715" t="s">
        <v>8874</v>
      </c>
    </row>
    <row r="3716" spans="1:33" ht="12.95" customHeight="1" x14ac:dyDescent="0.2">
      <c r="A3716" s="55" t="s">
        <v>6193</v>
      </c>
      <c r="B3716" s="54" t="s">
        <v>8852</v>
      </c>
      <c r="C3716" s="55">
        <v>47749.417000000001</v>
      </c>
      <c r="D3716" s="55" t="s">
        <v>8869</v>
      </c>
      <c r="E3716">
        <f t="shared" si="403"/>
        <v>-7346.033713607937</v>
      </c>
      <c r="F3716">
        <f t="shared" si="404"/>
        <v>-7346</v>
      </c>
      <c r="G3716">
        <f t="shared" si="401"/>
        <v>-4.0296200000739191E-2</v>
      </c>
      <c r="I3716">
        <f>G3716</f>
        <v>-4.0296200000739191E-2</v>
      </c>
      <c r="Q3716" s="2">
        <f t="shared" si="405"/>
        <v>32730.917000000001</v>
      </c>
      <c r="S3716" t="s">
        <v>8874</v>
      </c>
      <c r="U3716" s="21"/>
    </row>
    <row r="3717" spans="1:33" ht="12.95" customHeight="1" x14ac:dyDescent="0.2">
      <c r="A3717" s="55" t="s">
        <v>3160</v>
      </c>
      <c r="B3717" s="54" t="s">
        <v>8852</v>
      </c>
      <c r="C3717" s="55">
        <v>47749.421000000002</v>
      </c>
      <c r="D3717" s="55" t="s">
        <v>8869</v>
      </c>
      <c r="E3717">
        <f t="shared" si="403"/>
        <v>-7346.030367028563</v>
      </c>
      <c r="F3717">
        <f t="shared" si="404"/>
        <v>-7346</v>
      </c>
      <c r="G3717">
        <f t="shared" si="401"/>
        <v>-3.6296199999924283E-2</v>
      </c>
      <c r="I3717">
        <f>+C3717-(C$7+F3717*C$8)</f>
        <v>-3.6296199999924283E-2</v>
      </c>
      <c r="Q3717" s="2">
        <f t="shared" si="405"/>
        <v>32730.921000000002</v>
      </c>
      <c r="S3717" t="s">
        <v>8874</v>
      </c>
    </row>
    <row r="3718" spans="1:33" ht="12.95" customHeight="1" x14ac:dyDescent="0.2">
      <c r="A3718" s="55" t="s">
        <v>3160</v>
      </c>
      <c r="B3718" s="54" t="s">
        <v>8852</v>
      </c>
      <c r="C3718" s="55">
        <v>47749.425000000003</v>
      </c>
      <c r="D3718" s="55" t="s">
        <v>8869</v>
      </c>
      <c r="E3718">
        <f t="shared" si="403"/>
        <v>-7346.027020449189</v>
      </c>
      <c r="F3718">
        <f t="shared" si="404"/>
        <v>-7346</v>
      </c>
      <c r="G3718">
        <f t="shared" si="401"/>
        <v>-3.2296199999109376E-2</v>
      </c>
      <c r="I3718">
        <f>+C3718-(C$7+F3718*C$8)</f>
        <v>-3.2296199999109376E-2</v>
      </c>
      <c r="Q3718" s="2">
        <f t="shared" si="405"/>
        <v>32730.925000000003</v>
      </c>
      <c r="S3718" t="s">
        <v>8874</v>
      </c>
    </row>
    <row r="3719" spans="1:33" ht="12.95" customHeight="1" x14ac:dyDescent="0.2">
      <c r="A3719" s="55" t="s">
        <v>3160</v>
      </c>
      <c r="B3719" s="54" t="s">
        <v>8852</v>
      </c>
      <c r="C3719" s="55">
        <v>47749.428999999996</v>
      </c>
      <c r="D3719" s="55" t="s">
        <v>8869</v>
      </c>
      <c r="E3719">
        <f t="shared" si="403"/>
        <v>-7346.0236738698213</v>
      </c>
      <c r="F3719">
        <f t="shared" si="404"/>
        <v>-7346</v>
      </c>
      <c r="G3719">
        <f t="shared" si="401"/>
        <v>-2.8296200005570427E-2</v>
      </c>
      <c r="I3719">
        <f>+C3719-(C$7+F3719*C$8)</f>
        <v>-2.8296200005570427E-2</v>
      </c>
      <c r="Q3719" s="2">
        <f t="shared" si="405"/>
        <v>32730.928999999996</v>
      </c>
      <c r="S3719" t="s">
        <v>8874</v>
      </c>
    </row>
    <row r="3720" spans="1:33" ht="12.95" customHeight="1" x14ac:dyDescent="0.2">
      <c r="A3720" s="55" t="s">
        <v>3160</v>
      </c>
      <c r="B3720" s="54" t="s">
        <v>8852</v>
      </c>
      <c r="C3720" s="55">
        <v>47749.432000000001</v>
      </c>
      <c r="D3720" s="55" t="s">
        <v>8869</v>
      </c>
      <c r="E3720">
        <f t="shared" si="403"/>
        <v>-7346.0211639352874</v>
      </c>
      <c r="F3720">
        <f t="shared" si="404"/>
        <v>-7346</v>
      </c>
      <c r="G3720">
        <f t="shared" si="401"/>
        <v>-2.5296200001321267E-2</v>
      </c>
      <c r="I3720">
        <f>+C3720-(C$7+F3720*C$8)</f>
        <v>-2.5296200001321267E-2</v>
      </c>
      <c r="Q3720" s="2">
        <f t="shared" si="405"/>
        <v>32730.932000000001</v>
      </c>
      <c r="S3720" t="s">
        <v>8874</v>
      </c>
    </row>
    <row r="3721" spans="1:33" ht="12.95" customHeight="1" x14ac:dyDescent="0.2">
      <c r="A3721" s="55" t="s">
        <v>1111</v>
      </c>
      <c r="B3721" s="54" t="s">
        <v>8852</v>
      </c>
      <c r="C3721" s="55">
        <v>47761.398999999998</v>
      </c>
      <c r="D3721" s="55" t="s">
        <v>8869</v>
      </c>
      <c r="E3721">
        <f t="shared" si="403"/>
        <v>-7336.0090350949968</v>
      </c>
      <c r="F3721">
        <f t="shared" si="404"/>
        <v>-7336</v>
      </c>
      <c r="G3721">
        <f t="shared" si="401"/>
        <v>-1.0799200004839804E-2</v>
      </c>
      <c r="I3721">
        <f>G3721</f>
        <v>-1.0799200004839804E-2</v>
      </c>
      <c r="Q3721" s="2">
        <f t="shared" si="405"/>
        <v>32742.898999999998</v>
      </c>
      <c r="S3721" t="s">
        <v>8874</v>
      </c>
      <c r="U3721" s="21"/>
    </row>
    <row r="3722" spans="1:33" ht="12.95" customHeight="1" x14ac:dyDescent="0.2">
      <c r="A3722" s="55" t="s">
        <v>1083</v>
      </c>
      <c r="B3722" s="54" t="s">
        <v>8852</v>
      </c>
      <c r="C3722" s="55">
        <v>47767.341999999997</v>
      </c>
      <c r="D3722" s="55" t="s">
        <v>8869</v>
      </c>
      <c r="E3722">
        <f t="shared" si="403"/>
        <v>-7331.0368547910057</v>
      </c>
      <c r="F3722">
        <f t="shared" si="404"/>
        <v>-7331</v>
      </c>
      <c r="G3722">
        <f t="shared" si="401"/>
        <v>-4.405070000939304E-2</v>
      </c>
      <c r="I3722">
        <f t="shared" ref="I3722:I3739" si="407">+C3722-(C$7+F3722*C$8)</f>
        <v>-4.405070000939304E-2</v>
      </c>
      <c r="Q3722" s="2">
        <f t="shared" si="405"/>
        <v>32748.841999999997</v>
      </c>
      <c r="S3722" t="s">
        <v>8874</v>
      </c>
    </row>
    <row r="3723" spans="1:33" ht="12.95" customHeight="1" x14ac:dyDescent="0.2">
      <c r="A3723" s="55" t="s">
        <v>1220</v>
      </c>
      <c r="B3723" s="54" t="s">
        <v>8852</v>
      </c>
      <c r="C3723" s="55">
        <v>47767.347000000002</v>
      </c>
      <c r="D3723" s="55" t="s">
        <v>8869</v>
      </c>
      <c r="E3723">
        <f t="shared" si="403"/>
        <v>-7331.0326715667852</v>
      </c>
      <c r="F3723">
        <f t="shared" si="404"/>
        <v>-7331</v>
      </c>
      <c r="G3723">
        <f t="shared" ref="G3723:G3786" si="408">+C3723-(C$7+F3723*C$8)</f>
        <v>-3.9050700004736427E-2</v>
      </c>
      <c r="I3723">
        <f t="shared" si="407"/>
        <v>-3.9050700004736427E-2</v>
      </c>
      <c r="Q3723" s="2">
        <f t="shared" si="405"/>
        <v>32748.847000000002</v>
      </c>
      <c r="S3723" t="s">
        <v>8874</v>
      </c>
    </row>
    <row r="3724" spans="1:33" ht="12.95" customHeight="1" x14ac:dyDescent="0.2">
      <c r="A3724" s="55" t="s">
        <v>1220</v>
      </c>
      <c r="B3724" s="54" t="s">
        <v>8852</v>
      </c>
      <c r="C3724" s="55">
        <v>47768.548000000003</v>
      </c>
      <c r="D3724" s="55" t="s">
        <v>8869</v>
      </c>
      <c r="E3724">
        <f t="shared" si="403"/>
        <v>-7330.0278611099284</v>
      </c>
      <c r="F3724">
        <f t="shared" si="404"/>
        <v>-7330</v>
      </c>
      <c r="G3724">
        <f t="shared" si="408"/>
        <v>-3.3300999995844904E-2</v>
      </c>
      <c r="I3724">
        <f t="shared" si="407"/>
        <v>-3.3300999995844904E-2</v>
      </c>
      <c r="Q3724" s="2">
        <f t="shared" si="405"/>
        <v>32750.048000000003</v>
      </c>
      <c r="S3724" t="s">
        <v>8874</v>
      </c>
    </row>
    <row r="3725" spans="1:33" ht="12.95" customHeight="1" x14ac:dyDescent="0.2">
      <c r="A3725" s="55" t="s">
        <v>1146</v>
      </c>
      <c r="B3725" s="54" t="s">
        <v>8852</v>
      </c>
      <c r="C3725" s="55">
        <v>47768.550999999999</v>
      </c>
      <c r="D3725" s="55" t="s">
        <v>8869</v>
      </c>
      <c r="E3725">
        <f t="shared" si="403"/>
        <v>-7330.0253511754008</v>
      </c>
      <c r="F3725">
        <f t="shared" si="404"/>
        <v>-7330</v>
      </c>
      <c r="G3725">
        <f t="shared" si="408"/>
        <v>-3.0300999998871703E-2</v>
      </c>
      <c r="I3725">
        <f t="shared" si="407"/>
        <v>-3.0300999998871703E-2</v>
      </c>
      <c r="Q3725" s="2">
        <f t="shared" si="405"/>
        <v>32750.050999999999</v>
      </c>
      <c r="S3725" t="s">
        <v>8874</v>
      </c>
    </row>
    <row r="3726" spans="1:33" ht="12.95" customHeight="1" x14ac:dyDescent="0.2">
      <c r="A3726" s="55" t="s">
        <v>1220</v>
      </c>
      <c r="B3726" s="54" t="s">
        <v>8852</v>
      </c>
      <c r="C3726" s="55">
        <v>47768.555999999997</v>
      </c>
      <c r="D3726" s="55" t="s">
        <v>8869</v>
      </c>
      <c r="E3726">
        <f t="shared" si="403"/>
        <v>-7330.0211679511858</v>
      </c>
      <c r="F3726">
        <f t="shared" si="404"/>
        <v>-7330</v>
      </c>
      <c r="G3726">
        <f t="shared" si="408"/>
        <v>-2.5301000001491047E-2</v>
      </c>
      <c r="I3726">
        <f t="shared" si="407"/>
        <v>-2.5301000001491047E-2</v>
      </c>
      <c r="Q3726" s="2">
        <f t="shared" si="405"/>
        <v>32750.055999999997</v>
      </c>
      <c r="S3726" t="s">
        <v>8874</v>
      </c>
      <c r="AB3726" t="s">
        <v>8668</v>
      </c>
      <c r="AC3726">
        <v>8</v>
      </c>
      <c r="AE3726" t="s">
        <v>8753</v>
      </c>
      <c r="AG3726" t="s">
        <v>8661</v>
      </c>
    </row>
    <row r="3727" spans="1:33" ht="12.95" customHeight="1" x14ac:dyDescent="0.2">
      <c r="A3727" s="55" t="s">
        <v>3160</v>
      </c>
      <c r="B3727" s="54" t="s">
        <v>8852</v>
      </c>
      <c r="C3727" s="55">
        <v>47792.446000000004</v>
      </c>
      <c r="D3727" s="55" t="s">
        <v>8869</v>
      </c>
      <c r="E3727">
        <f t="shared" si="403"/>
        <v>-7310.0337226436995</v>
      </c>
      <c r="F3727">
        <f t="shared" si="404"/>
        <v>-7310</v>
      </c>
      <c r="G3727">
        <f t="shared" si="408"/>
        <v>-4.0306999995664228E-2</v>
      </c>
      <c r="I3727">
        <f t="shared" si="407"/>
        <v>-4.0306999995664228E-2</v>
      </c>
      <c r="Q3727" s="2">
        <f t="shared" si="405"/>
        <v>32773.946000000004</v>
      </c>
      <c r="S3727" t="s">
        <v>8874</v>
      </c>
    </row>
    <row r="3728" spans="1:33" ht="12.95" customHeight="1" x14ac:dyDescent="0.2">
      <c r="A3728" s="55" t="s">
        <v>1233</v>
      </c>
      <c r="B3728" s="54" t="s">
        <v>8852</v>
      </c>
      <c r="C3728" s="55">
        <v>47792.451000000001</v>
      </c>
      <c r="D3728" s="55" t="s">
        <v>8869</v>
      </c>
      <c r="E3728">
        <f t="shared" si="403"/>
        <v>-7310.0295394194854</v>
      </c>
      <c r="F3728">
        <f t="shared" si="404"/>
        <v>-7310</v>
      </c>
      <c r="G3728">
        <f t="shared" si="408"/>
        <v>-3.5306999998283572E-2</v>
      </c>
      <c r="I3728">
        <f t="shared" si="407"/>
        <v>-3.5306999998283572E-2</v>
      </c>
      <c r="Q3728" s="2">
        <f t="shared" si="405"/>
        <v>32773.951000000001</v>
      </c>
      <c r="S3728" t="s">
        <v>8874</v>
      </c>
    </row>
    <row r="3729" spans="1:21" ht="12.95" customHeight="1" x14ac:dyDescent="0.2">
      <c r="A3729" s="55" t="s">
        <v>7439</v>
      </c>
      <c r="B3729" s="54" t="s">
        <v>8852</v>
      </c>
      <c r="C3729" s="55">
        <v>47792.453999999998</v>
      </c>
      <c r="D3729" s="55" t="s">
        <v>8869</v>
      </c>
      <c r="E3729">
        <f t="shared" si="403"/>
        <v>-7310.0270294849579</v>
      </c>
      <c r="F3729">
        <f t="shared" si="404"/>
        <v>-7310</v>
      </c>
      <c r="G3729">
        <f t="shared" si="408"/>
        <v>-3.2307000001310371E-2</v>
      </c>
      <c r="I3729">
        <f t="shared" si="407"/>
        <v>-3.2307000001310371E-2</v>
      </c>
      <c r="Q3729" s="2">
        <f t="shared" si="405"/>
        <v>32773.953999999998</v>
      </c>
      <c r="S3729" t="s">
        <v>8874</v>
      </c>
    </row>
    <row r="3730" spans="1:21" ht="12.95" customHeight="1" x14ac:dyDescent="0.2">
      <c r="A3730" s="55" t="s">
        <v>3160</v>
      </c>
      <c r="B3730" s="54" t="s">
        <v>8852</v>
      </c>
      <c r="C3730" s="55">
        <v>47792.455999999998</v>
      </c>
      <c r="D3730" s="55" t="s">
        <v>8869</v>
      </c>
      <c r="E3730">
        <f t="shared" si="403"/>
        <v>-7310.0253561952704</v>
      </c>
      <c r="F3730">
        <f t="shared" si="404"/>
        <v>-7310</v>
      </c>
      <c r="G3730">
        <f t="shared" si="408"/>
        <v>-3.0307000000902917E-2</v>
      </c>
      <c r="I3730">
        <f t="shared" si="407"/>
        <v>-3.0307000000902917E-2</v>
      </c>
      <c r="Q3730" s="2">
        <f t="shared" si="405"/>
        <v>32773.955999999998</v>
      </c>
      <c r="S3730" t="s">
        <v>8874</v>
      </c>
    </row>
    <row r="3731" spans="1:21" ht="12.95" customHeight="1" x14ac:dyDescent="0.2">
      <c r="A3731" s="55" t="s">
        <v>7439</v>
      </c>
      <c r="B3731" s="54" t="s">
        <v>8852</v>
      </c>
      <c r="C3731" s="55">
        <v>47793.642</v>
      </c>
      <c r="D3731" s="55" t="s">
        <v>8869</v>
      </c>
      <c r="E3731">
        <f t="shared" si="403"/>
        <v>-7309.0330954110641</v>
      </c>
      <c r="F3731">
        <f t="shared" si="404"/>
        <v>-7309</v>
      </c>
      <c r="G3731">
        <f t="shared" si="408"/>
        <v>-3.9557300005981233E-2</v>
      </c>
      <c r="I3731">
        <f t="shared" si="407"/>
        <v>-3.9557300005981233E-2</v>
      </c>
      <c r="Q3731" s="2">
        <f t="shared" si="405"/>
        <v>32775.142</v>
      </c>
      <c r="S3731" t="s">
        <v>8874</v>
      </c>
    </row>
    <row r="3732" spans="1:21" ht="12.95" customHeight="1" x14ac:dyDescent="0.2">
      <c r="A3732" s="55" t="s">
        <v>7439</v>
      </c>
      <c r="B3732" s="54" t="s">
        <v>8852</v>
      </c>
      <c r="C3732" s="55">
        <v>47793.648000000001</v>
      </c>
      <c r="D3732" s="55" t="s">
        <v>8869</v>
      </c>
      <c r="E3732">
        <f t="shared" si="403"/>
        <v>-7309.0280755420026</v>
      </c>
      <c r="F3732">
        <f t="shared" si="404"/>
        <v>-7309</v>
      </c>
      <c r="G3732">
        <f t="shared" si="408"/>
        <v>-3.3557300004758872E-2</v>
      </c>
      <c r="I3732">
        <f t="shared" si="407"/>
        <v>-3.3557300004758872E-2</v>
      </c>
      <c r="Q3732" s="2">
        <f t="shared" si="405"/>
        <v>32775.148000000001</v>
      </c>
      <c r="S3732" t="s">
        <v>8874</v>
      </c>
    </row>
    <row r="3733" spans="1:21" ht="12.95" customHeight="1" x14ac:dyDescent="0.2">
      <c r="A3733" s="55" t="s">
        <v>7439</v>
      </c>
      <c r="B3733" s="54" t="s">
        <v>8852</v>
      </c>
      <c r="C3733" s="55">
        <v>47799.624000000003</v>
      </c>
      <c r="D3733" s="55" t="s">
        <v>8869</v>
      </c>
      <c r="E3733">
        <f t="shared" ref="E3733:E3796" si="409">+(C3733-C$7)/C$8</f>
        <v>-7304.0282859581785</v>
      </c>
      <c r="F3733">
        <f t="shared" ref="F3733:F3796" si="410">ROUND(2*E3733,0)/2</f>
        <v>-7304</v>
      </c>
      <c r="G3733">
        <f t="shared" si="408"/>
        <v>-3.3808799998951145E-2</v>
      </c>
      <c r="I3733">
        <f t="shared" si="407"/>
        <v>-3.3808799998951145E-2</v>
      </c>
      <c r="Q3733" s="2">
        <f t="shared" si="405"/>
        <v>32781.124000000003</v>
      </c>
      <c r="S3733" t="s">
        <v>8874</v>
      </c>
    </row>
    <row r="3734" spans="1:21" ht="12.95" customHeight="1" x14ac:dyDescent="0.2">
      <c r="A3734" s="55" t="s">
        <v>1220</v>
      </c>
      <c r="B3734" s="54" t="s">
        <v>8852</v>
      </c>
      <c r="C3734" s="55">
        <v>47804.406000000003</v>
      </c>
      <c r="D3734" s="55" t="s">
        <v>8869</v>
      </c>
      <c r="E3734">
        <f t="shared" si="409"/>
        <v>-7300.0274503173096</v>
      </c>
      <c r="F3734">
        <f t="shared" si="410"/>
        <v>-7300</v>
      </c>
      <c r="G3734">
        <f t="shared" si="408"/>
        <v>-3.2810000004246831E-2</v>
      </c>
      <c r="I3734">
        <f t="shared" si="407"/>
        <v>-3.2810000004246831E-2</v>
      </c>
      <c r="Q3734" s="2">
        <f t="shared" si="405"/>
        <v>32785.906000000003</v>
      </c>
      <c r="S3734" t="s">
        <v>8874</v>
      </c>
    </row>
    <row r="3735" spans="1:21" ht="12.95" customHeight="1" x14ac:dyDescent="0.2">
      <c r="A3735" s="55" t="s">
        <v>1220</v>
      </c>
      <c r="B3735" s="54" t="s">
        <v>8852</v>
      </c>
      <c r="C3735" s="55">
        <v>47804.411</v>
      </c>
      <c r="D3735" s="55" t="s">
        <v>8869</v>
      </c>
      <c r="E3735">
        <f t="shared" si="409"/>
        <v>-7300.0232670930955</v>
      </c>
      <c r="F3735">
        <f t="shared" si="410"/>
        <v>-7300</v>
      </c>
      <c r="G3735">
        <f t="shared" si="408"/>
        <v>-2.7810000006866176E-2</v>
      </c>
      <c r="I3735">
        <f t="shared" si="407"/>
        <v>-2.7810000006866176E-2</v>
      </c>
      <c r="Q3735" s="2">
        <f t="shared" ref="Q3735:Q3798" si="411">+C3735-15018.5</f>
        <v>32785.911</v>
      </c>
      <c r="S3735" t="s">
        <v>8874</v>
      </c>
    </row>
    <row r="3736" spans="1:21" ht="12.95" customHeight="1" x14ac:dyDescent="0.2">
      <c r="A3736" s="55" t="s">
        <v>1220</v>
      </c>
      <c r="B3736" s="54" t="s">
        <v>8852</v>
      </c>
      <c r="C3736" s="55">
        <v>47805.597999999998</v>
      </c>
      <c r="D3736" s="55" t="s">
        <v>8869</v>
      </c>
      <c r="E3736">
        <f t="shared" si="409"/>
        <v>-7299.0301696640481</v>
      </c>
      <c r="F3736">
        <f t="shared" si="410"/>
        <v>-7299</v>
      </c>
      <c r="G3736">
        <f t="shared" si="408"/>
        <v>-3.6060300000826828E-2</v>
      </c>
      <c r="I3736">
        <f t="shared" si="407"/>
        <v>-3.6060300000826828E-2</v>
      </c>
      <c r="Q3736" s="2">
        <f t="shared" si="411"/>
        <v>32787.097999999998</v>
      </c>
      <c r="S3736" t="s">
        <v>8874</v>
      </c>
    </row>
    <row r="3737" spans="1:21" ht="12.95" customHeight="1" x14ac:dyDescent="0.2">
      <c r="A3737" s="55" t="s">
        <v>1220</v>
      </c>
      <c r="B3737" s="54" t="s">
        <v>8852</v>
      </c>
      <c r="C3737" s="55">
        <v>47810.375999999997</v>
      </c>
      <c r="D3737" s="55" t="s">
        <v>8869</v>
      </c>
      <c r="E3737">
        <f t="shared" si="409"/>
        <v>-7295.0326806025532</v>
      </c>
      <c r="F3737">
        <f t="shared" si="410"/>
        <v>-7295</v>
      </c>
      <c r="G3737">
        <f t="shared" si="408"/>
        <v>-3.9061500006937422E-2</v>
      </c>
      <c r="I3737">
        <f t="shared" si="407"/>
        <v>-3.9061500006937422E-2</v>
      </c>
      <c r="Q3737" s="2">
        <f t="shared" si="411"/>
        <v>32791.875999999997</v>
      </c>
      <c r="S3737" t="s">
        <v>8874</v>
      </c>
    </row>
    <row r="3738" spans="1:21" ht="12.95" customHeight="1" x14ac:dyDescent="0.2">
      <c r="A3738" s="55" t="s">
        <v>1220</v>
      </c>
      <c r="B3738" s="54" t="s">
        <v>8852</v>
      </c>
      <c r="C3738" s="55">
        <v>47810.377999999997</v>
      </c>
      <c r="D3738" s="55" t="s">
        <v>8869</v>
      </c>
      <c r="E3738">
        <f t="shared" si="409"/>
        <v>-7295.0310073128667</v>
      </c>
      <c r="F3738">
        <f t="shared" si="410"/>
        <v>-7295</v>
      </c>
      <c r="G3738">
        <f t="shared" si="408"/>
        <v>-3.7061500006529968E-2</v>
      </c>
      <c r="I3738">
        <f t="shared" si="407"/>
        <v>-3.7061500006529968E-2</v>
      </c>
      <c r="Q3738" s="2">
        <f t="shared" si="411"/>
        <v>32791.877999999997</v>
      </c>
      <c r="S3738" t="s">
        <v>8874</v>
      </c>
    </row>
    <row r="3739" spans="1:21" ht="12.95" customHeight="1" x14ac:dyDescent="0.2">
      <c r="A3739" s="55" t="s">
        <v>7439</v>
      </c>
      <c r="B3739" s="54" t="s">
        <v>8852</v>
      </c>
      <c r="C3739" s="55">
        <v>47822.334999999999</v>
      </c>
      <c r="D3739" s="55" t="s">
        <v>8869</v>
      </c>
      <c r="E3739">
        <f t="shared" si="409"/>
        <v>-7285.0272449210042</v>
      </c>
      <c r="F3739">
        <f t="shared" si="410"/>
        <v>-7285</v>
      </c>
      <c r="G3739">
        <f t="shared" si="408"/>
        <v>-3.2564500004809815E-2</v>
      </c>
      <c r="I3739">
        <f t="shared" si="407"/>
        <v>-3.2564500004809815E-2</v>
      </c>
      <c r="Q3739" s="2">
        <f t="shared" si="411"/>
        <v>32803.834999999999</v>
      </c>
      <c r="S3739" t="s">
        <v>8874</v>
      </c>
    </row>
    <row r="3740" spans="1:21" ht="12.95" customHeight="1" x14ac:dyDescent="0.2">
      <c r="A3740" s="55" t="s">
        <v>4359</v>
      </c>
      <c r="B3740" s="54" t="s">
        <v>8852</v>
      </c>
      <c r="C3740" s="55">
        <v>47822.337599999999</v>
      </c>
      <c r="D3740" s="55" t="s">
        <v>8869</v>
      </c>
      <c r="E3740">
        <f t="shared" si="409"/>
        <v>-7285.0250696444118</v>
      </c>
      <c r="F3740">
        <f t="shared" si="410"/>
        <v>-7285</v>
      </c>
      <c r="G3740">
        <f t="shared" si="408"/>
        <v>-2.9964500005007721E-2</v>
      </c>
      <c r="J3740">
        <f>+C3740-(C$7+F3740*C$8)</f>
        <v>-2.9964500005007721E-2</v>
      </c>
      <c r="Q3740" s="2">
        <f t="shared" si="411"/>
        <v>32803.837599999999</v>
      </c>
      <c r="S3740" t="s">
        <v>8874</v>
      </c>
    </row>
    <row r="3741" spans="1:21" ht="12.95" customHeight="1" x14ac:dyDescent="0.2">
      <c r="A3741" s="55" t="s">
        <v>1233</v>
      </c>
      <c r="B3741" s="54" t="s">
        <v>8852</v>
      </c>
      <c r="C3741" s="55">
        <v>47822.345999999998</v>
      </c>
      <c r="D3741" s="55" t="s">
        <v>8869</v>
      </c>
      <c r="E3741">
        <f t="shared" si="409"/>
        <v>-7285.0180418277287</v>
      </c>
      <c r="F3741">
        <f t="shared" si="410"/>
        <v>-7285</v>
      </c>
      <c r="G3741">
        <f t="shared" si="408"/>
        <v>-2.1564500006206799E-2</v>
      </c>
      <c r="I3741">
        <f>+C3741-(C$7+F3741*C$8)</f>
        <v>-2.1564500006206799E-2</v>
      </c>
      <c r="Q3741" s="2">
        <f t="shared" si="411"/>
        <v>32803.845999999998</v>
      </c>
      <c r="S3741" t="s">
        <v>8874</v>
      </c>
    </row>
    <row r="3742" spans="1:21" ht="12.95" customHeight="1" x14ac:dyDescent="0.2">
      <c r="A3742" s="55" t="s">
        <v>1233</v>
      </c>
      <c r="B3742" s="54" t="s">
        <v>8852</v>
      </c>
      <c r="C3742" s="55">
        <v>47828.313999999998</v>
      </c>
      <c r="D3742" s="55" t="s">
        <v>8869</v>
      </c>
      <c r="E3742">
        <f t="shared" si="409"/>
        <v>-7280.0249454026525</v>
      </c>
      <c r="F3742">
        <f t="shared" si="410"/>
        <v>-7280</v>
      </c>
      <c r="G3742">
        <f t="shared" si="408"/>
        <v>-2.9816000002028886E-2</v>
      </c>
      <c r="I3742">
        <f>+C3742-(C$7+F3742*C$8)</f>
        <v>-2.9816000002028886E-2</v>
      </c>
      <c r="Q3742" s="2">
        <f t="shared" si="411"/>
        <v>32809.813999999998</v>
      </c>
      <c r="S3742" t="s">
        <v>8874</v>
      </c>
    </row>
    <row r="3743" spans="1:21" ht="12.95" customHeight="1" x14ac:dyDescent="0.2">
      <c r="A3743" s="55" t="s">
        <v>6193</v>
      </c>
      <c r="B3743" s="54" t="s">
        <v>8852</v>
      </c>
      <c r="C3743" s="55">
        <v>47828.315999999999</v>
      </c>
      <c r="D3743" s="55" t="s">
        <v>8869</v>
      </c>
      <c r="E3743">
        <f t="shared" si="409"/>
        <v>-7280.0232721129651</v>
      </c>
      <c r="F3743">
        <f t="shared" si="410"/>
        <v>-7280</v>
      </c>
      <c r="G3743">
        <f t="shared" si="408"/>
        <v>-2.7816000001621433E-2</v>
      </c>
      <c r="I3743">
        <f>G3743</f>
        <v>-2.7816000001621433E-2</v>
      </c>
      <c r="Q3743" s="2">
        <f t="shared" si="411"/>
        <v>32809.815999999999</v>
      </c>
      <c r="S3743" t="s">
        <v>8874</v>
      </c>
      <c r="U3743" s="21"/>
    </row>
    <row r="3744" spans="1:21" ht="12.95" customHeight="1" x14ac:dyDescent="0.2">
      <c r="A3744" s="55" t="s">
        <v>10893</v>
      </c>
      <c r="B3744" s="54" t="s">
        <v>8852</v>
      </c>
      <c r="C3744" s="55">
        <v>47833.095000000001</v>
      </c>
      <c r="D3744" s="55" t="s">
        <v>8869</v>
      </c>
      <c r="E3744">
        <f t="shared" si="409"/>
        <v>-7276.0249464066237</v>
      </c>
      <c r="F3744">
        <f t="shared" si="410"/>
        <v>-7276</v>
      </c>
      <c r="G3744">
        <f t="shared" si="408"/>
        <v>-2.9817200003890321E-2</v>
      </c>
      <c r="I3744">
        <f>G3744</f>
        <v>-2.9817200003890321E-2</v>
      </c>
      <c r="Q3744" s="2">
        <f t="shared" si="411"/>
        <v>32814.595000000001</v>
      </c>
      <c r="S3744" t="s">
        <v>8874</v>
      </c>
      <c r="U3744" s="21"/>
    </row>
    <row r="3745" spans="1:21" ht="12.95" customHeight="1" x14ac:dyDescent="0.2">
      <c r="A3745" s="55" t="s">
        <v>7439</v>
      </c>
      <c r="B3745" s="54" t="s">
        <v>8852</v>
      </c>
      <c r="C3745" s="55">
        <v>47836.678</v>
      </c>
      <c r="D3745" s="55" t="s">
        <v>8869</v>
      </c>
      <c r="E3745">
        <f t="shared" si="409"/>
        <v>-7273.0272479329251</v>
      </c>
      <c r="F3745">
        <f t="shared" si="410"/>
        <v>-7273</v>
      </c>
      <c r="G3745">
        <f t="shared" si="408"/>
        <v>-3.2568100003118161E-2</v>
      </c>
      <c r="I3745">
        <f>+C3745-(C$7+F3745*C$8)</f>
        <v>-3.2568100003118161E-2</v>
      </c>
      <c r="Q3745" s="2">
        <f t="shared" si="411"/>
        <v>32818.178</v>
      </c>
      <c r="S3745" t="s">
        <v>8874</v>
      </c>
    </row>
    <row r="3746" spans="1:21" ht="12.95" customHeight="1" x14ac:dyDescent="0.2">
      <c r="A3746" s="55" t="s">
        <v>7439</v>
      </c>
      <c r="B3746" s="54" t="s">
        <v>8852</v>
      </c>
      <c r="C3746" s="55">
        <v>47842.648000000001</v>
      </c>
      <c r="D3746" s="55" t="s">
        <v>8869</v>
      </c>
      <c r="E3746">
        <f t="shared" si="409"/>
        <v>-7268.0324782181615</v>
      </c>
      <c r="F3746">
        <f t="shared" si="410"/>
        <v>-7268</v>
      </c>
      <c r="G3746">
        <f t="shared" si="408"/>
        <v>-3.8819599998532794E-2</v>
      </c>
      <c r="I3746">
        <f>+C3746-(C$7+F3746*C$8)</f>
        <v>-3.8819599998532794E-2</v>
      </c>
      <c r="Q3746" s="2">
        <f t="shared" si="411"/>
        <v>32824.148000000001</v>
      </c>
      <c r="S3746" t="s">
        <v>8874</v>
      </c>
    </row>
    <row r="3747" spans="1:21" ht="12.95" customHeight="1" x14ac:dyDescent="0.2">
      <c r="A3747" s="55" t="s">
        <v>3160</v>
      </c>
      <c r="B3747" s="54" t="s">
        <v>8852</v>
      </c>
      <c r="C3747" s="55">
        <v>47847.436000000002</v>
      </c>
      <c r="D3747" s="55" t="s">
        <v>8869</v>
      </c>
      <c r="E3747">
        <f t="shared" si="409"/>
        <v>-7264.026622708232</v>
      </c>
      <c r="F3747">
        <f t="shared" si="410"/>
        <v>-7264</v>
      </c>
      <c r="G3747">
        <f t="shared" si="408"/>
        <v>-3.182080000260612E-2</v>
      </c>
      <c r="I3747">
        <f>+C3747-(C$7+F3747*C$8)</f>
        <v>-3.182080000260612E-2</v>
      </c>
      <c r="Q3747" s="2">
        <f t="shared" si="411"/>
        <v>32828.936000000002</v>
      </c>
      <c r="S3747" t="s">
        <v>8874</v>
      </c>
    </row>
    <row r="3748" spans="1:21" ht="12.95" customHeight="1" x14ac:dyDescent="0.2">
      <c r="A3748" s="55" t="s">
        <v>6193</v>
      </c>
      <c r="B3748" s="54" t="s">
        <v>8852</v>
      </c>
      <c r="C3748" s="55">
        <v>47859.39</v>
      </c>
      <c r="D3748" s="55" t="s">
        <v>8869</v>
      </c>
      <c r="E3748">
        <f t="shared" si="409"/>
        <v>-7254.0253702509035</v>
      </c>
      <c r="F3748">
        <f t="shared" si="410"/>
        <v>-7254</v>
      </c>
      <c r="G3748">
        <f t="shared" si="408"/>
        <v>-3.0323800005135126E-2</v>
      </c>
      <c r="I3748">
        <f>G3748</f>
        <v>-3.0323800005135126E-2</v>
      </c>
      <c r="Q3748" s="2">
        <f t="shared" si="411"/>
        <v>32840.89</v>
      </c>
      <c r="S3748" t="s">
        <v>8874</v>
      </c>
      <c r="U3748" s="21"/>
    </row>
    <row r="3749" spans="1:21" ht="12.95" customHeight="1" x14ac:dyDescent="0.2">
      <c r="A3749" s="55" t="s">
        <v>7439</v>
      </c>
      <c r="B3749" s="54" t="s">
        <v>8852</v>
      </c>
      <c r="C3749" s="55">
        <v>47879.713000000003</v>
      </c>
      <c r="D3749" s="55" t="s">
        <v>8869</v>
      </c>
      <c r="E3749">
        <f t="shared" si="409"/>
        <v>-7237.0222370996262</v>
      </c>
      <c r="F3749">
        <f t="shared" si="410"/>
        <v>-7237</v>
      </c>
      <c r="G3749">
        <f t="shared" si="408"/>
        <v>-2.6578899996820837E-2</v>
      </c>
      <c r="I3749">
        <f>+C3749-(C$7+F3749*C$8)</f>
        <v>-2.6578899996820837E-2</v>
      </c>
      <c r="Q3749" s="2">
        <f t="shared" si="411"/>
        <v>32861.213000000003</v>
      </c>
      <c r="S3749" t="s">
        <v>8874</v>
      </c>
    </row>
    <row r="3750" spans="1:21" ht="12.95" customHeight="1" x14ac:dyDescent="0.2">
      <c r="A3750" s="99" t="s">
        <v>8777</v>
      </c>
      <c r="B3750" s="14"/>
      <c r="C3750" s="17">
        <v>47882.097099999999</v>
      </c>
      <c r="D3750" s="17"/>
      <c r="E3750">
        <f t="shared" si="409"/>
        <v>-7235.0275921286138</v>
      </c>
      <c r="F3750">
        <f t="shared" si="410"/>
        <v>-7235</v>
      </c>
      <c r="G3750">
        <f t="shared" si="408"/>
        <v>-3.2979499999783002E-2</v>
      </c>
      <c r="J3750">
        <f>G3750</f>
        <v>-3.2979499999783002E-2</v>
      </c>
      <c r="Q3750" s="2">
        <f t="shared" si="411"/>
        <v>32863.597099999999</v>
      </c>
      <c r="S3750" t="s">
        <v>8874</v>
      </c>
      <c r="U3750" s="21"/>
    </row>
    <row r="3751" spans="1:21" ht="12.95" customHeight="1" x14ac:dyDescent="0.2">
      <c r="A3751" s="55" t="s">
        <v>7439</v>
      </c>
      <c r="B3751" s="54" t="s">
        <v>8852</v>
      </c>
      <c r="C3751" s="55">
        <v>47891.661999999997</v>
      </c>
      <c r="D3751" s="55" t="s">
        <v>8869</v>
      </c>
      <c r="E3751">
        <f t="shared" si="409"/>
        <v>-7227.0251678665181</v>
      </c>
      <c r="F3751">
        <f t="shared" si="410"/>
        <v>-7227</v>
      </c>
      <c r="G3751">
        <f t="shared" si="408"/>
        <v>-3.0081900004006457E-2</v>
      </c>
      <c r="I3751">
        <f>+C3751-(C$7+F3751*C$8)</f>
        <v>-3.0081900004006457E-2</v>
      </c>
      <c r="Q3751" s="2">
        <f t="shared" si="411"/>
        <v>32873.161999999997</v>
      </c>
      <c r="S3751" t="s">
        <v>8874</v>
      </c>
    </row>
    <row r="3752" spans="1:21" ht="12.95" customHeight="1" x14ac:dyDescent="0.2">
      <c r="A3752" s="55" t="s">
        <v>1289</v>
      </c>
      <c r="B3752" s="54" t="s">
        <v>8852</v>
      </c>
      <c r="C3752" s="55">
        <v>47908.394</v>
      </c>
      <c r="D3752" s="55" t="s">
        <v>8869</v>
      </c>
      <c r="E3752">
        <f t="shared" si="409"/>
        <v>-7213.0264263476884</v>
      </c>
      <c r="F3752">
        <f t="shared" si="410"/>
        <v>-7213</v>
      </c>
      <c r="G3752">
        <f t="shared" si="408"/>
        <v>-3.1586099998094141E-2</v>
      </c>
      <c r="I3752">
        <f>+C3752-(C$7+F3752*C$8)</f>
        <v>-3.1586099998094141E-2</v>
      </c>
      <c r="Q3752" s="2">
        <f t="shared" si="411"/>
        <v>32889.894</v>
      </c>
      <c r="S3752" t="s">
        <v>8874</v>
      </c>
    </row>
    <row r="3753" spans="1:21" ht="12.95" customHeight="1" x14ac:dyDescent="0.2">
      <c r="A3753" s="55" t="s">
        <v>1294</v>
      </c>
      <c r="B3753" s="54" t="s">
        <v>8852</v>
      </c>
      <c r="C3753" s="55">
        <v>47909.587</v>
      </c>
      <c r="D3753" s="55" t="s">
        <v>8869</v>
      </c>
      <c r="E3753">
        <f t="shared" si="409"/>
        <v>-7212.0283090495795</v>
      </c>
      <c r="F3753">
        <f t="shared" si="410"/>
        <v>-7212</v>
      </c>
      <c r="G3753">
        <f t="shared" si="408"/>
        <v>-3.3836400005384348E-2</v>
      </c>
      <c r="I3753">
        <f>+C3753-(C$7+F3753*C$8)</f>
        <v>-3.3836400005384348E-2</v>
      </c>
      <c r="Q3753" s="2">
        <f t="shared" si="411"/>
        <v>32891.087</v>
      </c>
      <c r="S3753" t="s">
        <v>8874</v>
      </c>
    </row>
    <row r="3754" spans="1:21" ht="12.95" customHeight="1" x14ac:dyDescent="0.2">
      <c r="A3754" s="55" t="s">
        <v>1297</v>
      </c>
      <c r="B3754" s="54" t="s">
        <v>8852</v>
      </c>
      <c r="C3754" s="55">
        <v>47914.373</v>
      </c>
      <c r="D3754" s="55" t="s">
        <v>8869</v>
      </c>
      <c r="E3754">
        <f t="shared" si="409"/>
        <v>-7208.0241268293366</v>
      </c>
      <c r="F3754">
        <f t="shared" si="410"/>
        <v>-7208</v>
      </c>
      <c r="G3754">
        <f t="shared" si="408"/>
        <v>-2.883760000258917E-2</v>
      </c>
      <c r="I3754">
        <f>+C3754-(C$7+F3754*C$8)</f>
        <v>-2.883760000258917E-2</v>
      </c>
      <c r="Q3754" s="2">
        <f t="shared" si="411"/>
        <v>32895.873</v>
      </c>
      <c r="S3754" t="s">
        <v>8874</v>
      </c>
    </row>
    <row r="3755" spans="1:21" ht="12.95" customHeight="1" x14ac:dyDescent="0.2">
      <c r="A3755" s="55" t="s">
        <v>6193</v>
      </c>
      <c r="B3755" s="54" t="s">
        <v>8852</v>
      </c>
      <c r="C3755" s="55">
        <v>47920.345999999998</v>
      </c>
      <c r="D3755" s="55" t="s">
        <v>8869</v>
      </c>
      <c r="E3755">
        <f t="shared" si="409"/>
        <v>-7203.0268471800464</v>
      </c>
      <c r="F3755">
        <f t="shared" si="410"/>
        <v>-7203</v>
      </c>
      <c r="G3755">
        <f t="shared" si="408"/>
        <v>-3.2089100008306559E-2</v>
      </c>
      <c r="I3755">
        <f>G3755</f>
        <v>-3.2089100008306559E-2</v>
      </c>
      <c r="Q3755" s="2">
        <f t="shared" si="411"/>
        <v>32901.845999999998</v>
      </c>
      <c r="S3755" t="s">
        <v>8874</v>
      </c>
      <c r="U3755" s="21"/>
    </row>
    <row r="3756" spans="1:21" ht="12.95" customHeight="1" x14ac:dyDescent="0.2">
      <c r="A3756" s="55" t="s">
        <v>7439</v>
      </c>
      <c r="B3756" s="54" t="s">
        <v>8852</v>
      </c>
      <c r="C3756" s="55">
        <v>47940.665999999997</v>
      </c>
      <c r="D3756" s="55" t="s">
        <v>8869</v>
      </c>
      <c r="E3756">
        <f t="shared" si="409"/>
        <v>-7186.026223963303</v>
      </c>
      <c r="F3756">
        <f t="shared" si="410"/>
        <v>-7186</v>
      </c>
      <c r="G3756">
        <f t="shared" si="408"/>
        <v>-3.1344200004241429E-2</v>
      </c>
      <c r="I3756">
        <f t="shared" ref="I3756:I3762" si="412">+C3756-(C$7+F3756*C$8)</f>
        <v>-3.1344200004241429E-2</v>
      </c>
      <c r="Q3756" s="2">
        <f t="shared" si="411"/>
        <v>32922.165999999997</v>
      </c>
      <c r="S3756" t="s">
        <v>8874</v>
      </c>
    </row>
    <row r="3757" spans="1:21" ht="12.95" customHeight="1" x14ac:dyDescent="0.2">
      <c r="A3757" s="55" t="s">
        <v>1304</v>
      </c>
      <c r="B3757" s="54" t="s">
        <v>8852</v>
      </c>
      <c r="C3757" s="55">
        <v>47945.445</v>
      </c>
      <c r="D3757" s="55" t="s">
        <v>8869</v>
      </c>
      <c r="E3757">
        <f t="shared" si="409"/>
        <v>-7182.0278982569616</v>
      </c>
      <c r="F3757">
        <f t="shared" si="410"/>
        <v>-7182</v>
      </c>
      <c r="G3757">
        <f t="shared" si="408"/>
        <v>-3.334539999923436E-2</v>
      </c>
      <c r="I3757">
        <f t="shared" si="412"/>
        <v>-3.334539999923436E-2</v>
      </c>
      <c r="Q3757" s="2">
        <f t="shared" si="411"/>
        <v>32926.945</v>
      </c>
      <c r="S3757" t="s">
        <v>8874</v>
      </c>
    </row>
    <row r="3758" spans="1:21" ht="12.95" customHeight="1" x14ac:dyDescent="0.2">
      <c r="A3758" s="55" t="s">
        <v>7439</v>
      </c>
      <c r="B3758" s="54" t="s">
        <v>8852</v>
      </c>
      <c r="C3758" s="55">
        <v>47945.446000000004</v>
      </c>
      <c r="D3758" s="55" t="s">
        <v>8869</v>
      </c>
      <c r="E3758">
        <f t="shared" si="409"/>
        <v>-7182.0270616121152</v>
      </c>
      <c r="F3758">
        <f t="shared" si="410"/>
        <v>-7182</v>
      </c>
      <c r="G3758">
        <f t="shared" si="408"/>
        <v>-3.2345399995392654E-2</v>
      </c>
      <c r="I3758">
        <f t="shared" si="412"/>
        <v>-3.2345399995392654E-2</v>
      </c>
      <c r="Q3758" s="2">
        <f t="shared" si="411"/>
        <v>32926.946000000004</v>
      </c>
      <c r="S3758" t="s">
        <v>8874</v>
      </c>
    </row>
    <row r="3759" spans="1:21" ht="12.95" customHeight="1" x14ac:dyDescent="0.2">
      <c r="A3759" s="55" t="s">
        <v>1289</v>
      </c>
      <c r="B3759" s="54" t="s">
        <v>8852</v>
      </c>
      <c r="C3759" s="55">
        <v>47951.415999999997</v>
      </c>
      <c r="D3759" s="55" t="s">
        <v>8869</v>
      </c>
      <c r="E3759">
        <f t="shared" si="409"/>
        <v>-7177.0322918973579</v>
      </c>
      <c r="F3759">
        <f t="shared" si="410"/>
        <v>-7177</v>
      </c>
      <c r="G3759">
        <f t="shared" si="408"/>
        <v>-3.8596900005359203E-2</v>
      </c>
      <c r="I3759">
        <f t="shared" si="412"/>
        <v>-3.8596900005359203E-2</v>
      </c>
      <c r="Q3759" s="2">
        <f t="shared" si="411"/>
        <v>32932.915999999997</v>
      </c>
      <c r="S3759" t="s">
        <v>8874</v>
      </c>
    </row>
    <row r="3760" spans="1:21" ht="12.95" customHeight="1" x14ac:dyDescent="0.2">
      <c r="A3760" s="55" t="s">
        <v>1304</v>
      </c>
      <c r="B3760" s="54" t="s">
        <v>8852</v>
      </c>
      <c r="C3760" s="55">
        <v>47951.421000000002</v>
      </c>
      <c r="D3760" s="55" t="s">
        <v>8869</v>
      </c>
      <c r="E3760">
        <f t="shared" si="409"/>
        <v>-7177.0281086731375</v>
      </c>
      <c r="F3760">
        <f t="shared" si="410"/>
        <v>-7177</v>
      </c>
      <c r="G3760">
        <f t="shared" si="408"/>
        <v>-3.359690000070259E-2</v>
      </c>
      <c r="I3760">
        <f t="shared" si="412"/>
        <v>-3.359690000070259E-2</v>
      </c>
      <c r="Q3760" s="2">
        <f t="shared" si="411"/>
        <v>32932.921000000002</v>
      </c>
      <c r="S3760" t="s">
        <v>8874</v>
      </c>
    </row>
    <row r="3761" spans="1:21" ht="12.95" customHeight="1" x14ac:dyDescent="0.2">
      <c r="A3761" s="55" t="s">
        <v>1304</v>
      </c>
      <c r="B3761" s="54" t="s">
        <v>8852</v>
      </c>
      <c r="C3761" s="55">
        <v>47952.610999999997</v>
      </c>
      <c r="D3761" s="55" t="s">
        <v>8869</v>
      </c>
      <c r="E3761">
        <f t="shared" si="409"/>
        <v>-7176.0325013095626</v>
      </c>
      <c r="F3761">
        <f t="shared" si="410"/>
        <v>-7176</v>
      </c>
      <c r="G3761">
        <f t="shared" si="408"/>
        <v>-3.8847200004965998E-2</v>
      </c>
      <c r="I3761">
        <f t="shared" si="412"/>
        <v>-3.8847200004965998E-2</v>
      </c>
      <c r="Q3761" s="2">
        <f t="shared" si="411"/>
        <v>32934.110999999997</v>
      </c>
      <c r="S3761" t="s">
        <v>8874</v>
      </c>
    </row>
    <row r="3762" spans="1:21" ht="12.95" customHeight="1" x14ac:dyDescent="0.2">
      <c r="A3762" s="55" t="s">
        <v>7439</v>
      </c>
      <c r="B3762" s="54" t="s">
        <v>8852</v>
      </c>
      <c r="C3762" s="55">
        <v>47952.618999999999</v>
      </c>
      <c r="D3762" s="55" t="s">
        <v>8869</v>
      </c>
      <c r="E3762">
        <f t="shared" si="409"/>
        <v>-7176.0258081508146</v>
      </c>
      <c r="F3762">
        <f t="shared" si="410"/>
        <v>-7176</v>
      </c>
      <c r="G3762">
        <f t="shared" si="408"/>
        <v>-3.0847200003336184E-2</v>
      </c>
      <c r="I3762">
        <f t="shared" si="412"/>
        <v>-3.0847200003336184E-2</v>
      </c>
      <c r="Q3762" s="2">
        <f t="shared" si="411"/>
        <v>32934.118999999999</v>
      </c>
      <c r="S3762" t="s">
        <v>8874</v>
      </c>
    </row>
    <row r="3763" spans="1:21" ht="12.95" customHeight="1" x14ac:dyDescent="0.2">
      <c r="A3763" s="55" t="s">
        <v>6193</v>
      </c>
      <c r="B3763" s="54" t="s">
        <v>8852</v>
      </c>
      <c r="C3763" s="55">
        <v>47963.368999999999</v>
      </c>
      <c r="D3763" s="55" t="s">
        <v>8869</v>
      </c>
      <c r="E3763">
        <f t="shared" si="409"/>
        <v>-7167.0318760848704</v>
      </c>
      <c r="F3763">
        <f t="shared" si="410"/>
        <v>-7167</v>
      </c>
      <c r="G3763">
        <f t="shared" si="408"/>
        <v>-3.8099900004453957E-2</v>
      </c>
      <c r="I3763">
        <f>G3763</f>
        <v>-3.8099900004453957E-2</v>
      </c>
      <c r="Q3763" s="2">
        <f t="shared" si="411"/>
        <v>32944.868999999999</v>
      </c>
      <c r="S3763" t="s">
        <v>8874</v>
      </c>
      <c r="U3763" s="21"/>
    </row>
    <row r="3764" spans="1:21" ht="12.95" customHeight="1" x14ac:dyDescent="0.2">
      <c r="A3764" s="55" t="s">
        <v>1090</v>
      </c>
      <c r="B3764" s="54" t="s">
        <v>8852</v>
      </c>
      <c r="C3764" s="55">
        <v>47969.338000000003</v>
      </c>
      <c r="D3764" s="55" t="s">
        <v>8869</v>
      </c>
      <c r="E3764">
        <f t="shared" si="409"/>
        <v>-7162.0379430149478</v>
      </c>
      <c r="F3764">
        <f t="shared" si="410"/>
        <v>-7162</v>
      </c>
      <c r="G3764">
        <f t="shared" si="408"/>
        <v>-4.5351399996434338E-2</v>
      </c>
      <c r="I3764">
        <f t="shared" ref="I3764:I3772" si="413">+C3764-(C$7+F3764*C$8)</f>
        <v>-4.5351399996434338E-2</v>
      </c>
      <c r="Q3764" s="2">
        <f t="shared" si="411"/>
        <v>32950.838000000003</v>
      </c>
      <c r="S3764" t="s">
        <v>8874</v>
      </c>
    </row>
    <row r="3765" spans="1:21" ht="12.95" customHeight="1" x14ac:dyDescent="0.2">
      <c r="A3765" s="55" t="s">
        <v>1090</v>
      </c>
      <c r="B3765" s="54" t="s">
        <v>8852</v>
      </c>
      <c r="C3765" s="55">
        <v>47969.347000000002</v>
      </c>
      <c r="D3765" s="55" t="s">
        <v>8869</v>
      </c>
      <c r="E3765">
        <f t="shared" si="409"/>
        <v>-7162.0304132113588</v>
      </c>
      <c r="F3765">
        <f t="shared" si="410"/>
        <v>-7162</v>
      </c>
      <c r="G3765">
        <f t="shared" si="408"/>
        <v>-3.6351399998238776E-2</v>
      </c>
      <c r="I3765">
        <f t="shared" si="413"/>
        <v>-3.6351399998238776E-2</v>
      </c>
      <c r="Q3765" s="2">
        <f t="shared" si="411"/>
        <v>32950.847000000002</v>
      </c>
      <c r="S3765" t="s">
        <v>8874</v>
      </c>
    </row>
    <row r="3766" spans="1:21" ht="12.95" customHeight="1" x14ac:dyDescent="0.2">
      <c r="A3766" s="55" t="s">
        <v>1090</v>
      </c>
      <c r="B3766" s="54" t="s">
        <v>8852</v>
      </c>
      <c r="C3766" s="55">
        <v>47969.35</v>
      </c>
      <c r="D3766" s="55" t="s">
        <v>8869</v>
      </c>
      <c r="E3766">
        <f t="shared" si="409"/>
        <v>-7162.0279032768312</v>
      </c>
      <c r="F3766">
        <f t="shared" si="410"/>
        <v>-7162</v>
      </c>
      <c r="G3766">
        <f t="shared" si="408"/>
        <v>-3.3351400001265574E-2</v>
      </c>
      <c r="I3766">
        <f t="shared" si="413"/>
        <v>-3.3351400001265574E-2</v>
      </c>
      <c r="Q3766" s="2">
        <f t="shared" si="411"/>
        <v>32950.85</v>
      </c>
      <c r="S3766" t="s">
        <v>8874</v>
      </c>
    </row>
    <row r="3767" spans="1:21" ht="12.95" customHeight="1" x14ac:dyDescent="0.2">
      <c r="A3767" s="55" t="s">
        <v>1090</v>
      </c>
      <c r="B3767" s="54" t="s">
        <v>8852</v>
      </c>
      <c r="C3767" s="55">
        <v>47969.353000000003</v>
      </c>
      <c r="D3767" s="55" t="s">
        <v>8869</v>
      </c>
      <c r="E3767">
        <f t="shared" si="409"/>
        <v>-7162.0253933422982</v>
      </c>
      <c r="F3767">
        <f t="shared" si="410"/>
        <v>-7162</v>
      </c>
      <c r="G3767">
        <f t="shared" si="408"/>
        <v>-3.0351399997016415E-2</v>
      </c>
      <c r="I3767">
        <f t="shared" si="413"/>
        <v>-3.0351399997016415E-2</v>
      </c>
      <c r="Q3767" s="2">
        <f t="shared" si="411"/>
        <v>32950.853000000003</v>
      </c>
      <c r="S3767" t="s">
        <v>8874</v>
      </c>
    </row>
    <row r="3768" spans="1:21" ht="12.95" customHeight="1" x14ac:dyDescent="0.2">
      <c r="A3768" s="55" t="s">
        <v>1297</v>
      </c>
      <c r="B3768" s="54" t="s">
        <v>8852</v>
      </c>
      <c r="C3768" s="55">
        <v>47969.357000000004</v>
      </c>
      <c r="D3768" s="55" t="s">
        <v>8869</v>
      </c>
      <c r="E3768">
        <f t="shared" si="409"/>
        <v>-7162.0220467629242</v>
      </c>
      <c r="F3768">
        <f t="shared" si="410"/>
        <v>-7162</v>
      </c>
      <c r="G3768">
        <f t="shared" si="408"/>
        <v>-2.6351399996201508E-2</v>
      </c>
      <c r="I3768">
        <f t="shared" si="413"/>
        <v>-2.6351399996201508E-2</v>
      </c>
      <c r="Q3768" s="2">
        <f t="shared" si="411"/>
        <v>32950.857000000004</v>
      </c>
      <c r="S3768" t="s">
        <v>8874</v>
      </c>
    </row>
    <row r="3769" spans="1:21" ht="12.95" customHeight="1" x14ac:dyDescent="0.2">
      <c r="A3769" s="55" t="s">
        <v>1090</v>
      </c>
      <c r="B3769" s="54" t="s">
        <v>8852</v>
      </c>
      <c r="C3769" s="55">
        <v>47975.319000000003</v>
      </c>
      <c r="D3769" s="55" t="s">
        <v>8869</v>
      </c>
      <c r="E3769">
        <f t="shared" si="409"/>
        <v>-7157.0339702069095</v>
      </c>
      <c r="F3769">
        <f t="shared" si="410"/>
        <v>-7157</v>
      </c>
      <c r="G3769">
        <f t="shared" si="408"/>
        <v>-4.0602900000521913E-2</v>
      </c>
      <c r="I3769">
        <f t="shared" si="413"/>
        <v>-4.0602900000521913E-2</v>
      </c>
      <c r="Q3769" s="2">
        <f t="shared" si="411"/>
        <v>32956.819000000003</v>
      </c>
      <c r="S3769" t="s">
        <v>8874</v>
      </c>
    </row>
    <row r="3770" spans="1:21" ht="12.95" customHeight="1" x14ac:dyDescent="0.2">
      <c r="A3770" s="55" t="s">
        <v>7439</v>
      </c>
      <c r="B3770" s="54" t="s">
        <v>8852</v>
      </c>
      <c r="C3770" s="55">
        <v>47975.324999999997</v>
      </c>
      <c r="D3770" s="55" t="s">
        <v>8869</v>
      </c>
      <c r="E3770">
        <f t="shared" si="409"/>
        <v>-7157.0289503378544</v>
      </c>
      <c r="F3770">
        <f t="shared" si="410"/>
        <v>-7157</v>
      </c>
      <c r="G3770">
        <f t="shared" si="408"/>
        <v>-3.460290000657551E-2</v>
      </c>
      <c r="I3770">
        <f t="shared" si="413"/>
        <v>-3.460290000657551E-2</v>
      </c>
      <c r="Q3770" s="2">
        <f t="shared" si="411"/>
        <v>32956.824999999997</v>
      </c>
      <c r="S3770" t="s">
        <v>8874</v>
      </c>
    </row>
    <row r="3771" spans="1:21" ht="12.95" customHeight="1" x14ac:dyDescent="0.2">
      <c r="A3771" s="55" t="s">
        <v>7439</v>
      </c>
      <c r="B3771" s="54" t="s">
        <v>8852</v>
      </c>
      <c r="C3771" s="55">
        <v>48007.601999999999</v>
      </c>
      <c r="D3771" s="55" t="s">
        <v>8869</v>
      </c>
      <c r="E3771">
        <f t="shared" si="409"/>
        <v>-7130.0245647292486</v>
      </c>
      <c r="F3771">
        <f t="shared" si="410"/>
        <v>-7130</v>
      </c>
      <c r="G3771">
        <f t="shared" si="408"/>
        <v>-2.9361000008066185E-2</v>
      </c>
      <c r="I3771">
        <f t="shared" si="413"/>
        <v>-2.9361000008066185E-2</v>
      </c>
      <c r="Q3771" s="2">
        <f t="shared" si="411"/>
        <v>32989.101999999999</v>
      </c>
      <c r="S3771" t="s">
        <v>8874</v>
      </c>
    </row>
    <row r="3772" spans="1:21" ht="12.95" customHeight="1" x14ac:dyDescent="0.2">
      <c r="A3772" s="55" t="s">
        <v>1337</v>
      </c>
      <c r="B3772" s="54" t="s">
        <v>8852</v>
      </c>
      <c r="C3772" s="55">
        <v>48012.374000000003</v>
      </c>
      <c r="D3772" s="55" t="s">
        <v>8869</v>
      </c>
      <c r="E3772">
        <f t="shared" si="409"/>
        <v>-7126.0320955368088</v>
      </c>
      <c r="F3772">
        <f t="shared" si="410"/>
        <v>-7126</v>
      </c>
      <c r="G3772">
        <f t="shared" si="408"/>
        <v>-3.8362200000847224E-2</v>
      </c>
      <c r="I3772">
        <f t="shared" si="413"/>
        <v>-3.8362200000847224E-2</v>
      </c>
      <c r="Q3772" s="2">
        <f t="shared" si="411"/>
        <v>32993.874000000003</v>
      </c>
      <c r="S3772" t="s">
        <v>8874</v>
      </c>
    </row>
    <row r="3773" spans="1:21" ht="12.95" customHeight="1" x14ac:dyDescent="0.2">
      <c r="A3773" s="55" t="s">
        <v>1294</v>
      </c>
      <c r="B3773" s="54" t="s">
        <v>8852</v>
      </c>
      <c r="C3773" s="55">
        <v>48086.482499999998</v>
      </c>
      <c r="D3773" s="55" t="s">
        <v>8869</v>
      </c>
      <c r="E3773">
        <f t="shared" si="409"/>
        <v>-7064.0296011638766</v>
      </c>
      <c r="F3773">
        <f t="shared" si="410"/>
        <v>-7064</v>
      </c>
      <c r="G3773">
        <f t="shared" si="408"/>
        <v>-3.5380800007260405E-2</v>
      </c>
      <c r="J3773">
        <f>+C3773-(C$7+F3773*C$8)</f>
        <v>-3.5380800007260405E-2</v>
      </c>
      <c r="Q3773" s="2">
        <f t="shared" si="411"/>
        <v>33067.982499999998</v>
      </c>
      <c r="S3773" t="s">
        <v>8874</v>
      </c>
    </row>
    <row r="3774" spans="1:21" ht="12.95" customHeight="1" x14ac:dyDescent="0.2">
      <c r="A3774" s="55" t="s">
        <v>1294</v>
      </c>
      <c r="B3774" s="54" t="s">
        <v>8852</v>
      </c>
      <c r="C3774" s="55">
        <v>48086.4836</v>
      </c>
      <c r="D3774" s="55" t="s">
        <v>8869</v>
      </c>
      <c r="E3774">
        <f t="shared" si="409"/>
        <v>-7064.0286808545479</v>
      </c>
      <c r="F3774">
        <f t="shared" si="410"/>
        <v>-7064</v>
      </c>
      <c r="G3774">
        <f t="shared" si="408"/>
        <v>-3.4280800005944911E-2</v>
      </c>
      <c r="J3774">
        <f>+C3774-(C$7+F3774*C$8)</f>
        <v>-3.4280800005944911E-2</v>
      </c>
      <c r="Q3774" s="2">
        <f t="shared" si="411"/>
        <v>33067.9836</v>
      </c>
      <c r="S3774" t="s">
        <v>8874</v>
      </c>
    </row>
    <row r="3775" spans="1:21" ht="12.95" customHeight="1" x14ac:dyDescent="0.2">
      <c r="A3775" s="55" t="s">
        <v>1294</v>
      </c>
      <c r="B3775" s="54" t="s">
        <v>8852</v>
      </c>
      <c r="C3775" s="55">
        <v>48092.459000000003</v>
      </c>
      <c r="D3775" s="55" t="s">
        <v>8869</v>
      </c>
      <c r="E3775">
        <f t="shared" si="409"/>
        <v>-7059.0293932576296</v>
      </c>
      <c r="F3775">
        <f t="shared" si="410"/>
        <v>-7059</v>
      </c>
      <c r="G3775">
        <f t="shared" si="408"/>
        <v>-3.5132299999531824E-2</v>
      </c>
      <c r="J3775">
        <f>+C3775-(C$7+F3775*C$8)</f>
        <v>-3.5132299999531824E-2</v>
      </c>
      <c r="Q3775" s="2">
        <f t="shared" si="411"/>
        <v>33073.959000000003</v>
      </c>
      <c r="S3775" t="s">
        <v>8874</v>
      </c>
    </row>
    <row r="3776" spans="1:21" ht="12.95" customHeight="1" x14ac:dyDescent="0.2">
      <c r="A3776" s="55" t="s">
        <v>1294</v>
      </c>
      <c r="B3776" s="54" t="s">
        <v>8852</v>
      </c>
      <c r="C3776" s="55">
        <v>48092.46</v>
      </c>
      <c r="D3776" s="55" t="s">
        <v>8869</v>
      </c>
      <c r="E3776">
        <f t="shared" si="409"/>
        <v>-7059.0285566127895</v>
      </c>
      <c r="F3776">
        <f t="shared" si="410"/>
        <v>-7059</v>
      </c>
      <c r="G3776">
        <f t="shared" si="408"/>
        <v>-3.4132300002966076E-2</v>
      </c>
      <c r="J3776">
        <f>+C3776-(C$7+F3776*C$8)</f>
        <v>-3.4132300002966076E-2</v>
      </c>
      <c r="Q3776" s="2">
        <f t="shared" si="411"/>
        <v>33073.96</v>
      </c>
      <c r="S3776" t="s">
        <v>8874</v>
      </c>
    </row>
    <row r="3777" spans="1:19" ht="12.95" customHeight="1" x14ac:dyDescent="0.2">
      <c r="A3777" s="55" t="s">
        <v>4059</v>
      </c>
      <c r="B3777" s="54" t="s">
        <v>8852</v>
      </c>
      <c r="C3777" s="55">
        <v>48092.463000000003</v>
      </c>
      <c r="D3777" s="55" t="s">
        <v>8869</v>
      </c>
      <c r="E3777">
        <f t="shared" si="409"/>
        <v>-7059.0260466782556</v>
      </c>
      <c r="F3777">
        <f t="shared" si="410"/>
        <v>-7059</v>
      </c>
      <c r="G3777">
        <f t="shared" si="408"/>
        <v>-3.1132299998716917E-2</v>
      </c>
      <c r="I3777">
        <f t="shared" ref="I3777:I3795" si="414">+C3777-(C$7+F3777*C$8)</f>
        <v>-3.1132299998716917E-2</v>
      </c>
      <c r="Q3777" s="2">
        <f t="shared" si="411"/>
        <v>33073.963000000003</v>
      </c>
      <c r="S3777" t="s">
        <v>8874</v>
      </c>
    </row>
    <row r="3778" spans="1:19" ht="12.95" customHeight="1" x14ac:dyDescent="0.2">
      <c r="A3778" s="55" t="s">
        <v>4059</v>
      </c>
      <c r="B3778" s="54" t="s">
        <v>8852</v>
      </c>
      <c r="C3778" s="55">
        <v>48098.438000000002</v>
      </c>
      <c r="D3778" s="55" t="s">
        <v>8869</v>
      </c>
      <c r="E3778">
        <f t="shared" si="409"/>
        <v>-7054.0270937392788</v>
      </c>
      <c r="F3778">
        <f t="shared" si="410"/>
        <v>-7054</v>
      </c>
      <c r="G3778">
        <f t="shared" si="408"/>
        <v>-3.2383799996750895E-2</v>
      </c>
      <c r="I3778">
        <f t="shared" si="414"/>
        <v>-3.2383799996750895E-2</v>
      </c>
      <c r="Q3778" s="2">
        <f t="shared" si="411"/>
        <v>33079.938000000002</v>
      </c>
      <c r="S3778" t="s">
        <v>8874</v>
      </c>
    </row>
    <row r="3779" spans="1:19" ht="12.95" customHeight="1" x14ac:dyDescent="0.2">
      <c r="A3779" s="55" t="s">
        <v>4059</v>
      </c>
      <c r="B3779" s="54" t="s">
        <v>8852</v>
      </c>
      <c r="C3779" s="55">
        <v>48099.629000000001</v>
      </c>
      <c r="D3779" s="55" t="s">
        <v>8869</v>
      </c>
      <c r="E3779">
        <f t="shared" si="409"/>
        <v>-7053.0306497308566</v>
      </c>
      <c r="F3779">
        <f t="shared" si="410"/>
        <v>-7053</v>
      </c>
      <c r="G3779">
        <f t="shared" si="408"/>
        <v>-3.6634100004448555E-2</v>
      </c>
      <c r="I3779">
        <f t="shared" si="414"/>
        <v>-3.6634100004448555E-2</v>
      </c>
      <c r="Q3779" s="2">
        <f t="shared" si="411"/>
        <v>33081.129000000001</v>
      </c>
      <c r="S3779" t="s">
        <v>8874</v>
      </c>
    </row>
    <row r="3780" spans="1:19" ht="12.95" customHeight="1" x14ac:dyDescent="0.2">
      <c r="A3780" s="55" t="s">
        <v>4059</v>
      </c>
      <c r="B3780" s="54" t="s">
        <v>8852</v>
      </c>
      <c r="C3780" s="55">
        <v>48122.334000000003</v>
      </c>
      <c r="D3780" s="55" t="s">
        <v>8869</v>
      </c>
      <c r="E3780">
        <f t="shared" si="409"/>
        <v>-7034.0346285627375</v>
      </c>
      <c r="F3780">
        <f t="shared" si="410"/>
        <v>-7034</v>
      </c>
      <c r="G3780">
        <f t="shared" si="408"/>
        <v>-4.1389799996977672E-2</v>
      </c>
      <c r="I3780">
        <f t="shared" si="414"/>
        <v>-4.1389799996977672E-2</v>
      </c>
      <c r="Q3780" s="2">
        <f t="shared" si="411"/>
        <v>33103.834000000003</v>
      </c>
      <c r="S3780" t="s">
        <v>8874</v>
      </c>
    </row>
    <row r="3781" spans="1:19" ht="12.95" customHeight="1" x14ac:dyDescent="0.2">
      <c r="A3781" s="55" t="s">
        <v>1090</v>
      </c>
      <c r="B3781" s="54" t="s">
        <v>8852</v>
      </c>
      <c r="C3781" s="55">
        <v>48123.523000000001</v>
      </c>
      <c r="D3781" s="55" t="s">
        <v>8869</v>
      </c>
      <c r="E3781">
        <f t="shared" si="409"/>
        <v>-7033.0398578440027</v>
      </c>
      <c r="F3781">
        <f t="shared" si="410"/>
        <v>-7033</v>
      </c>
      <c r="G3781">
        <f t="shared" si="408"/>
        <v>-4.7640100005082786E-2</v>
      </c>
      <c r="I3781">
        <f t="shared" si="414"/>
        <v>-4.7640100005082786E-2</v>
      </c>
      <c r="Q3781" s="2">
        <f t="shared" si="411"/>
        <v>33105.023000000001</v>
      </c>
      <c r="S3781" t="s">
        <v>8874</v>
      </c>
    </row>
    <row r="3782" spans="1:19" ht="12.95" customHeight="1" x14ac:dyDescent="0.2">
      <c r="A3782" s="55" t="s">
        <v>1090</v>
      </c>
      <c r="B3782" s="54" t="s">
        <v>8852</v>
      </c>
      <c r="C3782" s="55">
        <v>48123.525999999998</v>
      </c>
      <c r="D3782" s="55" t="s">
        <v>8869</v>
      </c>
      <c r="E3782">
        <f t="shared" si="409"/>
        <v>-7033.0373479094751</v>
      </c>
      <c r="F3782">
        <f t="shared" si="410"/>
        <v>-7033</v>
      </c>
      <c r="G3782">
        <f t="shared" si="408"/>
        <v>-4.4640100008109584E-2</v>
      </c>
      <c r="I3782">
        <f t="shared" si="414"/>
        <v>-4.4640100008109584E-2</v>
      </c>
      <c r="Q3782" s="2">
        <f t="shared" si="411"/>
        <v>33105.025999999998</v>
      </c>
      <c r="S3782" t="s">
        <v>8874</v>
      </c>
    </row>
    <row r="3783" spans="1:19" ht="12.95" customHeight="1" x14ac:dyDescent="0.2">
      <c r="A3783" s="55" t="s">
        <v>1090</v>
      </c>
      <c r="B3783" s="54" t="s">
        <v>8852</v>
      </c>
      <c r="C3783" s="55">
        <v>48123.53</v>
      </c>
      <c r="D3783" s="55" t="s">
        <v>8869</v>
      </c>
      <c r="E3783">
        <f t="shared" si="409"/>
        <v>-7033.0340013301011</v>
      </c>
      <c r="F3783">
        <f t="shared" si="410"/>
        <v>-7033</v>
      </c>
      <c r="G3783">
        <f t="shared" si="408"/>
        <v>-4.0640100007294677E-2</v>
      </c>
      <c r="I3783">
        <f t="shared" si="414"/>
        <v>-4.0640100007294677E-2</v>
      </c>
      <c r="Q3783" s="2">
        <f t="shared" si="411"/>
        <v>33105.03</v>
      </c>
      <c r="S3783" t="s">
        <v>8874</v>
      </c>
    </row>
    <row r="3784" spans="1:19" ht="12.95" customHeight="1" x14ac:dyDescent="0.2">
      <c r="A3784" s="55" t="s">
        <v>4059</v>
      </c>
      <c r="B3784" s="54" t="s">
        <v>8852</v>
      </c>
      <c r="C3784" s="55">
        <v>48123.536999999997</v>
      </c>
      <c r="D3784" s="55" t="s">
        <v>8869</v>
      </c>
      <c r="E3784">
        <f t="shared" si="409"/>
        <v>-7033.0281448161995</v>
      </c>
      <c r="F3784">
        <f t="shared" si="410"/>
        <v>-7033</v>
      </c>
      <c r="G3784">
        <f t="shared" si="408"/>
        <v>-3.3640100009506568E-2</v>
      </c>
      <c r="I3784">
        <f t="shared" si="414"/>
        <v>-3.3640100009506568E-2</v>
      </c>
      <c r="Q3784" s="2">
        <f t="shared" si="411"/>
        <v>33105.036999999997</v>
      </c>
      <c r="S3784" t="s">
        <v>8874</v>
      </c>
    </row>
    <row r="3785" spans="1:19" ht="12.95" customHeight="1" x14ac:dyDescent="0.2">
      <c r="A3785" s="55" t="s">
        <v>1371</v>
      </c>
      <c r="B3785" s="54" t="s">
        <v>8852</v>
      </c>
      <c r="C3785" s="55">
        <v>48123.538</v>
      </c>
      <c r="D3785" s="55" t="s">
        <v>8869</v>
      </c>
      <c r="E3785">
        <f t="shared" si="409"/>
        <v>-7033.0273081713531</v>
      </c>
      <c r="F3785">
        <f t="shared" si="410"/>
        <v>-7033</v>
      </c>
      <c r="G3785">
        <f t="shared" si="408"/>
        <v>-3.2640100005664863E-2</v>
      </c>
      <c r="I3785">
        <f t="shared" si="414"/>
        <v>-3.2640100005664863E-2</v>
      </c>
      <c r="Q3785" s="2">
        <f t="shared" si="411"/>
        <v>33105.038</v>
      </c>
      <c r="S3785" t="s">
        <v>8874</v>
      </c>
    </row>
    <row r="3786" spans="1:19" ht="12.95" customHeight="1" x14ac:dyDescent="0.2">
      <c r="A3786" s="55" t="s">
        <v>7439</v>
      </c>
      <c r="B3786" s="54" t="s">
        <v>8852</v>
      </c>
      <c r="C3786" s="55">
        <v>48137.879000000001</v>
      </c>
      <c r="D3786" s="55" t="s">
        <v>8869</v>
      </c>
      <c r="E3786">
        <f t="shared" si="409"/>
        <v>-7021.0289844729605</v>
      </c>
      <c r="F3786">
        <f t="shared" si="410"/>
        <v>-7021</v>
      </c>
      <c r="G3786">
        <f t="shared" si="408"/>
        <v>-3.4643700004380662E-2</v>
      </c>
      <c r="I3786">
        <f t="shared" si="414"/>
        <v>-3.4643700004380662E-2</v>
      </c>
      <c r="Q3786" s="2">
        <f t="shared" si="411"/>
        <v>33119.379000000001</v>
      </c>
      <c r="S3786" t="s">
        <v>8874</v>
      </c>
    </row>
    <row r="3787" spans="1:19" ht="12.95" customHeight="1" x14ac:dyDescent="0.2">
      <c r="A3787" s="55" t="s">
        <v>4059</v>
      </c>
      <c r="B3787" s="54" t="s">
        <v>8852</v>
      </c>
      <c r="C3787" s="55">
        <v>48147.44</v>
      </c>
      <c r="D3787" s="55" t="s">
        <v>8869</v>
      </c>
      <c r="E3787">
        <f t="shared" si="409"/>
        <v>-7013.0298231257502</v>
      </c>
      <c r="F3787">
        <f t="shared" si="410"/>
        <v>-7013</v>
      </c>
      <c r="G3787">
        <f t="shared" ref="G3787:G3850" si="415">+C3787-(C$7+F3787*C$8)</f>
        <v>-3.5646100004669279E-2</v>
      </c>
      <c r="I3787">
        <f t="shared" si="414"/>
        <v>-3.5646100004669279E-2</v>
      </c>
      <c r="Q3787" s="2">
        <f t="shared" si="411"/>
        <v>33128.94</v>
      </c>
      <c r="S3787" t="s">
        <v>8874</v>
      </c>
    </row>
    <row r="3788" spans="1:19" ht="12.95" customHeight="1" x14ac:dyDescent="0.2">
      <c r="A3788" s="55" t="s">
        <v>1090</v>
      </c>
      <c r="B3788" s="54" t="s">
        <v>8852</v>
      </c>
      <c r="C3788" s="55">
        <v>48153.421000000002</v>
      </c>
      <c r="D3788" s="55" t="s">
        <v>8869</v>
      </c>
      <c r="E3788">
        <f t="shared" si="409"/>
        <v>-7008.025850317712</v>
      </c>
      <c r="F3788">
        <f t="shared" si="410"/>
        <v>-7008</v>
      </c>
      <c r="G3788">
        <f t="shared" si="415"/>
        <v>-3.0897600001480896E-2</v>
      </c>
      <c r="I3788">
        <f t="shared" si="414"/>
        <v>-3.0897600001480896E-2</v>
      </c>
      <c r="Q3788" s="2">
        <f t="shared" si="411"/>
        <v>33134.921000000002</v>
      </c>
      <c r="S3788" t="s">
        <v>8874</v>
      </c>
    </row>
    <row r="3789" spans="1:19" ht="12.95" customHeight="1" x14ac:dyDescent="0.2">
      <c r="A3789" s="55" t="s">
        <v>7439</v>
      </c>
      <c r="B3789" s="54" t="s">
        <v>8852</v>
      </c>
      <c r="C3789" s="55">
        <v>48154.605000000003</v>
      </c>
      <c r="D3789" s="55" t="s">
        <v>8869</v>
      </c>
      <c r="E3789">
        <f t="shared" si="409"/>
        <v>-7007.0352628231922</v>
      </c>
      <c r="F3789">
        <f t="shared" si="410"/>
        <v>-7007</v>
      </c>
      <c r="G3789">
        <f t="shared" si="415"/>
        <v>-4.2147899999690708E-2</v>
      </c>
      <c r="I3789">
        <f t="shared" si="414"/>
        <v>-4.2147899999690708E-2</v>
      </c>
      <c r="Q3789" s="2">
        <f t="shared" si="411"/>
        <v>33136.105000000003</v>
      </c>
      <c r="S3789" t="s">
        <v>8874</v>
      </c>
    </row>
    <row r="3790" spans="1:19" ht="12.95" customHeight="1" x14ac:dyDescent="0.2">
      <c r="A3790" s="55" t="s">
        <v>1090</v>
      </c>
      <c r="B3790" s="54" t="s">
        <v>8852</v>
      </c>
      <c r="C3790" s="55">
        <v>48177.317999999999</v>
      </c>
      <c r="D3790" s="55" t="s">
        <v>8869</v>
      </c>
      <c r="E3790">
        <f t="shared" si="409"/>
        <v>-6988.0325484963305</v>
      </c>
      <c r="F3790">
        <f t="shared" si="410"/>
        <v>-6988</v>
      </c>
      <c r="G3790">
        <f t="shared" si="415"/>
        <v>-3.8903600005141925E-2</v>
      </c>
      <c r="I3790">
        <f t="shared" si="414"/>
        <v>-3.8903600005141925E-2</v>
      </c>
      <c r="Q3790" s="2">
        <f t="shared" si="411"/>
        <v>33158.817999999999</v>
      </c>
      <c r="S3790" t="s">
        <v>8874</v>
      </c>
    </row>
    <row r="3791" spans="1:19" ht="12.95" customHeight="1" x14ac:dyDescent="0.2">
      <c r="A3791" s="55" t="s">
        <v>1090</v>
      </c>
      <c r="B3791" s="54" t="s">
        <v>8852</v>
      </c>
      <c r="C3791" s="55">
        <v>48177.321000000004</v>
      </c>
      <c r="D3791" s="55" t="s">
        <v>8869</v>
      </c>
      <c r="E3791">
        <f t="shared" si="409"/>
        <v>-6988.0300385617966</v>
      </c>
      <c r="F3791">
        <f t="shared" si="410"/>
        <v>-6988</v>
      </c>
      <c r="G3791">
        <f t="shared" si="415"/>
        <v>-3.5903600000892766E-2</v>
      </c>
      <c r="I3791">
        <f t="shared" si="414"/>
        <v>-3.5903600000892766E-2</v>
      </c>
      <c r="Q3791" s="2">
        <f t="shared" si="411"/>
        <v>33158.821000000004</v>
      </c>
      <c r="S3791" t="s">
        <v>8874</v>
      </c>
    </row>
    <row r="3792" spans="1:19" ht="12.95" customHeight="1" x14ac:dyDescent="0.2">
      <c r="A3792" s="55" t="s">
        <v>1090</v>
      </c>
      <c r="B3792" s="54" t="s">
        <v>8852</v>
      </c>
      <c r="C3792" s="55">
        <v>48177.322999999997</v>
      </c>
      <c r="D3792" s="55" t="s">
        <v>8869</v>
      </c>
      <c r="E3792">
        <f t="shared" si="409"/>
        <v>-6988.0283652721155</v>
      </c>
      <c r="F3792">
        <f t="shared" si="410"/>
        <v>-6988</v>
      </c>
      <c r="G3792">
        <f t="shared" si="415"/>
        <v>-3.390360000776127E-2</v>
      </c>
      <c r="I3792">
        <f t="shared" si="414"/>
        <v>-3.390360000776127E-2</v>
      </c>
      <c r="Q3792" s="2">
        <f t="shared" si="411"/>
        <v>33158.822999999997</v>
      </c>
      <c r="S3792" t="s">
        <v>8874</v>
      </c>
    </row>
    <row r="3793" spans="1:33" ht="12.95" customHeight="1" x14ac:dyDescent="0.2">
      <c r="A3793" s="55" t="s">
        <v>1090</v>
      </c>
      <c r="B3793" s="54" t="s">
        <v>8852</v>
      </c>
      <c r="C3793" s="55">
        <v>48177.328000000001</v>
      </c>
      <c r="D3793" s="55" t="s">
        <v>8869</v>
      </c>
      <c r="E3793">
        <f t="shared" si="409"/>
        <v>-6988.024182047895</v>
      </c>
      <c r="F3793">
        <f t="shared" si="410"/>
        <v>-6988</v>
      </c>
      <c r="G3793">
        <f t="shared" si="415"/>
        <v>-2.8903600003104657E-2</v>
      </c>
      <c r="I3793">
        <f t="shared" si="414"/>
        <v>-2.8903600003104657E-2</v>
      </c>
      <c r="Q3793" s="2">
        <f t="shared" si="411"/>
        <v>33158.828000000001</v>
      </c>
      <c r="S3793" t="s">
        <v>8874</v>
      </c>
    </row>
    <row r="3794" spans="1:33" ht="12.95" customHeight="1" x14ac:dyDescent="0.2">
      <c r="A3794" s="55" t="s">
        <v>4449</v>
      </c>
      <c r="B3794" s="54" t="s">
        <v>8852</v>
      </c>
      <c r="C3794" s="55">
        <v>48177.33</v>
      </c>
      <c r="D3794" s="55" t="s">
        <v>8869</v>
      </c>
      <c r="E3794">
        <f t="shared" si="409"/>
        <v>-6988.0225087582085</v>
      </c>
      <c r="F3794">
        <f t="shared" si="410"/>
        <v>-6988</v>
      </c>
      <c r="G3794">
        <f t="shared" si="415"/>
        <v>-2.6903600002697203E-2</v>
      </c>
      <c r="I3794">
        <f t="shared" si="414"/>
        <v>-2.6903600002697203E-2</v>
      </c>
      <c r="Q3794" s="2">
        <f t="shared" si="411"/>
        <v>33158.83</v>
      </c>
      <c r="S3794" t="s">
        <v>8874</v>
      </c>
    </row>
    <row r="3795" spans="1:33" ht="12.95" customHeight="1" x14ac:dyDescent="0.2">
      <c r="A3795" s="55" t="s">
        <v>1090</v>
      </c>
      <c r="B3795" s="54" t="s">
        <v>8852</v>
      </c>
      <c r="C3795" s="55">
        <v>48177.332999999999</v>
      </c>
      <c r="D3795" s="55" t="s">
        <v>8869</v>
      </c>
      <c r="E3795">
        <f t="shared" si="409"/>
        <v>-6988.0199988236809</v>
      </c>
      <c r="F3795">
        <f t="shared" si="410"/>
        <v>-6988</v>
      </c>
      <c r="G3795">
        <f t="shared" si="415"/>
        <v>-2.3903600005724002E-2</v>
      </c>
      <c r="I3795">
        <f t="shared" si="414"/>
        <v>-2.3903600005724002E-2</v>
      </c>
      <c r="Q3795" s="2">
        <f t="shared" si="411"/>
        <v>33158.832999999999</v>
      </c>
      <c r="S3795" t="s">
        <v>8874</v>
      </c>
    </row>
    <row r="3796" spans="1:33" ht="12.95" customHeight="1" x14ac:dyDescent="0.2">
      <c r="A3796" s="55" t="s">
        <v>1294</v>
      </c>
      <c r="B3796" s="54" t="s">
        <v>8850</v>
      </c>
      <c r="C3796" s="55">
        <v>48181.497900000002</v>
      </c>
      <c r="D3796" s="55" t="s">
        <v>8869</v>
      </c>
      <c r="E3796">
        <f t="shared" si="409"/>
        <v>-6984.5354567156355</v>
      </c>
      <c r="F3796">
        <f t="shared" si="410"/>
        <v>-6984.5</v>
      </c>
      <c r="G3796">
        <f t="shared" si="415"/>
        <v>-4.2379649996291846E-2</v>
      </c>
      <c r="J3796">
        <f>+C3796-(C$7+F3796*C$8)</f>
        <v>-4.2379649996291846E-2</v>
      </c>
      <c r="Q3796" s="2">
        <f t="shared" si="411"/>
        <v>33162.997900000002</v>
      </c>
      <c r="S3796" t="s">
        <v>8874</v>
      </c>
    </row>
    <row r="3797" spans="1:33" ht="12.95" customHeight="1" x14ac:dyDescent="0.2">
      <c r="A3797" s="55" t="s">
        <v>1294</v>
      </c>
      <c r="B3797" s="54" t="s">
        <v>8850</v>
      </c>
      <c r="C3797" s="55">
        <v>48181.498500000002</v>
      </c>
      <c r="D3797" s="55" t="s">
        <v>8869</v>
      </c>
      <c r="E3797">
        <f t="shared" ref="E3797:E3860" si="416">+(C3797-C$7)/C$8</f>
        <v>-6984.5349547287296</v>
      </c>
      <c r="F3797">
        <f t="shared" ref="F3797:F3860" si="417">ROUND(2*E3797,0)/2</f>
        <v>-6984.5</v>
      </c>
      <c r="G3797">
        <f t="shared" si="415"/>
        <v>-4.1779649996897206E-2</v>
      </c>
      <c r="J3797">
        <f>+C3797-(C$7+F3797*C$8)</f>
        <v>-4.1779649996897206E-2</v>
      </c>
      <c r="Q3797" s="2">
        <f t="shared" si="411"/>
        <v>33162.998500000002</v>
      </c>
      <c r="S3797" t="s">
        <v>8874</v>
      </c>
    </row>
    <row r="3798" spans="1:33" ht="12.95" customHeight="1" x14ac:dyDescent="0.2">
      <c r="A3798" s="55" t="s">
        <v>7439</v>
      </c>
      <c r="B3798" s="54" t="s">
        <v>8852</v>
      </c>
      <c r="C3798" s="55">
        <v>48185.688999999998</v>
      </c>
      <c r="D3798" s="55" t="s">
        <v>8869</v>
      </c>
      <c r="E3798">
        <f t="shared" si="416"/>
        <v>-6981.0289945127006</v>
      </c>
      <c r="F3798">
        <f t="shared" si="417"/>
        <v>-6981</v>
      </c>
      <c r="G3798">
        <f t="shared" si="415"/>
        <v>-3.4655700001167133E-2</v>
      </c>
      <c r="I3798">
        <f>+C3798-(C$7+F3798*C$8)</f>
        <v>-3.4655700001167133E-2</v>
      </c>
      <c r="Q3798" s="2">
        <f t="shared" si="411"/>
        <v>33167.188999999998</v>
      </c>
      <c r="S3798" t="s">
        <v>8874</v>
      </c>
    </row>
    <row r="3799" spans="1:33" ht="12.95" customHeight="1" x14ac:dyDescent="0.2">
      <c r="A3799" s="99" t="s">
        <v>8781</v>
      </c>
      <c r="B3799" s="14"/>
      <c r="C3799" s="17">
        <v>48189.277000000002</v>
      </c>
      <c r="D3799" s="17"/>
      <c r="E3799">
        <f t="shared" si="416"/>
        <v>-6978.0271128147806</v>
      </c>
      <c r="F3799">
        <f t="shared" si="417"/>
        <v>-6978</v>
      </c>
      <c r="G3799">
        <f t="shared" si="415"/>
        <v>-3.2406600003014319E-2</v>
      </c>
      <c r="I3799">
        <f>G3799</f>
        <v>-3.2406600003014319E-2</v>
      </c>
      <c r="Q3799" s="2">
        <f t="shared" ref="Q3799:Q3862" si="418">+C3799-15018.5</f>
        <v>33170.777000000002</v>
      </c>
      <c r="S3799" t="s">
        <v>8874</v>
      </c>
      <c r="U3799" s="21"/>
    </row>
    <row r="3800" spans="1:33" ht="12.95" customHeight="1" x14ac:dyDescent="0.2">
      <c r="A3800" s="99" t="s">
        <v>8781</v>
      </c>
      <c r="B3800" s="14"/>
      <c r="C3800" s="17">
        <v>48189.277999999998</v>
      </c>
      <c r="D3800" s="17"/>
      <c r="E3800">
        <f t="shared" si="416"/>
        <v>-6978.0262761699405</v>
      </c>
      <c r="F3800">
        <f t="shared" si="417"/>
        <v>-6978</v>
      </c>
      <c r="G3800">
        <f t="shared" si="415"/>
        <v>-3.1406600006448571E-2</v>
      </c>
      <c r="I3800">
        <f>G3800</f>
        <v>-3.1406600006448571E-2</v>
      </c>
      <c r="Q3800" s="2">
        <f t="shared" si="418"/>
        <v>33170.777999999998</v>
      </c>
      <c r="S3800" t="s">
        <v>8874</v>
      </c>
      <c r="U3800" s="21"/>
    </row>
    <row r="3801" spans="1:33" ht="12.95" customHeight="1" x14ac:dyDescent="0.2">
      <c r="A3801" s="55" t="s">
        <v>7439</v>
      </c>
      <c r="B3801" s="54" t="s">
        <v>8852</v>
      </c>
      <c r="C3801" s="55">
        <v>48191.665000000001</v>
      </c>
      <c r="D3801" s="55" t="s">
        <v>8869</v>
      </c>
      <c r="E3801">
        <f t="shared" si="416"/>
        <v>-6976.0292049288773</v>
      </c>
      <c r="F3801">
        <f t="shared" si="417"/>
        <v>-6976</v>
      </c>
      <c r="G3801">
        <f t="shared" si="415"/>
        <v>-3.4907200002635363E-2</v>
      </c>
      <c r="I3801">
        <f>+C3801-(C$7+F3801*C$8)</f>
        <v>-3.4907200002635363E-2</v>
      </c>
      <c r="Q3801" s="2">
        <f t="shared" si="418"/>
        <v>33173.165000000001</v>
      </c>
      <c r="S3801" t="s">
        <v>8874</v>
      </c>
    </row>
    <row r="3802" spans="1:33" ht="12.95" customHeight="1" x14ac:dyDescent="0.2">
      <c r="A3802" s="55" t="s">
        <v>4468</v>
      </c>
      <c r="B3802" s="54" t="s">
        <v>8852</v>
      </c>
      <c r="C3802" s="55">
        <v>48211.983200000002</v>
      </c>
      <c r="D3802" s="55" t="s">
        <v>8869</v>
      </c>
      <c r="E3802">
        <f t="shared" si="416"/>
        <v>-6959.0300876728497</v>
      </c>
      <c r="F3802">
        <f t="shared" si="417"/>
        <v>-6959</v>
      </c>
      <c r="G3802">
        <f t="shared" si="415"/>
        <v>-3.5962299996754155E-2</v>
      </c>
      <c r="J3802">
        <f>+C3802-(C$7+F3802*C$8)</f>
        <v>-3.5962299996754155E-2</v>
      </c>
      <c r="Q3802" s="2">
        <f t="shared" si="418"/>
        <v>33193.483200000002</v>
      </c>
      <c r="S3802" t="s">
        <v>8874</v>
      </c>
    </row>
    <row r="3803" spans="1:33" ht="12.95" customHeight="1" x14ac:dyDescent="0.2">
      <c r="A3803" s="55" t="s">
        <v>10893</v>
      </c>
      <c r="B3803" s="54" t="s">
        <v>8852</v>
      </c>
      <c r="C3803" s="55">
        <v>48219.156999999999</v>
      </c>
      <c r="D3803" s="55" t="s">
        <v>8869</v>
      </c>
      <c r="E3803">
        <f t="shared" si="416"/>
        <v>-6953.0281648956734</v>
      </c>
      <c r="F3803">
        <f t="shared" si="417"/>
        <v>-6953</v>
      </c>
      <c r="G3803">
        <f t="shared" si="415"/>
        <v>-3.3664100003079511E-2</v>
      </c>
      <c r="I3803">
        <f>G3803</f>
        <v>-3.3664100003079511E-2</v>
      </c>
      <c r="Q3803" s="2">
        <f t="shared" si="418"/>
        <v>33200.656999999999</v>
      </c>
      <c r="S3803" t="s">
        <v>8874</v>
      </c>
      <c r="U3803" s="21"/>
    </row>
    <row r="3804" spans="1:33" ht="12.95" customHeight="1" x14ac:dyDescent="0.2">
      <c r="A3804" s="55" t="s">
        <v>4474</v>
      </c>
      <c r="B3804" s="54" t="s">
        <v>8852</v>
      </c>
      <c r="C3804" s="55">
        <v>48232.309000000001</v>
      </c>
      <c r="D3804" s="55" t="s">
        <v>8869</v>
      </c>
      <c r="E3804">
        <f t="shared" si="416"/>
        <v>-6942.0246119160156</v>
      </c>
      <c r="F3804">
        <f t="shared" si="417"/>
        <v>-6942</v>
      </c>
      <c r="G3804">
        <f t="shared" si="415"/>
        <v>-2.9417400000966154E-2</v>
      </c>
      <c r="I3804">
        <f t="shared" ref="I3804:I3821" si="419">+C3804-(C$7+F3804*C$8)</f>
        <v>-2.9417400000966154E-2</v>
      </c>
      <c r="Q3804" s="2">
        <f t="shared" si="418"/>
        <v>33213.809000000001</v>
      </c>
      <c r="S3804" t="s">
        <v>8874</v>
      </c>
      <c r="AB3804" t="s">
        <v>8668</v>
      </c>
      <c r="AC3804">
        <v>10</v>
      </c>
      <c r="AE3804" t="s">
        <v>8743</v>
      </c>
      <c r="AG3804" t="s">
        <v>8661</v>
      </c>
    </row>
    <row r="3805" spans="1:33" ht="12.95" customHeight="1" x14ac:dyDescent="0.2">
      <c r="A3805" s="55" t="s">
        <v>1371</v>
      </c>
      <c r="B3805" s="54" t="s">
        <v>8852</v>
      </c>
      <c r="C3805" s="55">
        <v>48232.317000000003</v>
      </c>
      <c r="D3805" s="55" t="s">
        <v>8869</v>
      </c>
      <c r="E3805">
        <f t="shared" si="416"/>
        <v>-6942.0179187572676</v>
      </c>
      <c r="F3805">
        <f t="shared" si="417"/>
        <v>-6942</v>
      </c>
      <c r="G3805">
        <f t="shared" si="415"/>
        <v>-2.141739999933634E-2</v>
      </c>
      <c r="I3805">
        <f t="shared" si="419"/>
        <v>-2.141739999933634E-2</v>
      </c>
      <c r="Q3805" s="2">
        <f t="shared" si="418"/>
        <v>33213.817000000003</v>
      </c>
      <c r="S3805" t="s">
        <v>8874</v>
      </c>
    </row>
    <row r="3806" spans="1:33" ht="12.95" customHeight="1" x14ac:dyDescent="0.2">
      <c r="A3806" s="55" t="s">
        <v>1371</v>
      </c>
      <c r="B3806" s="54" t="s">
        <v>8852</v>
      </c>
      <c r="C3806" s="55">
        <v>48233.506999999998</v>
      </c>
      <c r="D3806" s="55" t="s">
        <v>8869</v>
      </c>
      <c r="E3806">
        <f t="shared" si="416"/>
        <v>-6941.0223113936927</v>
      </c>
      <c r="F3806">
        <f t="shared" si="417"/>
        <v>-6941</v>
      </c>
      <c r="G3806">
        <f t="shared" si="415"/>
        <v>-2.6667700003599748E-2</v>
      </c>
      <c r="I3806">
        <f t="shared" si="419"/>
        <v>-2.6667700003599748E-2</v>
      </c>
      <c r="Q3806" s="2">
        <f t="shared" si="418"/>
        <v>33215.006999999998</v>
      </c>
      <c r="S3806" t="s">
        <v>8874</v>
      </c>
    </row>
    <row r="3807" spans="1:33" ht="12.95" customHeight="1" x14ac:dyDescent="0.2">
      <c r="A3807" s="55" t="s">
        <v>4449</v>
      </c>
      <c r="B3807" s="54" t="s">
        <v>8852</v>
      </c>
      <c r="C3807" s="55">
        <v>48250.237999999998</v>
      </c>
      <c r="D3807" s="55" t="s">
        <v>8869</v>
      </c>
      <c r="E3807">
        <f t="shared" si="416"/>
        <v>-6927.0244065197094</v>
      </c>
      <c r="F3807">
        <f t="shared" si="417"/>
        <v>-6927</v>
      </c>
      <c r="G3807">
        <f t="shared" si="415"/>
        <v>-2.9171900008805096E-2</v>
      </c>
      <c r="I3807">
        <f t="shared" si="419"/>
        <v>-2.9171900008805096E-2</v>
      </c>
      <c r="Q3807" s="2">
        <f t="shared" si="418"/>
        <v>33231.737999999998</v>
      </c>
      <c r="S3807" t="s">
        <v>8874</v>
      </c>
    </row>
    <row r="3808" spans="1:33" ht="12.95" customHeight="1" x14ac:dyDescent="0.2">
      <c r="A3808" s="55" t="s">
        <v>1371</v>
      </c>
      <c r="B3808" s="54" t="s">
        <v>8852</v>
      </c>
      <c r="C3808" s="55">
        <v>48269.349000000002</v>
      </c>
      <c r="D3808" s="55" t="s">
        <v>8869</v>
      </c>
      <c r="E3808">
        <f t="shared" si="416"/>
        <v>-6911.0352869185645</v>
      </c>
      <c r="F3808">
        <f t="shared" si="417"/>
        <v>-6911</v>
      </c>
      <c r="G3808">
        <f t="shared" si="415"/>
        <v>-4.2176700000709388E-2</v>
      </c>
      <c r="I3808">
        <f t="shared" si="419"/>
        <v>-4.2176700000709388E-2</v>
      </c>
      <c r="Q3808" s="2">
        <f t="shared" si="418"/>
        <v>33250.849000000002</v>
      </c>
      <c r="S3808" t="s">
        <v>8874</v>
      </c>
    </row>
    <row r="3809" spans="1:33" ht="12.95" customHeight="1" x14ac:dyDescent="0.2">
      <c r="A3809" s="55" t="s">
        <v>4485</v>
      </c>
      <c r="B3809" s="54" t="s">
        <v>8852</v>
      </c>
      <c r="C3809" s="55">
        <v>48275.321000000004</v>
      </c>
      <c r="D3809" s="55" t="s">
        <v>8869</v>
      </c>
      <c r="E3809">
        <f t="shared" si="416"/>
        <v>-6906.0388439141152</v>
      </c>
      <c r="F3809">
        <f t="shared" si="417"/>
        <v>-6906</v>
      </c>
      <c r="G3809">
        <f t="shared" si="415"/>
        <v>-4.6428199995716568E-2</v>
      </c>
      <c r="I3809">
        <f t="shared" si="419"/>
        <v>-4.6428199995716568E-2</v>
      </c>
      <c r="Q3809" s="2">
        <f t="shared" si="418"/>
        <v>33256.821000000004</v>
      </c>
      <c r="S3809" t="s">
        <v>8874</v>
      </c>
    </row>
    <row r="3810" spans="1:33" ht="12.95" customHeight="1" x14ac:dyDescent="0.2">
      <c r="A3810" s="55" t="s">
        <v>1090</v>
      </c>
      <c r="B3810" s="54" t="s">
        <v>8852</v>
      </c>
      <c r="C3810" s="55">
        <v>48275.33</v>
      </c>
      <c r="D3810" s="55" t="s">
        <v>8869</v>
      </c>
      <c r="E3810">
        <f t="shared" si="416"/>
        <v>-6906.0313141105262</v>
      </c>
      <c r="F3810">
        <f t="shared" si="417"/>
        <v>-6906</v>
      </c>
      <c r="G3810">
        <f t="shared" si="415"/>
        <v>-3.7428199997521006E-2</v>
      </c>
      <c r="I3810">
        <f t="shared" si="419"/>
        <v>-3.7428199997521006E-2</v>
      </c>
      <c r="Q3810" s="2">
        <f t="shared" si="418"/>
        <v>33256.83</v>
      </c>
      <c r="S3810" t="s">
        <v>8874</v>
      </c>
    </row>
    <row r="3811" spans="1:33" ht="12.95" customHeight="1" x14ac:dyDescent="0.2">
      <c r="A3811" s="55" t="s">
        <v>1090</v>
      </c>
      <c r="B3811" s="54" t="s">
        <v>8852</v>
      </c>
      <c r="C3811" s="55">
        <v>48275.332000000002</v>
      </c>
      <c r="D3811" s="55" t="s">
        <v>8869</v>
      </c>
      <c r="E3811">
        <f t="shared" si="416"/>
        <v>-6906.0296408208396</v>
      </c>
      <c r="F3811">
        <f t="shared" si="417"/>
        <v>-6906</v>
      </c>
      <c r="G3811">
        <f t="shared" si="415"/>
        <v>-3.5428199997113552E-2</v>
      </c>
      <c r="I3811">
        <f t="shared" si="419"/>
        <v>-3.5428199997113552E-2</v>
      </c>
      <c r="Q3811" s="2">
        <f t="shared" si="418"/>
        <v>33256.832000000002</v>
      </c>
      <c r="S3811" t="s">
        <v>8874</v>
      </c>
      <c r="AB3811" t="s">
        <v>8668</v>
      </c>
      <c r="AC3811">
        <v>7</v>
      </c>
      <c r="AE3811" t="s">
        <v>8757</v>
      </c>
      <c r="AG3811" t="s">
        <v>8661</v>
      </c>
    </row>
    <row r="3812" spans="1:33" ht="12.95" customHeight="1" x14ac:dyDescent="0.2">
      <c r="A3812" s="55" t="s">
        <v>1090</v>
      </c>
      <c r="B3812" s="54" t="s">
        <v>8852</v>
      </c>
      <c r="C3812" s="55">
        <v>48275.336000000003</v>
      </c>
      <c r="D3812" s="55" t="s">
        <v>8869</v>
      </c>
      <c r="E3812">
        <f t="shared" si="416"/>
        <v>-6906.0262942414656</v>
      </c>
      <c r="F3812">
        <f t="shared" si="417"/>
        <v>-6906</v>
      </c>
      <c r="G3812">
        <f t="shared" si="415"/>
        <v>-3.1428199996298645E-2</v>
      </c>
      <c r="I3812">
        <f t="shared" si="419"/>
        <v>-3.1428199996298645E-2</v>
      </c>
      <c r="Q3812" s="2">
        <f t="shared" si="418"/>
        <v>33256.836000000003</v>
      </c>
      <c r="S3812" t="s">
        <v>8874</v>
      </c>
    </row>
    <row r="3813" spans="1:33" ht="12.95" customHeight="1" x14ac:dyDescent="0.2">
      <c r="A3813" s="55" t="s">
        <v>4485</v>
      </c>
      <c r="B3813" s="54" t="s">
        <v>8852</v>
      </c>
      <c r="C3813" s="55">
        <v>48287.286</v>
      </c>
      <c r="D3813" s="55" t="s">
        <v>8869</v>
      </c>
      <c r="E3813">
        <f t="shared" si="416"/>
        <v>-6896.0283883635102</v>
      </c>
      <c r="F3813">
        <f t="shared" si="417"/>
        <v>-6896</v>
      </c>
      <c r="G3813">
        <f t="shared" si="415"/>
        <v>-3.3931200006918516E-2</v>
      </c>
      <c r="I3813">
        <f t="shared" si="419"/>
        <v>-3.3931200006918516E-2</v>
      </c>
      <c r="Q3813" s="2">
        <f t="shared" si="418"/>
        <v>33268.786</v>
      </c>
      <c r="S3813" t="s">
        <v>8874</v>
      </c>
    </row>
    <row r="3814" spans="1:33" ht="12.95" customHeight="1" x14ac:dyDescent="0.2">
      <c r="A3814" s="55" t="s">
        <v>7439</v>
      </c>
      <c r="B3814" s="54" t="s">
        <v>8852</v>
      </c>
      <c r="C3814" s="55">
        <v>48295.648000000001</v>
      </c>
      <c r="D3814" s="55" t="s">
        <v>8869</v>
      </c>
      <c r="E3814">
        <f t="shared" si="416"/>
        <v>-6889.0323641834702</v>
      </c>
      <c r="F3814">
        <f t="shared" si="417"/>
        <v>-6889</v>
      </c>
      <c r="G3814">
        <f t="shared" si="415"/>
        <v>-3.8683300001139287E-2</v>
      </c>
      <c r="I3814">
        <f t="shared" si="419"/>
        <v>-3.8683300001139287E-2</v>
      </c>
      <c r="Q3814" s="2">
        <f t="shared" si="418"/>
        <v>33277.148000000001</v>
      </c>
      <c r="S3814" t="s">
        <v>8874</v>
      </c>
    </row>
    <row r="3815" spans="1:33" ht="12.95" customHeight="1" x14ac:dyDescent="0.2">
      <c r="A3815" s="55" t="s">
        <v>4499</v>
      </c>
      <c r="B3815" s="54" t="s">
        <v>8852</v>
      </c>
      <c r="C3815" s="55">
        <v>48295.654999999999</v>
      </c>
      <c r="D3815" s="55" t="s">
        <v>8869</v>
      </c>
      <c r="E3815">
        <f t="shared" si="416"/>
        <v>-6889.0265076695687</v>
      </c>
      <c r="F3815">
        <f t="shared" si="417"/>
        <v>-6889</v>
      </c>
      <c r="G3815">
        <f t="shared" si="415"/>
        <v>-3.1683300003351178E-2</v>
      </c>
      <c r="I3815">
        <f t="shared" si="419"/>
        <v>-3.1683300003351178E-2</v>
      </c>
      <c r="Q3815" s="2">
        <f t="shared" si="418"/>
        <v>33277.154999999999</v>
      </c>
      <c r="S3815" t="s">
        <v>8874</v>
      </c>
    </row>
    <row r="3816" spans="1:33" ht="12.95" customHeight="1" x14ac:dyDescent="0.2">
      <c r="A3816" s="55" t="s">
        <v>4485</v>
      </c>
      <c r="B3816" s="54" t="s">
        <v>8852</v>
      </c>
      <c r="C3816" s="55">
        <v>48306.41</v>
      </c>
      <c r="D3816" s="55" t="s">
        <v>8869</v>
      </c>
      <c r="E3816">
        <f t="shared" si="416"/>
        <v>-6880.0283923794032</v>
      </c>
      <c r="F3816">
        <f t="shared" si="417"/>
        <v>-6880</v>
      </c>
      <c r="G3816">
        <f t="shared" si="415"/>
        <v>-3.3935999999812339E-2</v>
      </c>
      <c r="I3816">
        <f t="shared" si="419"/>
        <v>-3.3935999999812339E-2</v>
      </c>
      <c r="Q3816" s="2">
        <f t="shared" si="418"/>
        <v>33287.910000000003</v>
      </c>
      <c r="S3816" t="s">
        <v>8874</v>
      </c>
    </row>
    <row r="3817" spans="1:33" ht="12.95" customHeight="1" x14ac:dyDescent="0.2">
      <c r="A3817" s="55" t="s">
        <v>4485</v>
      </c>
      <c r="B3817" s="54" t="s">
        <v>8852</v>
      </c>
      <c r="C3817" s="55">
        <v>48312.385000000002</v>
      </c>
      <c r="D3817" s="55" t="s">
        <v>8869</v>
      </c>
      <c r="E3817">
        <f t="shared" si="416"/>
        <v>-6875.0294394404254</v>
      </c>
      <c r="F3817">
        <f t="shared" si="417"/>
        <v>-6875</v>
      </c>
      <c r="G3817">
        <f t="shared" si="415"/>
        <v>-3.5187499997846317E-2</v>
      </c>
      <c r="I3817">
        <f t="shared" si="419"/>
        <v>-3.5187499997846317E-2</v>
      </c>
      <c r="Q3817" s="2">
        <f t="shared" si="418"/>
        <v>33293.885000000002</v>
      </c>
      <c r="S3817" t="s">
        <v>8874</v>
      </c>
      <c r="AB3817" t="s">
        <v>8668</v>
      </c>
      <c r="AC3817">
        <v>14</v>
      </c>
      <c r="AE3817" t="s">
        <v>8753</v>
      </c>
      <c r="AG3817" t="s">
        <v>8661</v>
      </c>
    </row>
    <row r="3818" spans="1:33" ht="12.95" customHeight="1" x14ac:dyDescent="0.2">
      <c r="A3818" s="55" t="s">
        <v>4485</v>
      </c>
      <c r="B3818" s="54" t="s">
        <v>8852</v>
      </c>
      <c r="C3818" s="55">
        <v>48330.309000000001</v>
      </c>
      <c r="D3818" s="55" t="s">
        <v>8869</v>
      </c>
      <c r="E3818">
        <f t="shared" si="416"/>
        <v>-6860.0334172683342</v>
      </c>
      <c r="F3818">
        <f t="shared" si="417"/>
        <v>-6860</v>
      </c>
      <c r="G3818">
        <f t="shared" si="415"/>
        <v>-3.9942000003065914E-2</v>
      </c>
      <c r="I3818">
        <f t="shared" si="419"/>
        <v>-3.9942000003065914E-2</v>
      </c>
      <c r="Q3818" s="2">
        <f t="shared" si="418"/>
        <v>33311.809000000001</v>
      </c>
      <c r="S3818" t="s">
        <v>8874</v>
      </c>
    </row>
    <row r="3819" spans="1:33" ht="12.95" customHeight="1" x14ac:dyDescent="0.2">
      <c r="A3819" s="55" t="s">
        <v>4485</v>
      </c>
      <c r="B3819" s="54" t="s">
        <v>8852</v>
      </c>
      <c r="C3819" s="55">
        <v>48330.315000000002</v>
      </c>
      <c r="D3819" s="55" t="s">
        <v>8869</v>
      </c>
      <c r="E3819">
        <f t="shared" si="416"/>
        <v>-6860.0283973992728</v>
      </c>
      <c r="F3819">
        <f t="shared" si="417"/>
        <v>-6860</v>
      </c>
      <c r="G3819">
        <f t="shared" si="415"/>
        <v>-3.3942000001843553E-2</v>
      </c>
      <c r="I3819">
        <f t="shared" si="419"/>
        <v>-3.3942000001843553E-2</v>
      </c>
      <c r="Q3819" s="2">
        <f t="shared" si="418"/>
        <v>33311.815000000002</v>
      </c>
      <c r="S3819" t="s">
        <v>8874</v>
      </c>
    </row>
    <row r="3820" spans="1:33" ht="12.95" customHeight="1" x14ac:dyDescent="0.2">
      <c r="A3820" s="55" t="s">
        <v>4510</v>
      </c>
      <c r="B3820" s="54" t="s">
        <v>8852</v>
      </c>
      <c r="C3820" s="55">
        <v>48330.322</v>
      </c>
      <c r="D3820" s="55" t="s">
        <v>8869</v>
      </c>
      <c r="E3820">
        <f t="shared" si="416"/>
        <v>-6860.0225408853712</v>
      </c>
      <c r="F3820">
        <f t="shared" si="417"/>
        <v>-6860</v>
      </c>
      <c r="G3820">
        <f t="shared" si="415"/>
        <v>-2.6942000004055444E-2</v>
      </c>
      <c r="I3820">
        <f t="shared" si="419"/>
        <v>-2.6942000004055444E-2</v>
      </c>
      <c r="Q3820" s="2">
        <f t="shared" si="418"/>
        <v>33311.822</v>
      </c>
      <c r="S3820" t="s">
        <v>8874</v>
      </c>
      <c r="AB3820" t="s">
        <v>8668</v>
      </c>
      <c r="AC3820">
        <v>16</v>
      </c>
      <c r="AE3820" t="s">
        <v>8743</v>
      </c>
      <c r="AG3820" t="s">
        <v>8661</v>
      </c>
    </row>
    <row r="3821" spans="1:33" ht="12.95" customHeight="1" x14ac:dyDescent="0.2">
      <c r="A3821" s="55" t="s">
        <v>4514</v>
      </c>
      <c r="B3821" s="54" t="s">
        <v>8852</v>
      </c>
      <c r="C3821" s="55">
        <v>48343.464</v>
      </c>
      <c r="D3821" s="55" t="s">
        <v>8869</v>
      </c>
      <c r="E3821">
        <f t="shared" si="416"/>
        <v>-6849.0273543541489</v>
      </c>
      <c r="F3821">
        <f t="shared" si="417"/>
        <v>-6849</v>
      </c>
      <c r="G3821">
        <f t="shared" si="415"/>
        <v>-3.2695300003979355E-2</v>
      </c>
      <c r="I3821">
        <f t="shared" si="419"/>
        <v>-3.2695300003979355E-2</v>
      </c>
      <c r="Q3821" s="2">
        <f t="shared" si="418"/>
        <v>33324.964</v>
      </c>
      <c r="S3821" t="s">
        <v>8874</v>
      </c>
    </row>
    <row r="3822" spans="1:33" ht="12.95" customHeight="1" x14ac:dyDescent="0.2">
      <c r="A3822" s="99" t="s">
        <v>8783</v>
      </c>
      <c r="B3822" s="14"/>
      <c r="C3822" s="17">
        <v>48367.37</v>
      </c>
      <c r="D3822" s="17"/>
      <c r="E3822">
        <f t="shared" si="416"/>
        <v>-6829.026522729172</v>
      </c>
      <c r="F3822">
        <f t="shared" si="417"/>
        <v>-6829</v>
      </c>
      <c r="G3822">
        <f t="shared" si="415"/>
        <v>-3.1701300002168864E-2</v>
      </c>
      <c r="I3822">
        <f>G3822</f>
        <v>-3.1701300002168864E-2</v>
      </c>
      <c r="Q3822" s="2">
        <f t="shared" si="418"/>
        <v>33348.870000000003</v>
      </c>
      <c r="S3822" t="s">
        <v>8874</v>
      </c>
      <c r="U3822" s="21"/>
    </row>
    <row r="3823" spans="1:33" ht="12.95" customHeight="1" x14ac:dyDescent="0.2">
      <c r="A3823" s="55" t="s">
        <v>1090</v>
      </c>
      <c r="B3823" s="54" t="s">
        <v>8852</v>
      </c>
      <c r="C3823" s="55">
        <v>48429.516000000003</v>
      </c>
      <c r="D3823" s="55" t="s">
        <v>8869</v>
      </c>
      <c r="E3823">
        <f t="shared" si="416"/>
        <v>-6777.0323922947346</v>
      </c>
      <c r="F3823">
        <f t="shared" si="417"/>
        <v>-6777</v>
      </c>
      <c r="G3823">
        <f t="shared" si="415"/>
        <v>-3.8716900002327748E-2</v>
      </c>
      <c r="I3823">
        <f>+C3823-(C$7+F3823*C$8)</f>
        <v>-3.8716900002327748E-2</v>
      </c>
      <c r="Q3823" s="2">
        <f t="shared" si="418"/>
        <v>33411.016000000003</v>
      </c>
      <c r="S3823" t="s">
        <v>8874</v>
      </c>
      <c r="AB3823" t="s">
        <v>8668</v>
      </c>
      <c r="AC3823">
        <v>21</v>
      </c>
      <c r="AE3823" t="s">
        <v>8743</v>
      </c>
      <c r="AG3823" t="s">
        <v>8661</v>
      </c>
    </row>
    <row r="3824" spans="1:33" ht="12.95" customHeight="1" x14ac:dyDescent="0.2">
      <c r="A3824" s="55" t="s">
        <v>1090</v>
      </c>
      <c r="B3824" s="54" t="s">
        <v>8852</v>
      </c>
      <c r="C3824" s="55">
        <v>48441.455999999998</v>
      </c>
      <c r="D3824" s="55" t="s">
        <v>8869</v>
      </c>
      <c r="E3824">
        <f t="shared" si="416"/>
        <v>-6767.0428528652155</v>
      </c>
      <c r="F3824">
        <f t="shared" si="417"/>
        <v>-6767</v>
      </c>
      <c r="G3824">
        <f t="shared" si="415"/>
        <v>-5.1219900000432972E-2</v>
      </c>
      <c r="I3824">
        <f>+C3824-(C$7+F3824*C$8)</f>
        <v>-5.1219900000432972E-2</v>
      </c>
      <c r="Q3824" s="2">
        <f t="shared" si="418"/>
        <v>33422.955999999998</v>
      </c>
      <c r="S3824" t="s">
        <v>8874</v>
      </c>
    </row>
    <row r="3825" spans="1:33" ht="12.95" customHeight="1" x14ac:dyDescent="0.2">
      <c r="A3825" s="99" t="s">
        <v>8783</v>
      </c>
      <c r="B3825" s="14"/>
      <c r="C3825" s="17">
        <v>48441.472999999998</v>
      </c>
      <c r="D3825" s="17"/>
      <c r="E3825">
        <f t="shared" si="416"/>
        <v>-6767.0286299028785</v>
      </c>
      <c r="F3825">
        <f t="shared" si="417"/>
        <v>-6767</v>
      </c>
      <c r="G3825">
        <f t="shared" si="415"/>
        <v>-3.4219900000607595E-2</v>
      </c>
      <c r="K3825">
        <f>G3825</f>
        <v>-3.4219900000607595E-2</v>
      </c>
      <c r="Q3825" s="2">
        <f t="shared" si="418"/>
        <v>33422.972999999998</v>
      </c>
      <c r="S3825" t="s">
        <v>8874</v>
      </c>
      <c r="U3825" s="21"/>
    </row>
    <row r="3826" spans="1:33" ht="12.95" customHeight="1" x14ac:dyDescent="0.2">
      <c r="A3826" s="55" t="s">
        <v>1090</v>
      </c>
      <c r="B3826" s="54" t="s">
        <v>8852</v>
      </c>
      <c r="C3826" s="55">
        <v>48453.421999999999</v>
      </c>
      <c r="D3826" s="55" t="s">
        <v>8869</v>
      </c>
      <c r="E3826">
        <f t="shared" si="416"/>
        <v>-6757.0315606697641</v>
      </c>
      <c r="F3826">
        <f t="shared" si="417"/>
        <v>-6757</v>
      </c>
      <c r="G3826">
        <f t="shared" si="415"/>
        <v>-3.7722900007793214E-2</v>
      </c>
      <c r="I3826">
        <f t="shared" ref="I3826:I3857" si="420">+C3826-(C$7+F3826*C$8)</f>
        <v>-3.7722900007793214E-2</v>
      </c>
      <c r="Q3826" s="2">
        <f t="shared" si="418"/>
        <v>33434.921999999999</v>
      </c>
      <c r="S3826" t="s">
        <v>8874</v>
      </c>
    </row>
    <row r="3827" spans="1:33" ht="12.95" customHeight="1" x14ac:dyDescent="0.2">
      <c r="A3827" s="55" t="s">
        <v>1090</v>
      </c>
      <c r="B3827" s="54" t="s">
        <v>8852</v>
      </c>
      <c r="C3827" s="55">
        <v>48453.425999999999</v>
      </c>
      <c r="D3827" s="55" t="s">
        <v>8869</v>
      </c>
      <c r="E3827">
        <f t="shared" si="416"/>
        <v>-6757.0282140903901</v>
      </c>
      <c r="F3827">
        <f t="shared" si="417"/>
        <v>-6757</v>
      </c>
      <c r="G3827">
        <f t="shared" si="415"/>
        <v>-3.3722900006978307E-2</v>
      </c>
      <c r="I3827">
        <f t="shared" si="420"/>
        <v>-3.3722900006978307E-2</v>
      </c>
      <c r="Q3827" s="2">
        <f t="shared" si="418"/>
        <v>33434.925999999999</v>
      </c>
      <c r="S3827" t="s">
        <v>8874</v>
      </c>
    </row>
    <row r="3828" spans="1:33" ht="12.95" customHeight="1" x14ac:dyDescent="0.2">
      <c r="A3828" s="55" t="s">
        <v>4533</v>
      </c>
      <c r="B3828" s="54" t="s">
        <v>8852</v>
      </c>
      <c r="C3828" s="55">
        <v>48453.432999999997</v>
      </c>
      <c r="D3828" s="55" t="s">
        <v>8869</v>
      </c>
      <c r="E3828">
        <f t="shared" si="416"/>
        <v>-6757.0223575764885</v>
      </c>
      <c r="F3828">
        <f t="shared" si="417"/>
        <v>-6757</v>
      </c>
      <c r="G3828">
        <f t="shared" si="415"/>
        <v>-2.6722900009190198E-2</v>
      </c>
      <c r="I3828">
        <f t="shared" si="420"/>
        <v>-2.6722900009190198E-2</v>
      </c>
      <c r="Q3828" s="2">
        <f t="shared" si="418"/>
        <v>33434.932999999997</v>
      </c>
      <c r="S3828" t="s">
        <v>8874</v>
      </c>
    </row>
    <row r="3829" spans="1:33" ht="12.95" customHeight="1" x14ac:dyDescent="0.2">
      <c r="A3829" s="55" t="s">
        <v>4533</v>
      </c>
      <c r="B3829" s="54" t="s">
        <v>8852</v>
      </c>
      <c r="C3829" s="55">
        <v>48471.356</v>
      </c>
      <c r="D3829" s="55" t="s">
        <v>8869</v>
      </c>
      <c r="E3829">
        <f t="shared" si="416"/>
        <v>-6742.0271720492374</v>
      </c>
      <c r="F3829">
        <f t="shared" si="417"/>
        <v>-6742</v>
      </c>
      <c r="G3829">
        <f t="shared" si="415"/>
        <v>-3.2477400003699586E-2</v>
      </c>
      <c r="I3829">
        <f t="shared" si="420"/>
        <v>-3.2477400003699586E-2</v>
      </c>
      <c r="Q3829" s="2">
        <f t="shared" si="418"/>
        <v>33452.856</v>
      </c>
      <c r="S3829" t="s">
        <v>8874</v>
      </c>
    </row>
    <row r="3830" spans="1:33" ht="12.95" customHeight="1" x14ac:dyDescent="0.2">
      <c r="A3830" s="55" t="s">
        <v>4538</v>
      </c>
      <c r="B3830" s="54" t="s">
        <v>8852</v>
      </c>
      <c r="C3830" s="55">
        <v>48472.550999999999</v>
      </c>
      <c r="D3830" s="55" t="s">
        <v>8869</v>
      </c>
      <c r="E3830">
        <f t="shared" si="416"/>
        <v>-6741.027381461442</v>
      </c>
      <c r="F3830">
        <f t="shared" si="417"/>
        <v>-6741</v>
      </c>
      <c r="G3830">
        <f t="shared" si="415"/>
        <v>-3.2727700003306381E-2</v>
      </c>
      <c r="I3830">
        <f t="shared" si="420"/>
        <v>-3.2727700003306381E-2</v>
      </c>
      <c r="Q3830" s="2">
        <f t="shared" si="418"/>
        <v>33454.050999999999</v>
      </c>
      <c r="S3830" t="s">
        <v>8874</v>
      </c>
      <c r="AB3830" t="s">
        <v>8668</v>
      </c>
      <c r="AC3830">
        <v>13</v>
      </c>
      <c r="AE3830" t="s">
        <v>8689</v>
      </c>
      <c r="AG3830" t="s">
        <v>8661</v>
      </c>
    </row>
    <row r="3831" spans="1:33" ht="12.95" customHeight="1" x14ac:dyDescent="0.2">
      <c r="A3831" s="55" t="s">
        <v>4514</v>
      </c>
      <c r="B3831" s="54" t="s">
        <v>8852</v>
      </c>
      <c r="C3831" s="55">
        <v>48478.527000000002</v>
      </c>
      <c r="D3831" s="55" t="s">
        <v>8869</v>
      </c>
      <c r="E3831">
        <f t="shared" si="416"/>
        <v>-6736.0275918776179</v>
      </c>
      <c r="F3831">
        <f t="shared" si="417"/>
        <v>-6736</v>
      </c>
      <c r="G3831">
        <f t="shared" si="415"/>
        <v>-3.2979199997498654E-2</v>
      </c>
      <c r="I3831">
        <f t="shared" si="420"/>
        <v>-3.2979199997498654E-2</v>
      </c>
      <c r="Q3831" s="2">
        <f t="shared" si="418"/>
        <v>33460.027000000002</v>
      </c>
      <c r="S3831" t="s">
        <v>8874</v>
      </c>
    </row>
    <row r="3832" spans="1:33" ht="12.95" customHeight="1" x14ac:dyDescent="0.2">
      <c r="A3832" s="55" t="s">
        <v>4514</v>
      </c>
      <c r="B3832" s="54" t="s">
        <v>8852</v>
      </c>
      <c r="C3832" s="55">
        <v>48478.536</v>
      </c>
      <c r="D3832" s="55" t="s">
        <v>8869</v>
      </c>
      <c r="E3832">
        <f t="shared" si="416"/>
        <v>-6736.0200620740297</v>
      </c>
      <c r="F3832">
        <f t="shared" si="417"/>
        <v>-6736</v>
      </c>
      <c r="G3832">
        <f t="shared" si="415"/>
        <v>-2.3979199999303091E-2</v>
      </c>
      <c r="I3832">
        <f t="shared" si="420"/>
        <v>-2.3979199999303091E-2</v>
      </c>
      <c r="Q3832" s="2">
        <f t="shared" si="418"/>
        <v>33460.036</v>
      </c>
      <c r="S3832" t="s">
        <v>8874</v>
      </c>
    </row>
    <row r="3833" spans="1:33" ht="12.95" customHeight="1" x14ac:dyDescent="0.2">
      <c r="A3833" s="55" t="s">
        <v>1090</v>
      </c>
      <c r="B3833" s="54" t="s">
        <v>8852</v>
      </c>
      <c r="C3833" s="55">
        <v>48484.485999999997</v>
      </c>
      <c r="D3833" s="55" t="s">
        <v>8869</v>
      </c>
      <c r="E3833">
        <f t="shared" si="416"/>
        <v>-6731.0420252561371</v>
      </c>
      <c r="F3833">
        <f t="shared" si="417"/>
        <v>-6731</v>
      </c>
      <c r="G3833">
        <f t="shared" si="415"/>
        <v>-5.0230700006068218E-2</v>
      </c>
      <c r="I3833">
        <f t="shared" si="420"/>
        <v>-5.0230700006068218E-2</v>
      </c>
      <c r="Q3833" s="2">
        <f t="shared" si="418"/>
        <v>33465.985999999997</v>
      </c>
      <c r="S3833" t="s">
        <v>8874</v>
      </c>
    </row>
    <row r="3834" spans="1:33" ht="12.95" customHeight="1" x14ac:dyDescent="0.2">
      <c r="A3834" s="55" t="s">
        <v>1090</v>
      </c>
      <c r="B3834" s="54" t="s">
        <v>8852</v>
      </c>
      <c r="C3834" s="55">
        <v>48484.495000000003</v>
      </c>
      <c r="D3834" s="55" t="s">
        <v>8869</v>
      </c>
      <c r="E3834">
        <f t="shared" si="416"/>
        <v>-6731.0344954525426</v>
      </c>
      <c r="F3834">
        <f t="shared" si="417"/>
        <v>-6731</v>
      </c>
      <c r="G3834">
        <f t="shared" si="415"/>
        <v>-4.1230700000596698E-2</v>
      </c>
      <c r="I3834">
        <f t="shared" si="420"/>
        <v>-4.1230700000596698E-2</v>
      </c>
      <c r="Q3834" s="2">
        <f t="shared" si="418"/>
        <v>33465.995000000003</v>
      </c>
      <c r="S3834" t="s">
        <v>8874</v>
      </c>
      <c r="AB3834" t="s">
        <v>8668</v>
      </c>
      <c r="AC3834">
        <v>12</v>
      </c>
      <c r="AE3834" t="s">
        <v>8759</v>
      </c>
      <c r="AG3834" t="s">
        <v>8661</v>
      </c>
    </row>
    <row r="3835" spans="1:33" ht="12.95" customHeight="1" x14ac:dyDescent="0.2">
      <c r="A3835" s="55" t="s">
        <v>1090</v>
      </c>
      <c r="B3835" s="54" t="s">
        <v>8852</v>
      </c>
      <c r="C3835" s="55">
        <v>48484.495999999999</v>
      </c>
      <c r="D3835" s="55" t="s">
        <v>8869</v>
      </c>
      <c r="E3835">
        <f t="shared" si="416"/>
        <v>-6731.0336588077016</v>
      </c>
      <c r="F3835">
        <f t="shared" si="417"/>
        <v>-6731</v>
      </c>
      <c r="G3835">
        <f t="shared" si="415"/>
        <v>-4.023070000403095E-2</v>
      </c>
      <c r="I3835">
        <f t="shared" si="420"/>
        <v>-4.023070000403095E-2</v>
      </c>
      <c r="Q3835" s="2">
        <f t="shared" si="418"/>
        <v>33465.995999999999</v>
      </c>
      <c r="S3835" t="s">
        <v>8874</v>
      </c>
    </row>
    <row r="3836" spans="1:33" ht="12.95" customHeight="1" x14ac:dyDescent="0.2">
      <c r="A3836" s="55" t="s">
        <v>1090</v>
      </c>
      <c r="B3836" s="54" t="s">
        <v>8852</v>
      </c>
      <c r="C3836" s="55">
        <v>48484.497000000003</v>
      </c>
      <c r="D3836" s="55" t="s">
        <v>8869</v>
      </c>
      <c r="E3836">
        <f t="shared" si="416"/>
        <v>-6731.0328221628552</v>
      </c>
      <c r="F3836">
        <f t="shared" si="417"/>
        <v>-6731</v>
      </c>
      <c r="G3836">
        <f t="shared" si="415"/>
        <v>-3.9230700000189245E-2</v>
      </c>
      <c r="I3836">
        <f t="shared" si="420"/>
        <v>-3.9230700000189245E-2</v>
      </c>
      <c r="Q3836" s="2">
        <f t="shared" si="418"/>
        <v>33465.997000000003</v>
      </c>
      <c r="S3836" t="s">
        <v>8874</v>
      </c>
    </row>
    <row r="3837" spans="1:33" ht="12.95" customHeight="1" x14ac:dyDescent="0.2">
      <c r="A3837" s="55" t="s">
        <v>1090</v>
      </c>
      <c r="B3837" s="54" t="s">
        <v>8852</v>
      </c>
      <c r="C3837" s="55">
        <v>48484.498</v>
      </c>
      <c r="D3837" s="55" t="s">
        <v>8869</v>
      </c>
      <c r="E3837">
        <f t="shared" si="416"/>
        <v>-6731.0319855180151</v>
      </c>
      <c r="F3837">
        <f t="shared" si="417"/>
        <v>-6731</v>
      </c>
      <c r="G3837">
        <f t="shared" si="415"/>
        <v>-3.8230700003623497E-2</v>
      </c>
      <c r="I3837">
        <f t="shared" si="420"/>
        <v>-3.8230700003623497E-2</v>
      </c>
      <c r="Q3837" s="2">
        <f t="shared" si="418"/>
        <v>33465.998</v>
      </c>
      <c r="S3837" t="s">
        <v>8874</v>
      </c>
    </row>
    <row r="3838" spans="1:33" ht="12.95" customHeight="1" x14ac:dyDescent="0.2">
      <c r="A3838" s="55" t="s">
        <v>1090</v>
      </c>
      <c r="B3838" s="54" t="s">
        <v>8852</v>
      </c>
      <c r="C3838" s="55">
        <v>48484.502999999997</v>
      </c>
      <c r="D3838" s="55" t="s">
        <v>8869</v>
      </c>
      <c r="E3838">
        <f t="shared" si="416"/>
        <v>-6731.0278022938001</v>
      </c>
      <c r="F3838">
        <f t="shared" si="417"/>
        <v>-6731</v>
      </c>
      <c r="G3838">
        <f t="shared" si="415"/>
        <v>-3.3230700006242841E-2</v>
      </c>
      <c r="I3838">
        <f t="shared" si="420"/>
        <v>-3.3230700006242841E-2</v>
      </c>
      <c r="Q3838" s="2">
        <f t="shared" si="418"/>
        <v>33466.002999999997</v>
      </c>
      <c r="S3838" t="s">
        <v>8874</v>
      </c>
    </row>
    <row r="3839" spans="1:33" ht="12.95" customHeight="1" x14ac:dyDescent="0.2">
      <c r="A3839" s="55" t="s">
        <v>1090</v>
      </c>
      <c r="B3839" s="54" t="s">
        <v>8852</v>
      </c>
      <c r="C3839" s="55">
        <v>48484.504999999997</v>
      </c>
      <c r="D3839" s="55" t="s">
        <v>8869</v>
      </c>
      <c r="E3839">
        <f t="shared" si="416"/>
        <v>-6731.0261290041135</v>
      </c>
      <c r="F3839">
        <f t="shared" si="417"/>
        <v>-6731</v>
      </c>
      <c r="G3839">
        <f t="shared" si="415"/>
        <v>-3.1230700005835388E-2</v>
      </c>
      <c r="I3839">
        <f t="shared" si="420"/>
        <v>-3.1230700005835388E-2</v>
      </c>
      <c r="Q3839" s="2">
        <f t="shared" si="418"/>
        <v>33466.004999999997</v>
      </c>
      <c r="S3839" t="s">
        <v>8874</v>
      </c>
    </row>
    <row r="3840" spans="1:33" ht="12.95" customHeight="1" x14ac:dyDescent="0.2">
      <c r="A3840" s="55" t="s">
        <v>4566</v>
      </c>
      <c r="B3840" s="54" t="s">
        <v>8852</v>
      </c>
      <c r="C3840" s="55">
        <v>48490.47</v>
      </c>
      <c r="D3840" s="55" t="s">
        <v>8869</v>
      </c>
      <c r="E3840">
        <f t="shared" si="416"/>
        <v>-6726.0355425135649</v>
      </c>
      <c r="F3840">
        <f t="shared" si="417"/>
        <v>-6726</v>
      </c>
      <c r="G3840">
        <f t="shared" si="415"/>
        <v>-4.2482199998630676E-2</v>
      </c>
      <c r="I3840">
        <f t="shared" si="420"/>
        <v>-4.2482199998630676E-2</v>
      </c>
      <c r="Q3840" s="2">
        <f t="shared" si="418"/>
        <v>33471.97</v>
      </c>
      <c r="S3840" t="s">
        <v>8874</v>
      </c>
    </row>
    <row r="3841" spans="1:19" ht="12.95" customHeight="1" x14ac:dyDescent="0.2">
      <c r="A3841" s="55" t="s">
        <v>1090</v>
      </c>
      <c r="B3841" s="54" t="s">
        <v>8852</v>
      </c>
      <c r="C3841" s="55">
        <v>48502.427000000003</v>
      </c>
      <c r="D3841" s="55" t="s">
        <v>8869</v>
      </c>
      <c r="E3841">
        <f t="shared" si="416"/>
        <v>-6716.0317801217025</v>
      </c>
      <c r="F3841">
        <f t="shared" si="417"/>
        <v>-6716</v>
      </c>
      <c r="G3841">
        <f t="shared" si="415"/>
        <v>-3.7985199996910524E-2</v>
      </c>
      <c r="I3841">
        <f t="shared" si="420"/>
        <v>-3.7985199996910524E-2</v>
      </c>
      <c r="Q3841" s="2">
        <f t="shared" si="418"/>
        <v>33483.927000000003</v>
      </c>
      <c r="S3841" t="s">
        <v>8874</v>
      </c>
    </row>
    <row r="3842" spans="1:19" ht="12.95" customHeight="1" x14ac:dyDescent="0.2">
      <c r="A3842" s="55" t="s">
        <v>1090</v>
      </c>
      <c r="B3842" s="54" t="s">
        <v>8852</v>
      </c>
      <c r="C3842" s="55">
        <v>48502.430999999997</v>
      </c>
      <c r="D3842" s="55" t="s">
        <v>8869</v>
      </c>
      <c r="E3842">
        <f t="shared" si="416"/>
        <v>-6716.0284335423348</v>
      </c>
      <c r="F3842">
        <f t="shared" si="417"/>
        <v>-6716</v>
      </c>
      <c r="G3842">
        <f t="shared" si="415"/>
        <v>-3.3985200003371574E-2</v>
      </c>
      <c r="I3842">
        <f t="shared" si="420"/>
        <v>-3.3985200003371574E-2</v>
      </c>
      <c r="Q3842" s="2">
        <f t="shared" si="418"/>
        <v>33483.930999999997</v>
      </c>
      <c r="S3842" t="s">
        <v>8874</v>
      </c>
    </row>
    <row r="3843" spans="1:19" ht="12.95" customHeight="1" x14ac:dyDescent="0.2">
      <c r="A3843" s="55" t="s">
        <v>1090</v>
      </c>
      <c r="B3843" s="54" t="s">
        <v>8852</v>
      </c>
      <c r="C3843" s="55">
        <v>48508.400999999998</v>
      </c>
      <c r="D3843" s="55" t="s">
        <v>8869</v>
      </c>
      <c r="E3843">
        <f t="shared" si="416"/>
        <v>-6711.0336638275721</v>
      </c>
      <c r="F3843">
        <f t="shared" si="417"/>
        <v>-6711</v>
      </c>
      <c r="G3843">
        <f t="shared" si="415"/>
        <v>-4.0236700006062165E-2</v>
      </c>
      <c r="I3843">
        <f t="shared" si="420"/>
        <v>-4.0236700006062165E-2</v>
      </c>
      <c r="Q3843" s="2">
        <f t="shared" si="418"/>
        <v>33489.900999999998</v>
      </c>
      <c r="S3843" t="s">
        <v>8874</v>
      </c>
    </row>
    <row r="3844" spans="1:19" ht="12.95" customHeight="1" x14ac:dyDescent="0.2">
      <c r="A3844" s="55" t="s">
        <v>4538</v>
      </c>
      <c r="B3844" s="54" t="s">
        <v>8852</v>
      </c>
      <c r="C3844" s="55">
        <v>48508.408000000003</v>
      </c>
      <c r="D3844" s="55" t="s">
        <v>8869</v>
      </c>
      <c r="E3844">
        <f t="shared" si="416"/>
        <v>-6711.0278073136642</v>
      </c>
      <c r="F3844">
        <f t="shared" si="417"/>
        <v>-6711</v>
      </c>
      <c r="G3844">
        <f t="shared" si="415"/>
        <v>-3.3236700000998098E-2</v>
      </c>
      <c r="I3844">
        <f t="shared" si="420"/>
        <v>-3.3236700000998098E-2</v>
      </c>
      <c r="Q3844" s="2">
        <f t="shared" si="418"/>
        <v>33489.908000000003</v>
      </c>
      <c r="S3844" t="s">
        <v>8874</v>
      </c>
    </row>
    <row r="3845" spans="1:19" ht="12.95" customHeight="1" x14ac:dyDescent="0.2">
      <c r="A3845" s="55" t="s">
        <v>4538</v>
      </c>
      <c r="B3845" s="54" t="s">
        <v>8852</v>
      </c>
      <c r="C3845" s="55">
        <v>48509.599000000002</v>
      </c>
      <c r="D3845" s="55" t="s">
        <v>8869</v>
      </c>
      <c r="E3845">
        <f t="shared" si="416"/>
        <v>-6710.0313633052428</v>
      </c>
      <c r="F3845">
        <f t="shared" si="417"/>
        <v>-6710</v>
      </c>
      <c r="G3845">
        <f t="shared" si="415"/>
        <v>-3.7487000001419801E-2</v>
      </c>
      <c r="I3845">
        <f t="shared" si="420"/>
        <v>-3.7487000001419801E-2</v>
      </c>
      <c r="Q3845" s="2">
        <f t="shared" si="418"/>
        <v>33491.099000000002</v>
      </c>
      <c r="S3845" t="s">
        <v>8874</v>
      </c>
    </row>
    <row r="3846" spans="1:19" ht="12.95" customHeight="1" x14ac:dyDescent="0.2">
      <c r="A3846" s="55" t="s">
        <v>4579</v>
      </c>
      <c r="B3846" s="54" t="s">
        <v>8852</v>
      </c>
      <c r="C3846" s="55">
        <v>48514.38</v>
      </c>
      <c r="D3846" s="55" t="s">
        <v>8869</v>
      </c>
      <c r="E3846">
        <f t="shared" si="416"/>
        <v>-6706.0313643092204</v>
      </c>
      <c r="F3846">
        <f t="shared" si="417"/>
        <v>-6706</v>
      </c>
      <c r="G3846">
        <f t="shared" si="415"/>
        <v>-3.7488200003281236E-2</v>
      </c>
      <c r="I3846">
        <f t="shared" si="420"/>
        <v>-3.7488200003281236E-2</v>
      </c>
      <c r="Q3846" s="2">
        <f t="shared" si="418"/>
        <v>33495.879999999997</v>
      </c>
      <c r="S3846" t="s">
        <v>8874</v>
      </c>
    </row>
    <row r="3847" spans="1:19" ht="12.95" customHeight="1" x14ac:dyDescent="0.2">
      <c r="A3847" s="55" t="s">
        <v>4579</v>
      </c>
      <c r="B3847" s="54" t="s">
        <v>8852</v>
      </c>
      <c r="C3847" s="55">
        <v>48514.383999999998</v>
      </c>
      <c r="D3847" s="55" t="s">
        <v>8869</v>
      </c>
      <c r="E3847">
        <f t="shared" si="416"/>
        <v>-6706.0280177298464</v>
      </c>
      <c r="F3847">
        <f t="shared" si="417"/>
        <v>-6706</v>
      </c>
      <c r="G3847">
        <f t="shared" si="415"/>
        <v>-3.3488200002466328E-2</v>
      </c>
      <c r="I3847">
        <f t="shared" si="420"/>
        <v>-3.3488200002466328E-2</v>
      </c>
      <c r="Q3847" s="2">
        <f t="shared" si="418"/>
        <v>33495.883999999998</v>
      </c>
      <c r="S3847" t="s">
        <v>8874</v>
      </c>
    </row>
    <row r="3848" spans="1:19" ht="12.95" customHeight="1" x14ac:dyDescent="0.2">
      <c r="A3848" s="55" t="s">
        <v>4538</v>
      </c>
      <c r="B3848" s="54" t="s">
        <v>8852</v>
      </c>
      <c r="C3848" s="55">
        <v>48526.334000000003</v>
      </c>
      <c r="D3848" s="55" t="s">
        <v>8869</v>
      </c>
      <c r="E3848">
        <f t="shared" si="416"/>
        <v>-6696.0301118518855</v>
      </c>
      <c r="F3848">
        <f t="shared" si="417"/>
        <v>-6696</v>
      </c>
      <c r="G3848">
        <f t="shared" si="415"/>
        <v>-3.5991199998534285E-2</v>
      </c>
      <c r="I3848">
        <f t="shared" si="420"/>
        <v>-3.5991199998534285E-2</v>
      </c>
      <c r="Q3848" s="2">
        <f t="shared" si="418"/>
        <v>33507.834000000003</v>
      </c>
      <c r="S3848" t="s">
        <v>8874</v>
      </c>
    </row>
    <row r="3849" spans="1:19" ht="12.95" customHeight="1" x14ac:dyDescent="0.2">
      <c r="A3849" s="55" t="s">
        <v>4499</v>
      </c>
      <c r="B3849" s="54" t="s">
        <v>8852</v>
      </c>
      <c r="C3849" s="55">
        <v>48528.726000000002</v>
      </c>
      <c r="D3849" s="55" t="s">
        <v>8869</v>
      </c>
      <c r="E3849">
        <f t="shared" si="416"/>
        <v>-6694.0288573866083</v>
      </c>
      <c r="F3849">
        <f t="shared" si="417"/>
        <v>-6694</v>
      </c>
      <c r="G3849">
        <f t="shared" si="415"/>
        <v>-3.4491799997340422E-2</v>
      </c>
      <c r="I3849">
        <f t="shared" si="420"/>
        <v>-3.4491799997340422E-2</v>
      </c>
      <c r="Q3849" s="2">
        <f t="shared" si="418"/>
        <v>33510.226000000002</v>
      </c>
      <c r="S3849" t="s">
        <v>8874</v>
      </c>
    </row>
    <row r="3850" spans="1:19" ht="12.95" customHeight="1" x14ac:dyDescent="0.2">
      <c r="A3850" s="55" t="s">
        <v>1090</v>
      </c>
      <c r="B3850" s="54" t="s">
        <v>8852</v>
      </c>
      <c r="C3850" s="55">
        <v>48533.495999999999</v>
      </c>
      <c r="D3850" s="55" t="s">
        <v>8869</v>
      </c>
      <c r="E3850">
        <f t="shared" si="416"/>
        <v>-6690.0380614838614</v>
      </c>
      <c r="F3850">
        <f t="shared" si="417"/>
        <v>-6690</v>
      </c>
      <c r="G3850">
        <f t="shared" si="415"/>
        <v>-4.549300000508083E-2</v>
      </c>
      <c r="I3850">
        <f t="shared" si="420"/>
        <v>-4.549300000508083E-2</v>
      </c>
      <c r="Q3850" s="2">
        <f t="shared" si="418"/>
        <v>33514.995999999999</v>
      </c>
      <c r="S3850" t="s">
        <v>8874</v>
      </c>
    </row>
    <row r="3851" spans="1:19" ht="12.95" customHeight="1" x14ac:dyDescent="0.2">
      <c r="A3851" s="55" t="s">
        <v>1090</v>
      </c>
      <c r="B3851" s="54" t="s">
        <v>8852</v>
      </c>
      <c r="C3851" s="55">
        <v>48557.4</v>
      </c>
      <c r="D3851" s="55" t="s">
        <v>8869</v>
      </c>
      <c r="E3851">
        <f t="shared" si="416"/>
        <v>-6670.038903148572</v>
      </c>
      <c r="F3851">
        <f t="shared" si="417"/>
        <v>-6670</v>
      </c>
      <c r="G3851">
        <f t="shared" ref="G3851:G3914" si="421">+C3851-(C$7+F3851*C$8)</f>
        <v>-4.6499000003677793E-2</v>
      </c>
      <c r="I3851">
        <f t="shared" si="420"/>
        <v>-4.6499000003677793E-2</v>
      </c>
      <c r="Q3851" s="2">
        <f t="shared" si="418"/>
        <v>33538.9</v>
      </c>
      <c r="S3851" t="s">
        <v>8874</v>
      </c>
    </row>
    <row r="3852" spans="1:19" ht="12.95" customHeight="1" x14ac:dyDescent="0.2">
      <c r="A3852" s="55" t="s">
        <v>1090</v>
      </c>
      <c r="B3852" s="54" t="s">
        <v>8852</v>
      </c>
      <c r="C3852" s="55">
        <v>48557.400999999998</v>
      </c>
      <c r="D3852" s="55" t="s">
        <v>8869</v>
      </c>
      <c r="E3852">
        <f t="shared" si="416"/>
        <v>-6670.038066503731</v>
      </c>
      <c r="F3852">
        <f t="shared" si="417"/>
        <v>-6670</v>
      </c>
      <c r="G3852">
        <f t="shared" si="421"/>
        <v>-4.5499000007112045E-2</v>
      </c>
      <c r="I3852">
        <f t="shared" si="420"/>
        <v>-4.5499000007112045E-2</v>
      </c>
      <c r="Q3852" s="2">
        <f t="shared" si="418"/>
        <v>33538.900999999998</v>
      </c>
      <c r="S3852" t="s">
        <v>8874</v>
      </c>
    </row>
    <row r="3853" spans="1:19" ht="12.95" customHeight="1" x14ac:dyDescent="0.2">
      <c r="A3853" s="55" t="s">
        <v>1090</v>
      </c>
      <c r="B3853" s="54" t="s">
        <v>8852</v>
      </c>
      <c r="C3853" s="55">
        <v>48557.402999999998</v>
      </c>
      <c r="D3853" s="55" t="s">
        <v>8869</v>
      </c>
      <c r="E3853">
        <f t="shared" si="416"/>
        <v>-6670.0363932140444</v>
      </c>
      <c r="F3853">
        <f t="shared" si="417"/>
        <v>-6670</v>
      </c>
      <c r="G3853">
        <f t="shared" si="421"/>
        <v>-4.3499000006704591E-2</v>
      </c>
      <c r="I3853">
        <f t="shared" si="420"/>
        <v>-4.3499000006704591E-2</v>
      </c>
      <c r="Q3853" s="2">
        <f t="shared" si="418"/>
        <v>33538.902999999998</v>
      </c>
      <c r="S3853" t="s">
        <v>8874</v>
      </c>
    </row>
    <row r="3854" spans="1:19" ht="12.95" customHeight="1" x14ac:dyDescent="0.2">
      <c r="A3854" s="55" t="s">
        <v>1090</v>
      </c>
      <c r="B3854" s="54" t="s">
        <v>8852</v>
      </c>
      <c r="C3854" s="55">
        <v>48557.404999999999</v>
      </c>
      <c r="D3854" s="55" t="s">
        <v>8869</v>
      </c>
      <c r="E3854">
        <f t="shared" si="416"/>
        <v>-6670.034719924357</v>
      </c>
      <c r="F3854">
        <f t="shared" si="417"/>
        <v>-6670</v>
      </c>
      <c r="G3854">
        <f t="shared" si="421"/>
        <v>-4.1499000006297138E-2</v>
      </c>
      <c r="I3854">
        <f t="shared" si="420"/>
        <v>-4.1499000006297138E-2</v>
      </c>
      <c r="Q3854" s="2">
        <f t="shared" si="418"/>
        <v>33538.904999999999</v>
      </c>
      <c r="S3854" t="s">
        <v>8874</v>
      </c>
    </row>
    <row r="3855" spans="1:19" ht="12.95" customHeight="1" x14ac:dyDescent="0.2">
      <c r="A3855" s="55" t="s">
        <v>1090</v>
      </c>
      <c r="B3855" s="54" t="s">
        <v>8852</v>
      </c>
      <c r="C3855" s="55">
        <v>48557.411999999997</v>
      </c>
      <c r="D3855" s="55" t="s">
        <v>8869</v>
      </c>
      <c r="E3855">
        <f t="shared" si="416"/>
        <v>-6670.0288634104554</v>
      </c>
      <c r="F3855">
        <f t="shared" si="417"/>
        <v>-6670</v>
      </c>
      <c r="G3855">
        <f t="shared" si="421"/>
        <v>-3.4499000008509029E-2</v>
      </c>
      <c r="I3855">
        <f t="shared" si="420"/>
        <v>-3.4499000008509029E-2</v>
      </c>
      <c r="Q3855" s="2">
        <f t="shared" si="418"/>
        <v>33538.911999999997</v>
      </c>
      <c r="S3855" t="s">
        <v>8874</v>
      </c>
    </row>
    <row r="3856" spans="1:19" ht="12.95" customHeight="1" x14ac:dyDescent="0.2">
      <c r="A3856" s="55" t="s">
        <v>1090</v>
      </c>
      <c r="B3856" s="54" t="s">
        <v>8852</v>
      </c>
      <c r="C3856" s="55">
        <v>48557.427000000003</v>
      </c>
      <c r="D3856" s="55" t="s">
        <v>8869</v>
      </c>
      <c r="E3856">
        <f t="shared" si="416"/>
        <v>-6670.0163137377995</v>
      </c>
      <c r="F3856">
        <f t="shared" si="417"/>
        <v>-6670</v>
      </c>
      <c r="G3856">
        <f t="shared" si="421"/>
        <v>-1.9499000001815148E-2</v>
      </c>
      <c r="I3856">
        <f t="shared" si="420"/>
        <v>-1.9499000001815148E-2</v>
      </c>
      <c r="Q3856" s="2">
        <f t="shared" si="418"/>
        <v>33538.927000000003</v>
      </c>
      <c r="S3856" t="s">
        <v>8874</v>
      </c>
    </row>
    <row r="3857" spans="1:33" ht="12.95" customHeight="1" x14ac:dyDescent="0.2">
      <c r="A3857" s="55" t="s">
        <v>4499</v>
      </c>
      <c r="B3857" s="54" t="s">
        <v>8852</v>
      </c>
      <c r="C3857" s="55">
        <v>48571.758000000002</v>
      </c>
      <c r="D3857" s="55" t="s">
        <v>8869</v>
      </c>
      <c r="E3857">
        <f t="shared" si="416"/>
        <v>-6658.0263564878423</v>
      </c>
      <c r="F3857">
        <f t="shared" si="417"/>
        <v>-6658</v>
      </c>
      <c r="G3857">
        <f t="shared" si="421"/>
        <v>-3.1502600002568215E-2</v>
      </c>
      <c r="I3857">
        <f t="shared" si="420"/>
        <v>-3.1502600002568215E-2</v>
      </c>
      <c r="Q3857" s="2">
        <f t="shared" si="418"/>
        <v>33553.258000000002</v>
      </c>
      <c r="S3857" t="s">
        <v>8874</v>
      </c>
    </row>
    <row r="3858" spans="1:33" ht="12.95" customHeight="1" x14ac:dyDescent="0.2">
      <c r="A3858" s="55" t="s">
        <v>4468</v>
      </c>
      <c r="B3858" s="54" t="s">
        <v>8852</v>
      </c>
      <c r="C3858" s="55">
        <v>48581.315499999997</v>
      </c>
      <c r="D3858" s="55" t="s">
        <v>8869</v>
      </c>
      <c r="E3858">
        <f t="shared" si="416"/>
        <v>-6650.0301233975897</v>
      </c>
      <c r="F3858">
        <f t="shared" si="417"/>
        <v>-6650</v>
      </c>
      <c r="G3858">
        <f t="shared" si="421"/>
        <v>-3.6005000001750886E-2</v>
      </c>
      <c r="J3858">
        <f>+C3858-(C$7+F3858*C$8)</f>
        <v>-3.6005000001750886E-2</v>
      </c>
      <c r="Q3858" s="2">
        <f t="shared" si="418"/>
        <v>33562.815499999997</v>
      </c>
      <c r="S3858" t="s">
        <v>8874</v>
      </c>
    </row>
    <row r="3859" spans="1:33" ht="12.95" customHeight="1" x14ac:dyDescent="0.2">
      <c r="A3859" s="55" t="s">
        <v>4468</v>
      </c>
      <c r="B3859" s="54" t="s">
        <v>8852</v>
      </c>
      <c r="C3859" s="55">
        <v>48586.096799999999</v>
      </c>
      <c r="D3859" s="55" t="s">
        <v>8869</v>
      </c>
      <c r="E3859">
        <f t="shared" si="416"/>
        <v>-6646.029873408108</v>
      </c>
      <c r="F3859">
        <f t="shared" si="417"/>
        <v>-6646</v>
      </c>
      <c r="G3859">
        <f t="shared" si="421"/>
        <v>-3.5706200003915001E-2</v>
      </c>
      <c r="J3859">
        <f>+C3859-(C$7+F3859*C$8)</f>
        <v>-3.5706200003915001E-2</v>
      </c>
      <c r="Q3859" s="2">
        <f t="shared" si="418"/>
        <v>33567.596799999999</v>
      </c>
      <c r="S3859" t="s">
        <v>8874</v>
      </c>
    </row>
    <row r="3860" spans="1:33" ht="12.95" customHeight="1" x14ac:dyDescent="0.2">
      <c r="A3860" s="55" t="s">
        <v>4468</v>
      </c>
      <c r="B3860" s="54" t="s">
        <v>8852</v>
      </c>
      <c r="C3860" s="55">
        <v>48593.268400000001</v>
      </c>
      <c r="D3860" s="55" t="s">
        <v>8869</v>
      </c>
      <c r="E3860">
        <f t="shared" si="416"/>
        <v>-6640.0297912495835</v>
      </c>
      <c r="F3860">
        <f t="shared" si="417"/>
        <v>-6640</v>
      </c>
      <c r="G3860">
        <f t="shared" si="421"/>
        <v>-3.5608000005595386E-2</v>
      </c>
      <c r="J3860">
        <f>+C3860-(C$7+F3860*C$8)</f>
        <v>-3.5608000005595386E-2</v>
      </c>
      <c r="Q3860" s="2">
        <f t="shared" si="418"/>
        <v>33574.768400000001</v>
      </c>
      <c r="S3860" t="s">
        <v>8874</v>
      </c>
    </row>
    <row r="3861" spans="1:33" ht="12.95" customHeight="1" x14ac:dyDescent="0.2">
      <c r="A3861" s="55" t="s">
        <v>10893</v>
      </c>
      <c r="B3861" s="54" t="s">
        <v>8852</v>
      </c>
      <c r="C3861" s="55">
        <v>48598.05</v>
      </c>
      <c r="D3861" s="55" t="s">
        <v>8869</v>
      </c>
      <c r="E3861">
        <f t="shared" ref="E3861:E3924" si="422">+(C3861-C$7)/C$8</f>
        <v>-6636.0292902666497</v>
      </c>
      <c r="F3861">
        <f t="shared" ref="F3861:F3924" si="423">ROUND(2*E3861,0)/2</f>
        <v>-6636</v>
      </c>
      <c r="G3861">
        <f t="shared" si="421"/>
        <v>-3.5009200000786223E-2</v>
      </c>
      <c r="I3861">
        <f>G3861</f>
        <v>-3.5009200000786223E-2</v>
      </c>
      <c r="Q3861" s="2">
        <f t="shared" si="418"/>
        <v>33579.550000000003</v>
      </c>
      <c r="S3861" t="s">
        <v>8874</v>
      </c>
      <c r="U3861" s="21"/>
    </row>
    <row r="3862" spans="1:33" ht="12.95" customHeight="1" x14ac:dyDescent="0.2">
      <c r="A3862" s="55" t="s">
        <v>4538</v>
      </c>
      <c r="B3862" s="54" t="s">
        <v>8852</v>
      </c>
      <c r="C3862" s="55">
        <v>48599.256000000001</v>
      </c>
      <c r="D3862" s="55" t="s">
        <v>8869</v>
      </c>
      <c r="E3862">
        <f t="shared" si="422"/>
        <v>-6635.0202965855779</v>
      </c>
      <c r="F3862">
        <f t="shared" si="423"/>
        <v>-6635</v>
      </c>
      <c r="G3862">
        <f t="shared" si="421"/>
        <v>-2.4259500001790002E-2</v>
      </c>
      <c r="I3862">
        <f>+C3862-(C$7+F3862*C$8)</f>
        <v>-2.4259500001790002E-2</v>
      </c>
      <c r="Q3862" s="2">
        <f t="shared" si="418"/>
        <v>33580.756000000001</v>
      </c>
      <c r="S3862" t="s">
        <v>8874</v>
      </c>
    </row>
    <row r="3863" spans="1:33" ht="12.95" customHeight="1" x14ac:dyDescent="0.2">
      <c r="A3863" s="99" t="s">
        <v>8784</v>
      </c>
      <c r="B3863" s="14"/>
      <c r="C3863" s="17">
        <v>48600.440300000002</v>
      </c>
      <c r="D3863" s="17"/>
      <c r="E3863">
        <f t="shared" si="422"/>
        <v>-6634.029458097606</v>
      </c>
      <c r="F3863">
        <f t="shared" si="423"/>
        <v>-6634</v>
      </c>
      <c r="G3863">
        <f t="shared" si="421"/>
        <v>-3.5209800000302494E-2</v>
      </c>
      <c r="J3863">
        <f>G3863</f>
        <v>-3.5209800000302494E-2</v>
      </c>
      <c r="Q3863" s="2">
        <f t="shared" ref="Q3863:Q3926" si="424">+C3863-15018.5</f>
        <v>33581.940300000002</v>
      </c>
      <c r="S3863" t="s">
        <v>8874</v>
      </c>
      <c r="U3863" s="21"/>
    </row>
    <row r="3864" spans="1:33" ht="12.95" customHeight="1" x14ac:dyDescent="0.2">
      <c r="A3864" s="99" t="s">
        <v>8784</v>
      </c>
      <c r="B3864" s="14"/>
      <c r="C3864" s="17">
        <v>48601.635199999997</v>
      </c>
      <c r="D3864" s="17"/>
      <c r="E3864">
        <f t="shared" si="422"/>
        <v>-6633.0297511742983</v>
      </c>
      <c r="F3864">
        <f t="shared" si="423"/>
        <v>-6633</v>
      </c>
      <c r="G3864">
        <f t="shared" si="421"/>
        <v>-3.5560100004659034E-2</v>
      </c>
      <c r="J3864">
        <f>G3864</f>
        <v>-3.5560100004659034E-2</v>
      </c>
      <c r="Q3864" s="2">
        <f t="shared" si="424"/>
        <v>33583.135199999997</v>
      </c>
      <c r="S3864" t="s">
        <v>8874</v>
      </c>
      <c r="U3864" s="21"/>
    </row>
    <row r="3865" spans="1:33" ht="12.95" customHeight="1" x14ac:dyDescent="0.2">
      <c r="A3865" s="55" t="s">
        <v>7439</v>
      </c>
      <c r="B3865" s="54" t="s">
        <v>8852</v>
      </c>
      <c r="C3865" s="55">
        <v>48601.646999999997</v>
      </c>
      <c r="D3865" s="55" t="s">
        <v>8869</v>
      </c>
      <c r="E3865">
        <f t="shared" si="422"/>
        <v>-6633.019878765147</v>
      </c>
      <c r="F3865">
        <f t="shared" si="423"/>
        <v>-6633</v>
      </c>
      <c r="G3865">
        <f t="shared" si="421"/>
        <v>-2.3760100004437845E-2</v>
      </c>
      <c r="I3865">
        <f t="shared" ref="I3865:I3871" si="425">+C3865-(C$7+F3865*C$8)</f>
        <v>-2.3760100004437845E-2</v>
      </c>
      <c r="Q3865" s="2">
        <f t="shared" si="424"/>
        <v>33583.146999999997</v>
      </c>
      <c r="S3865" t="s">
        <v>8874</v>
      </c>
    </row>
    <row r="3866" spans="1:33" ht="12.95" customHeight="1" x14ac:dyDescent="0.2">
      <c r="A3866" s="55" t="s">
        <v>4538</v>
      </c>
      <c r="B3866" s="54" t="s">
        <v>8852</v>
      </c>
      <c r="C3866" s="55">
        <v>48618.368999999999</v>
      </c>
      <c r="D3866" s="55" t="s">
        <v>8869</v>
      </c>
      <c r="E3866">
        <f t="shared" si="422"/>
        <v>-6619.0295036947527</v>
      </c>
      <c r="F3866">
        <f t="shared" si="423"/>
        <v>-6619</v>
      </c>
      <c r="G3866">
        <f t="shared" si="421"/>
        <v>-3.5264300000562798E-2</v>
      </c>
      <c r="I3866">
        <f t="shared" si="425"/>
        <v>-3.5264300000562798E-2</v>
      </c>
      <c r="Q3866" s="2">
        <f t="shared" si="424"/>
        <v>33599.868999999999</v>
      </c>
      <c r="S3866" t="s">
        <v>8874</v>
      </c>
    </row>
    <row r="3867" spans="1:33" ht="12.95" customHeight="1" x14ac:dyDescent="0.2">
      <c r="A3867" s="55" t="s">
        <v>4566</v>
      </c>
      <c r="B3867" s="54" t="s">
        <v>8852</v>
      </c>
      <c r="C3867" s="55">
        <v>48618.370999999999</v>
      </c>
      <c r="D3867" s="55" t="s">
        <v>8869</v>
      </c>
      <c r="E3867">
        <f t="shared" si="422"/>
        <v>-6619.0278304050653</v>
      </c>
      <c r="F3867">
        <f t="shared" si="423"/>
        <v>-6619</v>
      </c>
      <c r="G3867">
        <f t="shared" si="421"/>
        <v>-3.3264300000155345E-2</v>
      </c>
      <c r="I3867">
        <f t="shared" si="425"/>
        <v>-3.3264300000155345E-2</v>
      </c>
      <c r="Q3867" s="2">
        <f t="shared" si="424"/>
        <v>33599.870999999999</v>
      </c>
      <c r="S3867" t="s">
        <v>8874</v>
      </c>
    </row>
    <row r="3868" spans="1:33" ht="12.95" customHeight="1" x14ac:dyDescent="0.2">
      <c r="A3868" s="55" t="s">
        <v>4566</v>
      </c>
      <c r="B3868" s="54" t="s">
        <v>8852</v>
      </c>
      <c r="C3868" s="55">
        <v>48619.565999999999</v>
      </c>
      <c r="D3868" s="55" t="s">
        <v>8869</v>
      </c>
      <c r="E3868">
        <f t="shared" si="422"/>
        <v>-6618.0280398172699</v>
      </c>
      <c r="F3868">
        <f t="shared" si="423"/>
        <v>-6618</v>
      </c>
      <c r="G3868">
        <f t="shared" si="421"/>
        <v>-3.3514600007038098E-2</v>
      </c>
      <c r="I3868">
        <f t="shared" si="425"/>
        <v>-3.3514600007038098E-2</v>
      </c>
      <c r="Q3868" s="2">
        <f t="shared" si="424"/>
        <v>33601.065999999999</v>
      </c>
      <c r="S3868" t="s">
        <v>8874</v>
      </c>
    </row>
    <row r="3869" spans="1:33" ht="12.95" customHeight="1" x14ac:dyDescent="0.2">
      <c r="A3869" s="55" t="s">
        <v>1090</v>
      </c>
      <c r="B3869" s="54" t="s">
        <v>8852</v>
      </c>
      <c r="C3869" s="55">
        <v>48619.567000000003</v>
      </c>
      <c r="D3869" s="55" t="s">
        <v>8869</v>
      </c>
      <c r="E3869">
        <f t="shared" si="422"/>
        <v>-6618.0272031724235</v>
      </c>
      <c r="F3869">
        <f t="shared" si="423"/>
        <v>-6618</v>
      </c>
      <c r="G3869">
        <f t="shared" si="421"/>
        <v>-3.2514600003196392E-2</v>
      </c>
      <c r="I3869">
        <f t="shared" si="425"/>
        <v>-3.2514600003196392E-2</v>
      </c>
      <c r="Q3869" s="2">
        <f t="shared" si="424"/>
        <v>33601.067000000003</v>
      </c>
      <c r="S3869" t="s">
        <v>8874</v>
      </c>
    </row>
    <row r="3870" spans="1:33" ht="12.95" customHeight="1" x14ac:dyDescent="0.2">
      <c r="A3870" s="55" t="s">
        <v>1090</v>
      </c>
      <c r="B3870" s="54" t="s">
        <v>8852</v>
      </c>
      <c r="C3870" s="55">
        <v>48619.569000000003</v>
      </c>
      <c r="D3870" s="55" t="s">
        <v>8869</v>
      </c>
      <c r="E3870">
        <f t="shared" si="422"/>
        <v>-6618.025529882736</v>
      </c>
      <c r="F3870">
        <f t="shared" si="423"/>
        <v>-6618</v>
      </c>
      <c r="G3870">
        <f t="shared" si="421"/>
        <v>-3.0514600002788939E-2</v>
      </c>
      <c r="I3870">
        <f t="shared" si="425"/>
        <v>-3.0514600002788939E-2</v>
      </c>
      <c r="Q3870" s="2">
        <f t="shared" si="424"/>
        <v>33601.069000000003</v>
      </c>
      <c r="S3870" t="s">
        <v>8874</v>
      </c>
      <c r="AB3870" t="s">
        <v>8668</v>
      </c>
      <c r="AC3870">
        <v>12</v>
      </c>
      <c r="AE3870" t="s">
        <v>8688</v>
      </c>
      <c r="AG3870" t="s">
        <v>8661</v>
      </c>
    </row>
    <row r="3871" spans="1:33" ht="12.95" customHeight="1" x14ac:dyDescent="0.2">
      <c r="A3871" s="55" t="s">
        <v>1090</v>
      </c>
      <c r="B3871" s="54" t="s">
        <v>8852</v>
      </c>
      <c r="C3871" s="55">
        <v>48624.347000000002</v>
      </c>
      <c r="D3871" s="55" t="s">
        <v>8869</v>
      </c>
      <c r="E3871">
        <f t="shared" si="422"/>
        <v>-6614.0280408212411</v>
      </c>
      <c r="F3871">
        <f t="shared" si="423"/>
        <v>-6614</v>
      </c>
      <c r="G3871">
        <f t="shared" si="421"/>
        <v>-3.3515800001623575E-2</v>
      </c>
      <c r="I3871">
        <f t="shared" si="425"/>
        <v>-3.3515800001623575E-2</v>
      </c>
      <c r="Q3871" s="2">
        <f t="shared" si="424"/>
        <v>33605.847000000002</v>
      </c>
      <c r="S3871" t="s">
        <v>8874</v>
      </c>
    </row>
    <row r="3872" spans="1:33" ht="12.95" customHeight="1" x14ac:dyDescent="0.2">
      <c r="A3872" s="99" t="s">
        <v>8784</v>
      </c>
      <c r="B3872" s="14"/>
      <c r="C3872" s="17">
        <v>48631.514600000002</v>
      </c>
      <c r="D3872" s="17"/>
      <c r="E3872">
        <f t="shared" si="422"/>
        <v>-6608.0313052420906</v>
      </c>
      <c r="F3872">
        <f t="shared" si="423"/>
        <v>-6608</v>
      </c>
      <c r="G3872">
        <f t="shared" si="421"/>
        <v>-3.741759999684291E-2</v>
      </c>
      <c r="J3872">
        <f>G3872</f>
        <v>-3.741759999684291E-2</v>
      </c>
      <c r="Q3872" s="2">
        <f t="shared" si="424"/>
        <v>33613.014600000002</v>
      </c>
      <c r="S3872" t="s">
        <v>8874</v>
      </c>
      <c r="U3872" s="21"/>
    </row>
    <row r="3873" spans="1:21" ht="12.95" customHeight="1" x14ac:dyDescent="0.2">
      <c r="A3873" s="99" t="s">
        <v>8784</v>
      </c>
      <c r="B3873" s="14"/>
      <c r="C3873" s="17">
        <v>48643.468000000001</v>
      </c>
      <c r="D3873" s="17"/>
      <c r="E3873">
        <f t="shared" si="422"/>
        <v>-6598.0305547716671</v>
      </c>
      <c r="F3873">
        <f t="shared" si="423"/>
        <v>-6598</v>
      </c>
      <c r="G3873">
        <f t="shared" si="421"/>
        <v>-3.6520599998766556E-2</v>
      </c>
      <c r="I3873">
        <f>G3873</f>
        <v>-3.6520599998766556E-2</v>
      </c>
      <c r="Q3873" s="2">
        <f t="shared" si="424"/>
        <v>33624.968000000001</v>
      </c>
      <c r="S3873" t="s">
        <v>8874</v>
      </c>
      <c r="U3873" s="21"/>
    </row>
    <row r="3874" spans="1:21" ht="12.95" customHeight="1" x14ac:dyDescent="0.2">
      <c r="A3874" s="55" t="s">
        <v>4499</v>
      </c>
      <c r="B3874" s="54" t="s">
        <v>8852</v>
      </c>
      <c r="C3874" s="55">
        <v>48662.595999999998</v>
      </c>
      <c r="D3874" s="55" t="s">
        <v>8869</v>
      </c>
      <c r="E3874">
        <f t="shared" si="422"/>
        <v>-6582.0272122081915</v>
      </c>
      <c r="F3874">
        <f t="shared" si="423"/>
        <v>-6582</v>
      </c>
      <c r="G3874">
        <f t="shared" si="421"/>
        <v>-3.2525400005397387E-2</v>
      </c>
      <c r="I3874">
        <f t="shared" ref="I3874:I3881" si="426">+C3874-(C$7+F3874*C$8)</f>
        <v>-3.2525400005397387E-2</v>
      </c>
      <c r="Q3874" s="2">
        <f t="shared" si="424"/>
        <v>33644.095999999998</v>
      </c>
      <c r="S3874" t="s">
        <v>8874</v>
      </c>
    </row>
    <row r="3875" spans="1:21" ht="12.95" customHeight="1" x14ac:dyDescent="0.2">
      <c r="A3875" s="55" t="s">
        <v>4538</v>
      </c>
      <c r="B3875" s="54" t="s">
        <v>8852</v>
      </c>
      <c r="C3875" s="55">
        <v>48685.303</v>
      </c>
      <c r="D3875" s="55" t="s">
        <v>8869</v>
      </c>
      <c r="E3875">
        <f t="shared" si="422"/>
        <v>-6563.0295177503849</v>
      </c>
      <c r="F3875">
        <f t="shared" si="423"/>
        <v>-6563</v>
      </c>
      <c r="G3875">
        <f t="shared" si="421"/>
        <v>-3.5281100004795007E-2</v>
      </c>
      <c r="I3875">
        <f t="shared" si="426"/>
        <v>-3.5281100004795007E-2</v>
      </c>
      <c r="Q3875" s="2">
        <f t="shared" si="424"/>
        <v>33666.803</v>
      </c>
      <c r="S3875" t="s">
        <v>8874</v>
      </c>
    </row>
    <row r="3876" spans="1:21" ht="12.95" customHeight="1" x14ac:dyDescent="0.2">
      <c r="A3876" s="55" t="s">
        <v>7439</v>
      </c>
      <c r="B3876" s="54" t="s">
        <v>8852</v>
      </c>
      <c r="C3876" s="55">
        <v>48705.622000000003</v>
      </c>
      <c r="D3876" s="55" t="s">
        <v>8869</v>
      </c>
      <c r="E3876">
        <f t="shared" si="422"/>
        <v>-6546.0297311784816</v>
      </c>
      <c r="F3876">
        <f t="shared" si="423"/>
        <v>-6546</v>
      </c>
      <c r="G3876">
        <f t="shared" si="421"/>
        <v>-3.5536199997295626E-2</v>
      </c>
      <c r="I3876">
        <f t="shared" si="426"/>
        <v>-3.5536199997295626E-2</v>
      </c>
      <c r="Q3876" s="2">
        <f t="shared" si="424"/>
        <v>33687.122000000003</v>
      </c>
      <c r="S3876" t="s">
        <v>8874</v>
      </c>
    </row>
    <row r="3877" spans="1:21" ht="12.95" customHeight="1" x14ac:dyDescent="0.2">
      <c r="A3877" s="55" t="s">
        <v>4637</v>
      </c>
      <c r="B3877" s="54" t="s">
        <v>8852</v>
      </c>
      <c r="C3877" s="55">
        <v>48747.462</v>
      </c>
      <c r="D3877" s="55" t="s">
        <v>8869</v>
      </c>
      <c r="E3877">
        <f t="shared" si="422"/>
        <v>-6511.0245109329844</v>
      </c>
      <c r="F3877">
        <f t="shared" si="423"/>
        <v>-6511</v>
      </c>
      <c r="G3877">
        <f t="shared" si="421"/>
        <v>-2.9296700005943421E-2</v>
      </c>
      <c r="I3877">
        <f t="shared" si="426"/>
        <v>-2.9296700005943421E-2</v>
      </c>
      <c r="Q3877" s="2">
        <f t="shared" si="424"/>
        <v>33728.962</v>
      </c>
      <c r="S3877" t="s">
        <v>8874</v>
      </c>
    </row>
    <row r="3878" spans="1:21" ht="12.95" customHeight="1" x14ac:dyDescent="0.2">
      <c r="A3878" s="55" t="s">
        <v>1090</v>
      </c>
      <c r="B3878" s="54" t="s">
        <v>8852</v>
      </c>
      <c r="C3878" s="55">
        <v>48802.434000000001</v>
      </c>
      <c r="D3878" s="55" t="s">
        <v>8869</v>
      </c>
      <c r="E3878">
        <f t="shared" si="422"/>
        <v>-6465.032470604694</v>
      </c>
      <c r="F3878">
        <f t="shared" si="423"/>
        <v>-6465</v>
      </c>
      <c r="G3878">
        <f t="shared" si="421"/>
        <v>-3.8810500002000481E-2</v>
      </c>
      <c r="I3878">
        <f t="shared" si="426"/>
        <v>-3.8810500002000481E-2</v>
      </c>
      <c r="Q3878" s="2">
        <f t="shared" si="424"/>
        <v>33783.934000000001</v>
      </c>
      <c r="S3878" t="s">
        <v>8874</v>
      </c>
    </row>
    <row r="3879" spans="1:21" ht="12.95" customHeight="1" x14ac:dyDescent="0.2">
      <c r="A3879" s="55" t="s">
        <v>1090</v>
      </c>
      <c r="B3879" s="54" t="s">
        <v>8852</v>
      </c>
      <c r="C3879" s="55">
        <v>48802.444000000003</v>
      </c>
      <c r="D3879" s="55" t="s">
        <v>8869</v>
      </c>
      <c r="E3879">
        <f t="shared" si="422"/>
        <v>-6465.0241041562585</v>
      </c>
      <c r="F3879">
        <f t="shared" si="423"/>
        <v>-6465</v>
      </c>
      <c r="G3879">
        <f t="shared" si="421"/>
        <v>-2.8810499999963213E-2</v>
      </c>
      <c r="I3879">
        <f t="shared" si="426"/>
        <v>-2.8810499999963213E-2</v>
      </c>
      <c r="Q3879" s="2">
        <f t="shared" si="424"/>
        <v>33783.944000000003</v>
      </c>
      <c r="S3879" t="s">
        <v>8874</v>
      </c>
    </row>
    <row r="3880" spans="1:21" ht="12.95" customHeight="1" x14ac:dyDescent="0.2">
      <c r="A3880" s="55" t="s">
        <v>1090</v>
      </c>
      <c r="B3880" s="54" t="s">
        <v>8852</v>
      </c>
      <c r="C3880" s="55">
        <v>48827.523999999998</v>
      </c>
      <c r="D3880" s="55" t="s">
        <v>8869</v>
      </c>
      <c r="E3880">
        <f t="shared" si="422"/>
        <v>-6444.0410514852038</v>
      </c>
      <c r="F3880">
        <f t="shared" si="423"/>
        <v>-6444</v>
      </c>
      <c r="G3880">
        <f t="shared" si="421"/>
        <v>-4.9066800005675759E-2</v>
      </c>
      <c r="I3880">
        <f t="shared" si="426"/>
        <v>-4.9066800005675759E-2</v>
      </c>
      <c r="Q3880" s="2">
        <f t="shared" si="424"/>
        <v>33809.023999999998</v>
      </c>
      <c r="S3880" t="s">
        <v>8874</v>
      </c>
    </row>
    <row r="3881" spans="1:21" ht="12.95" customHeight="1" x14ac:dyDescent="0.2">
      <c r="A3881" s="55" t="s">
        <v>1090</v>
      </c>
      <c r="B3881" s="54" t="s">
        <v>8852</v>
      </c>
      <c r="C3881" s="55">
        <v>48827.533000000003</v>
      </c>
      <c r="D3881" s="55" t="s">
        <v>8869</v>
      </c>
      <c r="E3881">
        <f t="shared" si="422"/>
        <v>-6444.0335216816093</v>
      </c>
      <c r="F3881">
        <f t="shared" si="423"/>
        <v>-6444</v>
      </c>
      <c r="G3881">
        <f t="shared" si="421"/>
        <v>-4.0066800000204239E-2</v>
      </c>
      <c r="I3881">
        <f t="shared" si="426"/>
        <v>-4.0066800000204239E-2</v>
      </c>
      <c r="Q3881" s="2">
        <f t="shared" si="424"/>
        <v>33809.033000000003</v>
      </c>
      <c r="S3881" t="s">
        <v>8874</v>
      </c>
    </row>
    <row r="3882" spans="1:21" ht="12.95" customHeight="1" x14ac:dyDescent="0.2">
      <c r="A3882" s="99" t="s">
        <v>8785</v>
      </c>
      <c r="B3882" s="14"/>
      <c r="C3882" s="17">
        <v>48827.54</v>
      </c>
      <c r="D3882" s="17"/>
      <c r="E3882">
        <f t="shared" si="422"/>
        <v>-6444.0276651677077</v>
      </c>
      <c r="F3882">
        <f t="shared" si="423"/>
        <v>-6444</v>
      </c>
      <c r="G3882">
        <f t="shared" si="421"/>
        <v>-3.306680000241613E-2</v>
      </c>
      <c r="I3882">
        <f>G3882</f>
        <v>-3.306680000241613E-2</v>
      </c>
      <c r="Q3882" s="2">
        <f t="shared" si="424"/>
        <v>33809.040000000001</v>
      </c>
      <c r="S3882" t="s">
        <v>8874</v>
      </c>
      <c r="U3882" s="21"/>
    </row>
    <row r="3883" spans="1:21" ht="12.95" customHeight="1" x14ac:dyDescent="0.2">
      <c r="A3883" s="55" t="s">
        <v>1090</v>
      </c>
      <c r="B3883" s="54" t="s">
        <v>8852</v>
      </c>
      <c r="C3883" s="55">
        <v>48833.5</v>
      </c>
      <c r="D3883" s="55" t="s">
        <v>8869</v>
      </c>
      <c r="E3883">
        <f t="shared" si="422"/>
        <v>-6439.0412619013796</v>
      </c>
      <c r="F3883">
        <f t="shared" si="423"/>
        <v>-6439</v>
      </c>
      <c r="G3883">
        <f t="shared" si="421"/>
        <v>-4.9318299999868032E-2</v>
      </c>
      <c r="I3883">
        <f t="shared" ref="I3883:I3889" si="427">+C3883-(C$7+F3883*C$8)</f>
        <v>-4.9318299999868032E-2</v>
      </c>
      <c r="Q3883" s="2">
        <f t="shared" si="424"/>
        <v>33815</v>
      </c>
      <c r="S3883" t="s">
        <v>8874</v>
      </c>
    </row>
    <row r="3884" spans="1:21" ht="12.95" customHeight="1" x14ac:dyDescent="0.2">
      <c r="A3884" s="55" t="s">
        <v>4659</v>
      </c>
      <c r="B3884" s="54" t="s">
        <v>8852</v>
      </c>
      <c r="C3884" s="55">
        <v>48833.508999999998</v>
      </c>
      <c r="D3884" s="55" t="s">
        <v>8869</v>
      </c>
      <c r="E3884">
        <f t="shared" si="422"/>
        <v>-6439.0337320977915</v>
      </c>
      <c r="F3884">
        <f t="shared" si="423"/>
        <v>-6439</v>
      </c>
      <c r="G3884">
        <f t="shared" si="421"/>
        <v>-4.0318300001672469E-2</v>
      </c>
      <c r="I3884">
        <f t="shared" si="427"/>
        <v>-4.0318300001672469E-2</v>
      </c>
      <c r="Q3884" s="2">
        <f t="shared" si="424"/>
        <v>33815.008999999998</v>
      </c>
      <c r="S3884" t="s">
        <v>8874</v>
      </c>
    </row>
    <row r="3885" spans="1:21" ht="12.95" customHeight="1" x14ac:dyDescent="0.2">
      <c r="A3885" s="55" t="s">
        <v>1090</v>
      </c>
      <c r="B3885" s="54" t="s">
        <v>8852</v>
      </c>
      <c r="C3885" s="55">
        <v>48833.516000000003</v>
      </c>
      <c r="D3885" s="55" t="s">
        <v>8869</v>
      </c>
      <c r="E3885">
        <f t="shared" si="422"/>
        <v>-6439.0278755838835</v>
      </c>
      <c r="F3885">
        <f t="shared" si="423"/>
        <v>-6439</v>
      </c>
      <c r="G3885">
        <f t="shared" si="421"/>
        <v>-3.3318299996608403E-2</v>
      </c>
      <c r="I3885">
        <f t="shared" si="427"/>
        <v>-3.3318299996608403E-2</v>
      </c>
      <c r="Q3885" s="2">
        <f t="shared" si="424"/>
        <v>33815.016000000003</v>
      </c>
      <c r="S3885" t="s">
        <v>8874</v>
      </c>
    </row>
    <row r="3886" spans="1:21" ht="12.95" customHeight="1" x14ac:dyDescent="0.2">
      <c r="A3886" s="55" t="s">
        <v>1090</v>
      </c>
      <c r="B3886" s="54" t="s">
        <v>8852</v>
      </c>
      <c r="C3886" s="55">
        <v>48833.519</v>
      </c>
      <c r="D3886" s="55" t="s">
        <v>8869</v>
      </c>
      <c r="E3886">
        <f t="shared" si="422"/>
        <v>-6439.025365649356</v>
      </c>
      <c r="F3886">
        <f t="shared" si="423"/>
        <v>-6439</v>
      </c>
      <c r="G3886">
        <f t="shared" si="421"/>
        <v>-3.0318299999635201E-2</v>
      </c>
      <c r="I3886">
        <f t="shared" si="427"/>
        <v>-3.0318299999635201E-2</v>
      </c>
      <c r="Q3886" s="2">
        <f t="shared" si="424"/>
        <v>33815.019</v>
      </c>
      <c r="S3886" t="s">
        <v>8874</v>
      </c>
    </row>
    <row r="3887" spans="1:21" ht="12.95" customHeight="1" x14ac:dyDescent="0.2">
      <c r="A3887" s="55" t="s">
        <v>1090</v>
      </c>
      <c r="B3887" s="54" t="s">
        <v>8852</v>
      </c>
      <c r="C3887" s="55">
        <v>48839.487000000001</v>
      </c>
      <c r="D3887" s="55" t="s">
        <v>8869</v>
      </c>
      <c r="E3887">
        <f t="shared" si="422"/>
        <v>-6434.0322692242798</v>
      </c>
      <c r="F3887">
        <f t="shared" si="423"/>
        <v>-6434</v>
      </c>
      <c r="G3887">
        <f t="shared" si="421"/>
        <v>-3.8569800002733245E-2</v>
      </c>
      <c r="I3887">
        <f t="shared" si="427"/>
        <v>-3.8569800002733245E-2</v>
      </c>
      <c r="Q3887" s="2">
        <f t="shared" si="424"/>
        <v>33820.987000000001</v>
      </c>
      <c r="S3887" t="s">
        <v>8874</v>
      </c>
    </row>
    <row r="3888" spans="1:21" ht="12.95" customHeight="1" x14ac:dyDescent="0.2">
      <c r="A3888" s="55" t="s">
        <v>4670</v>
      </c>
      <c r="B3888" s="54" t="s">
        <v>8852</v>
      </c>
      <c r="C3888" s="55">
        <v>48851.446000000004</v>
      </c>
      <c r="D3888" s="55" t="s">
        <v>8869</v>
      </c>
      <c r="E3888">
        <f t="shared" si="422"/>
        <v>-6424.0268335427309</v>
      </c>
      <c r="F3888">
        <f t="shared" si="423"/>
        <v>-6424</v>
      </c>
      <c r="G3888">
        <f t="shared" si="421"/>
        <v>-3.2072800000605639E-2</v>
      </c>
      <c r="I3888">
        <f t="shared" si="427"/>
        <v>-3.2072800000605639E-2</v>
      </c>
      <c r="Q3888" s="2">
        <f t="shared" si="424"/>
        <v>33832.946000000004</v>
      </c>
      <c r="S3888" t="s">
        <v>8874</v>
      </c>
    </row>
    <row r="3889" spans="1:21" ht="12.95" customHeight="1" x14ac:dyDescent="0.2">
      <c r="A3889" s="55" t="s">
        <v>4499</v>
      </c>
      <c r="B3889" s="54" t="s">
        <v>8852</v>
      </c>
      <c r="C3889" s="55">
        <v>48851.447999999997</v>
      </c>
      <c r="D3889" s="55" t="s">
        <v>8869</v>
      </c>
      <c r="E3889">
        <f t="shared" si="422"/>
        <v>-6424.0251602530498</v>
      </c>
      <c r="F3889">
        <f t="shared" si="423"/>
        <v>-6424</v>
      </c>
      <c r="G3889">
        <f t="shared" si="421"/>
        <v>-3.0072800007474143E-2</v>
      </c>
      <c r="I3889">
        <f t="shared" si="427"/>
        <v>-3.0072800007474143E-2</v>
      </c>
      <c r="Q3889" s="2">
        <f t="shared" si="424"/>
        <v>33832.947999999997</v>
      </c>
      <c r="S3889" t="s">
        <v>8874</v>
      </c>
    </row>
    <row r="3890" spans="1:21" ht="12.95" customHeight="1" x14ac:dyDescent="0.2">
      <c r="A3890" s="99" t="s">
        <v>8788</v>
      </c>
      <c r="B3890" s="14" t="s">
        <v>8850</v>
      </c>
      <c r="C3890" s="17">
        <v>48854.427000000003</v>
      </c>
      <c r="D3890" s="17"/>
      <c r="E3890">
        <f t="shared" si="422"/>
        <v>-6421.5327952647231</v>
      </c>
      <c r="F3890">
        <f t="shared" si="423"/>
        <v>-6421.5</v>
      </c>
      <c r="G3890">
        <f t="shared" si="421"/>
        <v>-3.9198549995489884E-2</v>
      </c>
      <c r="I3890">
        <f>G3890</f>
        <v>-3.9198549995489884E-2</v>
      </c>
      <c r="Q3890" s="2">
        <f t="shared" si="424"/>
        <v>33835.927000000003</v>
      </c>
      <c r="S3890" t="s">
        <v>8874</v>
      </c>
      <c r="U3890" s="21"/>
    </row>
    <row r="3891" spans="1:21" ht="12.95" customHeight="1" x14ac:dyDescent="0.2">
      <c r="A3891" s="99" t="s">
        <v>8788</v>
      </c>
      <c r="B3891" s="14" t="s">
        <v>8850</v>
      </c>
      <c r="C3891" s="17">
        <v>48854.435400000002</v>
      </c>
      <c r="D3891" s="17"/>
      <c r="E3891">
        <f t="shared" si="422"/>
        <v>-6421.5257674480408</v>
      </c>
      <c r="F3891">
        <f t="shared" si="423"/>
        <v>-6421.5</v>
      </c>
      <c r="G3891">
        <f t="shared" si="421"/>
        <v>-3.0798549996688962E-2</v>
      </c>
      <c r="J3891">
        <f>G3891</f>
        <v>-3.0798549996688962E-2</v>
      </c>
      <c r="Q3891" s="2">
        <f t="shared" si="424"/>
        <v>33835.935400000002</v>
      </c>
      <c r="S3891" t="s">
        <v>8874</v>
      </c>
      <c r="U3891" s="21"/>
    </row>
    <row r="3892" spans="1:21" ht="12.95" customHeight="1" x14ac:dyDescent="0.2">
      <c r="A3892" s="99" t="s">
        <v>8788</v>
      </c>
      <c r="B3892" s="14"/>
      <c r="C3892" s="17">
        <v>48857.419500000004</v>
      </c>
      <c r="D3892" s="17"/>
      <c r="E3892">
        <f t="shared" si="422"/>
        <v>-6419.0291355710169</v>
      </c>
      <c r="F3892">
        <f t="shared" si="423"/>
        <v>-6419</v>
      </c>
      <c r="G3892">
        <f t="shared" si="421"/>
        <v>-3.4824299997126218E-2</v>
      </c>
      <c r="J3892">
        <f>G3892</f>
        <v>-3.4824299997126218E-2</v>
      </c>
      <c r="Q3892" s="2">
        <f t="shared" si="424"/>
        <v>33838.919500000004</v>
      </c>
      <c r="S3892" t="s">
        <v>8874</v>
      </c>
      <c r="U3892" s="21"/>
    </row>
    <row r="3893" spans="1:21" ht="12.95" customHeight="1" x14ac:dyDescent="0.2">
      <c r="A3893" s="55" t="s">
        <v>4687</v>
      </c>
      <c r="B3893" s="54" t="s">
        <v>8850</v>
      </c>
      <c r="C3893" s="55">
        <v>48861.398000000001</v>
      </c>
      <c r="D3893" s="55" t="s">
        <v>8869</v>
      </c>
      <c r="E3893">
        <f t="shared" si="422"/>
        <v>-6415.7005440617768</v>
      </c>
      <c r="F3893">
        <f t="shared" si="423"/>
        <v>-6415.5</v>
      </c>
      <c r="Q3893" s="2">
        <f t="shared" si="424"/>
        <v>33842.898000000001</v>
      </c>
      <c r="R3893">
        <f>+C3893-(C$7+F3893*C$8)</f>
        <v>-0.23970035000093048</v>
      </c>
      <c r="S3893" t="s">
        <v>8874</v>
      </c>
    </row>
    <row r="3894" spans="1:21" ht="12.95" customHeight="1" x14ac:dyDescent="0.2">
      <c r="A3894" s="55" t="s">
        <v>1090</v>
      </c>
      <c r="B3894" s="54" t="s">
        <v>8852</v>
      </c>
      <c r="C3894" s="55">
        <v>48863.392999999996</v>
      </c>
      <c r="D3894" s="55" t="s">
        <v>8869</v>
      </c>
      <c r="E3894">
        <f t="shared" si="422"/>
        <v>-6414.0314375993094</v>
      </c>
      <c r="F3894">
        <f t="shared" si="423"/>
        <v>-6414</v>
      </c>
      <c r="G3894">
        <f t="shared" ref="G3894:G3925" si="428">+C3894-(C$7+F3894*C$8)</f>
        <v>-3.7575800008198712E-2</v>
      </c>
      <c r="I3894">
        <f t="shared" ref="I3894:I3901" si="429">+C3894-(C$7+F3894*C$8)</f>
        <v>-3.7575800008198712E-2</v>
      </c>
      <c r="Q3894" s="2">
        <f t="shared" si="424"/>
        <v>33844.892999999996</v>
      </c>
      <c r="S3894" t="s">
        <v>8874</v>
      </c>
    </row>
    <row r="3895" spans="1:21" ht="12.95" customHeight="1" x14ac:dyDescent="0.2">
      <c r="A3895" s="55" t="s">
        <v>1090</v>
      </c>
      <c r="B3895" s="54" t="s">
        <v>8852</v>
      </c>
      <c r="C3895" s="55">
        <v>48863.396000000001</v>
      </c>
      <c r="D3895" s="55" t="s">
        <v>8869</v>
      </c>
      <c r="E3895">
        <f t="shared" si="422"/>
        <v>-6414.0289276647763</v>
      </c>
      <c r="F3895">
        <f t="shared" si="423"/>
        <v>-6414</v>
      </c>
      <c r="G3895">
        <f t="shared" si="428"/>
        <v>-3.4575800003949553E-2</v>
      </c>
      <c r="I3895">
        <f t="shared" si="429"/>
        <v>-3.4575800003949553E-2</v>
      </c>
      <c r="Q3895" s="2">
        <f t="shared" si="424"/>
        <v>33844.896000000001</v>
      </c>
      <c r="S3895" t="s">
        <v>8874</v>
      </c>
    </row>
    <row r="3896" spans="1:21" ht="12.95" customHeight="1" x14ac:dyDescent="0.2">
      <c r="A3896" s="55" t="s">
        <v>4670</v>
      </c>
      <c r="B3896" s="54" t="s">
        <v>8852</v>
      </c>
      <c r="C3896" s="55">
        <v>48863.398000000001</v>
      </c>
      <c r="D3896" s="55" t="s">
        <v>8869</v>
      </c>
      <c r="E3896">
        <f t="shared" si="422"/>
        <v>-6414.0272543750889</v>
      </c>
      <c r="F3896">
        <f t="shared" si="423"/>
        <v>-6414</v>
      </c>
      <c r="G3896">
        <f t="shared" si="428"/>
        <v>-3.2575800003542099E-2</v>
      </c>
      <c r="I3896">
        <f t="shared" si="429"/>
        <v>-3.2575800003542099E-2</v>
      </c>
      <c r="Q3896" s="2">
        <f t="shared" si="424"/>
        <v>33844.898000000001</v>
      </c>
      <c r="S3896" t="s">
        <v>8874</v>
      </c>
    </row>
    <row r="3897" spans="1:21" ht="12.95" customHeight="1" x14ac:dyDescent="0.2">
      <c r="A3897" s="55" t="s">
        <v>1090</v>
      </c>
      <c r="B3897" s="54" t="s">
        <v>8852</v>
      </c>
      <c r="C3897" s="55">
        <v>48863.398999999998</v>
      </c>
      <c r="D3897" s="55" t="s">
        <v>8869</v>
      </c>
      <c r="E3897">
        <f t="shared" si="422"/>
        <v>-6414.0264177302488</v>
      </c>
      <c r="F3897">
        <f t="shared" si="423"/>
        <v>-6414</v>
      </c>
      <c r="G3897">
        <f t="shared" si="428"/>
        <v>-3.1575800006976351E-2</v>
      </c>
      <c r="I3897">
        <f t="shared" si="429"/>
        <v>-3.1575800006976351E-2</v>
      </c>
      <c r="Q3897" s="2">
        <f t="shared" si="424"/>
        <v>33844.898999999998</v>
      </c>
      <c r="S3897" t="s">
        <v>8874</v>
      </c>
    </row>
    <row r="3898" spans="1:21" ht="12.95" customHeight="1" x14ac:dyDescent="0.2">
      <c r="A3898" s="55" t="s">
        <v>1090</v>
      </c>
      <c r="B3898" s="54" t="s">
        <v>8852</v>
      </c>
      <c r="C3898" s="55">
        <v>48863.406000000003</v>
      </c>
      <c r="D3898" s="55" t="s">
        <v>8869</v>
      </c>
      <c r="E3898">
        <f t="shared" si="422"/>
        <v>-6414.0205612163409</v>
      </c>
      <c r="F3898">
        <f t="shared" si="423"/>
        <v>-6414</v>
      </c>
      <c r="G3898">
        <f t="shared" si="428"/>
        <v>-2.4575800001912285E-2</v>
      </c>
      <c r="I3898">
        <f t="shared" si="429"/>
        <v>-2.4575800001912285E-2</v>
      </c>
      <c r="Q3898" s="2">
        <f t="shared" si="424"/>
        <v>33844.906000000003</v>
      </c>
      <c r="S3898" t="s">
        <v>8874</v>
      </c>
    </row>
    <row r="3899" spans="1:21" ht="12.95" customHeight="1" x14ac:dyDescent="0.2">
      <c r="A3899" s="55" t="s">
        <v>4659</v>
      </c>
      <c r="B3899" s="54" t="s">
        <v>8852</v>
      </c>
      <c r="C3899" s="55">
        <v>48864.588000000003</v>
      </c>
      <c r="D3899" s="55" t="s">
        <v>8869</v>
      </c>
      <c r="E3899">
        <f t="shared" si="422"/>
        <v>-6413.0316470115085</v>
      </c>
      <c r="F3899">
        <f t="shared" si="423"/>
        <v>-6413</v>
      </c>
      <c r="G3899">
        <f t="shared" si="428"/>
        <v>-3.782610000052955E-2</v>
      </c>
      <c r="I3899">
        <f t="shared" si="429"/>
        <v>-3.782610000052955E-2</v>
      </c>
      <c r="Q3899" s="2">
        <f t="shared" si="424"/>
        <v>33846.088000000003</v>
      </c>
      <c r="S3899" t="s">
        <v>8874</v>
      </c>
    </row>
    <row r="3900" spans="1:21" ht="12.95" customHeight="1" x14ac:dyDescent="0.2">
      <c r="A3900" s="55" t="s">
        <v>4659</v>
      </c>
      <c r="B3900" s="54" t="s">
        <v>8852</v>
      </c>
      <c r="C3900" s="55">
        <v>48864.595999999998</v>
      </c>
      <c r="D3900" s="55" t="s">
        <v>8869</v>
      </c>
      <c r="E3900">
        <f t="shared" si="422"/>
        <v>-6413.024953852766</v>
      </c>
      <c r="F3900">
        <f t="shared" si="423"/>
        <v>-6413</v>
      </c>
      <c r="G3900">
        <f t="shared" si="428"/>
        <v>-2.9826100006175693E-2</v>
      </c>
      <c r="I3900">
        <f t="shared" si="429"/>
        <v>-2.9826100006175693E-2</v>
      </c>
      <c r="Q3900" s="2">
        <f t="shared" si="424"/>
        <v>33846.095999999998</v>
      </c>
      <c r="S3900" t="s">
        <v>8874</v>
      </c>
    </row>
    <row r="3901" spans="1:21" ht="12.95" customHeight="1" x14ac:dyDescent="0.2">
      <c r="A3901" s="55" t="s">
        <v>4659</v>
      </c>
      <c r="B3901" s="54" t="s">
        <v>8852</v>
      </c>
      <c r="C3901" s="55">
        <v>48864.597000000002</v>
      </c>
      <c r="D3901" s="55" t="s">
        <v>8869</v>
      </c>
      <c r="E3901">
        <f t="shared" si="422"/>
        <v>-6413.0241172079195</v>
      </c>
      <c r="F3901">
        <f t="shared" si="423"/>
        <v>-6413</v>
      </c>
      <c r="G3901">
        <f t="shared" si="428"/>
        <v>-2.8826100002333988E-2</v>
      </c>
      <c r="I3901">
        <f t="shared" si="429"/>
        <v>-2.8826100002333988E-2</v>
      </c>
      <c r="Q3901" s="2">
        <f t="shared" si="424"/>
        <v>33846.097000000002</v>
      </c>
      <c r="S3901" t="s">
        <v>8874</v>
      </c>
    </row>
    <row r="3902" spans="1:21" ht="12.95" customHeight="1" x14ac:dyDescent="0.2">
      <c r="A3902" s="99" t="s">
        <v>8790</v>
      </c>
      <c r="B3902" s="14"/>
      <c r="C3902" s="17">
        <v>48882.520600000003</v>
      </c>
      <c r="D3902" s="17"/>
      <c r="E3902">
        <f t="shared" si="422"/>
        <v>-6398.0284296937634</v>
      </c>
      <c r="F3902">
        <f t="shared" si="423"/>
        <v>-6398</v>
      </c>
      <c r="G3902">
        <f t="shared" si="428"/>
        <v>-3.3980599997448735E-2</v>
      </c>
      <c r="J3902">
        <f>G3902</f>
        <v>-3.3980599997448735E-2</v>
      </c>
      <c r="Q3902" s="2">
        <f t="shared" si="424"/>
        <v>33864.020600000003</v>
      </c>
      <c r="S3902" t="s">
        <v>8874</v>
      </c>
      <c r="U3902" s="21"/>
    </row>
    <row r="3903" spans="1:21" ht="12.95" customHeight="1" x14ac:dyDescent="0.2">
      <c r="A3903" s="55" t="s">
        <v>1090</v>
      </c>
      <c r="B3903" s="54" t="s">
        <v>8852</v>
      </c>
      <c r="C3903" s="55">
        <v>48887.300999999999</v>
      </c>
      <c r="D3903" s="55" t="s">
        <v>8869</v>
      </c>
      <c r="E3903">
        <f t="shared" si="422"/>
        <v>-6394.028932684646</v>
      </c>
      <c r="F3903">
        <f t="shared" si="423"/>
        <v>-6394</v>
      </c>
      <c r="G3903">
        <f t="shared" si="428"/>
        <v>-3.4581800005980767E-2</v>
      </c>
      <c r="I3903">
        <f>+C3903-(C$7+F3903*C$8)</f>
        <v>-3.4581800005980767E-2</v>
      </c>
      <c r="Q3903" s="2">
        <f t="shared" si="424"/>
        <v>33868.800999999999</v>
      </c>
      <c r="S3903" t="s">
        <v>8874</v>
      </c>
    </row>
    <row r="3904" spans="1:21" ht="12.95" customHeight="1" x14ac:dyDescent="0.2">
      <c r="A3904" s="99" t="s">
        <v>8785</v>
      </c>
      <c r="B3904" s="14"/>
      <c r="C3904" s="17">
        <v>48887.307999999997</v>
      </c>
      <c r="D3904" s="17"/>
      <c r="E3904">
        <f t="shared" si="422"/>
        <v>-6394.0230761707444</v>
      </c>
      <c r="F3904">
        <f t="shared" si="423"/>
        <v>-6394</v>
      </c>
      <c r="G3904">
        <f t="shared" si="428"/>
        <v>-2.7581800008192658E-2</v>
      </c>
      <c r="I3904">
        <f>G3904</f>
        <v>-2.7581800008192658E-2</v>
      </c>
      <c r="Q3904" s="2">
        <f t="shared" si="424"/>
        <v>33868.807999999997</v>
      </c>
      <c r="S3904" t="s">
        <v>8874</v>
      </c>
      <c r="U3904" s="21"/>
    </row>
    <row r="3905" spans="1:33" ht="12.95" customHeight="1" x14ac:dyDescent="0.2">
      <c r="A3905" s="99" t="s">
        <v>8785</v>
      </c>
      <c r="B3905" s="14"/>
      <c r="C3905" s="17">
        <v>48894.476000000002</v>
      </c>
      <c r="D3905" s="17"/>
      <c r="E3905">
        <f t="shared" si="422"/>
        <v>-6388.0260059336524</v>
      </c>
      <c r="F3905">
        <f t="shared" si="423"/>
        <v>-6388</v>
      </c>
      <c r="G3905">
        <f t="shared" si="428"/>
        <v>-3.1083599998964928E-2</v>
      </c>
      <c r="I3905">
        <f>G3905</f>
        <v>-3.1083599998964928E-2</v>
      </c>
      <c r="Q3905" s="2">
        <f t="shared" si="424"/>
        <v>33875.976000000002</v>
      </c>
      <c r="S3905" t="s">
        <v>8874</v>
      </c>
      <c r="U3905" s="21"/>
    </row>
    <row r="3906" spans="1:33" ht="12.95" customHeight="1" x14ac:dyDescent="0.2">
      <c r="A3906" s="55" t="s">
        <v>4468</v>
      </c>
      <c r="B3906" s="54" t="s">
        <v>8852</v>
      </c>
      <c r="C3906" s="55">
        <v>48917.1829</v>
      </c>
      <c r="D3906" s="55" t="s">
        <v>8869</v>
      </c>
      <c r="E3906">
        <f t="shared" si="422"/>
        <v>-6369.0283951403344</v>
      </c>
      <c r="F3906">
        <f t="shared" si="423"/>
        <v>-6369</v>
      </c>
      <c r="G3906">
        <f t="shared" si="428"/>
        <v>-3.3939300003112294E-2</v>
      </c>
      <c r="J3906">
        <f t="shared" ref="J3906:J3911" si="430">+C3906-(C$7+F3906*C$8)</f>
        <v>-3.3939300003112294E-2</v>
      </c>
      <c r="Q3906" s="2">
        <f t="shared" si="424"/>
        <v>33898.6829</v>
      </c>
      <c r="S3906" t="s">
        <v>8874</v>
      </c>
    </row>
    <row r="3907" spans="1:33" ht="12.95" customHeight="1" x14ac:dyDescent="0.2">
      <c r="A3907" s="55" t="s">
        <v>4468</v>
      </c>
      <c r="B3907" s="54" t="s">
        <v>8852</v>
      </c>
      <c r="C3907" s="55">
        <v>48923.159299999999</v>
      </c>
      <c r="D3907" s="55" t="s">
        <v>8869</v>
      </c>
      <c r="E3907">
        <f t="shared" si="422"/>
        <v>-6364.0282708985751</v>
      </c>
      <c r="F3907">
        <f t="shared" si="423"/>
        <v>-6364</v>
      </c>
      <c r="G3907">
        <f t="shared" si="428"/>
        <v>-3.3790800000133459E-2</v>
      </c>
      <c r="J3907">
        <f t="shared" si="430"/>
        <v>-3.3790800000133459E-2</v>
      </c>
      <c r="Q3907" s="2">
        <f t="shared" si="424"/>
        <v>33904.659299999999</v>
      </c>
      <c r="S3907" t="s">
        <v>8874</v>
      </c>
    </row>
    <row r="3908" spans="1:33" ht="12.95" customHeight="1" x14ac:dyDescent="0.2">
      <c r="A3908" s="55" t="s">
        <v>4468</v>
      </c>
      <c r="B3908" s="54" t="s">
        <v>8852</v>
      </c>
      <c r="C3908" s="55">
        <v>48929.135799999996</v>
      </c>
      <c r="D3908" s="55" t="s">
        <v>8869</v>
      </c>
      <c r="E3908">
        <f t="shared" si="422"/>
        <v>-6359.0280629923345</v>
      </c>
      <c r="F3908">
        <f t="shared" si="423"/>
        <v>-6359</v>
      </c>
      <c r="G3908">
        <f t="shared" si="428"/>
        <v>-3.3542300006956793E-2</v>
      </c>
      <c r="J3908">
        <f t="shared" si="430"/>
        <v>-3.3542300006956793E-2</v>
      </c>
      <c r="Q3908" s="2">
        <f t="shared" si="424"/>
        <v>33910.635799999996</v>
      </c>
      <c r="S3908" t="s">
        <v>8874</v>
      </c>
    </row>
    <row r="3909" spans="1:33" ht="12.95" customHeight="1" x14ac:dyDescent="0.2">
      <c r="A3909" s="55" t="s">
        <v>4468</v>
      </c>
      <c r="B3909" s="54" t="s">
        <v>8852</v>
      </c>
      <c r="C3909" s="55">
        <v>48948.259100000003</v>
      </c>
      <c r="D3909" s="55" t="s">
        <v>8869</v>
      </c>
      <c r="E3909">
        <f t="shared" si="422"/>
        <v>-6343.0286526596146</v>
      </c>
      <c r="F3909">
        <f t="shared" si="423"/>
        <v>-6343</v>
      </c>
      <c r="G3909">
        <f t="shared" si="428"/>
        <v>-3.4247099996719044E-2</v>
      </c>
      <c r="J3909">
        <f t="shared" si="430"/>
        <v>-3.4247099996719044E-2</v>
      </c>
      <c r="Q3909" s="2">
        <f t="shared" si="424"/>
        <v>33929.759100000003</v>
      </c>
      <c r="S3909" t="s">
        <v>8874</v>
      </c>
    </row>
    <row r="3910" spans="1:33" ht="12.95" customHeight="1" x14ac:dyDescent="0.2">
      <c r="A3910" s="55" t="s">
        <v>4468</v>
      </c>
      <c r="B3910" s="54" t="s">
        <v>8852</v>
      </c>
      <c r="C3910" s="55">
        <v>48960.212299999999</v>
      </c>
      <c r="D3910" s="55" t="s">
        <v>8869</v>
      </c>
      <c r="E3910">
        <f t="shared" si="422"/>
        <v>-6333.0280695181618</v>
      </c>
      <c r="F3910">
        <f t="shared" si="423"/>
        <v>-6333</v>
      </c>
      <c r="G3910">
        <f t="shared" si="428"/>
        <v>-3.3550100000866223E-2</v>
      </c>
      <c r="J3910">
        <f t="shared" si="430"/>
        <v>-3.3550100000866223E-2</v>
      </c>
      <c r="Q3910" s="2">
        <f t="shared" si="424"/>
        <v>33941.712299999999</v>
      </c>
      <c r="S3910" t="s">
        <v>8874</v>
      </c>
    </row>
    <row r="3911" spans="1:33" ht="12.95" customHeight="1" x14ac:dyDescent="0.2">
      <c r="A3911" s="55" t="s">
        <v>4468</v>
      </c>
      <c r="B3911" s="54" t="s">
        <v>8852</v>
      </c>
      <c r="C3911" s="55">
        <v>48964.992700000003</v>
      </c>
      <c r="D3911" s="55" t="s">
        <v>8869</v>
      </c>
      <c r="E3911">
        <f t="shared" si="422"/>
        <v>-6329.0285725090389</v>
      </c>
      <c r="F3911">
        <f t="shared" si="423"/>
        <v>-6329</v>
      </c>
      <c r="G3911">
        <f t="shared" si="428"/>
        <v>-3.4151300002122298E-2</v>
      </c>
      <c r="J3911">
        <f t="shared" si="430"/>
        <v>-3.4151300002122298E-2</v>
      </c>
      <c r="Q3911" s="2">
        <f t="shared" si="424"/>
        <v>33946.492700000003</v>
      </c>
      <c r="S3911" t="s">
        <v>8874</v>
      </c>
      <c r="AB3911" t="s">
        <v>8668</v>
      </c>
      <c r="AC3911">
        <v>25</v>
      </c>
      <c r="AE3911" t="s">
        <v>8760</v>
      </c>
      <c r="AG3911" t="s">
        <v>8661</v>
      </c>
    </row>
    <row r="3912" spans="1:33" ht="12.95" customHeight="1" x14ac:dyDescent="0.2">
      <c r="A3912" s="55" t="s">
        <v>4499</v>
      </c>
      <c r="B3912" s="54" t="s">
        <v>8852</v>
      </c>
      <c r="C3912" s="55">
        <v>48985.305999999997</v>
      </c>
      <c r="D3912" s="55" t="s">
        <v>8869</v>
      </c>
      <c r="E3912">
        <f t="shared" si="422"/>
        <v>-6312.0335548127496</v>
      </c>
      <c r="F3912">
        <f t="shared" si="423"/>
        <v>-6312</v>
      </c>
      <c r="G3912">
        <f t="shared" si="428"/>
        <v>-4.0106400003423914E-2</v>
      </c>
      <c r="I3912">
        <f>+C3912-(C$7+F3912*C$8)</f>
        <v>-4.0106400003423914E-2</v>
      </c>
      <c r="Q3912" s="2">
        <f t="shared" si="424"/>
        <v>33966.805999999997</v>
      </c>
      <c r="S3912" t="s">
        <v>8874</v>
      </c>
    </row>
    <row r="3913" spans="1:33" ht="12.95" customHeight="1" x14ac:dyDescent="0.2">
      <c r="A3913" s="55" t="s">
        <v>4670</v>
      </c>
      <c r="B3913" s="54" t="s">
        <v>8852</v>
      </c>
      <c r="C3913" s="55">
        <v>48985.315000000002</v>
      </c>
      <c r="D3913" s="55" t="s">
        <v>8869</v>
      </c>
      <c r="E3913">
        <f t="shared" si="422"/>
        <v>-6312.0260250091551</v>
      </c>
      <c r="F3913">
        <f t="shared" si="423"/>
        <v>-6312</v>
      </c>
      <c r="G3913">
        <f t="shared" si="428"/>
        <v>-3.1106399997952394E-2</v>
      </c>
      <c r="I3913">
        <f>+C3913-(C$7+F3913*C$8)</f>
        <v>-3.1106399997952394E-2</v>
      </c>
      <c r="Q3913" s="2">
        <f t="shared" si="424"/>
        <v>33966.815000000002</v>
      </c>
      <c r="S3913" t="s">
        <v>8874</v>
      </c>
    </row>
    <row r="3914" spans="1:33" ht="12.95" customHeight="1" x14ac:dyDescent="0.2">
      <c r="A3914" s="99" t="s">
        <v>8785</v>
      </c>
      <c r="B3914" s="14"/>
      <c r="C3914" s="17">
        <v>48985.315999999999</v>
      </c>
      <c r="D3914" s="17"/>
      <c r="E3914">
        <f t="shared" si="422"/>
        <v>-6312.025188364315</v>
      </c>
      <c r="F3914">
        <f t="shared" si="423"/>
        <v>-6312</v>
      </c>
      <c r="G3914">
        <f t="shared" si="428"/>
        <v>-3.0106400001386646E-2</v>
      </c>
      <c r="I3914">
        <f>G3914</f>
        <v>-3.0106400001386646E-2</v>
      </c>
      <c r="Q3914" s="2">
        <f t="shared" si="424"/>
        <v>33966.815999999999</v>
      </c>
      <c r="S3914" t="s">
        <v>8874</v>
      </c>
      <c r="U3914" s="21"/>
    </row>
    <row r="3915" spans="1:33" ht="12.95" customHeight="1" x14ac:dyDescent="0.2">
      <c r="A3915" s="55" t="s">
        <v>1090</v>
      </c>
      <c r="B3915" s="54" t="s">
        <v>8852</v>
      </c>
      <c r="C3915" s="55">
        <v>48985.319000000003</v>
      </c>
      <c r="D3915" s="55" t="s">
        <v>8869</v>
      </c>
      <c r="E3915">
        <f t="shared" si="422"/>
        <v>-6312.0226784297811</v>
      </c>
      <c r="F3915">
        <f t="shared" si="423"/>
        <v>-6312</v>
      </c>
      <c r="G3915">
        <f t="shared" si="428"/>
        <v>-2.7106399997137487E-2</v>
      </c>
      <c r="I3915">
        <f>+C3915-(C$7+F3915*C$8)</f>
        <v>-2.7106399997137487E-2</v>
      </c>
      <c r="Q3915" s="2">
        <f t="shared" si="424"/>
        <v>33966.819000000003</v>
      </c>
      <c r="S3915" t="s">
        <v>8874</v>
      </c>
    </row>
    <row r="3916" spans="1:33" ht="12.95" customHeight="1" x14ac:dyDescent="0.2">
      <c r="A3916" s="99" t="s">
        <v>8785</v>
      </c>
      <c r="B3916" s="14"/>
      <c r="C3916" s="17">
        <v>48985.321000000004</v>
      </c>
      <c r="D3916" s="17"/>
      <c r="E3916">
        <f t="shared" si="422"/>
        <v>-6312.0210051400945</v>
      </c>
      <c r="F3916">
        <f t="shared" si="423"/>
        <v>-6312</v>
      </c>
      <c r="G3916">
        <f t="shared" si="428"/>
        <v>-2.5106399996730033E-2</v>
      </c>
      <c r="I3916">
        <f>G3916</f>
        <v>-2.5106399996730033E-2</v>
      </c>
      <c r="Q3916" s="2">
        <f t="shared" si="424"/>
        <v>33966.821000000004</v>
      </c>
      <c r="S3916" t="s">
        <v>8874</v>
      </c>
      <c r="U3916" s="21"/>
    </row>
    <row r="3917" spans="1:33" ht="12.95" customHeight="1" x14ac:dyDescent="0.2">
      <c r="A3917" s="55" t="s">
        <v>4468</v>
      </c>
      <c r="B3917" s="54" t="s">
        <v>8852</v>
      </c>
      <c r="C3917" s="55">
        <v>48988.898800000003</v>
      </c>
      <c r="D3917" s="55" t="s">
        <v>8869</v>
      </c>
      <c r="E3917">
        <f t="shared" si="422"/>
        <v>-6309.0276572195799</v>
      </c>
      <c r="F3917">
        <f t="shared" si="423"/>
        <v>-6309</v>
      </c>
      <c r="G3917">
        <f t="shared" si="428"/>
        <v>-3.3057300002838019E-2</v>
      </c>
      <c r="J3917">
        <f>+C3917-(C$7+F3917*C$8)</f>
        <v>-3.3057300002838019E-2</v>
      </c>
      <c r="Q3917" s="2">
        <f t="shared" si="424"/>
        <v>33970.398800000003</v>
      </c>
      <c r="S3917" t="s">
        <v>8874</v>
      </c>
    </row>
    <row r="3918" spans="1:33" ht="12.95" customHeight="1" x14ac:dyDescent="0.2">
      <c r="A3918" s="55" t="s">
        <v>4468</v>
      </c>
      <c r="B3918" s="54" t="s">
        <v>8852</v>
      </c>
      <c r="C3918" s="55">
        <v>48990.094400000002</v>
      </c>
      <c r="D3918" s="55" t="s">
        <v>8869</v>
      </c>
      <c r="E3918">
        <f t="shared" si="422"/>
        <v>-6308.0273646448786</v>
      </c>
      <c r="F3918">
        <f t="shared" si="423"/>
        <v>-6308</v>
      </c>
      <c r="G3918">
        <f t="shared" si="428"/>
        <v>-3.2707600003050175E-2</v>
      </c>
      <c r="J3918">
        <f>+C3918-(C$7+F3918*C$8)</f>
        <v>-3.2707600003050175E-2</v>
      </c>
      <c r="Q3918" s="2">
        <f t="shared" si="424"/>
        <v>33971.594400000002</v>
      </c>
      <c r="S3918" t="s">
        <v>8874</v>
      </c>
    </row>
    <row r="3919" spans="1:33" ht="12.95" customHeight="1" x14ac:dyDescent="0.2">
      <c r="A3919" s="55" t="s">
        <v>1090</v>
      </c>
      <c r="B3919" s="54" t="s">
        <v>8852</v>
      </c>
      <c r="C3919" s="55">
        <v>48991.290999999997</v>
      </c>
      <c r="D3919" s="55" t="s">
        <v>8869</v>
      </c>
      <c r="E3919">
        <f t="shared" si="422"/>
        <v>-6307.0262354253373</v>
      </c>
      <c r="F3919">
        <f t="shared" si="423"/>
        <v>-6307</v>
      </c>
      <c r="G3919">
        <f t="shared" si="428"/>
        <v>-3.1357900006696582E-2</v>
      </c>
      <c r="I3919">
        <f>+C3919-(C$7+F3919*C$8)</f>
        <v>-3.1357900006696582E-2</v>
      </c>
      <c r="Q3919" s="2">
        <f t="shared" si="424"/>
        <v>33972.790999999997</v>
      </c>
      <c r="S3919" t="s">
        <v>8874</v>
      </c>
    </row>
    <row r="3920" spans="1:33" ht="12.95" customHeight="1" x14ac:dyDescent="0.2">
      <c r="A3920" s="17" t="s">
        <v>9256</v>
      </c>
      <c r="B3920" s="14"/>
      <c r="C3920" s="17">
        <v>48991.294000000002</v>
      </c>
      <c r="D3920" s="17" t="s">
        <v>8869</v>
      </c>
      <c r="E3920">
        <f t="shared" si="422"/>
        <v>-6307.0237254908043</v>
      </c>
      <c r="F3920">
        <f t="shared" si="423"/>
        <v>-6307</v>
      </c>
      <c r="G3920">
        <f t="shared" si="428"/>
        <v>-2.8357900002447423E-2</v>
      </c>
      <c r="I3920">
        <f>G3920</f>
        <v>-2.8357900002447423E-2</v>
      </c>
      <c r="N3920" s="9"/>
      <c r="Q3920" s="2">
        <f t="shared" si="424"/>
        <v>33972.794000000002</v>
      </c>
      <c r="S3920" t="s">
        <v>8874</v>
      </c>
      <c r="U3920" s="21"/>
    </row>
    <row r="3921" spans="1:33" ht="12.95" customHeight="1" x14ac:dyDescent="0.2">
      <c r="A3921" s="55" t="s">
        <v>4499</v>
      </c>
      <c r="B3921" s="54" t="s">
        <v>8852</v>
      </c>
      <c r="C3921" s="55">
        <v>49004.434999999998</v>
      </c>
      <c r="D3921" s="55" t="s">
        <v>8869</v>
      </c>
      <c r="E3921">
        <f t="shared" si="422"/>
        <v>-6296.0293756044275</v>
      </c>
      <c r="F3921">
        <f t="shared" si="423"/>
        <v>-6296</v>
      </c>
      <c r="G3921">
        <f t="shared" si="428"/>
        <v>-3.5111200006213039E-2</v>
      </c>
      <c r="I3921">
        <f>+C3921-(C$7+F3921*C$8)</f>
        <v>-3.5111200006213039E-2</v>
      </c>
      <c r="Q3921" s="2">
        <f t="shared" si="424"/>
        <v>33985.934999999998</v>
      </c>
      <c r="S3921" t="s">
        <v>8874</v>
      </c>
    </row>
    <row r="3922" spans="1:33" ht="12.95" customHeight="1" x14ac:dyDescent="0.2">
      <c r="A3922" s="17" t="s">
        <v>9256</v>
      </c>
      <c r="B3922" s="14"/>
      <c r="C3922" s="17">
        <v>49004.438999999998</v>
      </c>
      <c r="D3922" s="17" t="s">
        <v>8869</v>
      </c>
      <c r="E3922">
        <f t="shared" si="422"/>
        <v>-6296.0260290250535</v>
      </c>
      <c r="F3922">
        <f t="shared" si="423"/>
        <v>-6296</v>
      </c>
      <c r="G3922">
        <f t="shared" si="428"/>
        <v>-3.1111200005398132E-2</v>
      </c>
      <c r="I3922">
        <f>G3922</f>
        <v>-3.1111200005398132E-2</v>
      </c>
      <c r="N3922" s="9"/>
      <c r="Q3922" s="2">
        <f t="shared" si="424"/>
        <v>33985.938999999998</v>
      </c>
      <c r="S3922" t="s">
        <v>8874</v>
      </c>
      <c r="U3922" s="21"/>
    </row>
    <row r="3923" spans="1:33" ht="12.95" customHeight="1" x14ac:dyDescent="0.2">
      <c r="A3923" s="55" t="s">
        <v>1090</v>
      </c>
      <c r="B3923" s="54" t="s">
        <v>8852</v>
      </c>
      <c r="C3923" s="55">
        <v>49004.44</v>
      </c>
      <c r="D3923" s="55" t="s">
        <v>8869</v>
      </c>
      <c r="E3923">
        <f t="shared" si="422"/>
        <v>-6296.025192380207</v>
      </c>
      <c r="F3923">
        <f t="shared" si="423"/>
        <v>-6296</v>
      </c>
      <c r="G3923">
        <f t="shared" si="428"/>
        <v>-3.0111200001556426E-2</v>
      </c>
      <c r="I3923">
        <f>+C3923-(C$7+F3923*C$8)</f>
        <v>-3.0111200001556426E-2</v>
      </c>
      <c r="Q3923" s="2">
        <f t="shared" si="424"/>
        <v>33985.94</v>
      </c>
      <c r="S3923" t="s">
        <v>8874</v>
      </c>
    </row>
    <row r="3924" spans="1:33" ht="12.95" customHeight="1" x14ac:dyDescent="0.2">
      <c r="A3924" s="55" t="s">
        <v>4499</v>
      </c>
      <c r="B3924" s="54" t="s">
        <v>8852</v>
      </c>
      <c r="C3924" s="55">
        <v>49005.633999999998</v>
      </c>
      <c r="D3924" s="55" t="s">
        <v>8869</v>
      </c>
      <c r="E3924">
        <f t="shared" si="422"/>
        <v>-6295.0262384372581</v>
      </c>
      <c r="F3924">
        <f t="shared" si="423"/>
        <v>-6295</v>
      </c>
      <c r="G3924">
        <f t="shared" si="428"/>
        <v>-3.1361500005004928E-2</v>
      </c>
      <c r="I3924">
        <f>+C3924-(C$7+F3924*C$8)</f>
        <v>-3.1361500005004928E-2</v>
      </c>
      <c r="Q3924" s="2">
        <f t="shared" si="424"/>
        <v>33987.133999999998</v>
      </c>
      <c r="S3924" t="s">
        <v>8874</v>
      </c>
    </row>
    <row r="3925" spans="1:33" ht="12.95" customHeight="1" x14ac:dyDescent="0.2">
      <c r="A3925" s="55" t="s">
        <v>10893</v>
      </c>
      <c r="B3925" s="54" t="s">
        <v>8852</v>
      </c>
      <c r="C3925" s="55">
        <v>49008.021999999997</v>
      </c>
      <c r="D3925" s="55" t="s">
        <v>8869</v>
      </c>
      <c r="E3925">
        <f t="shared" ref="E3925:E3988" si="431">+(C3925-C$7)/C$8</f>
        <v>-6293.028330551354</v>
      </c>
      <c r="F3925">
        <f t="shared" ref="F3925:F3988" si="432">ROUND(2*E3925,0)/2</f>
        <v>-6293</v>
      </c>
      <c r="G3925">
        <f t="shared" si="428"/>
        <v>-3.3862100004625972E-2</v>
      </c>
      <c r="I3925">
        <f>G3925</f>
        <v>-3.3862100004625972E-2</v>
      </c>
      <c r="Q3925" s="2">
        <f t="shared" si="424"/>
        <v>33989.521999999997</v>
      </c>
      <c r="S3925" t="s">
        <v>8874</v>
      </c>
      <c r="U3925" s="21"/>
    </row>
    <row r="3926" spans="1:33" ht="12.95" customHeight="1" x14ac:dyDescent="0.2">
      <c r="A3926" s="55" t="s">
        <v>4499</v>
      </c>
      <c r="B3926" s="54" t="s">
        <v>8852</v>
      </c>
      <c r="C3926" s="55">
        <v>49010.41</v>
      </c>
      <c r="D3926" s="55" t="s">
        <v>8869</v>
      </c>
      <c r="E3926">
        <f t="shared" si="431"/>
        <v>-6291.0304226654443</v>
      </c>
      <c r="F3926">
        <f t="shared" si="432"/>
        <v>-6291</v>
      </c>
      <c r="G3926">
        <f t="shared" ref="G3926:G3957" si="433">+C3926-(C$7+F3926*C$8)</f>
        <v>-3.636269999697106E-2</v>
      </c>
      <c r="I3926">
        <f>+C3926-(C$7+F3926*C$8)</f>
        <v>-3.636269999697106E-2</v>
      </c>
      <c r="Q3926" s="2">
        <f t="shared" si="424"/>
        <v>33991.910000000003</v>
      </c>
      <c r="S3926" t="s">
        <v>8874</v>
      </c>
    </row>
    <row r="3927" spans="1:33" ht="12.95" customHeight="1" x14ac:dyDescent="0.2">
      <c r="A3927" s="55" t="s">
        <v>4499</v>
      </c>
      <c r="B3927" s="54" t="s">
        <v>8852</v>
      </c>
      <c r="C3927" s="55">
        <v>49010.413</v>
      </c>
      <c r="D3927" s="55" t="s">
        <v>8869</v>
      </c>
      <c r="E3927">
        <f t="shared" si="431"/>
        <v>-6291.0279127309168</v>
      </c>
      <c r="F3927">
        <f t="shared" si="432"/>
        <v>-6291</v>
      </c>
      <c r="G3927">
        <f t="shared" si="433"/>
        <v>-3.3362699999997858E-2</v>
      </c>
      <c r="I3927">
        <f>+C3927-(C$7+F3927*C$8)</f>
        <v>-3.3362699999997858E-2</v>
      </c>
      <c r="Q3927" s="2">
        <f t="shared" ref="Q3927:Q3990" si="434">+C3927-15018.5</f>
        <v>33991.913</v>
      </c>
      <c r="S3927" t="s">
        <v>8874</v>
      </c>
    </row>
    <row r="3928" spans="1:33" ht="12.95" customHeight="1" x14ac:dyDescent="0.2">
      <c r="A3928" s="99" t="s">
        <v>8785</v>
      </c>
      <c r="B3928" s="14"/>
      <c r="C3928" s="17">
        <v>49028.334000000003</v>
      </c>
      <c r="D3928" s="17"/>
      <c r="E3928">
        <f t="shared" si="431"/>
        <v>-6276.0344004933531</v>
      </c>
      <c r="F3928">
        <f t="shared" si="432"/>
        <v>-6276</v>
      </c>
      <c r="G3928">
        <f t="shared" si="433"/>
        <v>-4.1117200002190657E-2</v>
      </c>
      <c r="I3928">
        <f>G3928</f>
        <v>-4.1117200002190657E-2</v>
      </c>
      <c r="Q3928" s="2">
        <f t="shared" si="434"/>
        <v>34009.834000000003</v>
      </c>
      <c r="S3928" t="s">
        <v>8874</v>
      </c>
      <c r="U3928" s="21"/>
    </row>
    <row r="3929" spans="1:33" ht="12.95" customHeight="1" x14ac:dyDescent="0.2">
      <c r="A3929" s="55" t="s">
        <v>4468</v>
      </c>
      <c r="B3929" s="54" t="s">
        <v>8852</v>
      </c>
      <c r="C3929" s="55">
        <v>49031.927300000003</v>
      </c>
      <c r="D3929" s="55" t="s">
        <v>8869</v>
      </c>
      <c r="E3929">
        <f t="shared" si="431"/>
        <v>-6273.0280845777652</v>
      </c>
      <c r="F3929">
        <f t="shared" si="432"/>
        <v>-6273</v>
      </c>
      <c r="G3929">
        <f t="shared" si="433"/>
        <v>-3.3568099999683909E-2</v>
      </c>
      <c r="J3929">
        <f>+C3929-(C$7+F3929*C$8)</f>
        <v>-3.3568099999683909E-2</v>
      </c>
      <c r="Q3929" s="2">
        <f t="shared" si="434"/>
        <v>34013.427300000003</v>
      </c>
      <c r="S3929" t="s">
        <v>8874</v>
      </c>
    </row>
    <row r="3930" spans="1:33" ht="12.95" customHeight="1" x14ac:dyDescent="0.2">
      <c r="A3930" s="17" t="s">
        <v>9256</v>
      </c>
      <c r="B3930" s="14"/>
      <c r="C3930" s="17">
        <v>49059.42</v>
      </c>
      <c r="D3930" s="17" t="s">
        <v>8869</v>
      </c>
      <c r="E3930">
        <f t="shared" si="431"/>
        <v>-6250.0264588931741</v>
      </c>
      <c r="F3930">
        <f t="shared" si="432"/>
        <v>-6250</v>
      </c>
      <c r="G3930">
        <f t="shared" si="433"/>
        <v>-3.1625000003259629E-2</v>
      </c>
      <c r="I3930">
        <f>G3930</f>
        <v>-3.1625000003259629E-2</v>
      </c>
      <c r="N3930" s="9"/>
      <c r="Q3930" s="2">
        <f t="shared" si="434"/>
        <v>34040.92</v>
      </c>
      <c r="S3930" t="s">
        <v>8874</v>
      </c>
      <c r="U3930" s="21"/>
    </row>
    <row r="3931" spans="1:33" ht="12.95" customHeight="1" x14ac:dyDescent="0.2">
      <c r="A3931" s="55" t="s">
        <v>1090</v>
      </c>
      <c r="B3931" s="54" t="s">
        <v>8852</v>
      </c>
      <c r="C3931" s="55">
        <v>49059.421000000002</v>
      </c>
      <c r="D3931" s="55" t="s">
        <v>8869</v>
      </c>
      <c r="E3931">
        <f t="shared" si="431"/>
        <v>-6250.0256222483276</v>
      </c>
      <c r="F3931">
        <f t="shared" si="432"/>
        <v>-6250</v>
      </c>
      <c r="G3931">
        <f t="shared" si="433"/>
        <v>-3.0624999999417923E-2</v>
      </c>
      <c r="I3931">
        <f>+C3931-(C$7+F3931*C$8)</f>
        <v>-3.0624999999417923E-2</v>
      </c>
      <c r="Q3931" s="2">
        <f t="shared" si="434"/>
        <v>34040.921000000002</v>
      </c>
      <c r="S3931" t="s">
        <v>8874</v>
      </c>
    </row>
    <row r="3932" spans="1:33" ht="12.95" customHeight="1" x14ac:dyDescent="0.2">
      <c r="A3932" s="17" t="s">
        <v>9256</v>
      </c>
      <c r="B3932" s="14"/>
      <c r="C3932" s="17">
        <v>49060.618000000002</v>
      </c>
      <c r="D3932" s="17" t="s">
        <v>8869</v>
      </c>
      <c r="E3932">
        <f t="shared" si="431"/>
        <v>-6249.0241583708457</v>
      </c>
      <c r="F3932">
        <f t="shared" si="432"/>
        <v>-6249</v>
      </c>
      <c r="G3932">
        <f t="shared" si="433"/>
        <v>-2.8875299998617265E-2</v>
      </c>
      <c r="I3932">
        <f>G3932</f>
        <v>-2.8875299998617265E-2</v>
      </c>
      <c r="N3932" s="9"/>
      <c r="Q3932" s="2">
        <f t="shared" si="434"/>
        <v>34042.118000000002</v>
      </c>
      <c r="S3932" t="s">
        <v>8874</v>
      </c>
      <c r="U3932" s="21"/>
      <c r="AB3932" t="s">
        <v>8668</v>
      </c>
      <c r="AC3932">
        <v>11</v>
      </c>
      <c r="AE3932" t="s">
        <v>8689</v>
      </c>
      <c r="AG3932" t="s">
        <v>8661</v>
      </c>
    </row>
    <row r="3933" spans="1:33" ht="12.95" customHeight="1" x14ac:dyDescent="0.2">
      <c r="A3933" s="55" t="s">
        <v>1090</v>
      </c>
      <c r="B3933" s="54" t="s">
        <v>8852</v>
      </c>
      <c r="C3933" s="55">
        <v>49060.618999999999</v>
      </c>
      <c r="D3933" s="55" t="s">
        <v>8869</v>
      </c>
      <c r="E3933">
        <f t="shared" si="431"/>
        <v>-6249.0233217260047</v>
      </c>
      <c r="F3933">
        <f t="shared" si="432"/>
        <v>-6249</v>
      </c>
      <c r="G3933">
        <f t="shared" si="433"/>
        <v>-2.7875300002051517E-2</v>
      </c>
      <c r="I3933">
        <f>+C3933-(C$7+F3933*C$8)</f>
        <v>-2.7875300002051517E-2</v>
      </c>
      <c r="Q3933" s="2">
        <f t="shared" si="434"/>
        <v>34042.118999999999</v>
      </c>
      <c r="S3933" t="s">
        <v>8874</v>
      </c>
    </row>
    <row r="3934" spans="1:33" ht="12.95" customHeight="1" x14ac:dyDescent="0.2">
      <c r="A3934" s="55" t="s">
        <v>1384</v>
      </c>
      <c r="B3934" s="54" t="s">
        <v>8852</v>
      </c>
      <c r="C3934" s="55">
        <v>49066.593000000001</v>
      </c>
      <c r="D3934" s="55" t="s">
        <v>8869</v>
      </c>
      <c r="E3934">
        <f t="shared" si="431"/>
        <v>-6244.025205431868</v>
      </c>
      <c r="F3934">
        <f t="shared" si="432"/>
        <v>-6244</v>
      </c>
      <c r="G3934">
        <f t="shared" si="433"/>
        <v>-3.0126800003927201E-2</v>
      </c>
      <c r="I3934">
        <f>+C3934-(C$7+F3934*C$8)</f>
        <v>-3.0126800003927201E-2</v>
      </c>
      <c r="Q3934" s="2">
        <f t="shared" si="434"/>
        <v>34048.093000000001</v>
      </c>
      <c r="S3934" t="s">
        <v>8874</v>
      </c>
    </row>
    <row r="3935" spans="1:33" ht="12.95" customHeight="1" x14ac:dyDescent="0.2">
      <c r="A3935" s="55" t="s">
        <v>1090</v>
      </c>
      <c r="B3935" s="54" t="s">
        <v>8852</v>
      </c>
      <c r="C3935" s="55">
        <v>49066.593999999997</v>
      </c>
      <c r="D3935" s="55" t="s">
        <v>8869</v>
      </c>
      <c r="E3935">
        <f t="shared" si="431"/>
        <v>-6244.0243687870279</v>
      </c>
      <c r="F3935">
        <f t="shared" si="432"/>
        <v>-6244</v>
      </c>
      <c r="G3935">
        <f t="shared" si="433"/>
        <v>-2.9126800007361453E-2</v>
      </c>
      <c r="I3935">
        <f>+C3935-(C$7+F3935*C$8)</f>
        <v>-2.9126800007361453E-2</v>
      </c>
      <c r="Q3935" s="2">
        <f t="shared" si="434"/>
        <v>34048.093999999997</v>
      </c>
      <c r="S3935" t="s">
        <v>8874</v>
      </c>
      <c r="AB3935" t="s">
        <v>8668</v>
      </c>
      <c r="AC3935">
        <v>12</v>
      </c>
      <c r="AE3935" t="s">
        <v>8764</v>
      </c>
      <c r="AG3935" t="s">
        <v>8661</v>
      </c>
    </row>
    <row r="3936" spans="1:33" ht="12.95" customHeight="1" x14ac:dyDescent="0.2">
      <c r="A3936" s="17" t="s">
        <v>9256</v>
      </c>
      <c r="B3936" s="14"/>
      <c r="C3936" s="17">
        <v>49102.451000000001</v>
      </c>
      <c r="D3936" s="17" t="s">
        <v>8869</v>
      </c>
      <c r="E3936">
        <f t="shared" si="431"/>
        <v>-6214.0247946392501</v>
      </c>
      <c r="F3936">
        <f t="shared" si="432"/>
        <v>-6214</v>
      </c>
      <c r="G3936">
        <f t="shared" si="433"/>
        <v>-2.963580000505317E-2</v>
      </c>
      <c r="I3936">
        <f>G3936</f>
        <v>-2.963580000505317E-2</v>
      </c>
      <c r="N3936" s="9"/>
      <c r="Q3936" s="2">
        <f t="shared" si="434"/>
        <v>34083.951000000001</v>
      </c>
      <c r="S3936" t="s">
        <v>8874</v>
      </c>
      <c r="U3936" s="21"/>
    </row>
    <row r="3937" spans="1:21" ht="12.95" customHeight="1" x14ac:dyDescent="0.2">
      <c r="A3937" s="55" t="s">
        <v>1090</v>
      </c>
      <c r="B3937" s="54" t="s">
        <v>8852</v>
      </c>
      <c r="C3937" s="55">
        <v>49102.455000000002</v>
      </c>
      <c r="D3937" s="55" t="s">
        <v>8869</v>
      </c>
      <c r="E3937">
        <f t="shared" si="431"/>
        <v>-6214.0214480598761</v>
      </c>
      <c r="F3937">
        <f t="shared" si="432"/>
        <v>-6214</v>
      </c>
      <c r="G3937">
        <f t="shared" si="433"/>
        <v>-2.5635800004238263E-2</v>
      </c>
      <c r="I3937">
        <f>+C3937-(C$7+F3937*C$8)</f>
        <v>-2.5635800004238263E-2</v>
      </c>
      <c r="Q3937" s="2">
        <f t="shared" si="434"/>
        <v>34083.955000000002</v>
      </c>
      <c r="S3937" t="s">
        <v>8874</v>
      </c>
    </row>
    <row r="3938" spans="1:21" ht="12.95" customHeight="1" x14ac:dyDescent="0.2">
      <c r="A3938" s="55" t="s">
        <v>1090</v>
      </c>
      <c r="B3938" s="54" t="s">
        <v>8852</v>
      </c>
      <c r="C3938" s="55">
        <v>49108.406000000003</v>
      </c>
      <c r="D3938" s="55" t="s">
        <v>8869</v>
      </c>
      <c r="E3938">
        <f t="shared" si="431"/>
        <v>-6209.042574597137</v>
      </c>
      <c r="F3938">
        <f t="shared" si="432"/>
        <v>-6209</v>
      </c>
      <c r="G3938">
        <f t="shared" si="433"/>
        <v>-5.0887299999885727E-2</v>
      </c>
      <c r="I3938">
        <f>+C3938-(C$7+F3938*C$8)</f>
        <v>-5.0887299999885727E-2</v>
      </c>
      <c r="Q3938" s="2">
        <f t="shared" si="434"/>
        <v>34089.906000000003</v>
      </c>
      <c r="S3938" t="s">
        <v>8874</v>
      </c>
    </row>
    <row r="3939" spans="1:21" ht="12.95" customHeight="1" x14ac:dyDescent="0.2">
      <c r="A3939" s="17" t="s">
        <v>9256</v>
      </c>
      <c r="B3939" s="14"/>
      <c r="C3939" s="17">
        <v>49108.423000000003</v>
      </c>
      <c r="D3939" s="17" t="s">
        <v>8869</v>
      </c>
      <c r="E3939">
        <f t="shared" si="431"/>
        <v>-6209.0283516347999</v>
      </c>
      <c r="F3939">
        <f t="shared" si="432"/>
        <v>-6209</v>
      </c>
      <c r="G3939">
        <f t="shared" si="433"/>
        <v>-3.388730000006035E-2</v>
      </c>
      <c r="I3939">
        <f>G3939</f>
        <v>-3.388730000006035E-2</v>
      </c>
      <c r="N3939" s="9"/>
      <c r="Q3939" s="2">
        <f t="shared" si="434"/>
        <v>34089.923000000003</v>
      </c>
      <c r="S3939" t="s">
        <v>8874</v>
      </c>
      <c r="U3939" s="21"/>
    </row>
    <row r="3940" spans="1:21" ht="12.95" customHeight="1" x14ac:dyDescent="0.2">
      <c r="A3940" s="55" t="s">
        <v>1090</v>
      </c>
      <c r="B3940" s="54" t="s">
        <v>8852</v>
      </c>
      <c r="C3940" s="55">
        <v>49108.425999999999</v>
      </c>
      <c r="D3940" s="55" t="s">
        <v>8869</v>
      </c>
      <c r="E3940">
        <f t="shared" si="431"/>
        <v>-6209.0258417002724</v>
      </c>
      <c r="F3940">
        <f t="shared" si="432"/>
        <v>-6209</v>
      </c>
      <c r="G3940">
        <f t="shared" si="433"/>
        <v>-3.0887300003087148E-2</v>
      </c>
      <c r="I3940">
        <f t="shared" ref="I3940:I3949" si="435">+C3940-(C$7+F3940*C$8)</f>
        <v>-3.0887300003087148E-2</v>
      </c>
      <c r="Q3940" s="2">
        <f t="shared" si="434"/>
        <v>34089.925999999999</v>
      </c>
      <c r="S3940" t="s">
        <v>8874</v>
      </c>
    </row>
    <row r="3941" spans="1:21" ht="12.95" customHeight="1" x14ac:dyDescent="0.2">
      <c r="A3941" s="55" t="s">
        <v>1090</v>
      </c>
      <c r="B3941" s="54" t="s">
        <v>8852</v>
      </c>
      <c r="C3941" s="55">
        <v>49157.432000000001</v>
      </c>
      <c r="D3941" s="55" t="s">
        <v>8869</v>
      </c>
      <c r="E3941">
        <f t="shared" si="431"/>
        <v>-6168.0252245073707</v>
      </c>
      <c r="F3941">
        <f t="shared" si="432"/>
        <v>-6168</v>
      </c>
      <c r="G3941">
        <f t="shared" si="433"/>
        <v>-3.0149600002914667E-2</v>
      </c>
      <c r="I3941">
        <f t="shared" si="435"/>
        <v>-3.0149600002914667E-2</v>
      </c>
      <c r="Q3941" s="2">
        <f t="shared" si="434"/>
        <v>34138.932000000001</v>
      </c>
      <c r="S3941" t="s">
        <v>8874</v>
      </c>
    </row>
    <row r="3942" spans="1:21" ht="12.95" customHeight="1" x14ac:dyDescent="0.2">
      <c r="A3942" s="55" t="s">
        <v>4499</v>
      </c>
      <c r="B3942" s="54" t="s">
        <v>8852</v>
      </c>
      <c r="C3942" s="55">
        <v>49177.747000000003</v>
      </c>
      <c r="D3942" s="55" t="s">
        <v>8869</v>
      </c>
      <c r="E3942">
        <f t="shared" si="431"/>
        <v>-6151.0287845148414</v>
      </c>
      <c r="F3942">
        <f t="shared" si="432"/>
        <v>-6151</v>
      </c>
      <c r="G3942">
        <f t="shared" si="433"/>
        <v>-3.4404699996230192E-2</v>
      </c>
      <c r="I3942">
        <f t="shared" si="435"/>
        <v>-3.4404699996230192E-2</v>
      </c>
      <c r="Q3942" s="2">
        <f t="shared" si="434"/>
        <v>34159.247000000003</v>
      </c>
      <c r="S3942" t="s">
        <v>8874</v>
      </c>
    </row>
    <row r="3943" spans="1:21" ht="12.95" customHeight="1" x14ac:dyDescent="0.2">
      <c r="A3943" s="55" t="s">
        <v>1090</v>
      </c>
      <c r="B3943" s="54" t="s">
        <v>8852</v>
      </c>
      <c r="C3943" s="55">
        <v>49188.485999999997</v>
      </c>
      <c r="D3943" s="55" t="s">
        <v>8869</v>
      </c>
      <c r="E3943">
        <f t="shared" si="431"/>
        <v>-6142.0440555421783</v>
      </c>
      <c r="F3943">
        <f t="shared" si="432"/>
        <v>-6142</v>
      </c>
      <c r="G3943">
        <f t="shared" si="433"/>
        <v>-5.265740000322694E-2</v>
      </c>
      <c r="I3943">
        <f t="shared" si="435"/>
        <v>-5.265740000322694E-2</v>
      </c>
      <c r="Q3943" s="2">
        <f t="shared" si="434"/>
        <v>34169.985999999997</v>
      </c>
      <c r="S3943" t="s">
        <v>8874</v>
      </c>
    </row>
    <row r="3944" spans="1:21" ht="12.95" customHeight="1" x14ac:dyDescent="0.2">
      <c r="A3944" s="55" t="s">
        <v>1090</v>
      </c>
      <c r="B3944" s="54" t="s">
        <v>8852</v>
      </c>
      <c r="C3944" s="55">
        <v>49188.487000000001</v>
      </c>
      <c r="D3944" s="55" t="s">
        <v>8869</v>
      </c>
      <c r="E3944">
        <f t="shared" si="431"/>
        <v>-6142.0432188973318</v>
      </c>
      <c r="F3944">
        <f t="shared" si="432"/>
        <v>-6142</v>
      </c>
      <c r="G3944">
        <f t="shared" si="433"/>
        <v>-5.1657399999385234E-2</v>
      </c>
      <c r="I3944">
        <f t="shared" si="435"/>
        <v>-5.1657399999385234E-2</v>
      </c>
      <c r="Q3944" s="2">
        <f t="shared" si="434"/>
        <v>34169.987000000001</v>
      </c>
      <c r="S3944" t="s">
        <v>8874</v>
      </c>
    </row>
    <row r="3945" spans="1:21" ht="12.95" customHeight="1" x14ac:dyDescent="0.2">
      <c r="A3945" s="55" t="s">
        <v>1090</v>
      </c>
      <c r="B3945" s="54" t="s">
        <v>8852</v>
      </c>
      <c r="C3945" s="55">
        <v>49188.493999999999</v>
      </c>
      <c r="D3945" s="55" t="s">
        <v>8869</v>
      </c>
      <c r="E3945">
        <f t="shared" si="431"/>
        <v>-6142.0373623834303</v>
      </c>
      <c r="F3945">
        <f t="shared" si="432"/>
        <v>-6142</v>
      </c>
      <c r="G3945">
        <f t="shared" si="433"/>
        <v>-4.4657400001597125E-2</v>
      </c>
      <c r="I3945">
        <f t="shared" si="435"/>
        <v>-4.4657400001597125E-2</v>
      </c>
      <c r="Q3945" s="2">
        <f t="shared" si="434"/>
        <v>34169.993999999999</v>
      </c>
      <c r="S3945" t="s">
        <v>8874</v>
      </c>
    </row>
    <row r="3946" spans="1:21" ht="12.95" customHeight="1" x14ac:dyDescent="0.2">
      <c r="A3946" s="55" t="s">
        <v>1090</v>
      </c>
      <c r="B3946" s="54" t="s">
        <v>8852</v>
      </c>
      <c r="C3946" s="55">
        <v>49188.495000000003</v>
      </c>
      <c r="D3946" s="55" t="s">
        <v>8869</v>
      </c>
      <c r="E3946">
        <f t="shared" si="431"/>
        <v>-6142.0365257385838</v>
      </c>
      <c r="F3946">
        <f t="shared" si="432"/>
        <v>-6142</v>
      </c>
      <c r="G3946">
        <f t="shared" si="433"/>
        <v>-4.3657399997755419E-2</v>
      </c>
      <c r="I3946">
        <f t="shared" si="435"/>
        <v>-4.3657399997755419E-2</v>
      </c>
      <c r="Q3946" s="2">
        <f t="shared" si="434"/>
        <v>34169.995000000003</v>
      </c>
      <c r="S3946" t="s">
        <v>8874</v>
      </c>
    </row>
    <row r="3947" spans="1:21" ht="12.95" customHeight="1" x14ac:dyDescent="0.2">
      <c r="A3947" s="55" t="s">
        <v>1090</v>
      </c>
      <c r="B3947" s="54" t="s">
        <v>8852</v>
      </c>
      <c r="C3947" s="55">
        <v>49188.495999999999</v>
      </c>
      <c r="D3947" s="55" t="s">
        <v>8869</v>
      </c>
      <c r="E3947">
        <f t="shared" si="431"/>
        <v>-6142.0356890937437</v>
      </c>
      <c r="F3947">
        <f t="shared" si="432"/>
        <v>-6142</v>
      </c>
      <c r="G3947">
        <f t="shared" si="433"/>
        <v>-4.2657400001189671E-2</v>
      </c>
      <c r="I3947">
        <f t="shared" si="435"/>
        <v>-4.2657400001189671E-2</v>
      </c>
      <c r="Q3947" s="2">
        <f t="shared" si="434"/>
        <v>34169.995999999999</v>
      </c>
      <c r="S3947" t="s">
        <v>8874</v>
      </c>
    </row>
    <row r="3948" spans="1:21" ht="12.95" customHeight="1" x14ac:dyDescent="0.2">
      <c r="A3948" s="55" t="s">
        <v>1090</v>
      </c>
      <c r="B3948" s="54" t="s">
        <v>8852</v>
      </c>
      <c r="C3948" s="55">
        <v>49188.499000000003</v>
      </c>
      <c r="D3948" s="55" t="s">
        <v>8869</v>
      </c>
      <c r="E3948">
        <f t="shared" si="431"/>
        <v>-6142.0331791592098</v>
      </c>
      <c r="F3948">
        <f t="shared" si="432"/>
        <v>-6142</v>
      </c>
      <c r="G3948">
        <f t="shared" si="433"/>
        <v>-3.9657399996940512E-2</v>
      </c>
      <c r="I3948">
        <f t="shared" si="435"/>
        <v>-3.9657399996940512E-2</v>
      </c>
      <c r="Q3948" s="2">
        <f t="shared" si="434"/>
        <v>34169.999000000003</v>
      </c>
      <c r="S3948" t="s">
        <v>8874</v>
      </c>
    </row>
    <row r="3949" spans="1:21" ht="12.95" customHeight="1" x14ac:dyDescent="0.2">
      <c r="A3949" s="55" t="s">
        <v>1090</v>
      </c>
      <c r="B3949" s="54" t="s">
        <v>8852</v>
      </c>
      <c r="C3949" s="55">
        <v>49194.485000000001</v>
      </c>
      <c r="D3949" s="55" t="s">
        <v>8869</v>
      </c>
      <c r="E3949">
        <f t="shared" si="431"/>
        <v>-6137.0250231269565</v>
      </c>
      <c r="F3949">
        <f t="shared" si="432"/>
        <v>-6137</v>
      </c>
      <c r="G3949">
        <f t="shared" si="433"/>
        <v>-2.9908900003647432E-2</v>
      </c>
      <c r="I3949">
        <f t="shared" si="435"/>
        <v>-2.9908900003647432E-2</v>
      </c>
      <c r="Q3949" s="2">
        <f t="shared" si="434"/>
        <v>34175.985000000001</v>
      </c>
      <c r="S3949" t="s">
        <v>8874</v>
      </c>
    </row>
    <row r="3950" spans="1:21" ht="12.95" customHeight="1" x14ac:dyDescent="0.2">
      <c r="A3950" s="17" t="s">
        <v>9256</v>
      </c>
      <c r="B3950" s="14"/>
      <c r="C3950" s="17">
        <v>49200.457000000002</v>
      </c>
      <c r="D3950" s="17" t="s">
        <v>8869</v>
      </c>
      <c r="E3950">
        <f t="shared" si="431"/>
        <v>-6132.0285801225073</v>
      </c>
      <c r="F3950">
        <f t="shared" si="432"/>
        <v>-6132</v>
      </c>
      <c r="G3950">
        <f t="shared" si="433"/>
        <v>-3.4160399998654611E-2</v>
      </c>
      <c r="I3950">
        <f>G3950</f>
        <v>-3.4160399998654611E-2</v>
      </c>
      <c r="N3950" s="9"/>
      <c r="Q3950" s="2">
        <f t="shared" si="434"/>
        <v>34181.957000000002</v>
      </c>
      <c r="S3950" t="s">
        <v>8874</v>
      </c>
      <c r="U3950" s="21"/>
    </row>
    <row r="3951" spans="1:21" ht="12.95" customHeight="1" x14ac:dyDescent="0.2">
      <c r="A3951" s="55" t="s">
        <v>1090</v>
      </c>
      <c r="B3951" s="54" t="s">
        <v>8852</v>
      </c>
      <c r="C3951" s="55">
        <v>49200.459000000003</v>
      </c>
      <c r="D3951" s="55" t="s">
        <v>8869</v>
      </c>
      <c r="E3951">
        <f t="shared" si="431"/>
        <v>-6132.0269068328198</v>
      </c>
      <c r="F3951">
        <f t="shared" si="432"/>
        <v>-6132</v>
      </c>
      <c r="G3951">
        <f t="shared" si="433"/>
        <v>-3.2160399998247158E-2</v>
      </c>
      <c r="I3951">
        <f>+C3951-(C$7+F3951*C$8)</f>
        <v>-3.2160399998247158E-2</v>
      </c>
      <c r="Q3951" s="2">
        <f t="shared" si="434"/>
        <v>34181.959000000003</v>
      </c>
      <c r="S3951" t="s">
        <v>8874</v>
      </c>
    </row>
    <row r="3952" spans="1:21" ht="12.95" customHeight="1" x14ac:dyDescent="0.2">
      <c r="A3952" s="55" t="s">
        <v>1384</v>
      </c>
      <c r="B3952" s="54" t="s">
        <v>8852</v>
      </c>
      <c r="C3952" s="55">
        <v>49206.434000000001</v>
      </c>
      <c r="D3952" s="55" t="s">
        <v>8869</v>
      </c>
      <c r="E3952">
        <f t="shared" si="431"/>
        <v>-6127.027953893843</v>
      </c>
      <c r="F3952">
        <f t="shared" si="432"/>
        <v>-6127</v>
      </c>
      <c r="G3952">
        <f t="shared" si="433"/>
        <v>-3.3411900003557093E-2</v>
      </c>
      <c r="I3952">
        <f>+C3952-(C$7+F3952*C$8)</f>
        <v>-3.3411900003557093E-2</v>
      </c>
      <c r="Q3952" s="2">
        <f t="shared" si="434"/>
        <v>34187.934000000001</v>
      </c>
      <c r="S3952" t="s">
        <v>8874</v>
      </c>
    </row>
    <row r="3953" spans="1:21" ht="12.95" customHeight="1" x14ac:dyDescent="0.2">
      <c r="A3953" s="17" t="s">
        <v>9256</v>
      </c>
      <c r="B3953" s="14"/>
      <c r="C3953" s="17">
        <v>49206.436000000002</v>
      </c>
      <c r="D3953" s="17" t="s">
        <v>8869</v>
      </c>
      <c r="E3953">
        <f t="shared" si="431"/>
        <v>-6127.0262806041555</v>
      </c>
      <c r="F3953">
        <f t="shared" si="432"/>
        <v>-6127</v>
      </c>
      <c r="G3953">
        <f t="shared" si="433"/>
        <v>-3.141190000314964E-2</v>
      </c>
      <c r="I3953">
        <f>G3953</f>
        <v>-3.141190000314964E-2</v>
      </c>
      <c r="N3953" s="9"/>
      <c r="Q3953" s="2">
        <f t="shared" si="434"/>
        <v>34187.936000000002</v>
      </c>
      <c r="S3953" t="s">
        <v>8874</v>
      </c>
      <c r="U3953" s="21"/>
    </row>
    <row r="3954" spans="1:21" ht="12.95" customHeight="1" x14ac:dyDescent="0.2">
      <c r="A3954" s="55" t="s">
        <v>1090</v>
      </c>
      <c r="B3954" s="54" t="s">
        <v>8852</v>
      </c>
      <c r="C3954" s="55">
        <v>49206.436999999998</v>
      </c>
      <c r="D3954" s="55" t="s">
        <v>8869</v>
      </c>
      <c r="E3954">
        <f t="shared" si="431"/>
        <v>-6127.0254439593155</v>
      </c>
      <c r="F3954">
        <f t="shared" si="432"/>
        <v>-6127</v>
      </c>
      <c r="G3954">
        <f t="shared" si="433"/>
        <v>-3.0411900006583892E-2</v>
      </c>
      <c r="I3954">
        <f t="shared" ref="I3954:I3966" si="436">+C3954-(C$7+F3954*C$8)</f>
        <v>-3.0411900006583892E-2</v>
      </c>
      <c r="Q3954" s="2">
        <f t="shared" si="434"/>
        <v>34187.936999999998</v>
      </c>
      <c r="S3954" t="s">
        <v>8874</v>
      </c>
    </row>
    <row r="3955" spans="1:21" ht="12.95" customHeight="1" x14ac:dyDescent="0.2">
      <c r="A3955" s="55" t="s">
        <v>4499</v>
      </c>
      <c r="B3955" s="54" t="s">
        <v>8852</v>
      </c>
      <c r="C3955" s="55">
        <v>49207.627</v>
      </c>
      <c r="D3955" s="55" t="s">
        <v>8869</v>
      </c>
      <c r="E3955">
        <f t="shared" si="431"/>
        <v>-6126.0298365957342</v>
      </c>
      <c r="F3955">
        <f t="shared" si="432"/>
        <v>-6126</v>
      </c>
      <c r="G3955">
        <f t="shared" si="433"/>
        <v>-3.5662200003571343E-2</v>
      </c>
      <c r="I3955">
        <f t="shared" si="436"/>
        <v>-3.5662200003571343E-2</v>
      </c>
      <c r="Q3955" s="2">
        <f t="shared" si="434"/>
        <v>34189.127</v>
      </c>
      <c r="S3955" t="s">
        <v>8874</v>
      </c>
    </row>
    <row r="3956" spans="1:21" ht="12.95" customHeight="1" x14ac:dyDescent="0.2">
      <c r="A3956" s="55" t="s">
        <v>4499</v>
      </c>
      <c r="B3956" s="54" t="s">
        <v>8852</v>
      </c>
      <c r="C3956" s="55">
        <v>49212.408000000003</v>
      </c>
      <c r="D3956" s="55" t="s">
        <v>8869</v>
      </c>
      <c r="E3956">
        <f t="shared" si="431"/>
        <v>-6122.0298375997054</v>
      </c>
      <c r="F3956">
        <f t="shared" si="432"/>
        <v>-6122</v>
      </c>
      <c r="G3956">
        <f t="shared" si="433"/>
        <v>-3.5663399998156819E-2</v>
      </c>
      <c r="I3956">
        <f t="shared" si="436"/>
        <v>-3.5663399998156819E-2</v>
      </c>
      <c r="Q3956" s="2">
        <f t="shared" si="434"/>
        <v>34193.908000000003</v>
      </c>
      <c r="S3956" t="s">
        <v>8874</v>
      </c>
    </row>
    <row r="3957" spans="1:21" ht="12.95" customHeight="1" x14ac:dyDescent="0.2">
      <c r="A3957" s="55" t="s">
        <v>1090</v>
      </c>
      <c r="B3957" s="54" t="s">
        <v>8852</v>
      </c>
      <c r="C3957" s="55">
        <v>49212.413</v>
      </c>
      <c r="D3957" s="55" t="s">
        <v>8869</v>
      </c>
      <c r="E3957">
        <f t="shared" si="431"/>
        <v>-6122.0256543754913</v>
      </c>
      <c r="F3957">
        <f t="shared" si="432"/>
        <v>-6122</v>
      </c>
      <c r="G3957">
        <f t="shared" si="433"/>
        <v>-3.0663400000776164E-2</v>
      </c>
      <c r="I3957">
        <f t="shared" si="436"/>
        <v>-3.0663400000776164E-2</v>
      </c>
      <c r="Q3957" s="2">
        <f t="shared" si="434"/>
        <v>34193.913</v>
      </c>
      <c r="S3957" t="s">
        <v>8874</v>
      </c>
    </row>
    <row r="3958" spans="1:21" ht="12.95" customHeight="1" x14ac:dyDescent="0.2">
      <c r="A3958" s="55" t="s">
        <v>1090</v>
      </c>
      <c r="B3958" s="54" t="s">
        <v>8852</v>
      </c>
      <c r="C3958" s="55">
        <v>49212.415999999997</v>
      </c>
      <c r="D3958" s="55" t="s">
        <v>8869</v>
      </c>
      <c r="E3958">
        <f t="shared" si="431"/>
        <v>-6122.0231444409637</v>
      </c>
      <c r="F3958">
        <f t="shared" si="432"/>
        <v>-6122</v>
      </c>
      <c r="G3958">
        <f t="shared" ref="G3958:G3989" si="437">+C3958-(C$7+F3958*C$8)</f>
        <v>-2.7663400003802963E-2</v>
      </c>
      <c r="I3958">
        <f t="shared" si="436"/>
        <v>-2.7663400003802963E-2</v>
      </c>
      <c r="Q3958" s="2">
        <f t="shared" si="434"/>
        <v>34193.915999999997</v>
      </c>
      <c r="S3958" t="s">
        <v>8874</v>
      </c>
    </row>
    <row r="3959" spans="1:21" ht="12.95" customHeight="1" x14ac:dyDescent="0.2">
      <c r="A3959" s="55" t="s">
        <v>1090</v>
      </c>
      <c r="B3959" s="54" t="s">
        <v>8852</v>
      </c>
      <c r="C3959" s="55">
        <v>49212.417000000001</v>
      </c>
      <c r="D3959" s="55" t="s">
        <v>8869</v>
      </c>
      <c r="E3959">
        <f t="shared" si="431"/>
        <v>-6122.0223077961173</v>
      </c>
      <c r="F3959">
        <f t="shared" si="432"/>
        <v>-6122</v>
      </c>
      <c r="G3959">
        <f t="shared" si="437"/>
        <v>-2.6663399999961257E-2</v>
      </c>
      <c r="I3959">
        <f t="shared" si="436"/>
        <v>-2.6663399999961257E-2</v>
      </c>
      <c r="Q3959" s="2">
        <f t="shared" si="434"/>
        <v>34193.917000000001</v>
      </c>
      <c r="S3959" t="s">
        <v>8874</v>
      </c>
    </row>
    <row r="3960" spans="1:21" ht="12.95" customHeight="1" x14ac:dyDescent="0.2">
      <c r="A3960" s="55" t="s">
        <v>1090</v>
      </c>
      <c r="B3960" s="54" t="s">
        <v>8852</v>
      </c>
      <c r="C3960" s="55">
        <v>49212.417999999998</v>
      </c>
      <c r="D3960" s="55" t="s">
        <v>8869</v>
      </c>
      <c r="E3960">
        <f t="shared" si="431"/>
        <v>-6122.0214711512763</v>
      </c>
      <c r="F3960">
        <f t="shared" si="432"/>
        <v>-6122</v>
      </c>
      <c r="G3960">
        <f t="shared" si="437"/>
        <v>-2.5663400003395509E-2</v>
      </c>
      <c r="I3960">
        <f t="shared" si="436"/>
        <v>-2.5663400003395509E-2</v>
      </c>
      <c r="Q3960" s="2">
        <f t="shared" si="434"/>
        <v>34193.917999999998</v>
      </c>
      <c r="S3960" t="s">
        <v>8874</v>
      </c>
    </row>
    <row r="3961" spans="1:21" ht="12.95" customHeight="1" x14ac:dyDescent="0.2">
      <c r="A3961" s="55" t="s">
        <v>1090</v>
      </c>
      <c r="B3961" s="54" t="s">
        <v>8852</v>
      </c>
      <c r="C3961" s="55">
        <v>49212.423000000003</v>
      </c>
      <c r="D3961" s="55" t="s">
        <v>8869</v>
      </c>
      <c r="E3961">
        <f t="shared" si="431"/>
        <v>-6122.0172879270558</v>
      </c>
      <c r="F3961">
        <f t="shared" si="432"/>
        <v>-6122</v>
      </c>
      <c r="G3961">
        <f t="shared" si="437"/>
        <v>-2.0663399998738896E-2</v>
      </c>
      <c r="I3961">
        <f t="shared" si="436"/>
        <v>-2.0663399998738896E-2</v>
      </c>
      <c r="Q3961" s="2">
        <f t="shared" si="434"/>
        <v>34193.923000000003</v>
      </c>
      <c r="S3961" t="s">
        <v>8874</v>
      </c>
    </row>
    <row r="3962" spans="1:21" ht="12.95" customHeight="1" x14ac:dyDescent="0.2">
      <c r="A3962" s="55" t="s">
        <v>1090</v>
      </c>
      <c r="B3962" s="54" t="s">
        <v>8852</v>
      </c>
      <c r="C3962" s="55">
        <v>49212.425000000003</v>
      </c>
      <c r="D3962" s="55" t="s">
        <v>8869</v>
      </c>
      <c r="E3962">
        <f t="shared" si="431"/>
        <v>-6122.0156146373693</v>
      </c>
      <c r="F3962">
        <f t="shared" si="432"/>
        <v>-6122</v>
      </c>
      <c r="G3962">
        <f t="shared" si="437"/>
        <v>-1.8663399998331442E-2</v>
      </c>
      <c r="I3962">
        <f t="shared" si="436"/>
        <v>-1.8663399998331442E-2</v>
      </c>
      <c r="Q3962" s="2">
        <f t="shared" si="434"/>
        <v>34193.925000000003</v>
      </c>
      <c r="S3962" t="s">
        <v>8874</v>
      </c>
    </row>
    <row r="3963" spans="1:21" ht="12.95" customHeight="1" x14ac:dyDescent="0.2">
      <c r="A3963" s="55" t="s">
        <v>1090</v>
      </c>
      <c r="B3963" s="54" t="s">
        <v>8852</v>
      </c>
      <c r="C3963" s="55">
        <v>49212.428999999996</v>
      </c>
      <c r="D3963" s="55" t="s">
        <v>8869</v>
      </c>
      <c r="E3963">
        <f t="shared" si="431"/>
        <v>-6122.0122680580007</v>
      </c>
      <c r="F3963">
        <f t="shared" si="432"/>
        <v>-6122</v>
      </c>
      <c r="G3963">
        <f t="shared" si="437"/>
        <v>-1.4663400004792493E-2</v>
      </c>
      <c r="I3963">
        <f t="shared" si="436"/>
        <v>-1.4663400004792493E-2</v>
      </c>
      <c r="Q3963" s="2">
        <f t="shared" si="434"/>
        <v>34193.928999999996</v>
      </c>
      <c r="S3963" t="s">
        <v>8874</v>
      </c>
    </row>
    <row r="3964" spans="1:21" ht="12.95" customHeight="1" x14ac:dyDescent="0.2">
      <c r="A3964" s="55" t="s">
        <v>1090</v>
      </c>
      <c r="B3964" s="54" t="s">
        <v>8852</v>
      </c>
      <c r="C3964" s="55">
        <v>49212.432000000001</v>
      </c>
      <c r="D3964" s="55" t="s">
        <v>8869</v>
      </c>
      <c r="E3964">
        <f t="shared" si="431"/>
        <v>-6122.0097581234677</v>
      </c>
      <c r="F3964">
        <f t="shared" si="432"/>
        <v>-6122</v>
      </c>
      <c r="G3964">
        <f t="shared" si="437"/>
        <v>-1.1663400000543334E-2</v>
      </c>
      <c r="I3964">
        <f t="shared" si="436"/>
        <v>-1.1663400000543334E-2</v>
      </c>
      <c r="Q3964" s="2">
        <f t="shared" si="434"/>
        <v>34193.932000000001</v>
      </c>
      <c r="S3964" t="s">
        <v>8874</v>
      </c>
    </row>
    <row r="3965" spans="1:21" ht="12.95" customHeight="1" x14ac:dyDescent="0.2">
      <c r="A3965" s="55" t="s">
        <v>1090</v>
      </c>
      <c r="B3965" s="54" t="s">
        <v>8852</v>
      </c>
      <c r="C3965" s="55">
        <v>49213.614000000001</v>
      </c>
      <c r="D3965" s="55" t="s">
        <v>8869</v>
      </c>
      <c r="E3965">
        <f t="shared" si="431"/>
        <v>-6121.0208439186345</v>
      </c>
      <c r="F3965">
        <f t="shared" si="432"/>
        <v>-6121</v>
      </c>
      <c r="G3965">
        <f t="shared" si="437"/>
        <v>-2.4913699999160599E-2</v>
      </c>
      <c r="I3965">
        <f t="shared" si="436"/>
        <v>-2.4913699999160599E-2</v>
      </c>
      <c r="Q3965" s="2">
        <f t="shared" si="434"/>
        <v>34195.114000000001</v>
      </c>
      <c r="S3965" t="s">
        <v>8874</v>
      </c>
    </row>
    <row r="3966" spans="1:21" ht="12.95" customHeight="1" x14ac:dyDescent="0.2">
      <c r="A3966" s="55" t="s">
        <v>4499</v>
      </c>
      <c r="B3966" s="54" t="s">
        <v>8852</v>
      </c>
      <c r="C3966" s="55">
        <v>49218.387000000002</v>
      </c>
      <c r="D3966" s="55" t="s">
        <v>8869</v>
      </c>
      <c r="E3966">
        <f t="shared" si="431"/>
        <v>-6117.0275380813546</v>
      </c>
      <c r="F3966">
        <f t="shared" si="432"/>
        <v>-6117</v>
      </c>
      <c r="G3966">
        <f t="shared" si="437"/>
        <v>-3.2914900002651848E-2</v>
      </c>
      <c r="I3966">
        <f t="shared" si="436"/>
        <v>-3.2914900002651848E-2</v>
      </c>
      <c r="Q3966" s="2">
        <f t="shared" si="434"/>
        <v>34199.887000000002</v>
      </c>
      <c r="S3966" t="s">
        <v>8874</v>
      </c>
    </row>
    <row r="3967" spans="1:21" ht="12.95" customHeight="1" x14ac:dyDescent="0.2">
      <c r="A3967" s="99" t="s">
        <v>8795</v>
      </c>
      <c r="B3967" s="14"/>
      <c r="C3967" s="17">
        <v>49225.559500000003</v>
      </c>
      <c r="D3967" s="17"/>
      <c r="E3967">
        <f t="shared" si="431"/>
        <v>-6111.0267029424713</v>
      </c>
      <c r="F3967">
        <f t="shared" si="432"/>
        <v>-6111</v>
      </c>
      <c r="G3967">
        <f t="shared" si="437"/>
        <v>-3.1916699997964315E-2</v>
      </c>
      <c r="J3967">
        <f>G3967</f>
        <v>-3.1916699997964315E-2</v>
      </c>
      <c r="Q3967" s="2">
        <f t="shared" si="434"/>
        <v>34207.059500000003</v>
      </c>
      <c r="S3967" t="s">
        <v>8874</v>
      </c>
      <c r="U3967" s="21"/>
    </row>
    <row r="3968" spans="1:21" ht="12.95" customHeight="1" x14ac:dyDescent="0.2">
      <c r="A3968" s="55" t="s">
        <v>4499</v>
      </c>
      <c r="B3968" s="54" t="s">
        <v>8852</v>
      </c>
      <c r="C3968" s="55">
        <v>49237.512000000002</v>
      </c>
      <c r="D3968" s="55" t="s">
        <v>8869</v>
      </c>
      <c r="E3968">
        <f t="shared" si="431"/>
        <v>-6101.0267054524065</v>
      </c>
      <c r="F3968">
        <f t="shared" si="432"/>
        <v>-6101</v>
      </c>
      <c r="G3968">
        <f t="shared" si="437"/>
        <v>-3.1919699998979922E-2</v>
      </c>
      <c r="I3968">
        <f>+C3968-(C$7+F3968*C$8)</f>
        <v>-3.1919699998979922E-2</v>
      </c>
      <c r="Q3968" s="2">
        <f t="shared" si="434"/>
        <v>34219.012000000002</v>
      </c>
      <c r="S3968" t="s">
        <v>8874</v>
      </c>
    </row>
    <row r="3969" spans="1:21" ht="12.95" customHeight="1" x14ac:dyDescent="0.2">
      <c r="A3969" s="55" t="s">
        <v>1090</v>
      </c>
      <c r="B3969" s="54" t="s">
        <v>8852</v>
      </c>
      <c r="C3969" s="55">
        <v>49255.436000000002</v>
      </c>
      <c r="D3969" s="55" t="s">
        <v>8869</v>
      </c>
      <c r="E3969">
        <f t="shared" si="431"/>
        <v>-6086.0306832803144</v>
      </c>
      <c r="F3969">
        <f t="shared" si="432"/>
        <v>-6086</v>
      </c>
      <c r="G3969">
        <f t="shared" si="437"/>
        <v>-3.667420000419952E-2</v>
      </c>
      <c r="I3969">
        <f>+C3969-(C$7+F3969*C$8)</f>
        <v>-3.667420000419952E-2</v>
      </c>
      <c r="Q3969" s="2">
        <f t="shared" si="434"/>
        <v>34236.936000000002</v>
      </c>
      <c r="S3969" t="s">
        <v>8874</v>
      </c>
    </row>
    <row r="3970" spans="1:21" ht="12.95" customHeight="1" x14ac:dyDescent="0.2">
      <c r="A3970" s="55" t="s">
        <v>4499</v>
      </c>
      <c r="B3970" s="54" t="s">
        <v>8852</v>
      </c>
      <c r="C3970" s="55">
        <v>49255.44</v>
      </c>
      <c r="D3970" s="55" t="s">
        <v>8869</v>
      </c>
      <c r="E3970">
        <f t="shared" si="431"/>
        <v>-6086.0273367009404</v>
      </c>
      <c r="F3970">
        <f t="shared" si="432"/>
        <v>-6086</v>
      </c>
      <c r="G3970">
        <f t="shared" si="437"/>
        <v>-3.2674200003384613E-2</v>
      </c>
      <c r="I3970">
        <f>+C3970-(C$7+F3970*C$8)</f>
        <v>-3.2674200003384613E-2</v>
      </c>
      <c r="Q3970" s="2">
        <f t="shared" si="434"/>
        <v>34236.94</v>
      </c>
      <c r="S3970" t="s">
        <v>8874</v>
      </c>
    </row>
    <row r="3971" spans="1:21" ht="12.95" customHeight="1" x14ac:dyDescent="0.2">
      <c r="A3971" s="55" t="s">
        <v>10893</v>
      </c>
      <c r="B3971" s="54" t="s">
        <v>8852</v>
      </c>
      <c r="C3971" s="55">
        <v>49265.002999999997</v>
      </c>
      <c r="D3971" s="55" t="s">
        <v>8869</v>
      </c>
      <c r="E3971">
        <f t="shared" si="431"/>
        <v>-6078.0265020640491</v>
      </c>
      <c r="F3971">
        <f t="shared" si="432"/>
        <v>-6078</v>
      </c>
      <c r="G3971">
        <f t="shared" si="437"/>
        <v>-3.1676600003265776E-2</v>
      </c>
      <c r="I3971">
        <f>G3971</f>
        <v>-3.1676600003265776E-2</v>
      </c>
      <c r="Q3971" s="2">
        <f t="shared" si="434"/>
        <v>34246.502999999997</v>
      </c>
      <c r="S3971" t="s">
        <v>8874</v>
      </c>
      <c r="U3971" s="21"/>
    </row>
    <row r="3972" spans="1:21" ht="12.95" customHeight="1" x14ac:dyDescent="0.2">
      <c r="A3972" s="55" t="s">
        <v>4499</v>
      </c>
      <c r="B3972" s="54" t="s">
        <v>8852</v>
      </c>
      <c r="C3972" s="55">
        <v>49268.587</v>
      </c>
      <c r="D3972" s="55" t="s">
        <v>8869</v>
      </c>
      <c r="E3972">
        <f t="shared" si="431"/>
        <v>-6075.0279669455031</v>
      </c>
      <c r="F3972">
        <f t="shared" si="432"/>
        <v>-6075</v>
      </c>
      <c r="G3972">
        <f t="shared" si="437"/>
        <v>-3.3427500005927868E-2</v>
      </c>
      <c r="I3972">
        <f>+C3972-(C$7+F3972*C$8)</f>
        <v>-3.3427500005927868E-2</v>
      </c>
      <c r="Q3972" s="2">
        <f t="shared" si="434"/>
        <v>34250.087</v>
      </c>
      <c r="S3972" t="s">
        <v>8874</v>
      </c>
    </row>
    <row r="3973" spans="1:21" ht="12.95" customHeight="1" x14ac:dyDescent="0.2">
      <c r="A3973" s="55" t="s">
        <v>1467</v>
      </c>
      <c r="B3973" s="54" t="s">
        <v>8852</v>
      </c>
      <c r="C3973" s="55">
        <v>49269.784</v>
      </c>
      <c r="D3973" s="55" t="s">
        <v>8869</v>
      </c>
      <c r="E3973">
        <f t="shared" si="431"/>
        <v>-6074.0265030680212</v>
      </c>
      <c r="F3973">
        <f t="shared" si="432"/>
        <v>-6074</v>
      </c>
      <c r="G3973">
        <f t="shared" si="437"/>
        <v>-3.167780000512721E-2</v>
      </c>
      <c r="I3973">
        <f>+C3973-(C$7+F3973*C$8)</f>
        <v>-3.167780000512721E-2</v>
      </c>
      <c r="Q3973" s="2">
        <f t="shared" si="434"/>
        <v>34251.284</v>
      </c>
      <c r="S3973" t="s">
        <v>8874</v>
      </c>
    </row>
    <row r="3974" spans="1:21" ht="12.95" customHeight="1" x14ac:dyDescent="0.2">
      <c r="A3974" s="55" t="s">
        <v>10893</v>
      </c>
      <c r="B3974" s="54" t="s">
        <v>8852</v>
      </c>
      <c r="C3974" s="55">
        <v>49270.981</v>
      </c>
      <c r="D3974" s="55" t="s">
        <v>8869</v>
      </c>
      <c r="E3974">
        <f t="shared" si="431"/>
        <v>-6073.0250391905383</v>
      </c>
      <c r="F3974">
        <f t="shared" si="432"/>
        <v>-6073</v>
      </c>
      <c r="G3974">
        <f t="shared" si="437"/>
        <v>-2.9928100004326552E-2</v>
      </c>
      <c r="I3974">
        <f>G3974</f>
        <v>-2.9928100004326552E-2</v>
      </c>
      <c r="Q3974" s="2">
        <f t="shared" si="434"/>
        <v>34252.481</v>
      </c>
      <c r="S3974" t="s">
        <v>8874</v>
      </c>
      <c r="U3974" s="21"/>
    </row>
    <row r="3975" spans="1:21" ht="12.95" customHeight="1" x14ac:dyDescent="0.2">
      <c r="A3975" s="55" t="s">
        <v>4499</v>
      </c>
      <c r="B3975" s="54" t="s">
        <v>8852</v>
      </c>
      <c r="C3975" s="55">
        <v>49274.567999999999</v>
      </c>
      <c r="D3975" s="55" t="s">
        <v>8869</v>
      </c>
      <c r="E3975">
        <f t="shared" si="431"/>
        <v>-6070.0239941374648</v>
      </c>
      <c r="F3975">
        <f t="shared" si="432"/>
        <v>-6070</v>
      </c>
      <c r="G3975">
        <f t="shared" si="437"/>
        <v>-2.8679000002739485E-2</v>
      </c>
      <c r="I3975">
        <f>+C3975-(C$7+F3975*C$8)</f>
        <v>-2.8679000002739485E-2</v>
      </c>
      <c r="Q3975" s="2">
        <f t="shared" si="434"/>
        <v>34256.067999999999</v>
      </c>
      <c r="S3975" t="s">
        <v>8874</v>
      </c>
    </row>
    <row r="3976" spans="1:21" ht="12.95" customHeight="1" x14ac:dyDescent="0.2">
      <c r="A3976" s="55" t="s">
        <v>4499</v>
      </c>
      <c r="B3976" s="54" t="s">
        <v>8852</v>
      </c>
      <c r="C3976" s="55">
        <v>49275.747000000003</v>
      </c>
      <c r="D3976" s="55" t="s">
        <v>8869</v>
      </c>
      <c r="E3976">
        <f t="shared" si="431"/>
        <v>-6069.03758986716</v>
      </c>
      <c r="F3976">
        <f t="shared" si="432"/>
        <v>-6069</v>
      </c>
      <c r="G3976">
        <f t="shared" si="437"/>
        <v>-4.4929299998329952E-2</v>
      </c>
      <c r="I3976">
        <f>+C3976-(C$7+F3976*C$8)</f>
        <v>-4.4929299998329952E-2</v>
      </c>
      <c r="Q3976" s="2">
        <f t="shared" si="434"/>
        <v>34257.247000000003</v>
      </c>
      <c r="S3976" t="s">
        <v>8874</v>
      </c>
    </row>
    <row r="3977" spans="1:21" ht="12.95" customHeight="1" x14ac:dyDescent="0.2">
      <c r="A3977" s="55" t="s">
        <v>4499</v>
      </c>
      <c r="B3977" s="54" t="s">
        <v>8852</v>
      </c>
      <c r="C3977" s="55">
        <v>49279.345999999998</v>
      </c>
      <c r="D3977" s="55" t="s">
        <v>8869</v>
      </c>
      <c r="E3977">
        <f t="shared" si="431"/>
        <v>-6066.0265050759699</v>
      </c>
      <c r="F3977">
        <f t="shared" si="432"/>
        <v>-6066</v>
      </c>
      <c r="G3977">
        <f t="shared" si="437"/>
        <v>-3.1680200008850079E-2</v>
      </c>
      <c r="I3977">
        <f>+C3977-(C$7+F3977*C$8)</f>
        <v>-3.1680200008850079E-2</v>
      </c>
      <c r="Q3977" s="2">
        <f t="shared" si="434"/>
        <v>34260.845999999998</v>
      </c>
      <c r="S3977" t="s">
        <v>8874</v>
      </c>
    </row>
    <row r="3978" spans="1:21" ht="12.95" customHeight="1" x14ac:dyDescent="0.2">
      <c r="A3978" s="99" t="s">
        <v>8798</v>
      </c>
      <c r="B3978" s="14"/>
      <c r="C3978" s="17">
        <v>49279.347000000002</v>
      </c>
      <c r="D3978" s="17"/>
      <c r="E3978">
        <f t="shared" si="431"/>
        <v>-6066.0256684311234</v>
      </c>
      <c r="F3978">
        <f t="shared" si="432"/>
        <v>-6066</v>
      </c>
      <c r="G3978">
        <f t="shared" si="437"/>
        <v>-3.0680200005008373E-2</v>
      </c>
      <c r="I3978">
        <f>G3978</f>
        <v>-3.0680200005008373E-2</v>
      </c>
      <c r="Q3978" s="2">
        <f t="shared" si="434"/>
        <v>34260.847000000002</v>
      </c>
      <c r="S3978" t="s">
        <v>8874</v>
      </c>
      <c r="U3978" s="21"/>
    </row>
    <row r="3979" spans="1:21" ht="12.95" customHeight="1" x14ac:dyDescent="0.2">
      <c r="A3979" s="55" t="s">
        <v>10893</v>
      </c>
      <c r="B3979" s="54" t="s">
        <v>8852</v>
      </c>
      <c r="C3979" s="55">
        <v>49288.913</v>
      </c>
      <c r="D3979" s="55" t="s">
        <v>8869</v>
      </c>
      <c r="E3979">
        <f t="shared" si="431"/>
        <v>-6058.0223238596991</v>
      </c>
      <c r="F3979">
        <f t="shared" si="432"/>
        <v>-6058</v>
      </c>
      <c r="G3979">
        <f t="shared" si="437"/>
        <v>-2.6682600000640377E-2</v>
      </c>
      <c r="I3979">
        <f>G3979</f>
        <v>-2.6682600000640377E-2</v>
      </c>
      <c r="Q3979" s="2">
        <f t="shared" si="434"/>
        <v>34270.413</v>
      </c>
      <c r="S3979" t="s">
        <v>8874</v>
      </c>
      <c r="U3979" s="21"/>
    </row>
    <row r="3980" spans="1:21" ht="12.95" customHeight="1" x14ac:dyDescent="0.2">
      <c r="A3980" s="99" t="s">
        <v>8798</v>
      </c>
      <c r="B3980" s="14"/>
      <c r="C3980" s="17">
        <v>49291.292999999998</v>
      </c>
      <c r="D3980" s="17"/>
      <c r="E3980">
        <f t="shared" si="431"/>
        <v>-6056.031109132543</v>
      </c>
      <c r="F3980">
        <f t="shared" si="432"/>
        <v>-6056</v>
      </c>
      <c r="G3980">
        <f t="shared" si="437"/>
        <v>-3.7183200001891237E-2</v>
      </c>
      <c r="I3980">
        <f>G3980</f>
        <v>-3.7183200001891237E-2</v>
      </c>
      <c r="Q3980" s="2">
        <f t="shared" si="434"/>
        <v>34272.792999999998</v>
      </c>
      <c r="S3980" t="s">
        <v>8874</v>
      </c>
      <c r="U3980" s="21"/>
    </row>
    <row r="3981" spans="1:21" ht="12.95" customHeight="1" x14ac:dyDescent="0.2">
      <c r="A3981" s="55" t="s">
        <v>1090</v>
      </c>
      <c r="B3981" s="54" t="s">
        <v>8852</v>
      </c>
      <c r="C3981" s="55">
        <v>49291.305</v>
      </c>
      <c r="D3981" s="55" t="s">
        <v>8869</v>
      </c>
      <c r="E3981">
        <f t="shared" si="431"/>
        <v>-6056.0210693944209</v>
      </c>
      <c r="F3981">
        <f t="shared" si="432"/>
        <v>-6056</v>
      </c>
      <c r="G3981">
        <f t="shared" si="437"/>
        <v>-2.5183199999446515E-2</v>
      </c>
      <c r="I3981">
        <f>+C3981-(C$7+F3981*C$8)</f>
        <v>-2.5183199999446515E-2</v>
      </c>
      <c r="Q3981" s="2">
        <f t="shared" si="434"/>
        <v>34272.805</v>
      </c>
      <c r="S3981" t="s">
        <v>8874</v>
      </c>
    </row>
    <row r="3982" spans="1:21" ht="12.95" customHeight="1" x14ac:dyDescent="0.2">
      <c r="A3982" s="55" t="s">
        <v>4499</v>
      </c>
      <c r="B3982" s="54" t="s">
        <v>8852</v>
      </c>
      <c r="C3982" s="55">
        <v>49300.858999999997</v>
      </c>
      <c r="D3982" s="55" t="s">
        <v>8869</v>
      </c>
      <c r="E3982">
        <f t="shared" si="431"/>
        <v>-6048.0277645611186</v>
      </c>
      <c r="F3982">
        <f t="shared" si="432"/>
        <v>-6048</v>
      </c>
      <c r="G3982">
        <f t="shared" si="437"/>
        <v>-3.3185600004799198E-2</v>
      </c>
      <c r="I3982">
        <f>+C3982-(C$7+F3982*C$8)</f>
        <v>-3.3185600004799198E-2</v>
      </c>
      <c r="Q3982" s="2">
        <f t="shared" si="434"/>
        <v>34282.358999999997</v>
      </c>
      <c r="S3982" t="s">
        <v>8874</v>
      </c>
    </row>
    <row r="3983" spans="1:21" ht="12.95" customHeight="1" x14ac:dyDescent="0.2">
      <c r="A3983" s="55" t="s">
        <v>10893</v>
      </c>
      <c r="B3983" s="54" t="s">
        <v>8852</v>
      </c>
      <c r="C3983" s="55">
        <v>49308.03</v>
      </c>
      <c r="D3983" s="55" t="s">
        <v>8869</v>
      </c>
      <c r="E3983">
        <f t="shared" si="431"/>
        <v>-6042.0281843894991</v>
      </c>
      <c r="F3983">
        <f t="shared" si="432"/>
        <v>-6042</v>
      </c>
      <c r="G3983">
        <f t="shared" si="437"/>
        <v>-3.3687400005874224E-2</v>
      </c>
      <c r="I3983">
        <f>G3983</f>
        <v>-3.3687400005874224E-2</v>
      </c>
      <c r="Q3983" s="2">
        <f t="shared" si="434"/>
        <v>34289.53</v>
      </c>
      <c r="S3983" t="s">
        <v>8874</v>
      </c>
      <c r="U3983" s="21"/>
    </row>
    <row r="3984" spans="1:21" ht="12.95" customHeight="1" x14ac:dyDescent="0.2">
      <c r="A3984" s="55" t="s">
        <v>3963</v>
      </c>
      <c r="B3984" s="54" t="s">
        <v>8852</v>
      </c>
      <c r="C3984" s="55">
        <v>49308.033000000003</v>
      </c>
      <c r="D3984" s="55" t="s">
        <v>8869</v>
      </c>
      <c r="E3984">
        <f t="shared" si="431"/>
        <v>-6042.0256744549652</v>
      </c>
      <c r="F3984">
        <f t="shared" si="432"/>
        <v>-6042</v>
      </c>
      <c r="G3984">
        <f t="shared" si="437"/>
        <v>-3.0687400001625065E-2</v>
      </c>
      <c r="I3984">
        <f>G3984</f>
        <v>-3.0687400001625065E-2</v>
      </c>
      <c r="Q3984" s="2">
        <f t="shared" si="434"/>
        <v>34289.533000000003</v>
      </c>
      <c r="S3984" t="s">
        <v>8874</v>
      </c>
      <c r="U3984" s="21"/>
    </row>
    <row r="3985" spans="1:21" ht="12.95" customHeight="1" x14ac:dyDescent="0.2">
      <c r="A3985" s="55" t="s">
        <v>4499</v>
      </c>
      <c r="B3985" s="54" t="s">
        <v>8852</v>
      </c>
      <c r="C3985" s="55">
        <v>49311.618999999999</v>
      </c>
      <c r="D3985" s="55" t="s">
        <v>8869</v>
      </c>
      <c r="E3985">
        <f t="shared" si="431"/>
        <v>-6039.0254660467381</v>
      </c>
      <c r="F3985">
        <f t="shared" si="432"/>
        <v>-6039</v>
      </c>
      <c r="G3985">
        <f t="shared" si="437"/>
        <v>-3.0438300003879704E-2</v>
      </c>
      <c r="I3985">
        <f>+C3985-(C$7+F3985*C$8)</f>
        <v>-3.0438300003879704E-2</v>
      </c>
      <c r="Q3985" s="2">
        <f t="shared" si="434"/>
        <v>34293.118999999999</v>
      </c>
      <c r="S3985" t="s">
        <v>8874</v>
      </c>
    </row>
    <row r="3986" spans="1:21" ht="12.95" customHeight="1" x14ac:dyDescent="0.2">
      <c r="A3986" s="55" t="s">
        <v>4499</v>
      </c>
      <c r="B3986" s="54" t="s">
        <v>8852</v>
      </c>
      <c r="C3986" s="55">
        <v>49312.800999999999</v>
      </c>
      <c r="D3986" s="55" t="s">
        <v>8869</v>
      </c>
      <c r="E3986">
        <f t="shared" si="431"/>
        <v>-6038.0365518419057</v>
      </c>
      <c r="F3986">
        <f t="shared" si="432"/>
        <v>-6038</v>
      </c>
      <c r="G3986">
        <f t="shared" si="437"/>
        <v>-4.3688600002496969E-2</v>
      </c>
      <c r="I3986">
        <f>+C3986-(C$7+F3986*C$8)</f>
        <v>-4.3688600002496969E-2</v>
      </c>
      <c r="Q3986" s="2">
        <f t="shared" si="434"/>
        <v>34294.300999999999</v>
      </c>
      <c r="S3986" t="s">
        <v>8874</v>
      </c>
    </row>
    <row r="3987" spans="1:21" ht="12.95" customHeight="1" x14ac:dyDescent="0.2">
      <c r="A3987" s="55" t="s">
        <v>10893</v>
      </c>
      <c r="B3987" s="54" t="s">
        <v>8852</v>
      </c>
      <c r="C3987" s="55">
        <v>49314.01</v>
      </c>
      <c r="D3987" s="55" t="s">
        <v>8869</v>
      </c>
      <c r="E3987">
        <f t="shared" si="431"/>
        <v>-6037.0250482263009</v>
      </c>
      <c r="F3987">
        <f t="shared" si="432"/>
        <v>-6037</v>
      </c>
      <c r="G3987">
        <f t="shared" si="437"/>
        <v>-2.9938899999251589E-2</v>
      </c>
      <c r="I3987">
        <f>G3987</f>
        <v>-2.9938899999251589E-2</v>
      </c>
      <c r="Q3987" s="2">
        <f t="shared" si="434"/>
        <v>34295.51</v>
      </c>
      <c r="S3987" t="s">
        <v>8874</v>
      </c>
      <c r="U3987" s="21"/>
    </row>
    <row r="3988" spans="1:21" ht="12.95" customHeight="1" x14ac:dyDescent="0.2">
      <c r="A3988" s="99" t="s">
        <v>8790</v>
      </c>
      <c r="B3988" s="14" t="s">
        <v>8850</v>
      </c>
      <c r="C3988" s="17">
        <v>49326.553</v>
      </c>
      <c r="D3988" s="17"/>
      <c r="E3988">
        <f t="shared" si="431"/>
        <v>-6026.5310119562428</v>
      </c>
      <c r="F3988">
        <f t="shared" si="432"/>
        <v>-6026.5</v>
      </c>
      <c r="G3988">
        <f t="shared" si="437"/>
        <v>-3.7067050005134661E-2</v>
      </c>
      <c r="I3988">
        <f>G3988</f>
        <v>-3.7067050005134661E-2</v>
      </c>
      <c r="Q3988" s="2">
        <f t="shared" si="434"/>
        <v>34308.053</v>
      </c>
      <c r="S3988" t="s">
        <v>8874</v>
      </c>
      <c r="U3988" s="21"/>
    </row>
    <row r="3989" spans="1:21" ht="12.95" customHeight="1" x14ac:dyDescent="0.2">
      <c r="A3989" s="55" t="s">
        <v>4499</v>
      </c>
      <c r="B3989" s="54" t="s">
        <v>8852</v>
      </c>
      <c r="C3989" s="55">
        <v>49334.326000000001</v>
      </c>
      <c r="D3989" s="55" t="s">
        <v>8869</v>
      </c>
      <c r="E3989">
        <f t="shared" ref="E3989:E4052" si="438">+(C3989-C$7)/C$8</f>
        <v>-6020.0277715889315</v>
      </c>
      <c r="F3989">
        <f t="shared" ref="F3989:F4052" si="439">ROUND(2*E3989,0)/2</f>
        <v>-6020</v>
      </c>
      <c r="G3989">
        <f t="shared" si="437"/>
        <v>-3.3194000003277324E-2</v>
      </c>
      <c r="I3989">
        <f>+C3989-(C$7+F3989*C$8)</f>
        <v>-3.3194000003277324E-2</v>
      </c>
      <c r="Q3989" s="2">
        <f t="shared" si="434"/>
        <v>34315.826000000001</v>
      </c>
      <c r="S3989" t="s">
        <v>8874</v>
      </c>
    </row>
    <row r="3990" spans="1:21" ht="12.95" customHeight="1" x14ac:dyDescent="0.2">
      <c r="A3990" s="55" t="s">
        <v>1090</v>
      </c>
      <c r="B3990" s="54" t="s">
        <v>8852</v>
      </c>
      <c r="C3990" s="55">
        <v>49354.642</v>
      </c>
      <c r="D3990" s="55" t="s">
        <v>8869</v>
      </c>
      <c r="E3990">
        <f t="shared" si="438"/>
        <v>-6003.0304949515621</v>
      </c>
      <c r="F3990">
        <f t="shared" si="439"/>
        <v>-6003</v>
      </c>
      <c r="G3990">
        <f t="shared" ref="G3990:G4021" si="440">+C3990-(C$7+F3990*C$8)</f>
        <v>-3.6449100000027101E-2</v>
      </c>
      <c r="I3990">
        <f>+C3990-(C$7+F3990*C$8)</f>
        <v>-3.6449100000027101E-2</v>
      </c>
      <c r="Q3990" s="2">
        <f t="shared" si="434"/>
        <v>34336.142</v>
      </c>
      <c r="S3990" t="s">
        <v>8874</v>
      </c>
    </row>
    <row r="3991" spans="1:21" ht="12.95" customHeight="1" x14ac:dyDescent="0.2">
      <c r="A3991" s="55" t="s">
        <v>1090</v>
      </c>
      <c r="B3991" s="54" t="s">
        <v>8852</v>
      </c>
      <c r="C3991" s="55">
        <v>49365.396000000001</v>
      </c>
      <c r="D3991" s="55" t="s">
        <v>8869</v>
      </c>
      <c r="E3991">
        <f t="shared" si="438"/>
        <v>-5994.033216306243</v>
      </c>
      <c r="F3991">
        <f t="shared" si="439"/>
        <v>-5994</v>
      </c>
      <c r="G3991">
        <f t="shared" si="440"/>
        <v>-3.9701800000329968E-2</v>
      </c>
      <c r="I3991">
        <f>+C3991-(C$7+F3991*C$8)</f>
        <v>-3.9701800000329968E-2</v>
      </c>
      <c r="Q3991" s="2">
        <f t="shared" ref="Q3991:Q4054" si="441">+C3991-15018.5</f>
        <v>34346.896000000001</v>
      </c>
      <c r="S3991" t="s">
        <v>8874</v>
      </c>
    </row>
    <row r="3992" spans="1:21" ht="12.95" customHeight="1" x14ac:dyDescent="0.2">
      <c r="A3992" s="55" t="s">
        <v>1090</v>
      </c>
      <c r="B3992" s="54" t="s">
        <v>8852</v>
      </c>
      <c r="C3992" s="55">
        <v>49365.398000000001</v>
      </c>
      <c r="D3992" s="55" t="s">
        <v>8869</v>
      </c>
      <c r="E3992">
        <f t="shared" si="438"/>
        <v>-5994.0315430165565</v>
      </c>
      <c r="F3992">
        <f t="shared" si="439"/>
        <v>-5994</v>
      </c>
      <c r="G3992">
        <f t="shared" si="440"/>
        <v>-3.7701799999922514E-2</v>
      </c>
      <c r="I3992">
        <f>+C3992-(C$7+F3992*C$8)</f>
        <v>-3.7701799999922514E-2</v>
      </c>
      <c r="Q3992" s="2">
        <f t="shared" si="441"/>
        <v>34346.898000000001</v>
      </c>
      <c r="S3992" t="s">
        <v>8874</v>
      </c>
    </row>
    <row r="3993" spans="1:21" ht="12.95" customHeight="1" x14ac:dyDescent="0.2">
      <c r="A3993" s="55" t="s">
        <v>4499</v>
      </c>
      <c r="B3993" s="54" t="s">
        <v>8852</v>
      </c>
      <c r="C3993" s="55">
        <v>49397.667999999998</v>
      </c>
      <c r="D3993" s="55" t="s">
        <v>8869</v>
      </c>
      <c r="E3993">
        <f t="shared" si="438"/>
        <v>-5967.0330139218577</v>
      </c>
      <c r="F3993">
        <f t="shared" si="439"/>
        <v>-5967</v>
      </c>
      <c r="G3993">
        <f t="shared" si="440"/>
        <v>-3.9459900006477255E-2</v>
      </c>
      <c r="I3993">
        <f>+C3993-(C$7+F3993*C$8)</f>
        <v>-3.9459900006477255E-2</v>
      </c>
      <c r="Q3993" s="2">
        <f t="shared" si="441"/>
        <v>34379.167999999998</v>
      </c>
      <c r="S3993" t="s">
        <v>8874</v>
      </c>
    </row>
    <row r="3994" spans="1:21" ht="12.95" customHeight="1" x14ac:dyDescent="0.2">
      <c r="A3994" s="99" t="s">
        <v>8798</v>
      </c>
      <c r="B3994" s="14"/>
      <c r="C3994" s="17">
        <v>49401.273000000001</v>
      </c>
      <c r="D3994" s="17"/>
      <c r="E3994">
        <f t="shared" si="438"/>
        <v>-5964.0169092616015</v>
      </c>
      <c r="F3994">
        <f t="shared" si="439"/>
        <v>-5964</v>
      </c>
      <c r="G3994">
        <f t="shared" si="440"/>
        <v>-2.0210800001223106E-2</v>
      </c>
      <c r="I3994">
        <f>G3994</f>
        <v>-2.0210800001223106E-2</v>
      </c>
      <c r="Q3994" s="2">
        <f t="shared" si="441"/>
        <v>34382.773000000001</v>
      </c>
      <c r="S3994" t="s">
        <v>8874</v>
      </c>
      <c r="U3994" s="21"/>
    </row>
    <row r="3995" spans="1:21" ht="12.95" customHeight="1" x14ac:dyDescent="0.2">
      <c r="A3995" s="55" t="s">
        <v>1518</v>
      </c>
      <c r="B3995" s="54" t="s">
        <v>8852</v>
      </c>
      <c r="C3995" s="55">
        <v>49420.394999999997</v>
      </c>
      <c r="D3995" s="55" t="s">
        <v>8869</v>
      </c>
      <c r="E3995">
        <f t="shared" si="438"/>
        <v>-5948.0185865671865</v>
      </c>
      <c r="F3995">
        <f t="shared" si="439"/>
        <v>-5948</v>
      </c>
      <c r="G3995">
        <f t="shared" si="440"/>
        <v>-2.221560000180034E-2</v>
      </c>
      <c r="I3995">
        <f>+C3995-(C$7+F3995*C$8)</f>
        <v>-2.221560000180034E-2</v>
      </c>
      <c r="Q3995" s="2">
        <f t="shared" si="441"/>
        <v>34401.894999999997</v>
      </c>
      <c r="S3995" t="s">
        <v>8874</v>
      </c>
    </row>
    <row r="3996" spans="1:21" ht="12.95" customHeight="1" x14ac:dyDescent="0.2">
      <c r="A3996" s="55" t="s">
        <v>4359</v>
      </c>
      <c r="B3996" s="54" t="s">
        <v>8852</v>
      </c>
      <c r="C3996" s="55">
        <v>49445.476999999999</v>
      </c>
      <c r="D3996" s="55" t="s">
        <v>8869</v>
      </c>
      <c r="E3996">
        <f t="shared" si="438"/>
        <v>-5927.0338606064388</v>
      </c>
      <c r="F3996">
        <f t="shared" si="439"/>
        <v>-5927</v>
      </c>
      <c r="G3996">
        <f t="shared" si="440"/>
        <v>-4.0471900007105432E-2</v>
      </c>
      <c r="J3996">
        <f>+C3996-(C$7+F3996*C$8)</f>
        <v>-4.0471900007105432E-2</v>
      </c>
      <c r="Q3996" s="2">
        <f t="shared" si="441"/>
        <v>34426.976999999999</v>
      </c>
      <c r="S3996" t="s">
        <v>8874</v>
      </c>
    </row>
    <row r="3997" spans="1:21" ht="12.95" customHeight="1" x14ac:dyDescent="0.2">
      <c r="A3997" s="55" t="s">
        <v>1090</v>
      </c>
      <c r="B3997" s="54" t="s">
        <v>8852</v>
      </c>
      <c r="C3997" s="55">
        <v>49451.468999999997</v>
      </c>
      <c r="D3997" s="55" t="s">
        <v>8869</v>
      </c>
      <c r="E3997">
        <f t="shared" si="438"/>
        <v>-5922.020684705124</v>
      </c>
      <c r="F3997">
        <f t="shared" si="439"/>
        <v>-5922</v>
      </c>
      <c r="G3997">
        <f t="shared" si="440"/>
        <v>-2.4723400005314033E-2</v>
      </c>
      <c r="I3997">
        <f>+C3997-(C$7+F3997*C$8)</f>
        <v>-2.4723400005314033E-2</v>
      </c>
      <c r="Q3997" s="2">
        <f t="shared" si="441"/>
        <v>34432.968999999997</v>
      </c>
      <c r="S3997" t="s">
        <v>8874</v>
      </c>
    </row>
    <row r="3998" spans="1:21" ht="12.95" customHeight="1" x14ac:dyDescent="0.2">
      <c r="A3998" s="99" t="s">
        <v>8800</v>
      </c>
      <c r="B3998" s="14"/>
      <c r="C3998" s="17">
        <v>49500.466</v>
      </c>
      <c r="D3998" s="17"/>
      <c r="E3998">
        <f t="shared" si="438"/>
        <v>-5881.0275973158114</v>
      </c>
      <c r="F3998">
        <f t="shared" si="439"/>
        <v>-5881</v>
      </c>
      <c r="G3998">
        <f t="shared" si="440"/>
        <v>-3.2985700003337115E-2</v>
      </c>
      <c r="I3998">
        <f>G3998</f>
        <v>-3.2985700003337115E-2</v>
      </c>
      <c r="Q3998" s="2">
        <f t="shared" si="441"/>
        <v>34481.966</v>
      </c>
      <c r="S3998" t="s">
        <v>8874</v>
      </c>
      <c r="U3998" s="21"/>
    </row>
    <row r="3999" spans="1:21" ht="12.95" customHeight="1" x14ac:dyDescent="0.2">
      <c r="A3999" s="55" t="s">
        <v>4499</v>
      </c>
      <c r="B3999" s="54" t="s">
        <v>8852</v>
      </c>
      <c r="C3999" s="55">
        <v>49508.836000000003</v>
      </c>
      <c r="D3999" s="55" t="s">
        <v>8869</v>
      </c>
      <c r="E3999">
        <f t="shared" si="438"/>
        <v>-5874.0248799770225</v>
      </c>
      <c r="F3999">
        <f t="shared" si="439"/>
        <v>-5874</v>
      </c>
      <c r="G3999">
        <f t="shared" si="440"/>
        <v>-2.9737800003204029E-2</v>
      </c>
      <c r="I3999">
        <f>+C3999-(C$7+F3999*C$8)</f>
        <v>-2.9737800003204029E-2</v>
      </c>
      <c r="Q3999" s="2">
        <f t="shared" si="441"/>
        <v>34490.336000000003</v>
      </c>
      <c r="S3999" t="s">
        <v>8874</v>
      </c>
    </row>
    <row r="4000" spans="1:21" ht="12.95" customHeight="1" x14ac:dyDescent="0.2">
      <c r="A4000" s="55" t="s">
        <v>1090</v>
      </c>
      <c r="B4000" s="54" t="s">
        <v>8852</v>
      </c>
      <c r="C4000" s="55">
        <v>49555.45</v>
      </c>
      <c r="D4000" s="55" t="s">
        <v>8869</v>
      </c>
      <c r="E4000">
        <f t="shared" si="438"/>
        <v>-5835.0255172494044</v>
      </c>
      <c r="F4000">
        <f t="shared" si="439"/>
        <v>-5835</v>
      </c>
      <c r="G4000">
        <f t="shared" si="440"/>
        <v>-3.0499500004225411E-2</v>
      </c>
      <c r="I4000">
        <f>+C4000-(C$7+F4000*C$8)</f>
        <v>-3.0499500004225411E-2</v>
      </c>
      <c r="Q4000" s="2">
        <f t="shared" si="441"/>
        <v>34536.949999999997</v>
      </c>
      <c r="S4000" t="s">
        <v>8874</v>
      </c>
    </row>
    <row r="4001" spans="1:21" ht="12.95" customHeight="1" x14ac:dyDescent="0.2">
      <c r="A4001" s="55" t="s">
        <v>1090</v>
      </c>
      <c r="B4001" s="54" t="s">
        <v>8852</v>
      </c>
      <c r="C4001" s="55">
        <v>49561.43</v>
      </c>
      <c r="D4001" s="55" t="s">
        <v>8869</v>
      </c>
      <c r="E4001">
        <f t="shared" si="438"/>
        <v>-5830.0223810862062</v>
      </c>
      <c r="F4001">
        <f t="shared" si="439"/>
        <v>-5830</v>
      </c>
      <c r="G4001">
        <f t="shared" si="440"/>
        <v>-2.6751000004878733E-2</v>
      </c>
      <c r="I4001">
        <f>+C4001-(C$7+F4001*C$8)</f>
        <v>-2.6751000004878733E-2</v>
      </c>
      <c r="Q4001" s="2">
        <f t="shared" si="441"/>
        <v>34542.93</v>
      </c>
      <c r="S4001" t="s">
        <v>8874</v>
      </c>
    </row>
    <row r="4002" spans="1:21" ht="12.95" customHeight="1" x14ac:dyDescent="0.2">
      <c r="A4002" s="55" t="s">
        <v>4499</v>
      </c>
      <c r="B4002" s="54" t="s">
        <v>8852</v>
      </c>
      <c r="C4002" s="55">
        <v>49599.675000000003</v>
      </c>
      <c r="D4002" s="55" t="s">
        <v>8869</v>
      </c>
      <c r="E4002">
        <f t="shared" si="438"/>
        <v>-5798.0248990525242</v>
      </c>
      <c r="F4002">
        <f t="shared" si="439"/>
        <v>-5798</v>
      </c>
      <c r="G4002">
        <f t="shared" si="440"/>
        <v>-2.9760600002191495E-2</v>
      </c>
      <c r="I4002">
        <f>+C4002-(C$7+F4002*C$8)</f>
        <v>-2.9760600002191495E-2</v>
      </c>
      <c r="Q4002" s="2">
        <f t="shared" si="441"/>
        <v>34581.175000000003</v>
      </c>
      <c r="S4002" t="s">
        <v>8874</v>
      </c>
    </row>
    <row r="4003" spans="1:21" ht="12.95" customHeight="1" x14ac:dyDescent="0.2">
      <c r="A4003" s="55" t="s">
        <v>4499</v>
      </c>
      <c r="B4003" s="54" t="s">
        <v>8852</v>
      </c>
      <c r="C4003" s="55">
        <v>49605.648999999998</v>
      </c>
      <c r="D4003" s="55" t="s">
        <v>8869</v>
      </c>
      <c r="E4003">
        <f t="shared" si="438"/>
        <v>-5793.0267827583939</v>
      </c>
      <c r="F4003">
        <f t="shared" si="439"/>
        <v>-5793</v>
      </c>
      <c r="G4003">
        <f t="shared" si="440"/>
        <v>-3.2012100004067179E-2</v>
      </c>
      <c r="I4003">
        <f>+C4003-(C$7+F4003*C$8)</f>
        <v>-3.2012100004067179E-2</v>
      </c>
      <c r="Q4003" s="2">
        <f t="shared" si="441"/>
        <v>34587.148999999998</v>
      </c>
      <c r="S4003" t="s">
        <v>8874</v>
      </c>
    </row>
    <row r="4004" spans="1:21" ht="12.95" customHeight="1" x14ac:dyDescent="0.2">
      <c r="A4004" s="99" t="s">
        <v>8801</v>
      </c>
      <c r="B4004" s="14"/>
      <c r="C4004" s="17">
        <v>49653.464999999997</v>
      </c>
      <c r="D4004" s="17"/>
      <c r="E4004">
        <f t="shared" si="438"/>
        <v>-5753.0217729290725</v>
      </c>
      <c r="F4004">
        <f t="shared" si="439"/>
        <v>-5753</v>
      </c>
      <c r="G4004">
        <f t="shared" si="440"/>
        <v>-2.6024100006907247E-2</v>
      </c>
      <c r="I4004">
        <f>G4004</f>
        <v>-2.6024100006907247E-2</v>
      </c>
      <c r="Q4004" s="2">
        <f t="shared" si="441"/>
        <v>34634.964999999997</v>
      </c>
      <c r="S4004" t="s">
        <v>8874</v>
      </c>
      <c r="U4004" s="21"/>
    </row>
    <row r="4005" spans="1:21" ht="12.95" customHeight="1" x14ac:dyDescent="0.2">
      <c r="A4005" s="55" t="s">
        <v>1090</v>
      </c>
      <c r="B4005" s="54" t="s">
        <v>8852</v>
      </c>
      <c r="C4005" s="55">
        <v>49689.321000000004</v>
      </c>
      <c r="D4005" s="55" t="s">
        <v>8869</v>
      </c>
      <c r="E4005">
        <f t="shared" si="438"/>
        <v>-5723.0230354261357</v>
      </c>
      <c r="F4005">
        <f t="shared" si="439"/>
        <v>-5723</v>
      </c>
      <c r="G4005">
        <f t="shared" si="440"/>
        <v>-2.7533100001164712E-2</v>
      </c>
      <c r="I4005">
        <f>+C4005-(C$7+F4005*C$8)</f>
        <v>-2.7533100001164712E-2</v>
      </c>
      <c r="Q4005" s="2">
        <f t="shared" si="441"/>
        <v>34670.821000000004</v>
      </c>
      <c r="S4005" t="s">
        <v>8874</v>
      </c>
    </row>
    <row r="4006" spans="1:21" ht="12.95" customHeight="1" x14ac:dyDescent="0.2">
      <c r="A4006" s="55" t="s">
        <v>3963</v>
      </c>
      <c r="B4006" s="54" t="s">
        <v>8852</v>
      </c>
      <c r="C4006" s="55">
        <v>49694.103000000003</v>
      </c>
      <c r="D4006" s="55" t="s">
        <v>8869</v>
      </c>
      <c r="E4006">
        <f t="shared" si="438"/>
        <v>-5719.0221997852668</v>
      </c>
      <c r="F4006">
        <f t="shared" si="439"/>
        <v>-5719</v>
      </c>
      <c r="G4006">
        <f t="shared" si="440"/>
        <v>-2.6534299999184441E-2</v>
      </c>
      <c r="I4006">
        <f>G4006</f>
        <v>-2.6534299999184441E-2</v>
      </c>
      <c r="Q4006" s="2">
        <f t="shared" si="441"/>
        <v>34675.603000000003</v>
      </c>
      <c r="S4006" t="s">
        <v>8874</v>
      </c>
      <c r="U4006" s="21"/>
    </row>
    <row r="4007" spans="1:21" ht="12.95" customHeight="1" x14ac:dyDescent="0.2">
      <c r="A4007" s="55" t="s">
        <v>4499</v>
      </c>
      <c r="B4007" s="54" t="s">
        <v>8852</v>
      </c>
      <c r="C4007" s="55">
        <v>49702.47</v>
      </c>
      <c r="D4007" s="55" t="s">
        <v>8869</v>
      </c>
      <c r="E4007">
        <f t="shared" si="438"/>
        <v>-5712.0219923810109</v>
      </c>
      <c r="F4007">
        <f t="shared" si="439"/>
        <v>-5712</v>
      </c>
      <c r="G4007">
        <f t="shared" si="440"/>
        <v>-2.6286400003300514E-2</v>
      </c>
      <c r="I4007">
        <f>+C4007-(C$7+F4007*C$8)</f>
        <v>-2.6286400003300514E-2</v>
      </c>
      <c r="Q4007" s="2">
        <f t="shared" si="441"/>
        <v>34683.97</v>
      </c>
      <c r="S4007" t="s">
        <v>8874</v>
      </c>
    </row>
    <row r="4008" spans="1:21" ht="12.95" customHeight="1" x14ac:dyDescent="0.2">
      <c r="A4008" s="99" t="s">
        <v>8847</v>
      </c>
      <c r="B4008" s="14"/>
      <c r="C4008" s="17">
        <v>49723.982400000001</v>
      </c>
      <c r="D4008" s="17"/>
      <c r="E4008">
        <f t="shared" si="438"/>
        <v>-5694.0237538530646</v>
      </c>
      <c r="F4008">
        <f t="shared" si="439"/>
        <v>-5694</v>
      </c>
      <c r="G4008">
        <f t="shared" si="440"/>
        <v>-2.8391799998644274E-2</v>
      </c>
      <c r="J4008">
        <f>G4008</f>
        <v>-2.8391799998644274E-2</v>
      </c>
      <c r="Q4008" s="2">
        <f t="shared" si="441"/>
        <v>34705.482400000001</v>
      </c>
      <c r="S4008" t="s">
        <v>8874</v>
      </c>
      <c r="U4008" s="21"/>
    </row>
    <row r="4009" spans="1:21" ht="12.95" customHeight="1" x14ac:dyDescent="0.2">
      <c r="A4009" s="99" t="s">
        <v>8847</v>
      </c>
      <c r="B4009" s="14"/>
      <c r="C4009" s="17">
        <v>49723.983</v>
      </c>
      <c r="D4009" s="17"/>
      <c r="E4009">
        <f t="shared" si="438"/>
        <v>-5694.0232518661596</v>
      </c>
      <c r="F4009">
        <f t="shared" si="439"/>
        <v>-5694</v>
      </c>
      <c r="G4009">
        <f t="shared" si="440"/>
        <v>-2.7791799999249633E-2</v>
      </c>
      <c r="I4009">
        <f>G4009</f>
        <v>-2.7791799999249633E-2</v>
      </c>
      <c r="Q4009" s="2">
        <f t="shared" si="441"/>
        <v>34705.483</v>
      </c>
      <c r="S4009" t="s">
        <v>8874</v>
      </c>
      <c r="U4009" s="21"/>
    </row>
    <row r="4010" spans="1:21" ht="12.95" customHeight="1" x14ac:dyDescent="0.2">
      <c r="A4010" s="55" t="s">
        <v>1558</v>
      </c>
      <c r="B4010" s="54" t="s">
        <v>8852</v>
      </c>
      <c r="C4010" s="55">
        <v>49727.574000000001</v>
      </c>
      <c r="D4010" s="55" t="s">
        <v>8869</v>
      </c>
      <c r="E4010">
        <f t="shared" si="438"/>
        <v>-5691.0188602337121</v>
      </c>
      <c r="F4010">
        <f t="shared" si="439"/>
        <v>-5691</v>
      </c>
      <c r="G4010">
        <f t="shared" si="440"/>
        <v>-2.2542700004123617E-2</v>
      </c>
      <c r="I4010">
        <f>+C4010-(C$7+F4010*C$8)</f>
        <v>-2.2542700004123617E-2</v>
      </c>
      <c r="Q4010" s="2">
        <f t="shared" si="441"/>
        <v>34709.074000000001</v>
      </c>
      <c r="S4010" t="s">
        <v>8874</v>
      </c>
    </row>
    <row r="4011" spans="1:21" ht="12.95" customHeight="1" x14ac:dyDescent="0.2">
      <c r="A4011" s="55" t="s">
        <v>1562</v>
      </c>
      <c r="B4011" s="54" t="s">
        <v>8850</v>
      </c>
      <c r="C4011" s="55">
        <v>49733.04</v>
      </c>
      <c r="D4011" s="55" t="s">
        <v>8869</v>
      </c>
      <c r="E4011">
        <f t="shared" si="438"/>
        <v>-5686.4457595199947</v>
      </c>
      <c r="F4011">
        <f t="shared" si="439"/>
        <v>-5686.5</v>
      </c>
      <c r="Q4011" s="2">
        <f t="shared" si="441"/>
        <v>34714.54</v>
      </c>
      <c r="R4011">
        <f>+C4011-(C$7+F4011*C$8)</f>
        <v>6.4830949995666742E-2</v>
      </c>
      <c r="S4011" t="s">
        <v>8874</v>
      </c>
      <c r="U4011" s="21"/>
    </row>
    <row r="4012" spans="1:21" ht="12.95" customHeight="1" x14ac:dyDescent="0.2">
      <c r="A4012" s="99" t="s">
        <v>8847</v>
      </c>
      <c r="B4012" s="14"/>
      <c r="C4012" s="17">
        <v>49743.106</v>
      </c>
      <c r="D4012" s="17"/>
      <c r="E4012">
        <f t="shared" si="438"/>
        <v>-5678.0240925268981</v>
      </c>
      <c r="F4012">
        <f t="shared" si="439"/>
        <v>-5678</v>
      </c>
      <c r="G4012">
        <f t="shared" ref="G4012:G4075" si="442">+C4012-(C$7+F4012*C$8)</f>
        <v>-2.8796600003261119E-2</v>
      </c>
      <c r="I4012">
        <f>G4012</f>
        <v>-2.8796600003261119E-2</v>
      </c>
      <c r="Q4012" s="2">
        <f t="shared" si="441"/>
        <v>34724.606</v>
      </c>
      <c r="S4012" t="s">
        <v>8874</v>
      </c>
      <c r="U4012" s="21"/>
    </row>
    <row r="4013" spans="1:21" ht="12.95" customHeight="1" x14ac:dyDescent="0.2">
      <c r="A4013" s="55" t="s">
        <v>946</v>
      </c>
      <c r="B4013" s="54" t="s">
        <v>8852</v>
      </c>
      <c r="C4013" s="55">
        <v>49745.499000000003</v>
      </c>
      <c r="D4013" s="55" t="s">
        <v>8869</v>
      </c>
      <c r="E4013">
        <f t="shared" si="438"/>
        <v>-5676.0220014167735</v>
      </c>
      <c r="F4013">
        <f t="shared" si="439"/>
        <v>-5676</v>
      </c>
      <c r="G4013">
        <f t="shared" si="442"/>
        <v>-2.6297199998225551E-2</v>
      </c>
      <c r="I4013">
        <f>+C4013-(C$7+F4013*C$8)</f>
        <v>-2.6297199998225551E-2</v>
      </c>
      <c r="Q4013" s="2">
        <f t="shared" si="441"/>
        <v>34726.999000000003</v>
      </c>
      <c r="S4013" t="s">
        <v>8874</v>
      </c>
    </row>
    <row r="4014" spans="1:21" ht="12.95" customHeight="1" x14ac:dyDescent="0.2">
      <c r="A4014" s="55" t="s">
        <v>1569</v>
      </c>
      <c r="B4014" s="54" t="s">
        <v>8852</v>
      </c>
      <c r="C4014" s="55">
        <v>49751.472999999998</v>
      </c>
      <c r="D4014" s="55" t="s">
        <v>8869</v>
      </c>
      <c r="E4014">
        <f t="shared" si="438"/>
        <v>-5671.0238851226432</v>
      </c>
      <c r="F4014">
        <f t="shared" si="439"/>
        <v>-5671</v>
      </c>
      <c r="G4014">
        <f t="shared" si="442"/>
        <v>-2.8548700007377192E-2</v>
      </c>
      <c r="I4014">
        <f>+C4014-(C$7+F4014*C$8)</f>
        <v>-2.8548700007377192E-2</v>
      </c>
      <c r="Q4014" s="2">
        <f t="shared" si="441"/>
        <v>34732.972999999998</v>
      </c>
      <c r="S4014" t="s">
        <v>8874</v>
      </c>
    </row>
    <row r="4015" spans="1:21" ht="12.95" customHeight="1" x14ac:dyDescent="0.2">
      <c r="A4015" s="55" t="s">
        <v>1558</v>
      </c>
      <c r="B4015" s="54" t="s">
        <v>8852</v>
      </c>
      <c r="C4015" s="55">
        <v>49776.578999999998</v>
      </c>
      <c r="D4015" s="55" t="s">
        <v>8869</v>
      </c>
      <c r="E4015">
        <f t="shared" si="438"/>
        <v>-5650.0190796856568</v>
      </c>
      <c r="F4015">
        <f t="shared" si="439"/>
        <v>-5650</v>
      </c>
      <c r="G4015">
        <f t="shared" si="442"/>
        <v>-2.2805000007792842E-2</v>
      </c>
      <c r="I4015">
        <f>+C4015-(C$7+F4015*C$8)</f>
        <v>-2.2805000007792842E-2</v>
      </c>
      <c r="Q4015" s="2">
        <f t="shared" si="441"/>
        <v>34758.078999999998</v>
      </c>
      <c r="S4015" t="s">
        <v>8874</v>
      </c>
    </row>
    <row r="4016" spans="1:21" ht="12.95" customHeight="1" x14ac:dyDescent="0.2">
      <c r="A4016" s="99" t="s">
        <v>8800</v>
      </c>
      <c r="B4016" s="14"/>
      <c r="C4016" s="17">
        <v>49781.358999999997</v>
      </c>
      <c r="D4016" s="17"/>
      <c r="E4016">
        <f t="shared" si="438"/>
        <v>-5646.0199173344745</v>
      </c>
      <c r="F4016">
        <f t="shared" si="439"/>
        <v>-5646</v>
      </c>
      <c r="G4016">
        <f t="shared" si="442"/>
        <v>-2.3806200006220024E-2</v>
      </c>
      <c r="I4016">
        <f>G4016</f>
        <v>-2.3806200006220024E-2</v>
      </c>
      <c r="Q4016" s="2">
        <f t="shared" si="441"/>
        <v>34762.858999999997</v>
      </c>
      <c r="S4016" t="s">
        <v>8874</v>
      </c>
      <c r="U4016" s="21"/>
    </row>
    <row r="4017" spans="1:21" ht="12.95" customHeight="1" x14ac:dyDescent="0.2">
      <c r="A4017" s="99" t="s">
        <v>8800</v>
      </c>
      <c r="B4017" s="14"/>
      <c r="C4017" s="17">
        <v>49787.326000000001</v>
      </c>
      <c r="D4017" s="17"/>
      <c r="E4017">
        <f t="shared" si="438"/>
        <v>-5641.0276575542393</v>
      </c>
      <c r="F4017">
        <f t="shared" si="439"/>
        <v>-5641</v>
      </c>
      <c r="G4017">
        <f t="shared" si="442"/>
        <v>-3.3057699998607859E-2</v>
      </c>
      <c r="I4017">
        <f>G4017</f>
        <v>-3.3057699998607859E-2</v>
      </c>
      <c r="Q4017" s="2">
        <f t="shared" si="441"/>
        <v>34768.826000000001</v>
      </c>
      <c r="S4017" t="s">
        <v>8874</v>
      </c>
      <c r="U4017" s="21"/>
    </row>
    <row r="4018" spans="1:21" ht="12.95" customHeight="1" x14ac:dyDescent="0.2">
      <c r="A4018" s="55" t="s">
        <v>1558</v>
      </c>
      <c r="B4018" s="54" t="s">
        <v>8852</v>
      </c>
      <c r="C4018" s="55">
        <v>49801.675999999999</v>
      </c>
      <c r="D4018" s="55" t="s">
        <v>8869</v>
      </c>
      <c r="E4018">
        <f t="shared" si="438"/>
        <v>-5629.0218040522586</v>
      </c>
      <c r="F4018">
        <f t="shared" si="439"/>
        <v>-5629</v>
      </c>
      <c r="G4018">
        <f t="shared" si="442"/>
        <v>-2.6061300006404053E-2</v>
      </c>
      <c r="I4018">
        <f>+C4018-(C$7+F4018*C$8)</f>
        <v>-2.6061300006404053E-2</v>
      </c>
      <c r="Q4018" s="2">
        <f t="shared" si="441"/>
        <v>34783.175999999999</v>
      </c>
      <c r="S4018" t="s">
        <v>8874</v>
      </c>
    </row>
    <row r="4019" spans="1:21" ht="12.95" customHeight="1" x14ac:dyDescent="0.2">
      <c r="A4019" s="99" t="s">
        <v>8800</v>
      </c>
      <c r="B4019" s="14"/>
      <c r="C4019" s="17">
        <v>49830.362000000001</v>
      </c>
      <c r="D4019" s="17"/>
      <c r="E4019">
        <f t="shared" si="438"/>
        <v>-5605.0218100761003</v>
      </c>
      <c r="F4019">
        <f t="shared" si="439"/>
        <v>-5605</v>
      </c>
      <c r="G4019">
        <f t="shared" si="442"/>
        <v>-2.6068500003020745E-2</v>
      </c>
      <c r="I4019">
        <f>G4019</f>
        <v>-2.6068500003020745E-2</v>
      </c>
      <c r="Q4019" s="2">
        <f t="shared" si="441"/>
        <v>34811.862000000001</v>
      </c>
      <c r="S4019" t="s">
        <v>8874</v>
      </c>
      <c r="U4019" s="21"/>
    </row>
    <row r="4020" spans="1:21" ht="12.95" customHeight="1" x14ac:dyDescent="0.2">
      <c r="A4020" s="55" t="s">
        <v>1558</v>
      </c>
      <c r="B4020" s="54" t="s">
        <v>8852</v>
      </c>
      <c r="C4020" s="55">
        <v>49906.858</v>
      </c>
      <c r="D4020" s="55" t="s">
        <v>8869</v>
      </c>
      <c r="E4020">
        <f t="shared" si="438"/>
        <v>-5541.0218261396822</v>
      </c>
      <c r="F4020">
        <f t="shared" si="439"/>
        <v>-5541</v>
      </c>
      <c r="G4020">
        <f t="shared" si="442"/>
        <v>-2.6087700003699865E-2</v>
      </c>
      <c r="I4020">
        <f>+C4020-(C$7+F4020*C$8)</f>
        <v>-2.6087700003699865E-2</v>
      </c>
      <c r="Q4020" s="2">
        <f t="shared" si="441"/>
        <v>34888.358</v>
      </c>
      <c r="S4020" t="s">
        <v>8874</v>
      </c>
    </row>
    <row r="4021" spans="1:21" ht="12.95" customHeight="1" x14ac:dyDescent="0.2">
      <c r="A4021" s="55" t="s">
        <v>4359</v>
      </c>
      <c r="B4021" s="54" t="s">
        <v>8852</v>
      </c>
      <c r="C4021" s="55">
        <v>49910.445200000002</v>
      </c>
      <c r="D4021" s="55" t="s">
        <v>8869</v>
      </c>
      <c r="E4021">
        <f t="shared" si="438"/>
        <v>-5538.0206137576379</v>
      </c>
      <c r="F4021">
        <f t="shared" si="439"/>
        <v>-5538</v>
      </c>
      <c r="G4021">
        <f t="shared" si="442"/>
        <v>-2.4638599999889266E-2</v>
      </c>
      <c r="J4021">
        <f>+C4021-(C$7+F4021*C$8)</f>
        <v>-2.4638599999889266E-2</v>
      </c>
      <c r="Q4021" s="2">
        <f t="shared" si="441"/>
        <v>34891.945200000002</v>
      </c>
      <c r="S4021" t="s">
        <v>8874</v>
      </c>
    </row>
    <row r="4022" spans="1:21" ht="12.95" customHeight="1" x14ac:dyDescent="0.2">
      <c r="A4022" s="99" t="s">
        <v>8802</v>
      </c>
      <c r="B4022" s="14"/>
      <c r="C4022" s="17">
        <v>49922.396000000001</v>
      </c>
      <c r="D4022" s="17"/>
      <c r="E4022">
        <f t="shared" si="438"/>
        <v>-5528.0220385638067</v>
      </c>
      <c r="F4022">
        <f t="shared" si="439"/>
        <v>-5528</v>
      </c>
      <c r="G4022">
        <f t="shared" si="442"/>
        <v>-2.6341600001615006E-2</v>
      </c>
      <c r="I4022">
        <f>G4022</f>
        <v>-2.6341600001615006E-2</v>
      </c>
      <c r="Q4022" s="2">
        <f t="shared" si="441"/>
        <v>34903.896000000001</v>
      </c>
      <c r="S4022" t="s">
        <v>8874</v>
      </c>
      <c r="U4022" s="21"/>
    </row>
    <row r="4023" spans="1:21" ht="12.95" customHeight="1" x14ac:dyDescent="0.2">
      <c r="A4023" s="55" t="s">
        <v>4359</v>
      </c>
      <c r="B4023" s="54" t="s">
        <v>8852</v>
      </c>
      <c r="C4023" s="55">
        <v>49935.537400000001</v>
      </c>
      <c r="D4023" s="55" t="s">
        <v>8869</v>
      </c>
      <c r="E4023">
        <f t="shared" si="438"/>
        <v>-5517.0273540194903</v>
      </c>
      <c r="F4023">
        <f t="shared" si="439"/>
        <v>-5517</v>
      </c>
      <c r="G4023">
        <f t="shared" si="442"/>
        <v>-3.2694900000933558E-2</v>
      </c>
      <c r="J4023">
        <f>+C4023-(C$7+F4023*C$8)</f>
        <v>-3.2694900000933558E-2</v>
      </c>
      <c r="Q4023" s="2">
        <f t="shared" si="441"/>
        <v>34917.037400000001</v>
      </c>
      <c r="S4023" t="s">
        <v>8874</v>
      </c>
    </row>
    <row r="4024" spans="1:21" ht="12.95" customHeight="1" x14ac:dyDescent="0.2">
      <c r="A4024" s="99" t="s">
        <v>8802</v>
      </c>
      <c r="B4024" s="14"/>
      <c r="C4024" s="17">
        <v>49935.548999999999</v>
      </c>
      <c r="D4024" s="17"/>
      <c r="E4024">
        <f t="shared" si="438"/>
        <v>-5517.0176489393089</v>
      </c>
      <c r="F4024">
        <f t="shared" si="439"/>
        <v>-5517</v>
      </c>
      <c r="G4024">
        <f t="shared" si="442"/>
        <v>-2.1094900002935901E-2</v>
      </c>
      <c r="I4024">
        <f>G4024</f>
        <v>-2.1094900002935901E-2</v>
      </c>
      <c r="Q4024" s="2">
        <f t="shared" si="441"/>
        <v>34917.048999999999</v>
      </c>
      <c r="S4024" t="s">
        <v>8874</v>
      </c>
      <c r="U4024" s="21"/>
    </row>
    <row r="4025" spans="1:21" ht="12.95" customHeight="1" x14ac:dyDescent="0.2">
      <c r="A4025" s="55" t="s">
        <v>4359</v>
      </c>
      <c r="B4025" s="54" t="s">
        <v>8852</v>
      </c>
      <c r="C4025" s="55">
        <v>49947.477700000003</v>
      </c>
      <c r="D4025" s="55" t="s">
        <v>8869</v>
      </c>
      <c r="E4025">
        <f t="shared" si="438"/>
        <v>-5507.037563596512</v>
      </c>
      <c r="F4025">
        <f t="shared" si="439"/>
        <v>-5507</v>
      </c>
      <c r="G4025">
        <f t="shared" si="442"/>
        <v>-4.4897899999341462E-2</v>
      </c>
      <c r="J4025">
        <f>+C4025-(C$7+F4025*C$8)</f>
        <v>-4.4897899999341462E-2</v>
      </c>
      <c r="Q4025" s="2">
        <f t="shared" si="441"/>
        <v>34928.977700000003</v>
      </c>
      <c r="S4025" t="s">
        <v>8874</v>
      </c>
    </row>
    <row r="4026" spans="1:21" ht="12.95" customHeight="1" x14ac:dyDescent="0.2">
      <c r="A4026" s="55" t="s">
        <v>4359</v>
      </c>
      <c r="B4026" s="54" t="s">
        <v>8852</v>
      </c>
      <c r="C4026" s="55">
        <v>49947.490899999997</v>
      </c>
      <c r="D4026" s="55" t="s">
        <v>8869</v>
      </c>
      <c r="E4026">
        <f t="shared" si="438"/>
        <v>-5507.0265198845846</v>
      </c>
      <c r="F4026">
        <f t="shared" si="439"/>
        <v>-5507</v>
      </c>
      <c r="G4026">
        <f t="shared" si="442"/>
        <v>-3.1697900005383417E-2</v>
      </c>
      <c r="J4026">
        <f>+C4026-(C$7+F4026*C$8)</f>
        <v>-3.1697900005383417E-2</v>
      </c>
      <c r="Q4026" s="2">
        <f t="shared" si="441"/>
        <v>34928.990899999997</v>
      </c>
      <c r="S4026" t="s">
        <v>8874</v>
      </c>
    </row>
    <row r="4027" spans="1:21" ht="12.95" customHeight="1" x14ac:dyDescent="0.2">
      <c r="A4027" s="55" t="s">
        <v>10893</v>
      </c>
      <c r="B4027" s="54" t="s">
        <v>8852</v>
      </c>
      <c r="C4027" s="55">
        <v>49951.082999999999</v>
      </c>
      <c r="D4027" s="55" t="s">
        <v>8869</v>
      </c>
      <c r="E4027">
        <f t="shared" si="438"/>
        <v>-5504.0212079428084</v>
      </c>
      <c r="F4027">
        <f t="shared" si="439"/>
        <v>-5504</v>
      </c>
      <c r="G4027">
        <f t="shared" si="442"/>
        <v>-2.534880000166595E-2</v>
      </c>
      <c r="I4027">
        <f>G4027</f>
        <v>-2.534880000166595E-2</v>
      </c>
      <c r="Q4027" s="2">
        <f t="shared" si="441"/>
        <v>34932.582999999999</v>
      </c>
      <c r="S4027" t="s">
        <v>8874</v>
      </c>
      <c r="U4027" s="21"/>
    </row>
    <row r="4028" spans="1:21" ht="12.95" customHeight="1" x14ac:dyDescent="0.2">
      <c r="A4028" s="55" t="s">
        <v>4359</v>
      </c>
      <c r="B4028" s="54" t="s">
        <v>8852</v>
      </c>
      <c r="C4028" s="55">
        <v>49953.455800000003</v>
      </c>
      <c r="D4028" s="55" t="s">
        <v>8869</v>
      </c>
      <c r="E4028">
        <f t="shared" si="438"/>
        <v>-5502.0360170585182</v>
      </c>
      <c r="F4028">
        <f t="shared" si="439"/>
        <v>-5502</v>
      </c>
      <c r="G4028">
        <f t="shared" si="442"/>
        <v>-4.3049399995652493E-2</v>
      </c>
      <c r="J4028">
        <f>+C4028-(C$7+F4028*C$8)</f>
        <v>-4.3049399995652493E-2</v>
      </c>
      <c r="Q4028" s="2">
        <f t="shared" si="441"/>
        <v>34934.955800000003</v>
      </c>
      <c r="S4028" t="s">
        <v>8874</v>
      </c>
    </row>
    <row r="4029" spans="1:21" ht="12.95" customHeight="1" x14ac:dyDescent="0.2">
      <c r="A4029" s="55" t="s">
        <v>1558</v>
      </c>
      <c r="B4029" s="54" t="s">
        <v>8852</v>
      </c>
      <c r="C4029" s="55">
        <v>49954.667000000001</v>
      </c>
      <c r="D4029" s="55" t="s">
        <v>8869</v>
      </c>
      <c r="E4029">
        <f t="shared" si="438"/>
        <v>-5501.0226728242624</v>
      </c>
      <c r="F4029">
        <f t="shared" si="439"/>
        <v>-5501</v>
      </c>
      <c r="G4029">
        <f t="shared" si="442"/>
        <v>-2.7099700004328042E-2</v>
      </c>
      <c r="I4029">
        <f>+C4029-(C$7+F4029*C$8)</f>
        <v>-2.7099700004328042E-2</v>
      </c>
      <c r="Q4029" s="2">
        <f t="shared" si="441"/>
        <v>34936.167000000001</v>
      </c>
      <c r="S4029" t="s">
        <v>8874</v>
      </c>
    </row>
    <row r="4030" spans="1:21" ht="12.95" customHeight="1" x14ac:dyDescent="0.2">
      <c r="A4030" s="99" t="s">
        <v>8788</v>
      </c>
      <c r="B4030" s="14" t="s">
        <v>8850</v>
      </c>
      <c r="C4030" s="17">
        <v>49956.459199999998</v>
      </c>
      <c r="D4030" s="17"/>
      <c r="E4030">
        <f t="shared" si="438"/>
        <v>-5499.523237936025</v>
      </c>
      <c r="F4030">
        <f t="shared" si="439"/>
        <v>-5499.5</v>
      </c>
      <c r="G4030">
        <f t="shared" si="442"/>
        <v>-2.7775150003435556E-2</v>
      </c>
      <c r="J4030">
        <f>G4030</f>
        <v>-2.7775150003435556E-2</v>
      </c>
      <c r="Q4030" s="2">
        <f t="shared" si="441"/>
        <v>34937.959199999998</v>
      </c>
      <c r="S4030" t="s">
        <v>8874</v>
      </c>
      <c r="U4030" s="21"/>
    </row>
    <row r="4031" spans="1:21" ht="12.95" customHeight="1" x14ac:dyDescent="0.2">
      <c r="A4031" s="99" t="s">
        <v>8788</v>
      </c>
      <c r="B4031" s="14" t="s">
        <v>8850</v>
      </c>
      <c r="C4031" s="17">
        <v>49956.460899999998</v>
      </c>
      <c r="D4031" s="17"/>
      <c r="E4031">
        <f t="shared" si="438"/>
        <v>-5499.5218156397905</v>
      </c>
      <c r="F4031">
        <f t="shared" si="439"/>
        <v>-5499.5</v>
      </c>
      <c r="G4031">
        <f t="shared" si="442"/>
        <v>-2.6075150002725422E-2</v>
      </c>
      <c r="J4031">
        <f>G4031</f>
        <v>-2.6075150002725422E-2</v>
      </c>
      <c r="Q4031" s="2">
        <f t="shared" si="441"/>
        <v>34937.960899999998</v>
      </c>
      <c r="S4031" t="s">
        <v>8874</v>
      </c>
      <c r="U4031" s="21"/>
    </row>
    <row r="4032" spans="1:21" ht="12.95" customHeight="1" x14ac:dyDescent="0.2">
      <c r="A4032" s="99" t="s">
        <v>8788</v>
      </c>
      <c r="B4032" s="14" t="s">
        <v>8850</v>
      </c>
      <c r="C4032" s="17">
        <v>49956.462200000002</v>
      </c>
      <c r="D4032" s="17"/>
      <c r="E4032">
        <f t="shared" si="438"/>
        <v>-5499.5207280014911</v>
      </c>
      <c r="F4032">
        <f t="shared" si="439"/>
        <v>-5499.5</v>
      </c>
      <c r="G4032">
        <f t="shared" si="442"/>
        <v>-2.4775149999186397E-2</v>
      </c>
      <c r="J4032">
        <f>G4032</f>
        <v>-2.4775149999186397E-2</v>
      </c>
      <c r="Q4032" s="2">
        <f t="shared" si="441"/>
        <v>34937.962200000002</v>
      </c>
      <c r="S4032" t="s">
        <v>8874</v>
      </c>
      <c r="U4032" s="21"/>
    </row>
    <row r="4033" spans="1:33" ht="12.95" customHeight="1" x14ac:dyDescent="0.2">
      <c r="A4033" s="55" t="s">
        <v>1558</v>
      </c>
      <c r="B4033" s="54" t="s">
        <v>8852</v>
      </c>
      <c r="C4033" s="55">
        <v>49957.057000000001</v>
      </c>
      <c r="D4033" s="55" t="s">
        <v>8869</v>
      </c>
      <c r="E4033">
        <f t="shared" si="438"/>
        <v>-5499.0230916486717</v>
      </c>
      <c r="F4033">
        <f t="shared" si="439"/>
        <v>-5499</v>
      </c>
      <c r="G4033">
        <f t="shared" si="442"/>
        <v>-2.7600300003541633E-2</v>
      </c>
      <c r="I4033">
        <f>+C4033-(C$7+F4033*C$8)</f>
        <v>-2.7600300003541633E-2</v>
      </c>
      <c r="Q4033" s="2">
        <f t="shared" si="441"/>
        <v>34938.557000000001</v>
      </c>
      <c r="S4033" t="s">
        <v>8874</v>
      </c>
    </row>
    <row r="4034" spans="1:33" ht="12.95" customHeight="1" x14ac:dyDescent="0.2">
      <c r="A4034" s="55" t="s">
        <v>1289</v>
      </c>
      <c r="B4034" s="54" t="s">
        <v>8852</v>
      </c>
      <c r="C4034" s="55">
        <v>49959.453000000001</v>
      </c>
      <c r="D4034" s="55" t="s">
        <v>8869</v>
      </c>
      <c r="E4034">
        <f t="shared" si="438"/>
        <v>-5497.0184906040195</v>
      </c>
      <c r="F4034">
        <f t="shared" si="439"/>
        <v>-5497</v>
      </c>
      <c r="G4034">
        <f t="shared" si="442"/>
        <v>-2.2100900001532864E-2</v>
      </c>
      <c r="I4034">
        <f>+C4034-(C$7+F4034*C$8)</f>
        <v>-2.2100900001532864E-2</v>
      </c>
      <c r="Q4034" s="2">
        <f t="shared" si="441"/>
        <v>34940.953000000001</v>
      </c>
      <c r="S4034" t="s">
        <v>8874</v>
      </c>
    </row>
    <row r="4035" spans="1:33" ht="12.95" customHeight="1" x14ac:dyDescent="0.2">
      <c r="A4035" s="99" t="s">
        <v>8788</v>
      </c>
      <c r="B4035" s="14" t="s">
        <v>8850</v>
      </c>
      <c r="C4035" s="17">
        <v>49968.4038</v>
      </c>
      <c r="D4035" s="17"/>
      <c r="E4035">
        <f t="shared" si="438"/>
        <v>-5489.5298499402197</v>
      </c>
      <c r="F4035">
        <f t="shared" si="439"/>
        <v>-5489.5</v>
      </c>
      <c r="G4035">
        <f t="shared" si="442"/>
        <v>-3.5678150001331232E-2</v>
      </c>
      <c r="J4035">
        <f>G4035</f>
        <v>-3.5678150001331232E-2</v>
      </c>
      <c r="Q4035" s="2">
        <f t="shared" si="441"/>
        <v>34949.9038</v>
      </c>
      <c r="S4035" t="s">
        <v>8874</v>
      </c>
      <c r="U4035" s="21"/>
    </row>
    <row r="4036" spans="1:33" ht="12.95" customHeight="1" x14ac:dyDescent="0.2">
      <c r="A4036" s="99" t="s">
        <v>8788</v>
      </c>
      <c r="B4036" s="14" t="s">
        <v>8850</v>
      </c>
      <c r="C4036" s="17">
        <v>49968.410499999998</v>
      </c>
      <c r="D4036" s="17"/>
      <c r="E4036">
        <f t="shared" si="438"/>
        <v>-5489.5242444197711</v>
      </c>
      <c r="F4036">
        <f t="shared" si="439"/>
        <v>-5489.5</v>
      </c>
      <c r="G4036">
        <f t="shared" si="442"/>
        <v>-2.8978150003240444E-2</v>
      </c>
      <c r="K4036">
        <f>G4036</f>
        <v>-2.8978150003240444E-2</v>
      </c>
      <c r="Q4036" s="2">
        <f t="shared" si="441"/>
        <v>34949.910499999998</v>
      </c>
      <c r="S4036" t="s">
        <v>8874</v>
      </c>
      <c r="U4036" s="21"/>
    </row>
    <row r="4037" spans="1:33" ht="12.95" customHeight="1" x14ac:dyDescent="0.2">
      <c r="A4037" s="99" t="s">
        <v>8788</v>
      </c>
      <c r="B4037" s="14" t="s">
        <v>8850</v>
      </c>
      <c r="C4037" s="17">
        <v>49968.412700000001</v>
      </c>
      <c r="D4037" s="17"/>
      <c r="E4037">
        <f t="shared" si="438"/>
        <v>-5489.5224038011138</v>
      </c>
      <c r="F4037">
        <f t="shared" si="439"/>
        <v>-5489.5</v>
      </c>
      <c r="G4037">
        <f t="shared" si="442"/>
        <v>-2.6778150000609457E-2</v>
      </c>
      <c r="J4037">
        <f>G4037</f>
        <v>-2.6778150000609457E-2</v>
      </c>
      <c r="Q4037" s="2">
        <f t="shared" si="441"/>
        <v>34949.912700000001</v>
      </c>
      <c r="S4037" t="s">
        <v>8874</v>
      </c>
      <c r="U4037" s="21"/>
    </row>
    <row r="4038" spans="1:33" ht="12.95" customHeight="1" x14ac:dyDescent="0.2">
      <c r="A4038" s="55" t="s">
        <v>10893</v>
      </c>
      <c r="B4038" s="54" t="s">
        <v>8852</v>
      </c>
      <c r="C4038" s="55">
        <v>49982.16</v>
      </c>
      <c r="D4038" s="55" t="s">
        <v>8869</v>
      </c>
      <c r="E4038">
        <f t="shared" si="438"/>
        <v>-5478.020796146212</v>
      </c>
      <c r="F4038">
        <f t="shared" si="439"/>
        <v>-5478</v>
      </c>
      <c r="G4038">
        <f t="shared" si="442"/>
        <v>-2.4856600000930484E-2</v>
      </c>
      <c r="I4038">
        <f>G4038</f>
        <v>-2.4856600000930484E-2</v>
      </c>
      <c r="Q4038" s="2">
        <f t="shared" si="441"/>
        <v>34963.660000000003</v>
      </c>
      <c r="S4038" t="s">
        <v>8874</v>
      </c>
      <c r="U4038" s="21"/>
    </row>
    <row r="4039" spans="1:33" ht="12.95" customHeight="1" x14ac:dyDescent="0.2">
      <c r="A4039" s="99" t="s">
        <v>8788</v>
      </c>
      <c r="B4039" s="14"/>
      <c r="C4039" s="17">
        <v>49984.548499999997</v>
      </c>
      <c r="D4039" s="17"/>
      <c r="E4039">
        <f t="shared" si="438"/>
        <v>-5476.0224699378914</v>
      </c>
      <c r="F4039">
        <f t="shared" si="439"/>
        <v>-5476</v>
      </c>
      <c r="G4039">
        <f t="shared" si="442"/>
        <v>-2.6857200005906634E-2</v>
      </c>
      <c r="J4039">
        <f>G4039</f>
        <v>-2.6857200005906634E-2</v>
      </c>
      <c r="Q4039" s="2">
        <f t="shared" si="441"/>
        <v>34966.048499999997</v>
      </c>
      <c r="S4039" t="s">
        <v>8874</v>
      </c>
      <c r="U4039" s="21"/>
    </row>
    <row r="4040" spans="1:33" ht="12.95" customHeight="1" x14ac:dyDescent="0.2">
      <c r="A4040" s="99" t="s">
        <v>8788</v>
      </c>
      <c r="B4040" s="14"/>
      <c r="C4040" s="17">
        <v>49984.548699999999</v>
      </c>
      <c r="D4040" s="17"/>
      <c r="E4040">
        <f t="shared" si="438"/>
        <v>-5476.0223026089207</v>
      </c>
      <c r="F4040">
        <f t="shared" si="439"/>
        <v>-5476</v>
      </c>
      <c r="G4040">
        <f t="shared" si="442"/>
        <v>-2.6657200003683101E-2</v>
      </c>
      <c r="J4040">
        <f>G4040</f>
        <v>-2.6657200003683101E-2</v>
      </c>
      <c r="Q4040" s="2">
        <f t="shared" si="441"/>
        <v>34966.048699999999</v>
      </c>
      <c r="S4040" t="s">
        <v>8874</v>
      </c>
      <c r="U4040" s="21"/>
    </row>
    <row r="4041" spans="1:33" ht="12.95" customHeight="1" x14ac:dyDescent="0.2">
      <c r="A4041" s="99" t="s">
        <v>8847</v>
      </c>
      <c r="B4041" s="14"/>
      <c r="C4041" s="17">
        <v>49988.135999999999</v>
      </c>
      <c r="D4041" s="17"/>
      <c r="E4041">
        <f t="shared" si="438"/>
        <v>-5473.0210065623942</v>
      </c>
      <c r="F4041">
        <f t="shared" si="439"/>
        <v>-5473</v>
      </c>
      <c r="G4041">
        <f t="shared" si="442"/>
        <v>-2.5108100002398714E-2</v>
      </c>
      <c r="I4041">
        <f>G4041</f>
        <v>-2.5108100002398714E-2</v>
      </c>
      <c r="Q4041" s="2">
        <f t="shared" si="441"/>
        <v>34969.635999999999</v>
      </c>
      <c r="S4041" t="s">
        <v>8874</v>
      </c>
      <c r="U4041" s="21"/>
    </row>
    <row r="4042" spans="1:33" ht="12.95" customHeight="1" x14ac:dyDescent="0.2">
      <c r="A4042" s="55" t="s">
        <v>1289</v>
      </c>
      <c r="B4042" s="54" t="s">
        <v>8852</v>
      </c>
      <c r="C4042" s="55">
        <v>49990.525000000001</v>
      </c>
      <c r="D4042" s="55" t="s">
        <v>8869</v>
      </c>
      <c r="E4042">
        <f t="shared" si="438"/>
        <v>-5471.0222620316445</v>
      </c>
      <c r="F4042">
        <f t="shared" si="439"/>
        <v>-5471</v>
      </c>
      <c r="G4042">
        <f t="shared" si="442"/>
        <v>-2.6608699998178054E-2</v>
      </c>
      <c r="I4042">
        <f>+C4042-(C$7+F4042*C$8)</f>
        <v>-2.6608699998178054E-2</v>
      </c>
      <c r="Q4042" s="2">
        <f t="shared" si="441"/>
        <v>34972.025000000001</v>
      </c>
      <c r="S4042" t="s">
        <v>8874</v>
      </c>
    </row>
    <row r="4043" spans="1:33" ht="12.95" customHeight="1" x14ac:dyDescent="0.2">
      <c r="A4043" s="99" t="s">
        <v>8788</v>
      </c>
      <c r="B4043" s="14"/>
      <c r="C4043" s="17">
        <v>49990.525900000001</v>
      </c>
      <c r="D4043" s="17"/>
      <c r="E4043">
        <f t="shared" si="438"/>
        <v>-5471.0215090512856</v>
      </c>
      <c r="F4043">
        <f t="shared" si="439"/>
        <v>-5471</v>
      </c>
      <c r="G4043">
        <f t="shared" si="442"/>
        <v>-2.5708699999086093E-2</v>
      </c>
      <c r="J4043">
        <f>G4043</f>
        <v>-2.5708699999086093E-2</v>
      </c>
      <c r="Q4043" s="2">
        <f t="shared" si="441"/>
        <v>34972.025900000001</v>
      </c>
      <c r="S4043" t="s">
        <v>8874</v>
      </c>
      <c r="U4043" s="21"/>
    </row>
    <row r="4044" spans="1:33" ht="12.95" customHeight="1" x14ac:dyDescent="0.2">
      <c r="A4044" s="55" t="s">
        <v>10893</v>
      </c>
      <c r="B4044" s="54" t="s">
        <v>8852</v>
      </c>
      <c r="C4044" s="55">
        <v>49992.92</v>
      </c>
      <c r="D4044" s="55" t="s">
        <v>8869</v>
      </c>
      <c r="E4044">
        <f t="shared" si="438"/>
        <v>-5469.0184976318387</v>
      </c>
      <c r="F4044">
        <f t="shared" si="439"/>
        <v>-5469</v>
      </c>
      <c r="G4044">
        <f t="shared" si="442"/>
        <v>-2.2109300007286947E-2</v>
      </c>
      <c r="I4044">
        <f>G4044</f>
        <v>-2.2109300007286947E-2</v>
      </c>
      <c r="Q4044" s="2">
        <f t="shared" si="441"/>
        <v>34974.42</v>
      </c>
      <c r="S4044" t="s">
        <v>8874</v>
      </c>
      <c r="U4044" s="21"/>
    </row>
    <row r="4045" spans="1:33" ht="12.95" customHeight="1" x14ac:dyDescent="0.2">
      <c r="A4045" s="99" t="s">
        <v>8847</v>
      </c>
      <c r="B4045" s="14"/>
      <c r="C4045" s="17">
        <v>49994.112300000001</v>
      </c>
      <c r="D4045" s="17"/>
      <c r="E4045">
        <f t="shared" si="438"/>
        <v>-5468.020965985118</v>
      </c>
      <c r="F4045">
        <f t="shared" si="439"/>
        <v>-5468</v>
      </c>
      <c r="G4045">
        <f t="shared" si="442"/>
        <v>-2.5059600004169624E-2</v>
      </c>
      <c r="J4045">
        <f>G4045</f>
        <v>-2.5059600004169624E-2</v>
      </c>
      <c r="Q4045" s="2">
        <f t="shared" si="441"/>
        <v>34975.612300000001</v>
      </c>
      <c r="S4045" t="s">
        <v>8874</v>
      </c>
      <c r="U4045" s="21"/>
    </row>
    <row r="4046" spans="1:33" ht="12.95" customHeight="1" x14ac:dyDescent="0.2">
      <c r="A4046" s="55" t="s">
        <v>1558</v>
      </c>
      <c r="B4046" s="54" t="s">
        <v>8852</v>
      </c>
      <c r="C4046" s="55">
        <v>50003.673999999999</v>
      </c>
      <c r="D4046" s="55" t="s">
        <v>8869</v>
      </c>
      <c r="E4046">
        <f t="shared" si="438"/>
        <v>-5460.0212189865197</v>
      </c>
      <c r="F4046">
        <f t="shared" si="439"/>
        <v>-5460</v>
      </c>
      <c r="G4046">
        <f t="shared" si="442"/>
        <v>-2.5362000000313856E-2</v>
      </c>
      <c r="I4046">
        <f>+C4046-(C$7+F4046*C$8)</f>
        <v>-2.5362000000313856E-2</v>
      </c>
      <c r="Q4046" s="2">
        <f t="shared" si="441"/>
        <v>34985.173999999999</v>
      </c>
      <c r="S4046" t="s">
        <v>8874</v>
      </c>
    </row>
    <row r="4047" spans="1:33" ht="12.95" customHeight="1" x14ac:dyDescent="0.2">
      <c r="A4047" s="99" t="s">
        <v>8847</v>
      </c>
      <c r="B4047" s="14"/>
      <c r="C4047" s="17">
        <v>50012.040099999998</v>
      </c>
      <c r="D4047" s="17"/>
      <c r="E4047">
        <f t="shared" si="438"/>
        <v>-5453.0217645626226</v>
      </c>
      <c r="F4047">
        <f t="shared" si="439"/>
        <v>-5453</v>
      </c>
      <c r="G4047">
        <f t="shared" si="442"/>
        <v>-2.6014100003521889E-2</v>
      </c>
      <c r="J4047">
        <f>G4047</f>
        <v>-2.6014100003521889E-2</v>
      </c>
      <c r="Q4047" s="2">
        <f t="shared" si="441"/>
        <v>34993.540099999998</v>
      </c>
      <c r="S4047" t="s">
        <v>8874</v>
      </c>
      <c r="U4047" s="21"/>
      <c r="AB4047" t="s">
        <v>8668</v>
      </c>
      <c r="AC4047">
        <v>23</v>
      </c>
      <c r="AE4047" t="s">
        <v>8702</v>
      </c>
      <c r="AG4047" t="s">
        <v>8661</v>
      </c>
    </row>
    <row r="4048" spans="1:33" ht="12.95" customHeight="1" x14ac:dyDescent="0.2">
      <c r="A4048" s="55" t="s">
        <v>10893</v>
      </c>
      <c r="B4048" s="54" t="s">
        <v>8852</v>
      </c>
      <c r="C4048" s="55">
        <v>50012.042999999998</v>
      </c>
      <c r="D4048" s="55" t="s">
        <v>8869</v>
      </c>
      <c r="E4048">
        <f t="shared" si="438"/>
        <v>-5453.0193382925772</v>
      </c>
      <c r="F4048">
        <f t="shared" si="439"/>
        <v>-5453</v>
      </c>
      <c r="G4048">
        <f t="shared" si="442"/>
        <v>-2.3114100004022475E-2</v>
      </c>
      <c r="I4048">
        <f>G4048</f>
        <v>-2.3114100004022475E-2</v>
      </c>
      <c r="Q4048" s="2">
        <f t="shared" si="441"/>
        <v>34993.542999999998</v>
      </c>
      <c r="S4048" t="s">
        <v>8874</v>
      </c>
      <c r="U4048" s="21"/>
    </row>
    <row r="4049" spans="1:21" ht="12.95" customHeight="1" x14ac:dyDescent="0.2">
      <c r="A4049" s="55" t="s">
        <v>10893</v>
      </c>
      <c r="B4049" s="54" t="s">
        <v>8852</v>
      </c>
      <c r="C4049" s="55">
        <v>50012.044999999998</v>
      </c>
      <c r="D4049" s="55" t="s">
        <v>8869</v>
      </c>
      <c r="E4049">
        <f t="shared" si="438"/>
        <v>-5453.0176650028907</v>
      </c>
      <c r="F4049">
        <f t="shared" si="439"/>
        <v>-5453</v>
      </c>
      <c r="G4049">
        <f t="shared" si="442"/>
        <v>-2.1114100003615022E-2</v>
      </c>
      <c r="I4049">
        <f>G4049</f>
        <v>-2.1114100003615022E-2</v>
      </c>
      <c r="Q4049" s="2">
        <f t="shared" si="441"/>
        <v>34993.544999999998</v>
      </c>
      <c r="S4049" t="s">
        <v>8874</v>
      </c>
      <c r="U4049" s="21"/>
    </row>
    <row r="4050" spans="1:21" ht="12.95" customHeight="1" x14ac:dyDescent="0.2">
      <c r="A4050" s="55" t="s">
        <v>1558</v>
      </c>
      <c r="B4050" s="54" t="s">
        <v>8852</v>
      </c>
      <c r="C4050" s="55">
        <v>50014.432000000001</v>
      </c>
      <c r="D4050" s="55" t="s">
        <v>8869</v>
      </c>
      <c r="E4050">
        <f t="shared" si="438"/>
        <v>-5451.0205937618275</v>
      </c>
      <c r="F4050">
        <f t="shared" si="439"/>
        <v>-5451</v>
      </c>
      <c r="G4050">
        <f t="shared" si="442"/>
        <v>-2.4614699999801815E-2</v>
      </c>
      <c r="I4050">
        <f>+C4050-(C$7+F4050*C$8)</f>
        <v>-2.4614699999801815E-2</v>
      </c>
      <c r="Q4050" s="2">
        <f t="shared" si="441"/>
        <v>34995.932000000001</v>
      </c>
      <c r="S4050" t="s">
        <v>8874</v>
      </c>
    </row>
    <row r="4051" spans="1:21" ht="12.95" customHeight="1" x14ac:dyDescent="0.2">
      <c r="A4051" s="55" t="s">
        <v>1558</v>
      </c>
      <c r="B4051" s="54" t="s">
        <v>8852</v>
      </c>
      <c r="C4051" s="55">
        <v>50015.627999999997</v>
      </c>
      <c r="D4051" s="55" t="s">
        <v>8869</v>
      </c>
      <c r="E4051">
        <f t="shared" si="438"/>
        <v>-5450.0199665291912</v>
      </c>
      <c r="F4051">
        <f t="shared" si="439"/>
        <v>-5450</v>
      </c>
      <c r="G4051">
        <f t="shared" si="442"/>
        <v>-2.3865000002842862E-2</v>
      </c>
      <c r="I4051">
        <f>+C4051-(C$7+F4051*C$8)</f>
        <v>-2.3865000002842862E-2</v>
      </c>
      <c r="Q4051" s="2">
        <f t="shared" si="441"/>
        <v>34997.127999999997</v>
      </c>
      <c r="S4051" t="s">
        <v>8874</v>
      </c>
    </row>
    <row r="4052" spans="1:21" ht="12.95" customHeight="1" x14ac:dyDescent="0.2">
      <c r="A4052" s="99" t="s">
        <v>9239</v>
      </c>
      <c r="B4052" s="14" t="s">
        <v>8850</v>
      </c>
      <c r="C4052" s="36">
        <v>50017.417800000003</v>
      </c>
      <c r="D4052" s="36">
        <v>6.9999999999999999E-4</v>
      </c>
      <c r="E4052">
        <f t="shared" si="438"/>
        <v>-5448.52253958857</v>
      </c>
      <c r="F4052">
        <f t="shared" si="439"/>
        <v>-5448.5</v>
      </c>
      <c r="G4052">
        <f t="shared" si="442"/>
        <v>-2.6940449999528937E-2</v>
      </c>
      <c r="J4052">
        <f>G4052</f>
        <v>-2.6940449999528937E-2</v>
      </c>
      <c r="Q4052" s="2">
        <f t="shared" si="441"/>
        <v>34998.917800000003</v>
      </c>
      <c r="S4052" t="s">
        <v>8874</v>
      </c>
      <c r="U4052" s="21"/>
    </row>
    <row r="4053" spans="1:21" ht="12.95" customHeight="1" x14ac:dyDescent="0.2">
      <c r="A4053" s="55" t="s">
        <v>10893</v>
      </c>
      <c r="B4053" s="54" t="s">
        <v>8852</v>
      </c>
      <c r="C4053" s="55">
        <v>50018.012000000002</v>
      </c>
      <c r="D4053" s="55" t="s">
        <v>8869</v>
      </c>
      <c r="E4053">
        <f t="shared" ref="E4053:E4116" si="443">+(C4053-C$7)/C$8</f>
        <v>-5448.0254052226555</v>
      </c>
      <c r="F4053">
        <f t="shared" ref="F4053:F4116" si="444">ROUND(2*E4053,0)/2</f>
        <v>-5448</v>
      </c>
      <c r="G4053">
        <f t="shared" si="442"/>
        <v>-3.0365600003278814E-2</v>
      </c>
      <c r="I4053">
        <f>G4053</f>
        <v>-3.0365600003278814E-2</v>
      </c>
      <c r="Q4053" s="2">
        <f t="shared" si="441"/>
        <v>34999.512000000002</v>
      </c>
      <c r="S4053" t="s">
        <v>8874</v>
      </c>
      <c r="U4053" s="21"/>
    </row>
    <row r="4054" spans="1:21" ht="12.95" customHeight="1" x14ac:dyDescent="0.2">
      <c r="A4054" s="99" t="s">
        <v>8847</v>
      </c>
      <c r="B4054" s="14"/>
      <c r="C4054" s="17">
        <v>50018.015700000004</v>
      </c>
      <c r="D4054" s="17"/>
      <c r="E4054">
        <f t="shared" si="443"/>
        <v>-5448.0223096367336</v>
      </c>
      <c r="F4054">
        <f t="shared" si="444"/>
        <v>-5448</v>
      </c>
      <c r="G4054">
        <f t="shared" si="442"/>
        <v>-2.6665600002161227E-2</v>
      </c>
      <c r="J4054">
        <f>G4054</f>
        <v>-2.6665600002161227E-2</v>
      </c>
      <c r="Q4054" s="2">
        <f t="shared" si="441"/>
        <v>34999.515700000004</v>
      </c>
      <c r="S4054" t="s">
        <v>8874</v>
      </c>
      <c r="U4054" s="21"/>
    </row>
    <row r="4055" spans="1:21" ht="12.95" customHeight="1" x14ac:dyDescent="0.2">
      <c r="A4055" s="55" t="s">
        <v>1562</v>
      </c>
      <c r="B4055" s="54" t="s">
        <v>8852</v>
      </c>
      <c r="C4055" s="55">
        <v>50018.016000000003</v>
      </c>
      <c r="D4055" s="55" t="s">
        <v>8869</v>
      </c>
      <c r="E4055">
        <f t="shared" si="443"/>
        <v>-5448.0220586432815</v>
      </c>
      <c r="F4055">
        <f t="shared" si="444"/>
        <v>-5448</v>
      </c>
      <c r="G4055">
        <f t="shared" si="442"/>
        <v>-2.6365600002463907E-2</v>
      </c>
      <c r="I4055">
        <f>G4055</f>
        <v>-2.6365600002463907E-2</v>
      </c>
      <c r="Q4055" s="2">
        <f t="shared" ref="Q4055:Q4118" si="445">+C4055-15018.5</f>
        <v>34999.516000000003</v>
      </c>
      <c r="S4055" t="s">
        <v>8874</v>
      </c>
      <c r="U4055" s="21"/>
    </row>
    <row r="4056" spans="1:21" ht="12.95" customHeight="1" x14ac:dyDescent="0.2">
      <c r="A4056" s="55" t="s">
        <v>10893</v>
      </c>
      <c r="B4056" s="54" t="s">
        <v>8852</v>
      </c>
      <c r="C4056" s="55">
        <v>50018.021000000001</v>
      </c>
      <c r="D4056" s="55" t="s">
        <v>8869</v>
      </c>
      <c r="E4056">
        <f t="shared" si="443"/>
        <v>-5448.0178754190665</v>
      </c>
      <c r="F4056">
        <f t="shared" si="444"/>
        <v>-5448</v>
      </c>
      <c r="G4056">
        <f t="shared" si="442"/>
        <v>-2.1365600005083252E-2</v>
      </c>
      <c r="I4056">
        <f>G4056</f>
        <v>-2.1365600005083252E-2</v>
      </c>
      <c r="Q4056" s="2">
        <f t="shared" si="445"/>
        <v>34999.521000000001</v>
      </c>
      <c r="S4056" t="s">
        <v>8874</v>
      </c>
      <c r="U4056" s="21"/>
    </row>
    <row r="4057" spans="1:21" ht="12.95" customHeight="1" x14ac:dyDescent="0.2">
      <c r="A4057" s="99" t="s">
        <v>8847</v>
      </c>
      <c r="B4057" s="14"/>
      <c r="C4057" s="17">
        <v>50023.991999999998</v>
      </c>
      <c r="D4057" s="17"/>
      <c r="E4057">
        <f t="shared" si="443"/>
        <v>-5443.0222690594637</v>
      </c>
      <c r="F4057">
        <f t="shared" si="444"/>
        <v>-5443</v>
      </c>
      <c r="G4057">
        <f t="shared" si="442"/>
        <v>-2.6617100003932137E-2</v>
      </c>
      <c r="I4057">
        <f>G4057</f>
        <v>-2.6617100003932137E-2</v>
      </c>
      <c r="Q4057" s="2">
        <f t="shared" si="445"/>
        <v>35005.491999999998</v>
      </c>
      <c r="S4057" t="s">
        <v>8874</v>
      </c>
      <c r="U4057" s="21"/>
    </row>
    <row r="4058" spans="1:21" ht="12.95" customHeight="1" x14ac:dyDescent="0.2">
      <c r="A4058" s="99" t="s">
        <v>8847</v>
      </c>
      <c r="B4058" s="14"/>
      <c r="C4058" s="17">
        <v>50023.9931</v>
      </c>
      <c r="D4058" s="17"/>
      <c r="E4058">
        <f t="shared" si="443"/>
        <v>-5443.0213487501351</v>
      </c>
      <c r="F4058">
        <f t="shared" si="444"/>
        <v>-5443</v>
      </c>
      <c r="G4058">
        <f t="shared" si="442"/>
        <v>-2.5517100002616644E-2</v>
      </c>
      <c r="J4058">
        <f>G4058</f>
        <v>-2.5517100002616644E-2</v>
      </c>
      <c r="Q4058" s="2">
        <f t="shared" si="445"/>
        <v>35005.4931</v>
      </c>
      <c r="S4058" t="s">
        <v>8874</v>
      </c>
      <c r="U4058" s="21"/>
    </row>
    <row r="4059" spans="1:21" ht="12.95" customHeight="1" x14ac:dyDescent="0.2">
      <c r="A4059" s="55" t="s">
        <v>10893</v>
      </c>
      <c r="B4059" s="54" t="s">
        <v>8852</v>
      </c>
      <c r="C4059" s="55">
        <v>50023.995999999999</v>
      </c>
      <c r="D4059" s="55" t="s">
        <v>8869</v>
      </c>
      <c r="E4059">
        <f t="shared" si="443"/>
        <v>-5443.0189224800897</v>
      </c>
      <c r="F4059">
        <f t="shared" si="444"/>
        <v>-5443</v>
      </c>
      <c r="G4059">
        <f t="shared" si="442"/>
        <v>-2.261710000311723E-2</v>
      </c>
      <c r="I4059">
        <f t="shared" ref="I4059:I4064" si="446">G4059</f>
        <v>-2.261710000311723E-2</v>
      </c>
      <c r="Q4059" s="2">
        <f t="shared" si="445"/>
        <v>35005.495999999999</v>
      </c>
      <c r="S4059" t="s">
        <v>8874</v>
      </c>
      <c r="U4059" s="21"/>
    </row>
    <row r="4060" spans="1:21" ht="12.95" customHeight="1" x14ac:dyDescent="0.2">
      <c r="A4060" s="55" t="s">
        <v>10893</v>
      </c>
      <c r="B4060" s="54" t="s">
        <v>8852</v>
      </c>
      <c r="C4060" s="55">
        <v>50023.997000000003</v>
      </c>
      <c r="D4060" s="55" t="s">
        <v>8869</v>
      </c>
      <c r="E4060">
        <f t="shared" si="443"/>
        <v>-5443.0180858352423</v>
      </c>
      <c r="F4060">
        <f t="shared" si="444"/>
        <v>-5443</v>
      </c>
      <c r="G4060">
        <f t="shared" si="442"/>
        <v>-2.1617099999275524E-2</v>
      </c>
      <c r="I4060">
        <f t="shared" si="446"/>
        <v>-2.1617099999275524E-2</v>
      </c>
      <c r="Q4060" s="2">
        <f t="shared" si="445"/>
        <v>35005.497000000003</v>
      </c>
      <c r="S4060" t="s">
        <v>8874</v>
      </c>
      <c r="U4060" s="21"/>
    </row>
    <row r="4061" spans="1:21" ht="12.95" customHeight="1" x14ac:dyDescent="0.2">
      <c r="A4061" s="55" t="s">
        <v>10893</v>
      </c>
      <c r="B4061" s="54" t="s">
        <v>8852</v>
      </c>
      <c r="C4061" s="55">
        <v>50025.186000000002</v>
      </c>
      <c r="D4061" s="55" t="s">
        <v>8869</v>
      </c>
      <c r="E4061">
        <f t="shared" si="443"/>
        <v>-5442.0233151165085</v>
      </c>
      <c r="F4061">
        <f t="shared" si="444"/>
        <v>-5442</v>
      </c>
      <c r="G4061">
        <f t="shared" si="442"/>
        <v>-2.7867400000104681E-2</v>
      </c>
      <c r="I4061">
        <f t="shared" si="446"/>
        <v>-2.7867400000104681E-2</v>
      </c>
      <c r="Q4061" s="2">
        <f t="shared" si="445"/>
        <v>35006.686000000002</v>
      </c>
      <c r="S4061" t="s">
        <v>8874</v>
      </c>
      <c r="U4061" s="21"/>
    </row>
    <row r="4062" spans="1:21" ht="12.95" customHeight="1" x14ac:dyDescent="0.2">
      <c r="A4062" s="55" t="s">
        <v>10893</v>
      </c>
      <c r="B4062" s="54" t="s">
        <v>8852</v>
      </c>
      <c r="C4062" s="55">
        <v>50025.188999999998</v>
      </c>
      <c r="D4062" s="55" t="s">
        <v>8869</v>
      </c>
      <c r="E4062">
        <f t="shared" si="443"/>
        <v>-5442.0208051819809</v>
      </c>
      <c r="F4062">
        <f t="shared" si="444"/>
        <v>-5442</v>
      </c>
      <c r="G4062">
        <f t="shared" si="442"/>
        <v>-2.4867400003131479E-2</v>
      </c>
      <c r="I4062">
        <f t="shared" si="446"/>
        <v>-2.4867400003131479E-2</v>
      </c>
      <c r="Q4062" s="2">
        <f t="shared" si="445"/>
        <v>35006.688999999998</v>
      </c>
      <c r="S4062" t="s">
        <v>8874</v>
      </c>
      <c r="U4062" s="21"/>
    </row>
    <row r="4063" spans="1:21" ht="12.95" customHeight="1" x14ac:dyDescent="0.2">
      <c r="A4063" s="55" t="s">
        <v>10893</v>
      </c>
      <c r="B4063" s="54" t="s">
        <v>8852</v>
      </c>
      <c r="C4063" s="55">
        <v>50025.19</v>
      </c>
      <c r="D4063" s="55" t="s">
        <v>8869</v>
      </c>
      <c r="E4063">
        <f t="shared" si="443"/>
        <v>-5442.0199685371344</v>
      </c>
      <c r="F4063">
        <f t="shared" si="444"/>
        <v>-5442</v>
      </c>
      <c r="G4063">
        <f t="shared" si="442"/>
        <v>-2.3867399999289773E-2</v>
      </c>
      <c r="I4063">
        <f t="shared" si="446"/>
        <v>-2.3867399999289773E-2</v>
      </c>
      <c r="Q4063" s="2">
        <f t="shared" si="445"/>
        <v>35006.69</v>
      </c>
      <c r="S4063" t="s">
        <v>8874</v>
      </c>
      <c r="U4063" s="21"/>
    </row>
    <row r="4064" spans="1:21" ht="12.95" customHeight="1" x14ac:dyDescent="0.2">
      <c r="A4064" s="99" t="s">
        <v>8808</v>
      </c>
      <c r="B4064" s="14"/>
      <c r="C4064" s="17">
        <v>50026.381999999998</v>
      </c>
      <c r="D4064" s="17">
        <v>3.0000000000000001E-3</v>
      </c>
      <c r="E4064">
        <f t="shared" si="443"/>
        <v>-5441.0226878838721</v>
      </c>
      <c r="F4064">
        <f t="shared" si="444"/>
        <v>-5441</v>
      </c>
      <c r="G4064">
        <f t="shared" si="442"/>
        <v>-2.7117700003145728E-2</v>
      </c>
      <c r="I4064">
        <f t="shared" si="446"/>
        <v>-2.7117700003145728E-2</v>
      </c>
      <c r="Q4064" s="2">
        <f t="shared" si="445"/>
        <v>35007.881999999998</v>
      </c>
      <c r="S4064" t="s">
        <v>8874</v>
      </c>
      <c r="U4064" s="21"/>
    </row>
    <row r="4065" spans="1:21" ht="12.95" customHeight="1" x14ac:dyDescent="0.2">
      <c r="A4065" s="55" t="s">
        <v>1702</v>
      </c>
      <c r="B4065" s="54" t="s">
        <v>8852</v>
      </c>
      <c r="C4065" s="55">
        <v>50026.382799999999</v>
      </c>
      <c r="D4065" s="55" t="s">
        <v>8869</v>
      </c>
      <c r="E4065">
        <f t="shared" si="443"/>
        <v>-5441.0220185679964</v>
      </c>
      <c r="F4065">
        <f t="shared" si="444"/>
        <v>-5441</v>
      </c>
      <c r="G4065">
        <f t="shared" si="442"/>
        <v>-2.6317700001527555E-2</v>
      </c>
      <c r="J4065">
        <f>+C4065-(C$7+F4065*C$8)</f>
        <v>-2.6317700001527555E-2</v>
      </c>
      <c r="Q4065" s="2">
        <f t="shared" si="445"/>
        <v>35007.882799999999</v>
      </c>
      <c r="S4065" t="s">
        <v>8874</v>
      </c>
    </row>
    <row r="4066" spans="1:21" ht="12.95" customHeight="1" x14ac:dyDescent="0.2">
      <c r="A4066" s="55" t="s">
        <v>1705</v>
      </c>
      <c r="B4066" s="54" t="s">
        <v>8852</v>
      </c>
      <c r="C4066" s="55">
        <v>50026.385000000002</v>
      </c>
      <c r="D4066" s="55" t="s">
        <v>8869</v>
      </c>
      <c r="E4066">
        <f t="shared" si="443"/>
        <v>-5441.0201779493391</v>
      </c>
      <c r="F4066">
        <f t="shared" si="444"/>
        <v>-5441</v>
      </c>
      <c r="G4066">
        <f t="shared" si="442"/>
        <v>-2.4117699998896569E-2</v>
      </c>
      <c r="I4066">
        <f>+C4066-(C$7+F4066*C$8)</f>
        <v>-2.4117699998896569E-2</v>
      </c>
      <c r="Q4066" s="2">
        <f t="shared" si="445"/>
        <v>35007.885000000002</v>
      </c>
      <c r="S4066" t="s">
        <v>8874</v>
      </c>
    </row>
    <row r="4067" spans="1:21" ht="12.95" customHeight="1" x14ac:dyDescent="0.2">
      <c r="A4067" s="55" t="s">
        <v>1558</v>
      </c>
      <c r="B4067" s="54" t="s">
        <v>8852</v>
      </c>
      <c r="C4067" s="55">
        <v>50027.58</v>
      </c>
      <c r="D4067" s="55" t="s">
        <v>8869</v>
      </c>
      <c r="E4067">
        <f t="shared" si="443"/>
        <v>-5440.0203873615437</v>
      </c>
      <c r="F4067">
        <f t="shared" si="444"/>
        <v>-5440</v>
      </c>
      <c r="G4067">
        <f t="shared" si="442"/>
        <v>-2.4367999998503365E-2</v>
      </c>
      <c r="I4067">
        <f>+C4067-(C$7+F4067*C$8)</f>
        <v>-2.4367999998503365E-2</v>
      </c>
      <c r="Q4067" s="2">
        <f t="shared" si="445"/>
        <v>35009.08</v>
      </c>
      <c r="S4067" t="s">
        <v>8874</v>
      </c>
    </row>
    <row r="4068" spans="1:21" ht="12.95" customHeight="1" x14ac:dyDescent="0.2">
      <c r="A4068" s="55" t="s">
        <v>10893</v>
      </c>
      <c r="B4068" s="54" t="s">
        <v>8852</v>
      </c>
      <c r="C4068" s="55">
        <v>50031.163999999997</v>
      </c>
      <c r="D4068" s="55" t="s">
        <v>8869</v>
      </c>
      <c r="E4068">
        <f t="shared" si="443"/>
        <v>-5437.0218522430032</v>
      </c>
      <c r="F4068">
        <f t="shared" si="444"/>
        <v>-5437</v>
      </c>
      <c r="G4068">
        <f t="shared" si="442"/>
        <v>-2.6118900008441415E-2</v>
      </c>
      <c r="I4068">
        <f>G4068</f>
        <v>-2.6118900008441415E-2</v>
      </c>
      <c r="Q4068" s="2">
        <f t="shared" si="445"/>
        <v>35012.663999999997</v>
      </c>
      <c r="S4068" t="s">
        <v>8874</v>
      </c>
      <c r="U4068" s="21"/>
    </row>
    <row r="4069" spans="1:21" ht="12.95" customHeight="1" x14ac:dyDescent="0.2">
      <c r="A4069" s="99" t="s">
        <v>8847</v>
      </c>
      <c r="B4069" s="14"/>
      <c r="C4069" s="17">
        <v>50031.165200000003</v>
      </c>
      <c r="D4069" s="17"/>
      <c r="E4069">
        <f t="shared" si="443"/>
        <v>-5437.0208482691869</v>
      </c>
      <c r="F4069">
        <f t="shared" si="444"/>
        <v>-5437</v>
      </c>
      <c r="G4069">
        <f t="shared" si="442"/>
        <v>-2.4918900002376176E-2</v>
      </c>
      <c r="J4069">
        <f>G4069</f>
        <v>-2.4918900002376176E-2</v>
      </c>
      <c r="Q4069" s="2">
        <f t="shared" si="445"/>
        <v>35012.665200000003</v>
      </c>
      <c r="S4069" t="s">
        <v>8874</v>
      </c>
      <c r="U4069" s="21"/>
    </row>
    <row r="4070" spans="1:21" ht="12.95" customHeight="1" x14ac:dyDescent="0.2">
      <c r="A4070" s="55" t="s">
        <v>10893</v>
      </c>
      <c r="B4070" s="54" t="s">
        <v>8852</v>
      </c>
      <c r="C4070" s="55">
        <v>50031.167000000001</v>
      </c>
      <c r="D4070" s="55" t="s">
        <v>8869</v>
      </c>
      <c r="E4070">
        <f t="shared" si="443"/>
        <v>-5437.0193423084702</v>
      </c>
      <c r="F4070">
        <f t="shared" si="444"/>
        <v>-5437</v>
      </c>
      <c r="G4070">
        <f t="shared" si="442"/>
        <v>-2.3118900004192255E-2</v>
      </c>
      <c r="I4070">
        <f>G4070</f>
        <v>-2.3118900004192255E-2</v>
      </c>
      <c r="Q4070" s="2">
        <f t="shared" si="445"/>
        <v>35012.667000000001</v>
      </c>
      <c r="S4070" t="s">
        <v>8874</v>
      </c>
      <c r="U4070" s="21"/>
    </row>
    <row r="4071" spans="1:21" ht="12.95" customHeight="1" x14ac:dyDescent="0.2">
      <c r="A4071" s="99" t="s">
        <v>9239</v>
      </c>
      <c r="B4071" s="14" t="s">
        <v>8852</v>
      </c>
      <c r="C4071" s="36">
        <v>50032.358699999997</v>
      </c>
      <c r="D4071" s="36">
        <v>8.0000000000000004E-4</v>
      </c>
      <c r="E4071">
        <f t="shared" si="443"/>
        <v>-5436.0223126486608</v>
      </c>
      <c r="F4071">
        <f t="shared" si="444"/>
        <v>-5436</v>
      </c>
      <c r="G4071">
        <f t="shared" si="442"/>
        <v>-2.666920000774553E-2</v>
      </c>
      <c r="J4071">
        <f>G4071</f>
        <v>-2.666920000774553E-2</v>
      </c>
      <c r="Q4071" s="2">
        <f t="shared" si="445"/>
        <v>35013.858699999997</v>
      </c>
      <c r="S4071" t="s">
        <v>8874</v>
      </c>
      <c r="U4071" s="21"/>
    </row>
    <row r="4072" spans="1:21" ht="12.95" customHeight="1" x14ac:dyDescent="0.2">
      <c r="A4072" s="55" t="s">
        <v>1558</v>
      </c>
      <c r="B4072" s="54" t="s">
        <v>8852</v>
      </c>
      <c r="C4072" s="55">
        <v>50033.553999999996</v>
      </c>
      <c r="D4072" s="55" t="s">
        <v>8869</v>
      </c>
      <c r="E4072">
        <f t="shared" si="443"/>
        <v>-5435.0222710674125</v>
      </c>
      <c r="F4072">
        <f t="shared" si="444"/>
        <v>-5435</v>
      </c>
      <c r="G4072">
        <f t="shared" si="442"/>
        <v>-2.6619500007655006E-2</v>
      </c>
      <c r="I4072">
        <f>+C4072-(C$7+F4072*C$8)</f>
        <v>-2.6619500007655006E-2</v>
      </c>
      <c r="Q4072" s="2">
        <f t="shared" si="445"/>
        <v>35015.053999999996</v>
      </c>
      <c r="S4072" t="s">
        <v>8874</v>
      </c>
    </row>
    <row r="4073" spans="1:21" ht="12.95" customHeight="1" x14ac:dyDescent="0.2">
      <c r="A4073" s="99" t="s">
        <v>9239</v>
      </c>
      <c r="B4073" s="14" t="s">
        <v>8850</v>
      </c>
      <c r="C4073" s="36">
        <v>50035.347000000002</v>
      </c>
      <c r="D4073" s="36">
        <v>1E-3</v>
      </c>
      <c r="E4073">
        <f t="shared" si="443"/>
        <v>-5433.522166863293</v>
      </c>
      <c r="F4073">
        <f t="shared" si="444"/>
        <v>-5433.5</v>
      </c>
      <c r="G4073">
        <f t="shared" si="442"/>
        <v>-2.6494950005144347E-2</v>
      </c>
      <c r="I4073">
        <f>G4073</f>
        <v>-2.6494950005144347E-2</v>
      </c>
      <c r="Q4073" s="2">
        <f t="shared" si="445"/>
        <v>35016.847000000002</v>
      </c>
      <c r="S4073" t="s">
        <v>8874</v>
      </c>
      <c r="U4073" s="21"/>
    </row>
    <row r="4074" spans="1:21" ht="12.95" customHeight="1" x14ac:dyDescent="0.2">
      <c r="A4074" s="99" t="s">
        <v>9239</v>
      </c>
      <c r="B4074" s="14" t="s">
        <v>8852</v>
      </c>
      <c r="C4074" s="36">
        <v>50037.141100000001</v>
      </c>
      <c r="D4074" s="36">
        <v>5.0000000000000001E-4</v>
      </c>
      <c r="E4074">
        <f t="shared" si="443"/>
        <v>-5432.0211423498513</v>
      </c>
      <c r="F4074">
        <f t="shared" si="444"/>
        <v>-5432</v>
      </c>
      <c r="G4074">
        <f t="shared" si="442"/>
        <v>-2.5270400001318194E-2</v>
      </c>
      <c r="J4074">
        <f>G4074</f>
        <v>-2.5270400001318194E-2</v>
      </c>
      <c r="Q4074" s="2">
        <f t="shared" si="445"/>
        <v>35018.641100000001</v>
      </c>
      <c r="S4074" t="s">
        <v>8874</v>
      </c>
      <c r="U4074" s="21"/>
    </row>
    <row r="4075" spans="1:21" ht="12.95" customHeight="1" x14ac:dyDescent="0.2">
      <c r="A4075" s="55" t="s">
        <v>10893</v>
      </c>
      <c r="B4075" s="54" t="s">
        <v>8852</v>
      </c>
      <c r="C4075" s="55">
        <v>50037.148000000001</v>
      </c>
      <c r="D4075" s="55" t="s">
        <v>8869</v>
      </c>
      <c r="E4075">
        <f t="shared" si="443"/>
        <v>-5432.0153695004319</v>
      </c>
      <c r="F4075">
        <f t="shared" si="444"/>
        <v>-5432</v>
      </c>
      <c r="G4075">
        <f t="shared" si="442"/>
        <v>-1.8370400001003873E-2</v>
      </c>
      <c r="I4075">
        <f>G4075</f>
        <v>-1.8370400001003873E-2</v>
      </c>
      <c r="Q4075" s="2">
        <f t="shared" si="445"/>
        <v>35018.648000000001</v>
      </c>
      <c r="S4075" t="s">
        <v>8874</v>
      </c>
      <c r="U4075" s="21"/>
    </row>
    <row r="4076" spans="1:21" ht="12.95" customHeight="1" x14ac:dyDescent="0.2">
      <c r="A4076" s="55" t="s">
        <v>1558</v>
      </c>
      <c r="B4076" s="54" t="s">
        <v>8852</v>
      </c>
      <c r="C4076" s="55">
        <v>50039.533000000003</v>
      </c>
      <c r="D4076" s="55" t="s">
        <v>8869</v>
      </c>
      <c r="E4076">
        <f t="shared" si="443"/>
        <v>-5430.0199715490553</v>
      </c>
      <c r="F4076">
        <f t="shared" si="444"/>
        <v>-5430</v>
      </c>
      <c r="G4076">
        <f t="shared" ref="G4076:G4139" si="447">+C4076-(C$7+F4076*C$8)</f>
        <v>-2.3870999997598119E-2</v>
      </c>
      <c r="I4076">
        <f>+C4076-(C$7+F4076*C$8)</f>
        <v>-2.3870999997598119E-2</v>
      </c>
      <c r="Q4076" s="2">
        <f t="shared" si="445"/>
        <v>35021.033000000003</v>
      </c>
      <c r="S4076" t="s">
        <v>8874</v>
      </c>
    </row>
    <row r="4077" spans="1:21" ht="12.95" customHeight="1" x14ac:dyDescent="0.2">
      <c r="A4077" s="55" t="s">
        <v>1705</v>
      </c>
      <c r="B4077" s="54" t="s">
        <v>8852</v>
      </c>
      <c r="C4077" s="55">
        <v>50044.300999999999</v>
      </c>
      <c r="D4077" s="55" t="s">
        <v>8869</v>
      </c>
      <c r="E4077">
        <f t="shared" si="443"/>
        <v>-5426.0308489359959</v>
      </c>
      <c r="F4077">
        <f t="shared" si="444"/>
        <v>-5426</v>
      </c>
      <c r="G4077">
        <f t="shared" si="447"/>
        <v>-3.6872200005745981E-2</v>
      </c>
      <c r="I4077">
        <f>+C4077-(C$7+F4077*C$8)</f>
        <v>-3.6872200005745981E-2</v>
      </c>
      <c r="Q4077" s="2">
        <f t="shared" si="445"/>
        <v>35025.800999999999</v>
      </c>
      <c r="S4077" t="s">
        <v>8874</v>
      </c>
    </row>
    <row r="4078" spans="1:21" ht="12.95" customHeight="1" x14ac:dyDescent="0.2">
      <c r="A4078" s="55" t="s">
        <v>10893</v>
      </c>
      <c r="B4078" s="54" t="s">
        <v>8852</v>
      </c>
      <c r="C4078" s="55">
        <v>50049.091999999997</v>
      </c>
      <c r="D4078" s="55" t="s">
        <v>8869</v>
      </c>
      <c r="E4078">
        <f t="shared" si="443"/>
        <v>-5422.022483491538</v>
      </c>
      <c r="F4078">
        <f t="shared" si="444"/>
        <v>-5422</v>
      </c>
      <c r="G4078">
        <f t="shared" si="447"/>
        <v>-2.6873400005570147E-2</v>
      </c>
      <c r="I4078">
        <f>G4078</f>
        <v>-2.6873400005570147E-2</v>
      </c>
      <c r="Q4078" s="2">
        <f t="shared" si="445"/>
        <v>35030.591999999997</v>
      </c>
      <c r="S4078" t="s">
        <v>8874</v>
      </c>
      <c r="U4078" s="21"/>
    </row>
    <row r="4079" spans="1:21" ht="12.95" customHeight="1" x14ac:dyDescent="0.2">
      <c r="A4079" s="55" t="s">
        <v>1705</v>
      </c>
      <c r="B4079" s="54" t="s">
        <v>8852</v>
      </c>
      <c r="C4079" s="55">
        <v>50050.277999999998</v>
      </c>
      <c r="D4079" s="55" t="s">
        <v>8869</v>
      </c>
      <c r="E4079">
        <f t="shared" si="443"/>
        <v>-5421.0302227073307</v>
      </c>
      <c r="F4079">
        <f t="shared" si="444"/>
        <v>-5421</v>
      </c>
      <c r="G4079">
        <f t="shared" si="447"/>
        <v>-3.6123700003372505E-2</v>
      </c>
      <c r="I4079">
        <f>+C4079-(C$7+F4079*C$8)</f>
        <v>-3.6123700003372505E-2</v>
      </c>
      <c r="Q4079" s="2">
        <f t="shared" si="445"/>
        <v>35031.777999999998</v>
      </c>
      <c r="S4079" t="s">
        <v>8874</v>
      </c>
    </row>
    <row r="4080" spans="1:21" ht="12.95" customHeight="1" x14ac:dyDescent="0.2">
      <c r="A4080" s="55" t="s">
        <v>1558</v>
      </c>
      <c r="B4080" s="54" t="s">
        <v>8852</v>
      </c>
      <c r="C4080" s="55">
        <v>50052.684999999998</v>
      </c>
      <c r="D4080" s="55" t="s">
        <v>8869</v>
      </c>
      <c r="E4080">
        <f t="shared" si="443"/>
        <v>-5419.0164185694039</v>
      </c>
      <c r="F4080">
        <f t="shared" si="444"/>
        <v>-5419</v>
      </c>
      <c r="G4080">
        <f t="shared" si="447"/>
        <v>-1.962430000276072E-2</v>
      </c>
      <c r="I4080">
        <f>+C4080-(C$7+F4080*C$8)</f>
        <v>-1.962430000276072E-2</v>
      </c>
      <c r="Q4080" s="2">
        <f t="shared" si="445"/>
        <v>35034.184999999998</v>
      </c>
      <c r="S4080" t="s">
        <v>8874</v>
      </c>
    </row>
    <row r="4081" spans="1:21" ht="12.95" customHeight="1" x14ac:dyDescent="0.2">
      <c r="A4081" s="99" t="s">
        <v>9239</v>
      </c>
      <c r="B4081" s="14" t="s">
        <v>8852</v>
      </c>
      <c r="C4081" s="36">
        <v>50062.2402</v>
      </c>
      <c r="D4081" s="36">
        <v>5.0000000000000001E-4</v>
      </c>
      <c r="E4081">
        <f t="shared" si="443"/>
        <v>-5411.0221097622834</v>
      </c>
      <c r="F4081">
        <f t="shared" si="444"/>
        <v>-5411</v>
      </c>
      <c r="G4081">
        <f t="shared" si="447"/>
        <v>-2.6426700002048165E-2</v>
      </c>
      <c r="J4081">
        <f>G4081</f>
        <v>-2.6426700002048165E-2</v>
      </c>
      <c r="Q4081" s="2">
        <f t="shared" si="445"/>
        <v>35043.7402</v>
      </c>
      <c r="S4081" t="s">
        <v>8874</v>
      </c>
      <c r="U4081" s="21"/>
    </row>
    <row r="4082" spans="1:21" ht="12.95" customHeight="1" x14ac:dyDescent="0.2">
      <c r="A4082" s="55" t="s">
        <v>1558</v>
      </c>
      <c r="B4082" s="54" t="s">
        <v>8852</v>
      </c>
      <c r="C4082" s="55">
        <v>50064.63</v>
      </c>
      <c r="D4082" s="55" t="s">
        <v>8869</v>
      </c>
      <c r="E4082">
        <f t="shared" si="443"/>
        <v>-5409.0226959156635</v>
      </c>
      <c r="F4082">
        <f t="shared" si="444"/>
        <v>-5409</v>
      </c>
      <c r="G4082">
        <f t="shared" si="447"/>
        <v>-2.7127300003485288E-2</v>
      </c>
      <c r="I4082">
        <f>+C4082-(C$7+F4082*C$8)</f>
        <v>-2.7127300003485288E-2</v>
      </c>
      <c r="Q4082" s="2">
        <f t="shared" si="445"/>
        <v>35046.129999999997</v>
      </c>
      <c r="S4082" t="s">
        <v>8874</v>
      </c>
    </row>
    <row r="4083" spans="1:21" ht="12.95" customHeight="1" x14ac:dyDescent="0.2">
      <c r="A4083" s="99" t="s">
        <v>8847</v>
      </c>
      <c r="B4083" s="14"/>
      <c r="C4083" s="17">
        <v>50072.996700000003</v>
      </c>
      <c r="D4083" s="17"/>
      <c r="E4083">
        <f t="shared" si="443"/>
        <v>-5402.0227395048551</v>
      </c>
      <c r="F4083">
        <f t="shared" si="444"/>
        <v>-5402</v>
      </c>
      <c r="G4083">
        <f t="shared" si="447"/>
        <v>-2.7179400000022724E-2</v>
      </c>
      <c r="J4083">
        <f>G4083</f>
        <v>-2.7179400000022724E-2</v>
      </c>
      <c r="Q4083" s="2">
        <f t="shared" si="445"/>
        <v>35054.496700000003</v>
      </c>
      <c r="S4083" t="s">
        <v>8874</v>
      </c>
      <c r="U4083" s="21"/>
    </row>
    <row r="4084" spans="1:21" ht="12.95" customHeight="1" x14ac:dyDescent="0.2">
      <c r="A4084" s="99" t="s">
        <v>8847</v>
      </c>
      <c r="B4084" s="14"/>
      <c r="C4084" s="17">
        <v>50078.972800000003</v>
      </c>
      <c r="D4084" s="17"/>
      <c r="E4084">
        <f t="shared" si="443"/>
        <v>-5397.0228662565487</v>
      </c>
      <c r="F4084">
        <f t="shared" si="444"/>
        <v>-5397</v>
      </c>
      <c r="G4084">
        <f t="shared" si="447"/>
        <v>-2.7330899996741209E-2</v>
      </c>
      <c r="J4084">
        <f>G4084</f>
        <v>-2.7330899996741209E-2</v>
      </c>
      <c r="Q4084" s="2">
        <f t="shared" si="445"/>
        <v>35060.472800000003</v>
      </c>
      <c r="S4084" t="s">
        <v>8874</v>
      </c>
      <c r="U4084" s="21"/>
    </row>
    <row r="4085" spans="1:21" ht="12.95" customHeight="1" x14ac:dyDescent="0.2">
      <c r="A4085" s="55" t="s">
        <v>10893</v>
      </c>
      <c r="B4085" s="54" t="s">
        <v>8852</v>
      </c>
      <c r="C4085" s="55">
        <v>50078.976999999999</v>
      </c>
      <c r="D4085" s="55" t="s">
        <v>8869</v>
      </c>
      <c r="E4085">
        <f t="shared" si="443"/>
        <v>-5397.0193523482103</v>
      </c>
      <c r="F4085">
        <f t="shared" si="444"/>
        <v>-5397</v>
      </c>
      <c r="G4085">
        <f t="shared" si="447"/>
        <v>-2.3130900000978727E-2</v>
      </c>
      <c r="I4085">
        <f>G4085</f>
        <v>-2.3130900000978727E-2</v>
      </c>
      <c r="Q4085" s="2">
        <f t="shared" si="445"/>
        <v>35060.476999999999</v>
      </c>
      <c r="S4085" t="s">
        <v>8874</v>
      </c>
      <c r="U4085" s="21"/>
    </row>
    <row r="4086" spans="1:21" ht="12.95" customHeight="1" x14ac:dyDescent="0.2">
      <c r="A4086" s="55" t="s">
        <v>10893</v>
      </c>
      <c r="B4086" s="54" t="s">
        <v>8852</v>
      </c>
      <c r="C4086" s="55">
        <v>50092.123</v>
      </c>
      <c r="D4086" s="55" t="s">
        <v>8869</v>
      </c>
      <c r="E4086">
        <f t="shared" si="443"/>
        <v>-5386.0208192376131</v>
      </c>
      <c r="F4086">
        <f t="shared" si="444"/>
        <v>-5386</v>
      </c>
      <c r="G4086">
        <f t="shared" si="447"/>
        <v>-2.4884200000087731E-2</v>
      </c>
      <c r="I4086">
        <f>G4086</f>
        <v>-2.4884200000087731E-2</v>
      </c>
      <c r="Q4086" s="2">
        <f t="shared" si="445"/>
        <v>35073.623</v>
      </c>
      <c r="S4086" t="s">
        <v>8874</v>
      </c>
      <c r="U4086" s="21"/>
    </row>
    <row r="4087" spans="1:21" ht="12.95" customHeight="1" x14ac:dyDescent="0.2">
      <c r="A4087" s="99" t="s">
        <v>9239</v>
      </c>
      <c r="B4087" s="14" t="s">
        <v>8852</v>
      </c>
      <c r="C4087" s="36">
        <v>50092.124400000001</v>
      </c>
      <c r="D4087" s="36">
        <v>4.0000000000000002E-4</v>
      </c>
      <c r="E4087">
        <f t="shared" si="443"/>
        <v>-5386.0196479348315</v>
      </c>
      <c r="F4087">
        <f t="shared" si="444"/>
        <v>-5386</v>
      </c>
      <c r="G4087">
        <f t="shared" si="447"/>
        <v>-2.3484199999074917E-2</v>
      </c>
      <c r="J4087">
        <f>G4087</f>
        <v>-2.3484199999074917E-2</v>
      </c>
      <c r="Q4087" s="2">
        <f t="shared" si="445"/>
        <v>35073.624400000001</v>
      </c>
      <c r="S4087" t="s">
        <v>8874</v>
      </c>
      <c r="U4087" s="21"/>
    </row>
    <row r="4088" spans="1:21" ht="12.95" customHeight="1" x14ac:dyDescent="0.2">
      <c r="A4088" s="99" t="s">
        <v>9239</v>
      </c>
      <c r="B4088" s="14" t="s">
        <v>8852</v>
      </c>
      <c r="C4088" s="36">
        <v>50093.3174</v>
      </c>
      <c r="D4088" s="36">
        <v>2.9999999999999997E-4</v>
      </c>
      <c r="E4088">
        <f t="shared" si="443"/>
        <v>-5385.0215306367236</v>
      </c>
      <c r="F4088">
        <f t="shared" si="444"/>
        <v>-5385</v>
      </c>
      <c r="G4088">
        <f t="shared" si="447"/>
        <v>-2.5734499999089167E-2</v>
      </c>
      <c r="J4088">
        <f>G4088</f>
        <v>-2.5734499999089167E-2</v>
      </c>
      <c r="Q4088" s="2">
        <f t="shared" si="445"/>
        <v>35074.8174</v>
      </c>
      <c r="S4088" t="s">
        <v>8874</v>
      </c>
      <c r="U4088" s="21"/>
    </row>
    <row r="4089" spans="1:21" ht="12.95" customHeight="1" x14ac:dyDescent="0.2">
      <c r="A4089" s="55" t="s">
        <v>1558</v>
      </c>
      <c r="B4089" s="54" t="s">
        <v>8852</v>
      </c>
      <c r="C4089" s="55">
        <v>50095.712</v>
      </c>
      <c r="D4089" s="55" t="s">
        <v>8869</v>
      </c>
      <c r="E4089">
        <f t="shared" si="443"/>
        <v>-5383.018100894853</v>
      </c>
      <c r="F4089">
        <f t="shared" si="444"/>
        <v>-5383</v>
      </c>
      <c r="G4089">
        <f t="shared" si="447"/>
        <v>-2.1635100005369168E-2</v>
      </c>
      <c r="I4089">
        <f>+C4089-(C$7+F4089*C$8)</f>
        <v>-2.1635100005369168E-2</v>
      </c>
      <c r="Q4089" s="2">
        <f t="shared" si="445"/>
        <v>35077.212</v>
      </c>
      <c r="S4089" t="s">
        <v>8874</v>
      </c>
    </row>
    <row r="4090" spans="1:21" ht="12.95" customHeight="1" x14ac:dyDescent="0.2">
      <c r="A4090" s="55" t="s">
        <v>1558</v>
      </c>
      <c r="B4090" s="54" t="s">
        <v>8852</v>
      </c>
      <c r="C4090" s="55">
        <v>50107.667000000001</v>
      </c>
      <c r="D4090" s="55" t="s">
        <v>8869</v>
      </c>
      <c r="E4090">
        <f t="shared" si="443"/>
        <v>-5373.016011792678</v>
      </c>
      <c r="F4090">
        <f t="shared" si="444"/>
        <v>-5373</v>
      </c>
      <c r="G4090">
        <f t="shared" si="447"/>
        <v>-1.9138100004056469E-2</v>
      </c>
      <c r="I4090">
        <f>+C4090-(C$7+F4090*C$8)</f>
        <v>-1.9138100004056469E-2</v>
      </c>
      <c r="Q4090" s="2">
        <f t="shared" si="445"/>
        <v>35089.167000000001</v>
      </c>
      <c r="S4090" t="s">
        <v>8874</v>
      </c>
    </row>
    <row r="4091" spans="1:21" ht="12.95" customHeight="1" x14ac:dyDescent="0.2">
      <c r="A4091" s="55" t="s">
        <v>1558</v>
      </c>
      <c r="B4091" s="54" t="s">
        <v>8852</v>
      </c>
      <c r="C4091" s="55">
        <v>50113.642</v>
      </c>
      <c r="D4091" s="55" t="s">
        <v>8869</v>
      </c>
      <c r="E4091">
        <f t="shared" si="443"/>
        <v>-5368.0170588537003</v>
      </c>
      <c r="F4091">
        <f t="shared" si="444"/>
        <v>-5368</v>
      </c>
      <c r="G4091">
        <f t="shared" si="447"/>
        <v>-2.0389600002090447E-2</v>
      </c>
      <c r="I4091">
        <f>+C4091-(C$7+F4091*C$8)</f>
        <v>-2.0389600002090447E-2</v>
      </c>
      <c r="Q4091" s="2">
        <f t="shared" si="445"/>
        <v>35095.142</v>
      </c>
      <c r="S4091" t="s">
        <v>8874</v>
      </c>
    </row>
    <row r="4092" spans="1:21" ht="12.95" customHeight="1" x14ac:dyDescent="0.2">
      <c r="A4092" s="99" t="s">
        <v>9239</v>
      </c>
      <c r="B4092" s="14" t="s">
        <v>8850</v>
      </c>
      <c r="C4092" s="36">
        <v>50114.228799999997</v>
      </c>
      <c r="D4092" s="36">
        <v>5.0000000000000001E-4</v>
      </c>
      <c r="E4092">
        <f t="shared" si="443"/>
        <v>-5367.5261156596289</v>
      </c>
      <c r="F4092">
        <f t="shared" si="444"/>
        <v>-5367.5</v>
      </c>
      <c r="G4092">
        <f t="shared" si="447"/>
        <v>-3.1214750008075498E-2</v>
      </c>
      <c r="J4092">
        <f>G4092</f>
        <v>-3.1214750008075498E-2</v>
      </c>
      <c r="Q4092" s="2">
        <f t="shared" si="445"/>
        <v>35095.728799999997</v>
      </c>
      <c r="S4092" t="s">
        <v>8874</v>
      </c>
      <c r="U4092" s="21"/>
    </row>
    <row r="4093" spans="1:21" ht="12.95" customHeight="1" x14ac:dyDescent="0.2">
      <c r="A4093" s="99" t="s">
        <v>9239</v>
      </c>
      <c r="B4093" s="14" t="s">
        <v>8852</v>
      </c>
      <c r="C4093" s="36">
        <v>50117.222800000003</v>
      </c>
      <c r="D4093" s="36">
        <v>5.0000000000000001E-4</v>
      </c>
      <c r="E4093">
        <f t="shared" si="443"/>
        <v>-5365.0212009986526</v>
      </c>
      <c r="F4093">
        <f t="shared" si="444"/>
        <v>-5365</v>
      </c>
      <c r="G4093">
        <f t="shared" si="447"/>
        <v>-2.5340499996673316E-2</v>
      </c>
      <c r="J4093">
        <f>G4093</f>
        <v>-2.5340499996673316E-2</v>
      </c>
      <c r="Q4093" s="2">
        <f t="shared" si="445"/>
        <v>35098.722800000003</v>
      </c>
      <c r="S4093" t="s">
        <v>8874</v>
      </c>
      <c r="U4093" s="21"/>
    </row>
    <row r="4094" spans="1:21" ht="12.95" customHeight="1" x14ac:dyDescent="0.2">
      <c r="A4094" s="55" t="s">
        <v>1558</v>
      </c>
      <c r="B4094" s="54" t="s">
        <v>8852</v>
      </c>
      <c r="C4094" s="55">
        <v>50125.591</v>
      </c>
      <c r="D4094" s="55" t="s">
        <v>8869</v>
      </c>
      <c r="E4094">
        <f t="shared" si="443"/>
        <v>-5358.0199896205859</v>
      </c>
      <c r="F4094">
        <f t="shared" si="444"/>
        <v>-5358</v>
      </c>
      <c r="G4094">
        <f t="shared" si="447"/>
        <v>-2.3892600002000108E-2</v>
      </c>
      <c r="I4094">
        <f>+C4094-(C$7+F4094*C$8)</f>
        <v>-2.3892600002000108E-2</v>
      </c>
      <c r="Q4094" s="2">
        <f t="shared" si="445"/>
        <v>35107.091</v>
      </c>
      <c r="S4094" t="s">
        <v>8874</v>
      </c>
    </row>
    <row r="4095" spans="1:21" ht="12.95" customHeight="1" x14ac:dyDescent="0.2">
      <c r="A4095" s="55" t="s">
        <v>1558</v>
      </c>
      <c r="B4095" s="54" t="s">
        <v>8852</v>
      </c>
      <c r="C4095" s="55">
        <v>50131.569000000003</v>
      </c>
      <c r="D4095" s="55" t="s">
        <v>8869</v>
      </c>
      <c r="E4095">
        <f t="shared" si="443"/>
        <v>-5353.0185267470752</v>
      </c>
      <c r="F4095">
        <f t="shared" si="444"/>
        <v>-5353</v>
      </c>
      <c r="G4095">
        <f t="shared" si="447"/>
        <v>-2.2144100003060885E-2</v>
      </c>
      <c r="I4095">
        <f>+C4095-(C$7+F4095*C$8)</f>
        <v>-2.2144100003060885E-2</v>
      </c>
      <c r="Q4095" s="2">
        <f t="shared" si="445"/>
        <v>35113.069000000003</v>
      </c>
      <c r="S4095" t="s">
        <v>8874</v>
      </c>
    </row>
    <row r="4096" spans="1:21" ht="12.95" customHeight="1" x14ac:dyDescent="0.2">
      <c r="A4096" s="55" t="s">
        <v>4359</v>
      </c>
      <c r="B4096" s="54" t="s">
        <v>8852</v>
      </c>
      <c r="C4096" s="55">
        <v>50142.303999999996</v>
      </c>
      <c r="D4096" s="55" t="s">
        <v>8869</v>
      </c>
      <c r="E4096">
        <f t="shared" si="443"/>
        <v>-5344.0371443537861</v>
      </c>
      <c r="F4096">
        <f t="shared" si="444"/>
        <v>-5344</v>
      </c>
      <c r="G4096">
        <f t="shared" si="447"/>
        <v>-4.4396800003596582E-2</v>
      </c>
      <c r="J4096">
        <f>+C4096-(C$7+F4096*C$8)</f>
        <v>-4.4396800003596582E-2</v>
      </c>
      <c r="Q4096" s="2">
        <f t="shared" si="445"/>
        <v>35123.803999999996</v>
      </c>
      <c r="S4096" t="s">
        <v>8874</v>
      </c>
    </row>
    <row r="4097" spans="1:33" ht="12.95" customHeight="1" x14ac:dyDescent="0.2">
      <c r="A4097" s="99" t="s">
        <v>8788</v>
      </c>
      <c r="B4097" s="14"/>
      <c r="C4097" s="17">
        <v>50142.3223</v>
      </c>
      <c r="D4097" s="17"/>
      <c r="E4097">
        <f t="shared" si="443"/>
        <v>-5344.0218337531505</v>
      </c>
      <c r="F4097">
        <f t="shared" si="444"/>
        <v>-5344</v>
      </c>
      <c r="G4097">
        <f t="shared" si="447"/>
        <v>-2.6096800000232179E-2</v>
      </c>
      <c r="J4097">
        <f>G4097</f>
        <v>-2.6096800000232179E-2</v>
      </c>
      <c r="Q4097" s="2">
        <f t="shared" si="445"/>
        <v>35123.8223</v>
      </c>
      <c r="S4097" t="s">
        <v>8874</v>
      </c>
      <c r="U4097" s="21"/>
    </row>
    <row r="4098" spans="1:33" ht="12.95" customHeight="1" x14ac:dyDescent="0.2">
      <c r="A4098" s="99" t="s">
        <v>8813</v>
      </c>
      <c r="B4098" s="14"/>
      <c r="C4098" s="17">
        <v>50247.501400000001</v>
      </c>
      <c r="D4098" s="17">
        <v>8.0000000000000004E-4</v>
      </c>
      <c r="E4098">
        <f t="shared" si="443"/>
        <v>-5256.0242821106185</v>
      </c>
      <c r="F4098">
        <f t="shared" si="444"/>
        <v>-5256</v>
      </c>
      <c r="G4098">
        <f t="shared" si="447"/>
        <v>-2.9023200004303362E-2</v>
      </c>
      <c r="J4098">
        <f>G4098</f>
        <v>-2.9023200004303362E-2</v>
      </c>
      <c r="Q4098" s="2">
        <f t="shared" si="445"/>
        <v>35229.001400000001</v>
      </c>
      <c r="S4098" t="s">
        <v>8874</v>
      </c>
      <c r="U4098" s="21"/>
    </row>
    <row r="4099" spans="1:33" ht="12.95" customHeight="1" x14ac:dyDescent="0.2">
      <c r="A4099" s="55" t="s">
        <v>1558</v>
      </c>
      <c r="B4099" s="54" t="s">
        <v>8852</v>
      </c>
      <c r="C4099" s="55">
        <v>50309.652999999998</v>
      </c>
      <c r="D4099" s="55" t="s">
        <v>8869</v>
      </c>
      <c r="E4099">
        <f t="shared" si="443"/>
        <v>-5204.0254664650611</v>
      </c>
      <c r="F4099">
        <f t="shared" si="444"/>
        <v>-5204</v>
      </c>
      <c r="G4099">
        <f t="shared" si="447"/>
        <v>-3.0438800000410993E-2</v>
      </c>
      <c r="I4099">
        <f>+C4099-(C$7+F4099*C$8)</f>
        <v>-3.0438800000410993E-2</v>
      </c>
      <c r="Q4099" s="2">
        <f t="shared" si="445"/>
        <v>35291.152999999998</v>
      </c>
      <c r="S4099" t="s">
        <v>8874</v>
      </c>
    </row>
    <row r="4100" spans="1:33" ht="12.95" customHeight="1" x14ac:dyDescent="0.2">
      <c r="A4100" s="55" t="s">
        <v>4359</v>
      </c>
      <c r="B4100" s="54" t="s">
        <v>8852</v>
      </c>
      <c r="C4100" s="55">
        <v>50314.436699999998</v>
      </c>
      <c r="D4100" s="55" t="s">
        <v>8869</v>
      </c>
      <c r="E4100">
        <f t="shared" si="443"/>
        <v>-5200.0232085279576</v>
      </c>
      <c r="F4100">
        <f t="shared" si="444"/>
        <v>-5200</v>
      </c>
      <c r="G4100">
        <f t="shared" si="447"/>
        <v>-2.7740000004996546E-2</v>
      </c>
      <c r="J4100">
        <f>+C4100-(C$7+F4100*C$8)</f>
        <v>-2.7740000004996546E-2</v>
      </c>
      <c r="Q4100" s="2">
        <f t="shared" si="445"/>
        <v>35295.936699999998</v>
      </c>
      <c r="S4100" t="s">
        <v>8874</v>
      </c>
    </row>
    <row r="4101" spans="1:33" ht="12.95" customHeight="1" x14ac:dyDescent="0.2">
      <c r="A4101" s="55" t="s">
        <v>4359</v>
      </c>
      <c r="B4101" s="54" t="s">
        <v>8852</v>
      </c>
      <c r="C4101" s="55">
        <v>50314.441599999998</v>
      </c>
      <c r="D4101" s="55" t="s">
        <v>8869</v>
      </c>
      <c r="E4101">
        <f t="shared" si="443"/>
        <v>-5200.0191089682257</v>
      </c>
      <c r="F4101">
        <f t="shared" si="444"/>
        <v>-5200</v>
      </c>
      <c r="G4101">
        <f t="shared" si="447"/>
        <v>-2.2840000005089678E-2</v>
      </c>
      <c r="J4101">
        <f>+C4101-(C$7+F4101*C$8)</f>
        <v>-2.2840000005089678E-2</v>
      </c>
      <c r="Q4101" s="2">
        <f t="shared" si="445"/>
        <v>35295.941599999998</v>
      </c>
      <c r="S4101" t="s">
        <v>8874</v>
      </c>
    </row>
    <row r="4102" spans="1:33" ht="12.95" customHeight="1" x14ac:dyDescent="0.2">
      <c r="A4102" s="55" t="s">
        <v>4359</v>
      </c>
      <c r="B4102" s="54" t="s">
        <v>8852</v>
      </c>
      <c r="C4102" s="55">
        <v>50320.4107</v>
      </c>
      <c r="D4102" s="55" t="s">
        <v>8869</v>
      </c>
      <c r="E4102">
        <f t="shared" si="443"/>
        <v>-5195.0250922338209</v>
      </c>
      <c r="F4102">
        <f t="shared" si="444"/>
        <v>-5195</v>
      </c>
      <c r="G4102">
        <f t="shared" si="447"/>
        <v>-2.9991499999596272E-2</v>
      </c>
      <c r="J4102">
        <f>+C4102-(C$7+F4102*C$8)</f>
        <v>-2.9991499999596272E-2</v>
      </c>
      <c r="Q4102" s="2">
        <f t="shared" si="445"/>
        <v>35301.9107</v>
      </c>
      <c r="S4102" t="s">
        <v>8874</v>
      </c>
    </row>
    <row r="4103" spans="1:33" ht="12.95" customHeight="1" x14ac:dyDescent="0.2">
      <c r="A4103" s="55" t="s">
        <v>1558</v>
      </c>
      <c r="B4103" s="54" t="s">
        <v>8852</v>
      </c>
      <c r="C4103" s="55">
        <v>50321.614999999998</v>
      </c>
      <c r="D4103" s="55" t="s">
        <v>8869</v>
      </c>
      <c r="E4103">
        <f t="shared" si="443"/>
        <v>-5194.0175208489845</v>
      </c>
      <c r="F4103">
        <f t="shared" si="444"/>
        <v>-5194</v>
      </c>
      <c r="G4103">
        <f t="shared" si="447"/>
        <v>-2.0941800008586142E-2</v>
      </c>
      <c r="I4103">
        <f>+C4103-(C$7+F4103*C$8)</f>
        <v>-2.0941800008586142E-2</v>
      </c>
      <c r="Q4103" s="2">
        <f t="shared" si="445"/>
        <v>35303.114999999998</v>
      </c>
      <c r="S4103" t="s">
        <v>8874</v>
      </c>
    </row>
    <row r="4104" spans="1:33" ht="12.95" customHeight="1" x14ac:dyDescent="0.2">
      <c r="A4104" s="55" t="s">
        <v>1558</v>
      </c>
      <c r="B4104" s="54" t="s">
        <v>8852</v>
      </c>
      <c r="C4104" s="55">
        <v>50332.368999999999</v>
      </c>
      <c r="D4104" s="55" t="s">
        <v>8869</v>
      </c>
      <c r="E4104">
        <f t="shared" si="443"/>
        <v>-5185.0202422036655</v>
      </c>
      <c r="F4104">
        <f t="shared" si="444"/>
        <v>-5185</v>
      </c>
      <c r="G4104">
        <f t="shared" si="447"/>
        <v>-2.4194500001613051E-2</v>
      </c>
      <c r="I4104">
        <f>+C4104-(C$7+F4104*C$8)</f>
        <v>-2.4194500001613051E-2</v>
      </c>
      <c r="Q4104" s="2">
        <f t="shared" si="445"/>
        <v>35313.868999999999</v>
      </c>
      <c r="S4104" t="s">
        <v>8874</v>
      </c>
    </row>
    <row r="4105" spans="1:33" ht="12.95" customHeight="1" x14ac:dyDescent="0.2">
      <c r="A4105" s="55" t="s">
        <v>10893</v>
      </c>
      <c r="B4105" s="54" t="s">
        <v>8852</v>
      </c>
      <c r="C4105" s="55">
        <v>50349.103999999999</v>
      </c>
      <c r="D4105" s="55" t="s">
        <v>8869</v>
      </c>
      <c r="E4105">
        <f t="shared" si="443"/>
        <v>-5171.0189907503081</v>
      </c>
      <c r="F4105">
        <f t="shared" si="444"/>
        <v>-5171</v>
      </c>
      <c r="G4105">
        <f t="shared" si="447"/>
        <v>-2.2698700006003492E-2</v>
      </c>
      <c r="I4105">
        <f>G4105</f>
        <v>-2.2698700006003492E-2</v>
      </c>
      <c r="Q4105" s="2">
        <f t="shared" si="445"/>
        <v>35330.603999999999</v>
      </c>
      <c r="S4105" t="s">
        <v>8874</v>
      </c>
      <c r="U4105" s="21"/>
    </row>
    <row r="4106" spans="1:33" ht="12.95" customHeight="1" x14ac:dyDescent="0.2">
      <c r="A4106" s="55" t="s">
        <v>1558</v>
      </c>
      <c r="B4106" s="54" t="s">
        <v>8852</v>
      </c>
      <c r="C4106" s="55">
        <v>50370.618000000002</v>
      </c>
      <c r="D4106" s="55" t="s">
        <v>8869</v>
      </c>
      <c r="E4106">
        <f t="shared" si="443"/>
        <v>-5153.0194135906095</v>
      </c>
      <c r="F4106">
        <f t="shared" si="444"/>
        <v>-5153</v>
      </c>
      <c r="G4106">
        <f t="shared" si="447"/>
        <v>-2.3204099998110905E-2</v>
      </c>
      <c r="I4106">
        <f t="shared" ref="I4106:I4111" si="448">+C4106-(C$7+F4106*C$8)</f>
        <v>-2.3204099998110905E-2</v>
      </c>
      <c r="Q4106" s="2">
        <f t="shared" si="445"/>
        <v>35352.118000000002</v>
      </c>
      <c r="S4106" t="s">
        <v>8874</v>
      </c>
    </row>
    <row r="4107" spans="1:33" ht="12.95" customHeight="1" x14ac:dyDescent="0.2">
      <c r="A4107" s="55" t="s">
        <v>1558</v>
      </c>
      <c r="B4107" s="54" t="s">
        <v>8852</v>
      </c>
      <c r="C4107" s="55">
        <v>50370.62</v>
      </c>
      <c r="D4107" s="55" t="s">
        <v>8869</v>
      </c>
      <c r="E4107">
        <f t="shared" si="443"/>
        <v>-5153.0177403009229</v>
      </c>
      <c r="F4107">
        <f t="shared" si="444"/>
        <v>-5153</v>
      </c>
      <c r="G4107">
        <f t="shared" si="447"/>
        <v>-2.1204099997703452E-2</v>
      </c>
      <c r="I4107">
        <f t="shared" si="448"/>
        <v>-2.1204099997703452E-2</v>
      </c>
      <c r="Q4107" s="2">
        <f t="shared" si="445"/>
        <v>35352.120000000003</v>
      </c>
      <c r="S4107" t="s">
        <v>8874</v>
      </c>
    </row>
    <row r="4108" spans="1:33" ht="12.95" customHeight="1" x14ac:dyDescent="0.2">
      <c r="A4108" s="55" t="s">
        <v>1558</v>
      </c>
      <c r="B4108" s="54" t="s">
        <v>8852</v>
      </c>
      <c r="C4108" s="55">
        <v>50376.593999999997</v>
      </c>
      <c r="D4108" s="55" t="s">
        <v>8869</v>
      </c>
      <c r="E4108">
        <f t="shared" si="443"/>
        <v>-5148.0196240067917</v>
      </c>
      <c r="F4108">
        <f t="shared" si="444"/>
        <v>-5148</v>
      </c>
      <c r="G4108">
        <f t="shared" si="447"/>
        <v>-2.3455600006855093E-2</v>
      </c>
      <c r="I4108">
        <f t="shared" si="448"/>
        <v>-2.3455600006855093E-2</v>
      </c>
      <c r="Q4108" s="2">
        <f t="shared" si="445"/>
        <v>35358.093999999997</v>
      </c>
      <c r="S4108" t="s">
        <v>8874</v>
      </c>
      <c r="AB4108" t="s">
        <v>8668</v>
      </c>
      <c r="AC4108">
        <v>60</v>
      </c>
      <c r="AE4108" t="s">
        <v>8806</v>
      </c>
      <c r="AG4108" t="s">
        <v>8661</v>
      </c>
    </row>
    <row r="4109" spans="1:33" ht="12.95" customHeight="1" x14ac:dyDescent="0.2">
      <c r="A4109" s="55" t="s">
        <v>1558</v>
      </c>
      <c r="B4109" s="54" t="s">
        <v>8852</v>
      </c>
      <c r="C4109" s="55">
        <v>50376.594499999999</v>
      </c>
      <c r="D4109" s="55" t="s">
        <v>8869</v>
      </c>
      <c r="E4109">
        <f t="shared" si="443"/>
        <v>-5148.0192056843689</v>
      </c>
      <c r="F4109">
        <f t="shared" si="444"/>
        <v>-5148</v>
      </c>
      <c r="G4109">
        <f t="shared" si="447"/>
        <v>-2.295560000493424E-2</v>
      </c>
      <c r="I4109">
        <f t="shared" si="448"/>
        <v>-2.295560000493424E-2</v>
      </c>
      <c r="Q4109" s="2">
        <f t="shared" si="445"/>
        <v>35358.094499999999</v>
      </c>
      <c r="S4109" t="s">
        <v>8874</v>
      </c>
    </row>
    <row r="4110" spans="1:33" ht="12.95" customHeight="1" x14ac:dyDescent="0.2">
      <c r="A4110" s="55" t="s">
        <v>1558</v>
      </c>
      <c r="B4110" s="54" t="s">
        <v>8852</v>
      </c>
      <c r="C4110" s="55">
        <v>50376.595000000001</v>
      </c>
      <c r="D4110" s="55" t="s">
        <v>8869</v>
      </c>
      <c r="E4110">
        <f t="shared" si="443"/>
        <v>-5148.0187873619452</v>
      </c>
      <c r="F4110">
        <f t="shared" si="444"/>
        <v>-5148</v>
      </c>
      <c r="G4110">
        <f t="shared" si="447"/>
        <v>-2.2455600003013387E-2</v>
      </c>
      <c r="I4110">
        <f t="shared" si="448"/>
        <v>-2.2455600003013387E-2</v>
      </c>
      <c r="Q4110" s="2">
        <f t="shared" si="445"/>
        <v>35358.095000000001</v>
      </c>
      <c r="S4110" t="s">
        <v>8874</v>
      </c>
    </row>
    <row r="4111" spans="1:33" ht="12.95" customHeight="1" x14ac:dyDescent="0.2">
      <c r="A4111" s="55" t="s">
        <v>1558</v>
      </c>
      <c r="B4111" s="54" t="s">
        <v>8852</v>
      </c>
      <c r="C4111" s="55">
        <v>50387.35</v>
      </c>
      <c r="D4111" s="55" t="s">
        <v>8869</v>
      </c>
      <c r="E4111">
        <f t="shared" si="443"/>
        <v>-5139.0206720717861</v>
      </c>
      <c r="F4111">
        <f t="shared" si="444"/>
        <v>-5139</v>
      </c>
      <c r="G4111">
        <f t="shared" si="447"/>
        <v>-2.4708300006750505E-2</v>
      </c>
      <c r="I4111">
        <f t="shared" si="448"/>
        <v>-2.4708300006750505E-2</v>
      </c>
      <c r="Q4111" s="2">
        <f t="shared" si="445"/>
        <v>35368.85</v>
      </c>
      <c r="S4111" t="s">
        <v>8874</v>
      </c>
    </row>
    <row r="4112" spans="1:33" ht="12.95" customHeight="1" x14ac:dyDescent="0.2">
      <c r="A4112" s="99" t="s">
        <v>9239</v>
      </c>
      <c r="B4112" s="14" t="s">
        <v>8852</v>
      </c>
      <c r="C4112" s="36">
        <v>50387.3514</v>
      </c>
      <c r="D4112" s="36">
        <v>4.0000000000000002E-4</v>
      </c>
      <c r="E4112">
        <f t="shared" si="443"/>
        <v>-5139.0195007690045</v>
      </c>
      <c r="F4112">
        <f t="shared" si="444"/>
        <v>-5139</v>
      </c>
      <c r="G4112">
        <f t="shared" si="447"/>
        <v>-2.3308300005737692E-2</v>
      </c>
      <c r="J4112">
        <f>G4112</f>
        <v>-2.3308300005737692E-2</v>
      </c>
      <c r="Q4112" s="2">
        <f t="shared" si="445"/>
        <v>35368.8514</v>
      </c>
      <c r="S4112" t="s">
        <v>8874</v>
      </c>
      <c r="U4112" s="21"/>
    </row>
    <row r="4113" spans="1:33" ht="12.95" customHeight="1" x14ac:dyDescent="0.2">
      <c r="A4113" s="99" t="s">
        <v>8814</v>
      </c>
      <c r="B4113" s="14"/>
      <c r="C4113" s="17">
        <v>50394.525999999998</v>
      </c>
      <c r="D4113" s="17"/>
      <c r="E4113">
        <f t="shared" si="443"/>
        <v>-5133.0169086759524</v>
      </c>
      <c r="F4113">
        <f t="shared" si="444"/>
        <v>-5133</v>
      </c>
      <c r="G4113">
        <f t="shared" si="447"/>
        <v>-2.0210100003168918E-2</v>
      </c>
      <c r="I4113">
        <f>G4113</f>
        <v>-2.0210100003168918E-2</v>
      </c>
      <c r="Q4113" s="2">
        <f t="shared" si="445"/>
        <v>35376.025999999998</v>
      </c>
      <c r="S4113" t="s">
        <v>8874</v>
      </c>
      <c r="U4113" s="21"/>
    </row>
    <row r="4114" spans="1:33" ht="12.95" customHeight="1" x14ac:dyDescent="0.2">
      <c r="A4114" s="55" t="s">
        <v>1558</v>
      </c>
      <c r="B4114" s="54" t="s">
        <v>8852</v>
      </c>
      <c r="C4114" s="55">
        <v>50395.722999999998</v>
      </c>
      <c r="D4114" s="55" t="s">
        <v>8869</v>
      </c>
      <c r="E4114">
        <f t="shared" si="443"/>
        <v>-5132.0154447984696</v>
      </c>
      <c r="F4114">
        <f t="shared" si="444"/>
        <v>-5132</v>
      </c>
      <c r="G4114">
        <f t="shared" si="447"/>
        <v>-1.846040000236826E-2</v>
      </c>
      <c r="I4114">
        <f>+C4114-(C$7+F4114*C$8)</f>
        <v>-1.846040000236826E-2</v>
      </c>
      <c r="Q4114" s="2">
        <f t="shared" si="445"/>
        <v>35377.222999999998</v>
      </c>
      <c r="S4114" t="s">
        <v>8874</v>
      </c>
    </row>
    <row r="4115" spans="1:33" ht="12.95" customHeight="1" x14ac:dyDescent="0.2">
      <c r="A4115" s="55" t="s">
        <v>1467</v>
      </c>
      <c r="B4115" s="54" t="s">
        <v>8852</v>
      </c>
      <c r="C4115" s="55">
        <v>50401.699000000001</v>
      </c>
      <c r="D4115" s="55" t="s">
        <v>8869</v>
      </c>
      <c r="E4115">
        <f t="shared" si="443"/>
        <v>-5127.0156552146464</v>
      </c>
      <c r="F4115">
        <f t="shared" si="444"/>
        <v>-5127</v>
      </c>
      <c r="G4115">
        <f t="shared" si="447"/>
        <v>-1.871190000383649E-2</v>
      </c>
      <c r="I4115">
        <f>+C4115-(C$7+F4115*C$8)</f>
        <v>-1.871190000383649E-2</v>
      </c>
      <c r="Q4115" s="2">
        <f t="shared" si="445"/>
        <v>35383.199000000001</v>
      </c>
      <c r="S4115" t="s">
        <v>8874</v>
      </c>
    </row>
    <row r="4116" spans="1:33" ht="12.95" customHeight="1" x14ac:dyDescent="0.2">
      <c r="A4116" s="55" t="s">
        <v>1562</v>
      </c>
      <c r="B4116" s="54" t="s">
        <v>8852</v>
      </c>
      <c r="C4116" s="55">
        <v>50416.038999999997</v>
      </c>
      <c r="D4116" s="55" t="s">
        <v>8869</v>
      </c>
      <c r="E4116">
        <f t="shared" si="443"/>
        <v>-5115.0181681611002</v>
      </c>
      <c r="F4116">
        <f t="shared" si="444"/>
        <v>-5115</v>
      </c>
      <c r="G4116">
        <f t="shared" si="447"/>
        <v>-2.1715500006393995E-2</v>
      </c>
      <c r="I4116">
        <f>G4116</f>
        <v>-2.1715500006393995E-2</v>
      </c>
      <c r="Q4116" s="2">
        <f t="shared" si="445"/>
        <v>35397.538999999997</v>
      </c>
      <c r="S4116" t="s">
        <v>8874</v>
      </c>
      <c r="U4116" s="21"/>
    </row>
    <row r="4117" spans="1:33" ht="12.95" customHeight="1" x14ac:dyDescent="0.2">
      <c r="A4117" s="55" t="s">
        <v>1558</v>
      </c>
      <c r="B4117" s="54" t="s">
        <v>8852</v>
      </c>
      <c r="C4117" s="55">
        <v>50419.618000000002</v>
      </c>
      <c r="D4117" s="55" t="s">
        <v>8869</v>
      </c>
      <c r="E4117">
        <f t="shared" ref="E4117:E4180" si="449">+(C4117-C$7)/C$8</f>
        <v>-5112.0238162667692</v>
      </c>
      <c r="F4117">
        <f t="shared" ref="F4117:F4180" si="450">ROUND(2*E4117,0)/2</f>
        <v>-5112</v>
      </c>
      <c r="G4117">
        <f t="shared" si="447"/>
        <v>-2.8466399999160785E-2</v>
      </c>
      <c r="I4117">
        <f>+C4117-(C$7+F4117*C$8)</f>
        <v>-2.8466399999160785E-2</v>
      </c>
      <c r="Q4117" s="2">
        <f t="shared" si="445"/>
        <v>35401.118000000002</v>
      </c>
      <c r="S4117" t="s">
        <v>8874</v>
      </c>
    </row>
    <row r="4118" spans="1:33" ht="12.95" customHeight="1" x14ac:dyDescent="0.2">
      <c r="A4118" s="55" t="s">
        <v>1558</v>
      </c>
      <c r="B4118" s="54" t="s">
        <v>8852</v>
      </c>
      <c r="C4118" s="55">
        <v>50425.595000000001</v>
      </c>
      <c r="D4118" s="55" t="s">
        <v>8869</v>
      </c>
      <c r="E4118">
        <f t="shared" si="449"/>
        <v>-5107.023190038105</v>
      </c>
      <c r="F4118">
        <f t="shared" si="450"/>
        <v>-5107</v>
      </c>
      <c r="G4118">
        <f t="shared" si="447"/>
        <v>-2.7717900004063267E-2</v>
      </c>
      <c r="I4118">
        <f>+C4118-(C$7+F4118*C$8)</f>
        <v>-2.7717900004063267E-2</v>
      </c>
      <c r="Q4118" s="2">
        <f t="shared" si="445"/>
        <v>35407.095000000001</v>
      </c>
      <c r="S4118" t="s">
        <v>8874</v>
      </c>
    </row>
    <row r="4119" spans="1:33" ht="12.95" customHeight="1" x14ac:dyDescent="0.2">
      <c r="A4119" s="55" t="s">
        <v>1558</v>
      </c>
      <c r="B4119" s="54" t="s">
        <v>8852</v>
      </c>
      <c r="C4119" s="55">
        <v>50425.597999999998</v>
      </c>
      <c r="D4119" s="55" t="s">
        <v>8869</v>
      </c>
      <c r="E4119">
        <f t="shared" si="449"/>
        <v>-5107.0206801035774</v>
      </c>
      <c r="F4119">
        <f t="shared" si="450"/>
        <v>-5107</v>
      </c>
      <c r="G4119">
        <f t="shared" si="447"/>
        <v>-2.4717900007090066E-2</v>
      </c>
      <c r="I4119">
        <f>+C4119-(C$7+F4119*C$8)</f>
        <v>-2.4717900007090066E-2</v>
      </c>
      <c r="Q4119" s="2">
        <f t="shared" ref="Q4119:Q4182" si="451">+C4119-15018.5</f>
        <v>35407.097999999998</v>
      </c>
      <c r="S4119" t="s">
        <v>8874</v>
      </c>
      <c r="AB4119" t="s">
        <v>8668</v>
      </c>
      <c r="AC4119">
        <v>17</v>
      </c>
      <c r="AE4119" t="s">
        <v>8702</v>
      </c>
      <c r="AG4119" t="s">
        <v>8661</v>
      </c>
    </row>
    <row r="4120" spans="1:33" ht="12.95" customHeight="1" x14ac:dyDescent="0.2">
      <c r="A4120" s="99" t="s">
        <v>8816</v>
      </c>
      <c r="B4120" s="14"/>
      <c r="C4120" s="17">
        <v>50425.600400000003</v>
      </c>
      <c r="D4120" s="17"/>
      <c r="E4120">
        <f t="shared" si="449"/>
        <v>-5107.0186721559494</v>
      </c>
      <c r="F4120">
        <f t="shared" si="450"/>
        <v>-5107</v>
      </c>
      <c r="G4120">
        <f t="shared" si="447"/>
        <v>-2.2317900002235547E-2</v>
      </c>
      <c r="J4120">
        <f>G4120</f>
        <v>-2.2317900002235547E-2</v>
      </c>
      <c r="Q4120" s="2">
        <f t="shared" si="451"/>
        <v>35407.100400000003</v>
      </c>
      <c r="S4120" t="s">
        <v>8874</v>
      </c>
      <c r="U4120" s="21"/>
    </row>
    <row r="4121" spans="1:33" ht="12.95" customHeight="1" x14ac:dyDescent="0.2">
      <c r="A4121" s="55" t="s">
        <v>1558</v>
      </c>
      <c r="B4121" s="54" t="s">
        <v>8852</v>
      </c>
      <c r="C4121" s="55">
        <v>50431.576000000001</v>
      </c>
      <c r="D4121" s="55" t="s">
        <v>8869</v>
      </c>
      <c r="E4121">
        <f t="shared" si="449"/>
        <v>-5102.0192172300658</v>
      </c>
      <c r="F4121">
        <f t="shared" si="450"/>
        <v>-5102</v>
      </c>
      <c r="G4121">
        <f t="shared" si="447"/>
        <v>-2.2969400000874884E-2</v>
      </c>
      <c r="I4121">
        <f>+C4121-(C$7+F4121*C$8)</f>
        <v>-2.2969400000874884E-2</v>
      </c>
      <c r="Q4121" s="2">
        <f t="shared" si="451"/>
        <v>35413.076000000001</v>
      </c>
      <c r="S4121" t="s">
        <v>8874</v>
      </c>
    </row>
    <row r="4122" spans="1:33" ht="12.95" customHeight="1" x14ac:dyDescent="0.2">
      <c r="A4122" s="55" t="s">
        <v>10893</v>
      </c>
      <c r="B4122" s="54" t="s">
        <v>8852</v>
      </c>
      <c r="C4122" s="55">
        <v>50439.940999999999</v>
      </c>
      <c r="D4122" s="55" t="s">
        <v>8869</v>
      </c>
      <c r="E4122">
        <f t="shared" si="449"/>
        <v>-5095.0206831154983</v>
      </c>
      <c r="F4122">
        <f t="shared" si="450"/>
        <v>-5095</v>
      </c>
      <c r="G4122">
        <f t="shared" si="447"/>
        <v>-2.4721500005398411E-2</v>
      </c>
      <c r="I4122">
        <f>G4122</f>
        <v>-2.4721500005398411E-2</v>
      </c>
      <c r="Q4122" s="2">
        <f t="shared" si="451"/>
        <v>35421.440999999999</v>
      </c>
      <c r="S4122" t="s">
        <v>8874</v>
      </c>
      <c r="U4122" s="21"/>
    </row>
    <row r="4123" spans="1:33" ht="12.95" customHeight="1" x14ac:dyDescent="0.2">
      <c r="A4123" s="99" t="s">
        <v>8847</v>
      </c>
      <c r="B4123" s="14"/>
      <c r="C4123" s="17">
        <v>50445.921000000002</v>
      </c>
      <c r="D4123" s="17"/>
      <c r="E4123">
        <f t="shared" si="449"/>
        <v>-5090.0175469523001</v>
      </c>
      <c r="F4123">
        <f t="shared" si="450"/>
        <v>-5090</v>
      </c>
      <c r="G4123">
        <f t="shared" si="447"/>
        <v>-2.0972999998775776E-2</v>
      </c>
      <c r="I4123">
        <f>G4123</f>
        <v>-2.0972999998775776E-2</v>
      </c>
      <c r="Q4123" s="2">
        <f t="shared" si="451"/>
        <v>35427.421000000002</v>
      </c>
      <c r="S4123" t="s">
        <v>8874</v>
      </c>
      <c r="U4123" s="21"/>
      <c r="AB4123" t="s">
        <v>8668</v>
      </c>
      <c r="AC4123">
        <v>12</v>
      </c>
      <c r="AE4123" t="s">
        <v>8806</v>
      </c>
      <c r="AG4123" t="s">
        <v>8661</v>
      </c>
    </row>
    <row r="4124" spans="1:33" ht="12.95" customHeight="1" x14ac:dyDescent="0.2">
      <c r="A4124" s="55" t="s">
        <v>1558</v>
      </c>
      <c r="B4124" s="54" t="s">
        <v>8852</v>
      </c>
      <c r="C4124" s="55">
        <v>50456.68</v>
      </c>
      <c r="D4124" s="55" t="s">
        <v>8869</v>
      </c>
      <c r="E4124">
        <f t="shared" si="449"/>
        <v>-5081.0160850827669</v>
      </c>
      <c r="F4124">
        <f t="shared" si="450"/>
        <v>-5081</v>
      </c>
      <c r="G4124">
        <f t="shared" si="447"/>
        <v>-1.9225700001697987E-2</v>
      </c>
      <c r="I4124">
        <f t="shared" ref="I4124:I4130" si="452">+C4124-(C$7+F4124*C$8)</f>
        <v>-1.9225700001697987E-2</v>
      </c>
      <c r="Q4124" s="2">
        <f t="shared" si="451"/>
        <v>35438.18</v>
      </c>
      <c r="S4124" t="s">
        <v>8874</v>
      </c>
      <c r="AB4124" t="s">
        <v>8668</v>
      </c>
      <c r="AC4124">
        <v>13</v>
      </c>
      <c r="AE4124" t="s">
        <v>8702</v>
      </c>
      <c r="AG4124" t="s">
        <v>8661</v>
      </c>
    </row>
    <row r="4125" spans="1:33" ht="12.95" customHeight="1" x14ac:dyDescent="0.2">
      <c r="A4125" s="55" t="s">
        <v>1558</v>
      </c>
      <c r="B4125" s="54" t="s">
        <v>8852</v>
      </c>
      <c r="C4125" s="55">
        <v>50462.656999999999</v>
      </c>
      <c r="D4125" s="55" t="s">
        <v>8869</v>
      </c>
      <c r="E4125">
        <f t="shared" si="449"/>
        <v>-5076.0154588541027</v>
      </c>
      <c r="F4125">
        <f t="shared" si="450"/>
        <v>-5076</v>
      </c>
      <c r="G4125">
        <f t="shared" si="447"/>
        <v>-1.8477200006600469E-2</v>
      </c>
      <c r="I4125">
        <f t="shared" si="452"/>
        <v>-1.8477200006600469E-2</v>
      </c>
      <c r="Q4125" s="2">
        <f t="shared" si="451"/>
        <v>35444.156999999999</v>
      </c>
      <c r="S4125" t="s">
        <v>8874</v>
      </c>
    </row>
    <row r="4126" spans="1:33" ht="12.95" customHeight="1" x14ac:dyDescent="0.2">
      <c r="A4126" s="55" t="s">
        <v>1558</v>
      </c>
      <c r="B4126" s="54" t="s">
        <v>8852</v>
      </c>
      <c r="C4126" s="55">
        <v>50468.631000000001</v>
      </c>
      <c r="D4126" s="55" t="s">
        <v>8869</v>
      </c>
      <c r="E4126">
        <f t="shared" si="449"/>
        <v>-5071.0173425599651</v>
      </c>
      <c r="F4126">
        <f t="shared" si="450"/>
        <v>-5071</v>
      </c>
      <c r="G4126">
        <f t="shared" si="447"/>
        <v>-2.0728700001200195E-2</v>
      </c>
      <c r="I4126">
        <f t="shared" si="452"/>
        <v>-2.0728700001200195E-2</v>
      </c>
      <c r="Q4126" s="2">
        <f t="shared" si="451"/>
        <v>35450.131000000001</v>
      </c>
      <c r="S4126" t="s">
        <v>8874</v>
      </c>
      <c r="AB4126" t="s">
        <v>8668</v>
      </c>
      <c r="AC4126">
        <v>12</v>
      </c>
      <c r="AE4126" t="s">
        <v>8806</v>
      </c>
      <c r="AG4126" t="s">
        <v>8661</v>
      </c>
    </row>
    <row r="4127" spans="1:33" ht="12.95" customHeight="1" x14ac:dyDescent="0.2">
      <c r="A4127" s="55" t="s">
        <v>1558</v>
      </c>
      <c r="B4127" s="54" t="s">
        <v>8852</v>
      </c>
      <c r="C4127" s="55">
        <v>50474.603999999999</v>
      </c>
      <c r="D4127" s="55" t="s">
        <v>8869</v>
      </c>
      <c r="E4127">
        <f t="shared" si="449"/>
        <v>-5066.0200629106748</v>
      </c>
      <c r="F4127">
        <f t="shared" si="450"/>
        <v>-5066</v>
      </c>
      <c r="G4127">
        <f t="shared" si="447"/>
        <v>-2.3980200006917585E-2</v>
      </c>
      <c r="I4127">
        <f t="shared" si="452"/>
        <v>-2.3980200006917585E-2</v>
      </c>
      <c r="Q4127" s="2">
        <f t="shared" si="451"/>
        <v>35456.103999999999</v>
      </c>
      <c r="S4127" t="s">
        <v>8874</v>
      </c>
      <c r="AB4127" t="s">
        <v>8668</v>
      </c>
      <c r="AC4127">
        <v>9</v>
      </c>
      <c r="AE4127" t="s">
        <v>8806</v>
      </c>
      <c r="AG4127" t="s">
        <v>8661</v>
      </c>
    </row>
    <row r="4128" spans="1:33" ht="12.95" customHeight="1" x14ac:dyDescent="0.2">
      <c r="A4128" s="55" t="s">
        <v>1558</v>
      </c>
      <c r="B4128" s="54" t="s">
        <v>8852</v>
      </c>
      <c r="C4128" s="55">
        <v>50474.606</v>
      </c>
      <c r="D4128" s="55" t="s">
        <v>8869</v>
      </c>
      <c r="E4128">
        <f t="shared" si="449"/>
        <v>-5066.0183896209883</v>
      </c>
      <c r="F4128">
        <f t="shared" si="450"/>
        <v>-5066</v>
      </c>
      <c r="G4128">
        <f t="shared" si="447"/>
        <v>-2.1980200006510131E-2</v>
      </c>
      <c r="I4128">
        <f t="shared" si="452"/>
        <v>-2.1980200006510131E-2</v>
      </c>
      <c r="Q4128" s="2">
        <f t="shared" si="451"/>
        <v>35456.106</v>
      </c>
      <c r="S4128" t="s">
        <v>8874</v>
      </c>
      <c r="AC4128">
        <v>17</v>
      </c>
      <c r="AE4128" t="s">
        <v>8812</v>
      </c>
      <c r="AG4128" t="s">
        <v>8661</v>
      </c>
    </row>
    <row r="4129" spans="1:33" ht="12.95" customHeight="1" x14ac:dyDescent="0.2">
      <c r="A4129" s="55" t="s">
        <v>1558</v>
      </c>
      <c r="B4129" s="54" t="s">
        <v>8852</v>
      </c>
      <c r="C4129" s="55">
        <v>50474.607000000004</v>
      </c>
      <c r="D4129" s="55" t="s">
        <v>8869</v>
      </c>
      <c r="E4129">
        <f t="shared" si="449"/>
        <v>-5066.0175529761418</v>
      </c>
      <c r="F4129">
        <f t="shared" si="450"/>
        <v>-5066</v>
      </c>
      <c r="G4129">
        <f t="shared" si="447"/>
        <v>-2.0980200002668425E-2</v>
      </c>
      <c r="I4129">
        <f t="shared" si="452"/>
        <v>-2.0980200002668425E-2</v>
      </c>
      <c r="Q4129" s="2">
        <f t="shared" si="451"/>
        <v>35456.107000000004</v>
      </c>
      <c r="S4129" t="s">
        <v>8874</v>
      </c>
      <c r="AB4129" t="s">
        <v>8668</v>
      </c>
      <c r="AC4129">
        <v>14</v>
      </c>
      <c r="AE4129" t="s">
        <v>8659</v>
      </c>
      <c r="AG4129" t="s">
        <v>8661</v>
      </c>
    </row>
    <row r="4130" spans="1:33" ht="12.95" customHeight="1" x14ac:dyDescent="0.2">
      <c r="A4130" s="55" t="s">
        <v>1558</v>
      </c>
      <c r="B4130" s="54" t="s">
        <v>8852</v>
      </c>
      <c r="C4130" s="55">
        <v>50480.58</v>
      </c>
      <c r="D4130" s="55" t="s">
        <v>8869</v>
      </c>
      <c r="E4130">
        <f t="shared" si="449"/>
        <v>-5061.0202733268516</v>
      </c>
      <c r="F4130">
        <f t="shared" si="450"/>
        <v>-5061</v>
      </c>
      <c r="G4130">
        <f t="shared" si="447"/>
        <v>-2.4231700001109857E-2</v>
      </c>
      <c r="I4130">
        <f t="shared" si="452"/>
        <v>-2.4231700001109857E-2</v>
      </c>
      <c r="Q4130" s="2">
        <f t="shared" si="451"/>
        <v>35462.080000000002</v>
      </c>
      <c r="S4130" t="s">
        <v>8874</v>
      </c>
    </row>
    <row r="4131" spans="1:33" ht="12.95" customHeight="1" x14ac:dyDescent="0.2">
      <c r="A4131" s="55" t="s">
        <v>4359</v>
      </c>
      <c r="B4131" s="54" t="s">
        <v>8852</v>
      </c>
      <c r="C4131" s="55">
        <v>50485.343000000001</v>
      </c>
      <c r="D4131" s="55" t="s">
        <v>8869</v>
      </c>
      <c r="E4131">
        <f t="shared" si="449"/>
        <v>-5057.0353339380063</v>
      </c>
      <c r="F4131">
        <f t="shared" si="450"/>
        <v>-5057</v>
      </c>
      <c r="G4131">
        <f t="shared" si="447"/>
        <v>-4.2232899999362417E-2</v>
      </c>
      <c r="J4131">
        <f>+C4131-(C$7+F4131*C$8)</f>
        <v>-4.2232899999362417E-2</v>
      </c>
      <c r="Q4131" s="2">
        <f t="shared" si="451"/>
        <v>35466.843000000001</v>
      </c>
      <c r="S4131" t="s">
        <v>8874</v>
      </c>
    </row>
    <row r="4132" spans="1:33" ht="12.95" customHeight="1" x14ac:dyDescent="0.2">
      <c r="A4132" s="55" t="s">
        <v>1558</v>
      </c>
      <c r="B4132" s="54" t="s">
        <v>8852</v>
      </c>
      <c r="C4132" s="55">
        <v>50486.561000000002</v>
      </c>
      <c r="D4132" s="55" t="s">
        <v>8869</v>
      </c>
      <c r="E4132">
        <f t="shared" si="449"/>
        <v>-5056.0163005188133</v>
      </c>
      <c r="F4132">
        <f t="shared" si="450"/>
        <v>-5056</v>
      </c>
      <c r="G4132">
        <f t="shared" si="447"/>
        <v>-1.9483199997921474E-2</v>
      </c>
      <c r="I4132">
        <f>+C4132-(C$7+F4132*C$8)</f>
        <v>-1.9483199997921474E-2</v>
      </c>
      <c r="Q4132" s="2">
        <f t="shared" si="451"/>
        <v>35468.061000000002</v>
      </c>
      <c r="S4132" t="s">
        <v>8874</v>
      </c>
    </row>
    <row r="4133" spans="1:33" ht="12.95" customHeight="1" x14ac:dyDescent="0.2">
      <c r="A4133" s="55" t="s">
        <v>1558</v>
      </c>
      <c r="B4133" s="54" t="s">
        <v>8852</v>
      </c>
      <c r="C4133" s="55">
        <v>50517.635999999999</v>
      </c>
      <c r="D4133" s="55" t="s">
        <v>8869</v>
      </c>
      <c r="E4133">
        <f t="shared" si="449"/>
        <v>-5030.0175620119098</v>
      </c>
      <c r="F4133">
        <f t="shared" si="450"/>
        <v>-5030</v>
      </c>
      <c r="G4133">
        <f t="shared" si="447"/>
        <v>-2.099100000486942E-2</v>
      </c>
      <c r="I4133">
        <f>+C4133-(C$7+F4133*C$8)</f>
        <v>-2.099100000486942E-2</v>
      </c>
      <c r="Q4133" s="2">
        <f t="shared" si="451"/>
        <v>35499.135999999999</v>
      </c>
      <c r="S4133" t="s">
        <v>8874</v>
      </c>
    </row>
    <row r="4134" spans="1:33" ht="12.95" customHeight="1" x14ac:dyDescent="0.2">
      <c r="A4134" s="55" t="s">
        <v>1558</v>
      </c>
      <c r="B4134" s="54" t="s">
        <v>8852</v>
      </c>
      <c r="C4134" s="55">
        <v>50523.610999999997</v>
      </c>
      <c r="D4134" s="55" t="s">
        <v>8869</v>
      </c>
      <c r="E4134">
        <f t="shared" si="449"/>
        <v>-5025.018609072933</v>
      </c>
      <c r="F4134">
        <f t="shared" si="450"/>
        <v>-5025</v>
      </c>
      <c r="G4134">
        <f t="shared" si="447"/>
        <v>-2.2242500002903398E-2</v>
      </c>
      <c r="I4134">
        <f>+C4134-(C$7+F4134*C$8)</f>
        <v>-2.2242500002903398E-2</v>
      </c>
      <c r="Q4134" s="2">
        <f t="shared" si="451"/>
        <v>35505.110999999997</v>
      </c>
      <c r="S4134" t="s">
        <v>8874</v>
      </c>
    </row>
    <row r="4135" spans="1:33" ht="12.95" customHeight="1" x14ac:dyDescent="0.2">
      <c r="A4135" s="55" t="s">
        <v>1558</v>
      </c>
      <c r="B4135" s="54" t="s">
        <v>8852</v>
      </c>
      <c r="C4135" s="55">
        <v>50523.612999999998</v>
      </c>
      <c r="D4135" s="55" t="s">
        <v>8869</v>
      </c>
      <c r="E4135">
        <f t="shared" si="449"/>
        <v>-5025.0169357832456</v>
      </c>
      <c r="F4135">
        <f t="shared" si="450"/>
        <v>-5025</v>
      </c>
      <c r="G4135">
        <f t="shared" si="447"/>
        <v>-2.0242500002495944E-2</v>
      </c>
      <c r="I4135">
        <f>+C4135-(C$7+F4135*C$8)</f>
        <v>-2.0242500002495944E-2</v>
      </c>
      <c r="Q4135" s="2">
        <f t="shared" si="451"/>
        <v>35505.112999999998</v>
      </c>
      <c r="S4135" t="s">
        <v>8874</v>
      </c>
    </row>
    <row r="4136" spans="1:33" ht="12.95" customHeight="1" x14ac:dyDescent="0.2">
      <c r="A4136" s="55" t="s">
        <v>4359</v>
      </c>
      <c r="B4136" s="54" t="s">
        <v>8852</v>
      </c>
      <c r="C4136" s="55">
        <v>50571.409800000001</v>
      </c>
      <c r="D4136" s="55" t="s">
        <v>8869</v>
      </c>
      <c r="E4136">
        <f t="shared" si="449"/>
        <v>-4985.0279895349131</v>
      </c>
      <c r="F4136">
        <f t="shared" si="450"/>
        <v>-4985</v>
      </c>
      <c r="G4136">
        <f t="shared" si="447"/>
        <v>-3.3454500000516418E-2</v>
      </c>
      <c r="J4136">
        <f>+C4136-(C$7+F4136*C$8)</f>
        <v>-3.3454500000516418E-2</v>
      </c>
      <c r="Q4136" s="2">
        <f t="shared" si="451"/>
        <v>35552.909800000001</v>
      </c>
      <c r="S4136" t="s">
        <v>8874</v>
      </c>
    </row>
    <row r="4137" spans="1:33" ht="12.95" customHeight="1" x14ac:dyDescent="0.2">
      <c r="A4137" s="55" t="s">
        <v>1467</v>
      </c>
      <c r="B4137" s="54" t="s">
        <v>8852</v>
      </c>
      <c r="C4137" s="55">
        <v>50571.421999999999</v>
      </c>
      <c r="D4137" s="55" t="s">
        <v>8869</v>
      </c>
      <c r="E4137">
        <f t="shared" si="449"/>
        <v>-4985.0177824678267</v>
      </c>
      <c r="F4137">
        <f t="shared" si="450"/>
        <v>-4985</v>
      </c>
      <c r="G4137">
        <f t="shared" si="447"/>
        <v>-2.1254500003124122E-2</v>
      </c>
      <c r="I4137">
        <f>+C4137-(C$7+F4137*C$8)</f>
        <v>-2.1254500003124122E-2</v>
      </c>
      <c r="Q4137" s="2">
        <f t="shared" si="451"/>
        <v>35552.921999999999</v>
      </c>
      <c r="S4137" t="s">
        <v>8874</v>
      </c>
    </row>
    <row r="4138" spans="1:33" ht="12.95" customHeight="1" x14ac:dyDescent="0.2">
      <c r="A4138" s="55" t="s">
        <v>10893</v>
      </c>
      <c r="B4138" s="54" t="s">
        <v>8852</v>
      </c>
      <c r="C4138" s="55">
        <v>50631.186000000002</v>
      </c>
      <c r="D4138" s="55" t="s">
        <v>8869</v>
      </c>
      <c r="E4138">
        <f t="shared" si="449"/>
        <v>-4935.0165400502319</v>
      </c>
      <c r="F4138">
        <f t="shared" si="450"/>
        <v>-4935</v>
      </c>
      <c r="G4138">
        <f t="shared" si="447"/>
        <v>-1.9769500002439599E-2</v>
      </c>
      <c r="I4138">
        <f>G4138</f>
        <v>-1.9769500002439599E-2</v>
      </c>
      <c r="Q4138" s="2">
        <f t="shared" si="451"/>
        <v>35612.686000000002</v>
      </c>
      <c r="S4138" t="s">
        <v>8874</v>
      </c>
      <c r="U4138" s="21"/>
    </row>
    <row r="4139" spans="1:33" ht="12.95" customHeight="1" x14ac:dyDescent="0.2">
      <c r="A4139" s="55" t="s">
        <v>10893</v>
      </c>
      <c r="B4139" s="54" t="s">
        <v>8852</v>
      </c>
      <c r="C4139" s="55">
        <v>50637.161</v>
      </c>
      <c r="D4139" s="55" t="s">
        <v>8869</v>
      </c>
      <c r="E4139">
        <f t="shared" si="449"/>
        <v>-4930.0175871112542</v>
      </c>
      <c r="F4139">
        <f t="shared" si="450"/>
        <v>-4930</v>
      </c>
      <c r="G4139">
        <f t="shared" si="447"/>
        <v>-2.1021000000473578E-2</v>
      </c>
      <c r="I4139">
        <f>G4139</f>
        <v>-2.1021000000473578E-2</v>
      </c>
      <c r="Q4139" s="2">
        <f t="shared" si="451"/>
        <v>35618.661</v>
      </c>
      <c r="S4139" t="s">
        <v>8874</v>
      </c>
      <c r="U4139" s="21"/>
    </row>
    <row r="4140" spans="1:33" ht="12.95" customHeight="1" x14ac:dyDescent="0.2">
      <c r="A4140" s="55" t="s">
        <v>1467</v>
      </c>
      <c r="B4140" s="54" t="s">
        <v>8852</v>
      </c>
      <c r="C4140" s="55">
        <v>50669.432999999997</v>
      </c>
      <c r="D4140" s="55" t="s">
        <v>8869</v>
      </c>
      <c r="E4140">
        <f t="shared" si="449"/>
        <v>-4903.0173847268688</v>
      </c>
      <c r="F4140">
        <f t="shared" si="450"/>
        <v>-4903</v>
      </c>
      <c r="G4140">
        <f t="shared" ref="G4140:G4203" si="453">+C4140-(C$7+F4140*C$8)</f>
        <v>-2.0779100006620865E-2</v>
      </c>
      <c r="I4140">
        <f>+C4140-(C$7+F4140*C$8)</f>
        <v>-2.0779100006620865E-2</v>
      </c>
      <c r="Q4140" s="2">
        <f t="shared" si="451"/>
        <v>35650.932999999997</v>
      </c>
      <c r="S4140" t="s">
        <v>8874</v>
      </c>
    </row>
    <row r="4141" spans="1:33" ht="12.95" customHeight="1" x14ac:dyDescent="0.2">
      <c r="A4141" s="99" t="s">
        <v>8818</v>
      </c>
      <c r="B4141" s="14"/>
      <c r="C4141" s="17">
        <v>50669.440000000002</v>
      </c>
      <c r="D4141" s="17"/>
      <c r="E4141">
        <f t="shared" si="449"/>
        <v>-4903.0115282129609</v>
      </c>
      <c r="F4141">
        <f t="shared" si="450"/>
        <v>-4903</v>
      </c>
      <c r="G4141">
        <f t="shared" si="453"/>
        <v>-1.3779100001556799E-2</v>
      </c>
      <c r="I4141">
        <f t="shared" ref="I4141:I4148" si="454">G4141</f>
        <v>-1.3779100001556799E-2</v>
      </c>
      <c r="Q4141" s="2">
        <f t="shared" si="451"/>
        <v>35650.94</v>
      </c>
      <c r="S4141" t="s">
        <v>8874</v>
      </c>
      <c r="U4141" s="21"/>
    </row>
    <row r="4142" spans="1:33" ht="12.95" customHeight="1" x14ac:dyDescent="0.2">
      <c r="A4142" s="99" t="s">
        <v>8797</v>
      </c>
      <c r="B4142" s="14"/>
      <c r="C4142" s="17">
        <v>50675.409</v>
      </c>
      <c r="D4142" s="17"/>
      <c r="E4142">
        <f t="shared" si="449"/>
        <v>-4898.0175951430447</v>
      </c>
      <c r="F4142">
        <f t="shared" si="450"/>
        <v>-4898</v>
      </c>
      <c r="G4142">
        <f t="shared" si="453"/>
        <v>-2.1030600000813138E-2</v>
      </c>
      <c r="I4142">
        <f t="shared" si="454"/>
        <v>-2.1030600000813138E-2</v>
      </c>
      <c r="Q4142" s="2">
        <f t="shared" si="451"/>
        <v>35656.909</v>
      </c>
      <c r="S4142" t="s">
        <v>8874</v>
      </c>
      <c r="U4142" s="21"/>
    </row>
    <row r="4143" spans="1:33" ht="12.95" customHeight="1" x14ac:dyDescent="0.2">
      <c r="A4143" s="99" t="s">
        <v>8818</v>
      </c>
      <c r="B4143" s="14"/>
      <c r="C4143" s="17">
        <v>50718.445</v>
      </c>
      <c r="D4143" s="17"/>
      <c r="E4143">
        <f t="shared" si="449"/>
        <v>-4862.0117476649057</v>
      </c>
      <c r="F4143">
        <f t="shared" si="450"/>
        <v>-4862</v>
      </c>
      <c r="G4143">
        <f t="shared" si="453"/>
        <v>-1.4041400005226023E-2</v>
      </c>
      <c r="I4143">
        <f t="shared" si="454"/>
        <v>-1.4041400005226023E-2</v>
      </c>
      <c r="Q4143" s="2">
        <f t="shared" si="451"/>
        <v>35699.945</v>
      </c>
      <c r="S4143" t="s">
        <v>8874</v>
      </c>
      <c r="U4143" s="21"/>
    </row>
    <row r="4144" spans="1:33" ht="12.95" customHeight="1" x14ac:dyDescent="0.2">
      <c r="A4144" s="99" t="s">
        <v>8797</v>
      </c>
      <c r="B4144" s="14"/>
      <c r="C4144" s="17">
        <v>50719.635000000002</v>
      </c>
      <c r="D4144" s="17"/>
      <c r="E4144">
        <f t="shared" si="449"/>
        <v>-4861.0161403013253</v>
      </c>
      <c r="F4144">
        <f t="shared" si="450"/>
        <v>-4861</v>
      </c>
      <c r="G4144">
        <f t="shared" si="453"/>
        <v>-1.9291700002213474E-2</v>
      </c>
      <c r="I4144">
        <f t="shared" si="454"/>
        <v>-1.9291700002213474E-2</v>
      </c>
      <c r="Q4144" s="2">
        <f t="shared" si="451"/>
        <v>35701.135000000002</v>
      </c>
      <c r="S4144" t="s">
        <v>8874</v>
      </c>
      <c r="U4144" s="21"/>
    </row>
    <row r="4145" spans="1:33" ht="12.95" customHeight="1" x14ac:dyDescent="0.2">
      <c r="A4145" s="99" t="s">
        <v>8797</v>
      </c>
      <c r="B4145" s="14"/>
      <c r="C4145" s="17">
        <v>50725.61</v>
      </c>
      <c r="D4145" s="17"/>
      <c r="E4145">
        <f t="shared" si="449"/>
        <v>-4856.0171873623476</v>
      </c>
      <c r="F4145">
        <f t="shared" si="450"/>
        <v>-4856</v>
      </c>
      <c r="G4145">
        <f t="shared" si="453"/>
        <v>-2.0543200000247452E-2</v>
      </c>
      <c r="I4145">
        <f t="shared" si="454"/>
        <v>-2.0543200000247452E-2</v>
      </c>
      <c r="Q4145" s="2">
        <f t="shared" si="451"/>
        <v>35707.11</v>
      </c>
      <c r="S4145" t="s">
        <v>8874</v>
      </c>
      <c r="U4145" s="21"/>
      <c r="AB4145" t="s">
        <v>8668</v>
      </c>
      <c r="AC4145">
        <v>11</v>
      </c>
      <c r="AE4145" t="s">
        <v>8806</v>
      </c>
      <c r="AG4145" t="s">
        <v>8661</v>
      </c>
    </row>
    <row r="4146" spans="1:33" ht="12.95" customHeight="1" x14ac:dyDescent="0.2">
      <c r="A4146" s="99" t="s">
        <v>8797</v>
      </c>
      <c r="B4146" s="14"/>
      <c r="C4146" s="17">
        <v>50726.805999999997</v>
      </c>
      <c r="D4146" s="17"/>
      <c r="E4146">
        <f t="shared" si="449"/>
        <v>-4855.0165601297113</v>
      </c>
      <c r="F4146">
        <f t="shared" si="450"/>
        <v>-4855</v>
      </c>
      <c r="G4146">
        <f t="shared" si="453"/>
        <v>-1.97935000032885E-2</v>
      </c>
      <c r="I4146">
        <f t="shared" si="454"/>
        <v>-1.97935000032885E-2</v>
      </c>
      <c r="Q4146" s="2">
        <f t="shared" si="451"/>
        <v>35708.305999999997</v>
      </c>
      <c r="S4146" t="s">
        <v>8874</v>
      </c>
      <c r="U4146" s="21"/>
      <c r="AB4146" t="s">
        <v>8668</v>
      </c>
      <c r="AC4146">
        <v>18</v>
      </c>
      <c r="AE4146" t="s">
        <v>8702</v>
      </c>
      <c r="AG4146" t="s">
        <v>8661</v>
      </c>
    </row>
    <row r="4147" spans="1:33" ht="12.95" customHeight="1" x14ac:dyDescent="0.2">
      <c r="A4147" s="99" t="s">
        <v>8797</v>
      </c>
      <c r="B4147" s="14"/>
      <c r="C4147" s="17">
        <v>50731.589</v>
      </c>
      <c r="D4147" s="17"/>
      <c r="E4147">
        <f t="shared" si="449"/>
        <v>-4851.0148878439959</v>
      </c>
      <c r="F4147">
        <f t="shared" si="450"/>
        <v>-4851</v>
      </c>
      <c r="G4147">
        <f t="shared" si="453"/>
        <v>-1.7794700004742481E-2</v>
      </c>
      <c r="I4147">
        <f t="shared" si="454"/>
        <v>-1.7794700004742481E-2</v>
      </c>
      <c r="Q4147" s="2">
        <f t="shared" si="451"/>
        <v>35713.089</v>
      </c>
      <c r="S4147" t="s">
        <v>8874</v>
      </c>
      <c r="U4147" s="21"/>
    </row>
    <row r="4148" spans="1:33" ht="12.95" customHeight="1" x14ac:dyDescent="0.2">
      <c r="A4148" s="99" t="s">
        <v>8797</v>
      </c>
      <c r="B4148" s="14"/>
      <c r="C4148" s="17">
        <v>50743.54</v>
      </c>
      <c r="D4148" s="17"/>
      <c r="E4148">
        <f t="shared" si="449"/>
        <v>-4841.0161453211949</v>
      </c>
      <c r="F4148">
        <f t="shared" si="450"/>
        <v>-4841</v>
      </c>
      <c r="G4148">
        <f t="shared" si="453"/>
        <v>-1.9297700004244689E-2</v>
      </c>
      <c r="I4148">
        <f t="shared" si="454"/>
        <v>-1.9297700004244689E-2</v>
      </c>
      <c r="Q4148" s="2">
        <f t="shared" si="451"/>
        <v>35725.040000000001</v>
      </c>
      <c r="S4148" t="s">
        <v>8874</v>
      </c>
      <c r="U4148" s="21"/>
    </row>
    <row r="4149" spans="1:33" ht="12.95" customHeight="1" x14ac:dyDescent="0.2">
      <c r="A4149" s="55" t="s">
        <v>4359</v>
      </c>
      <c r="B4149" s="54" t="s">
        <v>8852</v>
      </c>
      <c r="C4149" s="55">
        <v>50754.299800000001</v>
      </c>
      <c r="D4149" s="55" t="s">
        <v>8869</v>
      </c>
      <c r="E4149">
        <f t="shared" si="449"/>
        <v>-4832.0140141357861</v>
      </c>
      <c r="F4149">
        <f t="shared" si="450"/>
        <v>-4832</v>
      </c>
      <c r="G4149">
        <f t="shared" si="453"/>
        <v>-1.6750400005548727E-2</v>
      </c>
      <c r="J4149">
        <f>+C4149-(C$7+F4149*C$8)</f>
        <v>-1.6750400005548727E-2</v>
      </c>
      <c r="Q4149" s="2">
        <f t="shared" si="451"/>
        <v>35735.799800000001</v>
      </c>
      <c r="S4149" t="s">
        <v>8874</v>
      </c>
    </row>
    <row r="4150" spans="1:33" ht="12.95" customHeight="1" x14ac:dyDescent="0.2">
      <c r="A4150" s="99" t="s">
        <v>8797</v>
      </c>
      <c r="B4150" s="14"/>
      <c r="C4150" s="17">
        <v>50768.639999999999</v>
      </c>
      <c r="D4150" s="17"/>
      <c r="E4150">
        <f t="shared" si="449"/>
        <v>-4820.0163597532692</v>
      </c>
      <c r="F4150">
        <f t="shared" si="450"/>
        <v>-4820</v>
      </c>
      <c r="G4150">
        <f t="shared" si="453"/>
        <v>-1.9554000005882699E-2</v>
      </c>
      <c r="I4150">
        <f>G4150</f>
        <v>-1.9554000005882699E-2</v>
      </c>
      <c r="Q4150" s="2">
        <f t="shared" si="451"/>
        <v>35750.14</v>
      </c>
      <c r="S4150" t="s">
        <v>8874</v>
      </c>
      <c r="U4150" s="21"/>
    </row>
    <row r="4151" spans="1:33" ht="12.95" customHeight="1" x14ac:dyDescent="0.2">
      <c r="A4151" s="12" t="s">
        <v>9269</v>
      </c>
      <c r="B4151" s="35" t="s">
        <v>8852</v>
      </c>
      <c r="C4151" s="12">
        <v>50785.372779999998</v>
      </c>
      <c r="D4151" s="12">
        <v>1.0300000000000001E-3</v>
      </c>
      <c r="E4151">
        <f t="shared" si="449"/>
        <v>-4806.0169656514663</v>
      </c>
      <c r="F4151">
        <f t="shared" si="450"/>
        <v>-4806</v>
      </c>
      <c r="G4151">
        <f t="shared" si="453"/>
        <v>-2.0278200005122926E-2</v>
      </c>
      <c r="K4151">
        <f>G4151</f>
        <v>-2.0278200005122926E-2</v>
      </c>
      <c r="Q4151" s="2">
        <f t="shared" si="451"/>
        <v>35766.872779999998</v>
      </c>
      <c r="S4151" t="s">
        <v>8874</v>
      </c>
      <c r="U4151" s="21"/>
    </row>
    <row r="4152" spans="1:33" ht="12.95" customHeight="1" x14ac:dyDescent="0.2">
      <c r="A4152" s="99" t="s">
        <v>8818</v>
      </c>
      <c r="B4152" s="14"/>
      <c r="C4152" s="17">
        <v>50809.279999999999</v>
      </c>
      <c r="D4152" s="17"/>
      <c r="E4152">
        <f t="shared" si="449"/>
        <v>-4786.0151133197824</v>
      </c>
      <c r="F4152">
        <f t="shared" si="450"/>
        <v>-4786</v>
      </c>
      <c r="G4152">
        <f t="shared" si="453"/>
        <v>-1.8064200005028397E-2</v>
      </c>
      <c r="I4152">
        <f>G4152</f>
        <v>-1.8064200005028397E-2</v>
      </c>
      <c r="Q4152" s="2">
        <f t="shared" si="451"/>
        <v>35790.78</v>
      </c>
      <c r="S4152" t="s">
        <v>8874</v>
      </c>
      <c r="U4152" s="21"/>
    </row>
    <row r="4153" spans="1:33" ht="12.95" customHeight="1" x14ac:dyDescent="0.2">
      <c r="A4153" s="99" t="s">
        <v>8813</v>
      </c>
      <c r="B4153" s="14"/>
      <c r="C4153" s="17">
        <v>50815.254099999998</v>
      </c>
      <c r="D4153" s="17">
        <v>5.9999999999999995E-4</v>
      </c>
      <c r="E4153">
        <f t="shared" si="449"/>
        <v>-4781.0169133611635</v>
      </c>
      <c r="F4153">
        <f t="shared" si="450"/>
        <v>-4781</v>
      </c>
      <c r="G4153">
        <f t="shared" si="453"/>
        <v>-2.0215700002154335E-2</v>
      </c>
      <c r="J4153">
        <f>G4153</f>
        <v>-2.0215700002154335E-2</v>
      </c>
      <c r="Q4153" s="2">
        <f t="shared" si="451"/>
        <v>35796.754099999998</v>
      </c>
      <c r="S4153" t="s">
        <v>8874</v>
      </c>
      <c r="U4153" s="21"/>
    </row>
    <row r="4154" spans="1:33" ht="12.95" customHeight="1" x14ac:dyDescent="0.2">
      <c r="A4154" s="99" t="s">
        <v>8813</v>
      </c>
      <c r="B4154" s="14"/>
      <c r="C4154" s="17">
        <v>50815.254500000003</v>
      </c>
      <c r="D4154" s="17">
        <v>1E-4</v>
      </c>
      <c r="E4154">
        <f t="shared" si="449"/>
        <v>-4781.016578703222</v>
      </c>
      <c r="F4154">
        <f t="shared" si="450"/>
        <v>-4781</v>
      </c>
      <c r="G4154">
        <f t="shared" si="453"/>
        <v>-1.981569999770727E-2</v>
      </c>
      <c r="J4154">
        <f>G4154</f>
        <v>-1.981569999770727E-2</v>
      </c>
      <c r="Q4154" s="2">
        <f t="shared" si="451"/>
        <v>35796.754500000003</v>
      </c>
      <c r="S4154" t="s">
        <v>8874</v>
      </c>
      <c r="U4154" s="21"/>
    </row>
    <row r="4155" spans="1:33" ht="12.95" customHeight="1" x14ac:dyDescent="0.2">
      <c r="A4155" s="12" t="s">
        <v>9269</v>
      </c>
      <c r="B4155" s="35" t="s">
        <v>8852</v>
      </c>
      <c r="C4155" s="12">
        <v>50828.402569999998</v>
      </c>
      <c r="D4155" s="12">
        <v>5.0000000000000001E-4</v>
      </c>
      <c r="E4155">
        <f t="shared" si="449"/>
        <v>-4770.016313737804</v>
      </c>
      <c r="F4155">
        <f t="shared" si="450"/>
        <v>-4770</v>
      </c>
      <c r="G4155">
        <f t="shared" si="453"/>
        <v>-1.9499000001815148E-2</v>
      </c>
      <c r="K4155">
        <f>G4155</f>
        <v>-1.9499000001815148E-2</v>
      </c>
      <c r="Q4155" s="2">
        <f t="shared" si="451"/>
        <v>35809.902569999998</v>
      </c>
      <c r="S4155" t="s">
        <v>8874</v>
      </c>
      <c r="U4155" s="21"/>
    </row>
    <row r="4156" spans="1:33" ht="12.95" customHeight="1" x14ac:dyDescent="0.2">
      <c r="A4156" s="99" t="s">
        <v>8797</v>
      </c>
      <c r="B4156" s="14"/>
      <c r="C4156" s="17">
        <v>50841.55</v>
      </c>
      <c r="D4156" s="17"/>
      <c r="E4156">
        <f t="shared" si="449"/>
        <v>-4759.0165842250781</v>
      </c>
      <c r="F4156">
        <f t="shared" si="450"/>
        <v>-4759</v>
      </c>
      <c r="G4156">
        <f t="shared" si="453"/>
        <v>-1.9822299997031223E-2</v>
      </c>
      <c r="I4156">
        <f>G4156</f>
        <v>-1.9822299997031223E-2</v>
      </c>
      <c r="Q4156" s="2">
        <f t="shared" si="451"/>
        <v>35823.050000000003</v>
      </c>
      <c r="S4156" t="s">
        <v>8874</v>
      </c>
      <c r="U4156" s="21"/>
    </row>
    <row r="4157" spans="1:33" ht="12.95" customHeight="1" x14ac:dyDescent="0.2">
      <c r="A4157" s="99" t="s">
        <v>8797</v>
      </c>
      <c r="B4157" s="14"/>
      <c r="C4157" s="17">
        <v>50841.553999999996</v>
      </c>
      <c r="D4157" s="17"/>
      <c r="E4157">
        <f t="shared" si="449"/>
        <v>-4759.0132376457104</v>
      </c>
      <c r="F4157">
        <f t="shared" si="450"/>
        <v>-4759</v>
      </c>
      <c r="G4157">
        <f t="shared" si="453"/>
        <v>-1.5822300003492273E-2</v>
      </c>
      <c r="I4157">
        <f>G4157</f>
        <v>-1.5822300003492273E-2</v>
      </c>
      <c r="Q4157" s="2">
        <f t="shared" si="451"/>
        <v>35823.053999999996</v>
      </c>
      <c r="S4157" t="s">
        <v>8874</v>
      </c>
      <c r="U4157" s="21"/>
    </row>
    <row r="4158" spans="1:33" ht="12.95" customHeight="1" x14ac:dyDescent="0.2">
      <c r="A4158" s="99" t="s">
        <v>8797</v>
      </c>
      <c r="B4158" s="14"/>
      <c r="C4158" s="17">
        <v>50864.26</v>
      </c>
      <c r="D4158" s="17"/>
      <c r="E4158">
        <f t="shared" si="449"/>
        <v>-4740.016379832744</v>
      </c>
      <c r="F4158">
        <f t="shared" si="450"/>
        <v>-4740</v>
      </c>
      <c r="G4158">
        <f t="shared" si="453"/>
        <v>-1.9577999999455642E-2</v>
      </c>
      <c r="I4158">
        <f>G4158</f>
        <v>-1.9577999999455642E-2</v>
      </c>
      <c r="Q4158" s="2">
        <f t="shared" si="451"/>
        <v>35845.760000000002</v>
      </c>
      <c r="S4158" t="s">
        <v>8874</v>
      </c>
      <c r="U4158" s="21"/>
    </row>
    <row r="4159" spans="1:33" ht="12.95" customHeight="1" x14ac:dyDescent="0.2">
      <c r="A4159" s="55" t="s">
        <v>4359</v>
      </c>
      <c r="B4159" s="54" t="s">
        <v>8852</v>
      </c>
      <c r="C4159" s="55">
        <v>50865.456599999998</v>
      </c>
      <c r="D4159" s="55" t="s">
        <v>8869</v>
      </c>
      <c r="E4159">
        <f t="shared" si="449"/>
        <v>-4739.0152506132026</v>
      </c>
      <c r="F4159">
        <f t="shared" si="450"/>
        <v>-4739</v>
      </c>
      <c r="G4159">
        <f t="shared" si="453"/>
        <v>-1.8228300003102049E-2</v>
      </c>
      <c r="J4159">
        <f>+C4159-(C$7+F4159*C$8)</f>
        <v>-1.8228300003102049E-2</v>
      </c>
      <c r="Q4159" s="2">
        <f t="shared" si="451"/>
        <v>35846.956599999998</v>
      </c>
      <c r="S4159" t="s">
        <v>8874</v>
      </c>
    </row>
    <row r="4160" spans="1:33" ht="12.95" customHeight="1" x14ac:dyDescent="0.2">
      <c r="A4160" s="99" t="s">
        <v>8797</v>
      </c>
      <c r="B4160" s="14"/>
      <c r="C4160" s="17">
        <v>50866.648999999998</v>
      </c>
      <c r="D4160" s="17"/>
      <c r="E4160">
        <f t="shared" si="449"/>
        <v>-4738.0176353019997</v>
      </c>
      <c r="F4160">
        <f t="shared" si="450"/>
        <v>-4738</v>
      </c>
      <c r="G4160">
        <f t="shared" si="453"/>
        <v>-2.1078600002510939E-2</v>
      </c>
      <c r="I4160">
        <f>G4160</f>
        <v>-2.1078600002510939E-2</v>
      </c>
      <c r="Q4160" s="2">
        <f t="shared" si="451"/>
        <v>35848.148999999998</v>
      </c>
      <c r="S4160" t="s">
        <v>8874</v>
      </c>
      <c r="U4160" s="21"/>
    </row>
    <row r="4161" spans="1:33" ht="12.95" customHeight="1" x14ac:dyDescent="0.2">
      <c r="A4161" s="99" t="s">
        <v>8819</v>
      </c>
      <c r="B4161" s="14"/>
      <c r="C4161" s="17">
        <v>50871.426599999999</v>
      </c>
      <c r="D4161" s="17">
        <v>2.9999999999999997E-4</v>
      </c>
      <c r="E4161">
        <f t="shared" si="449"/>
        <v>-4734.020480898439</v>
      </c>
      <c r="F4161">
        <f t="shared" si="450"/>
        <v>-4734</v>
      </c>
      <c r="G4161">
        <f t="shared" si="453"/>
        <v>-2.447980000579264E-2</v>
      </c>
      <c r="J4161">
        <f>G4161</f>
        <v>-2.447980000579264E-2</v>
      </c>
      <c r="Q4161" s="2">
        <f t="shared" si="451"/>
        <v>35852.926599999999</v>
      </c>
      <c r="S4161" t="s">
        <v>8874</v>
      </c>
      <c r="U4161" s="21"/>
      <c r="AB4161" t="s">
        <v>8668</v>
      </c>
      <c r="AC4161">
        <v>14</v>
      </c>
      <c r="AE4161" t="s">
        <v>8806</v>
      </c>
      <c r="AG4161" t="s">
        <v>8661</v>
      </c>
    </row>
    <row r="4162" spans="1:33" ht="12.95" customHeight="1" x14ac:dyDescent="0.2">
      <c r="A4162" s="55" t="s">
        <v>2154</v>
      </c>
      <c r="B4162" s="54" t="s">
        <v>8852</v>
      </c>
      <c r="C4162" s="55">
        <v>50871.431799999998</v>
      </c>
      <c r="D4162" s="55" t="s">
        <v>8869</v>
      </c>
      <c r="E4162">
        <f t="shared" si="449"/>
        <v>-4734.0161303452542</v>
      </c>
      <c r="F4162">
        <f t="shared" si="450"/>
        <v>-4734</v>
      </c>
      <c r="G4162">
        <f t="shared" si="453"/>
        <v>-1.9279800006188452E-2</v>
      </c>
      <c r="J4162">
        <f>G4162</f>
        <v>-1.9279800006188452E-2</v>
      </c>
      <c r="Q4162" s="2">
        <f t="shared" si="451"/>
        <v>35852.931799999998</v>
      </c>
      <c r="S4162" t="s">
        <v>8874</v>
      </c>
      <c r="U4162" s="21"/>
      <c r="AB4162" t="s">
        <v>8668</v>
      </c>
      <c r="AC4162">
        <v>14</v>
      </c>
      <c r="AE4162" t="s">
        <v>8806</v>
      </c>
      <c r="AG4162" t="s">
        <v>8661</v>
      </c>
    </row>
    <row r="4163" spans="1:33" ht="12.95" customHeight="1" x14ac:dyDescent="0.2">
      <c r="A4163" s="99" t="s">
        <v>8797</v>
      </c>
      <c r="B4163" s="14"/>
      <c r="C4163" s="17">
        <v>50871.432000000001</v>
      </c>
      <c r="D4163" s="17"/>
      <c r="E4163">
        <f t="shared" si="449"/>
        <v>-4734.0159630162834</v>
      </c>
      <c r="F4163">
        <f t="shared" si="450"/>
        <v>-4734</v>
      </c>
      <c r="G4163">
        <f t="shared" si="453"/>
        <v>-1.907980000396492E-2</v>
      </c>
      <c r="I4163">
        <f>G4163</f>
        <v>-1.907980000396492E-2</v>
      </c>
      <c r="Q4163" s="2">
        <f t="shared" si="451"/>
        <v>35852.932000000001</v>
      </c>
      <c r="S4163" t="s">
        <v>8874</v>
      </c>
      <c r="U4163" s="21"/>
    </row>
    <row r="4164" spans="1:33" ht="12.95" customHeight="1" x14ac:dyDescent="0.2">
      <c r="A4164" s="99" t="s">
        <v>8797</v>
      </c>
      <c r="B4164" s="14"/>
      <c r="C4164" s="17">
        <v>50884.578000000001</v>
      </c>
      <c r="D4164" s="17"/>
      <c r="E4164">
        <f t="shared" si="449"/>
        <v>-4723.0174299056871</v>
      </c>
      <c r="F4164">
        <f t="shared" si="450"/>
        <v>-4723</v>
      </c>
      <c r="G4164">
        <f t="shared" si="453"/>
        <v>-2.0833100003073923E-2</v>
      </c>
      <c r="I4164">
        <f>G4164</f>
        <v>-2.0833100003073923E-2</v>
      </c>
      <c r="Q4164" s="2">
        <f t="shared" si="451"/>
        <v>35866.078000000001</v>
      </c>
      <c r="S4164" t="s">
        <v>8874</v>
      </c>
      <c r="U4164" s="21"/>
    </row>
    <row r="4165" spans="1:33" ht="12.95" customHeight="1" x14ac:dyDescent="0.2">
      <c r="A4165" s="99" t="s">
        <v>8797</v>
      </c>
      <c r="B4165" s="14"/>
      <c r="C4165" s="17">
        <v>50901.311999999998</v>
      </c>
      <c r="D4165" s="17"/>
      <c r="E4165">
        <f t="shared" si="449"/>
        <v>-4709.0170150971762</v>
      </c>
      <c r="F4165">
        <f t="shared" si="450"/>
        <v>-4709</v>
      </c>
      <c r="G4165">
        <f t="shared" si="453"/>
        <v>-2.0337300004030112E-2</v>
      </c>
      <c r="I4165">
        <f>G4165</f>
        <v>-2.0337300004030112E-2</v>
      </c>
      <c r="Q4165" s="2">
        <f t="shared" si="451"/>
        <v>35882.811999999998</v>
      </c>
      <c r="S4165" t="s">
        <v>8874</v>
      </c>
      <c r="U4165" s="21"/>
    </row>
    <row r="4166" spans="1:33" ht="12.95" customHeight="1" x14ac:dyDescent="0.2">
      <c r="A4166" s="99" t="s">
        <v>8797</v>
      </c>
      <c r="B4166" s="14"/>
      <c r="C4166" s="17">
        <v>50908.485000000001</v>
      </c>
      <c r="D4166" s="17"/>
      <c r="E4166">
        <f t="shared" si="449"/>
        <v>-4703.0157616358701</v>
      </c>
      <c r="F4166">
        <f t="shared" si="450"/>
        <v>-4703</v>
      </c>
      <c r="G4166">
        <f t="shared" si="453"/>
        <v>-1.8839100004697684E-2</v>
      </c>
      <c r="I4166">
        <f>G4166</f>
        <v>-1.8839100004697684E-2</v>
      </c>
      <c r="Q4166" s="2">
        <f t="shared" si="451"/>
        <v>35889.985000000001</v>
      </c>
      <c r="S4166" t="s">
        <v>8874</v>
      </c>
      <c r="U4166" s="21"/>
    </row>
    <row r="4167" spans="1:33" ht="12.95" customHeight="1" x14ac:dyDescent="0.2">
      <c r="A4167" s="55" t="s">
        <v>4359</v>
      </c>
      <c r="B4167" s="54" t="s">
        <v>8852</v>
      </c>
      <c r="C4167" s="55">
        <v>50963.482400000001</v>
      </c>
      <c r="D4167" s="55" t="s">
        <v>8869</v>
      </c>
      <c r="E4167">
        <f t="shared" si="449"/>
        <v>-4657.0024705285596</v>
      </c>
      <c r="F4167">
        <f t="shared" si="450"/>
        <v>-4657</v>
      </c>
      <c r="G4167">
        <f t="shared" si="453"/>
        <v>-2.9529000021284446E-3</v>
      </c>
      <c r="J4167">
        <f>+C4167-(C$7+F4167*C$8)</f>
        <v>-2.9529000021284446E-3</v>
      </c>
      <c r="Q4167" s="2">
        <f t="shared" si="451"/>
        <v>35944.982400000001</v>
      </c>
      <c r="S4167" t="s">
        <v>8874</v>
      </c>
    </row>
    <row r="4168" spans="1:33" ht="12.95" customHeight="1" x14ac:dyDescent="0.2">
      <c r="A4168" s="99" t="s">
        <v>8797</v>
      </c>
      <c r="B4168" s="14"/>
      <c r="C4168" s="17">
        <v>51012.464999999997</v>
      </c>
      <c r="D4168" s="17"/>
      <c r="E4168">
        <f t="shared" si="449"/>
        <v>-4616.0214308249961</v>
      </c>
      <c r="F4168">
        <f t="shared" si="450"/>
        <v>-4616</v>
      </c>
      <c r="G4168">
        <f t="shared" si="453"/>
        <v>-2.5615200007450767E-2</v>
      </c>
      <c r="I4168">
        <f>G4168</f>
        <v>-2.5615200007450767E-2</v>
      </c>
      <c r="Q4168" s="2">
        <f t="shared" si="451"/>
        <v>35993.964999999997</v>
      </c>
      <c r="S4168" t="s">
        <v>8874</v>
      </c>
      <c r="U4168" s="21"/>
    </row>
    <row r="4169" spans="1:33" ht="12.95" customHeight="1" x14ac:dyDescent="0.2">
      <c r="A4169" s="99" t="s">
        <v>8797</v>
      </c>
      <c r="B4169" s="14"/>
      <c r="C4169" s="17">
        <v>51013.667000000001</v>
      </c>
      <c r="D4169" s="17"/>
      <c r="E4169">
        <f t="shared" si="449"/>
        <v>-4615.0157837232937</v>
      </c>
      <c r="F4169">
        <f t="shared" si="450"/>
        <v>-4615</v>
      </c>
      <c r="G4169">
        <f t="shared" si="453"/>
        <v>-1.8865500001993496E-2</v>
      </c>
      <c r="I4169">
        <f>G4169</f>
        <v>-1.8865500001993496E-2</v>
      </c>
      <c r="Q4169" s="2">
        <f t="shared" si="451"/>
        <v>35995.167000000001</v>
      </c>
      <c r="S4169" t="s">
        <v>8874</v>
      </c>
      <c r="U4169" s="21"/>
    </row>
    <row r="4170" spans="1:33" ht="12.95" customHeight="1" x14ac:dyDescent="0.2">
      <c r="A4170" s="99" t="s">
        <v>8797</v>
      </c>
      <c r="B4170" s="14"/>
      <c r="C4170" s="17">
        <v>51019.644</v>
      </c>
      <c r="D4170" s="17"/>
      <c r="E4170">
        <f t="shared" si="449"/>
        <v>-4610.0151574946294</v>
      </c>
      <c r="F4170">
        <f t="shared" si="450"/>
        <v>-4610</v>
      </c>
      <c r="G4170">
        <f t="shared" si="453"/>
        <v>-1.811699999962002E-2</v>
      </c>
      <c r="I4170">
        <f>G4170</f>
        <v>-1.811699999962002E-2</v>
      </c>
      <c r="Q4170" s="2">
        <f t="shared" si="451"/>
        <v>36001.144</v>
      </c>
      <c r="S4170" t="s">
        <v>8874</v>
      </c>
      <c r="U4170" s="21"/>
    </row>
    <row r="4171" spans="1:33" ht="12.95" customHeight="1" x14ac:dyDescent="0.2">
      <c r="A4171" s="55" t="s">
        <v>2176</v>
      </c>
      <c r="B4171" s="54" t="s">
        <v>8852</v>
      </c>
      <c r="C4171" s="55">
        <v>51023.232000000004</v>
      </c>
      <c r="D4171" s="55" t="s">
        <v>8869</v>
      </c>
      <c r="E4171">
        <f t="shared" si="449"/>
        <v>-4607.0132757967094</v>
      </c>
      <c r="F4171">
        <f t="shared" si="450"/>
        <v>-4607</v>
      </c>
      <c r="G4171">
        <f t="shared" si="453"/>
        <v>-1.5867900001467206E-2</v>
      </c>
      <c r="I4171">
        <f>G4171</f>
        <v>-1.5867900001467206E-2</v>
      </c>
      <c r="Q4171" s="2">
        <f t="shared" si="451"/>
        <v>36004.732000000004</v>
      </c>
      <c r="S4171" t="s">
        <v>8874</v>
      </c>
      <c r="U4171" s="21"/>
    </row>
    <row r="4172" spans="1:33" ht="12.95" customHeight="1" x14ac:dyDescent="0.2">
      <c r="A4172" s="55" t="s">
        <v>4359</v>
      </c>
      <c r="B4172" s="54" t="s">
        <v>8852</v>
      </c>
      <c r="C4172" s="55">
        <v>51043.529799999997</v>
      </c>
      <c r="D4172" s="55" t="s">
        <v>8869</v>
      </c>
      <c r="E4172">
        <f t="shared" si="449"/>
        <v>-4590.0312260954934</v>
      </c>
      <c r="F4172">
        <f t="shared" si="450"/>
        <v>-4590</v>
      </c>
      <c r="G4172">
        <f t="shared" si="453"/>
        <v>-3.7323000004107598E-2</v>
      </c>
      <c r="J4172">
        <f>+C4172-(C$7+F4172*C$8)</f>
        <v>-3.7323000004107598E-2</v>
      </c>
      <c r="Q4172" s="2">
        <f t="shared" si="451"/>
        <v>36025.029799999997</v>
      </c>
      <c r="S4172" t="s">
        <v>8874</v>
      </c>
    </row>
    <row r="4173" spans="1:33" ht="12.95" customHeight="1" x14ac:dyDescent="0.2">
      <c r="A4173" s="55" t="s">
        <v>4359</v>
      </c>
      <c r="B4173" s="54" t="s">
        <v>8852</v>
      </c>
      <c r="C4173" s="55">
        <v>51055.501400000001</v>
      </c>
      <c r="D4173" s="55" t="s">
        <v>8869</v>
      </c>
      <c r="E4173">
        <f t="shared" si="449"/>
        <v>-4580.0152486889165</v>
      </c>
      <c r="F4173">
        <f t="shared" si="450"/>
        <v>-4580</v>
      </c>
      <c r="G4173">
        <f t="shared" si="453"/>
        <v>-1.822600000014063E-2</v>
      </c>
      <c r="J4173">
        <f>+C4173-(C$7+F4173*C$8)</f>
        <v>-1.822600000014063E-2</v>
      </c>
      <c r="Q4173" s="2">
        <f t="shared" si="451"/>
        <v>36037.001400000001</v>
      </c>
      <c r="S4173" t="s">
        <v>8874</v>
      </c>
      <c r="AB4173" t="s">
        <v>8668</v>
      </c>
      <c r="AC4173">
        <v>17</v>
      </c>
      <c r="AE4173" t="s">
        <v>8743</v>
      </c>
      <c r="AG4173" t="s">
        <v>8661</v>
      </c>
    </row>
    <row r="4174" spans="1:33" ht="12.95" customHeight="1" x14ac:dyDescent="0.2">
      <c r="A4174" s="55" t="s">
        <v>1467</v>
      </c>
      <c r="B4174" s="54" t="s">
        <v>8852</v>
      </c>
      <c r="C4174" s="55">
        <v>51068.648999999998</v>
      </c>
      <c r="D4174" s="55" t="s">
        <v>8869</v>
      </c>
      <c r="E4174">
        <f t="shared" si="449"/>
        <v>-4569.0153769465733</v>
      </c>
      <c r="F4174">
        <f t="shared" si="450"/>
        <v>-4569</v>
      </c>
      <c r="G4174">
        <f t="shared" si="453"/>
        <v>-1.8379300003289245E-2</v>
      </c>
      <c r="I4174">
        <f>+C4174-(C$7+F4174*C$8)</f>
        <v>-1.8379300003289245E-2</v>
      </c>
      <c r="Q4174" s="2">
        <f t="shared" si="451"/>
        <v>36050.148999999998</v>
      </c>
      <c r="S4174" t="s">
        <v>8874</v>
      </c>
      <c r="AB4174" t="s">
        <v>8668</v>
      </c>
      <c r="AC4174">
        <v>12</v>
      </c>
      <c r="AE4174" t="s">
        <v>8743</v>
      </c>
      <c r="AG4174" t="s">
        <v>8661</v>
      </c>
    </row>
    <row r="4175" spans="1:33" ht="12.95" customHeight="1" x14ac:dyDescent="0.2">
      <c r="A4175" s="99" t="s">
        <v>8797</v>
      </c>
      <c r="B4175" s="14"/>
      <c r="C4175" s="17">
        <v>51068.648999999998</v>
      </c>
      <c r="D4175" s="17"/>
      <c r="E4175">
        <f t="shared" si="449"/>
        <v>-4569.0153769465733</v>
      </c>
      <c r="F4175">
        <f t="shared" si="450"/>
        <v>-4569</v>
      </c>
      <c r="G4175">
        <f t="shared" si="453"/>
        <v>-1.8379300003289245E-2</v>
      </c>
      <c r="I4175">
        <f>G4175</f>
        <v>-1.8379300003289245E-2</v>
      </c>
      <c r="Q4175" s="2">
        <f t="shared" si="451"/>
        <v>36050.148999999998</v>
      </c>
      <c r="S4175" t="s">
        <v>8874</v>
      </c>
      <c r="U4175" s="21"/>
      <c r="AB4175" t="s">
        <v>8668</v>
      </c>
      <c r="AC4175">
        <v>25</v>
      </c>
      <c r="AE4175" t="s">
        <v>8791</v>
      </c>
      <c r="AG4175" t="s">
        <v>8661</v>
      </c>
    </row>
    <row r="4176" spans="1:33" ht="12.95" customHeight="1" x14ac:dyDescent="0.2">
      <c r="A4176" s="55" t="s">
        <v>10893</v>
      </c>
      <c r="B4176" s="54" t="s">
        <v>8852</v>
      </c>
      <c r="C4176" s="55">
        <v>51077.014999999999</v>
      </c>
      <c r="D4176" s="55" t="s">
        <v>8869</v>
      </c>
      <c r="E4176">
        <f t="shared" si="449"/>
        <v>-4562.0160061871584</v>
      </c>
      <c r="F4176">
        <f t="shared" si="450"/>
        <v>-4562</v>
      </c>
      <c r="G4176">
        <f t="shared" si="453"/>
        <v>-1.9131400003971066E-2</v>
      </c>
      <c r="I4176">
        <f>G4176</f>
        <v>-1.9131400003971066E-2</v>
      </c>
      <c r="Q4176" s="2">
        <f t="shared" si="451"/>
        <v>36058.514999999999</v>
      </c>
      <c r="S4176" t="s">
        <v>8874</v>
      </c>
      <c r="U4176" s="21"/>
      <c r="AB4176" t="s">
        <v>8668</v>
      </c>
      <c r="AC4176">
        <v>13</v>
      </c>
      <c r="AE4176" t="s">
        <v>8806</v>
      </c>
      <c r="AG4176" t="s">
        <v>8661</v>
      </c>
    </row>
    <row r="4177" spans="1:33" ht="12.95" customHeight="1" x14ac:dyDescent="0.2">
      <c r="A4177" s="55" t="s">
        <v>2176</v>
      </c>
      <c r="B4177" s="54" t="s">
        <v>8852</v>
      </c>
      <c r="C4177" s="55">
        <v>51077.018499999998</v>
      </c>
      <c r="D4177" s="55" t="s">
        <v>8869</v>
      </c>
      <c r="E4177">
        <f t="shared" si="449"/>
        <v>-4562.0130779302081</v>
      </c>
      <c r="F4177">
        <f t="shared" si="450"/>
        <v>-4562</v>
      </c>
      <c r="G4177">
        <f t="shared" si="453"/>
        <v>-1.5631400005077012E-2</v>
      </c>
      <c r="J4177">
        <f>G4177</f>
        <v>-1.5631400005077012E-2</v>
      </c>
      <c r="Q4177" s="2">
        <f t="shared" si="451"/>
        <v>36058.518499999998</v>
      </c>
      <c r="S4177" t="s">
        <v>8874</v>
      </c>
      <c r="U4177" s="21"/>
      <c r="AB4177" t="s">
        <v>8668</v>
      </c>
      <c r="AC4177">
        <v>18</v>
      </c>
      <c r="AE4177" t="s">
        <v>8702</v>
      </c>
      <c r="AG4177" t="s">
        <v>8661</v>
      </c>
    </row>
    <row r="4178" spans="1:33" ht="12.95" customHeight="1" x14ac:dyDescent="0.2">
      <c r="A4178" s="55" t="s">
        <v>10893</v>
      </c>
      <c r="B4178" s="54" t="s">
        <v>8852</v>
      </c>
      <c r="C4178" s="55">
        <v>51077.021000000001</v>
      </c>
      <c r="D4178" s="55" t="s">
        <v>8869</v>
      </c>
      <c r="E4178">
        <f t="shared" si="449"/>
        <v>-4562.0109863180978</v>
      </c>
      <c r="F4178">
        <f t="shared" si="450"/>
        <v>-4562</v>
      </c>
      <c r="G4178">
        <f t="shared" si="453"/>
        <v>-1.3131400002748705E-2</v>
      </c>
      <c r="I4178">
        <f t="shared" ref="I4178:I4189" si="455">G4178</f>
        <v>-1.3131400002748705E-2</v>
      </c>
      <c r="Q4178" s="2">
        <f t="shared" si="451"/>
        <v>36058.521000000001</v>
      </c>
      <c r="S4178" t="s">
        <v>8874</v>
      </c>
      <c r="U4178" s="21"/>
    </row>
    <row r="4179" spans="1:33" ht="12.95" customHeight="1" x14ac:dyDescent="0.2">
      <c r="A4179" s="55" t="s">
        <v>2196</v>
      </c>
      <c r="B4179" s="54" t="s">
        <v>8852</v>
      </c>
      <c r="C4179" s="55">
        <v>51079.404000000002</v>
      </c>
      <c r="D4179" s="55" t="s">
        <v>8869</v>
      </c>
      <c r="E4179">
        <f t="shared" si="449"/>
        <v>-4560.0172616564087</v>
      </c>
      <c r="F4179">
        <f t="shared" si="450"/>
        <v>-4560</v>
      </c>
      <c r="G4179">
        <f t="shared" si="453"/>
        <v>-2.0631999999750406E-2</v>
      </c>
      <c r="I4179">
        <f t="shared" si="455"/>
        <v>-2.0631999999750406E-2</v>
      </c>
      <c r="Q4179" s="2">
        <f t="shared" si="451"/>
        <v>36060.904000000002</v>
      </c>
      <c r="S4179" t="s">
        <v>8874</v>
      </c>
      <c r="U4179" s="21"/>
    </row>
    <row r="4180" spans="1:33" ht="12.95" customHeight="1" x14ac:dyDescent="0.2">
      <c r="A4180" s="99" t="s">
        <v>8797</v>
      </c>
      <c r="B4180" s="14"/>
      <c r="C4180" s="17">
        <v>51079.406000000003</v>
      </c>
      <c r="D4180" s="17"/>
      <c r="E4180">
        <f t="shared" si="449"/>
        <v>-4560.0155883667212</v>
      </c>
      <c r="F4180">
        <f t="shared" si="450"/>
        <v>-4560</v>
      </c>
      <c r="G4180">
        <f t="shared" si="453"/>
        <v>-1.8631999999342952E-2</v>
      </c>
      <c r="I4180">
        <f t="shared" si="455"/>
        <v>-1.8631999999342952E-2</v>
      </c>
      <c r="Q4180" s="2">
        <f t="shared" si="451"/>
        <v>36060.906000000003</v>
      </c>
      <c r="S4180" t="s">
        <v>8874</v>
      </c>
      <c r="U4180" s="21"/>
    </row>
    <row r="4181" spans="1:33" ht="12.95" customHeight="1" x14ac:dyDescent="0.2">
      <c r="A4181" s="99" t="s">
        <v>8797</v>
      </c>
      <c r="B4181" s="14"/>
      <c r="C4181" s="17">
        <v>51080.601999999999</v>
      </c>
      <c r="D4181" s="17"/>
      <c r="E4181">
        <f t="shared" ref="E4181:E4244" si="456">+(C4181-C$7)/C$8</f>
        <v>-4559.0149611340858</v>
      </c>
      <c r="F4181">
        <f t="shared" ref="F4181:F4244" si="457">ROUND(2*E4181,0)/2</f>
        <v>-4559</v>
      </c>
      <c r="G4181">
        <f t="shared" si="453"/>
        <v>-1.7882300002384E-2</v>
      </c>
      <c r="I4181">
        <f t="shared" si="455"/>
        <v>-1.7882300002384E-2</v>
      </c>
      <c r="Q4181" s="2">
        <f t="shared" si="451"/>
        <v>36062.101999999999</v>
      </c>
      <c r="S4181" t="s">
        <v>8874</v>
      </c>
      <c r="U4181" s="21"/>
      <c r="AB4181" t="s">
        <v>8668</v>
      </c>
      <c r="AC4181">
        <v>18</v>
      </c>
      <c r="AE4181" t="s">
        <v>8702</v>
      </c>
      <c r="AG4181" t="s">
        <v>8661</v>
      </c>
    </row>
    <row r="4182" spans="1:33" ht="12.95" customHeight="1" x14ac:dyDescent="0.2">
      <c r="A4182" s="99" t="s">
        <v>8797</v>
      </c>
      <c r="B4182" s="14"/>
      <c r="C4182" s="17">
        <v>51086.58</v>
      </c>
      <c r="D4182" s="17"/>
      <c r="E4182">
        <f t="shared" si="456"/>
        <v>-4554.0134982605741</v>
      </c>
      <c r="F4182">
        <f t="shared" si="457"/>
        <v>-4554</v>
      </c>
      <c r="G4182">
        <f t="shared" si="453"/>
        <v>-1.6133800003444776E-2</v>
      </c>
      <c r="I4182">
        <f t="shared" si="455"/>
        <v>-1.6133800003444776E-2</v>
      </c>
      <c r="Q4182" s="2">
        <f t="shared" si="451"/>
        <v>36068.080000000002</v>
      </c>
      <c r="S4182" t="s">
        <v>8874</v>
      </c>
      <c r="U4182" s="21"/>
    </row>
    <row r="4183" spans="1:33" ht="12.95" customHeight="1" x14ac:dyDescent="0.2">
      <c r="A4183" s="55" t="s">
        <v>2176</v>
      </c>
      <c r="B4183" s="54" t="s">
        <v>8852</v>
      </c>
      <c r="C4183" s="55">
        <v>51088.966999999997</v>
      </c>
      <c r="D4183" s="55" t="s">
        <v>8869</v>
      </c>
      <c r="E4183">
        <f t="shared" si="456"/>
        <v>-4552.0164270195173</v>
      </c>
      <c r="F4183">
        <f t="shared" si="457"/>
        <v>-4552</v>
      </c>
      <c r="G4183">
        <f t="shared" si="453"/>
        <v>-1.9634400006907526E-2</v>
      </c>
      <c r="I4183">
        <f t="shared" si="455"/>
        <v>-1.9634400006907526E-2</v>
      </c>
      <c r="Q4183" s="2">
        <f t="shared" ref="Q4183:Q4246" si="458">+C4183-15018.5</f>
        <v>36070.466999999997</v>
      </c>
      <c r="S4183" t="s">
        <v>8874</v>
      </c>
      <c r="U4183" s="21"/>
    </row>
    <row r="4184" spans="1:33" ht="12.95" customHeight="1" x14ac:dyDescent="0.2">
      <c r="A4184" s="99" t="s">
        <v>8797</v>
      </c>
      <c r="B4184" s="14"/>
      <c r="C4184" s="17">
        <v>51091.358</v>
      </c>
      <c r="D4184" s="17"/>
      <c r="E4184">
        <f t="shared" si="456"/>
        <v>-4550.0160091990792</v>
      </c>
      <c r="F4184">
        <f t="shared" si="457"/>
        <v>-4550</v>
      </c>
      <c r="G4184">
        <f t="shared" si="453"/>
        <v>-1.9135000002279412E-2</v>
      </c>
      <c r="I4184">
        <f t="shared" si="455"/>
        <v>-1.9135000002279412E-2</v>
      </c>
      <c r="Q4184" s="2">
        <f t="shared" si="458"/>
        <v>36072.858</v>
      </c>
      <c r="S4184" t="s">
        <v>8874</v>
      </c>
      <c r="U4184" s="21"/>
    </row>
    <row r="4185" spans="1:33" ht="12.95" customHeight="1" x14ac:dyDescent="0.2">
      <c r="A4185" s="55" t="s">
        <v>10893</v>
      </c>
      <c r="B4185" s="54" t="s">
        <v>8852</v>
      </c>
      <c r="C4185" s="55">
        <v>51096.137999999999</v>
      </c>
      <c r="D4185" s="55" t="s">
        <v>8869</v>
      </c>
      <c r="E4185">
        <f t="shared" si="456"/>
        <v>-4546.0168468478978</v>
      </c>
      <c r="F4185">
        <f t="shared" si="457"/>
        <v>-4546</v>
      </c>
      <c r="G4185">
        <f t="shared" si="453"/>
        <v>-2.0136200000706594E-2</v>
      </c>
      <c r="I4185">
        <f t="shared" si="455"/>
        <v>-2.0136200000706594E-2</v>
      </c>
      <c r="Q4185" s="2">
        <f t="shared" si="458"/>
        <v>36077.637999999999</v>
      </c>
      <c r="S4185" t="s">
        <v>8874</v>
      </c>
      <c r="U4185" s="21"/>
      <c r="AB4185" t="s">
        <v>8773</v>
      </c>
      <c r="AC4185">
        <v>37</v>
      </c>
      <c r="AE4185" t="s">
        <v>8743</v>
      </c>
      <c r="AG4185" t="s">
        <v>8661</v>
      </c>
    </row>
    <row r="4186" spans="1:33" ht="12.95" customHeight="1" x14ac:dyDescent="0.2">
      <c r="A4186" s="55" t="s">
        <v>10893</v>
      </c>
      <c r="B4186" s="54" t="s">
        <v>8852</v>
      </c>
      <c r="C4186" s="55">
        <v>51096.139000000003</v>
      </c>
      <c r="D4186" s="55" t="s">
        <v>8869</v>
      </c>
      <c r="E4186">
        <f t="shared" si="456"/>
        <v>-4546.0160102030513</v>
      </c>
      <c r="F4186">
        <f t="shared" si="457"/>
        <v>-4546</v>
      </c>
      <c r="G4186">
        <f t="shared" si="453"/>
        <v>-1.9136199996864889E-2</v>
      </c>
      <c r="I4186">
        <f t="shared" si="455"/>
        <v>-1.9136199996864889E-2</v>
      </c>
      <c r="Q4186" s="2">
        <f t="shared" si="458"/>
        <v>36077.639000000003</v>
      </c>
      <c r="S4186" t="s">
        <v>8874</v>
      </c>
      <c r="U4186" s="21"/>
    </row>
    <row r="4187" spans="1:33" ht="12.95" customHeight="1" x14ac:dyDescent="0.2">
      <c r="A4187" s="55" t="s">
        <v>10893</v>
      </c>
      <c r="B4187" s="54" t="s">
        <v>8852</v>
      </c>
      <c r="C4187" s="55">
        <v>51096.142</v>
      </c>
      <c r="D4187" s="55" t="s">
        <v>8869</v>
      </c>
      <c r="E4187">
        <f t="shared" si="456"/>
        <v>-4546.0135002685238</v>
      </c>
      <c r="F4187">
        <f t="shared" si="457"/>
        <v>-4546</v>
      </c>
      <c r="G4187">
        <f t="shared" si="453"/>
        <v>-1.6136199999891687E-2</v>
      </c>
      <c r="I4187">
        <f t="shared" si="455"/>
        <v>-1.6136199999891687E-2</v>
      </c>
      <c r="Q4187" s="2">
        <f t="shared" si="458"/>
        <v>36077.642</v>
      </c>
      <c r="S4187" t="s">
        <v>8874</v>
      </c>
      <c r="U4187" s="21"/>
    </row>
    <row r="4188" spans="1:33" ht="12.95" customHeight="1" x14ac:dyDescent="0.2">
      <c r="A4188" s="55" t="s">
        <v>2176</v>
      </c>
      <c r="B4188" s="54" t="s">
        <v>8852</v>
      </c>
      <c r="C4188" s="55">
        <v>51096.146000000001</v>
      </c>
      <c r="D4188" s="55" t="s">
        <v>8869</v>
      </c>
      <c r="E4188">
        <f t="shared" si="456"/>
        <v>-4546.0101536891498</v>
      </c>
      <c r="F4188">
        <f t="shared" si="457"/>
        <v>-4546</v>
      </c>
      <c r="G4188">
        <f t="shared" si="453"/>
        <v>-1.213619999907678E-2</v>
      </c>
      <c r="I4188">
        <f t="shared" si="455"/>
        <v>-1.213619999907678E-2</v>
      </c>
      <c r="Q4188" s="2">
        <f t="shared" si="458"/>
        <v>36077.646000000001</v>
      </c>
      <c r="S4188" t="s">
        <v>8874</v>
      </c>
      <c r="U4188" s="21"/>
      <c r="AB4188" t="s">
        <v>8668</v>
      </c>
      <c r="AC4188">
        <v>15</v>
      </c>
      <c r="AE4188" t="s">
        <v>8806</v>
      </c>
      <c r="AG4188" t="s">
        <v>8661</v>
      </c>
    </row>
    <row r="4189" spans="1:33" ht="12.95" customHeight="1" x14ac:dyDescent="0.2">
      <c r="A4189" s="99" t="s">
        <v>8797</v>
      </c>
      <c r="B4189" s="14"/>
      <c r="C4189" s="17">
        <v>51111.686999999998</v>
      </c>
      <c r="D4189" s="17"/>
      <c r="E4189">
        <f t="shared" si="456"/>
        <v>-4533.0078561787477</v>
      </c>
      <c r="F4189">
        <f t="shared" si="457"/>
        <v>-4533</v>
      </c>
      <c r="G4189">
        <f t="shared" si="453"/>
        <v>-9.3901000072946772E-3</v>
      </c>
      <c r="I4189">
        <f t="shared" si="455"/>
        <v>-9.3901000072946772E-3</v>
      </c>
      <c r="Q4189" s="2">
        <f t="shared" si="458"/>
        <v>36093.186999999998</v>
      </c>
      <c r="S4189" t="s">
        <v>8874</v>
      </c>
      <c r="U4189" s="21"/>
    </row>
    <row r="4190" spans="1:33" ht="12.95" customHeight="1" x14ac:dyDescent="0.2">
      <c r="A4190" s="55" t="s">
        <v>2176</v>
      </c>
      <c r="B4190" s="54" t="s">
        <v>8852</v>
      </c>
      <c r="C4190" s="55">
        <v>51126.014799999997</v>
      </c>
      <c r="D4190" s="55" t="s">
        <v>8869</v>
      </c>
      <c r="E4190">
        <f t="shared" si="456"/>
        <v>-4521.020576192288</v>
      </c>
      <c r="F4190">
        <f t="shared" si="457"/>
        <v>-4521</v>
      </c>
      <c r="G4190">
        <f t="shared" si="453"/>
        <v>-2.4593700007244479E-2</v>
      </c>
      <c r="J4190">
        <f>G4190</f>
        <v>-2.4593700007244479E-2</v>
      </c>
      <c r="Q4190" s="2">
        <f t="shared" si="458"/>
        <v>36107.514799999997</v>
      </c>
      <c r="S4190" t="s">
        <v>8874</v>
      </c>
      <c r="U4190" s="21"/>
    </row>
    <row r="4191" spans="1:33" ht="12.95" customHeight="1" x14ac:dyDescent="0.2">
      <c r="A4191" s="55" t="s">
        <v>10893</v>
      </c>
      <c r="B4191" s="54" t="s">
        <v>8852</v>
      </c>
      <c r="C4191" s="55">
        <v>51126.014999999999</v>
      </c>
      <c r="D4191" s="55" t="s">
        <v>8869</v>
      </c>
      <c r="E4191">
        <f t="shared" si="456"/>
        <v>-4521.0204088633182</v>
      </c>
      <c r="F4191">
        <f t="shared" si="457"/>
        <v>-4521</v>
      </c>
      <c r="G4191">
        <f t="shared" si="453"/>
        <v>-2.4393700005020946E-2</v>
      </c>
      <c r="I4191">
        <f>G4191</f>
        <v>-2.4393700005020946E-2</v>
      </c>
      <c r="Q4191" s="2">
        <f t="shared" si="458"/>
        <v>36107.514999999999</v>
      </c>
      <c r="S4191" t="s">
        <v>8874</v>
      </c>
      <c r="U4191" s="21"/>
    </row>
    <row r="4192" spans="1:33" ht="12.95" customHeight="1" x14ac:dyDescent="0.2">
      <c r="A4192" s="55" t="s">
        <v>2176</v>
      </c>
      <c r="B4192" s="54" t="s">
        <v>8852</v>
      </c>
      <c r="C4192" s="55">
        <v>51126.020100000002</v>
      </c>
      <c r="D4192" s="55" t="s">
        <v>8869</v>
      </c>
      <c r="E4192">
        <f t="shared" si="456"/>
        <v>-4521.0161419746155</v>
      </c>
      <c r="F4192">
        <f t="shared" si="457"/>
        <v>-4521</v>
      </c>
      <c r="G4192">
        <f t="shared" si="453"/>
        <v>-1.9293700002890546E-2</v>
      </c>
      <c r="J4192">
        <f>G4192</f>
        <v>-1.9293700002890546E-2</v>
      </c>
      <c r="Q4192" s="2">
        <f t="shared" si="458"/>
        <v>36107.520100000002</v>
      </c>
      <c r="S4192" t="s">
        <v>8874</v>
      </c>
      <c r="U4192" s="21"/>
    </row>
    <row r="4193" spans="1:21" ht="12.95" customHeight="1" x14ac:dyDescent="0.2">
      <c r="A4193" s="55" t="s">
        <v>10893</v>
      </c>
      <c r="B4193" s="54" t="s">
        <v>8852</v>
      </c>
      <c r="C4193" s="55">
        <v>51126.021999999997</v>
      </c>
      <c r="D4193" s="55" t="s">
        <v>8869</v>
      </c>
      <c r="E4193">
        <f t="shared" si="456"/>
        <v>-4521.0145523494166</v>
      </c>
      <c r="F4193">
        <f t="shared" si="457"/>
        <v>-4521</v>
      </c>
      <c r="G4193">
        <f t="shared" si="453"/>
        <v>-1.7393700007232837E-2</v>
      </c>
      <c r="I4193">
        <f>G4193</f>
        <v>-1.7393700007232837E-2</v>
      </c>
      <c r="Q4193" s="2">
        <f t="shared" si="458"/>
        <v>36107.521999999997</v>
      </c>
      <c r="S4193" t="s">
        <v>8874</v>
      </c>
      <c r="U4193" s="21"/>
    </row>
    <row r="4194" spans="1:21" ht="12.95" customHeight="1" x14ac:dyDescent="0.2">
      <c r="A4194" s="55" t="s">
        <v>2176</v>
      </c>
      <c r="B4194" s="54" t="s">
        <v>8852</v>
      </c>
      <c r="C4194" s="55">
        <v>51126.022499999999</v>
      </c>
      <c r="D4194" s="55" t="s">
        <v>8869</v>
      </c>
      <c r="E4194">
        <f t="shared" si="456"/>
        <v>-4521.0141340269929</v>
      </c>
      <c r="F4194">
        <f t="shared" si="457"/>
        <v>-4521</v>
      </c>
      <c r="G4194">
        <f t="shared" si="453"/>
        <v>-1.6893700005311985E-2</v>
      </c>
      <c r="J4194">
        <f>G4194</f>
        <v>-1.6893700005311985E-2</v>
      </c>
      <c r="Q4194" s="2">
        <f t="shared" si="458"/>
        <v>36107.522499999999</v>
      </c>
      <c r="S4194" t="s">
        <v>8874</v>
      </c>
      <c r="U4194" s="21"/>
    </row>
    <row r="4195" spans="1:21" ht="12.95" customHeight="1" x14ac:dyDescent="0.2">
      <c r="A4195" s="55" t="s">
        <v>10893</v>
      </c>
      <c r="B4195" s="54" t="s">
        <v>8852</v>
      </c>
      <c r="C4195" s="55">
        <v>51126.023999999998</v>
      </c>
      <c r="D4195" s="55" t="s">
        <v>8869</v>
      </c>
      <c r="E4195">
        <f t="shared" si="456"/>
        <v>-4521.0128790597291</v>
      </c>
      <c r="F4195">
        <f t="shared" si="457"/>
        <v>-4521</v>
      </c>
      <c r="G4195">
        <f t="shared" si="453"/>
        <v>-1.5393700006825384E-2</v>
      </c>
      <c r="I4195">
        <f>G4195</f>
        <v>-1.5393700006825384E-2</v>
      </c>
      <c r="Q4195" s="2">
        <f t="shared" si="458"/>
        <v>36107.523999999998</v>
      </c>
      <c r="S4195" t="s">
        <v>8874</v>
      </c>
      <c r="U4195" s="21"/>
    </row>
    <row r="4196" spans="1:21" ht="12.95" customHeight="1" x14ac:dyDescent="0.2">
      <c r="A4196" s="55" t="s">
        <v>2176</v>
      </c>
      <c r="B4196" s="54" t="s">
        <v>8852</v>
      </c>
      <c r="C4196" s="55">
        <v>51126.026100000003</v>
      </c>
      <c r="D4196" s="55" t="s">
        <v>8869</v>
      </c>
      <c r="E4196">
        <f t="shared" si="456"/>
        <v>-4521.011122105554</v>
      </c>
      <c r="F4196">
        <f t="shared" si="457"/>
        <v>-4521</v>
      </c>
      <c r="G4196">
        <f t="shared" si="453"/>
        <v>-1.3293700001668185E-2</v>
      </c>
      <c r="J4196">
        <f>G4196</f>
        <v>-1.3293700001668185E-2</v>
      </c>
      <c r="Q4196" s="2">
        <f t="shared" si="458"/>
        <v>36107.526100000003</v>
      </c>
      <c r="S4196" t="s">
        <v>8874</v>
      </c>
      <c r="U4196" s="21"/>
    </row>
    <row r="4197" spans="1:21" ht="12.95" customHeight="1" x14ac:dyDescent="0.2">
      <c r="A4197" s="99" t="s">
        <v>8797</v>
      </c>
      <c r="B4197" s="14"/>
      <c r="C4197" s="17">
        <v>51127.214999999997</v>
      </c>
      <c r="D4197" s="17"/>
      <c r="E4197">
        <f t="shared" si="456"/>
        <v>-4520.0164350513078</v>
      </c>
      <c r="F4197">
        <f t="shared" si="457"/>
        <v>-4520</v>
      </c>
      <c r="G4197">
        <f t="shared" si="453"/>
        <v>-1.9644000007247087E-2</v>
      </c>
      <c r="I4197">
        <f>G4197</f>
        <v>-1.9644000007247087E-2</v>
      </c>
      <c r="Q4197" s="2">
        <f t="shared" si="458"/>
        <v>36108.714999999997</v>
      </c>
      <c r="S4197" t="s">
        <v>8874</v>
      </c>
      <c r="U4197" s="21"/>
    </row>
    <row r="4198" spans="1:21" ht="12.95" customHeight="1" x14ac:dyDescent="0.2">
      <c r="A4198" s="99" t="s">
        <v>8797</v>
      </c>
      <c r="B4198" s="14"/>
      <c r="C4198" s="17">
        <v>51129.610999999997</v>
      </c>
      <c r="D4198" s="17"/>
      <c r="E4198">
        <f t="shared" si="456"/>
        <v>-4518.0118340066556</v>
      </c>
      <c r="F4198">
        <f t="shared" si="457"/>
        <v>-4518</v>
      </c>
      <c r="G4198">
        <f t="shared" si="453"/>
        <v>-1.4144600005238317E-2</v>
      </c>
      <c r="I4198">
        <f>G4198</f>
        <v>-1.4144600005238317E-2</v>
      </c>
      <c r="Q4198" s="2">
        <f t="shared" si="458"/>
        <v>36111.110999999997</v>
      </c>
      <c r="S4198" t="s">
        <v>8874</v>
      </c>
      <c r="U4198" s="21"/>
    </row>
    <row r="4199" spans="1:21" ht="12.95" customHeight="1" x14ac:dyDescent="0.2">
      <c r="A4199" s="55" t="s">
        <v>2176</v>
      </c>
      <c r="B4199" s="54" t="s">
        <v>8852</v>
      </c>
      <c r="C4199" s="55">
        <v>51131.980900000002</v>
      </c>
      <c r="D4199" s="55" t="s">
        <v>8869</v>
      </c>
      <c r="E4199">
        <f t="shared" si="456"/>
        <v>-4516.0290693924117</v>
      </c>
      <c r="F4199">
        <f t="shared" si="457"/>
        <v>-4516</v>
      </c>
      <c r="G4199">
        <f t="shared" si="453"/>
        <v>-3.4745199998724274E-2</v>
      </c>
      <c r="J4199">
        <f>G4199</f>
        <v>-3.4745199998724274E-2</v>
      </c>
      <c r="Q4199" s="2">
        <f t="shared" si="458"/>
        <v>36113.480900000002</v>
      </c>
      <c r="S4199" t="s">
        <v>8874</v>
      </c>
      <c r="U4199" s="21"/>
    </row>
    <row r="4200" spans="1:21" ht="12.95" customHeight="1" x14ac:dyDescent="0.2">
      <c r="A4200" s="55" t="s">
        <v>10893</v>
      </c>
      <c r="B4200" s="54" t="s">
        <v>8852</v>
      </c>
      <c r="C4200" s="55">
        <v>51131.993000000002</v>
      </c>
      <c r="D4200" s="55" t="s">
        <v>8869</v>
      </c>
      <c r="E4200">
        <f t="shared" si="456"/>
        <v>-4516.0189459898074</v>
      </c>
      <c r="F4200">
        <f t="shared" si="457"/>
        <v>-4516</v>
      </c>
      <c r="G4200">
        <f t="shared" si="453"/>
        <v>-2.2645199998805765E-2</v>
      </c>
      <c r="I4200">
        <f>G4200</f>
        <v>-2.2645199998805765E-2</v>
      </c>
      <c r="Q4200" s="2">
        <f t="shared" si="458"/>
        <v>36113.493000000002</v>
      </c>
      <c r="S4200" t="s">
        <v>8874</v>
      </c>
      <c r="U4200" s="21"/>
    </row>
    <row r="4201" spans="1:21" ht="12.95" customHeight="1" x14ac:dyDescent="0.2">
      <c r="A4201" s="55" t="s">
        <v>2176</v>
      </c>
      <c r="B4201" s="54" t="s">
        <v>8852</v>
      </c>
      <c r="C4201" s="55">
        <v>51131.9948</v>
      </c>
      <c r="D4201" s="55" t="s">
        <v>8869</v>
      </c>
      <c r="E4201">
        <f t="shared" si="456"/>
        <v>-4516.0174400290907</v>
      </c>
      <c r="F4201">
        <f t="shared" si="457"/>
        <v>-4516</v>
      </c>
      <c r="G4201">
        <f t="shared" si="453"/>
        <v>-2.0845200000621844E-2</v>
      </c>
      <c r="J4201">
        <f>G4201</f>
        <v>-2.0845200000621844E-2</v>
      </c>
      <c r="Q4201" s="2">
        <f t="shared" si="458"/>
        <v>36113.4948</v>
      </c>
      <c r="S4201" t="s">
        <v>8874</v>
      </c>
      <c r="U4201" s="21"/>
    </row>
    <row r="4202" spans="1:21" ht="12.95" customHeight="1" x14ac:dyDescent="0.2">
      <c r="A4202" s="55" t="s">
        <v>10893</v>
      </c>
      <c r="B4202" s="54" t="s">
        <v>8852</v>
      </c>
      <c r="C4202" s="55">
        <v>51131.995000000003</v>
      </c>
      <c r="D4202" s="55" t="s">
        <v>8869</v>
      </c>
      <c r="E4202">
        <f t="shared" si="456"/>
        <v>-4516.01727270012</v>
      </c>
      <c r="F4202">
        <f t="shared" si="457"/>
        <v>-4516</v>
      </c>
      <c r="G4202">
        <f t="shared" si="453"/>
        <v>-2.0645199998398311E-2</v>
      </c>
      <c r="I4202">
        <f t="shared" ref="I4202:I4208" si="459">G4202</f>
        <v>-2.0645199998398311E-2</v>
      </c>
      <c r="Q4202" s="2">
        <f t="shared" si="458"/>
        <v>36113.495000000003</v>
      </c>
      <c r="S4202" t="s">
        <v>8874</v>
      </c>
      <c r="U4202" s="21"/>
    </row>
    <row r="4203" spans="1:21" ht="12.95" customHeight="1" x14ac:dyDescent="0.2">
      <c r="A4203" s="55" t="s">
        <v>10893</v>
      </c>
      <c r="B4203" s="54" t="s">
        <v>8852</v>
      </c>
      <c r="C4203" s="55">
        <v>51131.995999999999</v>
      </c>
      <c r="D4203" s="55" t="s">
        <v>8869</v>
      </c>
      <c r="E4203">
        <f t="shared" si="456"/>
        <v>-4516.0164360552799</v>
      </c>
      <c r="F4203">
        <f t="shared" si="457"/>
        <v>-4516</v>
      </c>
      <c r="G4203">
        <f t="shared" si="453"/>
        <v>-1.9645200001832563E-2</v>
      </c>
      <c r="I4203">
        <f t="shared" si="459"/>
        <v>-1.9645200001832563E-2</v>
      </c>
      <c r="Q4203" s="2">
        <f t="shared" si="458"/>
        <v>36113.495999999999</v>
      </c>
      <c r="S4203" t="s">
        <v>8874</v>
      </c>
      <c r="U4203" s="21"/>
    </row>
    <row r="4204" spans="1:21" ht="12.95" customHeight="1" x14ac:dyDescent="0.2">
      <c r="A4204" s="55" t="s">
        <v>10893</v>
      </c>
      <c r="B4204" s="54" t="s">
        <v>8852</v>
      </c>
      <c r="C4204" s="55">
        <v>51131.997000000003</v>
      </c>
      <c r="D4204" s="55" t="s">
        <v>8869</v>
      </c>
      <c r="E4204">
        <f t="shared" si="456"/>
        <v>-4516.0155994104325</v>
      </c>
      <c r="F4204">
        <f t="shared" si="457"/>
        <v>-4516</v>
      </c>
      <c r="G4204">
        <f t="shared" ref="G4204:G4267" si="460">+C4204-(C$7+F4204*C$8)</f>
        <v>-1.8645199997990858E-2</v>
      </c>
      <c r="I4204">
        <f t="shared" si="459"/>
        <v>-1.8645199997990858E-2</v>
      </c>
      <c r="Q4204" s="2">
        <f t="shared" si="458"/>
        <v>36113.497000000003</v>
      </c>
      <c r="S4204" t="s">
        <v>8874</v>
      </c>
      <c r="U4204" s="21"/>
    </row>
    <row r="4205" spans="1:21" ht="12.95" customHeight="1" x14ac:dyDescent="0.2">
      <c r="A4205" s="55" t="s">
        <v>10893</v>
      </c>
      <c r="B4205" s="54" t="s">
        <v>8852</v>
      </c>
      <c r="C4205" s="55">
        <v>51131.998</v>
      </c>
      <c r="D4205" s="55" t="s">
        <v>8869</v>
      </c>
      <c r="E4205">
        <f t="shared" si="456"/>
        <v>-4516.0147627655924</v>
      </c>
      <c r="F4205">
        <f t="shared" si="457"/>
        <v>-4516</v>
      </c>
      <c r="G4205">
        <f t="shared" si="460"/>
        <v>-1.764520000142511E-2</v>
      </c>
      <c r="I4205">
        <f t="shared" si="459"/>
        <v>-1.764520000142511E-2</v>
      </c>
      <c r="Q4205" s="2">
        <f t="shared" si="458"/>
        <v>36113.498</v>
      </c>
      <c r="S4205" t="s">
        <v>8874</v>
      </c>
      <c r="U4205" s="21"/>
    </row>
    <row r="4206" spans="1:21" ht="12.95" customHeight="1" x14ac:dyDescent="0.2">
      <c r="A4206" s="55" t="s">
        <v>10893</v>
      </c>
      <c r="B4206" s="54" t="s">
        <v>8852</v>
      </c>
      <c r="C4206" s="55">
        <v>51131.999000000003</v>
      </c>
      <c r="D4206" s="55" t="s">
        <v>8869</v>
      </c>
      <c r="E4206">
        <f t="shared" si="456"/>
        <v>-4516.013926120746</v>
      </c>
      <c r="F4206">
        <f t="shared" si="457"/>
        <v>-4516</v>
      </c>
      <c r="G4206">
        <f t="shared" si="460"/>
        <v>-1.6645199997583404E-2</v>
      </c>
      <c r="I4206">
        <f t="shared" si="459"/>
        <v>-1.6645199997583404E-2</v>
      </c>
      <c r="Q4206" s="2">
        <f t="shared" si="458"/>
        <v>36113.499000000003</v>
      </c>
      <c r="S4206" t="s">
        <v>8874</v>
      </c>
      <c r="U4206" s="21"/>
    </row>
    <row r="4207" spans="1:21" ht="12.95" customHeight="1" x14ac:dyDescent="0.2">
      <c r="A4207" s="55" t="s">
        <v>10893</v>
      </c>
      <c r="B4207" s="54" t="s">
        <v>8852</v>
      </c>
      <c r="C4207" s="55">
        <v>51132.004000000001</v>
      </c>
      <c r="D4207" s="55" t="s">
        <v>8869</v>
      </c>
      <c r="E4207">
        <f t="shared" si="456"/>
        <v>-4516.009742896531</v>
      </c>
      <c r="F4207">
        <f t="shared" si="457"/>
        <v>-4516</v>
      </c>
      <c r="G4207">
        <f t="shared" si="460"/>
        <v>-1.1645200000202749E-2</v>
      </c>
      <c r="I4207">
        <f t="shared" si="459"/>
        <v>-1.1645200000202749E-2</v>
      </c>
      <c r="Q4207" s="2">
        <f t="shared" si="458"/>
        <v>36113.504000000001</v>
      </c>
      <c r="S4207" t="s">
        <v>8874</v>
      </c>
      <c r="U4207" s="21"/>
    </row>
    <row r="4208" spans="1:21" ht="12.95" customHeight="1" x14ac:dyDescent="0.2">
      <c r="A4208" s="55" t="s">
        <v>10893</v>
      </c>
      <c r="B4208" s="54" t="s">
        <v>8852</v>
      </c>
      <c r="C4208" s="55">
        <v>51133.186999999998</v>
      </c>
      <c r="D4208" s="55" t="s">
        <v>8869</v>
      </c>
      <c r="E4208">
        <f t="shared" si="456"/>
        <v>-4515.0199920468585</v>
      </c>
      <c r="F4208">
        <f t="shared" si="457"/>
        <v>-4515</v>
      </c>
      <c r="G4208">
        <f t="shared" si="460"/>
        <v>-2.3895500002254266E-2</v>
      </c>
      <c r="I4208">
        <f t="shared" si="459"/>
        <v>-2.3895500002254266E-2</v>
      </c>
      <c r="Q4208" s="2">
        <f t="shared" si="458"/>
        <v>36114.686999999998</v>
      </c>
      <c r="S4208" t="s">
        <v>8874</v>
      </c>
      <c r="U4208" s="21"/>
    </row>
    <row r="4209" spans="1:21" ht="12.95" customHeight="1" x14ac:dyDescent="0.2">
      <c r="A4209" s="99" t="s">
        <v>8848</v>
      </c>
      <c r="B4209" s="14"/>
      <c r="C4209" s="17">
        <v>51135.583200000001</v>
      </c>
      <c r="D4209" s="17"/>
      <c r="E4209">
        <f t="shared" si="456"/>
        <v>-4513.0152236732356</v>
      </c>
      <c r="F4209">
        <f t="shared" si="457"/>
        <v>-4513</v>
      </c>
      <c r="G4209">
        <f t="shared" si="460"/>
        <v>-1.8196099998021964E-2</v>
      </c>
      <c r="J4209">
        <f>G4209</f>
        <v>-1.8196099998021964E-2</v>
      </c>
      <c r="Q4209" s="2">
        <f t="shared" si="458"/>
        <v>36117.083200000001</v>
      </c>
      <c r="S4209" t="s">
        <v>8874</v>
      </c>
      <c r="U4209" s="21"/>
    </row>
    <row r="4210" spans="1:21" ht="12.95" customHeight="1" x14ac:dyDescent="0.2">
      <c r="A4210" s="99" t="s">
        <v>8797</v>
      </c>
      <c r="B4210" s="14"/>
      <c r="C4210" s="17">
        <v>51141.561000000002</v>
      </c>
      <c r="D4210" s="17"/>
      <c r="E4210">
        <f t="shared" si="456"/>
        <v>-4508.0139281286947</v>
      </c>
      <c r="F4210">
        <f t="shared" si="457"/>
        <v>-4508</v>
      </c>
      <c r="G4210">
        <f t="shared" si="460"/>
        <v>-1.6647600001306273E-2</v>
      </c>
      <c r="I4210">
        <f>G4210</f>
        <v>-1.6647600001306273E-2</v>
      </c>
      <c r="Q4210" s="2">
        <f t="shared" si="458"/>
        <v>36123.061000000002</v>
      </c>
      <c r="S4210" t="s">
        <v>8874</v>
      </c>
      <c r="U4210" s="21"/>
    </row>
    <row r="4211" spans="1:21" ht="12.95" customHeight="1" x14ac:dyDescent="0.2">
      <c r="A4211" s="99" t="s">
        <v>8797</v>
      </c>
      <c r="B4211" s="14"/>
      <c r="C4211" s="17">
        <v>51160.688000000002</v>
      </c>
      <c r="D4211" s="17"/>
      <c r="E4211">
        <f t="shared" si="456"/>
        <v>-4492.0114222100601</v>
      </c>
      <c r="F4211">
        <f t="shared" si="457"/>
        <v>-4492</v>
      </c>
      <c r="G4211">
        <f t="shared" si="460"/>
        <v>-1.3652400004502852E-2</v>
      </c>
      <c r="I4211">
        <f>G4211</f>
        <v>-1.3652400004502852E-2</v>
      </c>
      <c r="Q4211" s="2">
        <f t="shared" si="458"/>
        <v>36142.188000000002</v>
      </c>
      <c r="S4211" t="s">
        <v>8874</v>
      </c>
      <c r="U4211" s="21"/>
    </row>
    <row r="4212" spans="1:21" ht="12.95" customHeight="1" x14ac:dyDescent="0.2">
      <c r="A4212" s="55" t="s">
        <v>2282</v>
      </c>
      <c r="B4212" s="54" t="s">
        <v>8850</v>
      </c>
      <c r="C4212" s="55">
        <v>51162.483999999997</v>
      </c>
      <c r="D4212" s="55" t="s">
        <v>8869</v>
      </c>
      <c r="E4212">
        <f t="shared" si="456"/>
        <v>-4490.5088080714195</v>
      </c>
      <c r="F4212">
        <f t="shared" si="457"/>
        <v>-4490.5</v>
      </c>
      <c r="G4212">
        <f t="shared" si="460"/>
        <v>-1.052785000501899E-2</v>
      </c>
      <c r="I4212">
        <f>G4212</f>
        <v>-1.052785000501899E-2</v>
      </c>
      <c r="Q4212" s="2">
        <f t="shared" si="458"/>
        <v>36143.983999999997</v>
      </c>
      <c r="S4212" t="s">
        <v>8874</v>
      </c>
      <c r="U4212" s="21"/>
    </row>
    <row r="4213" spans="1:21" ht="12.95" customHeight="1" x14ac:dyDescent="0.2">
      <c r="A4213" s="99" t="s">
        <v>8848</v>
      </c>
      <c r="B4213" s="14"/>
      <c r="C4213" s="17">
        <v>51165.464399999997</v>
      </c>
      <c r="D4213" s="17"/>
      <c r="E4213">
        <f t="shared" si="456"/>
        <v>-4488.0152717803176</v>
      </c>
      <c r="F4213">
        <f t="shared" si="457"/>
        <v>-4488</v>
      </c>
      <c r="G4213">
        <f t="shared" si="460"/>
        <v>-1.8253600006573834E-2</v>
      </c>
      <c r="J4213">
        <f>G4213</f>
        <v>-1.8253600006573834E-2</v>
      </c>
      <c r="Q4213" s="2">
        <f t="shared" si="458"/>
        <v>36146.964399999997</v>
      </c>
      <c r="S4213" t="s">
        <v>8874</v>
      </c>
      <c r="U4213" s="21"/>
    </row>
    <row r="4214" spans="1:21" ht="12.95" customHeight="1" x14ac:dyDescent="0.2">
      <c r="A4214" s="55" t="s">
        <v>2196</v>
      </c>
      <c r="B4214" s="54" t="s">
        <v>8852</v>
      </c>
      <c r="C4214" s="55">
        <v>51165.470999999998</v>
      </c>
      <c r="D4214" s="55" t="s">
        <v>8869</v>
      </c>
      <c r="E4214">
        <f t="shared" si="456"/>
        <v>-4488.0097499243502</v>
      </c>
      <c r="F4214">
        <f t="shared" si="457"/>
        <v>-4488</v>
      </c>
      <c r="G4214">
        <f t="shared" si="460"/>
        <v>-1.1653600005956832E-2</v>
      </c>
      <c r="I4214">
        <f>G4214</f>
        <v>-1.1653600005956832E-2</v>
      </c>
      <c r="Q4214" s="2">
        <f t="shared" si="458"/>
        <v>36146.970999999998</v>
      </c>
      <c r="S4214" t="s">
        <v>8874</v>
      </c>
      <c r="U4214" s="21"/>
    </row>
    <row r="4215" spans="1:21" ht="12.95" customHeight="1" x14ac:dyDescent="0.2">
      <c r="A4215" s="99" t="s">
        <v>8797</v>
      </c>
      <c r="B4215" s="14"/>
      <c r="C4215" s="17">
        <v>51166.66</v>
      </c>
      <c r="D4215" s="17"/>
      <c r="E4215">
        <f t="shared" si="456"/>
        <v>-4487.01497920561</v>
      </c>
      <c r="F4215">
        <f t="shared" si="457"/>
        <v>-4487</v>
      </c>
      <c r="G4215">
        <f t="shared" si="460"/>
        <v>-1.7903899999510031E-2</v>
      </c>
      <c r="I4215">
        <f>G4215</f>
        <v>-1.7903899999510031E-2</v>
      </c>
      <c r="Q4215" s="2">
        <f t="shared" si="458"/>
        <v>36148.160000000003</v>
      </c>
      <c r="S4215" t="s">
        <v>8874</v>
      </c>
      <c r="U4215" s="21"/>
    </row>
    <row r="4216" spans="1:21" ht="12.95" customHeight="1" x14ac:dyDescent="0.2">
      <c r="A4216" s="55" t="s">
        <v>2298</v>
      </c>
      <c r="B4216" s="54" t="s">
        <v>8852</v>
      </c>
      <c r="C4216" s="55">
        <v>51170.248</v>
      </c>
      <c r="D4216" s="55" t="s">
        <v>8869</v>
      </c>
      <c r="E4216">
        <f t="shared" si="456"/>
        <v>-4484.0130975076963</v>
      </c>
      <c r="F4216">
        <f t="shared" si="457"/>
        <v>-4484</v>
      </c>
      <c r="G4216">
        <f t="shared" si="460"/>
        <v>-1.5654800001357216E-2</v>
      </c>
      <c r="I4216">
        <f>+C4216-(C$7+F4216*C$8)</f>
        <v>-1.5654800001357216E-2</v>
      </c>
      <c r="Q4216" s="2">
        <f t="shared" si="458"/>
        <v>36151.748</v>
      </c>
      <c r="S4216" t="s">
        <v>8874</v>
      </c>
    </row>
    <row r="4217" spans="1:21" ht="12.95" customHeight="1" x14ac:dyDescent="0.2">
      <c r="A4217" s="55" t="s">
        <v>2298</v>
      </c>
      <c r="B4217" s="54" t="s">
        <v>8852</v>
      </c>
      <c r="C4217" s="55">
        <v>51171.438999999998</v>
      </c>
      <c r="D4217" s="55" t="s">
        <v>8869</v>
      </c>
      <c r="E4217">
        <f t="shared" si="456"/>
        <v>-4483.016653499275</v>
      </c>
      <c r="F4217">
        <f t="shared" si="457"/>
        <v>-4483</v>
      </c>
      <c r="G4217">
        <f t="shared" si="460"/>
        <v>-1.9905100001778919E-2</v>
      </c>
      <c r="I4217">
        <f>+C4217-(C$7+F4217*C$8)</f>
        <v>-1.9905100001778919E-2</v>
      </c>
      <c r="Q4217" s="2">
        <f t="shared" si="458"/>
        <v>36152.938999999998</v>
      </c>
      <c r="S4217" t="s">
        <v>8874</v>
      </c>
    </row>
    <row r="4218" spans="1:21" ht="12.95" customHeight="1" x14ac:dyDescent="0.2">
      <c r="A4218" s="55" t="s">
        <v>2196</v>
      </c>
      <c r="B4218" s="54" t="s">
        <v>8852</v>
      </c>
      <c r="C4218" s="55">
        <v>51171.442999999999</v>
      </c>
      <c r="D4218" s="55" t="s">
        <v>8869</v>
      </c>
      <c r="E4218">
        <f t="shared" si="456"/>
        <v>-4483.013306919901</v>
      </c>
      <c r="F4218">
        <f t="shared" si="457"/>
        <v>-4483</v>
      </c>
      <c r="G4218">
        <f t="shared" si="460"/>
        <v>-1.5905100000964012E-2</v>
      </c>
      <c r="I4218">
        <f>G4218</f>
        <v>-1.5905100000964012E-2</v>
      </c>
      <c r="Q4218" s="2">
        <f t="shared" si="458"/>
        <v>36152.942999999999</v>
      </c>
      <c r="S4218" t="s">
        <v>8874</v>
      </c>
      <c r="U4218" s="21"/>
    </row>
    <row r="4219" spans="1:21" ht="12.95" customHeight="1" x14ac:dyDescent="0.2">
      <c r="A4219" s="55" t="s">
        <v>1467</v>
      </c>
      <c r="B4219" s="54" t="s">
        <v>8852</v>
      </c>
      <c r="C4219" s="55">
        <v>51172.644</v>
      </c>
      <c r="D4219" s="55" t="s">
        <v>8869</v>
      </c>
      <c r="E4219">
        <f t="shared" si="456"/>
        <v>-4482.0084964630441</v>
      </c>
      <c r="F4219">
        <f t="shared" si="457"/>
        <v>-4482</v>
      </c>
      <c r="G4219">
        <f t="shared" si="460"/>
        <v>-1.0155399999348447E-2</v>
      </c>
      <c r="I4219">
        <f>+C4219-(C$7+F4219*C$8)</f>
        <v>-1.0155399999348447E-2</v>
      </c>
      <c r="Q4219" s="2">
        <f t="shared" si="458"/>
        <v>36154.144</v>
      </c>
      <c r="S4219" t="s">
        <v>8874</v>
      </c>
    </row>
    <row r="4220" spans="1:21" ht="12.95" customHeight="1" x14ac:dyDescent="0.2">
      <c r="A4220" s="99" t="s">
        <v>8797</v>
      </c>
      <c r="B4220" s="14"/>
      <c r="C4220" s="17">
        <v>51178.614000000001</v>
      </c>
      <c r="D4220" s="17"/>
      <c r="E4220">
        <f t="shared" si="456"/>
        <v>-4477.0137267482814</v>
      </c>
      <c r="F4220">
        <f t="shared" si="457"/>
        <v>-4477</v>
      </c>
      <c r="G4220">
        <f t="shared" si="460"/>
        <v>-1.6406900002039038E-2</v>
      </c>
      <c r="I4220">
        <f>G4220</f>
        <v>-1.6406900002039038E-2</v>
      </c>
      <c r="Q4220" s="2">
        <f t="shared" si="458"/>
        <v>36160.114000000001</v>
      </c>
      <c r="S4220" t="s">
        <v>8874</v>
      </c>
      <c r="U4220" s="21"/>
    </row>
    <row r="4221" spans="1:21" ht="12.95" customHeight="1" x14ac:dyDescent="0.2">
      <c r="A4221" s="99" t="s">
        <v>8797</v>
      </c>
      <c r="B4221" s="14"/>
      <c r="C4221" s="17">
        <v>51178.614999999998</v>
      </c>
      <c r="D4221" s="17"/>
      <c r="E4221">
        <f t="shared" si="456"/>
        <v>-4477.0128901034414</v>
      </c>
      <c r="F4221">
        <f t="shared" si="457"/>
        <v>-4477</v>
      </c>
      <c r="G4221">
        <f t="shared" si="460"/>
        <v>-1.540690000547329E-2</v>
      </c>
      <c r="I4221">
        <f>G4221</f>
        <v>-1.540690000547329E-2</v>
      </c>
      <c r="Q4221" s="2">
        <f t="shared" si="458"/>
        <v>36160.114999999998</v>
      </c>
      <c r="S4221" t="s">
        <v>8874</v>
      </c>
      <c r="U4221" s="21"/>
    </row>
    <row r="4222" spans="1:21" ht="12.95" customHeight="1" x14ac:dyDescent="0.2">
      <c r="A4222" s="99" t="s">
        <v>8797</v>
      </c>
      <c r="B4222" s="14"/>
      <c r="C4222" s="17">
        <v>51183.385999999999</v>
      </c>
      <c r="D4222" s="17"/>
      <c r="E4222">
        <f t="shared" si="456"/>
        <v>-4473.021257555848</v>
      </c>
      <c r="F4222">
        <f t="shared" si="457"/>
        <v>-4473</v>
      </c>
      <c r="G4222">
        <f t="shared" si="460"/>
        <v>-2.5408100002096035E-2</v>
      </c>
      <c r="I4222">
        <f>G4222</f>
        <v>-2.5408100002096035E-2</v>
      </c>
      <c r="Q4222" s="2">
        <f t="shared" si="458"/>
        <v>36164.885999999999</v>
      </c>
      <c r="S4222" t="s">
        <v>8874</v>
      </c>
      <c r="U4222" s="21"/>
    </row>
    <row r="4223" spans="1:21" ht="12.95" customHeight="1" x14ac:dyDescent="0.2">
      <c r="A4223" s="99" t="s">
        <v>8848</v>
      </c>
      <c r="B4223" s="14"/>
      <c r="C4223" s="17">
        <v>51183.392999999996</v>
      </c>
      <c r="D4223" s="17"/>
      <c r="E4223">
        <f t="shared" si="456"/>
        <v>-4473.0154010419465</v>
      </c>
      <c r="F4223">
        <f t="shared" si="457"/>
        <v>-4473</v>
      </c>
      <c r="G4223">
        <f t="shared" si="460"/>
        <v>-1.8408100004307926E-2</v>
      </c>
      <c r="I4223">
        <f>G4223</f>
        <v>-1.8408100004307926E-2</v>
      </c>
      <c r="Q4223" s="2">
        <f t="shared" si="458"/>
        <v>36164.892999999996</v>
      </c>
      <c r="S4223" t="s">
        <v>8874</v>
      </c>
      <c r="U4223" s="21"/>
    </row>
    <row r="4224" spans="1:21" ht="12.95" customHeight="1" x14ac:dyDescent="0.2">
      <c r="A4224" s="55" t="s">
        <v>2298</v>
      </c>
      <c r="B4224" s="54" t="s">
        <v>8852</v>
      </c>
      <c r="C4224" s="55">
        <v>51188.175000000003</v>
      </c>
      <c r="D4224" s="55" t="s">
        <v>8869</v>
      </c>
      <c r="E4224">
        <f t="shared" si="456"/>
        <v>-4469.0145654010712</v>
      </c>
      <c r="F4224">
        <f t="shared" si="457"/>
        <v>-4469</v>
      </c>
      <c r="G4224">
        <f t="shared" si="460"/>
        <v>-1.7409300002327655E-2</v>
      </c>
      <c r="I4224">
        <f>+C4224-(C$7+F4224*C$8)</f>
        <v>-1.7409300002327655E-2</v>
      </c>
      <c r="Q4224" s="2">
        <f t="shared" si="458"/>
        <v>36169.675000000003</v>
      </c>
      <c r="S4224" t="s">
        <v>8874</v>
      </c>
    </row>
    <row r="4225" spans="1:33" ht="12.95" customHeight="1" x14ac:dyDescent="0.2">
      <c r="A4225" s="55" t="s">
        <v>2298</v>
      </c>
      <c r="B4225" s="54" t="s">
        <v>8852</v>
      </c>
      <c r="C4225" s="55">
        <v>51189.368000000002</v>
      </c>
      <c r="D4225" s="55" t="s">
        <v>8869</v>
      </c>
      <c r="E4225">
        <f t="shared" si="456"/>
        <v>-4468.0164481029624</v>
      </c>
      <c r="F4225">
        <f t="shared" si="457"/>
        <v>-4468</v>
      </c>
      <c r="G4225">
        <f t="shared" si="460"/>
        <v>-1.9659600002341904E-2</v>
      </c>
      <c r="I4225">
        <f>+C4225-(C$7+F4225*C$8)</f>
        <v>-1.9659600002341904E-2</v>
      </c>
      <c r="Q4225" s="2">
        <f t="shared" si="458"/>
        <v>36170.868000000002</v>
      </c>
      <c r="S4225" t="s">
        <v>8874</v>
      </c>
    </row>
    <row r="4226" spans="1:33" ht="12.95" customHeight="1" x14ac:dyDescent="0.2">
      <c r="A4226" s="55" t="s">
        <v>1467</v>
      </c>
      <c r="B4226" s="54" t="s">
        <v>8852</v>
      </c>
      <c r="C4226" s="55">
        <v>51201.324000000001</v>
      </c>
      <c r="D4226" s="55" t="s">
        <v>8869</v>
      </c>
      <c r="E4226">
        <f t="shared" si="456"/>
        <v>-4458.0135223559473</v>
      </c>
      <c r="F4226">
        <f t="shared" si="457"/>
        <v>-4458</v>
      </c>
      <c r="G4226">
        <f t="shared" si="460"/>
        <v>-1.6162600004463457E-2</v>
      </c>
      <c r="I4226">
        <f>+C4226-(C$7+F4226*C$8)</f>
        <v>-1.6162600004463457E-2</v>
      </c>
      <c r="Q4226" s="2">
        <f t="shared" si="458"/>
        <v>36182.824000000001</v>
      </c>
      <c r="S4226" t="s">
        <v>8874</v>
      </c>
    </row>
    <row r="4227" spans="1:33" ht="12.95" customHeight="1" x14ac:dyDescent="0.2">
      <c r="A4227" s="55" t="s">
        <v>2298</v>
      </c>
      <c r="B4227" s="54" t="s">
        <v>8852</v>
      </c>
      <c r="C4227" s="55">
        <v>51207.296999999999</v>
      </c>
      <c r="D4227" s="55" t="s">
        <v>8869</v>
      </c>
      <c r="E4227">
        <f t="shared" si="456"/>
        <v>-4453.0162427066571</v>
      </c>
      <c r="F4227">
        <f t="shared" si="457"/>
        <v>-4453</v>
      </c>
      <c r="G4227">
        <f t="shared" si="460"/>
        <v>-1.9414100002904888E-2</v>
      </c>
      <c r="I4227">
        <f>+C4227-(C$7+F4227*C$8)</f>
        <v>-1.9414100002904888E-2</v>
      </c>
      <c r="Q4227" s="2">
        <f t="shared" si="458"/>
        <v>36188.796999999999</v>
      </c>
      <c r="S4227" t="s">
        <v>8874</v>
      </c>
    </row>
    <row r="4228" spans="1:33" ht="12.95" customHeight="1" x14ac:dyDescent="0.2">
      <c r="A4228" s="99" t="s">
        <v>8797</v>
      </c>
      <c r="B4228" s="14"/>
      <c r="C4228" s="17">
        <v>51215.665999999997</v>
      </c>
      <c r="D4228" s="17"/>
      <c r="E4228">
        <f t="shared" si="456"/>
        <v>-4446.0143620127146</v>
      </c>
      <c r="F4228">
        <f t="shared" si="457"/>
        <v>-4446</v>
      </c>
      <c r="G4228">
        <f t="shared" si="460"/>
        <v>-1.7166200006613508E-2</v>
      </c>
      <c r="I4228">
        <f>G4228</f>
        <v>-1.7166200006613508E-2</v>
      </c>
      <c r="Q4228" s="2">
        <f t="shared" si="458"/>
        <v>36197.165999999997</v>
      </c>
      <c r="S4228" t="s">
        <v>8874</v>
      </c>
      <c r="U4228" s="21"/>
    </row>
    <row r="4229" spans="1:33" ht="12.95" customHeight="1" x14ac:dyDescent="0.2">
      <c r="A4229" s="55" t="s">
        <v>2298</v>
      </c>
      <c r="B4229" s="54" t="s">
        <v>8852</v>
      </c>
      <c r="C4229" s="55">
        <v>51220.445</v>
      </c>
      <c r="D4229" s="55" t="s">
        <v>8869</v>
      </c>
      <c r="E4229">
        <f t="shared" si="456"/>
        <v>-4442.0160363063733</v>
      </c>
      <c r="F4229">
        <f t="shared" si="457"/>
        <v>-4442</v>
      </c>
      <c r="G4229">
        <f t="shared" si="460"/>
        <v>-1.9167400001606438E-2</v>
      </c>
      <c r="I4229">
        <f>+C4229-(C$7+F4229*C$8)</f>
        <v>-1.9167400001606438E-2</v>
      </c>
      <c r="Q4229" s="2">
        <f t="shared" si="458"/>
        <v>36201.945</v>
      </c>
      <c r="S4229" t="s">
        <v>8874</v>
      </c>
      <c r="AB4229" t="s">
        <v>8668</v>
      </c>
      <c r="AC4229">
        <v>23</v>
      </c>
      <c r="AE4229" t="s">
        <v>8791</v>
      </c>
      <c r="AG4229" t="s">
        <v>8661</v>
      </c>
    </row>
    <row r="4230" spans="1:33" ht="12.95" customHeight="1" x14ac:dyDescent="0.2">
      <c r="A4230" s="99" t="s">
        <v>8797</v>
      </c>
      <c r="B4230" s="14"/>
      <c r="C4230" s="17">
        <v>51221.64</v>
      </c>
      <c r="D4230" s="17"/>
      <c r="E4230">
        <f t="shared" si="456"/>
        <v>-4441.016245718577</v>
      </c>
      <c r="F4230">
        <f t="shared" si="457"/>
        <v>-4441</v>
      </c>
      <c r="G4230">
        <f t="shared" si="460"/>
        <v>-1.9417700001213234E-2</v>
      </c>
      <c r="I4230">
        <f>G4230</f>
        <v>-1.9417700001213234E-2</v>
      </c>
      <c r="Q4230" s="2">
        <f t="shared" si="458"/>
        <v>36203.14</v>
      </c>
      <c r="S4230" t="s">
        <v>8874</v>
      </c>
      <c r="U4230" s="21"/>
    </row>
    <row r="4231" spans="1:33" ht="12.95" customHeight="1" x14ac:dyDescent="0.2">
      <c r="A4231" s="55" t="s">
        <v>2298</v>
      </c>
      <c r="B4231" s="54" t="s">
        <v>8852</v>
      </c>
      <c r="C4231" s="55">
        <v>51226.421000000002</v>
      </c>
      <c r="D4231" s="55" t="s">
        <v>8869</v>
      </c>
      <c r="E4231">
        <f t="shared" si="456"/>
        <v>-4437.0162467225491</v>
      </c>
      <c r="F4231">
        <f t="shared" si="457"/>
        <v>-4437</v>
      </c>
      <c r="G4231">
        <f t="shared" si="460"/>
        <v>-1.9418900003074668E-2</v>
      </c>
      <c r="I4231">
        <f>+C4231-(C$7+F4231*C$8)</f>
        <v>-1.9418900003074668E-2</v>
      </c>
      <c r="Q4231" s="2">
        <f t="shared" si="458"/>
        <v>36207.921000000002</v>
      </c>
      <c r="S4231" t="s">
        <v>8874</v>
      </c>
    </row>
    <row r="4232" spans="1:33" ht="12.95" customHeight="1" x14ac:dyDescent="0.2">
      <c r="A4232" s="99" t="s">
        <v>8797</v>
      </c>
      <c r="B4232" s="14"/>
      <c r="C4232" s="17">
        <v>51239.57</v>
      </c>
      <c r="D4232" s="17"/>
      <c r="E4232">
        <f t="shared" si="456"/>
        <v>-4426.0152036774252</v>
      </c>
      <c r="F4232">
        <f t="shared" si="457"/>
        <v>-4426</v>
      </c>
      <c r="G4232">
        <f t="shared" si="460"/>
        <v>-1.817220000521047E-2</v>
      </c>
      <c r="I4232">
        <f>G4232</f>
        <v>-1.817220000521047E-2</v>
      </c>
      <c r="Q4232" s="2">
        <f t="shared" si="458"/>
        <v>36221.07</v>
      </c>
      <c r="S4232" t="s">
        <v>8874</v>
      </c>
      <c r="U4232" s="21"/>
    </row>
    <row r="4233" spans="1:33" ht="12.95" customHeight="1" x14ac:dyDescent="0.2">
      <c r="A4233" s="55" t="s">
        <v>2298</v>
      </c>
      <c r="B4233" s="54" t="s">
        <v>8852</v>
      </c>
      <c r="C4233" s="55">
        <v>51244.351000000002</v>
      </c>
      <c r="D4233" s="55" t="s">
        <v>8869</v>
      </c>
      <c r="E4233">
        <f t="shared" si="456"/>
        <v>-4422.0152046813964</v>
      </c>
      <c r="F4233">
        <f t="shared" si="457"/>
        <v>-4422</v>
      </c>
      <c r="G4233">
        <f t="shared" si="460"/>
        <v>-1.8173399999795947E-2</v>
      </c>
      <c r="I4233">
        <f>+C4233-(C$7+F4233*C$8)</f>
        <v>-1.8173399999795947E-2</v>
      </c>
      <c r="Q4233" s="2">
        <f t="shared" si="458"/>
        <v>36225.851000000002</v>
      </c>
      <c r="S4233" t="s">
        <v>8874</v>
      </c>
    </row>
    <row r="4234" spans="1:33" ht="12.95" customHeight="1" x14ac:dyDescent="0.2">
      <c r="A4234" s="55" t="s">
        <v>4359</v>
      </c>
      <c r="B4234" s="54" t="s">
        <v>8852</v>
      </c>
      <c r="C4234" s="55">
        <v>51250.324699999997</v>
      </c>
      <c r="D4234" s="55" t="s">
        <v>8869</v>
      </c>
      <c r="E4234">
        <f t="shared" si="456"/>
        <v>-4417.0173393807181</v>
      </c>
      <c r="F4234">
        <f t="shared" si="457"/>
        <v>-4417</v>
      </c>
      <c r="G4234">
        <f t="shared" si="460"/>
        <v>-2.0724900008644909E-2</v>
      </c>
      <c r="J4234">
        <f>+C4234-(C$7+F4234*C$8)</f>
        <v>-2.0724900008644909E-2</v>
      </c>
      <c r="Q4234" s="2">
        <f t="shared" si="458"/>
        <v>36231.824699999997</v>
      </c>
      <c r="S4234" t="s">
        <v>8874</v>
      </c>
    </row>
    <row r="4235" spans="1:33" ht="12.95" customHeight="1" x14ac:dyDescent="0.2">
      <c r="A4235" s="55" t="s">
        <v>2298</v>
      </c>
      <c r="B4235" s="54" t="s">
        <v>8852</v>
      </c>
      <c r="C4235" s="55">
        <v>51250.328000000001</v>
      </c>
      <c r="D4235" s="55" t="s">
        <v>8869</v>
      </c>
      <c r="E4235">
        <f t="shared" si="456"/>
        <v>-4417.0145784527322</v>
      </c>
      <c r="F4235">
        <f t="shared" si="457"/>
        <v>-4417</v>
      </c>
      <c r="G4235">
        <f t="shared" si="460"/>
        <v>-1.7424900004698429E-2</v>
      </c>
      <c r="I4235">
        <f>+C4235-(C$7+F4235*C$8)</f>
        <v>-1.7424900004698429E-2</v>
      </c>
      <c r="Q4235" s="2">
        <f t="shared" si="458"/>
        <v>36231.828000000001</v>
      </c>
      <c r="S4235" t="s">
        <v>8874</v>
      </c>
    </row>
    <row r="4236" spans="1:33" ht="12.95" customHeight="1" x14ac:dyDescent="0.2">
      <c r="A4236" s="55" t="s">
        <v>2298</v>
      </c>
      <c r="B4236" s="54" t="s">
        <v>8852</v>
      </c>
      <c r="C4236" s="55">
        <v>51251.521000000001</v>
      </c>
      <c r="D4236" s="55" t="s">
        <v>8869</v>
      </c>
      <c r="E4236">
        <f t="shared" si="456"/>
        <v>-4416.0164611546234</v>
      </c>
      <c r="F4236">
        <f t="shared" si="457"/>
        <v>-4416</v>
      </c>
      <c r="G4236">
        <f t="shared" si="460"/>
        <v>-1.9675200004712678E-2</v>
      </c>
      <c r="I4236">
        <f>+C4236-(C$7+F4236*C$8)</f>
        <v>-1.9675200004712678E-2</v>
      </c>
      <c r="Q4236" s="2">
        <f t="shared" si="458"/>
        <v>36233.021000000001</v>
      </c>
      <c r="S4236" t="s">
        <v>8874</v>
      </c>
    </row>
    <row r="4237" spans="1:33" ht="12.95" customHeight="1" x14ac:dyDescent="0.2">
      <c r="A4237" s="55" t="s">
        <v>2343</v>
      </c>
      <c r="B4237" s="54" t="s">
        <v>8852</v>
      </c>
      <c r="C4237" s="55">
        <v>51256.311000000002</v>
      </c>
      <c r="D4237" s="55" t="s">
        <v>8869</v>
      </c>
      <c r="E4237">
        <f t="shared" si="456"/>
        <v>-4412.0089323550064</v>
      </c>
      <c r="F4237">
        <f t="shared" si="457"/>
        <v>-4412</v>
      </c>
      <c r="G4237">
        <f t="shared" si="460"/>
        <v>-1.0676400001102593E-2</v>
      </c>
      <c r="I4237">
        <f>G4237</f>
        <v>-1.0676400001102593E-2</v>
      </c>
      <c r="Q4237" s="2">
        <f t="shared" si="458"/>
        <v>36237.811000000002</v>
      </c>
      <c r="S4237" t="s">
        <v>8874</v>
      </c>
      <c r="U4237" s="21"/>
    </row>
    <row r="4238" spans="1:33" ht="12.95" customHeight="1" x14ac:dyDescent="0.2">
      <c r="A4238" s="55" t="s">
        <v>2298</v>
      </c>
      <c r="B4238" s="54" t="s">
        <v>8852</v>
      </c>
      <c r="C4238" s="55">
        <v>51263.474000000002</v>
      </c>
      <c r="D4238" s="55" t="s">
        <v>8869</v>
      </c>
      <c r="E4238">
        <f t="shared" si="456"/>
        <v>-4406.0160453421349</v>
      </c>
      <c r="F4238">
        <f t="shared" si="457"/>
        <v>-4406</v>
      </c>
      <c r="G4238">
        <f t="shared" si="460"/>
        <v>-1.9178200003807433E-2</v>
      </c>
      <c r="I4238">
        <f>+C4238-(C$7+F4238*C$8)</f>
        <v>-1.9178200003807433E-2</v>
      </c>
      <c r="Q4238" s="2">
        <f t="shared" si="458"/>
        <v>36244.974000000002</v>
      </c>
      <c r="S4238" t="s">
        <v>8874</v>
      </c>
    </row>
    <row r="4239" spans="1:33" ht="12.95" customHeight="1" x14ac:dyDescent="0.2">
      <c r="A4239" s="55" t="s">
        <v>2298</v>
      </c>
      <c r="B4239" s="54" t="s">
        <v>8852</v>
      </c>
      <c r="C4239" s="55">
        <v>51281.404000000002</v>
      </c>
      <c r="D4239" s="55" t="s">
        <v>8869</v>
      </c>
      <c r="E4239">
        <f t="shared" si="456"/>
        <v>-4391.0150033009822</v>
      </c>
      <c r="F4239">
        <f t="shared" si="457"/>
        <v>-4391</v>
      </c>
      <c r="G4239">
        <f t="shared" si="460"/>
        <v>-1.7932700000528712E-2</v>
      </c>
      <c r="I4239">
        <f>+C4239-(C$7+F4239*C$8)</f>
        <v>-1.7932700000528712E-2</v>
      </c>
      <c r="Q4239" s="2">
        <f t="shared" si="458"/>
        <v>36262.904000000002</v>
      </c>
      <c r="S4239" t="s">
        <v>8874</v>
      </c>
    </row>
    <row r="4240" spans="1:33" ht="12.95" customHeight="1" x14ac:dyDescent="0.2">
      <c r="A4240" s="55" t="s">
        <v>2298</v>
      </c>
      <c r="B4240" s="54" t="s">
        <v>8852</v>
      </c>
      <c r="C4240" s="55">
        <v>51293.358</v>
      </c>
      <c r="D4240" s="55" t="s">
        <v>8869</v>
      </c>
      <c r="E4240">
        <f t="shared" si="456"/>
        <v>-4381.0137508436537</v>
      </c>
      <c r="F4240">
        <f t="shared" si="457"/>
        <v>-4381</v>
      </c>
      <c r="G4240">
        <f t="shared" si="460"/>
        <v>-1.6435700003057718E-2</v>
      </c>
      <c r="I4240">
        <f>+C4240-(C$7+F4240*C$8)</f>
        <v>-1.6435700003057718E-2</v>
      </c>
      <c r="Q4240" s="2">
        <f t="shared" si="458"/>
        <v>36274.858</v>
      </c>
      <c r="S4240" t="s">
        <v>8874</v>
      </c>
      <c r="AB4240" t="s">
        <v>8668</v>
      </c>
      <c r="AC4240">
        <v>19</v>
      </c>
      <c r="AE4240" t="s">
        <v>8659</v>
      </c>
      <c r="AG4240" t="s">
        <v>8661</v>
      </c>
    </row>
    <row r="4241" spans="1:33" ht="12.95" customHeight="1" x14ac:dyDescent="0.2">
      <c r="A4241" s="55" t="s">
        <v>2352</v>
      </c>
      <c r="B4241" s="54" t="s">
        <v>8852</v>
      </c>
      <c r="C4241" s="55">
        <v>51361.481</v>
      </c>
      <c r="D4241" s="55" t="s">
        <v>8869</v>
      </c>
      <c r="E4241">
        <f t="shared" si="456"/>
        <v>-4324.018994180552</v>
      </c>
      <c r="F4241">
        <f t="shared" si="457"/>
        <v>-4324</v>
      </c>
      <c r="G4241">
        <f t="shared" si="460"/>
        <v>-2.2702800000843126E-2</v>
      </c>
      <c r="I4241">
        <f>+C4241-(C$7+F4241*C$8)</f>
        <v>-2.2702800000843126E-2</v>
      </c>
      <c r="Q4241" s="2">
        <f t="shared" si="458"/>
        <v>36342.981</v>
      </c>
      <c r="S4241" t="s">
        <v>8874</v>
      </c>
      <c r="AB4241" t="s">
        <v>8668</v>
      </c>
      <c r="AC4241">
        <v>19</v>
      </c>
      <c r="AE4241" t="s">
        <v>8806</v>
      </c>
      <c r="AG4241" t="s">
        <v>8661</v>
      </c>
    </row>
    <row r="4242" spans="1:33" ht="12.95" customHeight="1" x14ac:dyDescent="0.2">
      <c r="A4242" s="99" t="s">
        <v>8848</v>
      </c>
      <c r="B4242" s="14"/>
      <c r="C4242" s="17">
        <v>51379.4136</v>
      </c>
      <c r="D4242" s="17"/>
      <c r="E4242">
        <f t="shared" si="456"/>
        <v>-4309.0157768628069</v>
      </c>
      <c r="F4242">
        <f t="shared" si="457"/>
        <v>-4309</v>
      </c>
      <c r="G4242">
        <f t="shared" si="460"/>
        <v>-1.8857300005038269E-2</v>
      </c>
      <c r="J4242">
        <f>G4242</f>
        <v>-1.8857300005038269E-2</v>
      </c>
      <c r="Q4242" s="2">
        <f t="shared" si="458"/>
        <v>36360.9136</v>
      </c>
      <c r="S4242" t="s">
        <v>8874</v>
      </c>
      <c r="U4242" s="21"/>
    </row>
    <row r="4243" spans="1:33" ht="12.95" customHeight="1" x14ac:dyDescent="0.2">
      <c r="A4243" s="55" t="s">
        <v>4359</v>
      </c>
      <c r="B4243" s="54" t="s">
        <v>8852</v>
      </c>
      <c r="C4243" s="55">
        <v>51385.391000000003</v>
      </c>
      <c r="D4243" s="55" t="s">
        <v>8869</v>
      </c>
      <c r="E4243">
        <f t="shared" si="456"/>
        <v>-4304.0148159762011</v>
      </c>
      <c r="F4243">
        <f t="shared" si="457"/>
        <v>-4304</v>
      </c>
      <c r="G4243">
        <f t="shared" si="460"/>
        <v>-1.7708799998217728E-2</v>
      </c>
      <c r="J4243">
        <f>+C4243-(C$7+F4243*C$8)</f>
        <v>-1.7708799998217728E-2</v>
      </c>
      <c r="Q4243" s="2">
        <f t="shared" si="458"/>
        <v>36366.891000000003</v>
      </c>
      <c r="S4243" t="s">
        <v>8874</v>
      </c>
    </row>
    <row r="4244" spans="1:33" ht="12.95" customHeight="1" x14ac:dyDescent="0.2">
      <c r="A4244" s="55" t="s">
        <v>10893</v>
      </c>
      <c r="B4244" s="54" t="s">
        <v>8852</v>
      </c>
      <c r="C4244" s="55">
        <v>51390.165000000001</v>
      </c>
      <c r="D4244" s="55" t="s">
        <v>8869</v>
      </c>
      <c r="E4244">
        <f t="shared" si="456"/>
        <v>-4300.0206734940803</v>
      </c>
      <c r="F4244">
        <f t="shared" si="457"/>
        <v>-4300</v>
      </c>
      <c r="G4244">
        <f t="shared" si="460"/>
        <v>-2.4710000005143229E-2</v>
      </c>
      <c r="I4244">
        <f>G4244</f>
        <v>-2.4710000005143229E-2</v>
      </c>
      <c r="Q4244" s="2">
        <f t="shared" si="458"/>
        <v>36371.665000000001</v>
      </c>
      <c r="S4244" t="s">
        <v>8874</v>
      </c>
      <c r="U4244" s="21"/>
    </row>
    <row r="4245" spans="1:33" ht="12.95" customHeight="1" x14ac:dyDescent="0.2">
      <c r="A4245" s="55" t="s">
        <v>2364</v>
      </c>
      <c r="B4245" s="54" t="s">
        <v>8852</v>
      </c>
      <c r="C4245" s="55">
        <v>51390.166400000002</v>
      </c>
      <c r="D4245" s="55" t="s">
        <v>8869</v>
      </c>
      <c r="E4245">
        <f t="shared" ref="E4245:E4308" si="461">+(C4245-C$7)/C$8</f>
        <v>-4300.0195021912996</v>
      </c>
      <c r="F4245">
        <f t="shared" ref="F4245:F4308" si="462">ROUND(2*E4245,0)/2</f>
        <v>-4300</v>
      </c>
      <c r="G4245">
        <f t="shared" si="460"/>
        <v>-2.3310000004130416E-2</v>
      </c>
      <c r="J4245">
        <f>G4245</f>
        <v>-2.3310000004130416E-2</v>
      </c>
      <c r="Q4245" s="2">
        <f t="shared" si="458"/>
        <v>36371.666400000002</v>
      </c>
      <c r="S4245" t="s">
        <v>8874</v>
      </c>
      <c r="U4245" s="21"/>
    </row>
    <row r="4246" spans="1:33" ht="12.95" customHeight="1" x14ac:dyDescent="0.2">
      <c r="A4246" s="55" t="s">
        <v>10893</v>
      </c>
      <c r="B4246" s="54" t="s">
        <v>8852</v>
      </c>
      <c r="C4246" s="55">
        <v>51402.124000000003</v>
      </c>
      <c r="D4246" s="55" t="s">
        <v>8869</v>
      </c>
      <c r="E4246">
        <f t="shared" si="461"/>
        <v>-4290.0152378125313</v>
      </c>
      <c r="F4246">
        <f t="shared" si="462"/>
        <v>-4290</v>
      </c>
      <c r="G4246">
        <f t="shared" si="460"/>
        <v>-1.8212999995739665E-2</v>
      </c>
      <c r="I4246">
        <f>G4246</f>
        <v>-1.8212999995739665E-2</v>
      </c>
      <c r="Q4246" s="2">
        <f t="shared" si="458"/>
        <v>36383.624000000003</v>
      </c>
      <c r="S4246" t="s">
        <v>8874</v>
      </c>
      <c r="U4246" s="21"/>
    </row>
    <row r="4247" spans="1:33" ht="12.95" customHeight="1" x14ac:dyDescent="0.2">
      <c r="A4247" s="55" t="s">
        <v>4359</v>
      </c>
      <c r="B4247" s="54" t="s">
        <v>8852</v>
      </c>
      <c r="C4247" s="55">
        <v>51404.509400000003</v>
      </c>
      <c r="D4247" s="55" t="s">
        <v>8869</v>
      </c>
      <c r="E4247">
        <f t="shared" si="461"/>
        <v>-4288.0195052032195</v>
      </c>
      <c r="F4247">
        <f t="shared" si="462"/>
        <v>-4288</v>
      </c>
      <c r="G4247">
        <f t="shared" si="460"/>
        <v>-2.3313600002438761E-2</v>
      </c>
      <c r="J4247">
        <f>+C4247-(C$7+F4247*C$8)</f>
        <v>-2.3313600002438761E-2</v>
      </c>
      <c r="Q4247" s="2">
        <f t="shared" ref="Q4247:Q4310" si="463">+C4247-15018.5</f>
        <v>36386.009400000003</v>
      </c>
      <c r="S4247" t="s">
        <v>8874</v>
      </c>
    </row>
    <row r="4248" spans="1:33" ht="12.95" customHeight="1" x14ac:dyDescent="0.2">
      <c r="A4248" s="55" t="s">
        <v>10893</v>
      </c>
      <c r="B4248" s="54" t="s">
        <v>8852</v>
      </c>
      <c r="C4248" s="55">
        <v>51408.103000000003</v>
      </c>
      <c r="D4248" s="55" t="s">
        <v>8869</v>
      </c>
      <c r="E4248">
        <f t="shared" si="461"/>
        <v>-4285.0129382941795</v>
      </c>
      <c r="F4248">
        <f t="shared" si="462"/>
        <v>-4285</v>
      </c>
      <c r="G4248">
        <f t="shared" si="460"/>
        <v>-1.5464500000234693E-2</v>
      </c>
      <c r="I4248">
        <f>G4248</f>
        <v>-1.5464500000234693E-2</v>
      </c>
      <c r="Q4248" s="2">
        <f t="shared" si="463"/>
        <v>36389.603000000003</v>
      </c>
      <c r="S4248" t="s">
        <v>8874</v>
      </c>
      <c r="U4248" s="21"/>
    </row>
    <row r="4249" spans="1:33" ht="12.95" customHeight="1" x14ac:dyDescent="0.2">
      <c r="A4249" s="55" t="s">
        <v>2352</v>
      </c>
      <c r="B4249" s="54" t="s">
        <v>8852</v>
      </c>
      <c r="C4249" s="55">
        <v>51411.680999999997</v>
      </c>
      <c r="D4249" s="55" t="s">
        <v>8869</v>
      </c>
      <c r="E4249">
        <f t="shared" si="461"/>
        <v>-4282.0194230447014</v>
      </c>
      <c r="F4249">
        <f t="shared" si="462"/>
        <v>-4282</v>
      </c>
      <c r="G4249">
        <f t="shared" si="460"/>
        <v>-2.3215400004119147E-2</v>
      </c>
      <c r="I4249">
        <f>+C4249-(C$7+F4249*C$8)</f>
        <v>-2.3215400004119147E-2</v>
      </c>
      <c r="Q4249" s="2">
        <f t="shared" si="463"/>
        <v>36393.180999999997</v>
      </c>
      <c r="S4249" t="s">
        <v>8874</v>
      </c>
    </row>
    <row r="4250" spans="1:33" ht="12.95" customHeight="1" x14ac:dyDescent="0.2">
      <c r="A4250" s="55" t="s">
        <v>2352</v>
      </c>
      <c r="B4250" s="54" t="s">
        <v>8852</v>
      </c>
      <c r="C4250" s="55">
        <v>51411.69</v>
      </c>
      <c r="D4250" s="55" t="s">
        <v>8869</v>
      </c>
      <c r="E4250">
        <f t="shared" si="461"/>
        <v>-4282.0118932411069</v>
      </c>
      <c r="F4250">
        <f t="shared" si="462"/>
        <v>-4282</v>
      </c>
      <c r="G4250">
        <f t="shared" si="460"/>
        <v>-1.4215399998647626E-2</v>
      </c>
      <c r="I4250">
        <f>+C4250-(C$7+F4250*C$8)</f>
        <v>-1.4215399998647626E-2</v>
      </c>
      <c r="Q4250" s="2">
        <f t="shared" si="463"/>
        <v>36393.19</v>
      </c>
      <c r="S4250" t="s">
        <v>8874</v>
      </c>
    </row>
    <row r="4251" spans="1:33" ht="12.95" customHeight="1" x14ac:dyDescent="0.2">
      <c r="A4251" s="55" t="s">
        <v>2298</v>
      </c>
      <c r="B4251" s="54" t="s">
        <v>8852</v>
      </c>
      <c r="C4251" s="55">
        <v>51416.466999999997</v>
      </c>
      <c r="D4251" s="55" t="s">
        <v>8869</v>
      </c>
      <c r="E4251">
        <f t="shared" si="461"/>
        <v>-4278.0152408244585</v>
      </c>
      <c r="F4251">
        <f t="shared" si="462"/>
        <v>-4278</v>
      </c>
      <c r="G4251">
        <f t="shared" si="460"/>
        <v>-1.8216600008599926E-2</v>
      </c>
      <c r="I4251">
        <f>+C4251-(C$7+F4251*C$8)</f>
        <v>-1.8216600008599926E-2</v>
      </c>
      <c r="Q4251" s="2">
        <f t="shared" si="463"/>
        <v>36397.966999999997</v>
      </c>
      <c r="S4251" t="s">
        <v>8874</v>
      </c>
    </row>
    <row r="4252" spans="1:33" ht="12.95" customHeight="1" x14ac:dyDescent="0.2">
      <c r="A4252" s="55" t="s">
        <v>2298</v>
      </c>
      <c r="B4252" s="54" t="s">
        <v>8852</v>
      </c>
      <c r="C4252" s="55">
        <v>51428.417999999998</v>
      </c>
      <c r="D4252" s="55" t="s">
        <v>8869</v>
      </c>
      <c r="E4252">
        <f t="shared" si="461"/>
        <v>-4268.0164983016566</v>
      </c>
      <c r="F4252">
        <f t="shared" si="462"/>
        <v>-4268</v>
      </c>
      <c r="G4252">
        <f t="shared" si="460"/>
        <v>-1.9719600008102134E-2</v>
      </c>
      <c r="I4252">
        <f>+C4252-(C$7+F4252*C$8)</f>
        <v>-1.9719600008102134E-2</v>
      </c>
      <c r="Q4252" s="2">
        <f t="shared" si="463"/>
        <v>36409.917999999998</v>
      </c>
      <c r="S4252" t="s">
        <v>8874</v>
      </c>
    </row>
    <row r="4253" spans="1:33" ht="12.95" customHeight="1" x14ac:dyDescent="0.2">
      <c r="A4253" s="55" t="s">
        <v>2352</v>
      </c>
      <c r="B4253" s="54" t="s">
        <v>8852</v>
      </c>
      <c r="C4253" s="55">
        <v>51429.614999999998</v>
      </c>
      <c r="D4253" s="55" t="s">
        <v>8869</v>
      </c>
      <c r="E4253">
        <f t="shared" si="461"/>
        <v>-4267.0150344241747</v>
      </c>
      <c r="F4253">
        <f t="shared" si="462"/>
        <v>-4267</v>
      </c>
      <c r="G4253">
        <f t="shared" si="460"/>
        <v>-1.7969900007301476E-2</v>
      </c>
      <c r="I4253">
        <f>+C4253-(C$7+F4253*C$8)</f>
        <v>-1.7969900007301476E-2</v>
      </c>
      <c r="Q4253" s="2">
        <f t="shared" si="463"/>
        <v>36411.114999999998</v>
      </c>
      <c r="S4253" t="s">
        <v>8874</v>
      </c>
    </row>
    <row r="4254" spans="1:33" ht="12.95" customHeight="1" x14ac:dyDescent="0.2">
      <c r="A4254" s="55" t="s">
        <v>10893</v>
      </c>
      <c r="B4254" s="54" t="s">
        <v>8852</v>
      </c>
      <c r="C4254" s="55">
        <v>51433.190999999999</v>
      </c>
      <c r="D4254" s="55" t="s">
        <v>8869</v>
      </c>
      <c r="E4254">
        <f t="shared" si="461"/>
        <v>-4264.0231924643767</v>
      </c>
      <c r="F4254">
        <f t="shared" si="462"/>
        <v>-4264</v>
      </c>
      <c r="G4254">
        <f t="shared" si="460"/>
        <v>-2.7720800004317425E-2</v>
      </c>
      <c r="I4254">
        <f>G4254</f>
        <v>-2.7720800004317425E-2</v>
      </c>
      <c r="Q4254" s="2">
        <f t="shared" si="463"/>
        <v>36414.690999999999</v>
      </c>
      <c r="S4254" t="s">
        <v>8874</v>
      </c>
      <c r="U4254" s="21"/>
    </row>
    <row r="4255" spans="1:33" ht="12.95" customHeight="1" x14ac:dyDescent="0.2">
      <c r="A4255" s="55" t="s">
        <v>2298</v>
      </c>
      <c r="B4255" s="54" t="s">
        <v>8852</v>
      </c>
      <c r="C4255" s="55">
        <v>51434.396000000001</v>
      </c>
      <c r="D4255" s="55" t="s">
        <v>8869</v>
      </c>
      <c r="E4255">
        <f t="shared" si="461"/>
        <v>-4263.0150354281459</v>
      </c>
      <c r="F4255">
        <f t="shared" si="462"/>
        <v>-4263</v>
      </c>
      <c r="G4255">
        <f t="shared" si="460"/>
        <v>-1.7971100001886953E-2</v>
      </c>
      <c r="I4255">
        <f>+C4255-(C$7+F4255*C$8)</f>
        <v>-1.7971100001886953E-2</v>
      </c>
      <c r="Q4255" s="2">
        <f t="shared" si="463"/>
        <v>36415.896000000001</v>
      </c>
      <c r="S4255" t="s">
        <v>8874</v>
      </c>
    </row>
    <row r="4256" spans="1:33" ht="12.95" customHeight="1" x14ac:dyDescent="0.2">
      <c r="A4256" s="55" t="s">
        <v>2352</v>
      </c>
      <c r="B4256" s="54" t="s">
        <v>8852</v>
      </c>
      <c r="C4256" s="55">
        <v>51435.593999999997</v>
      </c>
      <c r="D4256" s="55" t="s">
        <v>8869</v>
      </c>
      <c r="E4256">
        <f t="shared" si="461"/>
        <v>-4262.012734905823</v>
      </c>
      <c r="F4256">
        <f t="shared" si="462"/>
        <v>-4262</v>
      </c>
      <c r="G4256">
        <f t="shared" si="460"/>
        <v>-1.5221400004520547E-2</v>
      </c>
      <c r="I4256">
        <f>+C4256-(C$7+F4256*C$8)</f>
        <v>-1.5221400004520547E-2</v>
      </c>
      <c r="Q4256" s="2">
        <f t="shared" si="463"/>
        <v>36417.093999999997</v>
      </c>
      <c r="S4256" t="s">
        <v>8874</v>
      </c>
    </row>
    <row r="4257" spans="1:21" ht="12.95" customHeight="1" x14ac:dyDescent="0.2">
      <c r="A4257" s="55" t="s">
        <v>2352</v>
      </c>
      <c r="B4257" s="54" t="s">
        <v>8852</v>
      </c>
      <c r="C4257" s="55">
        <v>51440.37</v>
      </c>
      <c r="D4257" s="55" t="s">
        <v>8869</v>
      </c>
      <c r="E4257">
        <f t="shared" si="461"/>
        <v>-4258.0169191340092</v>
      </c>
      <c r="F4257">
        <f t="shared" si="462"/>
        <v>-4258</v>
      </c>
      <c r="G4257">
        <f t="shared" si="460"/>
        <v>-2.0222600003762636E-2</v>
      </c>
      <c r="I4257">
        <f>+C4257-(C$7+F4257*C$8)</f>
        <v>-2.0222600003762636E-2</v>
      </c>
      <c r="Q4257" s="2">
        <f t="shared" si="463"/>
        <v>36421.870000000003</v>
      </c>
      <c r="S4257" t="s">
        <v>8874</v>
      </c>
    </row>
    <row r="4258" spans="1:21" ht="12.95" customHeight="1" x14ac:dyDescent="0.2">
      <c r="A4258" s="55" t="s">
        <v>2352</v>
      </c>
      <c r="B4258" s="54" t="s">
        <v>8852</v>
      </c>
      <c r="C4258" s="55">
        <v>51446.349000000002</v>
      </c>
      <c r="D4258" s="55" t="s">
        <v>8869</v>
      </c>
      <c r="E4258">
        <f t="shared" si="461"/>
        <v>-4253.0146196156575</v>
      </c>
      <c r="F4258">
        <f t="shared" si="462"/>
        <v>-4253</v>
      </c>
      <c r="G4258">
        <f t="shared" si="460"/>
        <v>-1.7474100000981707E-2</v>
      </c>
      <c r="I4258">
        <f>+C4258-(C$7+F4258*C$8)</f>
        <v>-1.7474100000981707E-2</v>
      </c>
      <c r="Q4258" s="2">
        <f t="shared" si="463"/>
        <v>36427.849000000002</v>
      </c>
      <c r="S4258" t="s">
        <v>8874</v>
      </c>
    </row>
    <row r="4259" spans="1:21" ht="12.95" customHeight="1" x14ac:dyDescent="0.2">
      <c r="A4259" s="55" t="s">
        <v>4359</v>
      </c>
      <c r="B4259" s="54" t="s">
        <v>8852</v>
      </c>
      <c r="C4259" s="55">
        <v>51453.520700000001</v>
      </c>
      <c r="D4259" s="55" t="s">
        <v>8869</v>
      </c>
      <c r="E4259">
        <f t="shared" si="461"/>
        <v>-4247.0144537926508</v>
      </c>
      <c r="F4259">
        <f t="shared" si="462"/>
        <v>-4247</v>
      </c>
      <c r="G4259">
        <f t="shared" si="460"/>
        <v>-1.7275900005188305E-2</v>
      </c>
      <c r="J4259">
        <f>+C4259-(C$7+F4259*C$8)</f>
        <v>-1.7275900005188305E-2</v>
      </c>
      <c r="Q4259" s="2">
        <f t="shared" si="463"/>
        <v>36435.020700000001</v>
      </c>
      <c r="S4259" t="s">
        <v>8874</v>
      </c>
    </row>
    <row r="4260" spans="1:21" ht="12.95" customHeight="1" x14ac:dyDescent="0.2">
      <c r="A4260" s="55" t="s">
        <v>2298</v>
      </c>
      <c r="B4260" s="54" t="s">
        <v>8852</v>
      </c>
      <c r="C4260" s="55">
        <v>51458.303</v>
      </c>
      <c r="D4260" s="55" t="s">
        <v>8869</v>
      </c>
      <c r="E4260">
        <f t="shared" si="461"/>
        <v>-4243.0133671583289</v>
      </c>
      <c r="F4260">
        <f t="shared" si="462"/>
        <v>-4243</v>
      </c>
      <c r="G4260">
        <f t="shared" si="460"/>
        <v>-1.5977100003510714E-2</v>
      </c>
      <c r="I4260">
        <f>+C4260-(C$7+F4260*C$8)</f>
        <v>-1.5977100003510714E-2</v>
      </c>
      <c r="Q4260" s="2">
        <f t="shared" si="463"/>
        <v>36439.803</v>
      </c>
      <c r="S4260" t="s">
        <v>8874</v>
      </c>
    </row>
    <row r="4261" spans="1:21" ht="12.95" customHeight="1" x14ac:dyDescent="0.2">
      <c r="A4261" s="55" t="s">
        <v>2352</v>
      </c>
      <c r="B4261" s="54" t="s">
        <v>8852</v>
      </c>
      <c r="C4261" s="55">
        <v>51458.305</v>
      </c>
      <c r="D4261" s="55" t="s">
        <v>8869</v>
      </c>
      <c r="E4261">
        <f t="shared" si="461"/>
        <v>-4243.0116938686424</v>
      </c>
      <c r="F4261">
        <f t="shared" si="462"/>
        <v>-4243</v>
      </c>
      <c r="G4261">
        <f t="shared" si="460"/>
        <v>-1.397710000310326E-2</v>
      </c>
      <c r="I4261">
        <f>+C4261-(C$7+F4261*C$8)</f>
        <v>-1.397710000310326E-2</v>
      </c>
      <c r="Q4261" s="2">
        <f t="shared" si="463"/>
        <v>36439.805</v>
      </c>
      <c r="S4261" t="s">
        <v>8874</v>
      </c>
    </row>
    <row r="4262" spans="1:21" ht="12.95" customHeight="1" x14ac:dyDescent="0.2">
      <c r="A4262" s="55" t="s">
        <v>2352</v>
      </c>
      <c r="B4262" s="54" t="s">
        <v>8852</v>
      </c>
      <c r="C4262" s="55">
        <v>51460.699000000001</v>
      </c>
      <c r="D4262" s="55" t="s">
        <v>8869</v>
      </c>
      <c r="E4262">
        <f t="shared" si="461"/>
        <v>-4241.0087661136768</v>
      </c>
      <c r="F4262">
        <f t="shared" si="462"/>
        <v>-4241</v>
      </c>
      <c r="G4262">
        <f t="shared" si="460"/>
        <v>-1.0477700001501944E-2</v>
      </c>
      <c r="I4262">
        <f>+C4262-(C$7+F4262*C$8)</f>
        <v>-1.0477700001501944E-2</v>
      </c>
      <c r="Q4262" s="2">
        <f t="shared" si="463"/>
        <v>36442.199000000001</v>
      </c>
      <c r="S4262" t="s">
        <v>8874</v>
      </c>
    </row>
    <row r="4263" spans="1:21" ht="12.95" customHeight="1" x14ac:dyDescent="0.2">
      <c r="A4263" s="55" t="s">
        <v>2298</v>
      </c>
      <c r="B4263" s="54" t="s">
        <v>8852</v>
      </c>
      <c r="C4263" s="55">
        <v>51470.254000000001</v>
      </c>
      <c r="D4263" s="55" t="s">
        <v>8869</v>
      </c>
      <c r="E4263">
        <f t="shared" si="461"/>
        <v>-4233.014624635528</v>
      </c>
      <c r="F4263">
        <f t="shared" si="462"/>
        <v>-4233</v>
      </c>
      <c r="G4263">
        <f t="shared" si="460"/>
        <v>-1.7480100003012922E-2</v>
      </c>
      <c r="I4263">
        <f>+C4263-(C$7+F4263*C$8)</f>
        <v>-1.7480100003012922E-2</v>
      </c>
      <c r="Q4263" s="2">
        <f t="shared" si="463"/>
        <v>36451.754000000001</v>
      </c>
      <c r="S4263" t="s">
        <v>8874</v>
      </c>
    </row>
    <row r="4264" spans="1:21" ht="12.95" customHeight="1" x14ac:dyDescent="0.2">
      <c r="A4264" s="55" t="s">
        <v>2352</v>
      </c>
      <c r="B4264" s="54" t="s">
        <v>8852</v>
      </c>
      <c r="C4264" s="55">
        <v>51483.396000000001</v>
      </c>
      <c r="D4264" s="55" t="s">
        <v>8869</v>
      </c>
      <c r="E4264">
        <f t="shared" si="461"/>
        <v>-4222.0194381043048</v>
      </c>
      <c r="F4264">
        <f t="shared" si="462"/>
        <v>-4222</v>
      </c>
      <c r="G4264">
        <f t="shared" si="460"/>
        <v>-2.3233400002936833E-2</v>
      </c>
      <c r="I4264">
        <f>+C4264-(C$7+F4264*C$8)</f>
        <v>-2.3233400002936833E-2</v>
      </c>
      <c r="Q4264" s="2">
        <f t="shared" si="463"/>
        <v>36464.896000000001</v>
      </c>
      <c r="S4264" t="s">
        <v>8874</v>
      </c>
    </row>
    <row r="4265" spans="1:21" ht="12.95" customHeight="1" x14ac:dyDescent="0.2">
      <c r="A4265" s="55" t="s">
        <v>10893</v>
      </c>
      <c r="B4265" s="54" t="s">
        <v>8852</v>
      </c>
      <c r="C4265" s="55">
        <v>51486.983999999997</v>
      </c>
      <c r="D4265" s="55" t="s">
        <v>8869</v>
      </c>
      <c r="E4265">
        <f t="shared" si="461"/>
        <v>-4219.0175564063911</v>
      </c>
      <c r="F4265">
        <f t="shared" si="462"/>
        <v>-4219</v>
      </c>
      <c r="G4265">
        <f t="shared" si="460"/>
        <v>-2.0984300004784018E-2</v>
      </c>
      <c r="I4265">
        <f>G4265</f>
        <v>-2.0984300004784018E-2</v>
      </c>
      <c r="Q4265" s="2">
        <f t="shared" si="463"/>
        <v>36468.483999999997</v>
      </c>
      <c r="S4265" t="s">
        <v>8874</v>
      </c>
      <c r="U4265" s="21"/>
    </row>
    <row r="4266" spans="1:21" ht="12.95" customHeight="1" x14ac:dyDescent="0.2">
      <c r="A4266" s="55" t="s">
        <v>2352</v>
      </c>
      <c r="B4266" s="54" t="s">
        <v>8852</v>
      </c>
      <c r="C4266" s="55">
        <v>51490.576000000001</v>
      </c>
      <c r="D4266" s="55" t="s">
        <v>8869</v>
      </c>
      <c r="E4266">
        <f t="shared" si="461"/>
        <v>-4216.0123281290971</v>
      </c>
      <c r="F4266">
        <f t="shared" si="462"/>
        <v>-4216</v>
      </c>
      <c r="G4266">
        <f t="shared" si="460"/>
        <v>-1.4735200005816296E-2</v>
      </c>
      <c r="I4266">
        <f t="shared" ref="I4266:I4273" si="464">+C4266-(C$7+F4266*C$8)</f>
        <v>-1.4735200005816296E-2</v>
      </c>
      <c r="Q4266" s="2">
        <f t="shared" si="463"/>
        <v>36472.076000000001</v>
      </c>
      <c r="S4266" t="s">
        <v>8874</v>
      </c>
    </row>
    <row r="4267" spans="1:21" ht="12.95" customHeight="1" x14ac:dyDescent="0.2">
      <c r="A4267" s="55" t="s">
        <v>2352</v>
      </c>
      <c r="B4267" s="54" t="s">
        <v>8852</v>
      </c>
      <c r="C4267" s="55">
        <v>51495.360999999997</v>
      </c>
      <c r="D4267" s="55" t="s">
        <v>8869</v>
      </c>
      <c r="E4267">
        <f t="shared" si="461"/>
        <v>-4212.0089825537007</v>
      </c>
      <c r="F4267">
        <f t="shared" si="462"/>
        <v>-4212</v>
      </c>
      <c r="G4267">
        <f t="shared" si="460"/>
        <v>-1.0736400006862823E-2</v>
      </c>
      <c r="I4267">
        <f t="shared" si="464"/>
        <v>-1.0736400006862823E-2</v>
      </c>
      <c r="Q4267" s="2">
        <f t="shared" si="463"/>
        <v>36476.860999999997</v>
      </c>
      <c r="S4267" t="s">
        <v>8874</v>
      </c>
    </row>
    <row r="4268" spans="1:21" ht="12.95" customHeight="1" x14ac:dyDescent="0.2">
      <c r="A4268" s="55" t="s">
        <v>2352</v>
      </c>
      <c r="B4268" s="54" t="s">
        <v>8852</v>
      </c>
      <c r="C4268" s="55">
        <v>51496.553</v>
      </c>
      <c r="D4268" s="55" t="s">
        <v>8869</v>
      </c>
      <c r="E4268">
        <f t="shared" si="461"/>
        <v>-4211.0117019004329</v>
      </c>
      <c r="F4268">
        <f t="shared" si="462"/>
        <v>-4211</v>
      </c>
      <c r="G4268">
        <f t="shared" ref="G4268:G4331" si="465">+C4268-(C$7+F4268*C$8)</f>
        <v>-1.398670000344282E-2</v>
      </c>
      <c r="I4268">
        <f t="shared" si="464"/>
        <v>-1.398670000344282E-2</v>
      </c>
      <c r="Q4268" s="2">
        <f t="shared" si="463"/>
        <v>36478.053</v>
      </c>
      <c r="S4268" t="s">
        <v>8874</v>
      </c>
    </row>
    <row r="4269" spans="1:21" ht="12.95" customHeight="1" x14ac:dyDescent="0.2">
      <c r="A4269" s="55" t="s">
        <v>2352</v>
      </c>
      <c r="B4269" s="54" t="s">
        <v>8852</v>
      </c>
      <c r="C4269" s="55">
        <v>51502.521000000001</v>
      </c>
      <c r="D4269" s="55" t="s">
        <v>8869</v>
      </c>
      <c r="E4269">
        <f t="shared" si="461"/>
        <v>-4206.0186054753567</v>
      </c>
      <c r="F4269">
        <f t="shared" si="462"/>
        <v>-4206</v>
      </c>
      <c r="G4269">
        <f t="shared" si="465"/>
        <v>-2.2238199999264907E-2</v>
      </c>
      <c r="I4269">
        <f t="shared" si="464"/>
        <v>-2.2238199999264907E-2</v>
      </c>
      <c r="Q4269" s="2">
        <f t="shared" si="463"/>
        <v>36484.021000000001</v>
      </c>
      <c r="S4269" t="s">
        <v>8874</v>
      </c>
    </row>
    <row r="4270" spans="1:21" ht="12.95" customHeight="1" x14ac:dyDescent="0.2">
      <c r="A4270" s="55" t="s">
        <v>2352</v>
      </c>
      <c r="B4270" s="54" t="s">
        <v>8852</v>
      </c>
      <c r="C4270" s="55">
        <v>51507.31</v>
      </c>
      <c r="D4270" s="55" t="s">
        <v>8869</v>
      </c>
      <c r="E4270">
        <f t="shared" si="461"/>
        <v>-4202.0119133205862</v>
      </c>
      <c r="F4270">
        <f t="shared" si="462"/>
        <v>-4202</v>
      </c>
      <c r="G4270">
        <f t="shared" si="465"/>
        <v>-1.4239400006772485E-2</v>
      </c>
      <c r="I4270">
        <f t="shared" si="464"/>
        <v>-1.4239400006772485E-2</v>
      </c>
      <c r="Q4270" s="2">
        <f t="shared" si="463"/>
        <v>36488.81</v>
      </c>
      <c r="S4270" t="s">
        <v>8874</v>
      </c>
    </row>
    <row r="4271" spans="1:21" ht="12.95" customHeight="1" x14ac:dyDescent="0.2">
      <c r="A4271" s="55" t="s">
        <v>2298</v>
      </c>
      <c r="B4271" s="54" t="s">
        <v>8852</v>
      </c>
      <c r="C4271" s="55">
        <v>51514.478999999999</v>
      </c>
      <c r="D4271" s="55" t="s">
        <v>8869</v>
      </c>
      <c r="E4271">
        <f t="shared" si="461"/>
        <v>-4196.0140064386542</v>
      </c>
      <c r="F4271">
        <f t="shared" si="462"/>
        <v>-4196</v>
      </c>
      <c r="G4271">
        <f t="shared" si="465"/>
        <v>-1.6741200000979006E-2</v>
      </c>
      <c r="I4271">
        <f t="shared" si="464"/>
        <v>-1.6741200000979006E-2</v>
      </c>
      <c r="Q4271" s="2">
        <f t="shared" si="463"/>
        <v>36495.978999999999</v>
      </c>
      <c r="S4271" t="s">
        <v>8874</v>
      </c>
    </row>
    <row r="4272" spans="1:21" ht="12.95" customHeight="1" x14ac:dyDescent="0.2">
      <c r="A4272" s="55" t="s">
        <v>2352</v>
      </c>
      <c r="B4272" s="54" t="s">
        <v>8852</v>
      </c>
      <c r="C4272" s="55">
        <v>51519.262000000002</v>
      </c>
      <c r="D4272" s="55" t="s">
        <v>8869</v>
      </c>
      <c r="E4272">
        <f t="shared" si="461"/>
        <v>-4192.0123341529388</v>
      </c>
      <c r="F4272">
        <f t="shared" si="462"/>
        <v>-4192</v>
      </c>
      <c r="G4272">
        <f t="shared" si="465"/>
        <v>-1.4742400002432987E-2</v>
      </c>
      <c r="I4272">
        <f t="shared" si="464"/>
        <v>-1.4742400002432987E-2</v>
      </c>
      <c r="Q4272" s="2">
        <f t="shared" si="463"/>
        <v>36500.762000000002</v>
      </c>
      <c r="S4272" t="s">
        <v>8874</v>
      </c>
    </row>
    <row r="4273" spans="1:33" ht="12.95" customHeight="1" x14ac:dyDescent="0.2">
      <c r="A4273" s="55" t="s">
        <v>2298</v>
      </c>
      <c r="B4273" s="54" t="s">
        <v>8852</v>
      </c>
      <c r="C4273" s="55">
        <v>51520.453999999998</v>
      </c>
      <c r="D4273" s="55" t="s">
        <v>8869</v>
      </c>
      <c r="E4273">
        <f t="shared" si="461"/>
        <v>-4191.0150534996774</v>
      </c>
      <c r="F4273">
        <f t="shared" si="462"/>
        <v>-4191</v>
      </c>
      <c r="G4273">
        <f t="shared" si="465"/>
        <v>-1.7992700006288942E-2</v>
      </c>
      <c r="I4273">
        <f t="shared" si="464"/>
        <v>-1.7992700006288942E-2</v>
      </c>
      <c r="Q4273" s="2">
        <f t="shared" si="463"/>
        <v>36501.953999999998</v>
      </c>
      <c r="S4273" t="s">
        <v>8874</v>
      </c>
    </row>
    <row r="4274" spans="1:33" ht="12.95" customHeight="1" x14ac:dyDescent="0.2">
      <c r="A4274" s="55" t="s">
        <v>10893</v>
      </c>
      <c r="B4274" s="54" t="s">
        <v>8852</v>
      </c>
      <c r="C4274" s="55">
        <v>51535.989000000001</v>
      </c>
      <c r="D4274" s="55" t="s">
        <v>8869</v>
      </c>
      <c r="E4274">
        <f t="shared" si="461"/>
        <v>-4178.0177758583295</v>
      </c>
      <c r="F4274">
        <f t="shared" si="462"/>
        <v>-4178</v>
      </c>
      <c r="G4274">
        <f t="shared" si="465"/>
        <v>-2.1246600001177285E-2</v>
      </c>
      <c r="I4274">
        <f>G4274</f>
        <v>-2.1246600001177285E-2</v>
      </c>
      <c r="Q4274" s="2">
        <f t="shared" si="463"/>
        <v>36517.489000000001</v>
      </c>
      <c r="S4274" t="s">
        <v>8874</v>
      </c>
      <c r="U4274" s="21"/>
    </row>
    <row r="4275" spans="1:33" ht="12.95" customHeight="1" x14ac:dyDescent="0.2">
      <c r="A4275" s="55" t="s">
        <v>2352</v>
      </c>
      <c r="B4275" s="54" t="s">
        <v>8852</v>
      </c>
      <c r="C4275" s="55">
        <v>51539.584999999999</v>
      </c>
      <c r="D4275" s="55" t="s">
        <v>8869</v>
      </c>
      <c r="E4275">
        <f t="shared" si="461"/>
        <v>-4175.0092010016679</v>
      </c>
      <c r="F4275">
        <f t="shared" si="462"/>
        <v>-4175</v>
      </c>
      <c r="G4275">
        <f t="shared" si="465"/>
        <v>-1.0997500001394656E-2</v>
      </c>
      <c r="I4275">
        <f>+C4275-(C$7+F4275*C$8)</f>
        <v>-1.0997500001394656E-2</v>
      </c>
      <c r="Q4275" s="2">
        <f t="shared" si="463"/>
        <v>36521.084999999999</v>
      </c>
      <c r="S4275" t="s">
        <v>8874</v>
      </c>
    </row>
    <row r="4276" spans="1:33" ht="12.95" customHeight="1" x14ac:dyDescent="0.2">
      <c r="A4276" s="55" t="s">
        <v>2298</v>
      </c>
      <c r="B4276" s="54" t="s">
        <v>8852</v>
      </c>
      <c r="C4276" s="55">
        <v>51543.161999999997</v>
      </c>
      <c r="D4276" s="55" t="s">
        <v>8869</v>
      </c>
      <c r="E4276">
        <f t="shared" si="461"/>
        <v>-4172.0165223970298</v>
      </c>
      <c r="F4276">
        <f t="shared" si="462"/>
        <v>-4172</v>
      </c>
      <c r="G4276">
        <f t="shared" si="465"/>
        <v>-1.9748400009120815E-2</v>
      </c>
      <c r="I4276">
        <f>+C4276-(C$7+F4276*C$8)</f>
        <v>-1.9748400009120815E-2</v>
      </c>
      <c r="Q4276" s="2">
        <f t="shared" si="463"/>
        <v>36524.661999999997</v>
      </c>
      <c r="S4276" t="s">
        <v>8874</v>
      </c>
    </row>
    <row r="4277" spans="1:33" ht="12.95" customHeight="1" x14ac:dyDescent="0.2">
      <c r="A4277" s="55" t="s">
        <v>2352</v>
      </c>
      <c r="B4277" s="54" t="s">
        <v>8852</v>
      </c>
      <c r="C4277" s="55">
        <v>51545.55</v>
      </c>
      <c r="D4277" s="55" t="s">
        <v>8869</v>
      </c>
      <c r="E4277">
        <f t="shared" si="461"/>
        <v>-4170.0186145111193</v>
      </c>
      <c r="F4277">
        <f t="shared" si="462"/>
        <v>-4170</v>
      </c>
      <c r="G4277">
        <f t="shared" si="465"/>
        <v>-2.2249000001465902E-2</v>
      </c>
      <c r="I4277">
        <f>+C4277-(C$7+F4277*C$8)</f>
        <v>-2.2249000001465902E-2</v>
      </c>
      <c r="Q4277" s="2">
        <f t="shared" si="463"/>
        <v>36527.050000000003</v>
      </c>
      <c r="S4277" t="s">
        <v>8874</v>
      </c>
    </row>
    <row r="4278" spans="1:33" ht="12.95" customHeight="1" x14ac:dyDescent="0.2">
      <c r="A4278" s="55" t="s">
        <v>2343</v>
      </c>
      <c r="B4278" s="54" t="s">
        <v>8852</v>
      </c>
      <c r="C4278" s="55">
        <v>51550.338000000003</v>
      </c>
      <c r="D4278" s="55" t="s">
        <v>8869</v>
      </c>
      <c r="E4278">
        <f t="shared" si="461"/>
        <v>-4166.0127590011898</v>
      </c>
      <c r="F4278">
        <f t="shared" si="462"/>
        <v>-4166</v>
      </c>
      <c r="G4278">
        <f t="shared" si="465"/>
        <v>-1.525019999826327E-2</v>
      </c>
      <c r="I4278">
        <f>G4278</f>
        <v>-1.525019999826327E-2</v>
      </c>
      <c r="Q4278" s="2">
        <f t="shared" si="463"/>
        <v>36531.838000000003</v>
      </c>
      <c r="S4278" t="s">
        <v>8874</v>
      </c>
      <c r="U4278" s="21"/>
    </row>
    <row r="4279" spans="1:33" ht="12.95" customHeight="1" x14ac:dyDescent="0.2">
      <c r="A4279" s="55" t="s">
        <v>2352</v>
      </c>
      <c r="B4279" s="54" t="s">
        <v>8852</v>
      </c>
      <c r="C4279" s="55">
        <v>51550.345999999998</v>
      </c>
      <c r="D4279" s="55" t="s">
        <v>8869</v>
      </c>
      <c r="E4279">
        <f t="shared" si="461"/>
        <v>-4166.0060658424472</v>
      </c>
      <c r="F4279">
        <f t="shared" si="462"/>
        <v>-4166</v>
      </c>
      <c r="G4279">
        <f t="shared" si="465"/>
        <v>-7.2502000039094128E-3</v>
      </c>
      <c r="I4279">
        <f t="shared" ref="I4279:I4292" si="466">+C4279-(C$7+F4279*C$8)</f>
        <v>-7.2502000039094128E-3</v>
      </c>
      <c r="Q4279" s="2">
        <f t="shared" si="463"/>
        <v>36531.845999999998</v>
      </c>
      <c r="S4279" t="s">
        <v>8874</v>
      </c>
      <c r="AB4279" t="s">
        <v>8668</v>
      </c>
      <c r="AC4279">
        <v>15</v>
      </c>
      <c r="AE4279" t="s">
        <v>8702</v>
      </c>
      <c r="AG4279" t="s">
        <v>8661</v>
      </c>
    </row>
    <row r="4280" spans="1:33" ht="12.95" customHeight="1" x14ac:dyDescent="0.2">
      <c r="A4280" s="55" t="s">
        <v>2352</v>
      </c>
      <c r="B4280" s="54" t="s">
        <v>8852</v>
      </c>
      <c r="C4280" s="55">
        <v>51551.534</v>
      </c>
      <c r="D4280" s="55" t="s">
        <v>8869</v>
      </c>
      <c r="E4280">
        <f t="shared" si="461"/>
        <v>-4165.0121317685534</v>
      </c>
      <c r="F4280">
        <f t="shared" si="462"/>
        <v>-4165</v>
      </c>
      <c r="G4280">
        <f t="shared" si="465"/>
        <v>-1.4500500001304317E-2</v>
      </c>
      <c r="I4280">
        <f t="shared" si="466"/>
        <v>-1.4500500001304317E-2</v>
      </c>
      <c r="Q4280" s="2">
        <f t="shared" si="463"/>
        <v>36533.034</v>
      </c>
      <c r="S4280" t="s">
        <v>8874</v>
      </c>
    </row>
    <row r="4281" spans="1:33" ht="12.95" customHeight="1" x14ac:dyDescent="0.2">
      <c r="A4281" s="55" t="s">
        <v>2774</v>
      </c>
      <c r="B4281" s="54" t="s">
        <v>8852</v>
      </c>
      <c r="C4281" s="55">
        <v>51562.288999999997</v>
      </c>
      <c r="D4281" s="55" t="s">
        <v>8869</v>
      </c>
      <c r="E4281">
        <f t="shared" si="461"/>
        <v>-4156.0140164783943</v>
      </c>
      <c r="F4281">
        <f t="shared" si="462"/>
        <v>-4156</v>
      </c>
      <c r="G4281">
        <f t="shared" si="465"/>
        <v>-1.6753200005041435E-2</v>
      </c>
      <c r="I4281">
        <f t="shared" si="466"/>
        <v>-1.6753200005041435E-2</v>
      </c>
      <c r="Q4281" s="2">
        <f t="shared" si="463"/>
        <v>36543.788999999997</v>
      </c>
      <c r="S4281" t="s">
        <v>8874</v>
      </c>
      <c r="AB4281" t="s">
        <v>8668</v>
      </c>
      <c r="AC4281">
        <v>16</v>
      </c>
      <c r="AE4281" t="s">
        <v>8806</v>
      </c>
      <c r="AG4281" t="s">
        <v>8661</v>
      </c>
    </row>
    <row r="4282" spans="1:33" ht="12.95" customHeight="1" x14ac:dyDescent="0.2">
      <c r="A4282" s="55" t="s">
        <v>2352</v>
      </c>
      <c r="B4282" s="54" t="s">
        <v>8852</v>
      </c>
      <c r="C4282" s="55">
        <v>51564.678999999996</v>
      </c>
      <c r="D4282" s="55" t="s">
        <v>8869</v>
      </c>
      <c r="E4282">
        <f t="shared" si="461"/>
        <v>-4154.0144353028036</v>
      </c>
      <c r="F4282">
        <f t="shared" si="462"/>
        <v>-4154</v>
      </c>
      <c r="G4282">
        <f t="shared" si="465"/>
        <v>-1.7253800004255027E-2</v>
      </c>
      <c r="I4282">
        <f t="shared" si="466"/>
        <v>-1.7253800004255027E-2</v>
      </c>
      <c r="Q4282" s="2">
        <f t="shared" si="463"/>
        <v>36546.178999999996</v>
      </c>
      <c r="S4282" t="s">
        <v>8874</v>
      </c>
    </row>
    <row r="4283" spans="1:33" ht="12.95" customHeight="1" x14ac:dyDescent="0.2">
      <c r="A4283" s="55" t="s">
        <v>2774</v>
      </c>
      <c r="B4283" s="54" t="s">
        <v>8852</v>
      </c>
      <c r="C4283" s="55">
        <v>51568.258000000002</v>
      </c>
      <c r="D4283" s="55" t="s">
        <v>8869</v>
      </c>
      <c r="E4283">
        <f t="shared" si="461"/>
        <v>-4151.0200834084717</v>
      </c>
      <c r="F4283">
        <f t="shared" si="462"/>
        <v>-4151</v>
      </c>
      <c r="G4283">
        <f t="shared" si="465"/>
        <v>-2.4004700004297774E-2</v>
      </c>
      <c r="I4283">
        <f t="shared" si="466"/>
        <v>-2.4004700004297774E-2</v>
      </c>
      <c r="Q4283" s="2">
        <f t="shared" si="463"/>
        <v>36549.758000000002</v>
      </c>
      <c r="S4283" t="s">
        <v>8874</v>
      </c>
    </row>
    <row r="4284" spans="1:33" ht="12.95" customHeight="1" x14ac:dyDescent="0.2">
      <c r="A4284" s="55" t="s">
        <v>2352</v>
      </c>
      <c r="B4284" s="54" t="s">
        <v>8852</v>
      </c>
      <c r="C4284" s="55">
        <v>51576.633000000002</v>
      </c>
      <c r="D4284" s="55" t="s">
        <v>8869</v>
      </c>
      <c r="E4284">
        <f t="shared" si="461"/>
        <v>-4144.0131828454687</v>
      </c>
      <c r="F4284">
        <f t="shared" si="462"/>
        <v>-4144</v>
      </c>
      <c r="G4284">
        <f t="shared" si="465"/>
        <v>-1.5756799999508075E-2</v>
      </c>
      <c r="I4284">
        <f t="shared" si="466"/>
        <v>-1.5756799999508075E-2</v>
      </c>
      <c r="Q4284" s="2">
        <f t="shared" si="463"/>
        <v>36558.133000000002</v>
      </c>
      <c r="S4284" t="s">
        <v>8874</v>
      </c>
      <c r="AB4284" t="s">
        <v>8668</v>
      </c>
      <c r="AC4284">
        <v>14</v>
      </c>
      <c r="AE4284" t="s">
        <v>8659</v>
      </c>
      <c r="AG4284" t="s">
        <v>8661</v>
      </c>
    </row>
    <row r="4285" spans="1:33" ht="12.95" customHeight="1" x14ac:dyDescent="0.2">
      <c r="A4285" s="55" t="s">
        <v>2352</v>
      </c>
      <c r="B4285" s="54" t="s">
        <v>8852</v>
      </c>
      <c r="C4285" s="55">
        <v>51582.616000000002</v>
      </c>
      <c r="D4285" s="55" t="s">
        <v>8869</v>
      </c>
      <c r="E4285">
        <f t="shared" si="461"/>
        <v>-4139.007536747743</v>
      </c>
      <c r="F4285">
        <f t="shared" si="462"/>
        <v>-4139</v>
      </c>
      <c r="G4285">
        <f t="shared" si="465"/>
        <v>-9.0083000031881966E-3</v>
      </c>
      <c r="I4285">
        <f t="shared" si="466"/>
        <v>-9.0083000031881966E-3</v>
      </c>
      <c r="Q4285" s="2">
        <f t="shared" si="463"/>
        <v>36564.116000000002</v>
      </c>
      <c r="S4285" t="s">
        <v>8874</v>
      </c>
    </row>
    <row r="4286" spans="1:33" ht="12.95" customHeight="1" x14ac:dyDescent="0.2">
      <c r="A4286" s="55" t="s">
        <v>2352</v>
      </c>
      <c r="B4286" s="54" t="s">
        <v>8852</v>
      </c>
      <c r="C4286" s="55">
        <v>51587.385999999999</v>
      </c>
      <c r="D4286" s="55" t="s">
        <v>8869</v>
      </c>
      <c r="E4286">
        <f t="shared" si="461"/>
        <v>-4135.0167408449961</v>
      </c>
      <c r="F4286">
        <f t="shared" si="462"/>
        <v>-4135</v>
      </c>
      <c r="G4286">
        <f t="shared" si="465"/>
        <v>-2.0009500003652647E-2</v>
      </c>
      <c r="I4286">
        <f t="shared" si="466"/>
        <v>-2.0009500003652647E-2</v>
      </c>
      <c r="Q4286" s="2">
        <f t="shared" si="463"/>
        <v>36568.885999999999</v>
      </c>
      <c r="S4286" t="s">
        <v>8874</v>
      </c>
      <c r="AB4286" t="s">
        <v>8668</v>
      </c>
      <c r="AC4286">
        <v>14</v>
      </c>
      <c r="AE4286" t="s">
        <v>8806</v>
      </c>
      <c r="AG4286" t="s">
        <v>8661</v>
      </c>
    </row>
    <row r="4287" spans="1:33" ht="12.95" customHeight="1" x14ac:dyDescent="0.2">
      <c r="A4287" s="55" t="s">
        <v>2774</v>
      </c>
      <c r="B4287" s="54" t="s">
        <v>8852</v>
      </c>
      <c r="C4287" s="55">
        <v>51588.584000000003</v>
      </c>
      <c r="D4287" s="55" t="s">
        <v>8869</v>
      </c>
      <c r="E4287">
        <f t="shared" si="461"/>
        <v>-4134.0144403226677</v>
      </c>
      <c r="F4287">
        <f t="shared" si="462"/>
        <v>-4134</v>
      </c>
      <c r="G4287">
        <f t="shared" si="465"/>
        <v>-1.7259799999010283E-2</v>
      </c>
      <c r="I4287">
        <f t="shared" si="466"/>
        <v>-1.7259799999010283E-2</v>
      </c>
      <c r="Q4287" s="2">
        <f t="shared" si="463"/>
        <v>36570.084000000003</v>
      </c>
      <c r="S4287" t="s">
        <v>8874</v>
      </c>
    </row>
    <row r="4288" spans="1:33" ht="12.95" customHeight="1" x14ac:dyDescent="0.2">
      <c r="A4288" s="55" t="s">
        <v>2774</v>
      </c>
      <c r="B4288" s="54" t="s">
        <v>8852</v>
      </c>
      <c r="C4288" s="55">
        <v>51599.34</v>
      </c>
      <c r="D4288" s="55" t="s">
        <v>8869</v>
      </c>
      <c r="E4288">
        <f t="shared" si="461"/>
        <v>-4125.0154883876676</v>
      </c>
      <c r="F4288">
        <f t="shared" si="462"/>
        <v>-4125</v>
      </c>
      <c r="G4288">
        <f t="shared" si="465"/>
        <v>-1.8512500006181654E-2</v>
      </c>
      <c r="I4288">
        <f t="shared" si="466"/>
        <v>-1.8512500006181654E-2</v>
      </c>
      <c r="Q4288" s="2">
        <f t="shared" si="463"/>
        <v>36580.839999999997</v>
      </c>
      <c r="S4288" t="s">
        <v>8874</v>
      </c>
    </row>
    <row r="4289" spans="1:33" ht="12.95" customHeight="1" x14ac:dyDescent="0.2">
      <c r="A4289" s="55" t="s">
        <v>2774</v>
      </c>
      <c r="B4289" s="54" t="s">
        <v>8852</v>
      </c>
      <c r="C4289" s="55">
        <v>51600.536</v>
      </c>
      <c r="D4289" s="55" t="s">
        <v>8869</v>
      </c>
      <c r="E4289">
        <f t="shared" si="461"/>
        <v>-4124.0148611550258</v>
      </c>
      <c r="F4289">
        <f t="shared" si="462"/>
        <v>-4124</v>
      </c>
      <c r="G4289">
        <f t="shared" si="465"/>
        <v>-1.7762800001946744E-2</v>
      </c>
      <c r="I4289">
        <f t="shared" si="466"/>
        <v>-1.7762800001946744E-2</v>
      </c>
      <c r="Q4289" s="2">
        <f t="shared" si="463"/>
        <v>36582.036</v>
      </c>
      <c r="S4289" t="s">
        <v>8874</v>
      </c>
    </row>
    <row r="4290" spans="1:33" ht="12.95" customHeight="1" x14ac:dyDescent="0.2">
      <c r="A4290" s="55" t="s">
        <v>2774</v>
      </c>
      <c r="B4290" s="54" t="s">
        <v>8852</v>
      </c>
      <c r="C4290" s="55">
        <v>51606.512000000002</v>
      </c>
      <c r="D4290" s="55" t="s">
        <v>8869</v>
      </c>
      <c r="E4290">
        <f t="shared" si="461"/>
        <v>-4119.0150715712016</v>
      </c>
      <c r="F4290">
        <f t="shared" si="462"/>
        <v>-4119</v>
      </c>
      <c r="G4290">
        <f t="shared" si="465"/>
        <v>-1.8014300003414974E-2</v>
      </c>
      <c r="I4290">
        <f t="shared" si="466"/>
        <v>-1.8014300003414974E-2</v>
      </c>
      <c r="Q4290" s="2">
        <f t="shared" si="463"/>
        <v>36588.012000000002</v>
      </c>
      <c r="S4290" t="s">
        <v>8874</v>
      </c>
    </row>
    <row r="4291" spans="1:33" ht="12.95" customHeight="1" x14ac:dyDescent="0.2">
      <c r="A4291" s="55" t="s">
        <v>2774</v>
      </c>
      <c r="B4291" s="54" t="s">
        <v>8852</v>
      </c>
      <c r="C4291" s="55">
        <v>51624.44</v>
      </c>
      <c r="D4291" s="55" t="s">
        <v>8869</v>
      </c>
      <c r="E4291">
        <f t="shared" si="461"/>
        <v>-4104.0157028197364</v>
      </c>
      <c r="F4291">
        <f t="shared" si="462"/>
        <v>-4104</v>
      </c>
      <c r="G4291">
        <f t="shared" si="465"/>
        <v>-1.8768800000543706E-2</v>
      </c>
      <c r="I4291">
        <f t="shared" si="466"/>
        <v>-1.8768800000543706E-2</v>
      </c>
      <c r="Q4291" s="2">
        <f t="shared" si="463"/>
        <v>36605.94</v>
      </c>
      <c r="S4291" t="s">
        <v>8874</v>
      </c>
      <c r="AB4291" t="s">
        <v>8668</v>
      </c>
      <c r="AC4291">
        <v>16</v>
      </c>
      <c r="AE4291" t="s">
        <v>8806</v>
      </c>
      <c r="AG4291" t="s">
        <v>8661</v>
      </c>
    </row>
    <row r="4292" spans="1:33" ht="12.95" customHeight="1" x14ac:dyDescent="0.2">
      <c r="A4292" s="55" t="s">
        <v>2774</v>
      </c>
      <c r="B4292" s="54" t="s">
        <v>8852</v>
      </c>
      <c r="C4292" s="55">
        <v>51630.417000000001</v>
      </c>
      <c r="D4292" s="55" t="s">
        <v>8869</v>
      </c>
      <c r="E4292">
        <f t="shared" si="461"/>
        <v>-4099.0150765910721</v>
      </c>
      <c r="F4292">
        <f t="shared" si="462"/>
        <v>-4099</v>
      </c>
      <c r="G4292">
        <f t="shared" si="465"/>
        <v>-1.8020300005446188E-2</v>
      </c>
      <c r="I4292">
        <f t="shared" si="466"/>
        <v>-1.8020300005446188E-2</v>
      </c>
      <c r="Q4292" s="2">
        <f t="shared" si="463"/>
        <v>36611.917000000001</v>
      </c>
      <c r="S4292" t="s">
        <v>8874</v>
      </c>
      <c r="AB4292" t="s">
        <v>8668</v>
      </c>
      <c r="AC4292">
        <v>11</v>
      </c>
      <c r="AE4292" t="s">
        <v>8806</v>
      </c>
      <c r="AG4292" t="s">
        <v>8661</v>
      </c>
    </row>
    <row r="4293" spans="1:33" ht="12.95" customHeight="1" x14ac:dyDescent="0.2">
      <c r="A4293" s="55" t="s">
        <v>2343</v>
      </c>
      <c r="B4293" s="54" t="s">
        <v>8852</v>
      </c>
      <c r="C4293" s="55">
        <v>51636.392999999996</v>
      </c>
      <c r="D4293" s="55" t="s">
        <v>8869</v>
      </c>
      <c r="E4293">
        <f t="shared" si="461"/>
        <v>-4094.0152870072538</v>
      </c>
      <c r="F4293">
        <f t="shared" si="462"/>
        <v>-4094</v>
      </c>
      <c r="G4293">
        <f t="shared" si="465"/>
        <v>-1.8271800006914418E-2</v>
      </c>
      <c r="I4293">
        <f>G4293</f>
        <v>-1.8271800006914418E-2</v>
      </c>
      <c r="Q4293" s="2">
        <f t="shared" si="463"/>
        <v>36617.892999999996</v>
      </c>
      <c r="S4293" t="s">
        <v>8874</v>
      </c>
      <c r="U4293" s="21"/>
      <c r="AB4293" t="s">
        <v>8668</v>
      </c>
      <c r="AC4293">
        <v>23</v>
      </c>
      <c r="AE4293" t="s">
        <v>8702</v>
      </c>
      <c r="AG4293" t="s">
        <v>8661</v>
      </c>
    </row>
    <row r="4294" spans="1:33" ht="12.95" customHeight="1" x14ac:dyDescent="0.2">
      <c r="A4294" s="55" t="s">
        <v>2774</v>
      </c>
      <c r="B4294" s="54" t="s">
        <v>8852</v>
      </c>
      <c r="C4294" s="55">
        <v>51636.394</v>
      </c>
      <c r="D4294" s="55" t="s">
        <v>8869</v>
      </c>
      <c r="E4294">
        <f t="shared" si="461"/>
        <v>-4094.0144503624074</v>
      </c>
      <c r="F4294">
        <f t="shared" si="462"/>
        <v>-4094</v>
      </c>
      <c r="G4294">
        <f t="shared" si="465"/>
        <v>-1.7271800003072713E-2</v>
      </c>
      <c r="I4294">
        <f>+C4294-(C$7+F4294*C$8)</f>
        <v>-1.7271800003072713E-2</v>
      </c>
      <c r="Q4294" s="2">
        <f t="shared" si="463"/>
        <v>36617.894</v>
      </c>
      <c r="S4294" t="s">
        <v>8874</v>
      </c>
    </row>
    <row r="4295" spans="1:33" ht="12.95" customHeight="1" x14ac:dyDescent="0.2">
      <c r="A4295" s="55" t="s">
        <v>2352</v>
      </c>
      <c r="B4295" s="54" t="s">
        <v>8852</v>
      </c>
      <c r="C4295" s="55">
        <v>51642.364000000001</v>
      </c>
      <c r="D4295" s="55" t="s">
        <v>8869</v>
      </c>
      <c r="E4295">
        <f t="shared" si="461"/>
        <v>-4089.0196806476447</v>
      </c>
      <c r="F4295">
        <f t="shared" si="462"/>
        <v>-4089</v>
      </c>
      <c r="G4295">
        <f t="shared" si="465"/>
        <v>-2.3523299998487346E-2</v>
      </c>
      <c r="I4295">
        <f>+C4295-(C$7+F4295*C$8)</f>
        <v>-2.3523299998487346E-2</v>
      </c>
      <c r="Q4295" s="2">
        <f t="shared" si="463"/>
        <v>36623.864000000001</v>
      </c>
      <c r="S4295" t="s">
        <v>8874</v>
      </c>
    </row>
    <row r="4296" spans="1:33" ht="12.95" customHeight="1" x14ac:dyDescent="0.2">
      <c r="A4296" s="17" t="s">
        <v>9255</v>
      </c>
      <c r="B4296" s="14" t="s">
        <v>8852</v>
      </c>
      <c r="C4296" s="17">
        <v>51691.374100000001</v>
      </c>
      <c r="D4296" s="17" t="s">
        <v>8869</v>
      </c>
      <c r="E4296">
        <f t="shared" si="461"/>
        <v>-4048.0156332108863</v>
      </c>
      <c r="F4296">
        <f t="shared" si="462"/>
        <v>-4048</v>
      </c>
      <c r="G4296">
        <f t="shared" si="465"/>
        <v>-1.868560000002617E-2</v>
      </c>
      <c r="K4296">
        <f>G4296</f>
        <v>-1.868560000002617E-2</v>
      </c>
      <c r="N4296" s="9"/>
      <c r="Q4296" s="2">
        <f t="shared" si="463"/>
        <v>36672.874100000001</v>
      </c>
      <c r="S4296" t="s">
        <v>8874</v>
      </c>
      <c r="U4296" s="21"/>
    </row>
    <row r="4297" spans="1:33" ht="12.95" customHeight="1" x14ac:dyDescent="0.2">
      <c r="A4297" s="55" t="s">
        <v>2809</v>
      </c>
      <c r="B4297" s="54" t="s">
        <v>8852</v>
      </c>
      <c r="C4297" s="55">
        <v>51699.741999999998</v>
      </c>
      <c r="D4297" s="55" t="s">
        <v>8869</v>
      </c>
      <c r="E4297">
        <f t="shared" si="461"/>
        <v>-4041.014672826273</v>
      </c>
      <c r="F4297">
        <f t="shared" si="462"/>
        <v>-4041</v>
      </c>
      <c r="G4297">
        <f t="shared" si="465"/>
        <v>-1.7537700005050283E-2</v>
      </c>
      <c r="I4297">
        <f t="shared" ref="I4297:I4303" si="467">+C4297-(C$7+F4297*C$8)</f>
        <v>-1.7537700005050283E-2</v>
      </c>
      <c r="Q4297" s="2">
        <f t="shared" si="463"/>
        <v>36681.241999999998</v>
      </c>
      <c r="S4297" t="s">
        <v>8874</v>
      </c>
    </row>
    <row r="4298" spans="1:33" ht="12.95" customHeight="1" x14ac:dyDescent="0.2">
      <c r="A4298" s="55" t="s">
        <v>2809</v>
      </c>
      <c r="B4298" s="54" t="s">
        <v>8852</v>
      </c>
      <c r="C4298" s="55">
        <v>51705.718999999997</v>
      </c>
      <c r="D4298" s="55" t="s">
        <v>8869</v>
      </c>
      <c r="E4298">
        <f t="shared" si="461"/>
        <v>-4036.0140465976083</v>
      </c>
      <c r="F4298">
        <f t="shared" si="462"/>
        <v>-4036</v>
      </c>
      <c r="G4298">
        <f t="shared" si="465"/>
        <v>-1.6789200002676807E-2</v>
      </c>
      <c r="I4298">
        <f t="shared" si="467"/>
        <v>-1.6789200002676807E-2</v>
      </c>
      <c r="Q4298" s="2">
        <f t="shared" si="463"/>
        <v>36687.218999999997</v>
      </c>
      <c r="S4298" t="s">
        <v>8874</v>
      </c>
    </row>
    <row r="4299" spans="1:33" ht="12.95" customHeight="1" x14ac:dyDescent="0.2">
      <c r="A4299" s="55" t="s">
        <v>2352</v>
      </c>
      <c r="B4299" s="54" t="s">
        <v>8852</v>
      </c>
      <c r="C4299" s="55">
        <v>51705.728000000003</v>
      </c>
      <c r="D4299" s="55" t="s">
        <v>8869</v>
      </c>
      <c r="E4299">
        <f t="shared" si="461"/>
        <v>-4036.0065167940138</v>
      </c>
      <c r="F4299">
        <f t="shared" si="462"/>
        <v>-4036</v>
      </c>
      <c r="G4299">
        <f t="shared" si="465"/>
        <v>-7.7891999972052872E-3</v>
      </c>
      <c r="I4299">
        <f t="shared" si="467"/>
        <v>-7.7891999972052872E-3</v>
      </c>
      <c r="Q4299" s="2">
        <f t="shared" si="463"/>
        <v>36687.228000000003</v>
      </c>
      <c r="S4299" t="s">
        <v>8874</v>
      </c>
    </row>
    <row r="4300" spans="1:33" ht="12.95" customHeight="1" x14ac:dyDescent="0.2">
      <c r="A4300" s="55" t="s">
        <v>2809</v>
      </c>
      <c r="B4300" s="54" t="s">
        <v>8852</v>
      </c>
      <c r="C4300" s="55">
        <v>51722.444000000003</v>
      </c>
      <c r="D4300" s="55" t="s">
        <v>8869</v>
      </c>
      <c r="E4300">
        <f t="shared" si="461"/>
        <v>-4022.0211615926805</v>
      </c>
      <c r="F4300">
        <f t="shared" si="462"/>
        <v>-4022</v>
      </c>
      <c r="G4300">
        <f t="shared" si="465"/>
        <v>-2.5293400001828559E-2</v>
      </c>
      <c r="I4300">
        <f t="shared" si="467"/>
        <v>-2.5293400001828559E-2</v>
      </c>
      <c r="Q4300" s="2">
        <f t="shared" si="463"/>
        <v>36703.944000000003</v>
      </c>
      <c r="S4300" t="s">
        <v>8874</v>
      </c>
    </row>
    <row r="4301" spans="1:33" ht="12.95" customHeight="1" x14ac:dyDescent="0.2">
      <c r="A4301" s="55" t="s">
        <v>2809</v>
      </c>
      <c r="B4301" s="54" t="s">
        <v>8852</v>
      </c>
      <c r="C4301" s="55">
        <v>51748.747000000003</v>
      </c>
      <c r="D4301" s="55" t="s">
        <v>8869</v>
      </c>
      <c r="E4301">
        <f t="shared" si="461"/>
        <v>-4000.0148922782114</v>
      </c>
      <c r="F4301">
        <f t="shared" si="462"/>
        <v>-4000</v>
      </c>
      <c r="G4301">
        <f t="shared" si="465"/>
        <v>-1.780000000144355E-2</v>
      </c>
      <c r="I4301">
        <f t="shared" si="467"/>
        <v>-1.780000000144355E-2</v>
      </c>
      <c r="Q4301" s="2">
        <f t="shared" si="463"/>
        <v>36730.247000000003</v>
      </c>
      <c r="S4301" t="s">
        <v>8874</v>
      </c>
    </row>
    <row r="4302" spans="1:33" ht="12.95" customHeight="1" x14ac:dyDescent="0.2">
      <c r="A4302" s="55" t="s">
        <v>2809</v>
      </c>
      <c r="B4302" s="54" t="s">
        <v>8852</v>
      </c>
      <c r="C4302" s="55">
        <v>51748.749000000003</v>
      </c>
      <c r="D4302" s="55" t="s">
        <v>8869</v>
      </c>
      <c r="E4302">
        <f t="shared" si="461"/>
        <v>-4000.0132189885244</v>
      </c>
      <c r="F4302">
        <f t="shared" si="462"/>
        <v>-4000</v>
      </c>
      <c r="G4302">
        <f t="shared" si="465"/>
        <v>-1.5800000001036096E-2</v>
      </c>
      <c r="I4302">
        <f t="shared" si="467"/>
        <v>-1.5800000001036096E-2</v>
      </c>
      <c r="Q4302" s="2">
        <f t="shared" si="463"/>
        <v>36730.249000000003</v>
      </c>
      <c r="S4302" t="s">
        <v>8874</v>
      </c>
    </row>
    <row r="4303" spans="1:33" ht="12.95" customHeight="1" x14ac:dyDescent="0.2">
      <c r="A4303" s="55" t="s">
        <v>2809</v>
      </c>
      <c r="B4303" s="54" t="s">
        <v>8852</v>
      </c>
      <c r="C4303" s="55">
        <v>51771.447999999997</v>
      </c>
      <c r="D4303" s="55" t="s">
        <v>8869</v>
      </c>
      <c r="E4303">
        <f t="shared" si="461"/>
        <v>-3981.0222176894717</v>
      </c>
      <c r="F4303">
        <f t="shared" si="462"/>
        <v>-3981</v>
      </c>
      <c r="G4303">
        <f t="shared" si="465"/>
        <v>-2.6555700009339489E-2</v>
      </c>
      <c r="I4303">
        <f t="shared" si="467"/>
        <v>-2.6555700009339489E-2</v>
      </c>
      <c r="Q4303" s="2">
        <f t="shared" si="463"/>
        <v>36752.947999999997</v>
      </c>
      <c r="S4303" t="s">
        <v>8874</v>
      </c>
    </row>
    <row r="4304" spans="1:33" ht="12.95" customHeight="1" x14ac:dyDescent="0.2">
      <c r="A4304" s="17" t="s">
        <v>9255</v>
      </c>
      <c r="B4304" s="14" t="s">
        <v>8852</v>
      </c>
      <c r="C4304" s="17">
        <v>51777.4355</v>
      </c>
      <c r="D4304" s="17" t="s">
        <v>8869</v>
      </c>
      <c r="E4304">
        <f t="shared" si="461"/>
        <v>-3976.0128066899488</v>
      </c>
      <c r="F4304">
        <f t="shared" si="462"/>
        <v>-3976</v>
      </c>
      <c r="G4304">
        <f t="shared" si="465"/>
        <v>-1.5307200003007893E-2</v>
      </c>
      <c r="K4304">
        <f>G4304</f>
        <v>-1.5307200003007893E-2</v>
      </c>
      <c r="N4304" s="9"/>
      <c r="Q4304" s="2">
        <f t="shared" si="463"/>
        <v>36758.9355</v>
      </c>
      <c r="S4304" t="s">
        <v>8874</v>
      </c>
      <c r="U4304" s="21"/>
    </row>
    <row r="4305" spans="1:21" ht="12.95" customHeight="1" x14ac:dyDescent="0.2">
      <c r="A4305" s="99" t="s">
        <v>8848</v>
      </c>
      <c r="B4305" s="14"/>
      <c r="C4305" s="17">
        <v>51783.408499999998</v>
      </c>
      <c r="D4305" s="17"/>
      <c r="E4305">
        <f t="shared" si="461"/>
        <v>-3971.0155270406585</v>
      </c>
      <c r="F4305">
        <f t="shared" si="462"/>
        <v>-3971</v>
      </c>
      <c r="G4305">
        <f t="shared" si="465"/>
        <v>-1.8558700008725282E-2</v>
      </c>
      <c r="K4305">
        <f>G4305</f>
        <v>-1.8558700008725282E-2</v>
      </c>
      <c r="Q4305" s="2">
        <f t="shared" si="463"/>
        <v>36764.908499999998</v>
      </c>
      <c r="S4305" t="s">
        <v>8874</v>
      </c>
      <c r="U4305" s="21"/>
    </row>
    <row r="4306" spans="1:21" ht="12.95" customHeight="1" x14ac:dyDescent="0.2">
      <c r="A4306" s="55" t="s">
        <v>2833</v>
      </c>
      <c r="B4306" s="54" t="s">
        <v>8852</v>
      </c>
      <c r="C4306" s="55">
        <v>51783.409</v>
      </c>
      <c r="D4306" s="55" t="s">
        <v>8869</v>
      </c>
      <c r="E4306">
        <f t="shared" si="461"/>
        <v>-3971.0151087182353</v>
      </c>
      <c r="F4306">
        <f t="shared" si="462"/>
        <v>-3971</v>
      </c>
      <c r="G4306">
        <f t="shared" si="465"/>
        <v>-1.8058700006804429E-2</v>
      </c>
      <c r="I4306">
        <f>+C4306-(C$7+F4306*C$8)</f>
        <v>-1.8058700006804429E-2</v>
      </c>
      <c r="Q4306" s="2">
        <f t="shared" si="463"/>
        <v>36764.909</v>
      </c>
      <c r="S4306" t="s">
        <v>8874</v>
      </c>
    </row>
    <row r="4307" spans="1:21" ht="12.95" customHeight="1" x14ac:dyDescent="0.2">
      <c r="A4307" s="55" t="s">
        <v>2833</v>
      </c>
      <c r="B4307" s="54" t="s">
        <v>8852</v>
      </c>
      <c r="C4307" s="55">
        <v>51789.385000000002</v>
      </c>
      <c r="D4307" s="55" t="s">
        <v>8869</v>
      </c>
      <c r="E4307">
        <f t="shared" si="461"/>
        <v>-3966.0153191344111</v>
      </c>
      <c r="F4307">
        <f t="shared" si="462"/>
        <v>-3966</v>
      </c>
      <c r="G4307">
        <f t="shared" si="465"/>
        <v>-1.8310200000996701E-2</v>
      </c>
      <c r="I4307">
        <f>+C4307-(C$7+F4307*C$8)</f>
        <v>-1.8310200000996701E-2</v>
      </c>
      <c r="Q4307" s="2">
        <f t="shared" si="463"/>
        <v>36770.885000000002</v>
      </c>
      <c r="S4307" t="s">
        <v>8874</v>
      </c>
    </row>
    <row r="4308" spans="1:21" ht="12.95" customHeight="1" x14ac:dyDescent="0.2">
      <c r="A4308" s="17" t="s">
        <v>9255</v>
      </c>
      <c r="B4308" s="14" t="s">
        <v>8852</v>
      </c>
      <c r="C4308" s="17">
        <v>51789.386200000001</v>
      </c>
      <c r="D4308" s="17" t="s">
        <v>8869</v>
      </c>
      <c r="E4308">
        <f t="shared" si="461"/>
        <v>-3966.0143151606003</v>
      </c>
      <c r="F4308">
        <f t="shared" si="462"/>
        <v>-3966</v>
      </c>
      <c r="G4308">
        <f t="shared" si="465"/>
        <v>-1.7110200002207421E-2</v>
      </c>
      <c r="K4308">
        <f>G4308</f>
        <v>-1.7110200002207421E-2</v>
      </c>
      <c r="N4308" s="9"/>
      <c r="Q4308" s="2">
        <f t="shared" si="463"/>
        <v>36770.886200000001</v>
      </c>
      <c r="S4308" t="s">
        <v>8874</v>
      </c>
      <c r="U4308" s="21"/>
    </row>
    <row r="4309" spans="1:21" ht="12.95" customHeight="1" x14ac:dyDescent="0.2">
      <c r="A4309" s="55" t="s">
        <v>2833</v>
      </c>
      <c r="B4309" s="54" t="s">
        <v>8852</v>
      </c>
      <c r="C4309" s="55">
        <v>51807.315000000002</v>
      </c>
      <c r="D4309" s="55" t="s">
        <v>8869</v>
      </c>
      <c r="E4309">
        <f t="shared" ref="E4309:E4372" si="468">+(C4309-C$7)/C$8</f>
        <v>-3951.0142770932584</v>
      </c>
      <c r="F4309">
        <f t="shared" ref="F4309:F4372" si="469">ROUND(2*E4309,0)/2</f>
        <v>-3951</v>
      </c>
      <c r="G4309">
        <f t="shared" si="465"/>
        <v>-1.706469999771798E-2</v>
      </c>
      <c r="I4309">
        <f t="shared" ref="I4309:I4318" si="470">+C4309-(C$7+F4309*C$8)</f>
        <v>-1.706469999771798E-2</v>
      </c>
      <c r="Q4309" s="2">
        <f t="shared" si="463"/>
        <v>36788.815000000002</v>
      </c>
      <c r="S4309" t="s">
        <v>8874</v>
      </c>
    </row>
    <row r="4310" spans="1:21" ht="12.95" customHeight="1" x14ac:dyDescent="0.2">
      <c r="A4310" s="55" t="s">
        <v>2833</v>
      </c>
      <c r="B4310" s="54" t="s">
        <v>8852</v>
      </c>
      <c r="C4310" s="55">
        <v>51813.29</v>
      </c>
      <c r="D4310" s="55" t="s">
        <v>8869</v>
      </c>
      <c r="E4310">
        <f t="shared" si="468"/>
        <v>-3946.0153241542812</v>
      </c>
      <c r="F4310">
        <f t="shared" si="469"/>
        <v>-3946</v>
      </c>
      <c r="G4310">
        <f t="shared" si="465"/>
        <v>-1.8316200003027916E-2</v>
      </c>
      <c r="I4310">
        <f t="shared" si="470"/>
        <v>-1.8316200003027916E-2</v>
      </c>
      <c r="Q4310" s="2">
        <f t="shared" si="463"/>
        <v>36794.79</v>
      </c>
      <c r="S4310" t="s">
        <v>8874</v>
      </c>
    </row>
    <row r="4311" spans="1:21" ht="12.95" customHeight="1" x14ac:dyDescent="0.2">
      <c r="A4311" s="55" t="s">
        <v>2833</v>
      </c>
      <c r="B4311" s="54" t="s">
        <v>8852</v>
      </c>
      <c r="C4311" s="55">
        <v>51837.195</v>
      </c>
      <c r="D4311" s="55" t="s">
        <v>8869</v>
      </c>
      <c r="E4311">
        <f t="shared" si="468"/>
        <v>-3926.0153291741512</v>
      </c>
      <c r="F4311">
        <f t="shared" si="469"/>
        <v>-3926</v>
      </c>
      <c r="G4311">
        <f t="shared" si="465"/>
        <v>-1.832220000505913E-2</v>
      </c>
      <c r="I4311">
        <f t="shared" si="470"/>
        <v>-1.832220000505913E-2</v>
      </c>
      <c r="Q4311" s="2">
        <f t="shared" ref="Q4311:Q4374" si="471">+C4311-15018.5</f>
        <v>36818.695</v>
      </c>
      <c r="S4311" t="s">
        <v>8874</v>
      </c>
    </row>
    <row r="4312" spans="1:21" ht="12.95" customHeight="1" x14ac:dyDescent="0.2">
      <c r="A4312" s="55" t="s">
        <v>2809</v>
      </c>
      <c r="B4312" s="54" t="s">
        <v>8852</v>
      </c>
      <c r="C4312" s="55">
        <v>51839.584999999999</v>
      </c>
      <c r="D4312" s="55" t="s">
        <v>8869</v>
      </c>
      <c r="E4312">
        <f t="shared" si="468"/>
        <v>-3924.0157479985605</v>
      </c>
      <c r="F4312">
        <f t="shared" si="469"/>
        <v>-3924</v>
      </c>
      <c r="G4312">
        <f t="shared" si="465"/>
        <v>-1.8822800004272722E-2</v>
      </c>
      <c r="I4312">
        <f t="shared" si="470"/>
        <v>-1.8822800004272722E-2</v>
      </c>
      <c r="Q4312" s="2">
        <f t="shared" si="471"/>
        <v>36821.084999999999</v>
      </c>
      <c r="S4312" t="s">
        <v>8874</v>
      </c>
    </row>
    <row r="4313" spans="1:21" ht="12.95" customHeight="1" x14ac:dyDescent="0.2">
      <c r="A4313" s="55" t="s">
        <v>2809</v>
      </c>
      <c r="B4313" s="54" t="s">
        <v>8852</v>
      </c>
      <c r="C4313" s="55">
        <v>51844.372000000003</v>
      </c>
      <c r="D4313" s="55" t="s">
        <v>8869</v>
      </c>
      <c r="E4313">
        <f t="shared" si="468"/>
        <v>-3920.0107291334707</v>
      </c>
      <c r="F4313">
        <f t="shared" si="469"/>
        <v>-3920</v>
      </c>
      <c r="G4313">
        <f t="shared" si="465"/>
        <v>-1.2823999997635838E-2</v>
      </c>
      <c r="I4313">
        <f t="shared" si="470"/>
        <v>-1.2823999997635838E-2</v>
      </c>
      <c r="Q4313" s="2">
        <f t="shared" si="471"/>
        <v>36825.872000000003</v>
      </c>
      <c r="S4313" t="s">
        <v>8874</v>
      </c>
    </row>
    <row r="4314" spans="1:21" ht="12.95" customHeight="1" x14ac:dyDescent="0.2">
      <c r="A4314" s="55" t="s">
        <v>2809</v>
      </c>
      <c r="B4314" s="54" t="s">
        <v>8852</v>
      </c>
      <c r="C4314" s="55">
        <v>51845.565999999999</v>
      </c>
      <c r="D4314" s="55" t="s">
        <v>8869</v>
      </c>
      <c r="E4314">
        <f t="shared" si="468"/>
        <v>-3919.0117751905218</v>
      </c>
      <c r="F4314">
        <f t="shared" si="469"/>
        <v>-3919</v>
      </c>
      <c r="G4314">
        <f t="shared" si="465"/>
        <v>-1.4074300001084339E-2</v>
      </c>
      <c r="I4314">
        <f t="shared" si="470"/>
        <v>-1.4074300001084339E-2</v>
      </c>
      <c r="Q4314" s="2">
        <f t="shared" si="471"/>
        <v>36827.065999999999</v>
      </c>
      <c r="S4314" t="s">
        <v>8874</v>
      </c>
    </row>
    <row r="4315" spans="1:21" ht="12.95" customHeight="1" x14ac:dyDescent="0.2">
      <c r="A4315" s="55" t="s">
        <v>2809</v>
      </c>
      <c r="B4315" s="54" t="s">
        <v>8852</v>
      </c>
      <c r="C4315" s="55">
        <v>51850.343000000001</v>
      </c>
      <c r="D4315" s="55" t="s">
        <v>8869</v>
      </c>
      <c r="E4315">
        <f t="shared" si="468"/>
        <v>-3915.0151227738675</v>
      </c>
      <c r="F4315">
        <f t="shared" si="469"/>
        <v>-3915</v>
      </c>
      <c r="G4315">
        <f t="shared" si="465"/>
        <v>-1.8075500003760681E-2</v>
      </c>
      <c r="I4315">
        <f t="shared" si="470"/>
        <v>-1.8075500003760681E-2</v>
      </c>
      <c r="Q4315" s="2">
        <f t="shared" si="471"/>
        <v>36831.843000000001</v>
      </c>
      <c r="S4315" t="s">
        <v>8874</v>
      </c>
    </row>
    <row r="4316" spans="1:21" ht="12.95" customHeight="1" x14ac:dyDescent="0.2">
      <c r="A4316" s="55" t="s">
        <v>2833</v>
      </c>
      <c r="B4316" s="54" t="s">
        <v>8852</v>
      </c>
      <c r="C4316" s="55">
        <v>51899.35</v>
      </c>
      <c r="D4316" s="55" t="s">
        <v>8869</v>
      </c>
      <c r="E4316">
        <f t="shared" si="468"/>
        <v>-3874.0136689361252</v>
      </c>
      <c r="F4316">
        <f t="shared" si="469"/>
        <v>-3874</v>
      </c>
      <c r="G4316">
        <f t="shared" si="465"/>
        <v>-1.6337800007022452E-2</v>
      </c>
      <c r="I4316">
        <f t="shared" si="470"/>
        <v>-1.6337800007022452E-2</v>
      </c>
      <c r="Q4316" s="2">
        <f t="shared" si="471"/>
        <v>36880.85</v>
      </c>
      <c r="S4316" t="s">
        <v>8874</v>
      </c>
    </row>
    <row r="4317" spans="1:21" ht="12.95" customHeight="1" x14ac:dyDescent="0.2">
      <c r="A4317" s="55" t="s">
        <v>2833</v>
      </c>
      <c r="B4317" s="54" t="s">
        <v>8852</v>
      </c>
      <c r="C4317" s="55">
        <v>51904.133000000002</v>
      </c>
      <c r="D4317" s="55" t="s">
        <v>8869</v>
      </c>
      <c r="E4317">
        <f t="shared" si="468"/>
        <v>-3870.0119966504099</v>
      </c>
      <c r="F4317">
        <f t="shared" si="469"/>
        <v>-3870</v>
      </c>
      <c r="G4317">
        <f t="shared" si="465"/>
        <v>-1.4339000001200475E-2</v>
      </c>
      <c r="I4317">
        <f t="shared" si="470"/>
        <v>-1.4339000001200475E-2</v>
      </c>
      <c r="Q4317" s="2">
        <f t="shared" si="471"/>
        <v>36885.633000000002</v>
      </c>
      <c r="S4317" t="s">
        <v>8874</v>
      </c>
    </row>
    <row r="4318" spans="1:21" ht="12.95" customHeight="1" x14ac:dyDescent="0.2">
      <c r="A4318" s="55" t="s">
        <v>2833</v>
      </c>
      <c r="B4318" s="54" t="s">
        <v>8852</v>
      </c>
      <c r="C4318" s="55">
        <v>51906.521000000001</v>
      </c>
      <c r="D4318" s="55" t="s">
        <v>8869</v>
      </c>
      <c r="E4318">
        <f t="shared" si="468"/>
        <v>-3868.0140887645057</v>
      </c>
      <c r="F4318">
        <f t="shared" si="469"/>
        <v>-3868</v>
      </c>
      <c r="G4318">
        <f t="shared" si="465"/>
        <v>-1.683960000082152E-2</v>
      </c>
      <c r="I4318">
        <f t="shared" si="470"/>
        <v>-1.683960000082152E-2</v>
      </c>
      <c r="Q4318" s="2">
        <f t="shared" si="471"/>
        <v>36888.021000000001</v>
      </c>
      <c r="S4318" t="s">
        <v>8874</v>
      </c>
    </row>
    <row r="4319" spans="1:21" ht="12.95" customHeight="1" x14ac:dyDescent="0.2">
      <c r="A4319" s="17" t="s">
        <v>9255</v>
      </c>
      <c r="B4319" s="14" t="s">
        <v>8852</v>
      </c>
      <c r="C4319" s="17">
        <v>51911.304470000003</v>
      </c>
      <c r="D4319" s="17" t="s">
        <v>8869</v>
      </c>
      <c r="E4319">
        <f t="shared" si="468"/>
        <v>-3864.0120232557147</v>
      </c>
      <c r="F4319">
        <f t="shared" si="469"/>
        <v>-3864</v>
      </c>
      <c r="G4319">
        <f t="shared" si="465"/>
        <v>-1.4370800003234763E-2</v>
      </c>
      <c r="K4319">
        <f>G4319</f>
        <v>-1.4370800003234763E-2</v>
      </c>
      <c r="N4319" s="9"/>
      <c r="Q4319" s="2">
        <f t="shared" si="471"/>
        <v>36892.804470000003</v>
      </c>
      <c r="S4319" t="s">
        <v>8874</v>
      </c>
      <c r="U4319" s="21"/>
    </row>
    <row r="4320" spans="1:21" ht="12.95" customHeight="1" x14ac:dyDescent="0.2">
      <c r="A4320" s="55" t="s">
        <v>2863</v>
      </c>
      <c r="B4320" s="54" t="s">
        <v>8852</v>
      </c>
      <c r="C4320" s="55">
        <v>51912.499000000003</v>
      </c>
      <c r="D4320" s="55" t="s">
        <v>8869</v>
      </c>
      <c r="E4320">
        <f t="shared" si="468"/>
        <v>-3863.012625890995</v>
      </c>
      <c r="F4320">
        <f t="shared" si="469"/>
        <v>-3863</v>
      </c>
      <c r="G4320">
        <f t="shared" si="465"/>
        <v>-1.5091100001882296E-2</v>
      </c>
      <c r="I4320">
        <f t="shared" ref="I4320:I4333" si="472">+C4320-(C$7+F4320*C$8)</f>
        <v>-1.5091100001882296E-2</v>
      </c>
      <c r="Q4320" s="2">
        <f t="shared" si="471"/>
        <v>36893.999000000003</v>
      </c>
      <c r="S4320" t="s">
        <v>8874</v>
      </c>
    </row>
    <row r="4321" spans="1:33" ht="12.95" customHeight="1" x14ac:dyDescent="0.2">
      <c r="A4321" s="55" t="s">
        <v>2863</v>
      </c>
      <c r="B4321" s="54" t="s">
        <v>8852</v>
      </c>
      <c r="C4321" s="55">
        <v>51924.45</v>
      </c>
      <c r="D4321" s="55" t="s">
        <v>8869</v>
      </c>
      <c r="E4321">
        <f t="shared" si="468"/>
        <v>-3853.0138833681999</v>
      </c>
      <c r="F4321">
        <f t="shared" si="469"/>
        <v>-3853</v>
      </c>
      <c r="G4321">
        <f t="shared" si="465"/>
        <v>-1.6594100008660462E-2</v>
      </c>
      <c r="I4321">
        <f t="shared" si="472"/>
        <v>-1.6594100008660462E-2</v>
      </c>
      <c r="Q4321" s="2">
        <f t="shared" si="471"/>
        <v>36905.949999999997</v>
      </c>
      <c r="S4321" t="s">
        <v>8874</v>
      </c>
    </row>
    <row r="4322" spans="1:33" ht="12.95" customHeight="1" x14ac:dyDescent="0.2">
      <c r="A4322" s="55" t="s">
        <v>2863</v>
      </c>
      <c r="B4322" s="54" t="s">
        <v>8852</v>
      </c>
      <c r="C4322" s="55">
        <v>51930.425000000003</v>
      </c>
      <c r="D4322" s="55" t="s">
        <v>8869</v>
      </c>
      <c r="E4322">
        <f t="shared" si="468"/>
        <v>-3848.0149304292163</v>
      </c>
      <c r="F4322">
        <f t="shared" si="469"/>
        <v>-3848</v>
      </c>
      <c r="G4322">
        <f t="shared" si="465"/>
        <v>-1.7845599999418482E-2</v>
      </c>
      <c r="I4322">
        <f t="shared" si="472"/>
        <v>-1.7845599999418482E-2</v>
      </c>
      <c r="Q4322" s="2">
        <f t="shared" si="471"/>
        <v>36911.925000000003</v>
      </c>
      <c r="S4322" t="s">
        <v>8874</v>
      </c>
    </row>
    <row r="4323" spans="1:33" ht="12.95" customHeight="1" x14ac:dyDescent="0.2">
      <c r="A4323" s="55" t="s">
        <v>2809</v>
      </c>
      <c r="B4323" s="54" t="s">
        <v>8852</v>
      </c>
      <c r="C4323" s="55">
        <v>51931.629000000001</v>
      </c>
      <c r="D4323" s="55" t="s">
        <v>8869</v>
      </c>
      <c r="E4323">
        <f t="shared" si="468"/>
        <v>-3847.0076100378324</v>
      </c>
      <c r="F4323">
        <f t="shared" si="469"/>
        <v>-3847</v>
      </c>
      <c r="G4323">
        <f t="shared" si="465"/>
        <v>-9.0959000008297153E-3</v>
      </c>
      <c r="I4323">
        <f t="shared" si="472"/>
        <v>-9.0959000008297153E-3</v>
      </c>
      <c r="Q4323" s="2">
        <f t="shared" si="471"/>
        <v>36913.129000000001</v>
      </c>
      <c r="S4323" t="s">
        <v>8874</v>
      </c>
    </row>
    <row r="4324" spans="1:33" ht="12.95" customHeight="1" x14ac:dyDescent="0.2">
      <c r="A4324" s="55" t="s">
        <v>2809</v>
      </c>
      <c r="B4324" s="54" t="s">
        <v>8852</v>
      </c>
      <c r="C4324" s="55">
        <v>51937.597000000002</v>
      </c>
      <c r="D4324" s="55" t="s">
        <v>8869</v>
      </c>
      <c r="E4324">
        <f t="shared" si="468"/>
        <v>-3842.0145136127567</v>
      </c>
      <c r="F4324">
        <f t="shared" si="469"/>
        <v>-3842</v>
      </c>
      <c r="G4324">
        <f t="shared" si="465"/>
        <v>-1.734740000392776E-2</v>
      </c>
      <c r="I4324">
        <f t="shared" si="472"/>
        <v>-1.734740000392776E-2</v>
      </c>
      <c r="Q4324" s="2">
        <f t="shared" si="471"/>
        <v>36919.097000000002</v>
      </c>
      <c r="S4324" t="s">
        <v>8874</v>
      </c>
    </row>
    <row r="4325" spans="1:33" ht="12.95" customHeight="1" x14ac:dyDescent="0.2">
      <c r="A4325" s="55" t="s">
        <v>2809</v>
      </c>
      <c r="B4325" s="54" t="s">
        <v>8852</v>
      </c>
      <c r="C4325" s="55">
        <v>51937.599000000002</v>
      </c>
      <c r="D4325" s="55" t="s">
        <v>8869</v>
      </c>
      <c r="E4325">
        <f t="shared" si="468"/>
        <v>-3842.0128403230697</v>
      </c>
      <c r="F4325">
        <f t="shared" si="469"/>
        <v>-3842</v>
      </c>
      <c r="G4325">
        <f t="shared" si="465"/>
        <v>-1.5347400003520306E-2</v>
      </c>
      <c r="I4325">
        <f t="shared" si="472"/>
        <v>-1.5347400003520306E-2</v>
      </c>
      <c r="Q4325" s="2">
        <f t="shared" si="471"/>
        <v>36919.099000000002</v>
      </c>
      <c r="S4325" t="s">
        <v>8874</v>
      </c>
    </row>
    <row r="4326" spans="1:33" ht="12.95" customHeight="1" x14ac:dyDescent="0.2">
      <c r="A4326" s="55" t="s">
        <v>2863</v>
      </c>
      <c r="B4326" s="54" t="s">
        <v>8852</v>
      </c>
      <c r="C4326" s="55">
        <v>51941.182999999997</v>
      </c>
      <c r="D4326" s="55" t="s">
        <v>8869</v>
      </c>
      <c r="E4326">
        <f t="shared" si="468"/>
        <v>-3839.0143052045296</v>
      </c>
      <c r="F4326">
        <f t="shared" si="469"/>
        <v>-3839</v>
      </c>
      <c r="G4326">
        <f t="shared" si="465"/>
        <v>-1.7098300006182399E-2</v>
      </c>
      <c r="I4326">
        <f t="shared" si="472"/>
        <v>-1.7098300006182399E-2</v>
      </c>
      <c r="Q4326" s="2">
        <f t="shared" si="471"/>
        <v>36922.682999999997</v>
      </c>
      <c r="S4326" t="s">
        <v>8874</v>
      </c>
    </row>
    <row r="4327" spans="1:33" ht="12.95" customHeight="1" x14ac:dyDescent="0.2">
      <c r="A4327" s="55" t="s">
        <v>2863</v>
      </c>
      <c r="B4327" s="54" t="s">
        <v>8852</v>
      </c>
      <c r="C4327" s="55">
        <v>51942.38</v>
      </c>
      <c r="D4327" s="55" t="s">
        <v>8869</v>
      </c>
      <c r="E4327">
        <f t="shared" si="468"/>
        <v>-3838.0128413270472</v>
      </c>
      <c r="F4327">
        <f t="shared" si="469"/>
        <v>-3838</v>
      </c>
      <c r="G4327">
        <f t="shared" si="465"/>
        <v>-1.5348600005381741E-2</v>
      </c>
      <c r="I4327">
        <f t="shared" si="472"/>
        <v>-1.5348600005381741E-2</v>
      </c>
      <c r="Q4327" s="2">
        <f t="shared" si="471"/>
        <v>36923.879999999997</v>
      </c>
      <c r="S4327" t="s">
        <v>8874</v>
      </c>
    </row>
    <row r="4328" spans="1:33" ht="12.95" customHeight="1" x14ac:dyDescent="0.2">
      <c r="A4328" s="55" t="s">
        <v>2863</v>
      </c>
      <c r="B4328" s="54" t="s">
        <v>8852</v>
      </c>
      <c r="C4328" s="55">
        <v>51973.457000000002</v>
      </c>
      <c r="D4328" s="55" t="s">
        <v>8869</v>
      </c>
      <c r="E4328">
        <f t="shared" si="468"/>
        <v>-3812.0124295304513</v>
      </c>
      <c r="F4328">
        <f t="shared" si="469"/>
        <v>-3812</v>
      </c>
      <c r="G4328">
        <f t="shared" si="465"/>
        <v>-1.4856400004646275E-2</v>
      </c>
      <c r="I4328">
        <f t="shared" si="472"/>
        <v>-1.4856400004646275E-2</v>
      </c>
      <c r="Q4328" s="2">
        <f t="shared" si="471"/>
        <v>36954.957000000002</v>
      </c>
      <c r="S4328" t="s">
        <v>8874</v>
      </c>
    </row>
    <row r="4329" spans="1:33" ht="12.95" customHeight="1" x14ac:dyDescent="0.2">
      <c r="A4329" s="55" t="s">
        <v>2809</v>
      </c>
      <c r="B4329" s="54" t="s">
        <v>8852</v>
      </c>
      <c r="C4329" s="55">
        <v>51986.605000000003</v>
      </c>
      <c r="D4329" s="55" t="s">
        <v>8869</v>
      </c>
      <c r="E4329">
        <f t="shared" si="468"/>
        <v>-3801.0122231301675</v>
      </c>
      <c r="F4329">
        <f t="shared" si="469"/>
        <v>-3801</v>
      </c>
      <c r="G4329">
        <f t="shared" si="465"/>
        <v>-1.4609700003347825E-2</v>
      </c>
      <c r="I4329">
        <f t="shared" si="472"/>
        <v>-1.4609700003347825E-2</v>
      </c>
      <c r="Q4329" s="2">
        <f t="shared" si="471"/>
        <v>36968.105000000003</v>
      </c>
      <c r="S4329" t="s">
        <v>8874</v>
      </c>
      <c r="AB4329" t="s">
        <v>8668</v>
      </c>
      <c r="AC4329">
        <v>14</v>
      </c>
      <c r="AE4329" t="s">
        <v>8806</v>
      </c>
      <c r="AG4329" t="s">
        <v>8661</v>
      </c>
    </row>
    <row r="4330" spans="1:33" ht="12.95" customHeight="1" x14ac:dyDescent="0.2">
      <c r="A4330" s="55" t="s">
        <v>2863</v>
      </c>
      <c r="B4330" s="54" t="s">
        <v>8852</v>
      </c>
      <c r="C4330" s="55">
        <v>51991.385000000002</v>
      </c>
      <c r="D4330" s="55" t="s">
        <v>8869</v>
      </c>
      <c r="E4330">
        <f t="shared" si="468"/>
        <v>-3797.0130607789856</v>
      </c>
      <c r="F4330">
        <f t="shared" si="469"/>
        <v>-3797</v>
      </c>
      <c r="G4330">
        <f t="shared" si="465"/>
        <v>-1.5610900001775008E-2</v>
      </c>
      <c r="I4330">
        <f t="shared" si="472"/>
        <v>-1.5610900001775008E-2</v>
      </c>
      <c r="Q4330" s="2">
        <f t="shared" si="471"/>
        <v>36972.885000000002</v>
      </c>
      <c r="S4330" t="s">
        <v>8874</v>
      </c>
      <c r="AB4330" t="s">
        <v>8668</v>
      </c>
      <c r="AC4330">
        <v>11</v>
      </c>
      <c r="AE4330" t="s">
        <v>8812</v>
      </c>
      <c r="AG4330" t="s">
        <v>8661</v>
      </c>
    </row>
    <row r="4331" spans="1:33" ht="12.95" customHeight="1" x14ac:dyDescent="0.2">
      <c r="A4331" s="55" t="s">
        <v>2809</v>
      </c>
      <c r="B4331" s="54" t="s">
        <v>8852</v>
      </c>
      <c r="C4331" s="55">
        <v>51992.58</v>
      </c>
      <c r="D4331" s="55" t="s">
        <v>8869</v>
      </c>
      <c r="E4331">
        <f t="shared" si="468"/>
        <v>-3796.0132701911903</v>
      </c>
      <c r="F4331">
        <f t="shared" si="469"/>
        <v>-3796</v>
      </c>
      <c r="G4331">
        <f t="shared" si="465"/>
        <v>-1.5861200001381803E-2</v>
      </c>
      <c r="I4331">
        <f t="shared" si="472"/>
        <v>-1.5861200001381803E-2</v>
      </c>
      <c r="Q4331" s="2">
        <f t="shared" si="471"/>
        <v>36974.080000000002</v>
      </c>
      <c r="S4331" t="s">
        <v>8874</v>
      </c>
    </row>
    <row r="4332" spans="1:33" ht="12.95" customHeight="1" x14ac:dyDescent="0.2">
      <c r="A4332" s="55" t="s">
        <v>2863</v>
      </c>
      <c r="B4332" s="54" t="s">
        <v>8852</v>
      </c>
      <c r="C4332" s="55">
        <v>51992.582000000002</v>
      </c>
      <c r="D4332" s="55" t="s">
        <v>8869</v>
      </c>
      <c r="E4332">
        <f t="shared" si="468"/>
        <v>-3796.0115969015033</v>
      </c>
      <c r="F4332">
        <f t="shared" si="469"/>
        <v>-3796</v>
      </c>
      <c r="G4332">
        <f t="shared" ref="G4332:G4395" si="473">+C4332-(C$7+F4332*C$8)</f>
        <v>-1.386120000097435E-2</v>
      </c>
      <c r="I4332">
        <f t="shared" si="472"/>
        <v>-1.386120000097435E-2</v>
      </c>
      <c r="Q4332" s="2">
        <f t="shared" si="471"/>
        <v>36974.082000000002</v>
      </c>
      <c r="S4332" t="s">
        <v>8874</v>
      </c>
    </row>
    <row r="4333" spans="1:33" ht="12.95" customHeight="1" x14ac:dyDescent="0.2">
      <c r="A4333" s="55" t="s">
        <v>2863</v>
      </c>
      <c r="B4333" s="54" t="s">
        <v>8852</v>
      </c>
      <c r="C4333" s="55">
        <v>51997.362000000001</v>
      </c>
      <c r="D4333" s="55" t="s">
        <v>8869</v>
      </c>
      <c r="E4333">
        <f t="shared" si="468"/>
        <v>-3792.0124345503214</v>
      </c>
      <c r="F4333">
        <f t="shared" si="469"/>
        <v>-3792</v>
      </c>
      <c r="G4333">
        <f t="shared" si="473"/>
        <v>-1.4862399999401532E-2</v>
      </c>
      <c r="I4333">
        <f t="shared" si="472"/>
        <v>-1.4862399999401532E-2</v>
      </c>
      <c r="Q4333" s="2">
        <f t="shared" si="471"/>
        <v>36978.862000000001</v>
      </c>
      <c r="S4333" t="s">
        <v>8874</v>
      </c>
    </row>
    <row r="4334" spans="1:33" ht="12.95" customHeight="1" x14ac:dyDescent="0.2">
      <c r="A4334" s="55" t="s">
        <v>2828</v>
      </c>
      <c r="B4334" s="54" t="s">
        <v>8852</v>
      </c>
      <c r="C4334" s="55">
        <v>52003.347999999998</v>
      </c>
      <c r="D4334" s="55" t="s">
        <v>8869</v>
      </c>
      <c r="E4334">
        <f t="shared" si="468"/>
        <v>-3787.0042785180685</v>
      </c>
      <c r="F4334">
        <f t="shared" si="469"/>
        <v>-3787</v>
      </c>
      <c r="G4334">
        <f t="shared" si="473"/>
        <v>-5.1139000061084516E-3</v>
      </c>
      <c r="K4334">
        <f>G4334</f>
        <v>-5.1139000061084516E-3</v>
      </c>
      <c r="Q4334" s="2">
        <f t="shared" si="471"/>
        <v>36984.847999999998</v>
      </c>
      <c r="S4334" t="s">
        <v>8874</v>
      </c>
      <c r="U4334" s="21"/>
    </row>
    <row r="4335" spans="1:33" ht="12.95" customHeight="1" x14ac:dyDescent="0.2">
      <c r="A4335" s="55" t="s">
        <v>2897</v>
      </c>
      <c r="B4335" s="54" t="s">
        <v>8852</v>
      </c>
      <c r="C4335" s="55">
        <v>52010.51</v>
      </c>
      <c r="D4335" s="55" t="s">
        <v>8869</v>
      </c>
      <c r="E4335">
        <f t="shared" si="468"/>
        <v>-3781.0122281500376</v>
      </c>
      <c r="F4335">
        <f t="shared" si="469"/>
        <v>-3781</v>
      </c>
      <c r="G4335">
        <f t="shared" si="473"/>
        <v>-1.4615699998103082E-2</v>
      </c>
      <c r="I4335">
        <f>+C4335-(C$7+F4335*C$8)</f>
        <v>-1.4615699998103082E-2</v>
      </c>
      <c r="Q4335" s="2">
        <f t="shared" si="471"/>
        <v>36992.01</v>
      </c>
      <c r="S4335" t="s">
        <v>8874</v>
      </c>
      <c r="AB4335" t="s">
        <v>8668</v>
      </c>
      <c r="AC4335">
        <v>14</v>
      </c>
      <c r="AE4335" t="s">
        <v>8806</v>
      </c>
      <c r="AG4335" t="s">
        <v>8661</v>
      </c>
    </row>
    <row r="4336" spans="1:33" ht="12.95" customHeight="1" x14ac:dyDescent="0.2">
      <c r="A4336" s="55" t="s">
        <v>2897</v>
      </c>
      <c r="B4336" s="54" t="s">
        <v>8852</v>
      </c>
      <c r="C4336" s="55">
        <v>52022.464</v>
      </c>
      <c r="D4336" s="55" t="s">
        <v>8869</v>
      </c>
      <c r="E4336">
        <f t="shared" si="468"/>
        <v>-3771.0109756927091</v>
      </c>
      <c r="F4336">
        <f t="shared" si="469"/>
        <v>-3771</v>
      </c>
      <c r="G4336">
        <f t="shared" si="473"/>
        <v>-1.3118700000632089E-2</v>
      </c>
      <c r="I4336">
        <f>+C4336-(C$7+F4336*C$8)</f>
        <v>-1.3118700000632089E-2</v>
      </c>
      <c r="Q4336" s="2">
        <f t="shared" si="471"/>
        <v>37003.964</v>
      </c>
      <c r="S4336" t="s">
        <v>8874</v>
      </c>
    </row>
    <row r="4337" spans="1:33" ht="12.95" customHeight="1" x14ac:dyDescent="0.2">
      <c r="A4337" s="55" t="s">
        <v>2828</v>
      </c>
      <c r="B4337" s="54" t="s">
        <v>8852</v>
      </c>
      <c r="C4337" s="55">
        <v>52040.387000000002</v>
      </c>
      <c r="D4337" s="55" t="s">
        <v>8869</v>
      </c>
      <c r="E4337">
        <f t="shared" si="468"/>
        <v>-3756.0157901654579</v>
      </c>
      <c r="F4337">
        <f t="shared" si="469"/>
        <v>-3756</v>
      </c>
      <c r="G4337">
        <f t="shared" si="473"/>
        <v>-1.8873200002417434E-2</v>
      </c>
      <c r="I4337">
        <f>G4337</f>
        <v>-1.8873200002417434E-2</v>
      </c>
      <c r="Q4337" s="2">
        <f t="shared" si="471"/>
        <v>37021.887000000002</v>
      </c>
      <c r="S4337" t="s">
        <v>8874</v>
      </c>
      <c r="U4337" s="21"/>
    </row>
    <row r="4338" spans="1:33" ht="12.95" customHeight="1" x14ac:dyDescent="0.2">
      <c r="A4338" s="55" t="s">
        <v>2828</v>
      </c>
      <c r="B4338" s="54" t="s">
        <v>8852</v>
      </c>
      <c r="C4338" s="55">
        <v>52053.53</v>
      </c>
      <c r="D4338" s="55" t="s">
        <v>8869</v>
      </c>
      <c r="E4338">
        <f t="shared" si="468"/>
        <v>-3745.0197669893946</v>
      </c>
      <c r="F4338">
        <f t="shared" si="469"/>
        <v>-3745</v>
      </c>
      <c r="G4338">
        <f t="shared" si="473"/>
        <v>-2.3626500005775597E-2</v>
      </c>
      <c r="I4338">
        <f>G4338</f>
        <v>-2.3626500005775597E-2</v>
      </c>
      <c r="Q4338" s="2">
        <f t="shared" si="471"/>
        <v>37035.03</v>
      </c>
      <c r="S4338" t="s">
        <v>8874</v>
      </c>
      <c r="U4338" s="21"/>
    </row>
    <row r="4339" spans="1:33" ht="12.95" customHeight="1" x14ac:dyDescent="0.2">
      <c r="A4339" s="55" t="s">
        <v>2897</v>
      </c>
      <c r="B4339" s="54" t="s">
        <v>8852</v>
      </c>
      <c r="C4339" s="55">
        <v>52132.427000000003</v>
      </c>
      <c r="D4339" s="55" t="s">
        <v>8869</v>
      </c>
      <c r="E4339">
        <f t="shared" si="468"/>
        <v>-3679.0109987841038</v>
      </c>
      <c r="F4339">
        <f t="shared" si="469"/>
        <v>-3679</v>
      </c>
      <c r="G4339">
        <f t="shared" si="473"/>
        <v>-1.3146299999789335E-2</v>
      </c>
      <c r="I4339">
        <f>+C4339-(C$7+F4339*C$8)</f>
        <v>-1.3146299999789335E-2</v>
      </c>
      <c r="Q4339" s="2">
        <f t="shared" si="471"/>
        <v>37113.927000000003</v>
      </c>
      <c r="S4339" t="s">
        <v>8874</v>
      </c>
      <c r="AB4339" t="s">
        <v>8668</v>
      </c>
      <c r="AC4339">
        <v>15</v>
      </c>
      <c r="AE4339" t="s">
        <v>8812</v>
      </c>
      <c r="AG4339" t="s">
        <v>8661</v>
      </c>
    </row>
    <row r="4340" spans="1:33" ht="12.95" customHeight="1" x14ac:dyDescent="0.2">
      <c r="A4340" s="55" t="s">
        <v>2909</v>
      </c>
      <c r="B4340" s="54" t="s">
        <v>8852</v>
      </c>
      <c r="C4340" s="55">
        <v>52137.192000000003</v>
      </c>
      <c r="D4340" s="55" t="s">
        <v>8869</v>
      </c>
      <c r="E4340">
        <f t="shared" si="468"/>
        <v>-3675.0243861055715</v>
      </c>
      <c r="F4340">
        <f t="shared" si="469"/>
        <v>-3675</v>
      </c>
      <c r="G4340">
        <f t="shared" si="473"/>
        <v>-2.9147499997634441E-2</v>
      </c>
      <c r="I4340">
        <f>G4340</f>
        <v>-2.9147499997634441E-2</v>
      </c>
      <c r="Q4340" s="2">
        <f t="shared" si="471"/>
        <v>37118.692000000003</v>
      </c>
      <c r="S4340" t="s">
        <v>8874</v>
      </c>
      <c r="U4340" s="21"/>
    </row>
    <row r="4341" spans="1:33" ht="12.95" customHeight="1" x14ac:dyDescent="0.2">
      <c r="A4341" s="55" t="s">
        <v>2897</v>
      </c>
      <c r="B4341" s="54" t="s">
        <v>8852</v>
      </c>
      <c r="C4341" s="55">
        <v>52138.400999999998</v>
      </c>
      <c r="D4341" s="55" t="s">
        <v>8869</v>
      </c>
      <c r="E4341">
        <f t="shared" si="468"/>
        <v>-3674.012882489973</v>
      </c>
      <c r="F4341">
        <f t="shared" si="469"/>
        <v>-3674</v>
      </c>
      <c r="G4341">
        <f t="shared" si="473"/>
        <v>-1.5397800001665018E-2</v>
      </c>
      <c r="I4341">
        <f>+C4341-(C$7+F4341*C$8)</f>
        <v>-1.5397800001665018E-2</v>
      </c>
      <c r="Q4341" s="2">
        <f t="shared" si="471"/>
        <v>37119.900999999998</v>
      </c>
      <c r="S4341" t="s">
        <v>8874</v>
      </c>
    </row>
    <row r="4342" spans="1:33" ht="12.95" customHeight="1" x14ac:dyDescent="0.2">
      <c r="A4342" s="55" t="s">
        <v>2897</v>
      </c>
      <c r="B4342" s="54" t="s">
        <v>8852</v>
      </c>
      <c r="C4342" s="55">
        <v>52144.375999999997</v>
      </c>
      <c r="D4342" s="55" t="s">
        <v>8869</v>
      </c>
      <c r="E4342">
        <f t="shared" si="468"/>
        <v>-3669.0139295509957</v>
      </c>
      <c r="F4342">
        <f t="shared" si="469"/>
        <v>-3669</v>
      </c>
      <c r="G4342">
        <f t="shared" si="473"/>
        <v>-1.6649300006974954E-2</v>
      </c>
      <c r="I4342">
        <f>+C4342-(C$7+F4342*C$8)</f>
        <v>-1.6649300006974954E-2</v>
      </c>
      <c r="Q4342" s="2">
        <f t="shared" si="471"/>
        <v>37125.875999999997</v>
      </c>
      <c r="S4342" t="s">
        <v>8874</v>
      </c>
      <c r="AB4342" t="s">
        <v>8668</v>
      </c>
      <c r="AC4342">
        <v>23</v>
      </c>
      <c r="AE4342" t="s">
        <v>8702</v>
      </c>
      <c r="AG4342" t="s">
        <v>8661</v>
      </c>
    </row>
    <row r="4343" spans="1:33" ht="12.95" customHeight="1" x14ac:dyDescent="0.2">
      <c r="A4343" s="55" t="s">
        <v>2809</v>
      </c>
      <c r="B4343" s="54" t="s">
        <v>8852</v>
      </c>
      <c r="C4343" s="55">
        <v>52145.57</v>
      </c>
      <c r="D4343" s="55" t="s">
        <v>8869</v>
      </c>
      <c r="E4343">
        <f t="shared" si="468"/>
        <v>-3668.0149756080405</v>
      </c>
      <c r="F4343">
        <f t="shared" si="469"/>
        <v>-3668</v>
      </c>
      <c r="G4343">
        <f t="shared" si="473"/>
        <v>-1.7899600003147498E-2</v>
      </c>
      <c r="I4343">
        <f>+C4343-(C$7+F4343*C$8)</f>
        <v>-1.7899600003147498E-2</v>
      </c>
      <c r="Q4343" s="2">
        <f t="shared" si="471"/>
        <v>37127.07</v>
      </c>
      <c r="S4343" t="s">
        <v>8874</v>
      </c>
    </row>
    <row r="4344" spans="1:33" ht="12.95" customHeight="1" x14ac:dyDescent="0.2">
      <c r="A4344" s="55" t="s">
        <v>2809</v>
      </c>
      <c r="B4344" s="54" t="s">
        <v>8852</v>
      </c>
      <c r="C4344" s="55">
        <v>52146.767</v>
      </c>
      <c r="D4344" s="55" t="s">
        <v>8869</v>
      </c>
      <c r="E4344">
        <f t="shared" si="468"/>
        <v>-3667.0135117305581</v>
      </c>
      <c r="F4344">
        <f t="shared" si="469"/>
        <v>-3667</v>
      </c>
      <c r="G4344">
        <f t="shared" si="473"/>
        <v>-1.614990000234684E-2</v>
      </c>
      <c r="I4344">
        <f>+C4344-(C$7+F4344*C$8)</f>
        <v>-1.614990000234684E-2</v>
      </c>
      <c r="Q4344" s="2">
        <f t="shared" si="471"/>
        <v>37128.267</v>
      </c>
      <c r="S4344" t="s">
        <v>8874</v>
      </c>
    </row>
    <row r="4345" spans="1:33" ht="12.95" customHeight="1" x14ac:dyDescent="0.2">
      <c r="A4345" s="55" t="s">
        <v>2897</v>
      </c>
      <c r="B4345" s="54" t="s">
        <v>8852</v>
      </c>
      <c r="C4345" s="55">
        <v>52150.355000000003</v>
      </c>
      <c r="D4345" s="55" t="s">
        <v>8869</v>
      </c>
      <c r="E4345">
        <f t="shared" si="468"/>
        <v>-3664.0116300326381</v>
      </c>
      <c r="F4345">
        <f t="shared" si="469"/>
        <v>-3664</v>
      </c>
      <c r="G4345">
        <f t="shared" si="473"/>
        <v>-1.3900799996918067E-2</v>
      </c>
      <c r="I4345">
        <f>+C4345-(C$7+F4345*C$8)</f>
        <v>-1.3900799996918067E-2</v>
      </c>
      <c r="Q4345" s="2">
        <f t="shared" si="471"/>
        <v>37131.855000000003</v>
      </c>
      <c r="S4345" t="s">
        <v>8874</v>
      </c>
      <c r="AB4345" t="s">
        <v>8668</v>
      </c>
      <c r="AC4345">
        <v>11</v>
      </c>
      <c r="AE4345" t="s">
        <v>8743</v>
      </c>
      <c r="AG4345" t="s">
        <v>8661</v>
      </c>
    </row>
    <row r="4346" spans="1:33" ht="12.95" customHeight="1" x14ac:dyDescent="0.2">
      <c r="A4346" s="17" t="s">
        <v>9255</v>
      </c>
      <c r="B4346" s="14" t="s">
        <v>8852</v>
      </c>
      <c r="C4346" s="17">
        <v>52151.547899999998</v>
      </c>
      <c r="D4346" s="17" t="s">
        <v>8869</v>
      </c>
      <c r="E4346">
        <f t="shared" si="468"/>
        <v>-3663.0135963990178</v>
      </c>
      <c r="F4346">
        <f t="shared" si="469"/>
        <v>-3663</v>
      </c>
      <c r="G4346">
        <f t="shared" si="473"/>
        <v>-1.6251100001682062E-2</v>
      </c>
      <c r="K4346">
        <f>G4346</f>
        <v>-1.6251100001682062E-2</v>
      </c>
      <c r="N4346" s="9"/>
      <c r="Q4346" s="2">
        <f t="shared" si="471"/>
        <v>37133.047899999998</v>
      </c>
      <c r="S4346" t="s">
        <v>8874</v>
      </c>
      <c r="U4346" s="21"/>
      <c r="AB4346" t="s">
        <v>8668</v>
      </c>
      <c r="AC4346">
        <v>15</v>
      </c>
      <c r="AE4346" t="s">
        <v>8659</v>
      </c>
      <c r="AG4346" t="s">
        <v>8661</v>
      </c>
    </row>
    <row r="4347" spans="1:33" ht="12.95" customHeight="1" x14ac:dyDescent="0.2">
      <c r="A4347" s="55" t="s">
        <v>2897</v>
      </c>
      <c r="B4347" s="54" t="s">
        <v>8852</v>
      </c>
      <c r="C4347" s="55">
        <v>52163.502</v>
      </c>
      <c r="D4347" s="55" t="s">
        <v>8869</v>
      </c>
      <c r="E4347">
        <f t="shared" si="468"/>
        <v>-3653.0122602772008</v>
      </c>
      <c r="F4347">
        <f t="shared" si="469"/>
        <v>-3653</v>
      </c>
      <c r="G4347">
        <f t="shared" si="473"/>
        <v>-1.4654099999461323E-2</v>
      </c>
      <c r="I4347">
        <f>+C4347-(C$7+F4347*C$8)</f>
        <v>-1.4654099999461323E-2</v>
      </c>
      <c r="Q4347" s="2">
        <f t="shared" si="471"/>
        <v>37145.002</v>
      </c>
      <c r="S4347" t="s">
        <v>8874</v>
      </c>
    </row>
    <row r="4348" spans="1:33" ht="12.95" customHeight="1" x14ac:dyDescent="0.2">
      <c r="A4348" s="55" t="s">
        <v>2897</v>
      </c>
      <c r="B4348" s="54" t="s">
        <v>8852</v>
      </c>
      <c r="C4348" s="55">
        <v>52181.434000000001</v>
      </c>
      <c r="D4348" s="55" t="s">
        <v>8869</v>
      </c>
      <c r="E4348">
        <f t="shared" si="468"/>
        <v>-3638.0095449463611</v>
      </c>
      <c r="F4348">
        <f t="shared" si="469"/>
        <v>-3638</v>
      </c>
      <c r="G4348">
        <f t="shared" si="473"/>
        <v>-1.1408600003051106E-2</v>
      </c>
      <c r="I4348">
        <f>+C4348-(C$7+F4348*C$8)</f>
        <v>-1.1408600003051106E-2</v>
      </c>
      <c r="Q4348" s="2">
        <f t="shared" si="471"/>
        <v>37162.934000000001</v>
      </c>
      <c r="S4348" t="s">
        <v>8874</v>
      </c>
    </row>
    <row r="4349" spans="1:33" ht="12.95" customHeight="1" x14ac:dyDescent="0.2">
      <c r="A4349" s="55" t="s">
        <v>2809</v>
      </c>
      <c r="B4349" s="54" t="s">
        <v>8852</v>
      </c>
      <c r="C4349" s="55">
        <v>52182.622000000003</v>
      </c>
      <c r="D4349" s="55" t="s">
        <v>8869</v>
      </c>
      <c r="E4349">
        <f t="shared" si="468"/>
        <v>-3637.0156108724673</v>
      </c>
      <c r="F4349">
        <f t="shared" si="469"/>
        <v>-3637</v>
      </c>
      <c r="G4349">
        <f t="shared" si="473"/>
        <v>-1.865890000044601E-2</v>
      </c>
      <c r="I4349">
        <f>+C4349-(C$7+F4349*C$8)</f>
        <v>-1.865890000044601E-2</v>
      </c>
      <c r="Q4349" s="2">
        <f t="shared" si="471"/>
        <v>37164.122000000003</v>
      </c>
      <c r="S4349" t="s">
        <v>8874</v>
      </c>
      <c r="AB4349" t="s">
        <v>8773</v>
      </c>
      <c r="AC4349">
        <v>25</v>
      </c>
      <c r="AE4349" t="s">
        <v>8796</v>
      </c>
      <c r="AG4349" t="s">
        <v>8661</v>
      </c>
    </row>
    <row r="4350" spans="1:33" ht="12.95" customHeight="1" x14ac:dyDescent="0.2">
      <c r="A4350" s="55" t="s">
        <v>2809</v>
      </c>
      <c r="B4350" s="54" t="s">
        <v>8852</v>
      </c>
      <c r="C4350" s="55">
        <v>52182.624000000003</v>
      </c>
      <c r="D4350" s="55" t="s">
        <v>8869</v>
      </c>
      <c r="E4350">
        <f t="shared" si="468"/>
        <v>-3637.0139375827803</v>
      </c>
      <c r="F4350">
        <f t="shared" si="469"/>
        <v>-3637</v>
      </c>
      <c r="G4350">
        <f t="shared" si="473"/>
        <v>-1.6658900000038557E-2</v>
      </c>
      <c r="I4350">
        <f>+C4350-(C$7+F4350*C$8)</f>
        <v>-1.6658900000038557E-2</v>
      </c>
      <c r="Q4350" s="2">
        <f t="shared" si="471"/>
        <v>37164.124000000003</v>
      </c>
      <c r="S4350" t="s">
        <v>8874</v>
      </c>
    </row>
    <row r="4351" spans="1:33" ht="12.95" customHeight="1" x14ac:dyDescent="0.2">
      <c r="A4351" s="55" t="s">
        <v>2809</v>
      </c>
      <c r="B4351" s="54" t="s">
        <v>8852</v>
      </c>
      <c r="C4351" s="55">
        <v>52182.63</v>
      </c>
      <c r="D4351" s="55" t="s">
        <v>8869</v>
      </c>
      <c r="E4351">
        <f t="shared" si="468"/>
        <v>-3637.0089177137252</v>
      </c>
      <c r="F4351">
        <f t="shared" si="469"/>
        <v>-3637</v>
      </c>
      <c r="G4351">
        <f t="shared" si="473"/>
        <v>-1.0658900006092153E-2</v>
      </c>
      <c r="I4351">
        <f>+C4351-(C$7+F4351*C$8)</f>
        <v>-1.0658900006092153E-2</v>
      </c>
      <c r="Q4351" s="2">
        <f t="shared" si="471"/>
        <v>37164.129999999997</v>
      </c>
      <c r="S4351" t="s">
        <v>8874</v>
      </c>
      <c r="AC4351">
        <v>13</v>
      </c>
      <c r="AE4351" t="s">
        <v>8815</v>
      </c>
      <c r="AG4351" t="s">
        <v>8661</v>
      </c>
    </row>
    <row r="4352" spans="1:33" ht="12.95" customHeight="1" x14ac:dyDescent="0.2">
      <c r="A4352" s="55" t="s">
        <v>2909</v>
      </c>
      <c r="B4352" s="54" t="s">
        <v>8852</v>
      </c>
      <c r="C4352" s="55">
        <v>52185.012999999999</v>
      </c>
      <c r="D4352" s="55" t="s">
        <v>8869</v>
      </c>
      <c r="E4352">
        <f t="shared" si="468"/>
        <v>-3635.015193052036</v>
      </c>
      <c r="F4352">
        <f t="shared" si="469"/>
        <v>-3635</v>
      </c>
      <c r="G4352">
        <f t="shared" si="473"/>
        <v>-1.8159500003093854E-2</v>
      </c>
      <c r="I4352">
        <f>G4352</f>
        <v>-1.8159500003093854E-2</v>
      </c>
      <c r="Q4352" s="2">
        <f t="shared" si="471"/>
        <v>37166.512999999999</v>
      </c>
      <c r="S4352" t="s">
        <v>8874</v>
      </c>
      <c r="U4352" s="21"/>
      <c r="AC4352">
        <v>14</v>
      </c>
      <c r="AE4352" t="s">
        <v>8817</v>
      </c>
      <c r="AG4352" t="s">
        <v>8661</v>
      </c>
    </row>
    <row r="4353" spans="1:33" ht="12.95" customHeight="1" x14ac:dyDescent="0.2">
      <c r="A4353" s="17" t="s">
        <v>9255</v>
      </c>
      <c r="B4353" s="14" t="s">
        <v>8852</v>
      </c>
      <c r="C4353" s="17">
        <v>52187.408300000003</v>
      </c>
      <c r="D4353" s="17" t="s">
        <v>8869</v>
      </c>
      <c r="E4353">
        <f t="shared" si="468"/>
        <v>-3633.0111776587714</v>
      </c>
      <c r="F4353">
        <f t="shared" si="469"/>
        <v>-3633</v>
      </c>
      <c r="G4353">
        <f t="shared" si="473"/>
        <v>-1.3360099997953512E-2</v>
      </c>
      <c r="K4353">
        <f>G4353</f>
        <v>-1.3360099997953512E-2</v>
      </c>
      <c r="N4353" s="9"/>
      <c r="Q4353" s="2">
        <f t="shared" si="471"/>
        <v>37168.908300000003</v>
      </c>
      <c r="S4353" t="s">
        <v>8874</v>
      </c>
      <c r="U4353" s="21"/>
    </row>
    <row r="4354" spans="1:33" ht="12.95" customHeight="1" x14ac:dyDescent="0.2">
      <c r="A4354" s="55" t="s">
        <v>2809</v>
      </c>
      <c r="B4354" s="54" t="s">
        <v>8852</v>
      </c>
      <c r="C4354" s="55">
        <v>52194.584999999999</v>
      </c>
      <c r="D4354" s="55" t="s">
        <v>8869</v>
      </c>
      <c r="E4354">
        <f t="shared" si="468"/>
        <v>-3627.0068286115502</v>
      </c>
      <c r="F4354">
        <f t="shared" si="469"/>
        <v>-3627</v>
      </c>
      <c r="G4354">
        <f t="shared" si="473"/>
        <v>-8.1619000047794543E-3</v>
      </c>
      <c r="I4354">
        <f>+C4354-(C$7+F4354*C$8)</f>
        <v>-8.1619000047794543E-3</v>
      </c>
      <c r="Q4354" s="2">
        <f t="shared" si="471"/>
        <v>37176.084999999999</v>
      </c>
      <c r="S4354" t="s">
        <v>8874</v>
      </c>
    </row>
    <row r="4355" spans="1:33" ht="12.95" customHeight="1" x14ac:dyDescent="0.2">
      <c r="A4355" s="55" t="s">
        <v>2909</v>
      </c>
      <c r="B4355" s="54" t="s">
        <v>8852</v>
      </c>
      <c r="C4355" s="55">
        <v>52196.968999999997</v>
      </c>
      <c r="D4355" s="55" t="s">
        <v>8869</v>
      </c>
      <c r="E4355">
        <f t="shared" si="468"/>
        <v>-3625.01226730502</v>
      </c>
      <c r="F4355">
        <f t="shared" si="469"/>
        <v>-3625</v>
      </c>
      <c r="G4355">
        <f t="shared" si="473"/>
        <v>-1.4662500005215406E-2</v>
      </c>
      <c r="I4355">
        <f>G4355</f>
        <v>-1.4662500005215406E-2</v>
      </c>
      <c r="Q4355" s="2">
        <f t="shared" si="471"/>
        <v>37178.468999999997</v>
      </c>
      <c r="S4355" t="s">
        <v>8874</v>
      </c>
      <c r="U4355" s="21"/>
    </row>
    <row r="4356" spans="1:33" ht="12.95" customHeight="1" x14ac:dyDescent="0.2">
      <c r="A4356" s="55" t="s">
        <v>2909</v>
      </c>
      <c r="B4356" s="54" t="s">
        <v>8852</v>
      </c>
      <c r="C4356" s="55">
        <v>52202.947</v>
      </c>
      <c r="D4356" s="55" t="s">
        <v>8869</v>
      </c>
      <c r="E4356">
        <f t="shared" si="468"/>
        <v>-3620.0108044315093</v>
      </c>
      <c r="F4356">
        <f t="shared" si="469"/>
        <v>-3620</v>
      </c>
      <c r="G4356">
        <f t="shared" si="473"/>
        <v>-1.2914000006276183E-2</v>
      </c>
      <c r="I4356">
        <f>G4356</f>
        <v>-1.2914000006276183E-2</v>
      </c>
      <c r="Q4356" s="2">
        <f t="shared" si="471"/>
        <v>37184.447</v>
      </c>
      <c r="S4356" t="s">
        <v>8874</v>
      </c>
      <c r="U4356" s="21"/>
    </row>
    <row r="4357" spans="1:33" ht="12.95" customHeight="1" x14ac:dyDescent="0.2">
      <c r="A4357" s="55" t="s">
        <v>2897</v>
      </c>
      <c r="B4357" s="54" t="s">
        <v>8852</v>
      </c>
      <c r="C4357" s="55">
        <v>52205.338000000003</v>
      </c>
      <c r="D4357" s="55" t="s">
        <v>8869</v>
      </c>
      <c r="E4357">
        <f t="shared" si="468"/>
        <v>-3618.0103866110717</v>
      </c>
      <c r="F4357">
        <f t="shared" si="469"/>
        <v>-3618</v>
      </c>
      <c r="G4357">
        <f t="shared" si="473"/>
        <v>-1.2414600001648068E-2</v>
      </c>
      <c r="I4357">
        <f>+C4357-(C$7+F4357*C$8)</f>
        <v>-1.2414600001648068E-2</v>
      </c>
      <c r="Q4357" s="2">
        <f t="shared" si="471"/>
        <v>37186.838000000003</v>
      </c>
      <c r="S4357" t="s">
        <v>8874</v>
      </c>
    </row>
    <row r="4358" spans="1:33" ht="12.95" customHeight="1" x14ac:dyDescent="0.2">
      <c r="A4358" s="55" t="s">
        <v>2909</v>
      </c>
      <c r="B4358" s="54" t="s">
        <v>8852</v>
      </c>
      <c r="C4358" s="55">
        <v>52210.123599999999</v>
      </c>
      <c r="D4358" s="55" t="s">
        <v>8869</v>
      </c>
      <c r="E4358">
        <f t="shared" si="468"/>
        <v>-3614.0065390487698</v>
      </c>
      <c r="F4358">
        <f t="shared" si="469"/>
        <v>-3614</v>
      </c>
      <c r="G4358">
        <f t="shared" si="473"/>
        <v>-7.8158000032999553E-3</v>
      </c>
      <c r="K4358">
        <f>G4358</f>
        <v>-7.8158000032999553E-3</v>
      </c>
      <c r="Q4358" s="2">
        <f t="shared" si="471"/>
        <v>37191.623599999999</v>
      </c>
      <c r="S4358" t="s">
        <v>8874</v>
      </c>
      <c r="U4358" s="21"/>
    </row>
    <row r="4359" spans="1:33" ht="12.95" customHeight="1" x14ac:dyDescent="0.2">
      <c r="A4359" s="55" t="s">
        <v>2809</v>
      </c>
      <c r="B4359" s="54" t="s">
        <v>8852</v>
      </c>
      <c r="C4359" s="55">
        <v>52217.29</v>
      </c>
      <c r="D4359" s="55" t="s">
        <v>8869</v>
      </c>
      <c r="E4359">
        <f t="shared" si="468"/>
        <v>-3608.0108074434302</v>
      </c>
      <c r="F4359">
        <f t="shared" si="469"/>
        <v>-3608</v>
      </c>
      <c r="G4359">
        <f t="shared" si="473"/>
        <v>-1.2917600004584529E-2</v>
      </c>
      <c r="I4359">
        <f>+C4359-(C$7+F4359*C$8)</f>
        <v>-1.2917600004584529E-2</v>
      </c>
      <c r="Q4359" s="2">
        <f t="shared" si="471"/>
        <v>37198.79</v>
      </c>
      <c r="S4359" t="s">
        <v>8874</v>
      </c>
    </row>
    <row r="4360" spans="1:33" ht="12.95" customHeight="1" x14ac:dyDescent="0.2">
      <c r="A4360" s="55" t="s">
        <v>2909</v>
      </c>
      <c r="B4360" s="54" t="s">
        <v>8852</v>
      </c>
      <c r="C4360" s="55">
        <v>52217.292000000001</v>
      </c>
      <c r="D4360" s="55" t="s">
        <v>8869</v>
      </c>
      <c r="E4360">
        <f t="shared" si="468"/>
        <v>-3608.0091341537432</v>
      </c>
      <c r="F4360">
        <f t="shared" si="469"/>
        <v>-3608</v>
      </c>
      <c r="G4360">
        <f t="shared" si="473"/>
        <v>-1.0917600004177075E-2</v>
      </c>
      <c r="I4360">
        <f>G4360</f>
        <v>-1.0917600004177075E-2</v>
      </c>
      <c r="Q4360" s="2">
        <f t="shared" si="471"/>
        <v>37198.792000000001</v>
      </c>
      <c r="S4360" t="s">
        <v>8874</v>
      </c>
      <c r="U4360" s="21"/>
    </row>
    <row r="4361" spans="1:33" ht="12.95" customHeight="1" x14ac:dyDescent="0.2">
      <c r="A4361" s="55" t="s">
        <v>2962</v>
      </c>
      <c r="B4361" s="54" t="s">
        <v>8852</v>
      </c>
      <c r="C4361" s="55">
        <v>52217.294000000002</v>
      </c>
      <c r="D4361" s="55" t="s">
        <v>8869</v>
      </c>
      <c r="E4361">
        <f t="shared" si="468"/>
        <v>-3608.0074608640562</v>
      </c>
      <c r="F4361">
        <f t="shared" si="469"/>
        <v>-3608</v>
      </c>
      <c r="G4361">
        <f t="shared" si="473"/>
        <v>-8.9176000037696213E-3</v>
      </c>
      <c r="I4361">
        <f>G4361</f>
        <v>-8.9176000037696213E-3</v>
      </c>
      <c r="Q4361" s="2">
        <f t="shared" si="471"/>
        <v>37198.794000000002</v>
      </c>
      <c r="S4361" t="s">
        <v>8874</v>
      </c>
      <c r="U4361" s="21"/>
    </row>
    <row r="4362" spans="1:33" ht="12.95" customHeight="1" x14ac:dyDescent="0.2">
      <c r="A4362" s="55" t="s">
        <v>2909</v>
      </c>
      <c r="B4362" s="54" t="s">
        <v>8852</v>
      </c>
      <c r="C4362" s="55">
        <v>52220.875999999997</v>
      </c>
      <c r="D4362" s="55" t="s">
        <v>8869</v>
      </c>
      <c r="E4362">
        <f t="shared" si="468"/>
        <v>-3605.0105990352031</v>
      </c>
      <c r="F4362">
        <f t="shared" si="469"/>
        <v>-3605</v>
      </c>
      <c r="G4362">
        <f t="shared" si="473"/>
        <v>-1.2668500006839167E-2</v>
      </c>
      <c r="I4362">
        <f>G4362</f>
        <v>-1.2668500006839167E-2</v>
      </c>
      <c r="Q4362" s="2">
        <f t="shared" si="471"/>
        <v>37202.375999999997</v>
      </c>
      <c r="S4362" t="s">
        <v>8874</v>
      </c>
      <c r="U4362" s="21"/>
      <c r="AC4362">
        <v>25</v>
      </c>
      <c r="AE4362" t="s">
        <v>8817</v>
      </c>
      <c r="AG4362" t="s">
        <v>8661</v>
      </c>
    </row>
    <row r="4363" spans="1:33" ht="12.95" customHeight="1" x14ac:dyDescent="0.2">
      <c r="A4363" s="55" t="s">
        <v>2909</v>
      </c>
      <c r="B4363" s="54" t="s">
        <v>8852</v>
      </c>
      <c r="C4363" s="55">
        <v>52228.048000000003</v>
      </c>
      <c r="D4363" s="55" t="s">
        <v>8869</v>
      </c>
      <c r="E4363">
        <f t="shared" si="468"/>
        <v>-3599.0101822187371</v>
      </c>
      <c r="F4363">
        <f t="shared" si="469"/>
        <v>-3599</v>
      </c>
      <c r="G4363">
        <f t="shared" si="473"/>
        <v>-1.217029999679653E-2</v>
      </c>
      <c r="I4363">
        <f>G4363</f>
        <v>-1.217029999679653E-2</v>
      </c>
      <c r="Q4363" s="2">
        <f t="shared" si="471"/>
        <v>37209.548000000003</v>
      </c>
      <c r="S4363" t="s">
        <v>8874</v>
      </c>
      <c r="U4363" s="21"/>
    </row>
    <row r="4364" spans="1:33" ht="12.95" customHeight="1" x14ac:dyDescent="0.2">
      <c r="A4364" s="55" t="s">
        <v>2809</v>
      </c>
      <c r="B4364" s="54" t="s">
        <v>8852</v>
      </c>
      <c r="C4364" s="55">
        <v>52231.631999999998</v>
      </c>
      <c r="D4364" s="55" t="s">
        <v>8869</v>
      </c>
      <c r="E4364">
        <f t="shared" si="468"/>
        <v>-3596.0116471001975</v>
      </c>
      <c r="F4364">
        <f t="shared" si="469"/>
        <v>-3596</v>
      </c>
      <c r="G4364">
        <f t="shared" si="473"/>
        <v>-1.392120000673458E-2</v>
      </c>
      <c r="I4364">
        <f>+C4364-(C$7+F4364*C$8)</f>
        <v>-1.392120000673458E-2</v>
      </c>
      <c r="Q4364" s="2">
        <f t="shared" si="471"/>
        <v>37213.131999999998</v>
      </c>
      <c r="S4364" t="s">
        <v>8874</v>
      </c>
    </row>
    <row r="4365" spans="1:33" ht="12.95" customHeight="1" x14ac:dyDescent="0.2">
      <c r="A4365" s="55" t="s">
        <v>2809</v>
      </c>
      <c r="B4365" s="54" t="s">
        <v>8852</v>
      </c>
      <c r="C4365" s="55">
        <v>52231.64</v>
      </c>
      <c r="D4365" s="55" t="s">
        <v>8869</v>
      </c>
      <c r="E4365">
        <f t="shared" si="468"/>
        <v>-3596.0049539414495</v>
      </c>
      <c r="F4365">
        <f t="shared" si="469"/>
        <v>-3596</v>
      </c>
      <c r="G4365">
        <f t="shared" si="473"/>
        <v>-5.9212000051047653E-3</v>
      </c>
      <c r="I4365">
        <f>+C4365-(C$7+F4365*C$8)</f>
        <v>-5.9212000051047653E-3</v>
      </c>
      <c r="Q4365" s="2">
        <f t="shared" si="471"/>
        <v>37213.14</v>
      </c>
      <c r="S4365" t="s">
        <v>8874</v>
      </c>
    </row>
    <row r="4366" spans="1:33" ht="12.95" customHeight="1" x14ac:dyDescent="0.2">
      <c r="A4366" s="55" t="s">
        <v>2909</v>
      </c>
      <c r="B4366" s="54" t="s">
        <v>8852</v>
      </c>
      <c r="C4366" s="55">
        <v>52234.023000000001</v>
      </c>
      <c r="D4366" s="55" t="s">
        <v>8869</v>
      </c>
      <c r="E4366">
        <f t="shared" si="468"/>
        <v>-3594.0112292797598</v>
      </c>
      <c r="F4366">
        <f t="shared" si="469"/>
        <v>-3594</v>
      </c>
      <c r="G4366">
        <f t="shared" si="473"/>
        <v>-1.3421800002106465E-2</v>
      </c>
      <c r="I4366">
        <f>G4366</f>
        <v>-1.3421800002106465E-2</v>
      </c>
      <c r="Q4366" s="2">
        <f t="shared" si="471"/>
        <v>37215.523000000001</v>
      </c>
      <c r="S4366" t="s">
        <v>8874</v>
      </c>
      <c r="U4366" s="21"/>
    </row>
    <row r="4367" spans="1:33" ht="12.95" customHeight="1" x14ac:dyDescent="0.2">
      <c r="A4367" s="55" t="s">
        <v>2909</v>
      </c>
      <c r="B4367" s="54" t="s">
        <v>8852</v>
      </c>
      <c r="C4367" s="55">
        <v>52239.999900000003</v>
      </c>
      <c r="D4367" s="55" t="s">
        <v>8869</v>
      </c>
      <c r="E4367">
        <f t="shared" si="468"/>
        <v>-3589.0106867155778</v>
      </c>
      <c r="F4367">
        <f t="shared" si="469"/>
        <v>-3589</v>
      </c>
      <c r="G4367">
        <f t="shared" si="473"/>
        <v>-1.2773299997206777E-2</v>
      </c>
      <c r="K4367">
        <f>G4367</f>
        <v>-1.2773299997206777E-2</v>
      </c>
      <c r="Q4367" s="2">
        <f t="shared" si="471"/>
        <v>37221.499900000003</v>
      </c>
      <c r="S4367" t="s">
        <v>8874</v>
      </c>
      <c r="U4367" s="21"/>
    </row>
    <row r="4368" spans="1:33" ht="12.95" customHeight="1" x14ac:dyDescent="0.2">
      <c r="A4368" s="55" t="s">
        <v>2909</v>
      </c>
      <c r="B4368" s="54" t="s">
        <v>8852</v>
      </c>
      <c r="C4368" s="55">
        <v>52240.002</v>
      </c>
      <c r="D4368" s="55" t="s">
        <v>8869</v>
      </c>
      <c r="E4368">
        <f t="shared" si="468"/>
        <v>-3589.0089297614086</v>
      </c>
      <c r="F4368">
        <f t="shared" si="469"/>
        <v>-3589</v>
      </c>
      <c r="G4368">
        <f t="shared" si="473"/>
        <v>-1.0673299999325536E-2</v>
      </c>
      <c r="I4368">
        <f>G4368</f>
        <v>-1.0673299999325536E-2</v>
      </c>
      <c r="Q4368" s="2">
        <f t="shared" si="471"/>
        <v>37221.502</v>
      </c>
      <c r="S4368" t="s">
        <v>8874</v>
      </c>
      <c r="U4368" s="21"/>
    </row>
    <row r="4369" spans="1:33" ht="12.95" customHeight="1" x14ac:dyDescent="0.2">
      <c r="A4369" s="55" t="s">
        <v>2909</v>
      </c>
      <c r="B4369" s="54" t="s">
        <v>8852</v>
      </c>
      <c r="C4369" s="55">
        <v>52240.006000000001</v>
      </c>
      <c r="D4369" s="55" t="s">
        <v>8869</v>
      </c>
      <c r="E4369">
        <f t="shared" si="468"/>
        <v>-3589.0055831820346</v>
      </c>
      <c r="F4369">
        <f t="shared" si="469"/>
        <v>-3589</v>
      </c>
      <c r="G4369">
        <f t="shared" si="473"/>
        <v>-6.6732999985106289E-3</v>
      </c>
      <c r="I4369">
        <f>G4369</f>
        <v>-6.6732999985106289E-3</v>
      </c>
      <c r="Q4369" s="2">
        <f t="shared" si="471"/>
        <v>37221.506000000001</v>
      </c>
      <c r="S4369" t="s">
        <v>8874</v>
      </c>
      <c r="U4369" s="21"/>
    </row>
    <row r="4370" spans="1:33" ht="12.95" customHeight="1" x14ac:dyDescent="0.2">
      <c r="A4370" s="55" t="s">
        <v>2809</v>
      </c>
      <c r="B4370" s="54" t="s">
        <v>8852</v>
      </c>
      <c r="C4370" s="55">
        <v>52249.561999999998</v>
      </c>
      <c r="D4370" s="55" t="s">
        <v>8869</v>
      </c>
      <c r="E4370">
        <f t="shared" si="468"/>
        <v>-3581.0106050590448</v>
      </c>
      <c r="F4370">
        <f t="shared" si="469"/>
        <v>-3581</v>
      </c>
      <c r="G4370">
        <f t="shared" si="473"/>
        <v>-1.2675700003455859E-2</v>
      </c>
      <c r="I4370">
        <f>+C4370-(C$7+F4370*C$8)</f>
        <v>-1.2675700003455859E-2</v>
      </c>
      <c r="Q4370" s="2">
        <f t="shared" si="471"/>
        <v>37231.061999999998</v>
      </c>
      <c r="S4370" t="s">
        <v>8874</v>
      </c>
    </row>
    <row r="4371" spans="1:33" ht="12.95" customHeight="1" x14ac:dyDescent="0.2">
      <c r="A4371" s="55" t="s">
        <v>2909</v>
      </c>
      <c r="B4371" s="54" t="s">
        <v>8852</v>
      </c>
      <c r="C4371" s="55">
        <v>52251.951999999997</v>
      </c>
      <c r="D4371" s="55" t="s">
        <v>8869</v>
      </c>
      <c r="E4371">
        <f t="shared" si="468"/>
        <v>-3579.0110238834541</v>
      </c>
      <c r="F4371">
        <f t="shared" si="469"/>
        <v>-3579</v>
      </c>
      <c r="G4371">
        <f t="shared" si="473"/>
        <v>-1.317630000266945E-2</v>
      </c>
      <c r="I4371">
        <f>G4371</f>
        <v>-1.317630000266945E-2</v>
      </c>
      <c r="Q4371" s="2">
        <f t="shared" si="471"/>
        <v>37233.451999999997</v>
      </c>
      <c r="S4371" t="s">
        <v>8874</v>
      </c>
      <c r="U4371" s="21"/>
    </row>
    <row r="4372" spans="1:33" ht="12.95" customHeight="1" x14ac:dyDescent="0.2">
      <c r="A4372" s="55" t="s">
        <v>2897</v>
      </c>
      <c r="B4372" s="54" t="s">
        <v>8852</v>
      </c>
      <c r="C4372" s="55">
        <v>52260.319000000003</v>
      </c>
      <c r="D4372" s="55" t="s">
        <v>8869</v>
      </c>
      <c r="E4372">
        <f t="shared" si="468"/>
        <v>-3572.0108164791923</v>
      </c>
      <c r="F4372">
        <f t="shared" si="469"/>
        <v>-3572</v>
      </c>
      <c r="G4372">
        <f t="shared" si="473"/>
        <v>-1.2928399999509566E-2</v>
      </c>
      <c r="I4372">
        <f>+C4372-(C$7+F4372*C$8)</f>
        <v>-1.2928399999509566E-2</v>
      </c>
      <c r="Q4372" s="2">
        <f t="shared" si="471"/>
        <v>37241.819000000003</v>
      </c>
      <c r="S4372" t="s">
        <v>8874</v>
      </c>
    </row>
    <row r="4373" spans="1:33" ht="12.95" customHeight="1" x14ac:dyDescent="0.2">
      <c r="A4373" s="55" t="s">
        <v>2897</v>
      </c>
      <c r="B4373" s="54" t="s">
        <v>8852</v>
      </c>
      <c r="C4373" s="55">
        <v>52261.514000000003</v>
      </c>
      <c r="D4373" s="55" t="s">
        <v>8869</v>
      </c>
      <c r="E4373">
        <f t="shared" ref="E4373:E4436" si="474">+(C4373-C$7)/C$8</f>
        <v>-3571.0110258913969</v>
      </c>
      <c r="F4373">
        <f t="shared" ref="F4373:F4436" si="475">ROUND(2*E4373,0)/2</f>
        <v>-3571</v>
      </c>
      <c r="G4373">
        <f t="shared" si="473"/>
        <v>-1.3178699999116361E-2</v>
      </c>
      <c r="I4373">
        <f>+C4373-(C$7+F4373*C$8)</f>
        <v>-1.3178699999116361E-2</v>
      </c>
      <c r="Q4373" s="2">
        <f t="shared" si="471"/>
        <v>37243.014000000003</v>
      </c>
      <c r="S4373" t="s">
        <v>8874</v>
      </c>
    </row>
    <row r="4374" spans="1:33" ht="12.95" customHeight="1" x14ac:dyDescent="0.2">
      <c r="A4374" s="55" t="s">
        <v>2809</v>
      </c>
      <c r="B4374" s="54" t="s">
        <v>8852</v>
      </c>
      <c r="C4374" s="55">
        <v>52261.514999999999</v>
      </c>
      <c r="D4374" s="55" t="s">
        <v>8869</v>
      </c>
      <c r="E4374">
        <f t="shared" si="474"/>
        <v>-3571.0101892465564</v>
      </c>
      <c r="F4374">
        <f t="shared" si="475"/>
        <v>-3571</v>
      </c>
      <c r="G4374">
        <f t="shared" si="473"/>
        <v>-1.2178700002550613E-2</v>
      </c>
      <c r="I4374">
        <f>+C4374-(C$7+F4374*C$8)</f>
        <v>-1.2178700002550613E-2</v>
      </c>
      <c r="Q4374" s="2">
        <f t="shared" si="471"/>
        <v>37243.014999999999</v>
      </c>
      <c r="S4374" t="s">
        <v>8874</v>
      </c>
    </row>
    <row r="4375" spans="1:33" ht="12.95" customHeight="1" x14ac:dyDescent="0.2">
      <c r="A4375" s="55" t="s">
        <v>2962</v>
      </c>
      <c r="B4375" s="54" t="s">
        <v>8852</v>
      </c>
      <c r="C4375" s="55">
        <v>52278.245000000003</v>
      </c>
      <c r="D4375" s="55" t="s">
        <v>8869</v>
      </c>
      <c r="E4375">
        <f t="shared" si="474"/>
        <v>-3557.0131210174141</v>
      </c>
      <c r="F4375">
        <f t="shared" si="475"/>
        <v>-3557</v>
      </c>
      <c r="G4375">
        <f t="shared" si="473"/>
        <v>-1.5682899997045752E-2</v>
      </c>
      <c r="I4375">
        <f>G4375</f>
        <v>-1.5682899997045752E-2</v>
      </c>
      <c r="Q4375" s="2">
        <f t="shared" ref="Q4375:Q4438" si="476">+C4375-15018.5</f>
        <v>37259.745000000003</v>
      </c>
      <c r="S4375" t="s">
        <v>8874</v>
      </c>
      <c r="U4375" s="21"/>
    </row>
    <row r="4376" spans="1:33" ht="12.95" customHeight="1" x14ac:dyDescent="0.2">
      <c r="A4376" s="55" t="s">
        <v>2998</v>
      </c>
      <c r="B4376" s="54" t="s">
        <v>8852</v>
      </c>
      <c r="C4376" s="55">
        <v>52285.421000000002</v>
      </c>
      <c r="D4376" s="55" t="s">
        <v>8869</v>
      </c>
      <c r="E4376">
        <f t="shared" si="474"/>
        <v>-3551.00935762158</v>
      </c>
      <c r="F4376">
        <f t="shared" si="475"/>
        <v>-3551</v>
      </c>
      <c r="G4376">
        <f t="shared" si="473"/>
        <v>-1.1184700000740122E-2</v>
      </c>
      <c r="I4376">
        <f>+C4376-(C$7+F4376*C$8)</f>
        <v>-1.1184700000740122E-2</v>
      </c>
      <c r="Q4376" s="2">
        <f t="shared" si="476"/>
        <v>37266.921000000002</v>
      </c>
      <c r="S4376" t="s">
        <v>8874</v>
      </c>
    </row>
    <row r="4377" spans="1:33" ht="12.95" customHeight="1" x14ac:dyDescent="0.2">
      <c r="A4377" s="55" t="s">
        <v>2809</v>
      </c>
      <c r="B4377" s="54" t="s">
        <v>8852</v>
      </c>
      <c r="C4377" s="55">
        <v>52292.59</v>
      </c>
      <c r="D4377" s="55" t="s">
        <v>8869</v>
      </c>
      <c r="E4377">
        <f t="shared" si="474"/>
        <v>-3545.0114507396538</v>
      </c>
      <c r="F4377">
        <f t="shared" si="475"/>
        <v>-3545</v>
      </c>
      <c r="G4377">
        <f t="shared" si="473"/>
        <v>-1.3686500009498559E-2</v>
      </c>
      <c r="I4377">
        <f>+C4377-(C$7+F4377*C$8)</f>
        <v>-1.3686500009498559E-2</v>
      </c>
      <c r="Q4377" s="2">
        <f t="shared" si="476"/>
        <v>37274.089999999997</v>
      </c>
      <c r="S4377" t="s">
        <v>8874</v>
      </c>
    </row>
    <row r="4378" spans="1:33" ht="12.95" customHeight="1" x14ac:dyDescent="0.2">
      <c r="A4378" s="55" t="s">
        <v>2998</v>
      </c>
      <c r="B4378" s="54" t="s">
        <v>8852</v>
      </c>
      <c r="C4378" s="55">
        <v>52296.178999999996</v>
      </c>
      <c r="D4378" s="55" t="s">
        <v>8869</v>
      </c>
      <c r="E4378">
        <f t="shared" si="474"/>
        <v>-3542.0087323968933</v>
      </c>
      <c r="F4378">
        <f t="shared" si="475"/>
        <v>-3542</v>
      </c>
      <c r="G4378">
        <f t="shared" si="473"/>
        <v>-1.0437400007504039E-2</v>
      </c>
      <c r="I4378">
        <f>+C4378-(C$7+F4378*C$8)</f>
        <v>-1.0437400007504039E-2</v>
      </c>
      <c r="Q4378" s="2">
        <f t="shared" si="476"/>
        <v>37277.678999999996</v>
      </c>
      <c r="S4378" t="s">
        <v>8874</v>
      </c>
      <c r="AC4378">
        <v>21</v>
      </c>
      <c r="AE4378" t="s">
        <v>8817</v>
      </c>
      <c r="AG4378" t="s">
        <v>8661</v>
      </c>
    </row>
    <row r="4379" spans="1:33" ht="12.95" customHeight="1" x14ac:dyDescent="0.2">
      <c r="A4379" s="55" t="s">
        <v>2962</v>
      </c>
      <c r="B4379" s="54" t="s">
        <v>8852</v>
      </c>
      <c r="C4379" s="55">
        <v>52309.324000000001</v>
      </c>
      <c r="D4379" s="55" t="s">
        <v>8869</v>
      </c>
      <c r="E4379">
        <f t="shared" si="474"/>
        <v>-3531.011035931137</v>
      </c>
      <c r="F4379">
        <f t="shared" si="475"/>
        <v>-3531</v>
      </c>
      <c r="G4379">
        <f t="shared" si="473"/>
        <v>-1.319070000317879E-2</v>
      </c>
      <c r="I4379">
        <f>G4379</f>
        <v>-1.319070000317879E-2</v>
      </c>
      <c r="Q4379" s="2">
        <f t="shared" si="476"/>
        <v>37290.824000000001</v>
      </c>
      <c r="S4379" t="s">
        <v>8874</v>
      </c>
      <c r="U4379" s="21"/>
    </row>
    <row r="4380" spans="1:33" ht="12.95" customHeight="1" x14ac:dyDescent="0.2">
      <c r="A4380" s="55" t="s">
        <v>2998</v>
      </c>
      <c r="B4380" s="54" t="s">
        <v>8852</v>
      </c>
      <c r="C4380" s="55">
        <v>52321.277000000002</v>
      </c>
      <c r="D4380" s="55" t="s">
        <v>8869</v>
      </c>
      <c r="E4380">
        <f t="shared" si="474"/>
        <v>-3521.0106201186486</v>
      </c>
      <c r="F4380">
        <f t="shared" si="475"/>
        <v>-3521</v>
      </c>
      <c r="G4380">
        <f t="shared" si="473"/>
        <v>-1.2693700002273545E-2</v>
      </c>
      <c r="I4380">
        <f t="shared" ref="I4380:I4388" si="477">+C4380-(C$7+F4380*C$8)</f>
        <v>-1.2693700002273545E-2</v>
      </c>
      <c r="Q4380" s="2">
        <f t="shared" si="476"/>
        <v>37302.777000000002</v>
      </c>
      <c r="S4380" t="s">
        <v>8874</v>
      </c>
    </row>
    <row r="4381" spans="1:33" ht="12.95" customHeight="1" x14ac:dyDescent="0.2">
      <c r="A4381" s="55" t="s">
        <v>2998</v>
      </c>
      <c r="B4381" s="54" t="s">
        <v>8852</v>
      </c>
      <c r="C4381" s="55">
        <v>52327.252</v>
      </c>
      <c r="D4381" s="55" t="s">
        <v>8869</v>
      </c>
      <c r="E4381">
        <f t="shared" si="474"/>
        <v>-3516.0116671796713</v>
      </c>
      <c r="F4381">
        <f t="shared" si="475"/>
        <v>-3516</v>
      </c>
      <c r="G4381">
        <f t="shared" si="473"/>
        <v>-1.3945200000307523E-2</v>
      </c>
      <c r="I4381">
        <f t="shared" si="477"/>
        <v>-1.3945200000307523E-2</v>
      </c>
      <c r="Q4381" s="2">
        <f t="shared" si="476"/>
        <v>37308.752</v>
      </c>
      <c r="S4381" t="s">
        <v>8874</v>
      </c>
    </row>
    <row r="4382" spans="1:33" ht="12.95" customHeight="1" x14ac:dyDescent="0.2">
      <c r="A4382" s="55" t="s">
        <v>2809</v>
      </c>
      <c r="B4382" s="54" t="s">
        <v>8852</v>
      </c>
      <c r="C4382" s="55">
        <v>52329.644</v>
      </c>
      <c r="D4382" s="55" t="s">
        <v>8869</v>
      </c>
      <c r="E4382">
        <f t="shared" si="474"/>
        <v>-3514.0104127143936</v>
      </c>
      <c r="F4382">
        <f t="shared" si="475"/>
        <v>-3514</v>
      </c>
      <c r="G4382">
        <f t="shared" si="473"/>
        <v>-1.2445800006389618E-2</v>
      </c>
      <c r="I4382">
        <f t="shared" si="477"/>
        <v>-1.2445800006389618E-2</v>
      </c>
      <c r="Q4382" s="2">
        <f t="shared" si="476"/>
        <v>37311.144</v>
      </c>
      <c r="S4382" t="s">
        <v>8874</v>
      </c>
    </row>
    <row r="4383" spans="1:33" ht="12.95" customHeight="1" x14ac:dyDescent="0.2">
      <c r="A4383" s="55" t="s">
        <v>2998</v>
      </c>
      <c r="B4383" s="54" t="s">
        <v>8852</v>
      </c>
      <c r="C4383" s="55">
        <v>52340.402999999998</v>
      </c>
      <c r="D4383" s="55" t="s">
        <v>8869</v>
      </c>
      <c r="E4383">
        <f t="shared" si="474"/>
        <v>-3505.0089508448605</v>
      </c>
      <c r="F4383">
        <f t="shared" si="475"/>
        <v>-3505</v>
      </c>
      <c r="G4383">
        <f t="shared" si="473"/>
        <v>-1.0698500002035871E-2</v>
      </c>
      <c r="I4383">
        <f t="shared" si="477"/>
        <v>-1.0698500002035871E-2</v>
      </c>
      <c r="Q4383" s="2">
        <f t="shared" si="476"/>
        <v>37321.902999999998</v>
      </c>
      <c r="S4383" t="s">
        <v>8874</v>
      </c>
      <c r="AC4383">
        <v>16</v>
      </c>
      <c r="AE4383" t="s">
        <v>8743</v>
      </c>
      <c r="AG4383" t="s">
        <v>8661</v>
      </c>
    </row>
    <row r="4384" spans="1:33" ht="12.95" customHeight="1" x14ac:dyDescent="0.2">
      <c r="A4384" s="55" t="s">
        <v>2998</v>
      </c>
      <c r="B4384" s="54" t="s">
        <v>8852</v>
      </c>
      <c r="C4384" s="55">
        <v>52341.597999999998</v>
      </c>
      <c r="D4384" s="55" t="s">
        <v>8869</v>
      </c>
      <c r="E4384">
        <f t="shared" si="474"/>
        <v>-3504.0091602570647</v>
      </c>
      <c r="F4384">
        <f t="shared" si="475"/>
        <v>-3504</v>
      </c>
      <c r="G4384">
        <f t="shared" si="473"/>
        <v>-1.0948800001642667E-2</v>
      </c>
      <c r="I4384">
        <f t="shared" si="477"/>
        <v>-1.0948800001642667E-2</v>
      </c>
      <c r="Q4384" s="2">
        <f t="shared" si="476"/>
        <v>37323.097999999998</v>
      </c>
      <c r="S4384" t="s">
        <v>8874</v>
      </c>
    </row>
    <row r="4385" spans="1:33" ht="12.95" customHeight="1" x14ac:dyDescent="0.2">
      <c r="A4385" s="55" t="s">
        <v>3018</v>
      </c>
      <c r="B4385" s="54" t="s">
        <v>8852</v>
      </c>
      <c r="C4385" s="55">
        <v>52346.377999999997</v>
      </c>
      <c r="D4385" s="55" t="s">
        <v>8869</v>
      </c>
      <c r="E4385">
        <f t="shared" si="474"/>
        <v>-3500.0099979058828</v>
      </c>
      <c r="F4385">
        <f t="shared" si="475"/>
        <v>-3500</v>
      </c>
      <c r="G4385">
        <f t="shared" si="473"/>
        <v>-1.1950000007345807E-2</v>
      </c>
      <c r="I4385">
        <f t="shared" si="477"/>
        <v>-1.1950000007345807E-2</v>
      </c>
      <c r="Q4385" s="2">
        <f t="shared" si="476"/>
        <v>37327.877999999997</v>
      </c>
      <c r="S4385" t="s">
        <v>8874</v>
      </c>
      <c r="AC4385">
        <v>15</v>
      </c>
      <c r="AE4385" t="s">
        <v>8806</v>
      </c>
      <c r="AG4385" t="s">
        <v>8661</v>
      </c>
    </row>
    <row r="4386" spans="1:33" ht="12.95" customHeight="1" x14ac:dyDescent="0.2">
      <c r="A4386" s="55" t="s">
        <v>3018</v>
      </c>
      <c r="B4386" s="54" t="s">
        <v>8852</v>
      </c>
      <c r="C4386" s="55">
        <v>52352.358</v>
      </c>
      <c r="D4386" s="55" t="s">
        <v>8869</v>
      </c>
      <c r="E4386">
        <f t="shared" si="474"/>
        <v>-3495.006861742685</v>
      </c>
      <c r="F4386">
        <f t="shared" si="475"/>
        <v>-3495</v>
      </c>
      <c r="G4386">
        <f t="shared" si="473"/>
        <v>-8.201500000723172E-3</v>
      </c>
      <c r="I4386">
        <f t="shared" si="477"/>
        <v>-8.201500000723172E-3</v>
      </c>
      <c r="Q4386" s="2">
        <f t="shared" si="476"/>
        <v>37333.858</v>
      </c>
      <c r="S4386" t="s">
        <v>8874</v>
      </c>
    </row>
    <row r="4387" spans="1:33" ht="12.95" customHeight="1" x14ac:dyDescent="0.2">
      <c r="A4387" s="55" t="s">
        <v>2998</v>
      </c>
      <c r="B4387" s="54" t="s">
        <v>8852</v>
      </c>
      <c r="C4387" s="55">
        <v>52364.303999999996</v>
      </c>
      <c r="D4387" s="55" t="s">
        <v>8869</v>
      </c>
      <c r="E4387">
        <f t="shared" si="474"/>
        <v>-3485.0123024441045</v>
      </c>
      <c r="F4387">
        <f t="shared" si="475"/>
        <v>-3485</v>
      </c>
      <c r="G4387">
        <f t="shared" si="473"/>
        <v>-1.4704500004881993E-2</v>
      </c>
      <c r="I4387">
        <f t="shared" si="477"/>
        <v>-1.4704500004881993E-2</v>
      </c>
      <c r="Q4387" s="2">
        <f t="shared" si="476"/>
        <v>37345.803999999996</v>
      </c>
      <c r="S4387" t="s">
        <v>8874</v>
      </c>
      <c r="AC4387">
        <v>19</v>
      </c>
      <c r="AE4387" t="s">
        <v>8702</v>
      </c>
      <c r="AG4387" t="s">
        <v>8661</v>
      </c>
    </row>
    <row r="4388" spans="1:33" ht="12.95" customHeight="1" x14ac:dyDescent="0.2">
      <c r="A4388" s="55" t="s">
        <v>3025</v>
      </c>
      <c r="B4388" s="54" t="s">
        <v>8852</v>
      </c>
      <c r="C4388" s="55">
        <v>52415.709000000003</v>
      </c>
      <c r="D4388" s="55" t="s">
        <v>8869</v>
      </c>
      <c r="E4388">
        <f t="shared" si="474"/>
        <v>-3442.0045742720167</v>
      </c>
      <c r="F4388">
        <f t="shared" si="475"/>
        <v>-3442</v>
      </c>
      <c r="G4388">
        <f t="shared" si="473"/>
        <v>-5.4673999984515831E-3</v>
      </c>
      <c r="I4388">
        <f t="shared" si="477"/>
        <v>-5.4673999984515831E-3</v>
      </c>
      <c r="Q4388" s="2">
        <f t="shared" si="476"/>
        <v>37397.209000000003</v>
      </c>
      <c r="S4388" t="s">
        <v>8874</v>
      </c>
    </row>
    <row r="4389" spans="1:33" ht="12.95" customHeight="1" x14ac:dyDescent="0.2">
      <c r="A4389" s="17" t="s">
        <v>9255</v>
      </c>
      <c r="B4389" s="14" t="s">
        <v>8852</v>
      </c>
      <c r="C4389" s="17">
        <v>52463.506869999997</v>
      </c>
      <c r="D4389" s="17" t="s">
        <v>8869</v>
      </c>
      <c r="E4389">
        <f t="shared" si="474"/>
        <v>-3402.0147328137091</v>
      </c>
      <c r="F4389">
        <f t="shared" si="475"/>
        <v>-3402</v>
      </c>
      <c r="G4389">
        <f t="shared" si="473"/>
        <v>-1.7609400005312636E-2</v>
      </c>
      <c r="K4389">
        <f>G4389</f>
        <v>-1.7609400005312636E-2</v>
      </c>
      <c r="N4389" s="9"/>
      <c r="Q4389" s="2">
        <f t="shared" si="476"/>
        <v>37445.006869999997</v>
      </c>
      <c r="U4389" s="21"/>
    </row>
    <row r="4390" spans="1:33" ht="12.95" customHeight="1" x14ac:dyDescent="0.2">
      <c r="A4390" s="55" t="s">
        <v>3031</v>
      </c>
      <c r="B4390" s="54" t="s">
        <v>8852</v>
      </c>
      <c r="C4390" s="55">
        <v>52475.464999999997</v>
      </c>
      <c r="D4390" s="55" t="s">
        <v>8869</v>
      </c>
      <c r="E4390">
        <f t="shared" si="474"/>
        <v>-3392.0100250131763</v>
      </c>
      <c r="F4390">
        <f t="shared" si="475"/>
        <v>-3392</v>
      </c>
      <c r="G4390">
        <f t="shared" si="473"/>
        <v>-1.1982400006672833E-2</v>
      </c>
      <c r="I4390">
        <f>G4390</f>
        <v>-1.1982400006672833E-2</v>
      </c>
      <c r="Q4390" s="2">
        <f t="shared" si="476"/>
        <v>37456.964999999997</v>
      </c>
      <c r="U4390" s="21"/>
    </row>
    <row r="4391" spans="1:33" ht="12.95" customHeight="1" x14ac:dyDescent="0.2">
      <c r="A4391" s="55" t="s">
        <v>3031</v>
      </c>
      <c r="B4391" s="54" t="s">
        <v>8852</v>
      </c>
      <c r="C4391" s="55">
        <v>52475.466</v>
      </c>
      <c r="D4391" s="55" t="s">
        <v>8869</v>
      </c>
      <c r="E4391">
        <f t="shared" si="474"/>
        <v>-3392.0091883683299</v>
      </c>
      <c r="F4391">
        <f t="shared" si="475"/>
        <v>-3392</v>
      </c>
      <c r="G4391">
        <f t="shared" si="473"/>
        <v>-1.0982400002831127E-2</v>
      </c>
      <c r="I4391">
        <f>G4391</f>
        <v>-1.0982400002831127E-2</v>
      </c>
      <c r="Q4391" s="2">
        <f t="shared" si="476"/>
        <v>37456.966</v>
      </c>
      <c r="U4391" s="21"/>
    </row>
    <row r="4392" spans="1:33" ht="12.95" customHeight="1" x14ac:dyDescent="0.2">
      <c r="A4392" s="55" t="s">
        <v>3025</v>
      </c>
      <c r="B4392" s="54" t="s">
        <v>8852</v>
      </c>
      <c r="C4392" s="55">
        <v>52489.805999999997</v>
      </c>
      <c r="D4392" s="55" t="s">
        <v>8869</v>
      </c>
      <c r="E4392">
        <f t="shared" si="474"/>
        <v>-3380.0117013147842</v>
      </c>
      <c r="F4392">
        <f t="shared" si="475"/>
        <v>-3380</v>
      </c>
      <c r="G4392">
        <f t="shared" si="473"/>
        <v>-1.3986000005388632E-2</v>
      </c>
      <c r="I4392">
        <f>+C4392-(C$7+F4392*C$8)</f>
        <v>-1.3986000005388632E-2</v>
      </c>
      <c r="Q4392" s="2">
        <f t="shared" si="476"/>
        <v>37471.305999999997</v>
      </c>
    </row>
    <row r="4393" spans="1:33" ht="12.95" customHeight="1" x14ac:dyDescent="0.2">
      <c r="A4393" s="55" t="s">
        <v>3025</v>
      </c>
      <c r="B4393" s="54" t="s">
        <v>8852</v>
      </c>
      <c r="C4393" s="55">
        <v>52489.815999999999</v>
      </c>
      <c r="D4393" s="55" t="s">
        <v>8869</v>
      </c>
      <c r="E4393">
        <f t="shared" si="474"/>
        <v>-3380.0033348663487</v>
      </c>
      <c r="F4393">
        <f t="shared" si="475"/>
        <v>-3380</v>
      </c>
      <c r="G4393">
        <f t="shared" si="473"/>
        <v>-3.9860000033513643E-3</v>
      </c>
      <c r="I4393">
        <f>+C4393-(C$7+F4393*C$8)</f>
        <v>-3.9860000033513643E-3</v>
      </c>
      <c r="Q4393" s="2">
        <f t="shared" si="476"/>
        <v>37471.315999999999</v>
      </c>
    </row>
    <row r="4394" spans="1:33" ht="12.95" customHeight="1" x14ac:dyDescent="0.2">
      <c r="A4394" s="55" t="s">
        <v>3025</v>
      </c>
      <c r="B4394" s="54" t="s">
        <v>8852</v>
      </c>
      <c r="C4394" s="55">
        <v>52505.345000000001</v>
      </c>
      <c r="D4394" s="55" t="s">
        <v>8869</v>
      </c>
      <c r="E4394">
        <f t="shared" si="474"/>
        <v>-3367.0110770940628</v>
      </c>
      <c r="F4394">
        <f t="shared" si="475"/>
        <v>-3367</v>
      </c>
      <c r="G4394">
        <f t="shared" si="473"/>
        <v>-1.3239899999462068E-2</v>
      </c>
      <c r="I4394">
        <f>+C4394-(C$7+F4394*C$8)</f>
        <v>-1.3239899999462068E-2</v>
      </c>
      <c r="Q4394" s="2">
        <f t="shared" si="476"/>
        <v>37486.845000000001</v>
      </c>
    </row>
    <row r="4395" spans="1:33" ht="12.95" customHeight="1" x14ac:dyDescent="0.2">
      <c r="A4395" s="17" t="s">
        <v>9255</v>
      </c>
      <c r="B4395" s="14" t="s">
        <v>8852</v>
      </c>
      <c r="C4395" s="17">
        <v>52505.347170000001</v>
      </c>
      <c r="D4395" s="17" t="s">
        <v>8869</v>
      </c>
      <c r="E4395">
        <f t="shared" si="474"/>
        <v>-3367.0092615747531</v>
      </c>
      <c r="F4395">
        <f t="shared" si="475"/>
        <v>-3367</v>
      </c>
      <c r="G4395">
        <f t="shared" si="473"/>
        <v>-1.1069899999711197E-2</v>
      </c>
      <c r="K4395">
        <f>G4395</f>
        <v>-1.1069899999711197E-2</v>
      </c>
      <c r="N4395" s="9"/>
      <c r="Q4395" s="2">
        <f t="shared" si="476"/>
        <v>37486.847170000001</v>
      </c>
      <c r="U4395" s="21"/>
    </row>
    <row r="4396" spans="1:33" ht="12.95" customHeight="1" x14ac:dyDescent="0.2">
      <c r="A4396" s="55" t="s">
        <v>3045</v>
      </c>
      <c r="B4396" s="54" t="s">
        <v>8852</v>
      </c>
      <c r="C4396" s="55">
        <v>52516.097999999998</v>
      </c>
      <c r="D4396" s="55" t="s">
        <v>8869</v>
      </c>
      <c r="E4396">
        <f t="shared" si="474"/>
        <v>-3358.0146350935906</v>
      </c>
      <c r="F4396">
        <f t="shared" si="475"/>
        <v>-3358</v>
      </c>
      <c r="G4396">
        <f t="shared" ref="G4396:G4459" si="478">+C4396-(C$7+F4396*C$8)</f>
        <v>-1.749260000360664E-2</v>
      </c>
      <c r="K4396">
        <f>G4396</f>
        <v>-1.749260000360664E-2</v>
      </c>
      <c r="Q4396" s="2">
        <f t="shared" si="476"/>
        <v>37497.597999999998</v>
      </c>
      <c r="U4396" s="21"/>
    </row>
    <row r="4397" spans="1:33" ht="12.95" customHeight="1" x14ac:dyDescent="0.2">
      <c r="A4397" s="55" t="s">
        <v>3045</v>
      </c>
      <c r="B4397" s="54" t="s">
        <v>8852</v>
      </c>
      <c r="C4397" s="55">
        <v>52516.103999999999</v>
      </c>
      <c r="D4397" s="55" t="s">
        <v>8869</v>
      </c>
      <c r="E4397">
        <f t="shared" si="474"/>
        <v>-3358.0096152245296</v>
      </c>
      <c r="F4397">
        <f t="shared" si="475"/>
        <v>-3358</v>
      </c>
      <c r="G4397">
        <f t="shared" si="478"/>
        <v>-1.1492600002384279E-2</v>
      </c>
      <c r="I4397">
        <f t="shared" ref="I4397:I4407" si="479">G4397</f>
        <v>-1.1492600002384279E-2</v>
      </c>
      <c r="Q4397" s="2">
        <f t="shared" si="476"/>
        <v>37497.603999999999</v>
      </c>
      <c r="U4397" s="21"/>
      <c r="AC4397">
        <v>16</v>
      </c>
      <c r="AE4397" t="s">
        <v>8702</v>
      </c>
      <c r="AG4397" t="s">
        <v>8661</v>
      </c>
    </row>
    <row r="4398" spans="1:33" ht="12.95" customHeight="1" x14ac:dyDescent="0.2">
      <c r="A4398" s="55" t="s">
        <v>3045</v>
      </c>
      <c r="B4398" s="54" t="s">
        <v>8852</v>
      </c>
      <c r="C4398" s="55">
        <v>52516.103999999999</v>
      </c>
      <c r="D4398" s="55" t="s">
        <v>8869</v>
      </c>
      <c r="E4398">
        <f t="shared" si="474"/>
        <v>-3358.0096152245296</v>
      </c>
      <c r="F4398">
        <f t="shared" si="475"/>
        <v>-3358</v>
      </c>
      <c r="G4398">
        <f t="shared" si="478"/>
        <v>-1.1492600002384279E-2</v>
      </c>
      <c r="I4398">
        <f t="shared" si="479"/>
        <v>-1.1492600002384279E-2</v>
      </c>
      <c r="Q4398" s="2">
        <f t="shared" si="476"/>
        <v>37497.603999999999</v>
      </c>
      <c r="U4398" s="21"/>
    </row>
    <row r="4399" spans="1:33" ht="12.95" customHeight="1" x14ac:dyDescent="0.2">
      <c r="A4399" s="55" t="s">
        <v>3045</v>
      </c>
      <c r="B4399" s="54" t="s">
        <v>8852</v>
      </c>
      <c r="C4399" s="55">
        <v>52516.105000000003</v>
      </c>
      <c r="D4399" s="55" t="s">
        <v>8869</v>
      </c>
      <c r="E4399">
        <f t="shared" si="474"/>
        <v>-3358.0087785796832</v>
      </c>
      <c r="F4399">
        <f t="shared" si="475"/>
        <v>-3358</v>
      </c>
      <c r="G4399">
        <f t="shared" si="478"/>
        <v>-1.0492599998542573E-2</v>
      </c>
      <c r="I4399">
        <f t="shared" si="479"/>
        <v>-1.0492599998542573E-2</v>
      </c>
      <c r="Q4399" s="2">
        <f t="shared" si="476"/>
        <v>37497.605000000003</v>
      </c>
      <c r="U4399" s="21"/>
      <c r="AC4399">
        <v>15</v>
      </c>
      <c r="AE4399" t="s">
        <v>8659</v>
      </c>
      <c r="AG4399" t="s">
        <v>8661</v>
      </c>
    </row>
    <row r="4400" spans="1:33" ht="12.95" customHeight="1" x14ac:dyDescent="0.2">
      <c r="A4400" s="55" t="s">
        <v>3045</v>
      </c>
      <c r="B4400" s="54" t="s">
        <v>8852</v>
      </c>
      <c r="C4400" s="55">
        <v>52516.106</v>
      </c>
      <c r="D4400" s="55" t="s">
        <v>8869</v>
      </c>
      <c r="E4400">
        <f t="shared" si="474"/>
        <v>-3358.0079419348426</v>
      </c>
      <c r="F4400">
        <f t="shared" si="475"/>
        <v>-3358</v>
      </c>
      <c r="G4400">
        <f t="shared" si="478"/>
        <v>-9.4926000019768253E-3</v>
      </c>
      <c r="I4400">
        <f t="shared" si="479"/>
        <v>-9.4926000019768253E-3</v>
      </c>
      <c r="Q4400" s="2">
        <f t="shared" si="476"/>
        <v>37497.606</v>
      </c>
      <c r="U4400" s="21"/>
    </row>
    <row r="4401" spans="1:33" ht="12.95" customHeight="1" x14ac:dyDescent="0.2">
      <c r="A4401" s="55" t="s">
        <v>3045</v>
      </c>
      <c r="B4401" s="54" t="s">
        <v>8852</v>
      </c>
      <c r="C4401" s="55">
        <v>52516.106</v>
      </c>
      <c r="D4401" s="55" t="s">
        <v>8869</v>
      </c>
      <c r="E4401">
        <f t="shared" si="474"/>
        <v>-3358.0079419348426</v>
      </c>
      <c r="F4401">
        <f t="shared" si="475"/>
        <v>-3358</v>
      </c>
      <c r="G4401">
        <f t="shared" si="478"/>
        <v>-9.4926000019768253E-3</v>
      </c>
      <c r="I4401">
        <f t="shared" si="479"/>
        <v>-9.4926000019768253E-3</v>
      </c>
      <c r="Q4401" s="2">
        <f t="shared" si="476"/>
        <v>37497.606</v>
      </c>
      <c r="U4401" s="21"/>
      <c r="AC4401">
        <v>16</v>
      </c>
      <c r="AE4401" t="s">
        <v>8659</v>
      </c>
      <c r="AG4401" t="s">
        <v>8661</v>
      </c>
    </row>
    <row r="4402" spans="1:33" ht="12.95" customHeight="1" x14ac:dyDescent="0.2">
      <c r="A4402" s="55" t="s">
        <v>3045</v>
      </c>
      <c r="B4402" s="54" t="s">
        <v>8852</v>
      </c>
      <c r="C4402" s="55">
        <v>52516.106</v>
      </c>
      <c r="D4402" s="55" t="s">
        <v>8869</v>
      </c>
      <c r="E4402">
        <f t="shared" si="474"/>
        <v>-3358.0079419348426</v>
      </c>
      <c r="F4402">
        <f t="shared" si="475"/>
        <v>-3358</v>
      </c>
      <c r="G4402">
        <f t="shared" si="478"/>
        <v>-9.4926000019768253E-3</v>
      </c>
      <c r="I4402">
        <f t="shared" si="479"/>
        <v>-9.4926000019768253E-3</v>
      </c>
      <c r="Q4402" s="2">
        <f t="shared" si="476"/>
        <v>37497.606</v>
      </c>
      <c r="U4402" s="21"/>
    </row>
    <row r="4403" spans="1:33" ht="12.95" customHeight="1" x14ac:dyDescent="0.2">
      <c r="A4403" s="55" t="s">
        <v>3045</v>
      </c>
      <c r="B4403" s="54" t="s">
        <v>8852</v>
      </c>
      <c r="C4403" s="55">
        <v>52516.106</v>
      </c>
      <c r="D4403" s="55" t="s">
        <v>8869</v>
      </c>
      <c r="E4403">
        <f t="shared" si="474"/>
        <v>-3358.0079419348426</v>
      </c>
      <c r="F4403">
        <f t="shared" si="475"/>
        <v>-3358</v>
      </c>
      <c r="G4403">
        <f t="shared" si="478"/>
        <v>-9.4926000019768253E-3</v>
      </c>
      <c r="I4403">
        <f t="shared" si="479"/>
        <v>-9.4926000019768253E-3</v>
      </c>
      <c r="Q4403" s="2">
        <f t="shared" si="476"/>
        <v>37497.606</v>
      </c>
      <c r="U4403" s="21"/>
    </row>
    <row r="4404" spans="1:33" ht="12.95" customHeight="1" x14ac:dyDescent="0.2">
      <c r="A4404" s="55" t="s">
        <v>3045</v>
      </c>
      <c r="B4404" s="54" t="s">
        <v>8852</v>
      </c>
      <c r="C4404" s="55">
        <v>52516.108</v>
      </c>
      <c r="D4404" s="55" t="s">
        <v>8869</v>
      </c>
      <c r="E4404">
        <f t="shared" si="474"/>
        <v>-3358.0062686451556</v>
      </c>
      <c r="F4404">
        <f t="shared" si="475"/>
        <v>-3358</v>
      </c>
      <c r="G4404">
        <f t="shared" si="478"/>
        <v>-7.4926000015693717E-3</v>
      </c>
      <c r="I4404">
        <f t="shared" si="479"/>
        <v>-7.4926000015693717E-3</v>
      </c>
      <c r="Q4404" s="2">
        <f t="shared" si="476"/>
        <v>37497.608</v>
      </c>
      <c r="U4404" s="21"/>
      <c r="AC4404">
        <v>11</v>
      </c>
      <c r="AE4404" t="s">
        <v>8659</v>
      </c>
      <c r="AG4404" t="s">
        <v>8661</v>
      </c>
    </row>
    <row r="4405" spans="1:33" ht="12.95" customHeight="1" x14ac:dyDescent="0.2">
      <c r="A4405" s="55" t="s">
        <v>3045</v>
      </c>
      <c r="B4405" s="54" t="s">
        <v>8852</v>
      </c>
      <c r="C4405" s="55">
        <v>52516.108999999997</v>
      </c>
      <c r="D4405" s="55" t="s">
        <v>8869</v>
      </c>
      <c r="E4405">
        <f t="shared" si="474"/>
        <v>-3358.0054320003151</v>
      </c>
      <c r="F4405">
        <f t="shared" si="475"/>
        <v>-3358</v>
      </c>
      <c r="G4405">
        <f t="shared" si="478"/>
        <v>-6.4926000050036237E-3</v>
      </c>
      <c r="I4405">
        <f t="shared" si="479"/>
        <v>-6.4926000050036237E-3</v>
      </c>
      <c r="Q4405" s="2">
        <f t="shared" si="476"/>
        <v>37497.608999999997</v>
      </c>
      <c r="U4405" s="21"/>
      <c r="AC4405">
        <v>12</v>
      </c>
      <c r="AE4405" t="s">
        <v>8743</v>
      </c>
      <c r="AG4405" t="s">
        <v>8661</v>
      </c>
    </row>
    <row r="4406" spans="1:33" ht="12.95" customHeight="1" x14ac:dyDescent="0.2">
      <c r="A4406" s="55" t="s">
        <v>3045</v>
      </c>
      <c r="B4406" s="54" t="s">
        <v>8852</v>
      </c>
      <c r="C4406" s="55">
        <v>52516.110999999997</v>
      </c>
      <c r="D4406" s="55" t="s">
        <v>8869</v>
      </c>
      <c r="E4406">
        <f t="shared" si="474"/>
        <v>-3358.0037587106281</v>
      </c>
      <c r="F4406">
        <f t="shared" si="475"/>
        <v>-3358</v>
      </c>
      <c r="G4406">
        <f t="shared" si="478"/>
        <v>-4.49260000459617E-3</v>
      </c>
      <c r="I4406">
        <f t="shared" si="479"/>
        <v>-4.49260000459617E-3</v>
      </c>
      <c r="Q4406" s="2">
        <f t="shared" si="476"/>
        <v>37497.610999999997</v>
      </c>
      <c r="U4406" s="21"/>
    </row>
    <row r="4407" spans="1:33" ht="12.95" customHeight="1" x14ac:dyDescent="0.2">
      <c r="A4407" s="55" t="s">
        <v>3045</v>
      </c>
      <c r="B4407" s="54" t="s">
        <v>8852</v>
      </c>
      <c r="C4407" s="55">
        <v>52522.09</v>
      </c>
      <c r="D4407" s="55" t="s">
        <v>8869</v>
      </c>
      <c r="E4407">
        <f t="shared" si="474"/>
        <v>-3353.0014591922768</v>
      </c>
      <c r="F4407">
        <f t="shared" si="475"/>
        <v>-3353</v>
      </c>
      <c r="G4407">
        <f t="shared" si="478"/>
        <v>-1.7441000090911984E-3</v>
      </c>
      <c r="I4407">
        <f t="shared" si="479"/>
        <v>-1.7441000090911984E-3</v>
      </c>
      <c r="Q4407" s="2">
        <f t="shared" si="476"/>
        <v>37503.589999999997</v>
      </c>
      <c r="U4407" s="21"/>
    </row>
    <row r="4408" spans="1:33" ht="12.95" customHeight="1" x14ac:dyDescent="0.2">
      <c r="A4408" s="55" t="s">
        <v>3025</v>
      </c>
      <c r="B4408" s="54" t="s">
        <v>8852</v>
      </c>
      <c r="C4408" s="55">
        <v>52525.667000000001</v>
      </c>
      <c r="D4408" s="55" t="s">
        <v>8869</v>
      </c>
      <c r="E4408">
        <f t="shared" si="474"/>
        <v>-3350.0087805876324</v>
      </c>
      <c r="F4408">
        <f t="shared" si="475"/>
        <v>-3350</v>
      </c>
      <c r="G4408">
        <f t="shared" si="478"/>
        <v>-1.0495000002265442E-2</v>
      </c>
      <c r="I4408">
        <f>+C4408-(C$7+F4408*C$8)</f>
        <v>-1.0495000002265442E-2</v>
      </c>
      <c r="Q4408" s="2">
        <f t="shared" si="476"/>
        <v>37507.167000000001</v>
      </c>
    </row>
    <row r="4409" spans="1:33" ht="12.95" customHeight="1" x14ac:dyDescent="0.2">
      <c r="A4409" s="55" t="s">
        <v>3045</v>
      </c>
      <c r="B4409" s="54" t="s">
        <v>8852</v>
      </c>
      <c r="C4409" s="55">
        <v>52528.076000000001</v>
      </c>
      <c r="D4409" s="55" t="s">
        <v>8869</v>
      </c>
      <c r="E4409">
        <f t="shared" si="474"/>
        <v>-3347.9933031600176</v>
      </c>
      <c r="F4409">
        <f t="shared" si="475"/>
        <v>-3348</v>
      </c>
      <c r="G4409">
        <f t="shared" si="478"/>
        <v>8.0043999987537973E-3</v>
      </c>
      <c r="I4409">
        <f>G4409</f>
        <v>8.0043999987537973E-3</v>
      </c>
      <c r="Q4409" s="2">
        <f t="shared" si="476"/>
        <v>37509.576000000001</v>
      </c>
      <c r="U4409" s="21"/>
    </row>
    <row r="4410" spans="1:33" ht="12.95" customHeight="1" x14ac:dyDescent="0.2">
      <c r="A4410" s="55" t="s">
        <v>1083</v>
      </c>
      <c r="B4410" s="54" t="s">
        <v>8852</v>
      </c>
      <c r="C4410" s="55">
        <v>52530.446000000004</v>
      </c>
      <c r="D4410" s="55" t="s">
        <v>8869</v>
      </c>
      <c r="E4410">
        <f t="shared" si="474"/>
        <v>-3346.010454881291</v>
      </c>
      <c r="F4410">
        <f t="shared" si="475"/>
        <v>-3346</v>
      </c>
      <c r="G4410">
        <f t="shared" si="478"/>
        <v>-1.2496199997258373E-2</v>
      </c>
      <c r="I4410">
        <f>+C4410-(C$7+F4410*C$8)</f>
        <v>-1.2496199997258373E-2</v>
      </c>
      <c r="Q4410" s="2">
        <f t="shared" si="476"/>
        <v>37511.946000000004</v>
      </c>
      <c r="AC4410">
        <v>19</v>
      </c>
      <c r="AE4410" t="s">
        <v>8817</v>
      </c>
      <c r="AG4410" t="s">
        <v>8661</v>
      </c>
    </row>
    <row r="4411" spans="1:33" ht="12.95" customHeight="1" x14ac:dyDescent="0.2">
      <c r="A4411" s="102" t="s">
        <v>9245</v>
      </c>
      <c r="B4411" s="14" t="s">
        <v>8852</v>
      </c>
      <c r="C4411" s="17">
        <v>52530.446000000004</v>
      </c>
      <c r="D4411" s="17">
        <v>5.0000000000000001E-3</v>
      </c>
      <c r="E4411">
        <f t="shared" si="474"/>
        <v>-3346.010454881291</v>
      </c>
      <c r="F4411">
        <f t="shared" si="475"/>
        <v>-3346</v>
      </c>
      <c r="G4411">
        <f t="shared" si="478"/>
        <v>-1.2496199997258373E-2</v>
      </c>
      <c r="I4411">
        <f>G4411</f>
        <v>-1.2496199997258373E-2</v>
      </c>
      <c r="Q4411" s="2">
        <f t="shared" si="476"/>
        <v>37511.946000000004</v>
      </c>
      <c r="U4411" s="21"/>
    </row>
    <row r="4412" spans="1:33" ht="12.95" customHeight="1" x14ac:dyDescent="0.2">
      <c r="A4412" s="99" t="s">
        <v>8851</v>
      </c>
      <c r="B4412" s="14" t="s">
        <v>8852</v>
      </c>
      <c r="C4412" s="17">
        <v>52537.618600000002</v>
      </c>
      <c r="D4412" s="17">
        <v>2.9999999999999997E-4</v>
      </c>
      <c r="E4412">
        <f t="shared" si="474"/>
        <v>-3340.0095360779255</v>
      </c>
      <c r="F4412">
        <f t="shared" si="475"/>
        <v>-3340</v>
      </c>
      <c r="G4412">
        <f t="shared" si="478"/>
        <v>-1.139800000237301E-2</v>
      </c>
      <c r="K4412">
        <f>G4412</f>
        <v>-1.139800000237301E-2</v>
      </c>
      <c r="Q4412" s="2">
        <f t="shared" si="476"/>
        <v>37519.118600000002</v>
      </c>
      <c r="U4412" s="21"/>
    </row>
    <row r="4413" spans="1:33" ht="12.95" customHeight="1" x14ac:dyDescent="0.2">
      <c r="A4413" s="99" t="s">
        <v>8849</v>
      </c>
      <c r="B4413" s="14" t="s">
        <v>8850</v>
      </c>
      <c r="C4413" s="17">
        <v>52539.4113</v>
      </c>
      <c r="D4413" s="17">
        <v>6.9999999999999999E-4</v>
      </c>
      <c r="E4413">
        <f t="shared" si="474"/>
        <v>-3338.5096828672649</v>
      </c>
      <c r="F4413">
        <f t="shared" si="475"/>
        <v>-3338.5</v>
      </c>
      <c r="G4413">
        <f t="shared" si="478"/>
        <v>-1.1573450006835628E-2</v>
      </c>
      <c r="K4413">
        <f>G4413</f>
        <v>-1.1573450006835628E-2</v>
      </c>
      <c r="Q4413" s="2">
        <f t="shared" si="476"/>
        <v>37520.9113</v>
      </c>
      <c r="U4413" s="21"/>
      <c r="AC4413">
        <v>17</v>
      </c>
      <c r="AE4413" t="s">
        <v>8806</v>
      </c>
      <c r="AG4413" t="s">
        <v>8661</v>
      </c>
    </row>
    <row r="4414" spans="1:33" ht="12.95" customHeight="1" x14ac:dyDescent="0.2">
      <c r="A4414" s="55" t="s">
        <v>3025</v>
      </c>
      <c r="B4414" s="54" t="s">
        <v>8852</v>
      </c>
      <c r="C4414" s="55">
        <v>52548.368000000002</v>
      </c>
      <c r="D4414" s="55" t="s">
        <v>8869</v>
      </c>
      <c r="E4414">
        <f t="shared" si="474"/>
        <v>-3331.0161059988864</v>
      </c>
      <c r="F4414">
        <f t="shared" si="475"/>
        <v>-3331</v>
      </c>
      <c r="G4414">
        <f t="shared" si="478"/>
        <v>-1.9250700002885424E-2</v>
      </c>
      <c r="I4414">
        <f>+C4414-(C$7+F4414*C$8)</f>
        <v>-1.9250700002885424E-2</v>
      </c>
      <c r="Q4414" s="2">
        <f t="shared" si="476"/>
        <v>37529.868000000002</v>
      </c>
    </row>
    <row r="4415" spans="1:33" ht="12.95" customHeight="1" x14ac:dyDescent="0.2">
      <c r="A4415" s="55" t="s">
        <v>3031</v>
      </c>
      <c r="B4415" s="54" t="s">
        <v>8852</v>
      </c>
      <c r="C4415" s="55">
        <v>52548.375</v>
      </c>
      <c r="D4415" s="55" t="s">
        <v>8869</v>
      </c>
      <c r="E4415">
        <f t="shared" si="474"/>
        <v>-3331.0102494849848</v>
      </c>
      <c r="F4415">
        <f t="shared" si="475"/>
        <v>-3331</v>
      </c>
      <c r="G4415">
        <f t="shared" si="478"/>
        <v>-1.2250700005097315E-2</v>
      </c>
      <c r="I4415">
        <f>G4415</f>
        <v>-1.2250700005097315E-2</v>
      </c>
      <c r="Q4415" s="2">
        <f t="shared" si="476"/>
        <v>37529.875</v>
      </c>
      <c r="U4415" s="21"/>
    </row>
    <row r="4416" spans="1:33" ht="12.95" customHeight="1" x14ac:dyDescent="0.2">
      <c r="A4416" s="55" t="s">
        <v>3045</v>
      </c>
      <c r="B4416" s="54" t="s">
        <v>8852</v>
      </c>
      <c r="C4416" s="55">
        <v>52553.1564</v>
      </c>
      <c r="D4416" s="55" t="s">
        <v>8869</v>
      </c>
      <c r="E4416">
        <f t="shared" si="474"/>
        <v>-3327.0099158310213</v>
      </c>
      <c r="F4416">
        <f t="shared" si="475"/>
        <v>-3327</v>
      </c>
      <c r="G4416">
        <f t="shared" si="478"/>
        <v>-1.1851900002511684E-2</v>
      </c>
      <c r="K4416">
        <f>G4416</f>
        <v>-1.1851900002511684E-2</v>
      </c>
      <c r="Q4416" s="2">
        <f t="shared" si="476"/>
        <v>37534.6564</v>
      </c>
      <c r="U4416" s="21"/>
    </row>
    <row r="4417" spans="1:33" ht="12.95" customHeight="1" x14ac:dyDescent="0.2">
      <c r="A4417" s="55" t="s">
        <v>3025</v>
      </c>
      <c r="B4417" s="54" t="s">
        <v>8852</v>
      </c>
      <c r="C4417" s="55">
        <v>52555.555</v>
      </c>
      <c r="D4417" s="55" t="s">
        <v>8869</v>
      </c>
      <c r="E4417">
        <f t="shared" si="474"/>
        <v>-3325.0031395097767</v>
      </c>
      <c r="F4417">
        <f t="shared" si="475"/>
        <v>-3325</v>
      </c>
      <c r="G4417">
        <f t="shared" si="478"/>
        <v>-3.7525000007008202E-3</v>
      </c>
      <c r="I4417">
        <f>+C4417-(C$7+F4417*C$8)</f>
        <v>-3.7525000007008202E-3</v>
      </c>
      <c r="Q4417" s="2">
        <f t="shared" si="476"/>
        <v>37537.055</v>
      </c>
      <c r="AC4417">
        <v>15</v>
      </c>
      <c r="AE4417" t="s">
        <v>8817</v>
      </c>
      <c r="AG4417" t="s">
        <v>8661</v>
      </c>
    </row>
    <row r="4418" spans="1:33" ht="12.95" customHeight="1" x14ac:dyDescent="0.2">
      <c r="A4418" s="55" t="s">
        <v>3045</v>
      </c>
      <c r="B4418" s="54" t="s">
        <v>8852</v>
      </c>
      <c r="C4418" s="55">
        <v>52557.94</v>
      </c>
      <c r="D4418" s="55" t="s">
        <v>8869</v>
      </c>
      <c r="E4418">
        <f t="shared" si="474"/>
        <v>-3323.0077415584005</v>
      </c>
      <c r="F4418">
        <f t="shared" si="475"/>
        <v>-3323</v>
      </c>
      <c r="G4418">
        <f t="shared" si="478"/>
        <v>-9.2530999972950667E-3</v>
      </c>
      <c r="I4418">
        <f>G4418</f>
        <v>-9.2530999972950667E-3</v>
      </c>
      <c r="Q4418" s="2">
        <f t="shared" si="476"/>
        <v>37539.440000000002</v>
      </c>
      <c r="U4418" s="21"/>
    </row>
    <row r="4419" spans="1:33" ht="12.95" customHeight="1" x14ac:dyDescent="0.2">
      <c r="A4419" s="55" t="s">
        <v>3045</v>
      </c>
      <c r="B4419" s="54" t="s">
        <v>8852</v>
      </c>
      <c r="C4419" s="55">
        <v>52559.133000000002</v>
      </c>
      <c r="D4419" s="55" t="s">
        <v>8869</v>
      </c>
      <c r="E4419">
        <f t="shared" si="474"/>
        <v>-3322.0096242602922</v>
      </c>
      <c r="F4419">
        <f t="shared" si="475"/>
        <v>-3322</v>
      </c>
      <c r="G4419">
        <f t="shared" si="478"/>
        <v>-1.1503400004585274E-2</v>
      </c>
      <c r="I4419">
        <f>G4419</f>
        <v>-1.1503400004585274E-2</v>
      </c>
      <c r="Q4419" s="2">
        <f t="shared" si="476"/>
        <v>37540.633000000002</v>
      </c>
      <c r="U4419" s="21"/>
    </row>
    <row r="4420" spans="1:33" ht="12.95" customHeight="1" x14ac:dyDescent="0.2">
      <c r="A4420" s="55" t="s">
        <v>3025</v>
      </c>
      <c r="B4420" s="54" t="s">
        <v>8852</v>
      </c>
      <c r="C4420" s="55">
        <v>52560.330999999998</v>
      </c>
      <c r="D4420" s="55" t="s">
        <v>8869</v>
      </c>
      <c r="E4420">
        <f t="shared" si="474"/>
        <v>-3321.0073237379688</v>
      </c>
      <c r="F4420">
        <f t="shared" si="475"/>
        <v>-3321</v>
      </c>
      <c r="G4420">
        <f t="shared" si="478"/>
        <v>-8.7537000072188675E-3</v>
      </c>
      <c r="I4420">
        <f>+C4420-(C$7+F4420*C$8)</f>
        <v>-8.7537000072188675E-3</v>
      </c>
      <c r="Q4420" s="2">
        <f t="shared" si="476"/>
        <v>37541.830999999998</v>
      </c>
    </row>
    <row r="4421" spans="1:33" ht="12.95" customHeight="1" x14ac:dyDescent="0.2">
      <c r="A4421" s="102" t="s">
        <v>9245</v>
      </c>
      <c r="B4421" s="14" t="s">
        <v>8852</v>
      </c>
      <c r="C4421" s="17">
        <v>52566.305999999997</v>
      </c>
      <c r="D4421" s="17">
        <v>2E-3</v>
      </c>
      <c r="E4421">
        <f t="shared" si="474"/>
        <v>-3316.0083707989916</v>
      </c>
      <c r="F4421">
        <f t="shared" si="475"/>
        <v>-3316</v>
      </c>
      <c r="G4421">
        <f t="shared" si="478"/>
        <v>-1.0005200005252846E-2</v>
      </c>
      <c r="I4421">
        <f>G4421</f>
        <v>-1.0005200005252846E-2</v>
      </c>
      <c r="Q4421" s="2">
        <f t="shared" si="476"/>
        <v>37547.805999999997</v>
      </c>
      <c r="U4421" s="21"/>
    </row>
    <row r="4422" spans="1:33" ht="12.95" customHeight="1" x14ac:dyDescent="0.2">
      <c r="A4422" s="55" t="s">
        <v>3025</v>
      </c>
      <c r="B4422" s="54" t="s">
        <v>8852</v>
      </c>
      <c r="C4422" s="55">
        <v>52568.692000000003</v>
      </c>
      <c r="D4422" s="55" t="s">
        <v>8869</v>
      </c>
      <c r="E4422">
        <f t="shared" si="474"/>
        <v>-3314.0121362027689</v>
      </c>
      <c r="F4422">
        <f t="shared" si="475"/>
        <v>-3314</v>
      </c>
      <c r="G4422">
        <f t="shared" si="478"/>
        <v>-1.4505799998005386E-2</v>
      </c>
      <c r="I4422">
        <f>+C4422-(C$7+F4422*C$8)</f>
        <v>-1.4505799998005386E-2</v>
      </c>
      <c r="Q4422" s="2">
        <f t="shared" si="476"/>
        <v>37550.192000000003</v>
      </c>
      <c r="AC4422">
        <v>13</v>
      </c>
      <c r="AE4422" t="s">
        <v>8806</v>
      </c>
      <c r="AG4422" t="s">
        <v>8661</v>
      </c>
    </row>
    <row r="4423" spans="1:33" ht="12.95" customHeight="1" x14ac:dyDescent="0.2">
      <c r="A4423" s="55" t="s">
        <v>3045</v>
      </c>
      <c r="B4423" s="54" t="s">
        <v>8852</v>
      </c>
      <c r="C4423" s="55">
        <v>52577.061999999998</v>
      </c>
      <c r="D4423" s="55" t="s">
        <v>8869</v>
      </c>
      <c r="E4423">
        <f t="shared" si="474"/>
        <v>-3307.009418863986</v>
      </c>
      <c r="F4423">
        <f t="shared" si="475"/>
        <v>-3307</v>
      </c>
      <c r="G4423">
        <f t="shared" si="478"/>
        <v>-1.1257900005148258E-2</v>
      </c>
      <c r="I4423">
        <f t="shared" ref="I4423:I4432" si="480">G4423</f>
        <v>-1.1257900005148258E-2</v>
      </c>
      <c r="Q4423" s="2">
        <f t="shared" si="476"/>
        <v>37558.561999999998</v>
      </c>
      <c r="U4423" s="21"/>
      <c r="AC4423">
        <v>19</v>
      </c>
      <c r="AE4423" t="s">
        <v>8817</v>
      </c>
      <c r="AG4423" t="s">
        <v>8661</v>
      </c>
    </row>
    <row r="4424" spans="1:33" ht="12.95" customHeight="1" x14ac:dyDescent="0.2">
      <c r="A4424" s="102" t="s">
        <v>9245</v>
      </c>
      <c r="B4424" s="14" t="s">
        <v>8852</v>
      </c>
      <c r="C4424" s="17">
        <v>52578.258999999998</v>
      </c>
      <c r="D4424" s="17">
        <v>3.0000000000000001E-3</v>
      </c>
      <c r="E4424">
        <f t="shared" si="474"/>
        <v>-3306.0079549865036</v>
      </c>
      <c r="F4424">
        <f t="shared" si="475"/>
        <v>-3306</v>
      </c>
      <c r="G4424">
        <f t="shared" si="478"/>
        <v>-9.5082000043476E-3</v>
      </c>
      <c r="I4424">
        <f t="shared" si="480"/>
        <v>-9.5082000043476E-3</v>
      </c>
      <c r="Q4424" s="2">
        <f t="shared" si="476"/>
        <v>37559.758999999998</v>
      </c>
      <c r="U4424" s="21"/>
      <c r="AC4424">
        <v>50</v>
      </c>
      <c r="AE4424" t="s">
        <v>8817</v>
      </c>
      <c r="AG4424" t="s">
        <v>8661</v>
      </c>
    </row>
    <row r="4425" spans="1:33" ht="12.95" customHeight="1" x14ac:dyDescent="0.2">
      <c r="A4425" s="55" t="s">
        <v>3045</v>
      </c>
      <c r="B4425" s="54" t="s">
        <v>8852</v>
      </c>
      <c r="C4425" s="55">
        <v>52583.035000000003</v>
      </c>
      <c r="D4425" s="55" t="s">
        <v>8869</v>
      </c>
      <c r="E4425">
        <f t="shared" si="474"/>
        <v>-3302.0121392146893</v>
      </c>
      <c r="F4425">
        <f t="shared" si="475"/>
        <v>-3302</v>
      </c>
      <c r="G4425">
        <f t="shared" si="478"/>
        <v>-1.4509399996313732E-2</v>
      </c>
      <c r="I4425">
        <f t="shared" si="480"/>
        <v>-1.4509399996313732E-2</v>
      </c>
      <c r="Q4425" s="2">
        <f t="shared" si="476"/>
        <v>37564.535000000003</v>
      </c>
      <c r="U4425" s="21"/>
      <c r="AC4425">
        <v>18</v>
      </c>
      <c r="AE4425" t="s">
        <v>8791</v>
      </c>
      <c r="AG4425" t="s">
        <v>8661</v>
      </c>
    </row>
    <row r="4426" spans="1:33" ht="12.95" customHeight="1" x14ac:dyDescent="0.2">
      <c r="A4426" s="55" t="s">
        <v>3045</v>
      </c>
      <c r="B4426" s="54" t="s">
        <v>8852</v>
      </c>
      <c r="C4426" s="55">
        <v>52583.036</v>
      </c>
      <c r="D4426" s="55" t="s">
        <v>8869</v>
      </c>
      <c r="E4426">
        <f t="shared" si="474"/>
        <v>-3302.0113025698492</v>
      </c>
      <c r="F4426">
        <f t="shared" si="475"/>
        <v>-3302</v>
      </c>
      <c r="G4426">
        <f t="shared" si="478"/>
        <v>-1.3509399999747984E-2</v>
      </c>
      <c r="I4426">
        <f t="shared" si="480"/>
        <v>-1.3509399999747984E-2</v>
      </c>
      <c r="Q4426" s="2">
        <f t="shared" si="476"/>
        <v>37564.536</v>
      </c>
      <c r="U4426" s="21"/>
      <c r="AC4426">
        <v>13</v>
      </c>
      <c r="AE4426" t="s">
        <v>8743</v>
      </c>
      <c r="AG4426" t="s">
        <v>8661</v>
      </c>
    </row>
    <row r="4427" spans="1:33" ht="12.95" customHeight="1" x14ac:dyDescent="0.2">
      <c r="A4427" s="55" t="s">
        <v>3045</v>
      </c>
      <c r="B4427" s="54" t="s">
        <v>8852</v>
      </c>
      <c r="C4427" s="55">
        <v>52583.036999999997</v>
      </c>
      <c r="D4427" s="55" t="s">
        <v>8869</v>
      </c>
      <c r="E4427">
        <f t="shared" si="474"/>
        <v>-3302.0104659250087</v>
      </c>
      <c r="F4427">
        <f t="shared" si="475"/>
        <v>-3302</v>
      </c>
      <c r="G4427">
        <f t="shared" si="478"/>
        <v>-1.2509400003182236E-2</v>
      </c>
      <c r="I4427">
        <f t="shared" si="480"/>
        <v>-1.2509400003182236E-2</v>
      </c>
      <c r="Q4427" s="2">
        <f t="shared" si="476"/>
        <v>37564.536999999997</v>
      </c>
      <c r="U4427" s="21"/>
      <c r="AC4427">
        <v>11</v>
      </c>
      <c r="AE4427" t="s">
        <v>8743</v>
      </c>
      <c r="AG4427" t="s">
        <v>8661</v>
      </c>
    </row>
    <row r="4428" spans="1:33" ht="12.95" customHeight="1" x14ac:dyDescent="0.2">
      <c r="A4428" s="55" t="s">
        <v>3045</v>
      </c>
      <c r="B4428" s="54" t="s">
        <v>8852</v>
      </c>
      <c r="C4428" s="55">
        <v>52583.038999999997</v>
      </c>
      <c r="D4428" s="55" t="s">
        <v>8869</v>
      </c>
      <c r="E4428">
        <f t="shared" si="474"/>
        <v>-3302.0087926353217</v>
      </c>
      <c r="F4428">
        <f t="shared" si="475"/>
        <v>-3302</v>
      </c>
      <c r="G4428">
        <f t="shared" si="478"/>
        <v>-1.0509400002774782E-2</v>
      </c>
      <c r="I4428">
        <f t="shared" si="480"/>
        <v>-1.0509400002774782E-2</v>
      </c>
      <c r="Q4428" s="2">
        <f t="shared" si="476"/>
        <v>37564.538999999997</v>
      </c>
      <c r="U4428" s="21"/>
      <c r="AC4428">
        <v>15</v>
      </c>
      <c r="AE4428" t="s">
        <v>8743</v>
      </c>
      <c r="AG4428" t="s">
        <v>8661</v>
      </c>
    </row>
    <row r="4429" spans="1:33" ht="12.95" customHeight="1" x14ac:dyDescent="0.2">
      <c r="A4429" s="55" t="s">
        <v>3045</v>
      </c>
      <c r="B4429" s="54" t="s">
        <v>8852</v>
      </c>
      <c r="C4429" s="55">
        <v>52583.040000000001</v>
      </c>
      <c r="D4429" s="55" t="s">
        <v>8869</v>
      </c>
      <c r="E4429">
        <f t="shared" si="474"/>
        <v>-3302.0079559904752</v>
      </c>
      <c r="F4429">
        <f t="shared" si="475"/>
        <v>-3302</v>
      </c>
      <c r="G4429">
        <f t="shared" si="478"/>
        <v>-9.5093999989330769E-3</v>
      </c>
      <c r="I4429">
        <f t="shared" si="480"/>
        <v>-9.5093999989330769E-3</v>
      </c>
      <c r="Q4429" s="2">
        <f t="shared" si="476"/>
        <v>37564.54</v>
      </c>
      <c r="U4429" s="21"/>
    </row>
    <row r="4430" spans="1:33" ht="12.95" customHeight="1" x14ac:dyDescent="0.2">
      <c r="A4430" s="55" t="s">
        <v>3045</v>
      </c>
      <c r="B4430" s="54" t="s">
        <v>8852</v>
      </c>
      <c r="C4430" s="55">
        <v>52583.040000000001</v>
      </c>
      <c r="D4430" s="55" t="s">
        <v>8869</v>
      </c>
      <c r="E4430">
        <f t="shared" si="474"/>
        <v>-3302.0079559904752</v>
      </c>
      <c r="F4430">
        <f t="shared" si="475"/>
        <v>-3302</v>
      </c>
      <c r="G4430">
        <f t="shared" si="478"/>
        <v>-9.5093999989330769E-3</v>
      </c>
      <c r="I4430">
        <f t="shared" si="480"/>
        <v>-9.5093999989330769E-3</v>
      </c>
      <c r="Q4430" s="2">
        <f t="shared" si="476"/>
        <v>37564.54</v>
      </c>
      <c r="U4430" s="21"/>
      <c r="AC4430">
        <v>16</v>
      </c>
      <c r="AE4430" t="s">
        <v>8817</v>
      </c>
      <c r="AG4430" t="s">
        <v>8661</v>
      </c>
    </row>
    <row r="4431" spans="1:33" ht="12.95" customHeight="1" x14ac:dyDescent="0.2">
      <c r="A4431" s="55" t="s">
        <v>3045</v>
      </c>
      <c r="B4431" s="54" t="s">
        <v>8852</v>
      </c>
      <c r="C4431" s="55">
        <v>52583.044999999998</v>
      </c>
      <c r="D4431" s="55" t="s">
        <v>8869</v>
      </c>
      <c r="E4431">
        <f t="shared" si="474"/>
        <v>-3302.0037727662607</v>
      </c>
      <c r="F4431">
        <f t="shared" si="475"/>
        <v>-3302</v>
      </c>
      <c r="G4431">
        <f t="shared" si="478"/>
        <v>-4.5094000015524216E-3</v>
      </c>
      <c r="I4431">
        <f t="shared" si="480"/>
        <v>-4.5094000015524216E-3</v>
      </c>
      <c r="Q4431" s="2">
        <f t="shared" si="476"/>
        <v>37564.544999999998</v>
      </c>
      <c r="U4431" s="21"/>
      <c r="AC4431">
        <v>12</v>
      </c>
      <c r="AE4431" t="s">
        <v>8743</v>
      </c>
      <c r="AG4431" t="s">
        <v>8661</v>
      </c>
    </row>
    <row r="4432" spans="1:33" ht="12.95" customHeight="1" x14ac:dyDescent="0.2">
      <c r="A4432" s="102" t="s">
        <v>9245</v>
      </c>
      <c r="B4432" s="14" t="s">
        <v>8852</v>
      </c>
      <c r="C4432" s="17">
        <v>52585.427000000003</v>
      </c>
      <c r="D4432" s="17">
        <v>4.0000000000000001E-3</v>
      </c>
      <c r="E4432">
        <f t="shared" si="474"/>
        <v>-3300.0108847494116</v>
      </c>
      <c r="F4432">
        <f t="shared" si="475"/>
        <v>-3300</v>
      </c>
      <c r="G4432">
        <f t="shared" si="478"/>
        <v>-1.3010000002395827E-2</v>
      </c>
      <c r="I4432">
        <f t="shared" si="480"/>
        <v>-1.3010000002395827E-2</v>
      </c>
      <c r="Q4432" s="2">
        <f t="shared" si="476"/>
        <v>37566.927000000003</v>
      </c>
      <c r="U4432" s="21"/>
      <c r="AC4432">
        <v>10</v>
      </c>
      <c r="AE4432" t="s">
        <v>8743</v>
      </c>
      <c r="AG4432" t="s">
        <v>8661</v>
      </c>
    </row>
    <row r="4433" spans="1:33" ht="12.95" customHeight="1" x14ac:dyDescent="0.2">
      <c r="A4433" s="55" t="s">
        <v>3025</v>
      </c>
      <c r="B4433" s="54" t="s">
        <v>8852</v>
      </c>
      <c r="C4433" s="55">
        <v>52586.623</v>
      </c>
      <c r="D4433" s="55" t="s">
        <v>8869</v>
      </c>
      <c r="E4433">
        <f t="shared" si="474"/>
        <v>-3299.0102575167757</v>
      </c>
      <c r="F4433">
        <f t="shared" si="475"/>
        <v>-3299</v>
      </c>
      <c r="G4433">
        <f t="shared" si="478"/>
        <v>-1.2260300005436875E-2</v>
      </c>
      <c r="I4433">
        <f>+C4433-(C$7+F4433*C$8)</f>
        <v>-1.2260300005436875E-2</v>
      </c>
      <c r="Q4433" s="2">
        <f t="shared" si="476"/>
        <v>37568.123</v>
      </c>
      <c r="AC4433">
        <v>25</v>
      </c>
      <c r="AE4433" t="s">
        <v>8817</v>
      </c>
      <c r="AG4433" t="s">
        <v>8661</v>
      </c>
    </row>
    <row r="4434" spans="1:33" ht="12.95" customHeight="1" x14ac:dyDescent="0.2">
      <c r="A4434" s="55" t="s">
        <v>3025</v>
      </c>
      <c r="B4434" s="54" t="s">
        <v>8852</v>
      </c>
      <c r="C4434" s="55">
        <v>52604.550999999999</v>
      </c>
      <c r="D4434" s="55" t="s">
        <v>8869</v>
      </c>
      <c r="E4434">
        <f t="shared" si="474"/>
        <v>-3284.01088876531</v>
      </c>
      <c r="F4434">
        <f t="shared" si="475"/>
        <v>-3284</v>
      </c>
      <c r="G4434">
        <f t="shared" si="478"/>
        <v>-1.3014800002565607E-2</v>
      </c>
      <c r="I4434">
        <f>+C4434-(C$7+F4434*C$8)</f>
        <v>-1.3014800002565607E-2</v>
      </c>
      <c r="Q4434" s="2">
        <f t="shared" si="476"/>
        <v>37586.050999999999</v>
      </c>
      <c r="AC4434">
        <v>9</v>
      </c>
      <c r="AE4434" t="s">
        <v>8743</v>
      </c>
      <c r="AG4434" t="s">
        <v>8661</v>
      </c>
    </row>
    <row r="4435" spans="1:33" ht="12.95" customHeight="1" x14ac:dyDescent="0.2">
      <c r="A4435" s="102" t="s">
        <v>9245</v>
      </c>
      <c r="B4435" s="14" t="s">
        <v>8852</v>
      </c>
      <c r="C4435" s="17">
        <v>52609.334999999999</v>
      </c>
      <c r="D4435" s="17">
        <v>3.0000000000000001E-3</v>
      </c>
      <c r="E4435">
        <f t="shared" si="474"/>
        <v>-3280.0083798347541</v>
      </c>
      <c r="F4435">
        <f t="shared" si="475"/>
        <v>-3280</v>
      </c>
      <c r="G4435">
        <f t="shared" si="478"/>
        <v>-1.001600000745384E-2</v>
      </c>
      <c r="I4435">
        <f>G4435</f>
        <v>-1.001600000745384E-2</v>
      </c>
      <c r="Q4435" s="2">
        <f t="shared" si="476"/>
        <v>37590.834999999999</v>
      </c>
      <c r="U4435" s="21"/>
      <c r="AC4435">
        <v>32</v>
      </c>
      <c r="AE4435" t="s">
        <v>8817</v>
      </c>
      <c r="AG4435" t="s">
        <v>8661</v>
      </c>
    </row>
    <row r="4436" spans="1:33" ht="12.95" customHeight="1" x14ac:dyDescent="0.2">
      <c r="A4436" s="55" t="s">
        <v>3025</v>
      </c>
      <c r="B4436" s="54" t="s">
        <v>8852</v>
      </c>
      <c r="C4436" s="55">
        <v>52609.338000000003</v>
      </c>
      <c r="D4436" s="55" t="s">
        <v>8869</v>
      </c>
      <c r="E4436">
        <f t="shared" si="474"/>
        <v>-3280.0058699002207</v>
      </c>
      <c r="F4436">
        <f t="shared" si="475"/>
        <v>-3280</v>
      </c>
      <c r="G4436">
        <f t="shared" si="478"/>
        <v>-7.016000003204681E-3</v>
      </c>
      <c r="I4436">
        <f>+C4436-(C$7+F4436*C$8)</f>
        <v>-7.016000003204681E-3</v>
      </c>
      <c r="Q4436" s="2">
        <f t="shared" si="476"/>
        <v>37590.838000000003</v>
      </c>
    </row>
    <row r="4437" spans="1:33" ht="12.95" customHeight="1" x14ac:dyDescent="0.2">
      <c r="A4437" s="55" t="s">
        <v>3025</v>
      </c>
      <c r="B4437" s="54" t="s">
        <v>8852</v>
      </c>
      <c r="C4437" s="55">
        <v>52610.531999999999</v>
      </c>
      <c r="D4437" s="55" t="s">
        <v>8869</v>
      </c>
      <c r="E4437">
        <f t="shared" ref="E4437:E4500" si="481">+(C4437-C$7)/C$8</f>
        <v>-3279.0069159572718</v>
      </c>
      <c r="F4437">
        <f t="shared" ref="F4437:F4500" si="482">ROUND(2*E4437,0)/2</f>
        <v>-3279</v>
      </c>
      <c r="G4437">
        <f t="shared" si="478"/>
        <v>-8.2663000066531822E-3</v>
      </c>
      <c r="I4437">
        <f>+C4437-(C$7+F4437*C$8)</f>
        <v>-8.2663000066531822E-3</v>
      </c>
      <c r="Q4437" s="2">
        <f t="shared" si="476"/>
        <v>37592.031999999999</v>
      </c>
    </row>
    <row r="4438" spans="1:33" ht="12.95" customHeight="1" x14ac:dyDescent="0.2">
      <c r="A4438" s="55" t="s">
        <v>1083</v>
      </c>
      <c r="B4438" s="54" t="s">
        <v>8852</v>
      </c>
      <c r="C4438" s="55">
        <v>52615.311999999998</v>
      </c>
      <c r="D4438" s="55" t="s">
        <v>8869</v>
      </c>
      <c r="E4438">
        <f t="shared" si="481"/>
        <v>-3275.0077536060899</v>
      </c>
      <c r="F4438">
        <f t="shared" si="482"/>
        <v>-3275</v>
      </c>
      <c r="G4438">
        <f t="shared" si="478"/>
        <v>-9.2675000050803646E-3</v>
      </c>
      <c r="I4438">
        <f>+C4438-(C$7+F4438*C$8)</f>
        <v>-9.2675000050803646E-3</v>
      </c>
      <c r="Q4438" s="2">
        <f t="shared" si="476"/>
        <v>37596.811999999998</v>
      </c>
    </row>
    <row r="4439" spans="1:33" ht="12.95" customHeight="1" x14ac:dyDescent="0.2">
      <c r="A4439" s="102" t="s">
        <v>9245</v>
      </c>
      <c r="B4439" s="14" t="s">
        <v>8852</v>
      </c>
      <c r="C4439" s="17">
        <v>52615.311999999998</v>
      </c>
      <c r="D4439" s="17">
        <v>3.0000000000000001E-3</v>
      </c>
      <c r="E4439">
        <f t="shared" si="481"/>
        <v>-3275.0077536060899</v>
      </c>
      <c r="F4439">
        <f t="shared" si="482"/>
        <v>-3275</v>
      </c>
      <c r="G4439">
        <f t="shared" si="478"/>
        <v>-9.2675000050803646E-3</v>
      </c>
      <c r="I4439">
        <f t="shared" ref="I4439:I4446" si="483">G4439</f>
        <v>-9.2675000050803646E-3</v>
      </c>
      <c r="Q4439" s="2">
        <f t="shared" ref="Q4439:Q4502" si="484">+C4439-15018.5</f>
        <v>37596.811999999998</v>
      </c>
      <c r="U4439" s="21"/>
    </row>
    <row r="4440" spans="1:33" ht="12.95" customHeight="1" x14ac:dyDescent="0.2">
      <c r="A4440" s="17" t="s">
        <v>9255</v>
      </c>
      <c r="B4440" s="14" t="s">
        <v>8852</v>
      </c>
      <c r="C4440" s="17">
        <v>52616.49325</v>
      </c>
      <c r="D4440" s="17" t="s">
        <v>8869</v>
      </c>
      <c r="E4440">
        <f t="shared" si="481"/>
        <v>-3274.019466884889</v>
      </c>
      <c r="F4440">
        <f t="shared" si="482"/>
        <v>-3274</v>
      </c>
      <c r="G4440">
        <f t="shared" si="478"/>
        <v>-2.326780000294093E-2</v>
      </c>
      <c r="I4440">
        <f t="shared" si="483"/>
        <v>-2.326780000294093E-2</v>
      </c>
      <c r="Q4440" s="2">
        <f t="shared" si="484"/>
        <v>37597.99325</v>
      </c>
      <c r="U4440" s="21"/>
    </row>
    <row r="4441" spans="1:33" ht="12.95" customHeight="1" x14ac:dyDescent="0.2">
      <c r="A4441" s="17" t="s">
        <v>9255</v>
      </c>
      <c r="B4441" s="14" t="s">
        <v>8852</v>
      </c>
      <c r="C4441" s="17">
        <v>52616.49811</v>
      </c>
      <c r="D4441" s="17" t="s">
        <v>8869</v>
      </c>
      <c r="E4441">
        <f t="shared" si="481"/>
        <v>-3274.0154007909496</v>
      </c>
      <c r="F4441">
        <f t="shared" si="482"/>
        <v>-3274</v>
      </c>
      <c r="G4441">
        <f t="shared" si="478"/>
        <v>-1.8407800002023578E-2</v>
      </c>
      <c r="I4441">
        <f t="shared" si="483"/>
        <v>-1.8407800002023578E-2</v>
      </c>
      <c r="Q4441" s="2">
        <f t="shared" si="484"/>
        <v>37597.99811</v>
      </c>
      <c r="U4441" s="21"/>
    </row>
    <row r="4442" spans="1:33" ht="12.95" customHeight="1" x14ac:dyDescent="0.2">
      <c r="A4442" s="17" t="s">
        <v>9255</v>
      </c>
      <c r="B4442" s="14" t="s">
        <v>8852</v>
      </c>
      <c r="C4442" s="17">
        <v>52616.500200000002</v>
      </c>
      <c r="D4442" s="17" t="s">
        <v>8869</v>
      </c>
      <c r="E4442">
        <f t="shared" si="481"/>
        <v>-3274.0136522032253</v>
      </c>
      <c r="F4442">
        <f t="shared" si="482"/>
        <v>-3274</v>
      </c>
      <c r="G4442">
        <f t="shared" si="478"/>
        <v>-1.6317800000251736E-2</v>
      </c>
      <c r="I4442">
        <f t="shared" si="483"/>
        <v>-1.6317800000251736E-2</v>
      </c>
      <c r="Q4442" s="2">
        <f t="shared" si="484"/>
        <v>37598.000200000002</v>
      </c>
      <c r="U4442" s="21"/>
    </row>
    <row r="4443" spans="1:33" ht="12.95" customHeight="1" x14ac:dyDescent="0.2">
      <c r="A4443" s="17" t="s">
        <v>9255</v>
      </c>
      <c r="B4443" s="14" t="s">
        <v>8852</v>
      </c>
      <c r="C4443" s="17">
        <v>52616.502280000001</v>
      </c>
      <c r="D4443" s="17" t="s">
        <v>8869</v>
      </c>
      <c r="E4443">
        <f t="shared" si="481"/>
        <v>-3274.0119119819524</v>
      </c>
      <c r="F4443">
        <f t="shared" si="482"/>
        <v>-3274</v>
      </c>
      <c r="G4443">
        <f t="shared" si="478"/>
        <v>-1.4237800001865253E-2</v>
      </c>
      <c r="I4443">
        <f t="shared" si="483"/>
        <v>-1.4237800001865253E-2</v>
      </c>
      <c r="Q4443" s="2">
        <f t="shared" si="484"/>
        <v>37598.002280000001</v>
      </c>
      <c r="U4443" s="21"/>
    </row>
    <row r="4444" spans="1:33" ht="12.95" customHeight="1" x14ac:dyDescent="0.2">
      <c r="A4444" s="17" t="s">
        <v>9255</v>
      </c>
      <c r="B4444" s="14" t="s">
        <v>8852</v>
      </c>
      <c r="C4444" s="17">
        <v>52616.507830000002</v>
      </c>
      <c r="D4444" s="17" t="s">
        <v>8869</v>
      </c>
      <c r="E4444">
        <f t="shared" si="481"/>
        <v>-3274.0072686030708</v>
      </c>
      <c r="F4444">
        <f t="shared" si="482"/>
        <v>-3274</v>
      </c>
      <c r="G4444">
        <f t="shared" si="478"/>
        <v>-8.6878000001888722E-3</v>
      </c>
      <c r="I4444">
        <f t="shared" si="483"/>
        <v>-8.6878000001888722E-3</v>
      </c>
      <c r="Q4444" s="2">
        <f t="shared" si="484"/>
        <v>37598.007830000002</v>
      </c>
      <c r="U4444" s="21"/>
    </row>
    <row r="4445" spans="1:33" ht="12.95" customHeight="1" x14ac:dyDescent="0.2">
      <c r="A4445" s="17" t="s">
        <v>9255</v>
      </c>
      <c r="B4445" s="14" t="s">
        <v>8852</v>
      </c>
      <c r="C4445" s="17">
        <v>52616.510600000001</v>
      </c>
      <c r="D4445" s="17" t="s">
        <v>8869</v>
      </c>
      <c r="E4445">
        <f t="shared" si="481"/>
        <v>-3274.0049510968552</v>
      </c>
      <c r="F4445">
        <f t="shared" si="482"/>
        <v>-3274</v>
      </c>
      <c r="G4445">
        <f t="shared" si="478"/>
        <v>-5.9178000010433607E-3</v>
      </c>
      <c r="I4445">
        <f t="shared" si="483"/>
        <v>-5.9178000010433607E-3</v>
      </c>
      <c r="Q4445" s="2">
        <f t="shared" si="484"/>
        <v>37598.010600000001</v>
      </c>
      <c r="U4445" s="21"/>
    </row>
    <row r="4446" spans="1:33" ht="12.95" customHeight="1" x14ac:dyDescent="0.2">
      <c r="A4446" s="17" t="s">
        <v>9255</v>
      </c>
      <c r="B4446" s="14" t="s">
        <v>8852</v>
      </c>
      <c r="C4446" s="17">
        <v>52616.512690000003</v>
      </c>
      <c r="D4446" s="17" t="s">
        <v>8869</v>
      </c>
      <c r="E4446">
        <f t="shared" si="481"/>
        <v>-3274.0032025091309</v>
      </c>
      <c r="F4446">
        <f t="shared" si="482"/>
        <v>-3274</v>
      </c>
      <c r="G4446">
        <f t="shared" si="478"/>
        <v>-3.8277999992715195E-3</v>
      </c>
      <c r="I4446">
        <f t="shared" si="483"/>
        <v>-3.8277999992715195E-3</v>
      </c>
      <c r="Q4446" s="2">
        <f t="shared" si="484"/>
        <v>37598.012690000003</v>
      </c>
      <c r="U4446" s="21"/>
    </row>
    <row r="4447" spans="1:33" ht="12.95" customHeight="1" x14ac:dyDescent="0.2">
      <c r="A4447" s="55" t="s">
        <v>3025</v>
      </c>
      <c r="B4447" s="54" t="s">
        <v>8852</v>
      </c>
      <c r="C4447" s="55">
        <v>52617.712</v>
      </c>
      <c r="D4447" s="55" t="s">
        <v>8869</v>
      </c>
      <c r="E4447">
        <f t="shared" si="481"/>
        <v>-3272.9998059820637</v>
      </c>
      <c r="F4447">
        <f t="shared" si="482"/>
        <v>-3273</v>
      </c>
      <c r="G4447">
        <f t="shared" si="478"/>
        <v>2.3189999774331227E-4</v>
      </c>
      <c r="I4447">
        <f>+C4447-(C$7+F4447*C$8)</f>
        <v>2.3189999774331227E-4</v>
      </c>
      <c r="Q4447" s="2">
        <f t="shared" si="484"/>
        <v>37599.212</v>
      </c>
    </row>
    <row r="4448" spans="1:33" ht="12.95" customHeight="1" x14ac:dyDescent="0.2">
      <c r="A4448" s="55" t="s">
        <v>3045</v>
      </c>
      <c r="B4448" s="54" t="s">
        <v>8852</v>
      </c>
      <c r="C4448" s="55">
        <v>52620.093999999997</v>
      </c>
      <c r="D4448" s="55" t="s">
        <v>8869</v>
      </c>
      <c r="E4448">
        <f t="shared" si="481"/>
        <v>-3271.006917965221</v>
      </c>
      <c r="F4448">
        <f t="shared" si="482"/>
        <v>-3271</v>
      </c>
      <c r="G4448">
        <f t="shared" si="478"/>
        <v>-8.2687000031000935E-3</v>
      </c>
      <c r="I4448">
        <f>G4448</f>
        <v>-8.2687000031000935E-3</v>
      </c>
      <c r="Q4448" s="2">
        <f t="shared" si="484"/>
        <v>37601.593999999997</v>
      </c>
      <c r="U4448" s="21"/>
    </row>
    <row r="4449" spans="1:33" ht="12.95" customHeight="1" x14ac:dyDescent="0.2">
      <c r="A4449" s="55" t="s">
        <v>3045</v>
      </c>
      <c r="B4449" s="54" t="s">
        <v>8852</v>
      </c>
      <c r="C4449" s="55">
        <v>52620.093999999997</v>
      </c>
      <c r="D4449" s="55" t="s">
        <v>8869</v>
      </c>
      <c r="E4449">
        <f t="shared" si="481"/>
        <v>-3271.006917965221</v>
      </c>
      <c r="F4449">
        <f t="shared" si="482"/>
        <v>-3271</v>
      </c>
      <c r="G4449">
        <f t="shared" si="478"/>
        <v>-8.2687000031000935E-3</v>
      </c>
      <c r="I4449">
        <f>G4449</f>
        <v>-8.2687000031000935E-3</v>
      </c>
      <c r="Q4449" s="2">
        <f t="shared" si="484"/>
        <v>37601.593999999997</v>
      </c>
      <c r="U4449" s="21"/>
    </row>
    <row r="4450" spans="1:33" ht="12.95" customHeight="1" x14ac:dyDescent="0.2">
      <c r="A4450" s="55" t="s">
        <v>3045</v>
      </c>
      <c r="B4450" s="54" t="s">
        <v>8852</v>
      </c>
      <c r="C4450" s="55">
        <v>52620.095000000001</v>
      </c>
      <c r="D4450" s="55" t="s">
        <v>8869</v>
      </c>
      <c r="E4450">
        <f t="shared" si="481"/>
        <v>-3271.0060813203745</v>
      </c>
      <c r="F4450">
        <f t="shared" si="482"/>
        <v>-3271</v>
      </c>
      <c r="G4450">
        <f t="shared" si="478"/>
        <v>-7.2686999992583878E-3</v>
      </c>
      <c r="I4450">
        <f>G4450</f>
        <v>-7.2686999992583878E-3</v>
      </c>
      <c r="Q4450" s="2">
        <f t="shared" si="484"/>
        <v>37601.595000000001</v>
      </c>
      <c r="U4450" s="21"/>
    </row>
    <row r="4451" spans="1:33" ht="12.95" customHeight="1" x14ac:dyDescent="0.2">
      <c r="A4451" s="55" t="s">
        <v>3045</v>
      </c>
      <c r="B4451" s="54" t="s">
        <v>8852</v>
      </c>
      <c r="C4451" s="55">
        <v>52626.069799999997</v>
      </c>
      <c r="D4451" s="55" t="s">
        <v>8869</v>
      </c>
      <c r="E4451">
        <f t="shared" si="481"/>
        <v>-3266.0072957103675</v>
      </c>
      <c r="F4451">
        <f t="shared" si="482"/>
        <v>-3266</v>
      </c>
      <c r="G4451">
        <f t="shared" si="478"/>
        <v>-8.7202000067918561E-3</v>
      </c>
      <c r="K4451">
        <f>G4451</f>
        <v>-8.7202000067918561E-3</v>
      </c>
      <c r="Q4451" s="2">
        <f t="shared" si="484"/>
        <v>37607.569799999997</v>
      </c>
      <c r="U4451" s="21"/>
    </row>
    <row r="4452" spans="1:33" ht="12.95" customHeight="1" x14ac:dyDescent="0.2">
      <c r="A4452" s="102" t="s">
        <v>9245</v>
      </c>
      <c r="B4452" s="14" t="s">
        <v>8852</v>
      </c>
      <c r="C4452" s="17">
        <v>52627.266000000003</v>
      </c>
      <c r="D4452" s="17">
        <v>3.0000000000000001E-3</v>
      </c>
      <c r="E4452">
        <f t="shared" si="481"/>
        <v>-3265.006501148755</v>
      </c>
      <c r="F4452">
        <f t="shared" si="482"/>
        <v>-3265</v>
      </c>
      <c r="G4452">
        <f t="shared" si="478"/>
        <v>-7.7705000003334135E-3</v>
      </c>
      <c r="I4452">
        <f>G4452</f>
        <v>-7.7705000003334135E-3</v>
      </c>
      <c r="Q4452" s="2">
        <f t="shared" si="484"/>
        <v>37608.766000000003</v>
      </c>
      <c r="U4452" s="21"/>
    </row>
    <row r="4453" spans="1:33" ht="12.95" customHeight="1" x14ac:dyDescent="0.2">
      <c r="A4453" s="102" t="s">
        <v>9245</v>
      </c>
      <c r="B4453" s="14" t="s">
        <v>8852</v>
      </c>
      <c r="C4453" s="17">
        <v>52633.241000000002</v>
      </c>
      <c r="D4453" s="17">
        <v>3.0000000000000001E-3</v>
      </c>
      <c r="E4453">
        <f t="shared" si="481"/>
        <v>-3260.0075482097777</v>
      </c>
      <c r="F4453">
        <f t="shared" si="482"/>
        <v>-3260</v>
      </c>
      <c r="G4453">
        <f t="shared" si="478"/>
        <v>-9.0219999983673915E-3</v>
      </c>
      <c r="I4453">
        <f>G4453</f>
        <v>-9.0219999983673915E-3</v>
      </c>
      <c r="Q4453" s="2">
        <f t="shared" si="484"/>
        <v>37614.741000000002</v>
      </c>
      <c r="U4453" s="21"/>
    </row>
    <row r="4454" spans="1:33" ht="12.95" customHeight="1" x14ac:dyDescent="0.2">
      <c r="A4454" s="55" t="s">
        <v>3045</v>
      </c>
      <c r="B4454" s="54" t="s">
        <v>8852</v>
      </c>
      <c r="C4454" s="55">
        <v>52639.22</v>
      </c>
      <c r="D4454" s="55" t="s">
        <v>8869</v>
      </c>
      <c r="E4454">
        <f t="shared" si="481"/>
        <v>-3255.005248691426</v>
      </c>
      <c r="F4454">
        <f t="shared" si="482"/>
        <v>-3255</v>
      </c>
      <c r="G4454">
        <f t="shared" si="478"/>
        <v>-6.2735000028624199E-3</v>
      </c>
      <c r="I4454">
        <f>G4454</f>
        <v>-6.2735000028624199E-3</v>
      </c>
      <c r="Q4454" s="2">
        <f t="shared" si="484"/>
        <v>37620.720000000001</v>
      </c>
      <c r="U4454" s="21"/>
    </row>
    <row r="4455" spans="1:33" ht="12.95" customHeight="1" x14ac:dyDescent="0.2">
      <c r="A4455" s="55" t="s">
        <v>3025</v>
      </c>
      <c r="B4455" s="54" t="s">
        <v>8852</v>
      </c>
      <c r="C4455" s="55">
        <v>52641.608999999997</v>
      </c>
      <c r="D4455" s="55" t="s">
        <v>8869</v>
      </c>
      <c r="E4455">
        <f t="shared" si="481"/>
        <v>-3253.0065041606817</v>
      </c>
      <c r="F4455">
        <f t="shared" si="482"/>
        <v>-3253</v>
      </c>
      <c r="G4455">
        <f t="shared" si="478"/>
        <v>-7.7741000059177168E-3</v>
      </c>
      <c r="I4455">
        <f t="shared" ref="I4455:I4460" si="485">+C4455-(C$7+F4455*C$8)</f>
        <v>-7.7741000059177168E-3</v>
      </c>
      <c r="Q4455" s="2">
        <f t="shared" si="484"/>
        <v>37623.108999999997</v>
      </c>
    </row>
    <row r="4456" spans="1:33" ht="12.95" customHeight="1" x14ac:dyDescent="0.2">
      <c r="A4456" s="55" t="s">
        <v>3025</v>
      </c>
      <c r="B4456" s="54" t="s">
        <v>8852</v>
      </c>
      <c r="C4456" s="55">
        <v>52652.364999999998</v>
      </c>
      <c r="D4456" s="55" t="s">
        <v>8869</v>
      </c>
      <c r="E4456">
        <f t="shared" si="481"/>
        <v>-3244.0075522256761</v>
      </c>
      <c r="F4456">
        <f t="shared" si="482"/>
        <v>-3244</v>
      </c>
      <c r="G4456">
        <f t="shared" si="478"/>
        <v>-9.0268000058131292E-3</v>
      </c>
      <c r="I4456">
        <f t="shared" si="485"/>
        <v>-9.0268000058131292E-3</v>
      </c>
      <c r="Q4456" s="2">
        <f t="shared" si="484"/>
        <v>37633.864999999998</v>
      </c>
    </row>
    <row r="4457" spans="1:33" ht="12.95" customHeight="1" x14ac:dyDescent="0.2">
      <c r="A4457" s="55" t="s">
        <v>3018</v>
      </c>
      <c r="B4457" s="54" t="s">
        <v>8852</v>
      </c>
      <c r="C4457" s="55">
        <v>52652.364999999998</v>
      </c>
      <c r="D4457" s="55" t="s">
        <v>8869</v>
      </c>
      <c r="E4457">
        <f t="shared" si="481"/>
        <v>-3244.0075522256761</v>
      </c>
      <c r="F4457">
        <f t="shared" si="482"/>
        <v>-3244</v>
      </c>
      <c r="G4457">
        <f t="shared" si="478"/>
        <v>-9.0268000058131292E-3</v>
      </c>
      <c r="I4457">
        <f t="shared" si="485"/>
        <v>-9.0268000058131292E-3</v>
      </c>
      <c r="Q4457" s="2">
        <f t="shared" si="484"/>
        <v>37633.864999999998</v>
      </c>
      <c r="AB4457" t="s">
        <v>8668</v>
      </c>
      <c r="AC4457">
        <v>27</v>
      </c>
      <c r="AE4457" t="s">
        <v>8766</v>
      </c>
      <c r="AG4457" t="s">
        <v>8661</v>
      </c>
    </row>
    <row r="4458" spans="1:33" ht="12.95" customHeight="1" x14ac:dyDescent="0.2">
      <c r="A4458" s="55" t="s">
        <v>3025</v>
      </c>
      <c r="B4458" s="54" t="s">
        <v>8852</v>
      </c>
      <c r="C4458" s="55">
        <v>52664.313999999998</v>
      </c>
      <c r="D4458" s="55" t="s">
        <v>8869</v>
      </c>
      <c r="E4458">
        <f t="shared" si="481"/>
        <v>-3234.0104829925617</v>
      </c>
      <c r="F4458">
        <f t="shared" si="482"/>
        <v>-3234</v>
      </c>
      <c r="G4458">
        <f t="shared" si="478"/>
        <v>-1.2529800005722791E-2</v>
      </c>
      <c r="I4458">
        <f t="shared" si="485"/>
        <v>-1.2529800005722791E-2</v>
      </c>
      <c r="Q4458" s="2">
        <f t="shared" si="484"/>
        <v>37645.813999999998</v>
      </c>
    </row>
    <row r="4459" spans="1:33" ht="12.95" customHeight="1" x14ac:dyDescent="0.2">
      <c r="A4459" s="55" t="s">
        <v>3018</v>
      </c>
      <c r="B4459" s="54" t="s">
        <v>8852</v>
      </c>
      <c r="C4459" s="55">
        <v>52664.313999999998</v>
      </c>
      <c r="D4459" s="55" t="s">
        <v>8869</v>
      </c>
      <c r="E4459">
        <f t="shared" si="481"/>
        <v>-3234.0104829925617</v>
      </c>
      <c r="F4459">
        <f t="shared" si="482"/>
        <v>-3234</v>
      </c>
      <c r="G4459">
        <f t="shared" si="478"/>
        <v>-1.2529800005722791E-2</v>
      </c>
      <c r="I4459">
        <f t="shared" si="485"/>
        <v>-1.2529800005722791E-2</v>
      </c>
      <c r="Q4459" s="2">
        <f t="shared" si="484"/>
        <v>37645.813999999998</v>
      </c>
    </row>
    <row r="4460" spans="1:33" ht="12.95" customHeight="1" x14ac:dyDescent="0.2">
      <c r="A4460" s="55" t="s">
        <v>3025</v>
      </c>
      <c r="B4460" s="54" t="s">
        <v>8852</v>
      </c>
      <c r="C4460" s="55">
        <v>52678.661</v>
      </c>
      <c r="D4460" s="55" t="s">
        <v>8869</v>
      </c>
      <c r="E4460">
        <f t="shared" si="481"/>
        <v>-3222.0071394251086</v>
      </c>
      <c r="F4460">
        <f t="shared" si="482"/>
        <v>-3222</v>
      </c>
      <c r="G4460">
        <f t="shared" ref="G4460:G4523" si="486">+C4460-(C$7+F4460*C$8)</f>
        <v>-8.5334000032162294E-3</v>
      </c>
      <c r="I4460">
        <f t="shared" si="485"/>
        <v>-8.5334000032162294E-3</v>
      </c>
      <c r="Q4460" s="2">
        <f t="shared" si="484"/>
        <v>37660.161</v>
      </c>
    </row>
    <row r="4461" spans="1:33" ht="12.95" customHeight="1" x14ac:dyDescent="0.2">
      <c r="A4461" s="55" t="s">
        <v>3031</v>
      </c>
      <c r="B4461" s="54" t="s">
        <v>8852</v>
      </c>
      <c r="C4461" s="55">
        <v>52689.417999999998</v>
      </c>
      <c r="D4461" s="55" t="s">
        <v>8869</v>
      </c>
      <c r="E4461">
        <f t="shared" si="481"/>
        <v>-3213.0073508452624</v>
      </c>
      <c r="F4461">
        <f t="shared" si="482"/>
        <v>-3213</v>
      </c>
      <c r="G4461">
        <f t="shared" si="486"/>
        <v>-8.7861000065458938E-3</v>
      </c>
      <c r="I4461">
        <f>G4461</f>
        <v>-8.7861000065458938E-3</v>
      </c>
      <c r="Q4461" s="2">
        <f t="shared" si="484"/>
        <v>37670.917999999998</v>
      </c>
      <c r="U4461" s="21"/>
    </row>
    <row r="4462" spans="1:33" ht="12.95" customHeight="1" x14ac:dyDescent="0.2">
      <c r="A4462" s="55" t="s">
        <v>3018</v>
      </c>
      <c r="B4462" s="54" t="s">
        <v>8852</v>
      </c>
      <c r="C4462" s="55">
        <v>52695.39</v>
      </c>
      <c r="D4462" s="55" t="s">
        <v>8869</v>
      </c>
      <c r="E4462">
        <f t="shared" si="481"/>
        <v>-3208.0109078408127</v>
      </c>
      <c r="F4462">
        <f t="shared" si="482"/>
        <v>-3208</v>
      </c>
      <c r="G4462">
        <f t="shared" si="486"/>
        <v>-1.3037600001553074E-2</v>
      </c>
      <c r="I4462">
        <f>+C4462-(C$7+F4462*C$8)</f>
        <v>-1.3037600001553074E-2</v>
      </c>
      <c r="Q4462" s="2">
        <f t="shared" si="484"/>
        <v>37676.89</v>
      </c>
    </row>
    <row r="4463" spans="1:33" ht="12.95" customHeight="1" x14ac:dyDescent="0.2">
      <c r="A4463" s="55" t="s">
        <v>115</v>
      </c>
      <c r="B4463" s="54" t="s">
        <v>8852</v>
      </c>
      <c r="C4463" s="55">
        <v>52698.98</v>
      </c>
      <c r="D4463" s="55" t="s">
        <v>8869</v>
      </c>
      <c r="E4463">
        <f t="shared" si="481"/>
        <v>-3205.0073528532057</v>
      </c>
      <c r="F4463">
        <f t="shared" si="482"/>
        <v>-3205</v>
      </c>
      <c r="G4463">
        <f t="shared" si="486"/>
        <v>-8.7885000029928051E-3</v>
      </c>
      <c r="I4463">
        <f>G4463</f>
        <v>-8.7885000029928051E-3</v>
      </c>
      <c r="Q4463" s="2">
        <f t="shared" si="484"/>
        <v>37680.480000000003</v>
      </c>
      <c r="U4463" s="21"/>
    </row>
    <row r="4464" spans="1:33" ht="12.95" customHeight="1" x14ac:dyDescent="0.2">
      <c r="A4464" s="55" t="s">
        <v>3018</v>
      </c>
      <c r="B4464" s="54" t="s">
        <v>8852</v>
      </c>
      <c r="C4464" s="55">
        <v>52799.383999999998</v>
      </c>
      <c r="D4464" s="55" t="s">
        <v>8869</v>
      </c>
      <c r="E4464">
        <f t="shared" si="481"/>
        <v>-3121.0048640021296</v>
      </c>
      <c r="F4464">
        <f t="shared" si="482"/>
        <v>-3121</v>
      </c>
      <c r="G4464">
        <f t="shared" si="486"/>
        <v>-5.8137000014539808E-3</v>
      </c>
      <c r="I4464">
        <f>+C4464-(C$7+F4464*C$8)</f>
        <v>-5.8137000014539808E-3</v>
      </c>
      <c r="Q4464" s="2">
        <f t="shared" si="484"/>
        <v>37780.883999999998</v>
      </c>
    </row>
    <row r="4465" spans="1:33" ht="12.95" customHeight="1" x14ac:dyDescent="0.2">
      <c r="A4465" s="17" t="s">
        <v>9255</v>
      </c>
      <c r="B4465" s="14" t="s">
        <v>8852</v>
      </c>
      <c r="C4465" s="17">
        <v>52903.37556</v>
      </c>
      <c r="D4465" s="17" t="s">
        <v>8869</v>
      </c>
      <c r="E4465">
        <f t="shared" si="481"/>
        <v>-3034.000861576862</v>
      </c>
      <c r="F4465">
        <f t="shared" si="482"/>
        <v>-3034</v>
      </c>
      <c r="G4465">
        <f t="shared" si="486"/>
        <v>-1.029800005198922E-3</v>
      </c>
      <c r="K4465">
        <f>G4465</f>
        <v>-1.029800005198922E-3</v>
      </c>
      <c r="Q4465" s="2">
        <f t="shared" si="484"/>
        <v>37884.87556</v>
      </c>
      <c r="U4465" s="21"/>
    </row>
    <row r="4466" spans="1:33" ht="12.95" customHeight="1" x14ac:dyDescent="0.2">
      <c r="A4466" s="55" t="s">
        <v>3018</v>
      </c>
      <c r="B4466" s="54" t="s">
        <v>8852</v>
      </c>
      <c r="C4466" s="55">
        <v>52921.305</v>
      </c>
      <c r="D4466" s="55" t="s">
        <v>8869</v>
      </c>
      <c r="E4466">
        <f t="shared" si="481"/>
        <v>-3019.0002880568218</v>
      </c>
      <c r="F4466">
        <f t="shared" si="482"/>
        <v>-3019</v>
      </c>
      <c r="G4466">
        <f t="shared" si="486"/>
        <v>-3.443000023253262E-4</v>
      </c>
      <c r="I4466">
        <f t="shared" ref="I4466:I4472" si="487">+C4466-(C$7+F4466*C$8)</f>
        <v>-3.443000023253262E-4</v>
      </c>
      <c r="Q4466" s="2">
        <f t="shared" si="484"/>
        <v>37902.805</v>
      </c>
    </row>
    <row r="4467" spans="1:33" ht="12.95" customHeight="1" x14ac:dyDescent="0.2">
      <c r="A4467" s="55" t="s">
        <v>3018</v>
      </c>
      <c r="B4467" s="54" t="s">
        <v>8852</v>
      </c>
      <c r="C4467" s="55">
        <v>52959.548999999999</v>
      </c>
      <c r="D4467" s="55" t="s">
        <v>8869</v>
      </c>
      <c r="E4467">
        <f t="shared" si="481"/>
        <v>-2987.0036426679867</v>
      </c>
      <c r="F4467">
        <f t="shared" si="482"/>
        <v>-2987</v>
      </c>
      <c r="G4467">
        <f t="shared" si="486"/>
        <v>-4.3539000034797937E-3</v>
      </c>
      <c r="I4467">
        <f t="shared" si="487"/>
        <v>-4.3539000034797937E-3</v>
      </c>
      <c r="Q4467" s="2">
        <f t="shared" si="484"/>
        <v>37941.048999999999</v>
      </c>
    </row>
    <row r="4468" spans="1:33" ht="12.95" customHeight="1" x14ac:dyDescent="0.2">
      <c r="A4468" s="55" t="s">
        <v>3018</v>
      </c>
      <c r="B4468" s="54" t="s">
        <v>8852</v>
      </c>
      <c r="C4468" s="55">
        <v>52966.724000000002</v>
      </c>
      <c r="D4468" s="55" t="s">
        <v>8869</v>
      </c>
      <c r="E4468">
        <f t="shared" si="481"/>
        <v>-2981.0007159169932</v>
      </c>
      <c r="F4468">
        <f t="shared" si="482"/>
        <v>-2981</v>
      </c>
      <c r="G4468">
        <f t="shared" si="486"/>
        <v>-8.5570000373991206E-4</v>
      </c>
      <c r="I4468">
        <f t="shared" si="487"/>
        <v>-8.5570000373991206E-4</v>
      </c>
      <c r="Q4468" s="2">
        <f t="shared" si="484"/>
        <v>37948.224000000002</v>
      </c>
    </row>
    <row r="4469" spans="1:33" ht="12.95" customHeight="1" x14ac:dyDescent="0.2">
      <c r="A4469" s="55" t="s">
        <v>3018</v>
      </c>
      <c r="B4469" s="54" t="s">
        <v>8852</v>
      </c>
      <c r="C4469" s="55">
        <v>52982.260999999999</v>
      </c>
      <c r="D4469" s="55" t="s">
        <v>8869</v>
      </c>
      <c r="E4469">
        <f t="shared" si="481"/>
        <v>-2968.0017649859651</v>
      </c>
      <c r="F4469">
        <f t="shared" si="482"/>
        <v>-2968</v>
      </c>
      <c r="G4469">
        <f t="shared" si="486"/>
        <v>-2.109600005496759E-3</v>
      </c>
      <c r="I4469">
        <f t="shared" si="487"/>
        <v>-2.109600005496759E-3</v>
      </c>
      <c r="Q4469" s="2">
        <f t="shared" si="484"/>
        <v>37963.760999999999</v>
      </c>
    </row>
    <row r="4470" spans="1:33" ht="12.95" customHeight="1" x14ac:dyDescent="0.2">
      <c r="A4470" s="55" t="s">
        <v>3018</v>
      </c>
      <c r="B4470" s="54" t="s">
        <v>8852</v>
      </c>
      <c r="C4470" s="55">
        <v>52988.237999999998</v>
      </c>
      <c r="D4470" s="55" t="s">
        <v>8869</v>
      </c>
      <c r="E4470">
        <f t="shared" si="481"/>
        <v>-2963.0011387573009</v>
      </c>
      <c r="F4470">
        <f t="shared" si="482"/>
        <v>-2963</v>
      </c>
      <c r="G4470">
        <f t="shared" si="486"/>
        <v>-1.3611000031232834E-3</v>
      </c>
      <c r="I4470">
        <f t="shared" si="487"/>
        <v>-1.3611000031232834E-3</v>
      </c>
      <c r="Q4470" s="2">
        <f t="shared" si="484"/>
        <v>37969.737999999998</v>
      </c>
      <c r="AB4470" t="s">
        <v>8668</v>
      </c>
      <c r="AC4470">
        <v>18</v>
      </c>
      <c r="AE4470" t="s">
        <v>8702</v>
      </c>
      <c r="AG4470" t="s">
        <v>8661</v>
      </c>
    </row>
    <row r="4471" spans="1:33" ht="12.95" customHeight="1" x14ac:dyDescent="0.2">
      <c r="A4471" s="55" t="s">
        <v>3018</v>
      </c>
      <c r="B4471" s="54" t="s">
        <v>8852</v>
      </c>
      <c r="C4471" s="55">
        <v>52996.607000000004</v>
      </c>
      <c r="D4471" s="55" t="s">
        <v>8869</v>
      </c>
      <c r="E4471">
        <f t="shared" si="481"/>
        <v>-2955.9992580633525</v>
      </c>
      <c r="F4471">
        <f t="shared" si="482"/>
        <v>-2956</v>
      </c>
      <c r="G4471">
        <f t="shared" si="486"/>
        <v>8.868000004440546E-4</v>
      </c>
      <c r="I4471">
        <f t="shared" si="487"/>
        <v>8.868000004440546E-4</v>
      </c>
      <c r="Q4471" s="2">
        <f t="shared" si="484"/>
        <v>37978.107000000004</v>
      </c>
    </row>
    <row r="4472" spans="1:33" ht="12.95" customHeight="1" x14ac:dyDescent="0.2">
      <c r="A4472" s="55" t="s">
        <v>3018</v>
      </c>
      <c r="B4472" s="54" t="s">
        <v>8852</v>
      </c>
      <c r="C4472" s="55">
        <v>53001.387999999999</v>
      </c>
      <c r="D4472" s="55" t="s">
        <v>8869</v>
      </c>
      <c r="E4472">
        <f t="shared" si="481"/>
        <v>-2951.9992590673301</v>
      </c>
      <c r="F4472">
        <f t="shared" si="482"/>
        <v>-2952</v>
      </c>
      <c r="G4472">
        <f t="shared" si="486"/>
        <v>8.8559999858262017E-4</v>
      </c>
      <c r="I4472">
        <f t="shared" si="487"/>
        <v>8.8559999858262017E-4</v>
      </c>
      <c r="Q4472" s="2">
        <f t="shared" si="484"/>
        <v>37982.887999999999</v>
      </c>
    </row>
    <row r="4473" spans="1:33" ht="12.95" customHeight="1" x14ac:dyDescent="0.2">
      <c r="A4473" s="55" t="s">
        <v>142</v>
      </c>
      <c r="B4473" s="54" t="s">
        <v>8852</v>
      </c>
      <c r="C4473" s="55">
        <v>53042.023999999998</v>
      </c>
      <c r="D4473" s="55" t="s">
        <v>8869</v>
      </c>
      <c r="E4473">
        <f t="shared" si="481"/>
        <v>-2918.0013592132168</v>
      </c>
      <c r="F4473">
        <f t="shared" si="482"/>
        <v>-2918</v>
      </c>
      <c r="G4473">
        <f t="shared" si="486"/>
        <v>-1.6246000086539425E-3</v>
      </c>
      <c r="I4473">
        <f>G4473</f>
        <v>-1.6246000086539425E-3</v>
      </c>
      <c r="Q4473" s="2">
        <f t="shared" si="484"/>
        <v>38023.523999999998</v>
      </c>
      <c r="U4473" s="21"/>
    </row>
    <row r="4474" spans="1:33" ht="12.95" customHeight="1" x14ac:dyDescent="0.2">
      <c r="A4474" s="55" t="s">
        <v>3018</v>
      </c>
      <c r="B4474" s="54" t="s">
        <v>8852</v>
      </c>
      <c r="C4474" s="55">
        <v>53044.406999999999</v>
      </c>
      <c r="D4474" s="55" t="s">
        <v>8869</v>
      </c>
      <c r="E4474">
        <f t="shared" si="481"/>
        <v>-2916.0076345515276</v>
      </c>
      <c r="F4474">
        <f t="shared" si="482"/>
        <v>-2916</v>
      </c>
      <c r="G4474">
        <f t="shared" si="486"/>
        <v>-9.1252000056556426E-3</v>
      </c>
      <c r="I4474">
        <f>+C4474-(C$7+F4474*C$8)</f>
        <v>-9.1252000056556426E-3</v>
      </c>
      <c r="Q4474" s="2">
        <f t="shared" si="484"/>
        <v>38025.906999999999</v>
      </c>
    </row>
    <row r="4475" spans="1:33" ht="12.95" customHeight="1" x14ac:dyDescent="0.2">
      <c r="A4475" s="55" t="s">
        <v>142</v>
      </c>
      <c r="B4475" s="54" t="s">
        <v>8852</v>
      </c>
      <c r="C4475" s="55">
        <v>53053.978000000003</v>
      </c>
      <c r="D4475" s="55" t="s">
        <v>8869</v>
      </c>
      <c r="E4475">
        <f t="shared" si="481"/>
        <v>-2908.0001067558824</v>
      </c>
      <c r="F4475">
        <f t="shared" si="482"/>
        <v>-2908</v>
      </c>
      <c r="G4475">
        <f t="shared" si="486"/>
        <v>-1.2759999663103372E-4</v>
      </c>
      <c r="I4475">
        <f t="shared" ref="I4475:I4482" si="488">G4475</f>
        <v>-1.2759999663103372E-4</v>
      </c>
      <c r="Q4475" s="2">
        <f t="shared" si="484"/>
        <v>38035.478000000003</v>
      </c>
      <c r="U4475" s="21"/>
    </row>
    <row r="4476" spans="1:33" ht="12.95" customHeight="1" x14ac:dyDescent="0.2">
      <c r="A4476" s="12" t="s">
        <v>9270</v>
      </c>
      <c r="B4476" s="35" t="s">
        <v>8852</v>
      </c>
      <c r="C4476" s="12">
        <v>53093.417999999998</v>
      </c>
      <c r="D4476" s="12" t="s">
        <v>8869</v>
      </c>
      <c r="E4476">
        <f t="shared" si="481"/>
        <v>-2875.0028341344109</v>
      </c>
      <c r="F4476">
        <f t="shared" si="482"/>
        <v>-2875</v>
      </c>
      <c r="G4476">
        <f t="shared" si="486"/>
        <v>-3.3875000081025064E-3</v>
      </c>
      <c r="I4476">
        <f t="shared" si="488"/>
        <v>-3.3875000081025064E-3</v>
      </c>
      <c r="Q4476" s="2">
        <f t="shared" si="484"/>
        <v>38074.917999999998</v>
      </c>
      <c r="U4476" s="21"/>
    </row>
    <row r="4477" spans="1:33" ht="12.95" customHeight="1" x14ac:dyDescent="0.2">
      <c r="A4477" s="55" t="s">
        <v>142</v>
      </c>
      <c r="B4477" s="54" t="s">
        <v>8852</v>
      </c>
      <c r="C4477" s="55">
        <v>53190.233999999997</v>
      </c>
      <c r="D4477" s="55" t="s">
        <v>8869</v>
      </c>
      <c r="E4477">
        <f t="shared" si="481"/>
        <v>-2794.0022269812494</v>
      </c>
      <c r="F4477">
        <f t="shared" si="482"/>
        <v>-2794</v>
      </c>
      <c r="G4477">
        <f t="shared" si="486"/>
        <v>-2.6618000047164969E-3</v>
      </c>
      <c r="I4477">
        <f t="shared" si="488"/>
        <v>-2.6618000047164969E-3</v>
      </c>
      <c r="Q4477" s="2">
        <f t="shared" si="484"/>
        <v>38171.733999999997</v>
      </c>
      <c r="U4477" s="21"/>
    </row>
    <row r="4478" spans="1:33" ht="12.95" customHeight="1" x14ac:dyDescent="0.2">
      <c r="A4478" s="55" t="s">
        <v>142</v>
      </c>
      <c r="B4478" s="54" t="s">
        <v>8852</v>
      </c>
      <c r="C4478" s="55">
        <v>53190.235999999997</v>
      </c>
      <c r="D4478" s="55" t="s">
        <v>8869</v>
      </c>
      <c r="E4478">
        <f t="shared" si="481"/>
        <v>-2794.0005536915623</v>
      </c>
      <c r="F4478">
        <f t="shared" si="482"/>
        <v>-2794</v>
      </c>
      <c r="G4478">
        <f t="shared" si="486"/>
        <v>-6.6180000430904329E-4</v>
      </c>
      <c r="I4478">
        <f t="shared" si="488"/>
        <v>-6.6180000430904329E-4</v>
      </c>
      <c r="Q4478" s="2">
        <f t="shared" si="484"/>
        <v>38171.735999999997</v>
      </c>
      <c r="U4478" s="21"/>
    </row>
    <row r="4479" spans="1:33" ht="12.95" customHeight="1" x14ac:dyDescent="0.2">
      <c r="A4479" s="55" t="s">
        <v>142</v>
      </c>
      <c r="B4479" s="54" t="s">
        <v>8852</v>
      </c>
      <c r="C4479" s="55">
        <v>53245.207000000002</v>
      </c>
      <c r="D4479" s="55" t="s">
        <v>8869</v>
      </c>
      <c r="E4479">
        <f t="shared" si="481"/>
        <v>-2748.0093500081121</v>
      </c>
      <c r="F4479">
        <f t="shared" si="482"/>
        <v>-2748</v>
      </c>
      <c r="G4479">
        <f t="shared" si="486"/>
        <v>-1.1175600004207809E-2</v>
      </c>
      <c r="I4479">
        <f t="shared" si="488"/>
        <v>-1.1175600004207809E-2</v>
      </c>
      <c r="Q4479" s="2">
        <f t="shared" si="484"/>
        <v>38226.707000000002</v>
      </c>
      <c r="U4479" s="21"/>
    </row>
    <row r="4480" spans="1:33" ht="12.95" customHeight="1" x14ac:dyDescent="0.2">
      <c r="A4480" s="17" t="s">
        <v>9254</v>
      </c>
      <c r="B4480" s="14" t="s">
        <v>8852</v>
      </c>
      <c r="C4480" s="17">
        <v>53252.38</v>
      </c>
      <c r="D4480" s="17" t="s">
        <v>8869</v>
      </c>
      <c r="E4480">
        <f t="shared" si="481"/>
        <v>-2742.0080965468119</v>
      </c>
      <c r="F4480">
        <f t="shared" si="482"/>
        <v>-2742</v>
      </c>
      <c r="G4480">
        <f t="shared" si="486"/>
        <v>-9.6774000048753805E-3</v>
      </c>
      <c r="I4480">
        <f t="shared" si="488"/>
        <v>-9.6774000048753805E-3</v>
      </c>
      <c r="Q4480" s="2">
        <f t="shared" si="484"/>
        <v>38233.879999999997</v>
      </c>
      <c r="U4480" s="21"/>
    </row>
    <row r="4481" spans="1:33" ht="12.95" customHeight="1" x14ac:dyDescent="0.2">
      <c r="A4481" s="12" t="s">
        <v>9271</v>
      </c>
      <c r="B4481" s="35" t="s">
        <v>8852</v>
      </c>
      <c r="C4481" s="12">
        <v>53252.389000000003</v>
      </c>
      <c r="D4481" s="12" t="s">
        <v>8869</v>
      </c>
      <c r="E4481">
        <f t="shared" si="481"/>
        <v>-2742.000566743217</v>
      </c>
      <c r="F4481">
        <f t="shared" si="482"/>
        <v>-2742</v>
      </c>
      <c r="G4481">
        <f t="shared" si="486"/>
        <v>-6.7739999940386042E-4</v>
      </c>
      <c r="I4481">
        <f t="shared" si="488"/>
        <v>-6.7739999940386042E-4</v>
      </c>
      <c r="Q4481" s="2">
        <f t="shared" si="484"/>
        <v>38233.889000000003</v>
      </c>
      <c r="U4481" s="21"/>
    </row>
    <row r="4482" spans="1:33" ht="12.95" customHeight="1" x14ac:dyDescent="0.2">
      <c r="A4482" s="12" t="s">
        <v>9271</v>
      </c>
      <c r="B4482" s="35" t="s">
        <v>8852</v>
      </c>
      <c r="C4482" s="12">
        <v>53252.392</v>
      </c>
      <c r="D4482" s="12" t="s">
        <v>8869</v>
      </c>
      <c r="E4482">
        <f t="shared" si="481"/>
        <v>-2741.9980568086894</v>
      </c>
      <c r="F4482">
        <f t="shared" si="482"/>
        <v>-2742</v>
      </c>
      <c r="G4482">
        <f t="shared" si="486"/>
        <v>2.3225999975693412E-3</v>
      </c>
      <c r="I4482">
        <f t="shared" si="488"/>
        <v>2.3225999975693412E-3</v>
      </c>
      <c r="Q4482" s="2">
        <f t="shared" si="484"/>
        <v>38233.892</v>
      </c>
      <c r="U4482" s="21"/>
    </row>
    <row r="4483" spans="1:33" ht="12.95" customHeight="1" x14ac:dyDescent="0.2">
      <c r="A4483" s="55" t="s">
        <v>170</v>
      </c>
      <c r="B4483" s="54" t="s">
        <v>8852</v>
      </c>
      <c r="C4483" s="55">
        <v>53254.78</v>
      </c>
      <c r="D4483" s="55" t="s">
        <v>8869</v>
      </c>
      <c r="E4483">
        <f t="shared" si="481"/>
        <v>-2740.0001489227857</v>
      </c>
      <c r="F4483">
        <f t="shared" si="482"/>
        <v>-2740</v>
      </c>
      <c r="G4483">
        <f t="shared" si="486"/>
        <v>-1.7800000205170363E-4</v>
      </c>
      <c r="I4483">
        <f>+C4483-(C$7+F4483*C$8)</f>
        <v>-1.7800000205170363E-4</v>
      </c>
      <c r="Q4483" s="2">
        <f t="shared" si="484"/>
        <v>38236.28</v>
      </c>
      <c r="AB4483" t="s">
        <v>8668</v>
      </c>
      <c r="AC4483">
        <v>17</v>
      </c>
      <c r="AE4483" t="s">
        <v>8702</v>
      </c>
      <c r="AG4483" t="s">
        <v>8661</v>
      </c>
    </row>
    <row r="4484" spans="1:33" ht="12.95" customHeight="1" x14ac:dyDescent="0.2">
      <c r="A4484" s="55" t="s">
        <v>142</v>
      </c>
      <c r="B4484" s="54" t="s">
        <v>8852</v>
      </c>
      <c r="C4484" s="55">
        <v>53257.169000000002</v>
      </c>
      <c r="D4484" s="55" t="s">
        <v>8869</v>
      </c>
      <c r="E4484">
        <f t="shared" si="481"/>
        <v>-2738.0014043920351</v>
      </c>
      <c r="F4484">
        <f t="shared" si="482"/>
        <v>-2738</v>
      </c>
      <c r="G4484">
        <f t="shared" si="486"/>
        <v>-1.6785999978310429E-3</v>
      </c>
      <c r="I4484">
        <f>G4484</f>
        <v>-1.6785999978310429E-3</v>
      </c>
      <c r="Q4484" s="2">
        <f t="shared" si="484"/>
        <v>38238.669000000002</v>
      </c>
      <c r="U4484" s="21"/>
      <c r="AB4484" t="s">
        <v>8668</v>
      </c>
      <c r="AC4484">
        <v>18</v>
      </c>
      <c r="AE4484" t="s">
        <v>8689</v>
      </c>
      <c r="AG4484" t="s">
        <v>8661</v>
      </c>
    </row>
    <row r="4485" spans="1:33" ht="12.95" customHeight="1" x14ac:dyDescent="0.2">
      <c r="A4485" s="55" t="s">
        <v>142</v>
      </c>
      <c r="B4485" s="54" t="s">
        <v>8852</v>
      </c>
      <c r="C4485" s="55">
        <v>53257.171000000002</v>
      </c>
      <c r="D4485" s="55" t="s">
        <v>8869</v>
      </c>
      <c r="E4485">
        <f t="shared" si="481"/>
        <v>-2737.9997311023481</v>
      </c>
      <c r="F4485">
        <f t="shared" si="482"/>
        <v>-2738</v>
      </c>
      <c r="G4485">
        <f t="shared" si="486"/>
        <v>3.2140000257641077E-4</v>
      </c>
      <c r="I4485">
        <f>G4485</f>
        <v>3.2140000257641077E-4</v>
      </c>
      <c r="Q4485" s="2">
        <f t="shared" si="484"/>
        <v>38238.671000000002</v>
      </c>
      <c r="U4485" s="21"/>
    </row>
    <row r="4486" spans="1:33" ht="12.95" customHeight="1" x14ac:dyDescent="0.2">
      <c r="A4486" s="55" t="s">
        <v>142</v>
      </c>
      <c r="B4486" s="54" t="s">
        <v>8852</v>
      </c>
      <c r="C4486" s="55">
        <v>53257.173999999999</v>
      </c>
      <c r="D4486" s="55" t="s">
        <v>8869</v>
      </c>
      <c r="E4486">
        <f t="shared" si="481"/>
        <v>-2737.9972211678205</v>
      </c>
      <c r="F4486">
        <f t="shared" si="482"/>
        <v>-2738</v>
      </c>
      <c r="G4486">
        <f t="shared" si="486"/>
        <v>3.3213999995496124E-3</v>
      </c>
      <c r="I4486">
        <f>G4486</f>
        <v>3.3213999995496124E-3</v>
      </c>
      <c r="Q4486" s="2">
        <f t="shared" si="484"/>
        <v>38238.673999999999</v>
      </c>
      <c r="U4486" s="21"/>
    </row>
    <row r="4487" spans="1:33" ht="12.95" customHeight="1" x14ac:dyDescent="0.2">
      <c r="A4487" s="55" t="s">
        <v>170</v>
      </c>
      <c r="B4487" s="54" t="s">
        <v>8852</v>
      </c>
      <c r="C4487" s="55">
        <v>53259.56</v>
      </c>
      <c r="D4487" s="55" t="s">
        <v>8869</v>
      </c>
      <c r="E4487">
        <f t="shared" si="481"/>
        <v>-2736.0009865716038</v>
      </c>
      <c r="F4487">
        <f t="shared" si="482"/>
        <v>-2736</v>
      </c>
      <c r="G4487">
        <f t="shared" si="486"/>
        <v>-1.1792000077548437E-3</v>
      </c>
      <c r="I4487">
        <f>+C4487-(C$7+F4487*C$8)</f>
        <v>-1.1792000077548437E-3</v>
      </c>
      <c r="Q4487" s="2">
        <f t="shared" si="484"/>
        <v>38241.06</v>
      </c>
      <c r="AB4487" t="s">
        <v>8773</v>
      </c>
      <c r="AG4487" t="s">
        <v>8769</v>
      </c>
    </row>
    <row r="4488" spans="1:33" ht="12.95" customHeight="1" x14ac:dyDescent="0.2">
      <c r="A4488" s="55" t="s">
        <v>142</v>
      </c>
      <c r="B4488" s="54" t="s">
        <v>8852</v>
      </c>
      <c r="C4488" s="55">
        <v>53263.144</v>
      </c>
      <c r="D4488" s="55" t="s">
        <v>8869</v>
      </c>
      <c r="E4488">
        <f t="shared" si="481"/>
        <v>-2733.0024514530578</v>
      </c>
      <c r="F4488">
        <f t="shared" si="482"/>
        <v>-2733</v>
      </c>
      <c r="G4488">
        <f t="shared" si="486"/>
        <v>-2.9301000031409785E-3</v>
      </c>
      <c r="I4488">
        <f>G4488</f>
        <v>-2.9301000031409785E-3</v>
      </c>
      <c r="Q4488" s="2">
        <f t="shared" si="484"/>
        <v>38244.644</v>
      </c>
      <c r="U4488" s="21"/>
    </row>
    <row r="4489" spans="1:33" ht="12.95" customHeight="1" x14ac:dyDescent="0.2">
      <c r="A4489" s="55" t="s">
        <v>142</v>
      </c>
      <c r="B4489" s="54" t="s">
        <v>8852</v>
      </c>
      <c r="C4489" s="55">
        <v>53281.075700000001</v>
      </c>
      <c r="D4489" s="55" t="s">
        <v>8869</v>
      </c>
      <c r="E4489">
        <f t="shared" si="481"/>
        <v>-2717.999987115671</v>
      </c>
      <c r="F4489">
        <f t="shared" si="482"/>
        <v>-2718</v>
      </c>
      <c r="G4489">
        <f t="shared" si="486"/>
        <v>1.5400000847876072E-5</v>
      </c>
      <c r="K4489">
        <f>G4489</f>
        <v>1.5400000847876072E-5</v>
      </c>
      <c r="Q4489" s="2">
        <f t="shared" si="484"/>
        <v>38262.575700000001</v>
      </c>
      <c r="U4489" s="21"/>
    </row>
    <row r="4490" spans="1:33" ht="12.95" customHeight="1" x14ac:dyDescent="0.2">
      <c r="A4490" s="55" t="s">
        <v>142</v>
      </c>
      <c r="B4490" s="54" t="s">
        <v>8852</v>
      </c>
      <c r="C4490" s="55">
        <v>53300.199500000002</v>
      </c>
      <c r="D4490" s="55" t="s">
        <v>8869</v>
      </c>
      <c r="E4490">
        <f t="shared" si="481"/>
        <v>-2702.0001584605338</v>
      </c>
      <c r="F4490">
        <f t="shared" si="482"/>
        <v>-2702</v>
      </c>
      <c r="G4490">
        <f t="shared" si="486"/>
        <v>-1.8940000154543668E-4</v>
      </c>
      <c r="K4490">
        <f>G4490</f>
        <v>-1.8940000154543668E-4</v>
      </c>
      <c r="Q4490" s="2">
        <f t="shared" si="484"/>
        <v>38281.699500000002</v>
      </c>
      <c r="U4490" s="21"/>
    </row>
    <row r="4491" spans="1:33" ht="12.95" customHeight="1" x14ac:dyDescent="0.2">
      <c r="A4491" s="55" t="s">
        <v>142</v>
      </c>
      <c r="B4491" s="54" t="s">
        <v>8852</v>
      </c>
      <c r="C4491" s="55">
        <v>53310.959000000003</v>
      </c>
      <c r="D4491" s="55" t="s">
        <v>8869</v>
      </c>
      <c r="E4491">
        <f t="shared" si="481"/>
        <v>-2692.9982782685775</v>
      </c>
      <c r="F4491">
        <f t="shared" si="482"/>
        <v>-2693</v>
      </c>
      <c r="G4491">
        <f t="shared" si="486"/>
        <v>2.0578999974532053E-3</v>
      </c>
      <c r="I4491">
        <f>G4491</f>
        <v>2.0578999974532053E-3</v>
      </c>
      <c r="Q4491" s="2">
        <f t="shared" si="484"/>
        <v>38292.459000000003</v>
      </c>
      <c r="U4491" s="21"/>
    </row>
    <row r="4492" spans="1:33" ht="12.95" customHeight="1" x14ac:dyDescent="0.2">
      <c r="A4492" s="55" t="s">
        <v>170</v>
      </c>
      <c r="B4492" s="54" t="s">
        <v>8852</v>
      </c>
      <c r="C4492" s="55">
        <v>53314.546000000002</v>
      </c>
      <c r="D4492" s="55" t="s">
        <v>8869</v>
      </c>
      <c r="E4492">
        <f t="shared" si="481"/>
        <v>-2689.9972332155039</v>
      </c>
      <c r="F4492">
        <f t="shared" si="482"/>
        <v>-2690</v>
      </c>
      <c r="G4492">
        <f t="shared" si="486"/>
        <v>3.3069999990402721E-3</v>
      </c>
      <c r="I4492">
        <f>+C4492-(C$7+F4492*C$8)</f>
        <v>3.3069999990402721E-3</v>
      </c>
      <c r="Q4492" s="2">
        <f t="shared" si="484"/>
        <v>38296.046000000002</v>
      </c>
    </row>
    <row r="4493" spans="1:33" ht="12.95" customHeight="1" x14ac:dyDescent="0.2">
      <c r="A4493" s="55" t="s">
        <v>142</v>
      </c>
      <c r="B4493" s="54" t="s">
        <v>8852</v>
      </c>
      <c r="C4493" s="55">
        <v>53318.125999999997</v>
      </c>
      <c r="D4493" s="55" t="s">
        <v>8869</v>
      </c>
      <c r="E4493">
        <f t="shared" si="481"/>
        <v>-2687.0020446763378</v>
      </c>
      <c r="F4493">
        <f t="shared" si="482"/>
        <v>-2687</v>
      </c>
      <c r="G4493">
        <f t="shared" si="486"/>
        <v>-2.4439000044367276E-3</v>
      </c>
      <c r="I4493">
        <f>G4493</f>
        <v>-2.4439000044367276E-3</v>
      </c>
      <c r="Q4493" s="2">
        <f t="shared" si="484"/>
        <v>38299.625999999997</v>
      </c>
      <c r="U4493" s="21"/>
    </row>
    <row r="4494" spans="1:33" ht="12.95" customHeight="1" x14ac:dyDescent="0.2">
      <c r="A4494" s="55" t="s">
        <v>142</v>
      </c>
      <c r="B4494" s="54" t="s">
        <v>8852</v>
      </c>
      <c r="C4494" s="55">
        <v>53330.074000000001</v>
      </c>
      <c r="D4494" s="55" t="s">
        <v>8869</v>
      </c>
      <c r="E4494">
        <f t="shared" si="481"/>
        <v>-2677.0058120880644</v>
      </c>
      <c r="F4494">
        <f t="shared" si="482"/>
        <v>-2677</v>
      </c>
      <c r="G4494">
        <f t="shared" si="486"/>
        <v>-6.9469000009121373E-3</v>
      </c>
      <c r="I4494">
        <f>G4494</f>
        <v>-6.9469000009121373E-3</v>
      </c>
      <c r="Q4494" s="2">
        <f t="shared" si="484"/>
        <v>38311.574000000001</v>
      </c>
      <c r="U4494" s="21"/>
    </row>
    <row r="4495" spans="1:33" ht="12.95" customHeight="1" x14ac:dyDescent="0.2">
      <c r="A4495" s="55" t="s">
        <v>142</v>
      </c>
      <c r="B4495" s="54" t="s">
        <v>8852</v>
      </c>
      <c r="C4495" s="55">
        <v>53337.249000000003</v>
      </c>
      <c r="D4495" s="55" t="s">
        <v>8869</v>
      </c>
      <c r="E4495">
        <f t="shared" si="481"/>
        <v>-2671.0028853370709</v>
      </c>
      <c r="F4495">
        <f t="shared" si="482"/>
        <v>-2671</v>
      </c>
      <c r="G4495">
        <f t="shared" si="486"/>
        <v>-3.4487000011722557E-3</v>
      </c>
      <c r="I4495">
        <f>G4495</f>
        <v>-3.4487000011722557E-3</v>
      </c>
      <c r="Q4495" s="2">
        <f t="shared" si="484"/>
        <v>38318.749000000003</v>
      </c>
      <c r="U4495" s="21"/>
      <c r="AB4495" t="s">
        <v>8773</v>
      </c>
      <c r="AG4495" t="s">
        <v>8769</v>
      </c>
    </row>
    <row r="4496" spans="1:33" ht="12.95" customHeight="1" x14ac:dyDescent="0.2">
      <c r="A4496" s="55" t="s">
        <v>142</v>
      </c>
      <c r="B4496" s="54" t="s">
        <v>8852</v>
      </c>
      <c r="C4496" s="55">
        <v>53337.256000000001</v>
      </c>
      <c r="D4496" s="55" t="s">
        <v>8869</v>
      </c>
      <c r="E4496">
        <f t="shared" si="481"/>
        <v>-2670.9970288231693</v>
      </c>
      <c r="F4496">
        <f t="shared" si="482"/>
        <v>-2671</v>
      </c>
      <c r="G4496">
        <f t="shared" si="486"/>
        <v>3.5512999966158532E-3</v>
      </c>
      <c r="I4496">
        <f>G4496</f>
        <v>3.5512999966158532E-3</v>
      </c>
      <c r="Q4496" s="2">
        <f t="shared" si="484"/>
        <v>38318.756000000001</v>
      </c>
      <c r="U4496" s="21"/>
    </row>
    <row r="4497" spans="1:33" ht="12.95" customHeight="1" x14ac:dyDescent="0.2">
      <c r="A4497" s="55" t="s">
        <v>142</v>
      </c>
      <c r="B4497" s="54" t="s">
        <v>8852</v>
      </c>
      <c r="C4497" s="55">
        <v>53337.26</v>
      </c>
      <c r="D4497" s="55" t="s">
        <v>8869</v>
      </c>
      <c r="E4497">
        <f t="shared" si="481"/>
        <v>-2670.9936822437953</v>
      </c>
      <c r="F4497">
        <f t="shared" si="482"/>
        <v>-2671</v>
      </c>
      <c r="G4497">
        <f t="shared" si="486"/>
        <v>7.5512999974307604E-3</v>
      </c>
      <c r="I4497">
        <f>G4497</f>
        <v>7.5512999974307604E-3</v>
      </c>
      <c r="Q4497" s="2">
        <f t="shared" si="484"/>
        <v>38318.76</v>
      </c>
      <c r="U4497" s="21"/>
    </row>
    <row r="4498" spans="1:33" ht="12.95" customHeight="1" x14ac:dyDescent="0.2">
      <c r="A4498" s="55" t="s">
        <v>170</v>
      </c>
      <c r="B4498" s="54" t="s">
        <v>8852</v>
      </c>
      <c r="C4498" s="55">
        <v>53357.567000000003</v>
      </c>
      <c r="D4498" s="55" t="s">
        <v>8869</v>
      </c>
      <c r="E4498">
        <f t="shared" si="481"/>
        <v>-2654.0039354100145</v>
      </c>
      <c r="F4498">
        <f t="shared" si="482"/>
        <v>-2654</v>
      </c>
      <c r="G4498">
        <f t="shared" si="486"/>
        <v>-4.7037999975145794E-3</v>
      </c>
      <c r="I4498">
        <f>+C4498-(C$7+F4498*C$8)</f>
        <v>-4.7037999975145794E-3</v>
      </c>
      <c r="Q4498" s="2">
        <f t="shared" si="484"/>
        <v>38339.067000000003</v>
      </c>
    </row>
    <row r="4499" spans="1:33" ht="12.95" customHeight="1" x14ac:dyDescent="0.2">
      <c r="A4499" s="55" t="s">
        <v>215</v>
      </c>
      <c r="B4499" s="54" t="s">
        <v>8852</v>
      </c>
      <c r="C4499" s="55">
        <v>53379.088000000003</v>
      </c>
      <c r="D4499" s="55" t="s">
        <v>8869</v>
      </c>
      <c r="E4499">
        <f t="shared" si="481"/>
        <v>-2635.9985017364143</v>
      </c>
      <c r="F4499">
        <f t="shared" si="482"/>
        <v>-2636</v>
      </c>
      <c r="G4499">
        <f t="shared" si="486"/>
        <v>1.7908000008901581E-3</v>
      </c>
      <c r="I4499">
        <f>G4499</f>
        <v>1.7908000008901581E-3</v>
      </c>
      <c r="Q4499" s="2">
        <f t="shared" si="484"/>
        <v>38360.588000000003</v>
      </c>
      <c r="U4499" s="21"/>
    </row>
    <row r="4500" spans="1:33" ht="12.95" customHeight="1" x14ac:dyDescent="0.2">
      <c r="A4500" s="55" t="s">
        <v>215</v>
      </c>
      <c r="B4500" s="54" t="s">
        <v>8852</v>
      </c>
      <c r="C4500" s="55">
        <v>53379.088000000003</v>
      </c>
      <c r="D4500" s="55" t="s">
        <v>8869</v>
      </c>
      <c r="E4500">
        <f t="shared" si="481"/>
        <v>-2635.9985017364143</v>
      </c>
      <c r="F4500">
        <f t="shared" si="482"/>
        <v>-2636</v>
      </c>
      <c r="G4500">
        <f t="shared" si="486"/>
        <v>1.7908000008901581E-3</v>
      </c>
      <c r="I4500">
        <f>G4500</f>
        <v>1.7908000008901581E-3</v>
      </c>
      <c r="Q4500" s="2">
        <f t="shared" si="484"/>
        <v>38360.588000000003</v>
      </c>
      <c r="U4500" s="21"/>
    </row>
    <row r="4501" spans="1:33" ht="12.95" customHeight="1" x14ac:dyDescent="0.2">
      <c r="A4501" s="100" t="s">
        <v>9244</v>
      </c>
      <c r="B4501" s="33"/>
      <c r="C4501" s="17">
        <v>53386.257400000002</v>
      </c>
      <c r="D4501" s="17">
        <v>1.2999999999999999E-3</v>
      </c>
      <c r="E4501">
        <f t="shared" ref="E4501:E4564" si="489">+(C4501-C$7)/C$8</f>
        <v>-2630.0002601965471</v>
      </c>
      <c r="F4501">
        <f t="shared" ref="F4501:F4564" si="490">ROUND(2*E4501,0)/2</f>
        <v>-2630</v>
      </c>
      <c r="G4501">
        <f t="shared" si="486"/>
        <v>-3.1100000342121348E-4</v>
      </c>
      <c r="K4501">
        <f>G4501</f>
        <v>-3.1100000342121348E-4</v>
      </c>
      <c r="Q4501" s="2">
        <f t="shared" si="484"/>
        <v>38367.757400000002</v>
      </c>
      <c r="U4501" s="21"/>
    </row>
    <row r="4502" spans="1:33" ht="12.95" customHeight="1" x14ac:dyDescent="0.2">
      <c r="A4502" s="55" t="s">
        <v>170</v>
      </c>
      <c r="B4502" s="54" t="s">
        <v>8852</v>
      </c>
      <c r="C4502" s="55">
        <v>53406.571000000004</v>
      </c>
      <c r="D4502" s="55" t="s">
        <v>8869</v>
      </c>
      <c r="E4502">
        <f t="shared" si="489"/>
        <v>-2613.0049915067993</v>
      </c>
      <c r="F4502">
        <f t="shared" si="490"/>
        <v>-2613</v>
      </c>
      <c r="G4502">
        <f t="shared" si="486"/>
        <v>-5.9660999977495521E-3</v>
      </c>
      <c r="I4502">
        <f>+C4502-(C$7+F4502*C$8)</f>
        <v>-5.9660999977495521E-3</v>
      </c>
      <c r="Q4502" s="2">
        <f t="shared" si="484"/>
        <v>38388.071000000004</v>
      </c>
    </row>
    <row r="4503" spans="1:33" ht="12.95" customHeight="1" x14ac:dyDescent="0.2">
      <c r="A4503" s="55" t="s">
        <v>170</v>
      </c>
      <c r="B4503" s="54" t="s">
        <v>8852</v>
      </c>
      <c r="C4503" s="55">
        <v>53406.582999999999</v>
      </c>
      <c r="D4503" s="55" t="s">
        <v>8869</v>
      </c>
      <c r="E4503">
        <f t="shared" si="489"/>
        <v>-2612.9949517686832</v>
      </c>
      <c r="F4503">
        <f t="shared" si="490"/>
        <v>-2613</v>
      </c>
      <c r="G4503">
        <f t="shared" si="486"/>
        <v>6.033899997419212E-3</v>
      </c>
      <c r="I4503">
        <f>+C4503-(C$7+F4503*C$8)</f>
        <v>6.033899997419212E-3</v>
      </c>
      <c r="Q4503" s="2">
        <f t="shared" ref="Q4503:Q4566" si="491">+C4503-15018.5</f>
        <v>38388.082999999999</v>
      </c>
    </row>
    <row r="4504" spans="1:33" ht="12.95" customHeight="1" x14ac:dyDescent="0.2">
      <c r="A4504" s="100" t="s">
        <v>9242</v>
      </c>
      <c r="B4504" s="33" t="s">
        <v>8852</v>
      </c>
      <c r="C4504" s="34">
        <v>53431.676899999999</v>
      </c>
      <c r="D4504" s="34">
        <v>1E-4</v>
      </c>
      <c r="E4504">
        <f t="shared" si="489"/>
        <v>-2592.0002697343011</v>
      </c>
      <c r="F4504">
        <f t="shared" si="490"/>
        <v>-2592</v>
      </c>
      <c r="G4504">
        <f t="shared" si="486"/>
        <v>-3.2240000291494653E-4</v>
      </c>
      <c r="K4504">
        <f>G4504</f>
        <v>-3.2240000291494653E-4</v>
      </c>
      <c r="Q4504" s="2">
        <f t="shared" si="491"/>
        <v>38413.176899999999</v>
      </c>
      <c r="U4504" s="21"/>
      <c r="AB4504" t="s">
        <v>8778</v>
      </c>
      <c r="AG4504" t="s">
        <v>8769</v>
      </c>
    </row>
    <row r="4505" spans="1:33" ht="12.95" customHeight="1" x14ac:dyDescent="0.2">
      <c r="A4505" s="100" t="s">
        <v>9243</v>
      </c>
      <c r="B4505" s="33" t="s">
        <v>8852</v>
      </c>
      <c r="C4505" s="34">
        <v>53454.388099999996</v>
      </c>
      <c r="D4505" s="17">
        <v>5.9999999999999995E-4</v>
      </c>
      <c r="E4505">
        <f t="shared" si="489"/>
        <v>-2572.9990613681557</v>
      </c>
      <c r="F4505">
        <f t="shared" si="490"/>
        <v>-2573</v>
      </c>
      <c r="G4505">
        <f t="shared" si="486"/>
        <v>1.1218999934499152E-3</v>
      </c>
      <c r="K4505">
        <f>G4505</f>
        <v>1.1218999934499152E-3</v>
      </c>
      <c r="Q4505" s="2">
        <f t="shared" si="491"/>
        <v>38435.888099999996</v>
      </c>
      <c r="U4505" s="21"/>
      <c r="AB4505" t="s">
        <v>8780</v>
      </c>
      <c r="AG4505" t="s">
        <v>8769</v>
      </c>
    </row>
    <row r="4506" spans="1:33" ht="12.95" customHeight="1" x14ac:dyDescent="0.2">
      <c r="A4506" s="55" t="s">
        <v>215</v>
      </c>
      <c r="B4506" s="54" t="s">
        <v>8852</v>
      </c>
      <c r="C4506" s="55">
        <v>53484.269</v>
      </c>
      <c r="D4506" s="55" t="s">
        <v>8869</v>
      </c>
      <c r="E4506">
        <f t="shared" si="489"/>
        <v>-2547.9993604686842</v>
      </c>
      <c r="F4506">
        <f t="shared" si="490"/>
        <v>-2548</v>
      </c>
      <c r="G4506">
        <f t="shared" si="486"/>
        <v>7.6439999975264072E-4</v>
      </c>
      <c r="I4506">
        <f>G4506</f>
        <v>7.6439999975264072E-4</v>
      </c>
      <c r="Q4506" s="2">
        <f t="shared" si="491"/>
        <v>38465.769</v>
      </c>
      <c r="U4506" s="21"/>
      <c r="AB4506" t="s">
        <v>8803</v>
      </c>
      <c r="AG4506" t="s">
        <v>8769</v>
      </c>
    </row>
    <row r="4507" spans="1:33" ht="12.95" customHeight="1" x14ac:dyDescent="0.2">
      <c r="A4507" s="55" t="s">
        <v>170</v>
      </c>
      <c r="B4507" s="54" t="s">
        <v>8852</v>
      </c>
      <c r="C4507" s="55">
        <v>53621.724999999999</v>
      </c>
      <c r="D4507" s="55" t="s">
        <v>8869</v>
      </c>
      <c r="E4507">
        <f t="shared" si="489"/>
        <v>-2432.9975068820349</v>
      </c>
      <c r="F4507">
        <f t="shared" si="490"/>
        <v>-2433</v>
      </c>
      <c r="G4507">
        <f t="shared" si="486"/>
        <v>2.9798999967169948E-3</v>
      </c>
      <c r="I4507">
        <f>+C4507-(C$7+F4507*C$8)</f>
        <v>2.9798999967169948E-3</v>
      </c>
      <c r="Q4507" s="2">
        <f t="shared" si="491"/>
        <v>38603.224999999999</v>
      </c>
    </row>
    <row r="4508" spans="1:33" ht="12.95" customHeight="1" x14ac:dyDescent="0.2">
      <c r="A4508" s="55" t="s">
        <v>215</v>
      </c>
      <c r="B4508" s="54" t="s">
        <v>8852</v>
      </c>
      <c r="C4508" s="55">
        <v>53631.284</v>
      </c>
      <c r="D4508" s="55" t="s">
        <v>8869</v>
      </c>
      <c r="E4508">
        <f t="shared" si="489"/>
        <v>-2425.0000188245117</v>
      </c>
      <c r="F4508">
        <f t="shared" si="490"/>
        <v>-2425</v>
      </c>
      <c r="G4508">
        <f t="shared" si="486"/>
        <v>-2.25000039790757E-5</v>
      </c>
      <c r="I4508">
        <f>G4508</f>
        <v>-2.25000039790757E-5</v>
      </c>
      <c r="Q4508" s="2">
        <f t="shared" si="491"/>
        <v>38612.784</v>
      </c>
      <c r="U4508" s="21"/>
    </row>
    <row r="4509" spans="1:33" ht="12.95" customHeight="1" x14ac:dyDescent="0.2">
      <c r="A4509" s="55" t="s">
        <v>246</v>
      </c>
      <c r="B4509" s="54" t="s">
        <v>8852</v>
      </c>
      <c r="C4509" s="55">
        <v>53644.434000000001</v>
      </c>
      <c r="D4509" s="55" t="s">
        <v>8869</v>
      </c>
      <c r="E4509">
        <f t="shared" si="489"/>
        <v>-2413.9981391345409</v>
      </c>
      <c r="F4509">
        <f t="shared" si="490"/>
        <v>-2414</v>
      </c>
      <c r="G4509">
        <f t="shared" si="486"/>
        <v>2.2241999977268279E-3</v>
      </c>
      <c r="I4509">
        <f>G4509</f>
        <v>2.2241999977268279E-3</v>
      </c>
      <c r="Q4509" s="2">
        <f t="shared" si="491"/>
        <v>38625.934000000001</v>
      </c>
      <c r="U4509" s="21"/>
      <c r="AB4509" t="s">
        <v>8780</v>
      </c>
      <c r="AG4509" t="s">
        <v>8769</v>
      </c>
    </row>
    <row r="4510" spans="1:33" ht="12.95" customHeight="1" x14ac:dyDescent="0.2">
      <c r="A4510" s="55" t="s">
        <v>170</v>
      </c>
      <c r="B4510" s="54" t="s">
        <v>8852</v>
      </c>
      <c r="C4510" s="55">
        <v>53645.63</v>
      </c>
      <c r="D4510" s="55" t="s">
        <v>8869</v>
      </c>
      <c r="E4510">
        <f t="shared" si="489"/>
        <v>-2412.997511901905</v>
      </c>
      <c r="F4510">
        <f t="shared" si="490"/>
        <v>-2413</v>
      </c>
      <c r="G4510">
        <f t="shared" si="486"/>
        <v>2.9738999946857803E-3</v>
      </c>
      <c r="I4510">
        <f>+C4510-(C$7+F4510*C$8)</f>
        <v>2.9738999946857803E-3</v>
      </c>
      <c r="Q4510" s="2">
        <f t="shared" si="491"/>
        <v>38627.129999999997</v>
      </c>
    </row>
    <row r="4511" spans="1:33" ht="12.95" customHeight="1" x14ac:dyDescent="0.2">
      <c r="A4511" s="55" t="s">
        <v>215</v>
      </c>
      <c r="B4511" s="54" t="s">
        <v>8852</v>
      </c>
      <c r="C4511" s="55">
        <v>53653.993999999999</v>
      </c>
      <c r="D4511" s="55" t="s">
        <v>8869</v>
      </c>
      <c r="E4511">
        <f t="shared" si="489"/>
        <v>-2405.9998144321771</v>
      </c>
      <c r="F4511">
        <f t="shared" si="490"/>
        <v>-2406</v>
      </c>
      <c r="G4511">
        <f t="shared" si="486"/>
        <v>2.2179999359650537E-4</v>
      </c>
      <c r="I4511">
        <f t="shared" ref="I4511:I4528" si="492">G4511</f>
        <v>2.2179999359650537E-4</v>
      </c>
      <c r="Q4511" s="2">
        <f t="shared" si="491"/>
        <v>38635.493999999999</v>
      </c>
      <c r="U4511" s="21"/>
      <c r="AB4511" t="s">
        <v>8778</v>
      </c>
      <c r="AG4511" t="s">
        <v>8769</v>
      </c>
    </row>
    <row r="4512" spans="1:33" ht="12.95" customHeight="1" x14ac:dyDescent="0.2">
      <c r="A4512" s="55" t="s">
        <v>215</v>
      </c>
      <c r="B4512" s="54" t="s">
        <v>8852</v>
      </c>
      <c r="C4512" s="55">
        <v>53655.186999999998</v>
      </c>
      <c r="D4512" s="55" t="s">
        <v>8869</v>
      </c>
      <c r="E4512">
        <f t="shared" si="489"/>
        <v>-2405.0016971340688</v>
      </c>
      <c r="F4512">
        <f t="shared" si="490"/>
        <v>-2405</v>
      </c>
      <c r="G4512">
        <f t="shared" si="486"/>
        <v>-2.0285000064177439E-3</v>
      </c>
      <c r="I4512">
        <f t="shared" si="492"/>
        <v>-2.0285000064177439E-3</v>
      </c>
      <c r="Q4512" s="2">
        <f t="shared" si="491"/>
        <v>38636.686999999998</v>
      </c>
      <c r="U4512" s="21"/>
      <c r="AB4512" t="s">
        <v>8668</v>
      </c>
      <c r="AC4512">
        <v>14</v>
      </c>
      <c r="AE4512" t="s">
        <v>8689</v>
      </c>
      <c r="AG4512" t="s">
        <v>8661</v>
      </c>
    </row>
    <row r="4513" spans="1:33" ht="12.95" customHeight="1" x14ac:dyDescent="0.2">
      <c r="A4513" s="55" t="s">
        <v>215</v>
      </c>
      <c r="B4513" s="54" t="s">
        <v>8852</v>
      </c>
      <c r="C4513" s="55">
        <v>53659.968999999997</v>
      </c>
      <c r="D4513" s="55" t="s">
        <v>8869</v>
      </c>
      <c r="E4513">
        <f t="shared" si="489"/>
        <v>-2401.0008614931999</v>
      </c>
      <c r="F4513">
        <f t="shared" si="490"/>
        <v>-2401</v>
      </c>
      <c r="G4513">
        <f t="shared" si="486"/>
        <v>-1.0297000044374727E-3</v>
      </c>
      <c r="I4513">
        <f t="shared" si="492"/>
        <v>-1.0297000044374727E-3</v>
      </c>
      <c r="Q4513" s="2">
        <f t="shared" si="491"/>
        <v>38641.468999999997</v>
      </c>
      <c r="U4513" s="21"/>
    </row>
    <row r="4514" spans="1:33" ht="12.95" customHeight="1" x14ac:dyDescent="0.2">
      <c r="A4514" s="55" t="s">
        <v>215</v>
      </c>
      <c r="B4514" s="54" t="s">
        <v>8852</v>
      </c>
      <c r="C4514" s="55">
        <v>53659.968999999997</v>
      </c>
      <c r="D4514" s="55" t="s">
        <v>8869</v>
      </c>
      <c r="E4514">
        <f t="shared" si="489"/>
        <v>-2401.0008614931999</v>
      </c>
      <c r="F4514">
        <f t="shared" si="490"/>
        <v>-2401</v>
      </c>
      <c r="G4514">
        <f t="shared" si="486"/>
        <v>-1.0297000044374727E-3</v>
      </c>
      <c r="I4514">
        <f t="shared" si="492"/>
        <v>-1.0297000044374727E-3</v>
      </c>
      <c r="Q4514" s="2">
        <f t="shared" si="491"/>
        <v>38641.468999999997</v>
      </c>
      <c r="U4514" s="21"/>
    </row>
    <row r="4515" spans="1:33" ht="12.95" customHeight="1" x14ac:dyDescent="0.2">
      <c r="A4515" s="55" t="s">
        <v>215</v>
      </c>
      <c r="B4515" s="54" t="s">
        <v>8852</v>
      </c>
      <c r="C4515" s="55">
        <v>53661.171999999999</v>
      </c>
      <c r="D4515" s="55" t="s">
        <v>8869</v>
      </c>
      <c r="E4515">
        <f t="shared" si="489"/>
        <v>-2399.9943777466565</v>
      </c>
      <c r="F4515">
        <f t="shared" si="490"/>
        <v>-2400</v>
      </c>
      <c r="G4515">
        <f t="shared" si="486"/>
        <v>6.7199999975855462E-3</v>
      </c>
      <c r="I4515">
        <f t="shared" si="492"/>
        <v>6.7199999975855462E-3</v>
      </c>
      <c r="Q4515" s="2">
        <f t="shared" si="491"/>
        <v>38642.671999999999</v>
      </c>
      <c r="U4515" s="21"/>
    </row>
    <row r="4516" spans="1:33" ht="12.95" customHeight="1" x14ac:dyDescent="0.2">
      <c r="A4516" s="55" t="s">
        <v>215</v>
      </c>
      <c r="B4516" s="54" t="s">
        <v>8852</v>
      </c>
      <c r="C4516" s="55">
        <v>53665.951000000001</v>
      </c>
      <c r="D4516" s="55" t="s">
        <v>8869</v>
      </c>
      <c r="E4516">
        <f t="shared" si="489"/>
        <v>-2395.9960520403151</v>
      </c>
      <c r="F4516">
        <f t="shared" si="490"/>
        <v>-2396</v>
      </c>
      <c r="G4516">
        <f t="shared" si="486"/>
        <v>4.7187999953166582E-3</v>
      </c>
      <c r="I4516">
        <f t="shared" si="492"/>
        <v>4.7187999953166582E-3</v>
      </c>
      <c r="Q4516" s="2">
        <f t="shared" si="491"/>
        <v>38647.451000000001</v>
      </c>
      <c r="U4516" s="21"/>
    </row>
    <row r="4517" spans="1:33" ht="12.95" customHeight="1" x14ac:dyDescent="0.2">
      <c r="A4517" s="55" t="s">
        <v>215</v>
      </c>
      <c r="B4517" s="54" t="s">
        <v>8852</v>
      </c>
      <c r="C4517" s="55">
        <v>53665.951000000001</v>
      </c>
      <c r="D4517" s="55" t="s">
        <v>8869</v>
      </c>
      <c r="E4517">
        <f t="shared" si="489"/>
        <v>-2395.9960520403151</v>
      </c>
      <c r="F4517">
        <f t="shared" si="490"/>
        <v>-2396</v>
      </c>
      <c r="G4517">
        <f t="shared" si="486"/>
        <v>4.7187999953166582E-3</v>
      </c>
      <c r="I4517">
        <f t="shared" si="492"/>
        <v>4.7187999953166582E-3</v>
      </c>
      <c r="Q4517" s="2">
        <f t="shared" si="491"/>
        <v>38647.451000000001</v>
      </c>
      <c r="U4517" s="21"/>
    </row>
    <row r="4518" spans="1:33" ht="12.95" customHeight="1" x14ac:dyDescent="0.2">
      <c r="A4518" s="55" t="s">
        <v>215</v>
      </c>
      <c r="B4518" s="54" t="s">
        <v>8852</v>
      </c>
      <c r="C4518" s="55">
        <v>53667.137999999999</v>
      </c>
      <c r="D4518" s="55" t="s">
        <v>8869</v>
      </c>
      <c r="E4518">
        <f t="shared" si="489"/>
        <v>-2395.0029546112678</v>
      </c>
      <c r="F4518">
        <f t="shared" si="490"/>
        <v>-2395</v>
      </c>
      <c r="G4518">
        <f t="shared" si="486"/>
        <v>-3.5315000059199519E-3</v>
      </c>
      <c r="I4518">
        <f t="shared" si="492"/>
        <v>-3.5315000059199519E-3</v>
      </c>
      <c r="Q4518" s="2">
        <f t="shared" si="491"/>
        <v>38648.637999999999</v>
      </c>
      <c r="U4518" s="21"/>
    </row>
    <row r="4519" spans="1:33" ht="12.95" customHeight="1" x14ac:dyDescent="0.2">
      <c r="A4519" s="55" t="s">
        <v>215</v>
      </c>
      <c r="B4519" s="54" t="s">
        <v>8852</v>
      </c>
      <c r="C4519" s="55">
        <v>53667.141000000003</v>
      </c>
      <c r="D4519" s="55" t="s">
        <v>8869</v>
      </c>
      <c r="E4519">
        <f t="shared" si="489"/>
        <v>-2395.0004446767339</v>
      </c>
      <c r="F4519">
        <f t="shared" si="490"/>
        <v>-2395</v>
      </c>
      <c r="G4519">
        <f t="shared" si="486"/>
        <v>-5.315000016707927E-4</v>
      </c>
      <c r="I4519">
        <f t="shared" si="492"/>
        <v>-5.315000016707927E-4</v>
      </c>
      <c r="Q4519" s="2">
        <f t="shared" si="491"/>
        <v>38648.641000000003</v>
      </c>
      <c r="U4519" s="21"/>
      <c r="AB4519" t="s">
        <v>8803</v>
      </c>
      <c r="AG4519" t="s">
        <v>8769</v>
      </c>
    </row>
    <row r="4520" spans="1:33" ht="12.95" customHeight="1" x14ac:dyDescent="0.2">
      <c r="A4520" s="55" t="s">
        <v>215</v>
      </c>
      <c r="B4520" s="54" t="s">
        <v>8852</v>
      </c>
      <c r="C4520" s="55">
        <v>53667.142</v>
      </c>
      <c r="D4520" s="55" t="s">
        <v>8869</v>
      </c>
      <c r="E4520">
        <f t="shared" si="489"/>
        <v>-2394.9996080318938</v>
      </c>
      <c r="F4520">
        <f t="shared" si="490"/>
        <v>-2395</v>
      </c>
      <c r="G4520">
        <f t="shared" si="486"/>
        <v>4.6849999489495531E-4</v>
      </c>
      <c r="I4520">
        <f t="shared" si="492"/>
        <v>4.6849999489495531E-4</v>
      </c>
      <c r="Q4520" s="2">
        <f t="shared" si="491"/>
        <v>38648.642</v>
      </c>
      <c r="U4520" s="21"/>
    </row>
    <row r="4521" spans="1:33" ht="12.95" customHeight="1" x14ac:dyDescent="0.2">
      <c r="A4521" s="55" t="s">
        <v>215</v>
      </c>
      <c r="B4521" s="54" t="s">
        <v>8852</v>
      </c>
      <c r="C4521" s="55">
        <v>53671.908000000003</v>
      </c>
      <c r="D4521" s="55" t="s">
        <v>8869</v>
      </c>
      <c r="E4521">
        <f t="shared" si="489"/>
        <v>-2391.012158708515</v>
      </c>
      <c r="F4521">
        <f t="shared" si="490"/>
        <v>-2391</v>
      </c>
      <c r="G4521">
        <f t="shared" si="486"/>
        <v>-1.4532699999108445E-2</v>
      </c>
      <c r="I4521">
        <f t="shared" si="492"/>
        <v>-1.4532699999108445E-2</v>
      </c>
      <c r="Q4521" s="2">
        <f t="shared" si="491"/>
        <v>38653.408000000003</v>
      </c>
      <c r="U4521" s="21"/>
      <c r="AB4521" t="s">
        <v>8668</v>
      </c>
      <c r="AC4521">
        <v>14</v>
      </c>
      <c r="AE4521" t="s">
        <v>8659</v>
      </c>
      <c r="AG4521" t="s">
        <v>8661</v>
      </c>
    </row>
    <row r="4522" spans="1:33" ht="12.95" customHeight="1" x14ac:dyDescent="0.2">
      <c r="A4522" s="55" t="s">
        <v>215</v>
      </c>
      <c r="B4522" s="54" t="s">
        <v>8852</v>
      </c>
      <c r="C4522" s="55">
        <v>53671.908000000003</v>
      </c>
      <c r="D4522" s="55" t="s">
        <v>8869</v>
      </c>
      <c r="E4522">
        <f t="shared" si="489"/>
        <v>-2391.012158708515</v>
      </c>
      <c r="F4522">
        <f t="shared" si="490"/>
        <v>-2391</v>
      </c>
      <c r="G4522">
        <f t="shared" si="486"/>
        <v>-1.4532699999108445E-2</v>
      </c>
      <c r="I4522">
        <f t="shared" si="492"/>
        <v>-1.4532699999108445E-2</v>
      </c>
      <c r="Q4522" s="2">
        <f t="shared" si="491"/>
        <v>38653.408000000003</v>
      </c>
      <c r="U4522" s="21"/>
    </row>
    <row r="4523" spans="1:33" ht="12.95" customHeight="1" x14ac:dyDescent="0.2">
      <c r="A4523" s="55" t="s">
        <v>215</v>
      </c>
      <c r="B4523" s="54" t="s">
        <v>8852</v>
      </c>
      <c r="C4523" s="55">
        <v>53671.915999999997</v>
      </c>
      <c r="D4523" s="55" t="s">
        <v>8869</v>
      </c>
      <c r="E4523">
        <f t="shared" si="489"/>
        <v>-2391.0054655497729</v>
      </c>
      <c r="F4523">
        <f t="shared" si="490"/>
        <v>-2391</v>
      </c>
      <c r="G4523">
        <f t="shared" si="486"/>
        <v>-6.532700004754588E-3</v>
      </c>
      <c r="I4523">
        <f t="shared" si="492"/>
        <v>-6.532700004754588E-3</v>
      </c>
      <c r="Q4523" s="2">
        <f t="shared" si="491"/>
        <v>38653.415999999997</v>
      </c>
      <c r="U4523" s="21"/>
    </row>
    <row r="4524" spans="1:33" ht="12.95" customHeight="1" x14ac:dyDescent="0.2">
      <c r="A4524" s="55" t="s">
        <v>215</v>
      </c>
      <c r="B4524" s="54" t="s">
        <v>8852</v>
      </c>
      <c r="C4524" s="55">
        <v>53671.921000000002</v>
      </c>
      <c r="D4524" s="55" t="s">
        <v>8869</v>
      </c>
      <c r="E4524">
        <f t="shared" si="489"/>
        <v>-2391.001282325552</v>
      </c>
      <c r="F4524">
        <f t="shared" si="490"/>
        <v>-2391</v>
      </c>
      <c r="G4524">
        <f t="shared" ref="G4524:G4587" si="493">+C4524-(C$7+F4524*C$8)</f>
        <v>-1.5327000000979751E-3</v>
      </c>
      <c r="I4524">
        <f t="shared" si="492"/>
        <v>-1.5327000000979751E-3</v>
      </c>
      <c r="Q4524" s="2">
        <f t="shared" si="491"/>
        <v>38653.421000000002</v>
      </c>
      <c r="U4524" s="21"/>
    </row>
    <row r="4525" spans="1:33" ht="12.95" customHeight="1" x14ac:dyDescent="0.2">
      <c r="A4525" s="55" t="s">
        <v>215</v>
      </c>
      <c r="B4525" s="54" t="s">
        <v>8852</v>
      </c>
      <c r="C4525" s="55">
        <v>53671.921000000002</v>
      </c>
      <c r="D4525" s="55" t="s">
        <v>8869</v>
      </c>
      <c r="E4525">
        <f t="shared" si="489"/>
        <v>-2391.001282325552</v>
      </c>
      <c r="F4525">
        <f t="shared" si="490"/>
        <v>-2391</v>
      </c>
      <c r="G4525">
        <f t="shared" si="493"/>
        <v>-1.5327000000979751E-3</v>
      </c>
      <c r="I4525">
        <f t="shared" si="492"/>
        <v>-1.5327000000979751E-3</v>
      </c>
      <c r="Q4525" s="2">
        <f t="shared" si="491"/>
        <v>38653.421000000002</v>
      </c>
      <c r="U4525" s="21"/>
    </row>
    <row r="4526" spans="1:33" ht="12.95" customHeight="1" x14ac:dyDescent="0.2">
      <c r="A4526" s="55" t="s">
        <v>215</v>
      </c>
      <c r="B4526" s="54" t="s">
        <v>8852</v>
      </c>
      <c r="C4526" s="55">
        <v>53671.921999999999</v>
      </c>
      <c r="D4526" s="55" t="s">
        <v>8869</v>
      </c>
      <c r="E4526">
        <f t="shared" si="489"/>
        <v>-2391.0004456807119</v>
      </c>
      <c r="F4526">
        <f t="shared" si="490"/>
        <v>-2391</v>
      </c>
      <c r="G4526">
        <f t="shared" si="493"/>
        <v>-5.3270000353222713E-4</v>
      </c>
      <c r="I4526">
        <f t="shared" si="492"/>
        <v>-5.3270000353222713E-4</v>
      </c>
      <c r="Q4526" s="2">
        <f t="shared" si="491"/>
        <v>38653.421999999999</v>
      </c>
      <c r="U4526" s="21"/>
    </row>
    <row r="4527" spans="1:33" ht="12.95" customHeight="1" x14ac:dyDescent="0.2">
      <c r="A4527" s="55" t="s">
        <v>215</v>
      </c>
      <c r="B4527" s="54" t="s">
        <v>8852</v>
      </c>
      <c r="C4527" s="55">
        <v>53674.311000000002</v>
      </c>
      <c r="D4527" s="55" t="s">
        <v>8869</v>
      </c>
      <c r="E4527">
        <f t="shared" si="489"/>
        <v>-2389.0017011499613</v>
      </c>
      <c r="F4527">
        <f t="shared" si="490"/>
        <v>-2389</v>
      </c>
      <c r="G4527">
        <f t="shared" si="493"/>
        <v>-2.0332999993115664E-3</v>
      </c>
      <c r="I4527">
        <f t="shared" si="492"/>
        <v>-2.0332999993115664E-3</v>
      </c>
      <c r="Q4527" s="2">
        <f t="shared" si="491"/>
        <v>38655.811000000002</v>
      </c>
      <c r="U4527" s="21"/>
    </row>
    <row r="4528" spans="1:33" ht="12.95" customHeight="1" x14ac:dyDescent="0.2">
      <c r="A4528" s="55" t="s">
        <v>215</v>
      </c>
      <c r="B4528" s="54" t="s">
        <v>8852</v>
      </c>
      <c r="C4528" s="55">
        <v>53679.093000000001</v>
      </c>
      <c r="D4528" s="55" t="s">
        <v>8869</v>
      </c>
      <c r="E4528">
        <f t="shared" si="489"/>
        <v>-2385.0008655090924</v>
      </c>
      <c r="F4528">
        <f t="shared" si="490"/>
        <v>-2385</v>
      </c>
      <c r="G4528">
        <f t="shared" si="493"/>
        <v>-1.0345000046072528E-3</v>
      </c>
      <c r="I4528">
        <f t="shared" si="492"/>
        <v>-1.0345000046072528E-3</v>
      </c>
      <c r="Q4528" s="2">
        <f t="shared" si="491"/>
        <v>38660.593000000001</v>
      </c>
      <c r="U4528" s="21"/>
    </row>
    <row r="4529" spans="1:33" ht="12.95" customHeight="1" x14ac:dyDescent="0.2">
      <c r="A4529" s="55" t="s">
        <v>170</v>
      </c>
      <c r="B4529" s="54" t="s">
        <v>8852</v>
      </c>
      <c r="C4529" s="55">
        <v>53682.679100000001</v>
      </c>
      <c r="D4529" s="55" t="s">
        <v>8869</v>
      </c>
      <c r="E4529">
        <f t="shared" si="489"/>
        <v>-2382.0005734363772</v>
      </c>
      <c r="F4529">
        <f t="shared" si="490"/>
        <v>-2382</v>
      </c>
      <c r="G4529">
        <f t="shared" si="493"/>
        <v>-6.8540000211214647E-4</v>
      </c>
      <c r="I4529">
        <f>+C4529-(C$7+F4529*C$8)</f>
        <v>-6.8540000211214647E-4</v>
      </c>
      <c r="Q4529" s="2">
        <f t="shared" si="491"/>
        <v>38664.179100000001</v>
      </c>
    </row>
    <row r="4530" spans="1:33" ht="12.95" customHeight="1" x14ac:dyDescent="0.2">
      <c r="A4530" s="55" t="s">
        <v>215</v>
      </c>
      <c r="B4530" s="54" t="s">
        <v>8852</v>
      </c>
      <c r="C4530" s="55">
        <v>53685.067000000003</v>
      </c>
      <c r="D4530" s="55" t="s">
        <v>8869</v>
      </c>
      <c r="E4530">
        <f t="shared" si="489"/>
        <v>-2380.0027492149557</v>
      </c>
      <c r="F4530">
        <f t="shared" si="490"/>
        <v>-2380</v>
      </c>
      <c r="G4530">
        <f t="shared" si="493"/>
        <v>-3.2859999992069788E-3</v>
      </c>
      <c r="I4530">
        <f t="shared" ref="I4530:I4535" si="494">G4530</f>
        <v>-3.2859999992069788E-3</v>
      </c>
      <c r="Q4530" s="2">
        <f t="shared" si="491"/>
        <v>38666.567000000003</v>
      </c>
      <c r="U4530" s="21"/>
    </row>
    <row r="4531" spans="1:33" ht="12.95" customHeight="1" x14ac:dyDescent="0.2">
      <c r="A4531" s="55" t="s">
        <v>215</v>
      </c>
      <c r="B4531" s="54" t="s">
        <v>8852</v>
      </c>
      <c r="C4531" s="55">
        <v>53691.046999999999</v>
      </c>
      <c r="D4531" s="55" t="s">
        <v>8869</v>
      </c>
      <c r="E4531">
        <f t="shared" si="489"/>
        <v>-2374.9996130517634</v>
      </c>
      <c r="F4531">
        <f t="shared" si="490"/>
        <v>-2375</v>
      </c>
      <c r="G4531">
        <f t="shared" si="493"/>
        <v>4.6249999286374077E-4</v>
      </c>
      <c r="I4531">
        <f t="shared" si="494"/>
        <v>4.6249999286374077E-4</v>
      </c>
      <c r="Q4531" s="2">
        <f t="shared" si="491"/>
        <v>38672.546999999999</v>
      </c>
      <c r="U4531" s="21"/>
    </row>
    <row r="4532" spans="1:33" ht="12.95" customHeight="1" x14ac:dyDescent="0.2">
      <c r="A4532" s="55" t="s">
        <v>215</v>
      </c>
      <c r="B4532" s="54" t="s">
        <v>8852</v>
      </c>
      <c r="C4532" s="55">
        <v>53691.05</v>
      </c>
      <c r="D4532" s="55" t="s">
        <v>8869</v>
      </c>
      <c r="E4532">
        <f t="shared" si="489"/>
        <v>-2374.9971031172299</v>
      </c>
      <c r="F4532">
        <f t="shared" si="490"/>
        <v>-2375</v>
      </c>
      <c r="G4532">
        <f t="shared" si="493"/>
        <v>3.4624999971129E-3</v>
      </c>
      <c r="I4532">
        <f t="shared" si="494"/>
        <v>3.4624999971129E-3</v>
      </c>
      <c r="Q4532" s="2">
        <f t="shared" si="491"/>
        <v>38672.550000000003</v>
      </c>
      <c r="U4532" s="21"/>
      <c r="AB4532" t="s">
        <v>8778</v>
      </c>
      <c r="AG4532" t="s">
        <v>8769</v>
      </c>
    </row>
    <row r="4533" spans="1:33" ht="12.95" customHeight="1" x14ac:dyDescent="0.2">
      <c r="A4533" s="55" t="s">
        <v>215</v>
      </c>
      <c r="B4533" s="54" t="s">
        <v>8852</v>
      </c>
      <c r="C4533" s="55">
        <v>53691.06</v>
      </c>
      <c r="D4533" s="55" t="s">
        <v>8869</v>
      </c>
      <c r="E4533">
        <f t="shared" si="489"/>
        <v>-2374.9887366688008</v>
      </c>
      <c r="F4533">
        <f t="shared" si="490"/>
        <v>-2375</v>
      </c>
      <c r="G4533">
        <f t="shared" si="493"/>
        <v>1.3462499991874211E-2</v>
      </c>
      <c r="I4533">
        <f t="shared" si="494"/>
        <v>1.3462499991874211E-2</v>
      </c>
      <c r="Q4533" s="2">
        <f t="shared" si="491"/>
        <v>38672.559999999998</v>
      </c>
      <c r="U4533" s="21"/>
    </row>
    <row r="4534" spans="1:33" ht="12.95" customHeight="1" x14ac:dyDescent="0.2">
      <c r="A4534" s="55" t="s">
        <v>215</v>
      </c>
      <c r="B4534" s="54" t="s">
        <v>8852</v>
      </c>
      <c r="C4534" s="55">
        <v>53714.947999999997</v>
      </c>
      <c r="D4534" s="55" t="s">
        <v>8869</v>
      </c>
      <c r="E4534">
        <f t="shared" si="489"/>
        <v>-2355.0029646510079</v>
      </c>
      <c r="F4534">
        <f t="shared" si="490"/>
        <v>-2355</v>
      </c>
      <c r="G4534">
        <f t="shared" si="493"/>
        <v>-3.543500009982381E-3</v>
      </c>
      <c r="I4534">
        <f t="shared" si="494"/>
        <v>-3.543500009982381E-3</v>
      </c>
      <c r="Q4534" s="2">
        <f t="shared" si="491"/>
        <v>38696.447999999997</v>
      </c>
      <c r="U4534" s="21"/>
      <c r="AB4534" t="s">
        <v>8780</v>
      </c>
      <c r="AG4534" t="s">
        <v>8769</v>
      </c>
    </row>
    <row r="4535" spans="1:33" ht="12.95" customHeight="1" x14ac:dyDescent="0.2">
      <c r="A4535" s="55" t="s">
        <v>215</v>
      </c>
      <c r="B4535" s="54" t="s">
        <v>8852</v>
      </c>
      <c r="C4535" s="55">
        <v>53728.1</v>
      </c>
      <c r="D4535" s="55" t="s">
        <v>8869</v>
      </c>
      <c r="E4535">
        <f t="shared" si="489"/>
        <v>-2343.9994116713501</v>
      </c>
      <c r="F4535">
        <f t="shared" si="490"/>
        <v>-2344</v>
      </c>
      <c r="G4535">
        <f t="shared" si="493"/>
        <v>7.0319999213097617E-4</v>
      </c>
      <c r="I4535">
        <f t="shared" si="494"/>
        <v>7.0319999213097617E-4</v>
      </c>
      <c r="Q4535" s="2">
        <f t="shared" si="491"/>
        <v>38709.599999999999</v>
      </c>
      <c r="U4535" s="21"/>
    </row>
    <row r="4536" spans="1:33" ht="12.95" customHeight="1" x14ac:dyDescent="0.2">
      <c r="A4536" s="55" t="s">
        <v>308</v>
      </c>
      <c r="B4536" s="54" t="s">
        <v>8852</v>
      </c>
      <c r="C4536" s="55">
        <v>53760.368000000002</v>
      </c>
      <c r="D4536" s="55" t="s">
        <v>8869</v>
      </c>
      <c r="E4536">
        <f t="shared" si="489"/>
        <v>-2317.0025558663328</v>
      </c>
      <c r="F4536">
        <f t="shared" si="490"/>
        <v>-2317</v>
      </c>
      <c r="G4536">
        <f t="shared" si="493"/>
        <v>-3.0549000002793036E-3</v>
      </c>
      <c r="I4536">
        <f>+C4536-(C$7+F4536*C$8)</f>
        <v>-3.0549000002793036E-3</v>
      </c>
      <c r="Q4536" s="2">
        <f t="shared" si="491"/>
        <v>38741.868000000002</v>
      </c>
      <c r="AB4536" t="s">
        <v>8778</v>
      </c>
      <c r="AG4536" t="s">
        <v>8769</v>
      </c>
    </row>
    <row r="4537" spans="1:33" ht="12.95" customHeight="1" x14ac:dyDescent="0.2">
      <c r="A4537" s="55" t="s">
        <v>312</v>
      </c>
      <c r="B4537" s="54" t="s">
        <v>8852</v>
      </c>
      <c r="C4537" s="55">
        <v>53763.96</v>
      </c>
      <c r="D4537" s="55" t="s">
        <v>8869</v>
      </c>
      <c r="E4537">
        <f t="shared" si="489"/>
        <v>-2313.9973275890447</v>
      </c>
      <c r="F4537">
        <f t="shared" si="490"/>
        <v>-2314</v>
      </c>
      <c r="G4537">
        <f t="shared" si="493"/>
        <v>3.1941999986884184E-3</v>
      </c>
      <c r="I4537">
        <f>G4537</f>
        <v>3.1941999986884184E-3</v>
      </c>
      <c r="Q4537" s="2">
        <f t="shared" si="491"/>
        <v>38745.46</v>
      </c>
      <c r="U4537" s="21"/>
      <c r="AB4537" t="s">
        <v>8780</v>
      </c>
      <c r="AG4537" t="s">
        <v>8769</v>
      </c>
    </row>
    <row r="4538" spans="1:33" ht="12.95" customHeight="1" x14ac:dyDescent="0.2">
      <c r="A4538" s="55" t="s">
        <v>308</v>
      </c>
      <c r="B4538" s="54" t="s">
        <v>8852</v>
      </c>
      <c r="C4538" s="55">
        <v>53766.345999999998</v>
      </c>
      <c r="D4538" s="55" t="s">
        <v>8869</v>
      </c>
      <c r="E4538">
        <f t="shared" si="489"/>
        <v>-2312.0010929928276</v>
      </c>
      <c r="F4538">
        <f t="shared" si="490"/>
        <v>-2312</v>
      </c>
      <c r="G4538">
        <f t="shared" si="493"/>
        <v>-1.3064000086160377E-3</v>
      </c>
      <c r="I4538">
        <f t="shared" ref="I4538:I4544" si="495">+C4538-(C$7+F4538*C$8)</f>
        <v>-1.3064000086160377E-3</v>
      </c>
      <c r="Q4538" s="2">
        <f t="shared" si="491"/>
        <v>38747.845999999998</v>
      </c>
    </row>
    <row r="4539" spans="1:33" ht="12.95" customHeight="1" x14ac:dyDescent="0.2">
      <c r="A4539" s="55" t="s">
        <v>308</v>
      </c>
      <c r="B4539" s="54" t="s">
        <v>8852</v>
      </c>
      <c r="C4539" s="55">
        <v>53772.322999999997</v>
      </c>
      <c r="D4539" s="55" t="s">
        <v>8869</v>
      </c>
      <c r="E4539">
        <f t="shared" si="489"/>
        <v>-2307.0004667641633</v>
      </c>
      <c r="F4539">
        <f t="shared" si="490"/>
        <v>-2307</v>
      </c>
      <c r="G4539">
        <f t="shared" si="493"/>
        <v>-5.5790000624256209E-4</v>
      </c>
      <c r="I4539">
        <f t="shared" si="495"/>
        <v>-5.5790000624256209E-4</v>
      </c>
      <c r="Q4539" s="2">
        <f t="shared" si="491"/>
        <v>38753.822999999997</v>
      </c>
    </row>
    <row r="4540" spans="1:33" ht="12.95" customHeight="1" x14ac:dyDescent="0.2">
      <c r="A4540" s="55" t="s">
        <v>308</v>
      </c>
      <c r="B4540" s="54" t="s">
        <v>8852</v>
      </c>
      <c r="C4540" s="55">
        <v>53780.689400000003</v>
      </c>
      <c r="D4540" s="55" t="s">
        <v>8869</v>
      </c>
      <c r="E4540">
        <f t="shared" si="489"/>
        <v>-2300.0007613468074</v>
      </c>
      <c r="F4540">
        <f t="shared" si="490"/>
        <v>-2300</v>
      </c>
      <c r="G4540">
        <f t="shared" si="493"/>
        <v>-9.1000000247731805E-4</v>
      </c>
      <c r="I4540">
        <f t="shared" si="495"/>
        <v>-9.1000000247731805E-4</v>
      </c>
      <c r="Q4540" s="2">
        <f t="shared" si="491"/>
        <v>38762.189400000003</v>
      </c>
    </row>
    <row r="4541" spans="1:33" ht="12.95" customHeight="1" x14ac:dyDescent="0.2">
      <c r="A4541" s="55" t="s">
        <v>170</v>
      </c>
      <c r="B4541" s="54" t="s">
        <v>8852</v>
      </c>
      <c r="C4541" s="55">
        <v>53792.639999999999</v>
      </c>
      <c r="D4541" s="55" t="s">
        <v>8869</v>
      </c>
      <c r="E4541">
        <f t="shared" si="489"/>
        <v>-2290.0023534819475</v>
      </c>
      <c r="F4541">
        <f t="shared" si="490"/>
        <v>-2290</v>
      </c>
      <c r="G4541">
        <f t="shared" si="493"/>
        <v>-2.8130000064265914E-3</v>
      </c>
      <c r="I4541">
        <f t="shared" si="495"/>
        <v>-2.8130000064265914E-3</v>
      </c>
      <c r="Q4541" s="2">
        <f t="shared" si="491"/>
        <v>38774.14</v>
      </c>
    </row>
    <row r="4542" spans="1:33" ht="12.95" customHeight="1" x14ac:dyDescent="0.2">
      <c r="A4542" s="55" t="s">
        <v>170</v>
      </c>
      <c r="B4542" s="54" t="s">
        <v>8852</v>
      </c>
      <c r="C4542" s="55">
        <v>53792.642</v>
      </c>
      <c r="D4542" s="55" t="s">
        <v>8869</v>
      </c>
      <c r="E4542">
        <f t="shared" si="489"/>
        <v>-2290.0006801922605</v>
      </c>
      <c r="F4542">
        <f t="shared" si="490"/>
        <v>-2290</v>
      </c>
      <c r="G4542">
        <f t="shared" si="493"/>
        <v>-8.130000060191378E-4</v>
      </c>
      <c r="I4542">
        <f t="shared" si="495"/>
        <v>-8.130000060191378E-4</v>
      </c>
      <c r="Q4542" s="2">
        <f t="shared" si="491"/>
        <v>38774.142</v>
      </c>
    </row>
    <row r="4543" spans="1:33" ht="12.95" customHeight="1" x14ac:dyDescent="0.2">
      <c r="A4543" s="55" t="s">
        <v>308</v>
      </c>
      <c r="B4543" s="54" t="s">
        <v>8852</v>
      </c>
      <c r="C4543" s="55">
        <v>53815.356</v>
      </c>
      <c r="D4543" s="55" t="s">
        <v>8869</v>
      </c>
      <c r="E4543">
        <f t="shared" si="489"/>
        <v>-2270.9971292205519</v>
      </c>
      <c r="F4543">
        <f t="shared" si="490"/>
        <v>-2271</v>
      </c>
      <c r="G4543">
        <f t="shared" si="493"/>
        <v>3.4312999996473081E-3</v>
      </c>
      <c r="I4543">
        <f t="shared" si="495"/>
        <v>3.4312999996473081E-3</v>
      </c>
      <c r="Q4543" s="2">
        <f t="shared" si="491"/>
        <v>38796.856</v>
      </c>
    </row>
    <row r="4544" spans="1:33" ht="12.95" customHeight="1" x14ac:dyDescent="0.2">
      <c r="A4544" s="55" t="s">
        <v>308</v>
      </c>
      <c r="B4544" s="54" t="s">
        <v>8852</v>
      </c>
      <c r="C4544" s="55">
        <v>53952.805999999997</v>
      </c>
      <c r="D4544" s="55" t="s">
        <v>8869</v>
      </c>
      <c r="E4544">
        <f t="shared" si="489"/>
        <v>-2156.000295502964</v>
      </c>
      <c r="F4544">
        <f t="shared" si="490"/>
        <v>-2156</v>
      </c>
      <c r="G4544">
        <f t="shared" si="493"/>
        <v>-3.5320000461069867E-4</v>
      </c>
      <c r="I4544">
        <f t="shared" si="495"/>
        <v>-3.5320000461069867E-4</v>
      </c>
      <c r="Q4544" s="2">
        <f t="shared" si="491"/>
        <v>38934.305999999997</v>
      </c>
    </row>
    <row r="4545" spans="1:33" ht="12.95" customHeight="1" x14ac:dyDescent="0.2">
      <c r="A4545" s="55" t="s">
        <v>312</v>
      </c>
      <c r="B4545" s="54" t="s">
        <v>8852</v>
      </c>
      <c r="C4545" s="55">
        <v>53961.159</v>
      </c>
      <c r="D4545" s="55" t="s">
        <v>8869</v>
      </c>
      <c r="E4545">
        <f t="shared" si="489"/>
        <v>-2149.0118011265117</v>
      </c>
      <c r="F4545">
        <f t="shared" si="490"/>
        <v>-2149</v>
      </c>
      <c r="G4545">
        <f t="shared" si="493"/>
        <v>-1.410530000430299E-2</v>
      </c>
      <c r="I4545">
        <f t="shared" ref="I4545:I4552" si="496">G4545</f>
        <v>-1.410530000430299E-2</v>
      </c>
      <c r="Q4545" s="2">
        <f t="shared" si="491"/>
        <v>38942.659</v>
      </c>
      <c r="U4545" s="21"/>
    </row>
    <row r="4546" spans="1:33" ht="12.95" customHeight="1" x14ac:dyDescent="0.2">
      <c r="A4546" s="55" t="s">
        <v>312</v>
      </c>
      <c r="B4546" s="54" t="s">
        <v>8852</v>
      </c>
      <c r="C4546" s="55">
        <v>53961.161</v>
      </c>
      <c r="D4546" s="55" t="s">
        <v>8869</v>
      </c>
      <c r="E4546">
        <f t="shared" si="489"/>
        <v>-2149.0101278368247</v>
      </c>
      <c r="F4546">
        <f t="shared" si="490"/>
        <v>-2149</v>
      </c>
      <c r="G4546">
        <f t="shared" si="493"/>
        <v>-1.2105300003895536E-2</v>
      </c>
      <c r="I4546">
        <f t="shared" si="496"/>
        <v>-1.2105300003895536E-2</v>
      </c>
      <c r="Q4546" s="2">
        <f t="shared" si="491"/>
        <v>38942.661</v>
      </c>
      <c r="U4546" s="21"/>
    </row>
    <row r="4547" spans="1:33" ht="12.95" customHeight="1" x14ac:dyDescent="0.2">
      <c r="A4547" s="55" t="s">
        <v>312</v>
      </c>
      <c r="B4547" s="54" t="s">
        <v>8852</v>
      </c>
      <c r="C4547" s="55">
        <v>53961.167000000001</v>
      </c>
      <c r="D4547" s="55" t="s">
        <v>8869</v>
      </c>
      <c r="E4547">
        <f t="shared" si="489"/>
        <v>-2149.0051079677637</v>
      </c>
      <c r="F4547">
        <f t="shared" si="490"/>
        <v>-2149</v>
      </c>
      <c r="G4547">
        <f t="shared" si="493"/>
        <v>-6.1053000026731752E-3</v>
      </c>
      <c r="I4547">
        <f t="shared" si="496"/>
        <v>-6.1053000026731752E-3</v>
      </c>
      <c r="Q4547" s="2">
        <f t="shared" si="491"/>
        <v>38942.667000000001</v>
      </c>
      <c r="U4547" s="21"/>
    </row>
    <row r="4548" spans="1:33" ht="12.95" customHeight="1" x14ac:dyDescent="0.2">
      <c r="A4548" s="55" t="s">
        <v>312</v>
      </c>
      <c r="B4548" s="54" t="s">
        <v>8852</v>
      </c>
      <c r="C4548" s="55">
        <v>53961.169000000002</v>
      </c>
      <c r="D4548" s="55" t="s">
        <v>8869</v>
      </c>
      <c r="E4548">
        <f t="shared" si="489"/>
        <v>-2149.0034346780767</v>
      </c>
      <c r="F4548">
        <f t="shared" si="490"/>
        <v>-2149</v>
      </c>
      <c r="G4548">
        <f t="shared" si="493"/>
        <v>-4.1053000022657216E-3</v>
      </c>
      <c r="I4548">
        <f t="shared" si="496"/>
        <v>-4.1053000022657216E-3</v>
      </c>
      <c r="Q4548" s="2">
        <f t="shared" si="491"/>
        <v>38942.669000000002</v>
      </c>
      <c r="U4548" s="21"/>
    </row>
    <row r="4549" spans="1:33" ht="12.95" customHeight="1" x14ac:dyDescent="0.2">
      <c r="A4549" s="55" t="s">
        <v>312</v>
      </c>
      <c r="B4549" s="54" t="s">
        <v>8852</v>
      </c>
      <c r="C4549" s="55">
        <v>53961.17</v>
      </c>
      <c r="D4549" s="55" t="s">
        <v>8869</v>
      </c>
      <c r="E4549">
        <f t="shared" si="489"/>
        <v>-2149.0025980332362</v>
      </c>
      <c r="F4549">
        <f t="shared" si="490"/>
        <v>-2149</v>
      </c>
      <c r="G4549">
        <f t="shared" si="493"/>
        <v>-3.1053000056999736E-3</v>
      </c>
      <c r="I4549">
        <f t="shared" si="496"/>
        <v>-3.1053000056999736E-3</v>
      </c>
      <c r="Q4549" s="2">
        <f t="shared" si="491"/>
        <v>38942.67</v>
      </c>
      <c r="U4549" s="21"/>
    </row>
    <row r="4550" spans="1:33" ht="12.95" customHeight="1" x14ac:dyDescent="0.2">
      <c r="A4550" s="55" t="s">
        <v>312</v>
      </c>
      <c r="B4550" s="54" t="s">
        <v>8852</v>
      </c>
      <c r="C4550" s="55">
        <v>53961.171999999999</v>
      </c>
      <c r="D4550" s="55" t="s">
        <v>8869</v>
      </c>
      <c r="E4550">
        <f t="shared" si="489"/>
        <v>-2149.0009247435491</v>
      </c>
      <c r="F4550">
        <f t="shared" si="490"/>
        <v>-2149</v>
      </c>
      <c r="G4550">
        <f t="shared" si="493"/>
        <v>-1.1053000052925199E-3</v>
      </c>
      <c r="I4550">
        <f t="shared" si="496"/>
        <v>-1.1053000052925199E-3</v>
      </c>
      <c r="Q4550" s="2">
        <f t="shared" si="491"/>
        <v>38942.671999999999</v>
      </c>
      <c r="U4550" s="21"/>
    </row>
    <row r="4551" spans="1:33" ht="12.95" customHeight="1" x14ac:dyDescent="0.2">
      <c r="A4551" s="55" t="s">
        <v>312</v>
      </c>
      <c r="B4551" s="54" t="s">
        <v>8852</v>
      </c>
      <c r="C4551" s="55">
        <v>53961.173000000003</v>
      </c>
      <c r="D4551" s="55" t="s">
        <v>8869</v>
      </c>
      <c r="E4551">
        <f t="shared" si="489"/>
        <v>-2149.0000880987022</v>
      </c>
      <c r="F4551">
        <f t="shared" si="490"/>
        <v>-2149</v>
      </c>
      <c r="G4551">
        <f t="shared" si="493"/>
        <v>-1.0530000145081431E-4</v>
      </c>
      <c r="I4551">
        <f t="shared" si="496"/>
        <v>-1.0530000145081431E-4</v>
      </c>
      <c r="Q4551" s="2">
        <f t="shared" si="491"/>
        <v>38942.673000000003</v>
      </c>
      <c r="U4551" s="21"/>
    </row>
    <row r="4552" spans="1:33" ht="12.95" customHeight="1" x14ac:dyDescent="0.2">
      <c r="A4552" s="55" t="s">
        <v>312</v>
      </c>
      <c r="B4552" s="54" t="s">
        <v>8852</v>
      </c>
      <c r="C4552" s="55">
        <v>53961.175999999999</v>
      </c>
      <c r="D4552" s="55" t="s">
        <v>8869</v>
      </c>
      <c r="E4552">
        <f t="shared" si="489"/>
        <v>-2148.9975781641751</v>
      </c>
      <c r="F4552">
        <f t="shared" si="490"/>
        <v>-2149</v>
      </c>
      <c r="G4552">
        <f t="shared" si="493"/>
        <v>2.8946999955223873E-3</v>
      </c>
      <c r="I4552">
        <f t="shared" si="496"/>
        <v>2.8946999955223873E-3</v>
      </c>
      <c r="Q4552" s="2">
        <f t="shared" si="491"/>
        <v>38942.675999999999</v>
      </c>
      <c r="U4552" s="21"/>
    </row>
    <row r="4553" spans="1:33" ht="12.95" customHeight="1" x14ac:dyDescent="0.2">
      <c r="A4553" s="103" t="s">
        <v>9251</v>
      </c>
      <c r="B4553" s="33" t="s">
        <v>8852</v>
      </c>
      <c r="C4553" s="34">
        <v>53989.857600000221</v>
      </c>
      <c r="D4553" s="34">
        <v>2.9999999999999997E-4</v>
      </c>
      <c r="E4553">
        <f t="shared" si="489"/>
        <v>-2125.0012654251432</v>
      </c>
      <c r="F4553">
        <f t="shared" si="490"/>
        <v>-2125</v>
      </c>
      <c r="G4553">
        <f t="shared" si="493"/>
        <v>-1.5124997808015905E-3</v>
      </c>
      <c r="K4553">
        <f>G4553</f>
        <v>-1.5124997808015905E-3</v>
      </c>
      <c r="Q4553" s="2">
        <f t="shared" si="491"/>
        <v>38971.357600000221</v>
      </c>
      <c r="U4553" s="21"/>
    </row>
    <row r="4554" spans="1:33" ht="12.95" customHeight="1" x14ac:dyDescent="0.2">
      <c r="A4554" s="55" t="s">
        <v>351</v>
      </c>
      <c r="B4554" s="54" t="s">
        <v>8852</v>
      </c>
      <c r="C4554" s="55">
        <v>53993.45</v>
      </c>
      <c r="D4554" s="55" t="s">
        <v>8869</v>
      </c>
      <c r="E4554">
        <f t="shared" si="489"/>
        <v>-2121.9957024901028</v>
      </c>
      <c r="F4554">
        <f t="shared" si="490"/>
        <v>-2122</v>
      </c>
      <c r="G4554">
        <f t="shared" si="493"/>
        <v>5.1365999970585108E-3</v>
      </c>
      <c r="I4554">
        <f>G4554</f>
        <v>5.1365999970585108E-3</v>
      </c>
      <c r="Q4554" s="2">
        <f t="shared" si="491"/>
        <v>38974.949999999997</v>
      </c>
      <c r="U4554" s="21"/>
    </row>
    <row r="4555" spans="1:33" ht="12.95" customHeight="1" x14ac:dyDescent="0.2">
      <c r="A4555" s="55" t="s">
        <v>308</v>
      </c>
      <c r="B4555" s="54" t="s">
        <v>8852</v>
      </c>
      <c r="C4555" s="55">
        <v>53995.839999999997</v>
      </c>
      <c r="D4555" s="55" t="s">
        <v>8869</v>
      </c>
      <c r="E4555">
        <f t="shared" si="489"/>
        <v>-2119.9961213145116</v>
      </c>
      <c r="F4555">
        <f t="shared" si="490"/>
        <v>-2120</v>
      </c>
      <c r="G4555">
        <f t="shared" si="493"/>
        <v>4.6359999905689619E-3</v>
      </c>
      <c r="I4555">
        <f>+C4555-(C$7+F4555*C$8)</f>
        <v>4.6359999905689619E-3</v>
      </c>
      <c r="Q4555" s="2">
        <f t="shared" si="491"/>
        <v>38977.339999999997</v>
      </c>
    </row>
    <row r="4556" spans="1:33" ht="12.95" customHeight="1" x14ac:dyDescent="0.2">
      <c r="A4556" s="55" t="s">
        <v>312</v>
      </c>
      <c r="B4556" s="54" t="s">
        <v>8852</v>
      </c>
      <c r="C4556" s="55">
        <v>53998.224000000002</v>
      </c>
      <c r="D4556" s="55" t="s">
        <v>8869</v>
      </c>
      <c r="E4556">
        <f t="shared" si="489"/>
        <v>-2118.001560007976</v>
      </c>
      <c r="F4556">
        <f t="shared" si="490"/>
        <v>-2118</v>
      </c>
      <c r="G4556">
        <f t="shared" si="493"/>
        <v>-1.8646000025910325E-3</v>
      </c>
      <c r="I4556">
        <f>G4556</f>
        <v>-1.8646000025910325E-3</v>
      </c>
      <c r="Q4556" s="2">
        <f t="shared" si="491"/>
        <v>38979.724000000002</v>
      </c>
      <c r="U4556" s="21"/>
    </row>
    <row r="4557" spans="1:33" ht="12.95" customHeight="1" x14ac:dyDescent="0.2">
      <c r="A4557" s="55" t="s">
        <v>308</v>
      </c>
      <c r="B4557" s="54" t="s">
        <v>8852</v>
      </c>
      <c r="C4557" s="55">
        <v>54018.546999999999</v>
      </c>
      <c r="D4557" s="55" t="s">
        <v>8869</v>
      </c>
      <c r="E4557">
        <f t="shared" si="489"/>
        <v>-2100.9984268567046</v>
      </c>
      <c r="F4557">
        <f t="shared" si="490"/>
        <v>-2101</v>
      </c>
      <c r="G4557">
        <f t="shared" si="493"/>
        <v>1.880299998447299E-3</v>
      </c>
      <c r="I4557">
        <f>+C4557-(C$7+F4557*C$8)</f>
        <v>1.880299998447299E-3</v>
      </c>
      <c r="Q4557" s="2">
        <f t="shared" si="491"/>
        <v>39000.046999999999</v>
      </c>
    </row>
    <row r="4558" spans="1:33" ht="12.95" customHeight="1" x14ac:dyDescent="0.2">
      <c r="A4558" s="55" t="s">
        <v>312</v>
      </c>
      <c r="B4558" s="54" t="s">
        <v>8852</v>
      </c>
      <c r="C4558" s="55">
        <v>54028.103999999999</v>
      </c>
      <c r="D4558" s="55" t="s">
        <v>8869</v>
      </c>
      <c r="E4558">
        <f t="shared" si="489"/>
        <v>-2093.0026120888683</v>
      </c>
      <c r="F4558">
        <f t="shared" si="490"/>
        <v>-2093</v>
      </c>
      <c r="G4558">
        <f t="shared" si="493"/>
        <v>-3.1221000026562251E-3</v>
      </c>
      <c r="I4558">
        <f t="shared" ref="I4558:I4567" si="497">G4558</f>
        <v>-3.1221000026562251E-3</v>
      </c>
      <c r="Q4558" s="2">
        <f t="shared" si="491"/>
        <v>39009.603999999999</v>
      </c>
      <c r="U4558" s="21"/>
    </row>
    <row r="4559" spans="1:33" ht="12.95" customHeight="1" x14ac:dyDescent="0.2">
      <c r="A4559" s="55" t="s">
        <v>312</v>
      </c>
      <c r="B4559" s="54" t="s">
        <v>8852</v>
      </c>
      <c r="C4559" s="55">
        <v>54028.106</v>
      </c>
      <c r="D4559" s="55" t="s">
        <v>8869</v>
      </c>
      <c r="E4559">
        <f t="shared" si="489"/>
        <v>-2093.0009387991813</v>
      </c>
      <c r="F4559">
        <f t="shared" si="490"/>
        <v>-2093</v>
      </c>
      <c r="G4559">
        <f t="shared" si="493"/>
        <v>-1.1221000022487715E-3</v>
      </c>
      <c r="I4559">
        <f t="shared" si="497"/>
        <v>-1.1221000022487715E-3</v>
      </c>
      <c r="Q4559" s="2">
        <f t="shared" si="491"/>
        <v>39009.606</v>
      </c>
      <c r="U4559" s="21"/>
    </row>
    <row r="4560" spans="1:33" ht="12.95" customHeight="1" x14ac:dyDescent="0.2">
      <c r="A4560" s="55" t="s">
        <v>312</v>
      </c>
      <c r="B4560" s="54" t="s">
        <v>8852</v>
      </c>
      <c r="C4560" s="55">
        <v>54028.11</v>
      </c>
      <c r="D4560" s="55" t="s">
        <v>8869</v>
      </c>
      <c r="E4560">
        <f t="shared" si="489"/>
        <v>-2092.9975922198073</v>
      </c>
      <c r="F4560">
        <f t="shared" si="490"/>
        <v>-2093</v>
      </c>
      <c r="G4560">
        <f t="shared" si="493"/>
        <v>2.8778999985661358E-3</v>
      </c>
      <c r="I4560">
        <f t="shared" si="497"/>
        <v>2.8778999985661358E-3</v>
      </c>
      <c r="Q4560" s="2">
        <f t="shared" si="491"/>
        <v>39009.61</v>
      </c>
      <c r="U4560" s="21"/>
      <c r="AB4560" t="s">
        <v>8668</v>
      </c>
      <c r="AC4560">
        <v>12</v>
      </c>
      <c r="AE4560" t="s">
        <v>8702</v>
      </c>
      <c r="AG4560" t="s">
        <v>8661</v>
      </c>
    </row>
    <row r="4561" spans="1:33" ht="12.95" customHeight="1" x14ac:dyDescent="0.2">
      <c r="A4561" s="55" t="s">
        <v>312</v>
      </c>
      <c r="B4561" s="54" t="s">
        <v>8852</v>
      </c>
      <c r="C4561" s="55">
        <v>54034.084999999999</v>
      </c>
      <c r="D4561" s="55" t="s">
        <v>8869</v>
      </c>
      <c r="E4561">
        <f t="shared" si="489"/>
        <v>-2087.99863928083</v>
      </c>
      <c r="F4561">
        <f t="shared" si="490"/>
        <v>-2088</v>
      </c>
      <c r="G4561">
        <f t="shared" si="493"/>
        <v>1.6263999932562001E-3</v>
      </c>
      <c r="I4561">
        <f t="shared" si="497"/>
        <v>1.6263999932562001E-3</v>
      </c>
      <c r="Q4561" s="2">
        <f t="shared" si="491"/>
        <v>39015.584999999999</v>
      </c>
      <c r="U4561" s="21"/>
    </row>
    <row r="4562" spans="1:33" ht="12.95" customHeight="1" x14ac:dyDescent="0.2">
      <c r="A4562" s="55" t="s">
        <v>312</v>
      </c>
      <c r="B4562" s="54" t="s">
        <v>8852</v>
      </c>
      <c r="C4562" s="55">
        <v>54040.057999999997</v>
      </c>
      <c r="D4562" s="55" t="s">
        <v>8869</v>
      </c>
      <c r="E4562">
        <f t="shared" si="489"/>
        <v>-2083.0013596315398</v>
      </c>
      <c r="F4562">
        <f t="shared" si="490"/>
        <v>-2083</v>
      </c>
      <c r="G4562">
        <f t="shared" si="493"/>
        <v>-1.6251000051852316E-3</v>
      </c>
      <c r="I4562">
        <f t="shared" si="497"/>
        <v>-1.6251000051852316E-3</v>
      </c>
      <c r="Q4562" s="2">
        <f t="shared" si="491"/>
        <v>39021.557999999997</v>
      </c>
      <c r="U4562" s="21"/>
    </row>
    <row r="4563" spans="1:33" ht="12.95" customHeight="1" x14ac:dyDescent="0.2">
      <c r="A4563" s="55" t="s">
        <v>312</v>
      </c>
      <c r="B4563" s="54" t="s">
        <v>8852</v>
      </c>
      <c r="C4563" s="55">
        <v>54040.06</v>
      </c>
      <c r="D4563" s="55" t="s">
        <v>8869</v>
      </c>
      <c r="E4563">
        <f t="shared" si="489"/>
        <v>-2082.9996863418528</v>
      </c>
      <c r="F4563">
        <f t="shared" si="490"/>
        <v>-2083</v>
      </c>
      <c r="G4563">
        <f t="shared" si="493"/>
        <v>3.7489999522222206E-4</v>
      </c>
      <c r="I4563">
        <f t="shared" si="497"/>
        <v>3.7489999522222206E-4</v>
      </c>
      <c r="Q4563" s="2">
        <f t="shared" si="491"/>
        <v>39021.56</v>
      </c>
      <c r="U4563" s="21"/>
      <c r="AB4563" t="s">
        <v>8778</v>
      </c>
      <c r="AG4563" t="s">
        <v>8769</v>
      </c>
    </row>
    <row r="4564" spans="1:33" ht="12.95" customHeight="1" x14ac:dyDescent="0.2">
      <c r="A4564" s="55" t="s">
        <v>312</v>
      </c>
      <c r="B4564" s="54" t="s">
        <v>8852</v>
      </c>
      <c r="C4564" s="55">
        <v>54040.063000000002</v>
      </c>
      <c r="D4564" s="55" t="s">
        <v>8869</v>
      </c>
      <c r="E4564">
        <f t="shared" si="489"/>
        <v>-2082.9971764073193</v>
      </c>
      <c r="F4564">
        <f t="shared" si="490"/>
        <v>-2083</v>
      </c>
      <c r="G4564">
        <f t="shared" si="493"/>
        <v>3.3748999994713813E-3</v>
      </c>
      <c r="I4564">
        <f t="shared" si="497"/>
        <v>3.3748999994713813E-3</v>
      </c>
      <c r="Q4564" s="2">
        <f t="shared" si="491"/>
        <v>39021.563000000002</v>
      </c>
      <c r="U4564" s="21"/>
    </row>
    <row r="4565" spans="1:33" ht="12.95" customHeight="1" x14ac:dyDescent="0.2">
      <c r="A4565" s="55" t="s">
        <v>312</v>
      </c>
      <c r="B4565" s="54" t="s">
        <v>8852</v>
      </c>
      <c r="C4565" s="55">
        <v>54040.063999999998</v>
      </c>
      <c r="D4565" s="55" t="s">
        <v>8869</v>
      </c>
      <c r="E4565">
        <f t="shared" ref="E4565:E4628" si="498">+(C4565-C$7)/C$8</f>
        <v>-2082.9963397624788</v>
      </c>
      <c r="F4565">
        <f t="shared" ref="F4565:F4628" si="499">ROUND(2*E4565,0)/2</f>
        <v>-2083</v>
      </c>
      <c r="G4565">
        <f t="shared" si="493"/>
        <v>4.3748999960371293E-3</v>
      </c>
      <c r="I4565">
        <f t="shared" si="497"/>
        <v>4.3748999960371293E-3</v>
      </c>
      <c r="Q4565" s="2">
        <f t="shared" si="491"/>
        <v>39021.563999999998</v>
      </c>
      <c r="U4565" s="21"/>
    </row>
    <row r="4566" spans="1:33" ht="12.95" customHeight="1" x14ac:dyDescent="0.2">
      <c r="A4566" s="55" t="s">
        <v>312</v>
      </c>
      <c r="B4566" s="54" t="s">
        <v>8852</v>
      </c>
      <c r="C4566" s="55">
        <v>54040.065000000002</v>
      </c>
      <c r="D4566" s="55" t="s">
        <v>8869</v>
      </c>
      <c r="E4566">
        <f t="shared" si="498"/>
        <v>-2082.9955031176323</v>
      </c>
      <c r="F4566">
        <f t="shared" si="499"/>
        <v>-2083</v>
      </c>
      <c r="G4566">
        <f t="shared" si="493"/>
        <v>5.3748999998788349E-3</v>
      </c>
      <c r="I4566">
        <f t="shared" si="497"/>
        <v>5.3748999998788349E-3</v>
      </c>
      <c r="Q4566" s="2">
        <f t="shared" si="491"/>
        <v>39021.565000000002</v>
      </c>
      <c r="U4566" s="21"/>
    </row>
    <row r="4567" spans="1:33" ht="12.95" customHeight="1" x14ac:dyDescent="0.2">
      <c r="A4567" s="55" t="s">
        <v>312</v>
      </c>
      <c r="B4567" s="54" t="s">
        <v>8852</v>
      </c>
      <c r="C4567" s="55">
        <v>54040.078999999998</v>
      </c>
      <c r="D4567" s="55" t="s">
        <v>8869</v>
      </c>
      <c r="E4567">
        <f t="shared" si="498"/>
        <v>-2082.9837900898292</v>
      </c>
      <c r="F4567">
        <f t="shared" si="499"/>
        <v>-2083</v>
      </c>
      <c r="G4567">
        <f t="shared" si="493"/>
        <v>1.9374899995455053E-2</v>
      </c>
      <c r="I4567">
        <f t="shared" si="497"/>
        <v>1.9374899995455053E-2</v>
      </c>
      <c r="Q4567" s="2">
        <f t="shared" ref="Q4567:Q4630" si="500">+C4567-15018.5</f>
        <v>39021.578999999998</v>
      </c>
      <c r="U4567" s="21"/>
    </row>
    <row r="4568" spans="1:33" ht="12.95" customHeight="1" x14ac:dyDescent="0.2">
      <c r="A4568" s="55" t="s">
        <v>308</v>
      </c>
      <c r="B4568" s="54" t="s">
        <v>8852</v>
      </c>
      <c r="C4568" s="55">
        <v>54061.572</v>
      </c>
      <c r="D4568" s="55" t="s">
        <v>8869</v>
      </c>
      <c r="E4568">
        <f t="shared" si="498"/>
        <v>-2065.0017824718411</v>
      </c>
      <c r="F4568">
        <f t="shared" si="499"/>
        <v>-2065</v>
      </c>
      <c r="G4568">
        <f t="shared" si="493"/>
        <v>-2.1305000045686029E-3</v>
      </c>
      <c r="I4568">
        <f>+C4568-(C$7+F4568*C$8)</f>
        <v>-2.1305000045686029E-3</v>
      </c>
      <c r="Q4568" s="2">
        <f t="shared" si="500"/>
        <v>39043.072</v>
      </c>
    </row>
    <row r="4569" spans="1:33" ht="12.95" customHeight="1" x14ac:dyDescent="0.2">
      <c r="A4569" s="55" t="s">
        <v>308</v>
      </c>
      <c r="B4569" s="54" t="s">
        <v>8852</v>
      </c>
      <c r="C4569" s="55">
        <v>54086.675000000003</v>
      </c>
      <c r="D4569" s="55" t="s">
        <v>8869</v>
      </c>
      <c r="E4569">
        <f t="shared" si="498"/>
        <v>-2043.9994869693821</v>
      </c>
      <c r="F4569">
        <f t="shared" si="499"/>
        <v>-2044</v>
      </c>
      <c r="G4569">
        <f t="shared" si="493"/>
        <v>6.1319999804254621E-4</v>
      </c>
      <c r="I4569">
        <f>+C4569-(C$7+F4569*C$8)</f>
        <v>6.1319999804254621E-4</v>
      </c>
      <c r="Q4569" s="2">
        <f t="shared" si="500"/>
        <v>39068.175000000003</v>
      </c>
    </row>
    <row r="4570" spans="1:33" ht="12.95" customHeight="1" x14ac:dyDescent="0.2">
      <c r="A4570" s="55" t="s">
        <v>308</v>
      </c>
      <c r="B4570" s="54" t="s">
        <v>8852</v>
      </c>
      <c r="C4570" s="55">
        <v>54092.649700000002</v>
      </c>
      <c r="D4570" s="55" t="s">
        <v>8869</v>
      </c>
      <c r="E4570">
        <f t="shared" si="498"/>
        <v>-2039.0007850238576</v>
      </c>
      <c r="F4570">
        <f t="shared" si="499"/>
        <v>-2039</v>
      </c>
      <c r="G4570">
        <f t="shared" si="493"/>
        <v>-9.38299999688752E-4</v>
      </c>
      <c r="I4570">
        <f>+C4570-(C$7+F4570*C$8)</f>
        <v>-9.38299999688752E-4</v>
      </c>
      <c r="Q4570" s="2">
        <f t="shared" si="500"/>
        <v>39074.149700000002</v>
      </c>
    </row>
    <row r="4571" spans="1:33" ht="12.95" customHeight="1" x14ac:dyDescent="0.2">
      <c r="A4571" s="55" t="s">
        <v>308</v>
      </c>
      <c r="B4571" s="54" t="s">
        <v>8852</v>
      </c>
      <c r="C4571" s="55">
        <v>54110.580999999998</v>
      </c>
      <c r="D4571" s="55" t="s">
        <v>8869</v>
      </c>
      <c r="E4571">
        <f t="shared" si="498"/>
        <v>-2023.9986553444116</v>
      </c>
      <c r="F4571">
        <f t="shared" si="499"/>
        <v>-2024</v>
      </c>
      <c r="G4571">
        <f t="shared" si="493"/>
        <v>1.6071999925770797E-3</v>
      </c>
      <c r="I4571">
        <f>+C4571-(C$7+F4571*C$8)</f>
        <v>1.6071999925770797E-3</v>
      </c>
      <c r="Q4571" s="2">
        <f t="shared" si="500"/>
        <v>39092.080999999998</v>
      </c>
    </row>
    <row r="4572" spans="1:33" ht="12.95" customHeight="1" x14ac:dyDescent="0.2">
      <c r="A4572" s="55" t="s">
        <v>308</v>
      </c>
      <c r="B4572" s="54" t="s">
        <v>8852</v>
      </c>
      <c r="C4572" s="55">
        <v>54127.317999999999</v>
      </c>
      <c r="D4572" s="55" t="s">
        <v>8869</v>
      </c>
      <c r="E4572">
        <f t="shared" si="498"/>
        <v>-2009.9957306013675</v>
      </c>
      <c r="F4572">
        <f t="shared" si="499"/>
        <v>-2010</v>
      </c>
      <c r="G4572">
        <f t="shared" si="493"/>
        <v>5.10299999587005E-3</v>
      </c>
      <c r="I4572">
        <f>+C4572-(C$7+F4572*C$8)</f>
        <v>5.10299999587005E-3</v>
      </c>
      <c r="Q4572" s="2">
        <f t="shared" si="500"/>
        <v>39108.817999999999</v>
      </c>
    </row>
    <row r="4573" spans="1:33" ht="12.95" customHeight="1" x14ac:dyDescent="0.2">
      <c r="A4573" s="55" t="s">
        <v>392</v>
      </c>
      <c r="B4573" s="54" t="s">
        <v>8852</v>
      </c>
      <c r="C4573" s="55">
        <v>54167.947999999997</v>
      </c>
      <c r="D4573" s="55" t="s">
        <v>8869</v>
      </c>
      <c r="E4573">
        <f t="shared" si="498"/>
        <v>-1976.0028506163155</v>
      </c>
      <c r="F4573">
        <f t="shared" si="499"/>
        <v>-1976</v>
      </c>
      <c r="G4573">
        <f t="shared" si="493"/>
        <v>-3.4072000053129159E-3</v>
      </c>
      <c r="I4573">
        <f>G4573</f>
        <v>-3.4072000053129159E-3</v>
      </c>
      <c r="Q4573" s="2">
        <f t="shared" si="500"/>
        <v>39149.447999999997</v>
      </c>
      <c r="U4573" s="21"/>
    </row>
    <row r="4574" spans="1:33" ht="12.95" customHeight="1" x14ac:dyDescent="0.2">
      <c r="A4574" s="55" t="s">
        <v>308</v>
      </c>
      <c r="B4574" s="54" t="s">
        <v>8852</v>
      </c>
      <c r="C4574" s="55">
        <v>54170.347999999998</v>
      </c>
      <c r="D4574" s="55" t="s">
        <v>8869</v>
      </c>
      <c r="E4574">
        <f t="shared" si="498"/>
        <v>-1973.9949029922896</v>
      </c>
      <c r="F4574">
        <f t="shared" si="499"/>
        <v>-1974</v>
      </c>
      <c r="G4574">
        <f t="shared" si="493"/>
        <v>6.092199997510761E-3</v>
      </c>
      <c r="I4574">
        <f>+C4574-(C$7+F4574*C$8)</f>
        <v>6.092199997510761E-3</v>
      </c>
      <c r="Q4574" s="2">
        <f t="shared" si="500"/>
        <v>39151.847999999998</v>
      </c>
      <c r="AB4574" t="s">
        <v>8778</v>
      </c>
      <c r="AG4574" t="s">
        <v>8769</v>
      </c>
    </row>
    <row r="4575" spans="1:33" ht="12.95" customHeight="1" x14ac:dyDescent="0.2">
      <c r="A4575" s="55" t="s">
        <v>308</v>
      </c>
      <c r="B4575" s="54" t="s">
        <v>8852</v>
      </c>
      <c r="C4575" s="55">
        <v>54213.37</v>
      </c>
      <c r="D4575" s="55" t="s">
        <v>8869</v>
      </c>
      <c r="E4575">
        <f t="shared" si="498"/>
        <v>-1938.0007685419534</v>
      </c>
      <c r="F4575">
        <f t="shared" si="499"/>
        <v>-1938</v>
      </c>
      <c r="G4575">
        <f t="shared" si="493"/>
        <v>-9.186000024783425E-4</v>
      </c>
      <c r="I4575">
        <f>+C4575-(C$7+F4575*C$8)</f>
        <v>-9.186000024783425E-4</v>
      </c>
      <c r="Q4575" s="2">
        <f t="shared" si="500"/>
        <v>39194.870000000003</v>
      </c>
    </row>
    <row r="4576" spans="1:33" ht="12.95" customHeight="1" x14ac:dyDescent="0.2">
      <c r="A4576" s="55" t="s">
        <v>392</v>
      </c>
      <c r="B4576" s="54" t="s">
        <v>8852</v>
      </c>
      <c r="C4576" s="55">
        <v>54322.120999999999</v>
      </c>
      <c r="D4576" s="55" t="s">
        <v>8869</v>
      </c>
      <c r="E4576">
        <f t="shared" si="498"/>
        <v>-1847.0148051834865</v>
      </c>
      <c r="F4576">
        <f t="shared" si="499"/>
        <v>-1847</v>
      </c>
      <c r="G4576">
        <f t="shared" si="493"/>
        <v>-1.769590000185417E-2</v>
      </c>
      <c r="I4576">
        <f t="shared" ref="I4576:I4599" si="501">G4576</f>
        <v>-1.769590000185417E-2</v>
      </c>
      <c r="Q4576" s="2">
        <f t="shared" si="500"/>
        <v>39303.620999999999</v>
      </c>
      <c r="U4576" s="21"/>
    </row>
    <row r="4577" spans="1:33" ht="12.95" customHeight="1" x14ac:dyDescent="0.2">
      <c r="A4577" s="55" t="s">
        <v>392</v>
      </c>
      <c r="B4577" s="54" t="s">
        <v>8852</v>
      </c>
      <c r="C4577" s="55">
        <v>54322.135999999999</v>
      </c>
      <c r="D4577" s="55" t="s">
        <v>8869</v>
      </c>
      <c r="E4577">
        <f t="shared" si="498"/>
        <v>-1847.0022555108369</v>
      </c>
      <c r="F4577">
        <f t="shared" si="499"/>
        <v>-1847</v>
      </c>
      <c r="G4577">
        <f t="shared" si="493"/>
        <v>-2.6959000024362467E-3</v>
      </c>
      <c r="I4577">
        <f t="shared" si="501"/>
        <v>-2.6959000024362467E-3</v>
      </c>
      <c r="Q4577" s="2">
        <f t="shared" si="500"/>
        <v>39303.635999999999</v>
      </c>
      <c r="U4577" s="21"/>
      <c r="AB4577" t="s">
        <v>8778</v>
      </c>
      <c r="AG4577" t="s">
        <v>8769</v>
      </c>
    </row>
    <row r="4578" spans="1:33" ht="12.95" customHeight="1" x14ac:dyDescent="0.2">
      <c r="A4578" s="55" t="s">
        <v>392</v>
      </c>
      <c r="B4578" s="54" t="s">
        <v>8852</v>
      </c>
      <c r="C4578" s="55">
        <v>54322.137000000002</v>
      </c>
      <c r="D4578" s="55" t="s">
        <v>8869</v>
      </c>
      <c r="E4578">
        <f t="shared" si="498"/>
        <v>-1847.0014188659904</v>
      </c>
      <c r="F4578">
        <f t="shared" si="499"/>
        <v>-1847</v>
      </c>
      <c r="G4578">
        <f t="shared" si="493"/>
        <v>-1.6958999985945411E-3</v>
      </c>
      <c r="I4578">
        <f t="shared" si="501"/>
        <v>-1.6958999985945411E-3</v>
      </c>
      <c r="Q4578" s="2">
        <f t="shared" si="500"/>
        <v>39303.637000000002</v>
      </c>
      <c r="U4578" s="21"/>
    </row>
    <row r="4579" spans="1:33" ht="12.95" customHeight="1" x14ac:dyDescent="0.2">
      <c r="A4579" s="55" t="s">
        <v>392</v>
      </c>
      <c r="B4579" s="54" t="s">
        <v>8852</v>
      </c>
      <c r="C4579" s="55">
        <v>54322.137999999999</v>
      </c>
      <c r="D4579" s="55" t="s">
        <v>8869</v>
      </c>
      <c r="E4579">
        <f t="shared" si="498"/>
        <v>-1847.0005822211499</v>
      </c>
      <c r="F4579">
        <f t="shared" si="499"/>
        <v>-1847</v>
      </c>
      <c r="G4579">
        <f t="shared" si="493"/>
        <v>-6.959000020287931E-4</v>
      </c>
      <c r="I4579">
        <f t="shared" si="501"/>
        <v>-6.959000020287931E-4</v>
      </c>
      <c r="Q4579" s="2">
        <f t="shared" si="500"/>
        <v>39303.637999999999</v>
      </c>
      <c r="U4579" s="21"/>
      <c r="AB4579" t="s">
        <v>8778</v>
      </c>
      <c r="AG4579" t="s">
        <v>8769</v>
      </c>
    </row>
    <row r="4580" spans="1:33" ht="12.95" customHeight="1" x14ac:dyDescent="0.2">
      <c r="A4580" s="55" t="s">
        <v>392</v>
      </c>
      <c r="B4580" s="54" t="s">
        <v>8852</v>
      </c>
      <c r="C4580" s="55">
        <v>54322.137999999999</v>
      </c>
      <c r="D4580" s="55" t="s">
        <v>8869</v>
      </c>
      <c r="E4580">
        <f t="shared" si="498"/>
        <v>-1847.0005822211499</v>
      </c>
      <c r="F4580">
        <f t="shared" si="499"/>
        <v>-1847</v>
      </c>
      <c r="G4580">
        <f t="shared" si="493"/>
        <v>-6.959000020287931E-4</v>
      </c>
      <c r="I4580">
        <f t="shared" si="501"/>
        <v>-6.959000020287931E-4</v>
      </c>
      <c r="Q4580" s="2">
        <f t="shared" si="500"/>
        <v>39303.637999999999</v>
      </c>
      <c r="U4580" s="21"/>
    </row>
    <row r="4581" spans="1:33" ht="12.95" customHeight="1" x14ac:dyDescent="0.2">
      <c r="A4581" s="55" t="s">
        <v>392</v>
      </c>
      <c r="B4581" s="54" t="s">
        <v>8852</v>
      </c>
      <c r="C4581" s="55">
        <v>54322.139000000003</v>
      </c>
      <c r="D4581" s="55" t="s">
        <v>8869</v>
      </c>
      <c r="E4581">
        <f t="shared" si="498"/>
        <v>-1846.9997455763034</v>
      </c>
      <c r="F4581">
        <f t="shared" si="499"/>
        <v>-1847</v>
      </c>
      <c r="G4581">
        <f t="shared" si="493"/>
        <v>3.0410000181291252E-4</v>
      </c>
      <c r="I4581">
        <f t="shared" si="501"/>
        <v>3.0410000181291252E-4</v>
      </c>
      <c r="Q4581" s="2">
        <f t="shared" si="500"/>
        <v>39303.639000000003</v>
      </c>
      <c r="U4581" s="21"/>
      <c r="AB4581" t="s">
        <v>8805</v>
      </c>
      <c r="AG4581" t="s">
        <v>8769</v>
      </c>
    </row>
    <row r="4582" spans="1:33" ht="12.95" customHeight="1" x14ac:dyDescent="0.2">
      <c r="A4582" s="55" t="s">
        <v>392</v>
      </c>
      <c r="B4582" s="54" t="s">
        <v>8852</v>
      </c>
      <c r="C4582" s="55">
        <v>54322.14</v>
      </c>
      <c r="D4582" s="55" t="s">
        <v>8869</v>
      </c>
      <c r="E4582">
        <f t="shared" si="498"/>
        <v>-1846.9989089314629</v>
      </c>
      <c r="F4582">
        <f t="shared" si="499"/>
        <v>-1847</v>
      </c>
      <c r="G4582">
        <f t="shared" si="493"/>
        <v>1.3040999983786605E-3</v>
      </c>
      <c r="I4582">
        <f t="shared" si="501"/>
        <v>1.3040999983786605E-3</v>
      </c>
      <c r="Q4582" s="2">
        <f t="shared" si="500"/>
        <v>39303.64</v>
      </c>
      <c r="U4582" s="21"/>
    </row>
    <row r="4583" spans="1:33" ht="12.95" customHeight="1" x14ac:dyDescent="0.2">
      <c r="A4583" s="55" t="s">
        <v>392</v>
      </c>
      <c r="B4583" s="54" t="s">
        <v>8852</v>
      </c>
      <c r="C4583" s="55">
        <v>54322.14</v>
      </c>
      <c r="D4583" s="55" t="s">
        <v>8869</v>
      </c>
      <c r="E4583">
        <f t="shared" si="498"/>
        <v>-1846.9989089314629</v>
      </c>
      <c r="F4583">
        <f t="shared" si="499"/>
        <v>-1847</v>
      </c>
      <c r="G4583">
        <f t="shared" si="493"/>
        <v>1.3040999983786605E-3</v>
      </c>
      <c r="I4583">
        <f t="shared" si="501"/>
        <v>1.3040999983786605E-3</v>
      </c>
      <c r="Q4583" s="2">
        <f t="shared" si="500"/>
        <v>39303.64</v>
      </c>
      <c r="U4583" s="21"/>
      <c r="AB4583" t="s">
        <v>8778</v>
      </c>
      <c r="AG4583" t="s">
        <v>8769</v>
      </c>
    </row>
    <row r="4584" spans="1:33" ht="12.95" customHeight="1" x14ac:dyDescent="0.2">
      <c r="A4584" s="17" t="s">
        <v>9254</v>
      </c>
      <c r="B4584" s="14" t="s">
        <v>8852</v>
      </c>
      <c r="C4584" s="17">
        <v>54360.39</v>
      </c>
      <c r="D4584" s="17" t="s">
        <v>8869</v>
      </c>
      <c r="E4584">
        <f t="shared" si="498"/>
        <v>-1814.9972436735666</v>
      </c>
      <c r="F4584">
        <f t="shared" si="499"/>
        <v>-1815</v>
      </c>
      <c r="G4584">
        <f t="shared" si="493"/>
        <v>3.2944999984465539E-3</v>
      </c>
      <c r="I4584">
        <f t="shared" si="501"/>
        <v>3.2944999984465539E-3</v>
      </c>
      <c r="Q4584" s="2">
        <f t="shared" si="500"/>
        <v>39341.89</v>
      </c>
      <c r="U4584" s="21"/>
    </row>
    <row r="4585" spans="1:33" ht="12.95" customHeight="1" x14ac:dyDescent="0.2">
      <c r="A4585" s="55" t="s">
        <v>392</v>
      </c>
      <c r="B4585" s="54" t="s">
        <v>8852</v>
      </c>
      <c r="C4585" s="55">
        <v>54363.962</v>
      </c>
      <c r="D4585" s="55" t="s">
        <v>8869</v>
      </c>
      <c r="E4585">
        <f t="shared" si="498"/>
        <v>-1812.0087482931428</v>
      </c>
      <c r="F4585">
        <f t="shared" si="499"/>
        <v>-1812</v>
      </c>
      <c r="G4585">
        <f t="shared" si="493"/>
        <v>-1.045640000666026E-2</v>
      </c>
      <c r="I4585">
        <f t="shared" si="501"/>
        <v>-1.045640000666026E-2</v>
      </c>
      <c r="Q4585" s="2">
        <f t="shared" si="500"/>
        <v>39345.462</v>
      </c>
      <c r="U4585" s="21"/>
      <c r="AB4585" t="s">
        <v>8778</v>
      </c>
      <c r="AG4585" t="s">
        <v>8769</v>
      </c>
    </row>
    <row r="4586" spans="1:33" ht="12.95" customHeight="1" x14ac:dyDescent="0.2">
      <c r="A4586" s="55" t="s">
        <v>392</v>
      </c>
      <c r="B4586" s="54" t="s">
        <v>8852</v>
      </c>
      <c r="C4586" s="55">
        <v>54363.964</v>
      </c>
      <c r="D4586" s="55" t="s">
        <v>8869</v>
      </c>
      <c r="E4586">
        <f t="shared" si="498"/>
        <v>-1812.0070750034558</v>
      </c>
      <c r="F4586">
        <f t="shared" si="499"/>
        <v>-1812</v>
      </c>
      <c r="G4586">
        <f t="shared" si="493"/>
        <v>-8.4564000062528066E-3</v>
      </c>
      <c r="I4586">
        <f t="shared" si="501"/>
        <v>-8.4564000062528066E-3</v>
      </c>
      <c r="Q4586" s="2">
        <f t="shared" si="500"/>
        <v>39345.464</v>
      </c>
      <c r="U4586" s="21"/>
    </row>
    <row r="4587" spans="1:33" ht="12.95" customHeight="1" x14ac:dyDescent="0.2">
      <c r="A4587" s="55" t="s">
        <v>392</v>
      </c>
      <c r="B4587" s="54" t="s">
        <v>8852</v>
      </c>
      <c r="C4587" s="55">
        <v>54363.964999999997</v>
      </c>
      <c r="D4587" s="55" t="s">
        <v>8869</v>
      </c>
      <c r="E4587">
        <f t="shared" si="498"/>
        <v>-1812.0062383586155</v>
      </c>
      <c r="F4587">
        <f t="shared" si="499"/>
        <v>-1812</v>
      </c>
      <c r="G4587">
        <f t="shared" si="493"/>
        <v>-7.4564000096870586E-3</v>
      </c>
      <c r="I4587">
        <f t="shared" si="501"/>
        <v>-7.4564000096870586E-3</v>
      </c>
      <c r="Q4587" s="2">
        <f t="shared" si="500"/>
        <v>39345.464999999997</v>
      </c>
      <c r="U4587" s="21"/>
      <c r="AB4587" t="s">
        <v>8778</v>
      </c>
      <c r="AG4587" t="s">
        <v>8769</v>
      </c>
    </row>
    <row r="4588" spans="1:33" ht="12.95" customHeight="1" x14ac:dyDescent="0.2">
      <c r="A4588" s="55" t="s">
        <v>392</v>
      </c>
      <c r="B4588" s="54" t="s">
        <v>8852</v>
      </c>
      <c r="C4588" s="55">
        <v>54365.163</v>
      </c>
      <c r="D4588" s="55" t="s">
        <v>8869</v>
      </c>
      <c r="E4588">
        <f t="shared" si="498"/>
        <v>-1811.0039378362862</v>
      </c>
      <c r="F4588">
        <f t="shared" si="499"/>
        <v>-1811</v>
      </c>
      <c r="G4588">
        <f t="shared" ref="G4588:G4651" si="502">+C4588-(C$7+F4588*C$8)</f>
        <v>-4.706700005044695E-3</v>
      </c>
      <c r="I4588">
        <f t="shared" si="501"/>
        <v>-4.706700005044695E-3</v>
      </c>
      <c r="Q4588" s="2">
        <f t="shared" si="500"/>
        <v>39346.663</v>
      </c>
      <c r="U4588" s="21"/>
    </row>
    <row r="4589" spans="1:33" ht="12.95" customHeight="1" x14ac:dyDescent="0.2">
      <c r="A4589" s="55" t="s">
        <v>392</v>
      </c>
      <c r="B4589" s="54" t="s">
        <v>8852</v>
      </c>
      <c r="C4589" s="55">
        <v>54365.163999999997</v>
      </c>
      <c r="D4589" s="55" t="s">
        <v>8869</v>
      </c>
      <c r="E4589">
        <f t="shared" si="498"/>
        <v>-1811.0031011914459</v>
      </c>
      <c r="F4589">
        <f t="shared" si="499"/>
        <v>-1811</v>
      </c>
      <c r="G4589">
        <f t="shared" si="502"/>
        <v>-3.706700008478947E-3</v>
      </c>
      <c r="I4589">
        <f t="shared" si="501"/>
        <v>-3.706700008478947E-3</v>
      </c>
      <c r="Q4589" s="2">
        <f t="shared" si="500"/>
        <v>39346.663999999997</v>
      </c>
      <c r="U4589" s="21"/>
      <c r="AB4589" t="s">
        <v>8805</v>
      </c>
      <c r="AG4589" t="s">
        <v>8769</v>
      </c>
    </row>
    <row r="4590" spans="1:33" ht="12.95" customHeight="1" x14ac:dyDescent="0.2">
      <c r="A4590" s="55" t="s">
        <v>392</v>
      </c>
      <c r="B4590" s="54" t="s">
        <v>8852</v>
      </c>
      <c r="C4590" s="55">
        <v>54365.175000000003</v>
      </c>
      <c r="D4590" s="55" t="s">
        <v>8869</v>
      </c>
      <c r="E4590">
        <f t="shared" si="498"/>
        <v>-1810.9938980981642</v>
      </c>
      <c r="F4590">
        <f t="shared" si="499"/>
        <v>-1811</v>
      </c>
      <c r="G4590">
        <f t="shared" si="502"/>
        <v>7.2932999974000268E-3</v>
      </c>
      <c r="I4590">
        <f t="shared" si="501"/>
        <v>7.2932999974000268E-3</v>
      </c>
      <c r="Q4590" s="2">
        <f t="shared" si="500"/>
        <v>39346.675000000003</v>
      </c>
      <c r="U4590" s="21"/>
    </row>
    <row r="4591" spans="1:33" ht="12.95" customHeight="1" x14ac:dyDescent="0.2">
      <c r="A4591" s="55" t="s">
        <v>392</v>
      </c>
      <c r="B4591" s="54" t="s">
        <v>8852</v>
      </c>
      <c r="C4591" s="55">
        <v>54365.178999999996</v>
      </c>
      <c r="D4591" s="55" t="s">
        <v>8869</v>
      </c>
      <c r="E4591">
        <f t="shared" si="498"/>
        <v>-1810.9905515187961</v>
      </c>
      <c r="F4591">
        <f t="shared" si="499"/>
        <v>-1811</v>
      </c>
      <c r="G4591">
        <f t="shared" si="502"/>
        <v>1.1293299990938976E-2</v>
      </c>
      <c r="I4591">
        <f t="shared" si="501"/>
        <v>1.1293299990938976E-2</v>
      </c>
      <c r="Q4591" s="2">
        <f t="shared" si="500"/>
        <v>39346.678999999996</v>
      </c>
      <c r="U4591" s="21"/>
      <c r="AB4591" t="s">
        <v>8805</v>
      </c>
      <c r="AG4591" t="s">
        <v>8769</v>
      </c>
    </row>
    <row r="4592" spans="1:33" ht="12.95" customHeight="1" x14ac:dyDescent="0.2">
      <c r="A4592" s="17" t="s">
        <v>9254</v>
      </c>
      <c r="B4592" s="14" t="s">
        <v>8852</v>
      </c>
      <c r="C4592" s="17">
        <v>54366.358</v>
      </c>
      <c r="D4592" s="17" t="s">
        <v>8869</v>
      </c>
      <c r="E4592">
        <f t="shared" si="498"/>
        <v>-1810.0041472484909</v>
      </c>
      <c r="F4592">
        <f t="shared" si="499"/>
        <v>-1810</v>
      </c>
      <c r="G4592">
        <f t="shared" si="502"/>
        <v>-4.9570000046514906E-3</v>
      </c>
      <c r="I4592">
        <f t="shared" si="501"/>
        <v>-4.9570000046514906E-3</v>
      </c>
      <c r="O4592">
        <f t="shared" ref="O4592:O4655" ca="1" si="503">+C$11+C$12*F4592</f>
        <v>-6.1822102224259705E-3</v>
      </c>
      <c r="Q4592" s="2">
        <f t="shared" si="500"/>
        <v>39347.858</v>
      </c>
      <c r="U4592" s="21"/>
    </row>
    <row r="4593" spans="1:33" ht="12.95" customHeight="1" x14ac:dyDescent="0.2">
      <c r="A4593" s="55" t="s">
        <v>392</v>
      </c>
      <c r="B4593" s="54" t="s">
        <v>8852</v>
      </c>
      <c r="C4593" s="55">
        <v>54390.269</v>
      </c>
      <c r="D4593" s="55" t="s">
        <v>8869</v>
      </c>
      <c r="E4593">
        <f t="shared" si="498"/>
        <v>-1789.9991323992999</v>
      </c>
      <c r="F4593">
        <f t="shared" si="499"/>
        <v>-1790</v>
      </c>
      <c r="G4593">
        <f t="shared" si="502"/>
        <v>1.0369999945396557E-3</v>
      </c>
      <c r="I4593">
        <f t="shared" si="501"/>
        <v>1.0369999945396557E-3</v>
      </c>
      <c r="O4593">
        <f t="shared" ca="1" si="503"/>
        <v>-6.1020134546585711E-3</v>
      </c>
      <c r="Q4593" s="2">
        <f t="shared" si="500"/>
        <v>39371.769</v>
      </c>
      <c r="U4593" s="21"/>
      <c r="AB4593" t="s">
        <v>8778</v>
      </c>
      <c r="AG4593" t="s">
        <v>8769</v>
      </c>
    </row>
    <row r="4594" spans="1:33" ht="12.95" customHeight="1" x14ac:dyDescent="0.2">
      <c r="A4594" s="102" t="s">
        <v>9275</v>
      </c>
      <c r="B4594" s="14" t="s">
        <v>8852</v>
      </c>
      <c r="C4594" s="17">
        <v>54392.656000000003</v>
      </c>
      <c r="D4594" s="17">
        <v>2.0000000000000001E-4</v>
      </c>
      <c r="E4594">
        <f t="shared" si="498"/>
        <v>-1788.0020611582363</v>
      </c>
      <c r="F4594">
        <f t="shared" si="499"/>
        <v>-1788</v>
      </c>
      <c r="G4594">
        <f t="shared" si="502"/>
        <v>-2.4636000016471371E-3</v>
      </c>
      <c r="I4594">
        <f t="shared" si="501"/>
        <v>-2.4636000016471371E-3</v>
      </c>
      <c r="O4594">
        <f t="shared" ca="1" si="503"/>
        <v>-6.0939937778818308E-3</v>
      </c>
      <c r="Q4594" s="2">
        <f t="shared" si="500"/>
        <v>39374.156000000003</v>
      </c>
      <c r="U4594" s="21"/>
    </row>
    <row r="4595" spans="1:33" ht="12.95" customHeight="1" x14ac:dyDescent="0.2">
      <c r="A4595" s="55" t="s">
        <v>392</v>
      </c>
      <c r="B4595" s="54" t="s">
        <v>8852</v>
      </c>
      <c r="C4595" s="55">
        <v>54456.002</v>
      </c>
      <c r="D4595" s="55" t="s">
        <v>8869</v>
      </c>
      <c r="E4595">
        <f t="shared" si="498"/>
        <v>-1735.0039569117889</v>
      </c>
      <c r="F4595">
        <f t="shared" si="499"/>
        <v>-1735</v>
      </c>
      <c r="G4595">
        <f t="shared" si="502"/>
        <v>-4.7295000040321611E-3</v>
      </c>
      <c r="I4595">
        <f t="shared" si="501"/>
        <v>-4.7295000040321611E-3</v>
      </c>
      <c r="O4595">
        <f t="shared" ca="1" si="503"/>
        <v>-5.8814723432982219E-3</v>
      </c>
      <c r="Q4595" s="2">
        <f t="shared" si="500"/>
        <v>39437.502</v>
      </c>
      <c r="U4595" s="21"/>
    </row>
    <row r="4596" spans="1:33" ht="12.95" customHeight="1" x14ac:dyDescent="0.2">
      <c r="A4596" s="55" t="s">
        <v>392</v>
      </c>
      <c r="B4596" s="54" t="s">
        <v>8852</v>
      </c>
      <c r="C4596" s="55">
        <v>54456.002999999997</v>
      </c>
      <c r="D4596" s="55" t="s">
        <v>8869</v>
      </c>
      <c r="E4596">
        <f t="shared" si="498"/>
        <v>-1735.0031202669484</v>
      </c>
      <c r="F4596">
        <f t="shared" si="499"/>
        <v>-1735</v>
      </c>
      <c r="G4596">
        <f t="shared" si="502"/>
        <v>-3.7295000074664131E-3</v>
      </c>
      <c r="I4596">
        <f t="shared" si="501"/>
        <v>-3.7295000074664131E-3</v>
      </c>
      <c r="O4596">
        <f t="shared" ca="1" si="503"/>
        <v>-5.8814723432982219E-3</v>
      </c>
      <c r="Q4596" s="2">
        <f t="shared" si="500"/>
        <v>39437.502999999997</v>
      </c>
      <c r="U4596" s="21"/>
      <c r="AB4596" t="s">
        <v>8778</v>
      </c>
      <c r="AG4596" t="s">
        <v>8769</v>
      </c>
    </row>
    <row r="4597" spans="1:33" ht="12.95" customHeight="1" x14ac:dyDescent="0.2">
      <c r="A4597" s="55" t="s">
        <v>392</v>
      </c>
      <c r="B4597" s="54" t="s">
        <v>8852</v>
      </c>
      <c r="C4597" s="55">
        <v>54456.008000000002</v>
      </c>
      <c r="D4597" s="55" t="s">
        <v>8869</v>
      </c>
      <c r="E4597">
        <f t="shared" si="498"/>
        <v>-1734.9989370427277</v>
      </c>
      <c r="F4597">
        <f t="shared" si="499"/>
        <v>-1735</v>
      </c>
      <c r="G4597">
        <f t="shared" si="502"/>
        <v>1.2704999971901998E-3</v>
      </c>
      <c r="I4597">
        <f t="shared" si="501"/>
        <v>1.2704999971901998E-3</v>
      </c>
      <c r="O4597">
        <f t="shared" ca="1" si="503"/>
        <v>-5.8814723432982219E-3</v>
      </c>
      <c r="Q4597" s="2">
        <f t="shared" si="500"/>
        <v>39437.508000000002</v>
      </c>
      <c r="U4597" s="21"/>
    </row>
    <row r="4598" spans="1:33" ht="12.95" customHeight="1" x14ac:dyDescent="0.2">
      <c r="A4598" s="55" t="s">
        <v>392</v>
      </c>
      <c r="B4598" s="54" t="s">
        <v>8852</v>
      </c>
      <c r="C4598" s="55">
        <v>54456.012000000002</v>
      </c>
      <c r="D4598" s="55" t="s">
        <v>8869</v>
      </c>
      <c r="E4598">
        <f t="shared" si="498"/>
        <v>-1734.9955904633537</v>
      </c>
      <c r="F4598">
        <f t="shared" si="499"/>
        <v>-1735</v>
      </c>
      <c r="G4598">
        <f t="shared" si="502"/>
        <v>5.270499998005107E-3</v>
      </c>
      <c r="I4598">
        <f t="shared" si="501"/>
        <v>5.270499998005107E-3</v>
      </c>
      <c r="O4598">
        <f t="shared" ca="1" si="503"/>
        <v>-5.8814723432982219E-3</v>
      </c>
      <c r="Q4598" s="2">
        <f t="shared" si="500"/>
        <v>39437.512000000002</v>
      </c>
      <c r="U4598" s="21"/>
      <c r="AB4598" t="s">
        <v>8668</v>
      </c>
      <c r="AC4598">
        <v>14</v>
      </c>
      <c r="AE4598" t="s">
        <v>8702</v>
      </c>
      <c r="AG4598" t="s">
        <v>8661</v>
      </c>
    </row>
    <row r="4599" spans="1:33" ht="12.95" customHeight="1" x14ac:dyDescent="0.2">
      <c r="A4599" s="55" t="s">
        <v>392</v>
      </c>
      <c r="B4599" s="54" t="s">
        <v>8852</v>
      </c>
      <c r="C4599" s="55">
        <v>54456.012000000002</v>
      </c>
      <c r="D4599" s="55" t="s">
        <v>8869</v>
      </c>
      <c r="E4599">
        <f t="shared" si="498"/>
        <v>-1734.9955904633537</v>
      </c>
      <c r="F4599">
        <f t="shared" si="499"/>
        <v>-1735</v>
      </c>
      <c r="G4599">
        <f t="shared" si="502"/>
        <v>5.270499998005107E-3</v>
      </c>
      <c r="I4599">
        <f t="shared" si="501"/>
        <v>5.270499998005107E-3</v>
      </c>
      <c r="O4599">
        <f t="shared" ca="1" si="503"/>
        <v>-5.8814723432982219E-3</v>
      </c>
      <c r="Q4599" s="2">
        <f t="shared" si="500"/>
        <v>39437.512000000002</v>
      </c>
      <c r="U4599" s="21"/>
      <c r="AB4599" t="s">
        <v>8668</v>
      </c>
      <c r="AC4599">
        <v>14</v>
      </c>
      <c r="AE4599" t="s">
        <v>8702</v>
      </c>
      <c r="AG4599" t="s">
        <v>8661</v>
      </c>
    </row>
    <row r="4600" spans="1:33" ht="12.95" customHeight="1" x14ac:dyDescent="0.2">
      <c r="A4600" s="17" t="s">
        <v>9253</v>
      </c>
      <c r="B4600" s="14" t="s">
        <v>8852</v>
      </c>
      <c r="C4600" s="17">
        <v>54673.539069999999</v>
      </c>
      <c r="D4600" s="17">
        <v>6.9999999999999999E-4</v>
      </c>
      <c r="E4600">
        <f t="shared" si="498"/>
        <v>-1553.0026890601946</v>
      </c>
      <c r="F4600">
        <f t="shared" si="499"/>
        <v>-1553</v>
      </c>
      <c r="G4600">
        <f t="shared" si="502"/>
        <v>-3.2141000046976842E-3</v>
      </c>
      <c r="K4600">
        <f>G4600</f>
        <v>-3.2141000046976842E-3</v>
      </c>
      <c r="O4600">
        <f t="shared" ca="1" si="503"/>
        <v>-5.1516817566148853E-3</v>
      </c>
      <c r="Q4600" s="2">
        <f t="shared" si="500"/>
        <v>39655.039069999999</v>
      </c>
      <c r="U4600" s="21"/>
      <c r="AB4600" t="s">
        <v>8778</v>
      </c>
      <c r="AG4600" t="s">
        <v>8769</v>
      </c>
    </row>
    <row r="4601" spans="1:33" ht="12.95" customHeight="1" x14ac:dyDescent="0.2">
      <c r="A4601" s="55" t="s">
        <v>460</v>
      </c>
      <c r="B4601" s="54" t="s">
        <v>8852</v>
      </c>
      <c r="C4601" s="55">
        <v>54689.078999999998</v>
      </c>
      <c r="D4601" s="55" t="s">
        <v>8869</v>
      </c>
      <c r="E4601">
        <f t="shared" si="498"/>
        <v>-1540.0012867597734</v>
      </c>
      <c r="F4601">
        <f t="shared" si="499"/>
        <v>-1540</v>
      </c>
      <c r="G4601">
        <f t="shared" si="502"/>
        <v>-1.5380000040750019E-3</v>
      </c>
      <c r="I4601">
        <f>G4601</f>
        <v>-1.5380000040750019E-3</v>
      </c>
      <c r="O4601">
        <f t="shared" ca="1" si="503"/>
        <v>-5.0995538575660752E-3</v>
      </c>
      <c r="Q4601" s="2">
        <f t="shared" si="500"/>
        <v>39670.578999999998</v>
      </c>
      <c r="U4601" s="21"/>
    </row>
    <row r="4602" spans="1:33" ht="12.95" customHeight="1" x14ac:dyDescent="0.2">
      <c r="A4602" s="55" t="s">
        <v>460</v>
      </c>
      <c r="B4602" s="54" t="s">
        <v>8852</v>
      </c>
      <c r="C4602" s="55">
        <v>54689.08</v>
      </c>
      <c r="D4602" s="55" t="s">
        <v>8869</v>
      </c>
      <c r="E4602">
        <f t="shared" si="498"/>
        <v>-1540.0004501149269</v>
      </c>
      <c r="F4602">
        <f t="shared" si="499"/>
        <v>-1540</v>
      </c>
      <c r="G4602">
        <f t="shared" si="502"/>
        <v>-5.380000002332963E-4</v>
      </c>
      <c r="I4602">
        <f>G4602</f>
        <v>-5.380000002332963E-4</v>
      </c>
      <c r="O4602">
        <f t="shared" ca="1" si="503"/>
        <v>-5.0995538575660752E-3</v>
      </c>
      <c r="Q4602" s="2">
        <f t="shared" si="500"/>
        <v>39670.58</v>
      </c>
      <c r="U4602" s="21"/>
    </row>
    <row r="4603" spans="1:33" ht="12.95" customHeight="1" x14ac:dyDescent="0.2">
      <c r="A4603" s="55" t="s">
        <v>460</v>
      </c>
      <c r="B4603" s="54" t="s">
        <v>8852</v>
      </c>
      <c r="C4603" s="55">
        <v>54689.08</v>
      </c>
      <c r="D4603" s="55" t="s">
        <v>8869</v>
      </c>
      <c r="E4603">
        <f t="shared" si="498"/>
        <v>-1540.0004501149269</v>
      </c>
      <c r="F4603">
        <f t="shared" si="499"/>
        <v>-1540</v>
      </c>
      <c r="G4603">
        <f t="shared" si="502"/>
        <v>-5.380000002332963E-4</v>
      </c>
      <c r="I4603">
        <f>G4603</f>
        <v>-5.380000002332963E-4</v>
      </c>
      <c r="O4603">
        <f t="shared" ca="1" si="503"/>
        <v>-5.0995538575660752E-3</v>
      </c>
      <c r="Q4603" s="2">
        <f t="shared" si="500"/>
        <v>39670.58</v>
      </c>
      <c r="U4603" s="21"/>
      <c r="AB4603" t="s">
        <v>8668</v>
      </c>
      <c r="AC4603">
        <v>8</v>
      </c>
      <c r="AE4603" t="s">
        <v>8770</v>
      </c>
      <c r="AG4603" t="s">
        <v>8661</v>
      </c>
    </row>
    <row r="4604" spans="1:33" ht="12.95" customHeight="1" x14ac:dyDescent="0.2">
      <c r="A4604" s="55" t="s">
        <v>460</v>
      </c>
      <c r="B4604" s="54" t="s">
        <v>8852</v>
      </c>
      <c r="C4604" s="55">
        <v>54689.080999999998</v>
      </c>
      <c r="D4604" s="55" t="s">
        <v>8869</v>
      </c>
      <c r="E4604">
        <f t="shared" si="498"/>
        <v>-1539.9996134700864</v>
      </c>
      <c r="F4604">
        <f t="shared" si="499"/>
        <v>-1540</v>
      </c>
      <c r="G4604">
        <f t="shared" si="502"/>
        <v>4.619999963324517E-4</v>
      </c>
      <c r="I4604">
        <f>G4604</f>
        <v>4.619999963324517E-4</v>
      </c>
      <c r="O4604">
        <f t="shared" ca="1" si="503"/>
        <v>-5.0995538575660752E-3</v>
      </c>
      <c r="Q4604" s="2">
        <f t="shared" si="500"/>
        <v>39670.580999999998</v>
      </c>
      <c r="U4604" s="21"/>
    </row>
    <row r="4605" spans="1:33" ht="12.95" customHeight="1" x14ac:dyDescent="0.2">
      <c r="A4605" s="55" t="s">
        <v>460</v>
      </c>
      <c r="B4605" s="54" t="s">
        <v>8852</v>
      </c>
      <c r="C4605" s="55">
        <v>54689.082000000002</v>
      </c>
      <c r="D4605" s="55" t="s">
        <v>8869</v>
      </c>
      <c r="E4605">
        <f t="shared" si="498"/>
        <v>-1539.9987768252399</v>
      </c>
      <c r="F4605">
        <f t="shared" si="499"/>
        <v>-1540</v>
      </c>
      <c r="G4605">
        <f t="shared" si="502"/>
        <v>1.4620000001741573E-3</v>
      </c>
      <c r="I4605">
        <f>G4605</f>
        <v>1.4620000001741573E-3</v>
      </c>
      <c r="O4605">
        <f t="shared" ca="1" si="503"/>
        <v>-5.0995538575660752E-3</v>
      </c>
      <c r="Q4605" s="2">
        <f t="shared" si="500"/>
        <v>39670.582000000002</v>
      </c>
      <c r="U4605" s="21"/>
    </row>
    <row r="4606" spans="1:33" ht="12.95" customHeight="1" x14ac:dyDescent="0.2">
      <c r="A4606" s="103" t="s">
        <v>9262</v>
      </c>
      <c r="B4606" s="33" t="s">
        <v>8852</v>
      </c>
      <c r="C4606" s="34">
        <v>54697.445099999997</v>
      </c>
      <c r="D4606" s="17">
        <v>1E-4</v>
      </c>
      <c r="E4606">
        <f t="shared" si="498"/>
        <v>-1533.0018323358763</v>
      </c>
      <c r="F4606">
        <f t="shared" si="499"/>
        <v>-1533</v>
      </c>
      <c r="G4606">
        <f t="shared" si="502"/>
        <v>-2.1901000072830357E-3</v>
      </c>
      <c r="K4606">
        <f>G4606</f>
        <v>-2.1901000072830357E-3</v>
      </c>
      <c r="O4606">
        <f t="shared" ca="1" si="503"/>
        <v>-5.0714849888474859E-3</v>
      </c>
      <c r="Q4606" s="2">
        <f t="shared" si="500"/>
        <v>39678.945099999997</v>
      </c>
      <c r="U4606" s="21"/>
    </row>
    <row r="4607" spans="1:33" ht="12.95" customHeight="1" x14ac:dyDescent="0.2">
      <c r="A4607" s="55" t="s">
        <v>460</v>
      </c>
      <c r="B4607" s="54" t="s">
        <v>8852</v>
      </c>
      <c r="C4607" s="55">
        <v>54720.154000000002</v>
      </c>
      <c r="D4607" s="55" t="s">
        <v>8869</v>
      </c>
      <c r="E4607">
        <f t="shared" si="498"/>
        <v>-1514.0025482528645</v>
      </c>
      <c r="F4607">
        <f t="shared" si="499"/>
        <v>-1514</v>
      </c>
      <c r="G4607">
        <f t="shared" si="502"/>
        <v>-3.0458000037469901E-3</v>
      </c>
      <c r="I4607">
        <f t="shared" ref="I4607:I4614" si="504">G4607</f>
        <v>-3.0458000037469901E-3</v>
      </c>
      <c r="O4607">
        <f t="shared" ca="1" si="503"/>
        <v>-4.9952980594684558E-3</v>
      </c>
      <c r="Q4607" s="2">
        <f t="shared" si="500"/>
        <v>39701.654000000002</v>
      </c>
      <c r="U4607" s="21"/>
    </row>
    <row r="4608" spans="1:33" ht="12.95" customHeight="1" x14ac:dyDescent="0.2">
      <c r="A4608" s="55" t="s">
        <v>460</v>
      </c>
      <c r="B4608" s="54" t="s">
        <v>8852</v>
      </c>
      <c r="C4608" s="55">
        <v>54720.154999999999</v>
      </c>
      <c r="D4608" s="55" t="s">
        <v>8869</v>
      </c>
      <c r="E4608">
        <f t="shared" si="498"/>
        <v>-1514.0017116080242</v>
      </c>
      <c r="F4608">
        <f t="shared" si="499"/>
        <v>-1514</v>
      </c>
      <c r="G4608">
        <f t="shared" si="502"/>
        <v>-2.0458000071812421E-3</v>
      </c>
      <c r="I4608">
        <f t="shared" si="504"/>
        <v>-2.0458000071812421E-3</v>
      </c>
      <c r="O4608">
        <f t="shared" ca="1" si="503"/>
        <v>-4.9952980594684558E-3</v>
      </c>
      <c r="Q4608" s="2">
        <f t="shared" si="500"/>
        <v>39701.654999999999</v>
      </c>
      <c r="U4608" s="21"/>
    </row>
    <row r="4609" spans="1:33" ht="12.95" customHeight="1" x14ac:dyDescent="0.2">
      <c r="A4609" s="55" t="s">
        <v>460</v>
      </c>
      <c r="B4609" s="54" t="s">
        <v>8852</v>
      </c>
      <c r="C4609" s="55">
        <v>54720.156999999999</v>
      </c>
      <c r="D4609" s="55" t="s">
        <v>8869</v>
      </c>
      <c r="E4609">
        <f t="shared" si="498"/>
        <v>-1514.0000383183371</v>
      </c>
      <c r="F4609">
        <f t="shared" si="499"/>
        <v>-1514</v>
      </c>
      <c r="G4609">
        <f t="shared" si="502"/>
        <v>-4.5800006773788482E-5</v>
      </c>
      <c r="I4609">
        <f t="shared" si="504"/>
        <v>-4.5800006773788482E-5</v>
      </c>
      <c r="O4609">
        <f t="shared" ca="1" si="503"/>
        <v>-4.9952980594684558E-3</v>
      </c>
      <c r="Q4609" s="2">
        <f t="shared" si="500"/>
        <v>39701.656999999999</v>
      </c>
      <c r="U4609" s="21"/>
    </row>
    <row r="4610" spans="1:33" ht="12.95" customHeight="1" x14ac:dyDescent="0.2">
      <c r="A4610" s="55" t="s">
        <v>460</v>
      </c>
      <c r="B4610" s="54" t="s">
        <v>8852</v>
      </c>
      <c r="C4610" s="55">
        <v>54720.161</v>
      </c>
      <c r="D4610" s="55" t="s">
        <v>8869</v>
      </c>
      <c r="E4610">
        <f t="shared" si="498"/>
        <v>-1513.9966917389629</v>
      </c>
      <c r="F4610">
        <f t="shared" si="499"/>
        <v>-1514</v>
      </c>
      <c r="G4610">
        <f t="shared" si="502"/>
        <v>3.9541999940411188E-3</v>
      </c>
      <c r="I4610">
        <f t="shared" si="504"/>
        <v>3.9541999940411188E-3</v>
      </c>
      <c r="O4610">
        <f t="shared" ca="1" si="503"/>
        <v>-4.9952980594684558E-3</v>
      </c>
      <c r="Q4610" s="2">
        <f t="shared" si="500"/>
        <v>39701.661</v>
      </c>
      <c r="U4610" s="21"/>
    </row>
    <row r="4611" spans="1:33" ht="12.95" customHeight="1" x14ac:dyDescent="0.2">
      <c r="A4611" s="55" t="s">
        <v>460</v>
      </c>
      <c r="B4611" s="54" t="s">
        <v>8852</v>
      </c>
      <c r="C4611" s="55">
        <v>54720.161999999997</v>
      </c>
      <c r="D4611" s="55" t="s">
        <v>8869</v>
      </c>
      <c r="E4611">
        <f t="shared" si="498"/>
        <v>-1513.9958550941226</v>
      </c>
      <c r="F4611">
        <f t="shared" si="499"/>
        <v>-1514</v>
      </c>
      <c r="G4611">
        <f t="shared" si="502"/>
        <v>4.9541999906068668E-3</v>
      </c>
      <c r="I4611">
        <f t="shared" si="504"/>
        <v>4.9541999906068668E-3</v>
      </c>
      <c r="O4611">
        <f t="shared" ca="1" si="503"/>
        <v>-4.9952980594684558E-3</v>
      </c>
      <c r="Q4611" s="2">
        <f t="shared" si="500"/>
        <v>39701.661999999997</v>
      </c>
      <c r="U4611" s="21"/>
    </row>
    <row r="4612" spans="1:33" ht="12.95" customHeight="1" x14ac:dyDescent="0.2">
      <c r="A4612" s="55" t="s">
        <v>460</v>
      </c>
      <c r="B4612" s="54" t="s">
        <v>8852</v>
      </c>
      <c r="C4612" s="55">
        <v>54720.163</v>
      </c>
      <c r="D4612" s="55" t="s">
        <v>8869</v>
      </c>
      <c r="E4612">
        <f t="shared" si="498"/>
        <v>-1513.9950184492759</v>
      </c>
      <c r="F4612">
        <f t="shared" si="499"/>
        <v>-1514</v>
      </c>
      <c r="G4612">
        <f t="shared" si="502"/>
        <v>5.9541999944485724E-3</v>
      </c>
      <c r="I4612">
        <f t="shared" si="504"/>
        <v>5.9541999944485724E-3</v>
      </c>
      <c r="O4612">
        <f t="shared" ca="1" si="503"/>
        <v>-4.9952980594684558E-3</v>
      </c>
      <c r="Q4612" s="2">
        <f t="shared" si="500"/>
        <v>39701.663</v>
      </c>
      <c r="U4612" s="21"/>
    </row>
    <row r="4613" spans="1:33" ht="12.95" customHeight="1" x14ac:dyDescent="0.2">
      <c r="A4613" s="55" t="s">
        <v>460</v>
      </c>
      <c r="B4613" s="54" t="s">
        <v>8852</v>
      </c>
      <c r="C4613" s="55">
        <v>54720.165999999997</v>
      </c>
      <c r="D4613" s="55" t="s">
        <v>8869</v>
      </c>
      <c r="E4613">
        <f t="shared" si="498"/>
        <v>-1513.9925085147486</v>
      </c>
      <c r="F4613">
        <f t="shared" si="499"/>
        <v>-1514</v>
      </c>
      <c r="G4613">
        <f t="shared" si="502"/>
        <v>8.954199991421774E-3</v>
      </c>
      <c r="I4613">
        <f t="shared" si="504"/>
        <v>8.954199991421774E-3</v>
      </c>
      <c r="O4613">
        <f t="shared" ca="1" si="503"/>
        <v>-4.9952980594684558E-3</v>
      </c>
      <c r="Q4613" s="2">
        <f t="shared" si="500"/>
        <v>39701.665999999997</v>
      </c>
      <c r="U4613" s="21"/>
    </row>
    <row r="4614" spans="1:33" ht="12.95" customHeight="1" x14ac:dyDescent="0.2">
      <c r="A4614" s="55" t="s">
        <v>460</v>
      </c>
      <c r="B4614" s="54" t="s">
        <v>8852</v>
      </c>
      <c r="C4614" s="55">
        <v>54720.165999999997</v>
      </c>
      <c r="D4614" s="55" t="s">
        <v>8869</v>
      </c>
      <c r="E4614">
        <f t="shared" si="498"/>
        <v>-1513.9925085147486</v>
      </c>
      <c r="F4614">
        <f t="shared" si="499"/>
        <v>-1514</v>
      </c>
      <c r="G4614">
        <f t="shared" si="502"/>
        <v>8.954199991421774E-3</v>
      </c>
      <c r="I4614">
        <f t="shared" si="504"/>
        <v>8.954199991421774E-3</v>
      </c>
      <c r="O4614">
        <f t="shared" ca="1" si="503"/>
        <v>-4.9952980594684558E-3</v>
      </c>
      <c r="Q4614" s="2">
        <f t="shared" si="500"/>
        <v>39701.665999999997</v>
      </c>
      <c r="U4614" s="21"/>
    </row>
    <row r="4615" spans="1:33" ht="12.95" customHeight="1" x14ac:dyDescent="0.2">
      <c r="A4615" s="102" t="s">
        <v>9258</v>
      </c>
      <c r="B4615" s="14" t="s">
        <v>8852</v>
      </c>
      <c r="C4615" s="17">
        <v>54765.574359999999</v>
      </c>
      <c r="D4615" s="17">
        <v>1E-4</v>
      </c>
      <c r="E4615">
        <f t="shared" si="498"/>
        <v>-1476.0018382760534</v>
      </c>
      <c r="F4615">
        <f t="shared" si="499"/>
        <v>-1476</v>
      </c>
      <c r="G4615">
        <f t="shared" si="502"/>
        <v>-2.1972000031382777E-3</v>
      </c>
      <c r="K4615">
        <f>G4615</f>
        <v>-2.1972000031382777E-3</v>
      </c>
      <c r="O4615">
        <f t="shared" ca="1" si="503"/>
        <v>-4.8429242007103964E-3</v>
      </c>
      <c r="Q4615" s="2">
        <f t="shared" si="500"/>
        <v>39747.074359999999</v>
      </c>
      <c r="U4615" s="21"/>
      <c r="AB4615" t="s">
        <v>8668</v>
      </c>
      <c r="AC4615">
        <v>12</v>
      </c>
      <c r="AE4615" t="s">
        <v>8702</v>
      </c>
      <c r="AG4615" t="s">
        <v>8661</v>
      </c>
    </row>
    <row r="4616" spans="1:33" ht="12.95" customHeight="1" x14ac:dyDescent="0.2">
      <c r="A4616" s="34" t="s">
        <v>9257</v>
      </c>
      <c r="B4616" s="33" t="s">
        <v>8852</v>
      </c>
      <c r="C4616" s="34">
        <v>54765.574399999998</v>
      </c>
      <c r="D4616" s="34">
        <v>1E-4</v>
      </c>
      <c r="E4616">
        <f t="shared" si="498"/>
        <v>-1476.0018048102606</v>
      </c>
      <c r="F4616">
        <f t="shared" si="499"/>
        <v>-1476</v>
      </c>
      <c r="G4616">
        <f t="shared" si="502"/>
        <v>-2.1572000041487627E-3</v>
      </c>
      <c r="K4616">
        <f>G4616</f>
        <v>-2.1572000041487627E-3</v>
      </c>
      <c r="O4616">
        <f t="shared" ca="1" si="503"/>
        <v>-4.8429242007103964E-3</v>
      </c>
      <c r="Q4616" s="2">
        <f t="shared" si="500"/>
        <v>39747.074399999998</v>
      </c>
      <c r="U4616" s="21"/>
    </row>
    <row r="4617" spans="1:33" ht="12.95" customHeight="1" x14ac:dyDescent="0.2">
      <c r="A4617" s="102" t="s">
        <v>9273</v>
      </c>
      <c r="B4617" s="14" t="s">
        <v>8852</v>
      </c>
      <c r="C4617" s="17">
        <v>54771.550300000003</v>
      </c>
      <c r="D4617" s="17">
        <v>1E-4</v>
      </c>
      <c r="E4617">
        <f t="shared" si="498"/>
        <v>-1471.0020988909189</v>
      </c>
      <c r="F4617">
        <f t="shared" si="499"/>
        <v>-1471</v>
      </c>
      <c r="G4617">
        <f t="shared" si="502"/>
        <v>-2.5087000030907802E-3</v>
      </c>
      <c r="K4617">
        <f>G4617</f>
        <v>-2.5087000030907802E-3</v>
      </c>
      <c r="O4617">
        <f t="shared" ca="1" si="503"/>
        <v>-4.8228750087685466E-3</v>
      </c>
      <c r="Q4617" s="2">
        <f t="shared" si="500"/>
        <v>39753.050300000003</v>
      </c>
      <c r="U4617" s="21"/>
    </row>
    <row r="4618" spans="1:33" ht="12.95" customHeight="1" x14ac:dyDescent="0.2">
      <c r="A4618" s="34" t="s">
        <v>9257</v>
      </c>
      <c r="B4618" s="33" t="s">
        <v>8852</v>
      </c>
      <c r="C4618" s="34">
        <v>54782.3076</v>
      </c>
      <c r="D4618" s="34">
        <v>1E-4</v>
      </c>
      <c r="E4618">
        <f t="shared" si="498"/>
        <v>-1462.00205931762</v>
      </c>
      <c r="F4618">
        <f t="shared" si="499"/>
        <v>-1462</v>
      </c>
      <c r="G4618">
        <f t="shared" si="502"/>
        <v>-2.4613999994471669E-3</v>
      </c>
      <c r="K4618">
        <f>G4618</f>
        <v>-2.4613999994471669E-3</v>
      </c>
      <c r="O4618">
        <f t="shared" ca="1" si="503"/>
        <v>-4.786786463273217E-3</v>
      </c>
      <c r="Q4618" s="2">
        <f t="shared" si="500"/>
        <v>39763.8076</v>
      </c>
      <c r="U4618" s="21"/>
    </row>
    <row r="4619" spans="1:33" ht="12.95" customHeight="1" x14ac:dyDescent="0.2">
      <c r="A4619" s="102" t="s">
        <v>9258</v>
      </c>
      <c r="B4619" s="14" t="s">
        <v>8852</v>
      </c>
      <c r="C4619" s="17">
        <v>54782.3076</v>
      </c>
      <c r="D4619" s="17">
        <v>1E-4</v>
      </c>
      <c r="E4619">
        <f t="shared" si="498"/>
        <v>-1462.00205931762</v>
      </c>
      <c r="F4619">
        <f t="shared" si="499"/>
        <v>-1462</v>
      </c>
      <c r="G4619">
        <f t="shared" si="502"/>
        <v>-2.4613999994471669E-3</v>
      </c>
      <c r="K4619">
        <f>G4619</f>
        <v>-2.4613999994471669E-3</v>
      </c>
      <c r="O4619">
        <f t="shared" ca="1" si="503"/>
        <v>-4.786786463273217E-3</v>
      </c>
      <c r="Q4619" s="2">
        <f t="shared" si="500"/>
        <v>39763.8076</v>
      </c>
      <c r="U4619" s="21"/>
    </row>
    <row r="4620" spans="1:33" ht="12.95" customHeight="1" x14ac:dyDescent="0.2">
      <c r="A4620" s="55" t="s">
        <v>513</v>
      </c>
      <c r="B4620" s="54" t="s">
        <v>8852</v>
      </c>
      <c r="C4620" s="55">
        <v>54842.07</v>
      </c>
      <c r="D4620" s="55" t="s">
        <v>8869</v>
      </c>
      <c r="E4620">
        <f t="shared" si="498"/>
        <v>-1412.0021555317771</v>
      </c>
      <c r="F4620">
        <f t="shared" si="499"/>
        <v>-1412</v>
      </c>
      <c r="G4620">
        <f t="shared" si="502"/>
        <v>-2.5764000019989908E-3</v>
      </c>
      <c r="I4620">
        <f t="shared" ref="I4620:I4627" si="505">G4620</f>
        <v>-2.5764000019989908E-3</v>
      </c>
      <c r="O4620">
        <f t="shared" ca="1" si="503"/>
        <v>-4.5862945438547176E-3</v>
      </c>
      <c r="Q4620" s="2">
        <f t="shared" si="500"/>
        <v>39823.57</v>
      </c>
      <c r="U4620" s="21"/>
    </row>
    <row r="4621" spans="1:33" ht="12.95" customHeight="1" x14ac:dyDescent="0.2">
      <c r="A4621" s="55" t="s">
        <v>513</v>
      </c>
      <c r="B4621" s="54" t="s">
        <v>8852</v>
      </c>
      <c r="C4621" s="55">
        <v>54842.072999999997</v>
      </c>
      <c r="D4621" s="55" t="s">
        <v>8869</v>
      </c>
      <c r="E4621">
        <f t="shared" si="498"/>
        <v>-1411.9996455972498</v>
      </c>
      <c r="F4621">
        <f t="shared" si="499"/>
        <v>-1412</v>
      </c>
      <c r="G4621">
        <f t="shared" si="502"/>
        <v>4.2359999497421086E-4</v>
      </c>
      <c r="I4621">
        <f t="shared" si="505"/>
        <v>4.2359999497421086E-4</v>
      </c>
      <c r="O4621">
        <f t="shared" ca="1" si="503"/>
        <v>-4.5862945438547176E-3</v>
      </c>
      <c r="Q4621" s="2">
        <f t="shared" si="500"/>
        <v>39823.572999999997</v>
      </c>
      <c r="U4621" s="21"/>
      <c r="AB4621" t="s">
        <v>8668</v>
      </c>
      <c r="AC4621">
        <v>14</v>
      </c>
      <c r="AE4621" t="s">
        <v>8689</v>
      </c>
      <c r="AG4621" t="s">
        <v>8661</v>
      </c>
    </row>
    <row r="4622" spans="1:33" ht="12.95" customHeight="1" x14ac:dyDescent="0.2">
      <c r="A4622" s="55" t="s">
        <v>513</v>
      </c>
      <c r="B4622" s="54" t="s">
        <v>8852</v>
      </c>
      <c r="C4622" s="55">
        <v>54842.074999999997</v>
      </c>
      <c r="D4622" s="55" t="s">
        <v>8869</v>
      </c>
      <c r="E4622">
        <f t="shared" si="498"/>
        <v>-1411.9979723075628</v>
      </c>
      <c r="F4622">
        <f t="shared" si="499"/>
        <v>-1412</v>
      </c>
      <c r="G4622">
        <f t="shared" si="502"/>
        <v>2.4235999953816645E-3</v>
      </c>
      <c r="I4622">
        <f t="shared" si="505"/>
        <v>2.4235999953816645E-3</v>
      </c>
      <c r="O4622">
        <f t="shared" ca="1" si="503"/>
        <v>-4.5862945438547176E-3</v>
      </c>
      <c r="Q4622" s="2">
        <f t="shared" si="500"/>
        <v>39823.574999999997</v>
      </c>
      <c r="U4622" s="21"/>
    </row>
    <row r="4623" spans="1:33" ht="12.95" customHeight="1" x14ac:dyDescent="0.2">
      <c r="A4623" s="55" t="s">
        <v>513</v>
      </c>
      <c r="B4623" s="54" t="s">
        <v>8852</v>
      </c>
      <c r="C4623" s="55">
        <v>54842.074999999997</v>
      </c>
      <c r="D4623" s="55" t="s">
        <v>8869</v>
      </c>
      <c r="E4623">
        <f t="shared" si="498"/>
        <v>-1411.9979723075628</v>
      </c>
      <c r="F4623">
        <f t="shared" si="499"/>
        <v>-1412</v>
      </c>
      <c r="G4623">
        <f t="shared" si="502"/>
        <v>2.4235999953816645E-3</v>
      </c>
      <c r="I4623">
        <f t="shared" si="505"/>
        <v>2.4235999953816645E-3</v>
      </c>
      <c r="O4623">
        <f t="shared" ca="1" si="503"/>
        <v>-4.5862945438547176E-3</v>
      </c>
      <c r="Q4623" s="2">
        <f t="shared" si="500"/>
        <v>39823.574999999997</v>
      </c>
      <c r="U4623" s="21"/>
    </row>
    <row r="4624" spans="1:33" ht="12.95" customHeight="1" x14ac:dyDescent="0.2">
      <c r="A4624" s="55" t="s">
        <v>513</v>
      </c>
      <c r="B4624" s="54" t="s">
        <v>8852</v>
      </c>
      <c r="C4624" s="55">
        <v>54842.076000000001</v>
      </c>
      <c r="D4624" s="55" t="s">
        <v>8869</v>
      </c>
      <c r="E4624">
        <f t="shared" si="498"/>
        <v>-1411.9971356627161</v>
      </c>
      <c r="F4624">
        <f t="shared" si="499"/>
        <v>-1412</v>
      </c>
      <c r="G4624">
        <f t="shared" si="502"/>
        <v>3.4235999992233701E-3</v>
      </c>
      <c r="I4624">
        <f t="shared" si="505"/>
        <v>3.4235999992233701E-3</v>
      </c>
      <c r="O4624">
        <f t="shared" ca="1" si="503"/>
        <v>-4.5862945438547176E-3</v>
      </c>
      <c r="Q4624" s="2">
        <f t="shared" si="500"/>
        <v>39823.576000000001</v>
      </c>
      <c r="U4624" s="21"/>
    </row>
    <row r="4625" spans="1:33" ht="12.95" customHeight="1" x14ac:dyDescent="0.2">
      <c r="A4625" s="55" t="s">
        <v>524</v>
      </c>
      <c r="B4625" s="54" t="s">
        <v>8852</v>
      </c>
      <c r="C4625" s="55">
        <v>55058.41</v>
      </c>
      <c r="D4625" s="55" t="s">
        <v>8869</v>
      </c>
      <c r="E4625">
        <f t="shared" si="498"/>
        <v>-1231.0024101228</v>
      </c>
      <c r="F4625">
        <f t="shared" si="499"/>
        <v>-1231</v>
      </c>
      <c r="G4625">
        <f t="shared" si="502"/>
        <v>-2.8806999980588444E-3</v>
      </c>
      <c r="I4625">
        <f t="shared" si="505"/>
        <v>-2.8806999980588444E-3</v>
      </c>
      <c r="O4625">
        <f t="shared" ca="1" si="503"/>
        <v>-3.8605137955597512E-3</v>
      </c>
      <c r="Q4625" s="2">
        <f t="shared" si="500"/>
        <v>40039.910000000003</v>
      </c>
      <c r="U4625" s="21"/>
    </row>
    <row r="4626" spans="1:33" ht="12.95" customHeight="1" x14ac:dyDescent="0.2">
      <c r="A4626" s="55" t="s">
        <v>513</v>
      </c>
      <c r="B4626" s="54" t="s">
        <v>8852</v>
      </c>
      <c r="C4626" s="55">
        <v>55093.072999999997</v>
      </c>
      <c r="D4626" s="55" t="s">
        <v>8869</v>
      </c>
      <c r="E4626">
        <f t="shared" si="498"/>
        <v>-1202.0017899179832</v>
      </c>
      <c r="F4626">
        <f t="shared" si="499"/>
        <v>-1202</v>
      </c>
      <c r="G4626">
        <f t="shared" si="502"/>
        <v>-2.1394000068539754E-3</v>
      </c>
      <c r="I4626">
        <f t="shared" si="505"/>
        <v>-2.1394000068539754E-3</v>
      </c>
      <c r="O4626">
        <f t="shared" ca="1" si="503"/>
        <v>-3.7442284822970214E-3</v>
      </c>
      <c r="Q4626" s="2">
        <f t="shared" si="500"/>
        <v>40074.572999999997</v>
      </c>
      <c r="U4626" s="21"/>
    </row>
    <row r="4627" spans="1:33" ht="12.95" customHeight="1" x14ac:dyDescent="0.2">
      <c r="A4627" s="55" t="s">
        <v>513</v>
      </c>
      <c r="B4627" s="54" t="s">
        <v>8852</v>
      </c>
      <c r="C4627" s="55">
        <v>55099.055</v>
      </c>
      <c r="D4627" s="55" t="s">
        <v>8869</v>
      </c>
      <c r="E4627">
        <f t="shared" si="498"/>
        <v>-1196.9969804650982</v>
      </c>
      <c r="F4627">
        <f t="shared" si="499"/>
        <v>-1197</v>
      </c>
      <c r="G4627">
        <f t="shared" si="502"/>
        <v>3.6091000001761131E-3</v>
      </c>
      <c r="I4627">
        <f t="shared" si="505"/>
        <v>3.6091000001761131E-3</v>
      </c>
      <c r="O4627">
        <f t="shared" ca="1" si="503"/>
        <v>-3.7241792903551715E-3</v>
      </c>
      <c r="Q4627" s="2">
        <f t="shared" si="500"/>
        <v>40080.555</v>
      </c>
      <c r="U4627" s="21"/>
      <c r="AB4627" t="s">
        <v>8668</v>
      </c>
      <c r="AC4627">
        <v>12</v>
      </c>
      <c r="AE4627" t="s">
        <v>8771</v>
      </c>
      <c r="AG4627" t="s">
        <v>8661</v>
      </c>
    </row>
    <row r="4628" spans="1:33" ht="12.95" customHeight="1" x14ac:dyDescent="0.2">
      <c r="A4628" s="102" t="s">
        <v>9272</v>
      </c>
      <c r="B4628" s="14" t="s">
        <v>8852</v>
      </c>
      <c r="C4628" s="17">
        <v>55114.589200000002</v>
      </c>
      <c r="D4628" s="17">
        <v>2.0000000000000001E-4</v>
      </c>
      <c r="E4628">
        <f t="shared" si="498"/>
        <v>-1184.0003721396272</v>
      </c>
      <c r="F4628">
        <f t="shared" si="499"/>
        <v>-1184</v>
      </c>
      <c r="G4628">
        <f t="shared" si="502"/>
        <v>-4.4480000360636041E-4</v>
      </c>
      <c r="K4628">
        <f>G4628</f>
        <v>-4.4480000360636041E-4</v>
      </c>
      <c r="O4628">
        <f t="shared" ca="1" si="503"/>
        <v>-3.6720513913063614E-3</v>
      </c>
      <c r="Q4628" s="2">
        <f t="shared" si="500"/>
        <v>40096.089200000002</v>
      </c>
      <c r="U4628" s="21"/>
    </row>
    <row r="4629" spans="1:33" ht="12.95" customHeight="1" x14ac:dyDescent="0.2">
      <c r="A4629" s="55" t="s">
        <v>513</v>
      </c>
      <c r="B4629" s="54" t="s">
        <v>8852</v>
      </c>
      <c r="C4629" s="55">
        <v>55118.173000000003</v>
      </c>
      <c r="D4629" s="55" t="s">
        <v>8869</v>
      </c>
      <c r="E4629">
        <f t="shared" ref="E4629:E4692" si="506">+(C4629-C$7)/C$8</f>
        <v>-1181.0020043500517</v>
      </c>
      <c r="F4629">
        <f t="shared" ref="F4629:F4692" si="507">ROUND(2*E4629,0)/2</f>
        <v>-1181</v>
      </c>
      <c r="G4629">
        <f t="shared" si="502"/>
        <v>-2.3957000012160279E-3</v>
      </c>
      <c r="I4629">
        <f>G4629</f>
        <v>-2.3957000012160279E-3</v>
      </c>
      <c r="O4629">
        <f t="shared" ca="1" si="503"/>
        <v>-3.6600218761412518E-3</v>
      </c>
      <c r="Q4629" s="2">
        <f t="shared" si="500"/>
        <v>40099.673000000003</v>
      </c>
      <c r="U4629" s="21"/>
    </row>
    <row r="4630" spans="1:33" ht="12.95" customHeight="1" x14ac:dyDescent="0.2">
      <c r="A4630" s="55" t="s">
        <v>513</v>
      </c>
      <c r="B4630" s="54" t="s">
        <v>8852</v>
      </c>
      <c r="C4630" s="55">
        <v>55122.957000000002</v>
      </c>
      <c r="D4630" s="55" t="s">
        <v>8869</v>
      </c>
      <c r="E4630">
        <f t="shared" si="506"/>
        <v>-1176.9994954194958</v>
      </c>
      <c r="F4630">
        <f t="shared" si="507"/>
        <v>-1177</v>
      </c>
      <c r="G4630">
        <f t="shared" si="502"/>
        <v>6.0310000117169693E-4</v>
      </c>
      <c r="I4630">
        <f>G4630</f>
        <v>6.0310000117169693E-4</v>
      </c>
      <c r="O4630">
        <f t="shared" ca="1" si="503"/>
        <v>-3.6439825225877721E-3</v>
      </c>
      <c r="Q4630" s="2">
        <f t="shared" si="500"/>
        <v>40104.457000000002</v>
      </c>
      <c r="U4630" s="21"/>
      <c r="AB4630" t="s">
        <v>8668</v>
      </c>
      <c r="AC4630">
        <v>12</v>
      </c>
      <c r="AE4630" t="s">
        <v>8771</v>
      </c>
      <c r="AG4630" t="s">
        <v>8661</v>
      </c>
    </row>
    <row r="4631" spans="1:33" ht="12.95" customHeight="1" x14ac:dyDescent="0.2">
      <c r="A4631" s="55" t="s">
        <v>513</v>
      </c>
      <c r="B4631" s="54" t="s">
        <v>8852</v>
      </c>
      <c r="C4631" s="55">
        <v>55122.959000000003</v>
      </c>
      <c r="D4631" s="55" t="s">
        <v>8869</v>
      </c>
      <c r="E4631">
        <f t="shared" si="506"/>
        <v>-1176.9978221298088</v>
      </c>
      <c r="F4631">
        <f t="shared" si="507"/>
        <v>-1177</v>
      </c>
      <c r="G4631">
        <f t="shared" si="502"/>
        <v>2.6031000015791506E-3</v>
      </c>
      <c r="I4631">
        <f>G4631</f>
        <v>2.6031000015791506E-3</v>
      </c>
      <c r="O4631">
        <f t="shared" ca="1" si="503"/>
        <v>-3.6439825225877721E-3</v>
      </c>
      <c r="Q4631" s="2">
        <f t="shared" ref="Q4631:Q4694" si="508">+C4631-15018.5</f>
        <v>40104.459000000003</v>
      </c>
      <c r="U4631" s="21"/>
    </row>
    <row r="4632" spans="1:33" ht="12.95" customHeight="1" x14ac:dyDescent="0.2">
      <c r="A4632" s="55" t="s">
        <v>513</v>
      </c>
      <c r="B4632" s="54" t="s">
        <v>8852</v>
      </c>
      <c r="C4632" s="55">
        <v>55124.154999999999</v>
      </c>
      <c r="D4632" s="55" t="s">
        <v>8869</v>
      </c>
      <c r="E4632">
        <f t="shared" si="506"/>
        <v>-1175.9971948971729</v>
      </c>
      <c r="F4632">
        <f t="shared" si="507"/>
        <v>-1176</v>
      </c>
      <c r="G4632">
        <f t="shared" si="502"/>
        <v>3.352799998538103E-3</v>
      </c>
      <c r="I4632">
        <f>G4632</f>
        <v>3.352799998538103E-3</v>
      </c>
      <c r="O4632">
        <f t="shared" ca="1" si="503"/>
        <v>-3.639972684199402E-3</v>
      </c>
      <c r="Q4632" s="2">
        <f t="shared" si="508"/>
        <v>40105.654999999999</v>
      </c>
      <c r="U4632" s="21"/>
      <c r="AB4632" t="s">
        <v>8773</v>
      </c>
      <c r="AG4632" t="s">
        <v>8769</v>
      </c>
    </row>
    <row r="4633" spans="1:33" ht="12.95" customHeight="1" x14ac:dyDescent="0.2">
      <c r="A4633" s="12" t="s">
        <v>9259</v>
      </c>
      <c r="B4633" s="35" t="s">
        <v>8852</v>
      </c>
      <c r="C4633" s="12">
        <v>55157.618600000002</v>
      </c>
      <c r="D4633" s="12">
        <v>1E-4</v>
      </c>
      <c r="E4633">
        <f t="shared" si="506"/>
        <v>-1148.0000465174546</v>
      </c>
      <c r="F4633">
        <f t="shared" si="507"/>
        <v>-1148</v>
      </c>
      <c r="G4633">
        <f t="shared" si="502"/>
        <v>-5.5600001360289752E-5</v>
      </c>
      <c r="K4633">
        <f>G4633</f>
        <v>-5.5600001360289752E-5</v>
      </c>
      <c r="O4633">
        <f t="shared" ca="1" si="503"/>
        <v>-3.5276972093250423E-3</v>
      </c>
      <c r="Q4633" s="2">
        <f t="shared" si="508"/>
        <v>40139.118600000002</v>
      </c>
      <c r="U4633" s="21"/>
    </row>
    <row r="4634" spans="1:33" ht="12.95" customHeight="1" x14ac:dyDescent="0.2">
      <c r="A4634" s="55" t="s">
        <v>549</v>
      </c>
      <c r="B4634" s="54" t="s">
        <v>8852</v>
      </c>
      <c r="C4634" s="55">
        <v>55203.042999999998</v>
      </c>
      <c r="D4634" s="55" t="s">
        <v>8869</v>
      </c>
      <c r="E4634">
        <f t="shared" si="506"/>
        <v>-1109.9959564954765</v>
      </c>
      <c r="F4634">
        <f t="shared" si="507"/>
        <v>-1110</v>
      </c>
      <c r="G4634">
        <f t="shared" si="502"/>
        <v>4.8329999917768873E-3</v>
      </c>
      <c r="I4634">
        <f>G4634</f>
        <v>4.8329999917768873E-3</v>
      </c>
      <c r="O4634">
        <f t="shared" ca="1" si="503"/>
        <v>-3.3753233505669829E-3</v>
      </c>
      <c r="Q4634" s="2">
        <f t="shared" si="508"/>
        <v>40184.542999999998</v>
      </c>
      <c r="U4634" s="21"/>
      <c r="AB4634" t="s">
        <v>8809</v>
      </c>
      <c r="AG4634" t="s">
        <v>8769</v>
      </c>
    </row>
    <row r="4635" spans="1:33" ht="12.95" customHeight="1" x14ac:dyDescent="0.2">
      <c r="A4635" s="55" t="s">
        <v>549</v>
      </c>
      <c r="B4635" s="54" t="s">
        <v>8852</v>
      </c>
      <c r="C4635" s="55">
        <v>55203.044000000002</v>
      </c>
      <c r="D4635" s="55" t="s">
        <v>8869</v>
      </c>
      <c r="E4635">
        <f t="shared" si="506"/>
        <v>-1109.9951198506301</v>
      </c>
      <c r="F4635">
        <f t="shared" si="507"/>
        <v>-1110</v>
      </c>
      <c r="G4635">
        <f t="shared" si="502"/>
        <v>5.8329999956185929E-3</v>
      </c>
      <c r="I4635">
        <f>G4635</f>
        <v>5.8329999956185929E-3</v>
      </c>
      <c r="O4635">
        <f t="shared" ca="1" si="503"/>
        <v>-3.3753233505669829E-3</v>
      </c>
      <c r="Q4635" s="2">
        <f t="shared" si="508"/>
        <v>40184.544000000002</v>
      </c>
      <c r="U4635" s="21"/>
    </row>
    <row r="4636" spans="1:33" ht="12.95" customHeight="1" x14ac:dyDescent="0.2">
      <c r="A4636" s="55" t="s">
        <v>549</v>
      </c>
      <c r="B4636" s="54" t="s">
        <v>8852</v>
      </c>
      <c r="C4636" s="55">
        <v>55203.044999999998</v>
      </c>
      <c r="D4636" s="55" t="s">
        <v>8869</v>
      </c>
      <c r="E4636">
        <f t="shared" si="506"/>
        <v>-1109.9942832057895</v>
      </c>
      <c r="F4636">
        <f t="shared" si="507"/>
        <v>-1110</v>
      </c>
      <c r="G4636">
        <f t="shared" si="502"/>
        <v>6.832999992184341E-3</v>
      </c>
      <c r="I4636">
        <f>G4636</f>
        <v>6.832999992184341E-3</v>
      </c>
      <c r="O4636">
        <f t="shared" ca="1" si="503"/>
        <v>-3.3753233505669829E-3</v>
      </c>
      <c r="Q4636" s="2">
        <f t="shared" si="508"/>
        <v>40184.544999999998</v>
      </c>
      <c r="U4636" s="21"/>
    </row>
    <row r="4637" spans="1:33" ht="12.95" customHeight="1" x14ac:dyDescent="0.2">
      <c r="A4637" s="55" t="s">
        <v>549</v>
      </c>
      <c r="B4637" s="54" t="s">
        <v>8852</v>
      </c>
      <c r="C4637" s="55">
        <v>55203.046000000002</v>
      </c>
      <c r="D4637" s="55" t="s">
        <v>8869</v>
      </c>
      <c r="E4637">
        <f t="shared" si="506"/>
        <v>-1109.9934465609431</v>
      </c>
      <c r="F4637">
        <f t="shared" si="507"/>
        <v>-1110</v>
      </c>
      <c r="G4637">
        <f t="shared" si="502"/>
        <v>7.8329999960260466E-3</v>
      </c>
      <c r="I4637">
        <f>G4637</f>
        <v>7.8329999960260466E-3</v>
      </c>
      <c r="O4637">
        <f t="shared" ca="1" si="503"/>
        <v>-3.3753233505669829E-3</v>
      </c>
      <c r="Q4637" s="2">
        <f t="shared" si="508"/>
        <v>40184.546000000002</v>
      </c>
      <c r="U4637" s="21"/>
    </row>
    <row r="4638" spans="1:33" ht="12.95" customHeight="1" x14ac:dyDescent="0.2">
      <c r="A4638" s="55" t="s">
        <v>549</v>
      </c>
      <c r="B4638" s="54" t="s">
        <v>8852</v>
      </c>
      <c r="C4638" s="55">
        <v>55220.966999999997</v>
      </c>
      <c r="D4638" s="55" t="s">
        <v>8869</v>
      </c>
      <c r="E4638">
        <f t="shared" si="506"/>
        <v>-1094.9999343233851</v>
      </c>
      <c r="F4638">
        <f t="shared" si="507"/>
        <v>-1095</v>
      </c>
      <c r="G4638">
        <f t="shared" si="502"/>
        <v>7.8499993833247572E-5</v>
      </c>
      <c r="I4638">
        <f>G4638</f>
        <v>7.8499993833247572E-5</v>
      </c>
      <c r="O4638">
        <f t="shared" ca="1" si="503"/>
        <v>-3.3151757747414334E-3</v>
      </c>
      <c r="Q4638" s="2">
        <f t="shared" si="508"/>
        <v>40202.466999999997</v>
      </c>
      <c r="U4638" s="21"/>
    </row>
    <row r="4639" spans="1:33" ht="12.95" customHeight="1" x14ac:dyDescent="0.2">
      <c r="A4639" s="55" t="s">
        <v>549</v>
      </c>
      <c r="B4639" s="54" t="s">
        <v>8852</v>
      </c>
      <c r="C4639" s="55">
        <v>55234.113100000002</v>
      </c>
      <c r="D4639" s="55" t="s">
        <v>8869</v>
      </c>
      <c r="E4639">
        <f t="shared" si="506"/>
        <v>-1084.0013175483</v>
      </c>
      <c r="F4639">
        <f t="shared" si="507"/>
        <v>-1084</v>
      </c>
      <c r="G4639">
        <f t="shared" si="502"/>
        <v>-1.574800000526011E-3</v>
      </c>
      <c r="K4639">
        <f>G4639</f>
        <v>-1.574800000526011E-3</v>
      </c>
      <c r="O4639">
        <f t="shared" ca="1" si="503"/>
        <v>-3.2710675524693636E-3</v>
      </c>
      <c r="Q4639" s="2">
        <f t="shared" si="508"/>
        <v>40215.613100000002</v>
      </c>
      <c r="U4639" s="21"/>
    </row>
    <row r="4640" spans="1:33" ht="12.95" customHeight="1" x14ac:dyDescent="0.2">
      <c r="A4640" s="102" t="s">
        <v>9274</v>
      </c>
      <c r="B4640" s="14" t="s">
        <v>8852</v>
      </c>
      <c r="C4640" s="17">
        <v>55298.658600000002</v>
      </c>
      <c r="D4640" s="17">
        <v>1E-4</v>
      </c>
      <c r="E4640">
        <f t="shared" si="506"/>
        <v>-1029.9996578122596</v>
      </c>
      <c r="F4640">
        <f t="shared" si="507"/>
        <v>-1030</v>
      </c>
      <c r="G4640">
        <f t="shared" si="502"/>
        <v>4.0900000021792948E-4</v>
      </c>
      <c r="K4640">
        <f>G4640</f>
        <v>4.0900000021792948E-4</v>
      </c>
      <c r="O4640">
        <f t="shared" ca="1" si="503"/>
        <v>-3.0545362794973845E-3</v>
      </c>
      <c r="Q4640" s="2">
        <f t="shared" si="508"/>
        <v>40280.158600000002</v>
      </c>
      <c r="U4640" s="21"/>
      <c r="AB4640" t="s">
        <v>8780</v>
      </c>
      <c r="AG4640" t="s">
        <v>8769</v>
      </c>
    </row>
    <row r="4641" spans="1:33" ht="12.95" customHeight="1" x14ac:dyDescent="0.2">
      <c r="A4641" s="55" t="s">
        <v>549</v>
      </c>
      <c r="B4641" s="54" t="s">
        <v>8852</v>
      </c>
      <c r="C4641" s="55">
        <v>55400.254200000003</v>
      </c>
      <c r="D4641" s="55" t="s">
        <v>8869</v>
      </c>
      <c r="E4641">
        <f t="shared" si="506"/>
        <v>-945.00022296585087</v>
      </c>
      <c r="F4641">
        <f t="shared" si="507"/>
        <v>-945</v>
      </c>
      <c r="G4641">
        <f t="shared" si="502"/>
        <v>-2.6649999927030876E-4</v>
      </c>
      <c r="K4641">
        <f>G4641</f>
        <v>-2.6649999927030876E-4</v>
      </c>
      <c r="O4641">
        <f t="shared" ca="1" si="503"/>
        <v>-2.7137000164859358E-3</v>
      </c>
      <c r="Q4641" s="2">
        <f t="shared" si="508"/>
        <v>40381.754200000003</v>
      </c>
      <c r="U4641" s="21"/>
    </row>
    <row r="4642" spans="1:33" ht="12.95" customHeight="1" x14ac:dyDescent="0.2">
      <c r="A4642" s="55" t="s">
        <v>549</v>
      </c>
      <c r="B4642" s="54" t="s">
        <v>8852</v>
      </c>
      <c r="C4642" s="55">
        <v>55412.207999999999</v>
      </c>
      <c r="D4642" s="55" t="s">
        <v>8869</v>
      </c>
      <c r="E4642">
        <f t="shared" si="506"/>
        <v>-934.99913783749264</v>
      </c>
      <c r="F4642">
        <f t="shared" si="507"/>
        <v>-935</v>
      </c>
      <c r="G4642">
        <f t="shared" si="502"/>
        <v>1.0304999959771521E-3</v>
      </c>
      <c r="I4642">
        <f t="shared" ref="I4642:I4655" si="509">G4642</f>
        <v>1.0304999959771521E-3</v>
      </c>
      <c r="O4642">
        <f t="shared" ca="1" si="503"/>
        <v>-2.6736016326022361E-3</v>
      </c>
      <c r="Q4642" s="2">
        <f t="shared" si="508"/>
        <v>40393.707999999999</v>
      </c>
      <c r="U4642" s="21"/>
    </row>
    <row r="4643" spans="1:33" ht="12.95" customHeight="1" x14ac:dyDescent="0.2">
      <c r="A4643" s="55" t="s">
        <v>549</v>
      </c>
      <c r="B4643" s="54" t="s">
        <v>8852</v>
      </c>
      <c r="C4643" s="55">
        <v>55412.212</v>
      </c>
      <c r="D4643" s="55" t="s">
        <v>8869</v>
      </c>
      <c r="E4643">
        <f t="shared" si="506"/>
        <v>-934.99579125811863</v>
      </c>
      <c r="F4643">
        <f t="shared" si="507"/>
        <v>-935</v>
      </c>
      <c r="G4643">
        <f t="shared" si="502"/>
        <v>5.0304999967920594E-3</v>
      </c>
      <c r="I4643">
        <f t="shared" si="509"/>
        <v>5.0304999967920594E-3</v>
      </c>
      <c r="O4643">
        <f t="shared" ca="1" si="503"/>
        <v>-2.6736016326022361E-3</v>
      </c>
      <c r="Q4643" s="2">
        <f t="shared" si="508"/>
        <v>40393.712</v>
      </c>
      <c r="U4643" s="21"/>
      <c r="AB4643" t="s">
        <v>8778</v>
      </c>
      <c r="AG4643" t="s">
        <v>8769</v>
      </c>
    </row>
    <row r="4644" spans="1:33" ht="12.95" customHeight="1" x14ac:dyDescent="0.2">
      <c r="A4644" s="55" t="s">
        <v>549</v>
      </c>
      <c r="B4644" s="54" t="s">
        <v>8852</v>
      </c>
      <c r="C4644" s="55">
        <v>55418.167000000001</v>
      </c>
      <c r="D4644" s="55" t="s">
        <v>8869</v>
      </c>
      <c r="E4644">
        <f t="shared" si="506"/>
        <v>-930.0135712160054</v>
      </c>
      <c r="F4644">
        <f t="shared" si="507"/>
        <v>-930</v>
      </c>
      <c r="G4644">
        <f t="shared" si="502"/>
        <v>-1.6221000005316455E-2</v>
      </c>
      <c r="I4644">
        <f t="shared" si="509"/>
        <v>-1.6221000005316455E-2</v>
      </c>
      <c r="O4644">
        <f t="shared" ca="1" si="503"/>
        <v>-2.6535524406603862E-3</v>
      </c>
      <c r="Q4644" s="2">
        <f t="shared" si="508"/>
        <v>40399.667000000001</v>
      </c>
      <c r="U4644" s="21"/>
    </row>
    <row r="4645" spans="1:33" ht="12.95" customHeight="1" x14ac:dyDescent="0.2">
      <c r="A4645" s="55" t="s">
        <v>549</v>
      </c>
      <c r="B4645" s="54" t="s">
        <v>8852</v>
      </c>
      <c r="C4645" s="55">
        <v>55418.17</v>
      </c>
      <c r="D4645" s="55" t="s">
        <v>8869</v>
      </c>
      <c r="E4645">
        <f t="shared" si="506"/>
        <v>-930.01106128147796</v>
      </c>
      <c r="F4645">
        <f t="shared" si="507"/>
        <v>-930</v>
      </c>
      <c r="G4645">
        <f t="shared" si="502"/>
        <v>-1.3221000008343253E-2</v>
      </c>
      <c r="I4645">
        <f t="shared" si="509"/>
        <v>-1.3221000008343253E-2</v>
      </c>
      <c r="O4645">
        <f t="shared" ca="1" si="503"/>
        <v>-2.6535524406603862E-3</v>
      </c>
      <c r="Q4645" s="2">
        <f t="shared" si="508"/>
        <v>40399.67</v>
      </c>
      <c r="U4645" s="21"/>
    </row>
    <row r="4646" spans="1:33" ht="12.95" customHeight="1" x14ac:dyDescent="0.2">
      <c r="A4646" s="55" t="s">
        <v>549</v>
      </c>
      <c r="B4646" s="54" t="s">
        <v>8852</v>
      </c>
      <c r="C4646" s="55">
        <v>55418.173999999999</v>
      </c>
      <c r="D4646" s="55" t="s">
        <v>8869</v>
      </c>
      <c r="E4646">
        <f t="shared" si="506"/>
        <v>-930.00771470210395</v>
      </c>
      <c r="F4646">
        <f t="shared" si="507"/>
        <v>-930</v>
      </c>
      <c r="G4646">
        <f t="shared" si="502"/>
        <v>-9.221000007528346E-3</v>
      </c>
      <c r="I4646">
        <f t="shared" si="509"/>
        <v>-9.221000007528346E-3</v>
      </c>
      <c r="O4646">
        <f t="shared" ca="1" si="503"/>
        <v>-2.6535524406603862E-3</v>
      </c>
      <c r="Q4646" s="2">
        <f t="shared" si="508"/>
        <v>40399.673999999999</v>
      </c>
      <c r="U4646" s="21"/>
    </row>
    <row r="4647" spans="1:33" ht="12.95" customHeight="1" x14ac:dyDescent="0.2">
      <c r="A4647" s="55" t="s">
        <v>549</v>
      </c>
      <c r="B4647" s="54" t="s">
        <v>8852</v>
      </c>
      <c r="C4647" s="55">
        <v>55418.175999999999</v>
      </c>
      <c r="D4647" s="55" t="s">
        <v>8869</v>
      </c>
      <c r="E4647">
        <f t="shared" si="506"/>
        <v>-930.00604141241683</v>
      </c>
      <c r="F4647">
        <f t="shared" si="507"/>
        <v>-930</v>
      </c>
      <c r="G4647">
        <f t="shared" si="502"/>
        <v>-7.2210000071208924E-3</v>
      </c>
      <c r="I4647">
        <f t="shared" si="509"/>
        <v>-7.2210000071208924E-3</v>
      </c>
      <c r="O4647">
        <f t="shared" ca="1" si="503"/>
        <v>-2.6535524406603862E-3</v>
      </c>
      <c r="Q4647" s="2">
        <f t="shared" si="508"/>
        <v>40399.675999999999</v>
      </c>
      <c r="U4647" s="21"/>
      <c r="AB4647" t="s">
        <v>8809</v>
      </c>
      <c r="AC4647">
        <v>414</v>
      </c>
      <c r="AG4647" t="s">
        <v>8769</v>
      </c>
    </row>
    <row r="4648" spans="1:33" ht="12.95" customHeight="1" x14ac:dyDescent="0.2">
      <c r="A4648" s="55" t="s">
        <v>549</v>
      </c>
      <c r="B4648" s="54" t="s">
        <v>8852</v>
      </c>
      <c r="C4648" s="55">
        <v>55418.178999999996</v>
      </c>
      <c r="D4648" s="55" t="s">
        <v>8869</v>
      </c>
      <c r="E4648">
        <f t="shared" si="506"/>
        <v>-930.0035314778894</v>
      </c>
      <c r="F4648">
        <f t="shared" si="507"/>
        <v>-930</v>
      </c>
      <c r="G4648">
        <f t="shared" si="502"/>
        <v>-4.2210000101476908E-3</v>
      </c>
      <c r="I4648">
        <f t="shared" si="509"/>
        <v>-4.2210000101476908E-3</v>
      </c>
      <c r="O4648">
        <f t="shared" ca="1" si="503"/>
        <v>-2.6535524406603862E-3</v>
      </c>
      <c r="Q4648" s="2">
        <f t="shared" si="508"/>
        <v>40399.678999999996</v>
      </c>
      <c r="U4648" s="21"/>
    </row>
    <row r="4649" spans="1:33" ht="12.95" customHeight="1" x14ac:dyDescent="0.2">
      <c r="A4649" s="55" t="s">
        <v>549</v>
      </c>
      <c r="B4649" s="54" t="s">
        <v>8852</v>
      </c>
      <c r="C4649" s="55">
        <v>55418.178999999996</v>
      </c>
      <c r="D4649" s="55" t="s">
        <v>8869</v>
      </c>
      <c r="E4649">
        <f t="shared" si="506"/>
        <v>-930.0035314778894</v>
      </c>
      <c r="F4649">
        <f t="shared" si="507"/>
        <v>-930</v>
      </c>
      <c r="G4649">
        <f t="shared" si="502"/>
        <v>-4.2210000101476908E-3</v>
      </c>
      <c r="I4649">
        <f t="shared" si="509"/>
        <v>-4.2210000101476908E-3</v>
      </c>
      <c r="O4649">
        <f t="shared" ca="1" si="503"/>
        <v>-2.6535524406603862E-3</v>
      </c>
      <c r="Q4649" s="2">
        <f t="shared" si="508"/>
        <v>40399.678999999996</v>
      </c>
      <c r="U4649" s="21"/>
      <c r="AB4649" t="s">
        <v>8668</v>
      </c>
      <c r="AC4649">
        <v>12</v>
      </c>
      <c r="AE4649" t="s">
        <v>8702</v>
      </c>
      <c r="AG4649" t="s">
        <v>8661</v>
      </c>
    </row>
    <row r="4650" spans="1:33" ht="12.95" customHeight="1" x14ac:dyDescent="0.2">
      <c r="A4650" s="55" t="s">
        <v>549</v>
      </c>
      <c r="B4650" s="54" t="s">
        <v>8852</v>
      </c>
      <c r="C4650" s="55">
        <v>55418.18</v>
      </c>
      <c r="D4650" s="55" t="s">
        <v>8869</v>
      </c>
      <c r="E4650">
        <f t="shared" si="506"/>
        <v>-930.00269483304282</v>
      </c>
      <c r="F4650">
        <f t="shared" si="507"/>
        <v>-930</v>
      </c>
      <c r="G4650">
        <f t="shared" si="502"/>
        <v>-3.2210000063059852E-3</v>
      </c>
      <c r="I4650">
        <f t="shared" si="509"/>
        <v>-3.2210000063059852E-3</v>
      </c>
      <c r="O4650">
        <f t="shared" ca="1" si="503"/>
        <v>-2.6535524406603862E-3</v>
      </c>
      <c r="Q4650" s="2">
        <f t="shared" si="508"/>
        <v>40399.68</v>
      </c>
      <c r="U4650" s="21"/>
      <c r="AB4650" t="s">
        <v>8668</v>
      </c>
      <c r="AC4650">
        <v>12</v>
      </c>
      <c r="AE4650" t="s">
        <v>8771</v>
      </c>
      <c r="AG4650" t="s">
        <v>8661</v>
      </c>
    </row>
    <row r="4651" spans="1:33" ht="12.95" customHeight="1" x14ac:dyDescent="0.2">
      <c r="A4651" s="55" t="s">
        <v>549</v>
      </c>
      <c r="B4651" s="54" t="s">
        <v>8852</v>
      </c>
      <c r="C4651" s="55">
        <v>55418.18</v>
      </c>
      <c r="D4651" s="55" t="s">
        <v>8869</v>
      </c>
      <c r="E4651">
        <f t="shared" si="506"/>
        <v>-930.00269483304282</v>
      </c>
      <c r="F4651">
        <f t="shared" si="507"/>
        <v>-930</v>
      </c>
      <c r="G4651">
        <f t="shared" si="502"/>
        <v>-3.2210000063059852E-3</v>
      </c>
      <c r="I4651">
        <f t="shared" si="509"/>
        <v>-3.2210000063059852E-3</v>
      </c>
      <c r="O4651">
        <f t="shared" ca="1" si="503"/>
        <v>-2.6535524406603862E-3</v>
      </c>
      <c r="Q4651" s="2">
        <f t="shared" si="508"/>
        <v>40399.68</v>
      </c>
      <c r="U4651" s="21"/>
    </row>
    <row r="4652" spans="1:33" ht="12.95" customHeight="1" x14ac:dyDescent="0.2">
      <c r="A4652" s="55" t="s">
        <v>549</v>
      </c>
      <c r="B4652" s="54" t="s">
        <v>8852</v>
      </c>
      <c r="C4652" s="55">
        <v>55418.180999999997</v>
      </c>
      <c r="D4652" s="55" t="s">
        <v>8869</v>
      </c>
      <c r="E4652">
        <f t="shared" si="506"/>
        <v>-930.00185818820239</v>
      </c>
      <c r="F4652">
        <f t="shared" si="507"/>
        <v>-930</v>
      </c>
      <c r="G4652">
        <f t="shared" ref="G4652:G4715" si="510">+C4652-(C$7+F4652*C$8)</f>
        <v>-2.2210000097402371E-3</v>
      </c>
      <c r="I4652">
        <f t="shared" si="509"/>
        <v>-2.2210000097402371E-3</v>
      </c>
      <c r="O4652">
        <f t="shared" ca="1" si="503"/>
        <v>-2.6535524406603862E-3</v>
      </c>
      <c r="Q4652" s="2">
        <f t="shared" si="508"/>
        <v>40399.680999999997</v>
      </c>
      <c r="U4652" s="21"/>
    </row>
    <row r="4653" spans="1:33" ht="12.95" customHeight="1" x14ac:dyDescent="0.2">
      <c r="A4653" s="55" t="s">
        <v>549</v>
      </c>
      <c r="B4653" s="54" t="s">
        <v>8852</v>
      </c>
      <c r="C4653" s="55">
        <v>55418.182999999997</v>
      </c>
      <c r="D4653" s="55" t="s">
        <v>8869</v>
      </c>
      <c r="E4653">
        <f t="shared" si="506"/>
        <v>-930.00018489851527</v>
      </c>
      <c r="F4653">
        <f t="shared" si="507"/>
        <v>-930</v>
      </c>
      <c r="G4653">
        <f t="shared" si="510"/>
        <v>-2.2100000933278352E-4</v>
      </c>
      <c r="I4653">
        <f t="shared" si="509"/>
        <v>-2.2100000933278352E-4</v>
      </c>
      <c r="O4653">
        <f t="shared" ca="1" si="503"/>
        <v>-2.6535524406603862E-3</v>
      </c>
      <c r="Q4653" s="2">
        <f t="shared" si="508"/>
        <v>40399.682999999997</v>
      </c>
      <c r="U4653" s="21"/>
    </row>
    <row r="4654" spans="1:33" ht="12.95" customHeight="1" x14ac:dyDescent="0.2">
      <c r="A4654" s="55" t="s">
        <v>549</v>
      </c>
      <c r="B4654" s="54" t="s">
        <v>8852</v>
      </c>
      <c r="C4654" s="55">
        <v>55418.184999999998</v>
      </c>
      <c r="D4654" s="55" t="s">
        <v>8869</v>
      </c>
      <c r="E4654">
        <f t="shared" si="506"/>
        <v>-929.99851160882827</v>
      </c>
      <c r="F4654">
        <f t="shared" si="507"/>
        <v>-930</v>
      </c>
      <c r="G4654">
        <f t="shared" si="510"/>
        <v>1.7789999910746701E-3</v>
      </c>
      <c r="I4654">
        <f t="shared" si="509"/>
        <v>1.7789999910746701E-3</v>
      </c>
      <c r="O4654">
        <f t="shared" ca="1" si="503"/>
        <v>-2.6535524406603862E-3</v>
      </c>
      <c r="Q4654" s="2">
        <f t="shared" si="508"/>
        <v>40399.684999999998</v>
      </c>
      <c r="U4654" s="21"/>
    </row>
    <row r="4655" spans="1:33" ht="12.95" customHeight="1" x14ac:dyDescent="0.2">
      <c r="A4655" s="55" t="s">
        <v>549</v>
      </c>
      <c r="B4655" s="54" t="s">
        <v>8852</v>
      </c>
      <c r="C4655" s="55">
        <v>55418.2</v>
      </c>
      <c r="D4655" s="55" t="s">
        <v>8869</v>
      </c>
      <c r="E4655">
        <f t="shared" si="506"/>
        <v>-929.98596193617857</v>
      </c>
      <c r="F4655">
        <f t="shared" si="507"/>
        <v>-930</v>
      </c>
      <c r="G4655">
        <f t="shared" si="510"/>
        <v>1.6778999990492593E-2</v>
      </c>
      <c r="I4655">
        <f t="shared" si="509"/>
        <v>1.6778999990492593E-2</v>
      </c>
      <c r="O4655">
        <f t="shared" ca="1" si="503"/>
        <v>-2.6535524406603862E-3</v>
      </c>
      <c r="Q4655" s="2">
        <f t="shared" si="508"/>
        <v>40399.699999999997</v>
      </c>
      <c r="U4655" s="21"/>
    </row>
    <row r="4656" spans="1:33" ht="12.95" customHeight="1" x14ac:dyDescent="0.2">
      <c r="A4656" s="55" t="s">
        <v>609</v>
      </c>
      <c r="B4656" s="54" t="s">
        <v>8852</v>
      </c>
      <c r="C4656" s="55">
        <v>55480.3393</v>
      </c>
      <c r="D4656" s="55" t="s">
        <v>8869</v>
      </c>
      <c r="E4656">
        <f t="shared" si="506"/>
        <v>-877.99743702218984</v>
      </c>
      <c r="F4656">
        <f t="shared" si="507"/>
        <v>-878</v>
      </c>
      <c r="G4656">
        <f t="shared" si="510"/>
        <v>3.0633999995188788E-3</v>
      </c>
      <c r="K4656">
        <f>G4656</f>
        <v>3.0633999995188788E-3</v>
      </c>
      <c r="O4656">
        <f t="shared" ref="O4656:O4719" ca="1" si="511">+C$11+C$12*F4656</f>
        <v>-2.445040844465147E-3</v>
      </c>
      <c r="Q4656" s="2">
        <f t="shared" si="508"/>
        <v>40461.8393</v>
      </c>
      <c r="U4656" s="21"/>
    </row>
    <row r="4657" spans="1:21" ht="12.95" customHeight="1" x14ac:dyDescent="0.2">
      <c r="A4657" s="55" t="s">
        <v>549</v>
      </c>
      <c r="B4657" s="54" t="s">
        <v>8852</v>
      </c>
      <c r="C4657" s="55">
        <v>55504.243600000002</v>
      </c>
      <c r="D4657" s="55" t="s">
        <v>8869</v>
      </c>
      <c r="E4657">
        <f t="shared" si="506"/>
        <v>-857.99802769344763</v>
      </c>
      <c r="F4657">
        <f t="shared" si="507"/>
        <v>-858</v>
      </c>
      <c r="G4657">
        <f t="shared" si="510"/>
        <v>2.3574000006192364E-3</v>
      </c>
      <c r="K4657">
        <f>G4657</f>
        <v>2.3574000006192364E-3</v>
      </c>
      <c r="O4657">
        <f t="shared" ca="1" si="511"/>
        <v>-2.3648440766977476E-3</v>
      </c>
      <c r="Q4657" s="2">
        <f t="shared" si="508"/>
        <v>40485.743600000002</v>
      </c>
      <c r="U4657" s="21"/>
    </row>
    <row r="4658" spans="1:21" ht="12.95" customHeight="1" x14ac:dyDescent="0.2">
      <c r="A4658" s="55" t="s">
        <v>549</v>
      </c>
      <c r="B4658" s="54" t="s">
        <v>8852</v>
      </c>
      <c r="C4658" s="55">
        <v>55510.218699999998</v>
      </c>
      <c r="D4658" s="55" t="s">
        <v>8869</v>
      </c>
      <c r="E4658">
        <f t="shared" si="506"/>
        <v>-852.99899108998807</v>
      </c>
      <c r="F4658">
        <f t="shared" si="507"/>
        <v>-853</v>
      </c>
      <c r="G4658">
        <f t="shared" si="510"/>
        <v>1.2058999927830882E-3</v>
      </c>
      <c r="K4658">
        <f>G4658</f>
        <v>1.2058999927830882E-3</v>
      </c>
      <c r="O4658">
        <f t="shared" ca="1" si="511"/>
        <v>-2.3447948847558973E-3</v>
      </c>
      <c r="Q4658" s="2">
        <f t="shared" si="508"/>
        <v>40491.718699999998</v>
      </c>
      <c r="U4658" s="21"/>
    </row>
    <row r="4659" spans="1:21" ht="12.95" customHeight="1" x14ac:dyDescent="0.2">
      <c r="A4659" s="55" t="s">
        <v>549</v>
      </c>
      <c r="B4659" s="54" t="s">
        <v>8852</v>
      </c>
      <c r="C4659" s="55">
        <v>55520.976999999999</v>
      </c>
      <c r="D4659" s="55" t="s">
        <v>8869</v>
      </c>
      <c r="E4659">
        <f t="shared" si="506"/>
        <v>-843.99811487184252</v>
      </c>
      <c r="F4659">
        <f t="shared" si="507"/>
        <v>-844</v>
      </c>
      <c r="G4659">
        <f t="shared" si="510"/>
        <v>2.2531999929924496E-3</v>
      </c>
      <c r="I4659">
        <f t="shared" ref="I4659:I4665" si="512">G4659</f>
        <v>2.2531999929924496E-3</v>
      </c>
      <c r="O4659">
        <f t="shared" ca="1" si="511"/>
        <v>-2.3087063392605678E-3</v>
      </c>
      <c r="Q4659" s="2">
        <f t="shared" si="508"/>
        <v>40502.476999999999</v>
      </c>
      <c r="U4659" s="21"/>
    </row>
    <row r="4660" spans="1:21" ht="12.95" customHeight="1" x14ac:dyDescent="0.2">
      <c r="A4660" s="55" t="s">
        <v>549</v>
      </c>
      <c r="B4660" s="54" t="s">
        <v>8852</v>
      </c>
      <c r="C4660" s="55">
        <v>55528.14</v>
      </c>
      <c r="D4660" s="55" t="s">
        <v>8869</v>
      </c>
      <c r="E4660">
        <f t="shared" si="506"/>
        <v>-838.00522785897124</v>
      </c>
      <c r="F4660">
        <f t="shared" si="507"/>
        <v>-838</v>
      </c>
      <c r="G4660">
        <f t="shared" si="510"/>
        <v>-6.248600002436433E-3</v>
      </c>
      <c r="I4660">
        <f t="shared" si="512"/>
        <v>-6.248600002436433E-3</v>
      </c>
      <c r="O4660">
        <f t="shared" ca="1" si="511"/>
        <v>-2.2846473089303478E-3</v>
      </c>
      <c r="Q4660" s="2">
        <f t="shared" si="508"/>
        <v>40509.64</v>
      </c>
      <c r="U4660" s="21"/>
    </row>
    <row r="4661" spans="1:21" ht="12.95" customHeight="1" x14ac:dyDescent="0.2">
      <c r="A4661" s="55" t="s">
        <v>549</v>
      </c>
      <c r="B4661" s="54" t="s">
        <v>8852</v>
      </c>
      <c r="C4661" s="55">
        <v>55528.144</v>
      </c>
      <c r="D4661" s="55" t="s">
        <v>8869</v>
      </c>
      <c r="E4661">
        <f t="shared" si="506"/>
        <v>-838.00188127959723</v>
      </c>
      <c r="F4661">
        <f t="shared" si="507"/>
        <v>-838</v>
      </c>
      <c r="G4661">
        <f t="shared" si="510"/>
        <v>-2.2486000016215257E-3</v>
      </c>
      <c r="I4661">
        <f t="shared" si="512"/>
        <v>-2.2486000016215257E-3</v>
      </c>
      <c r="O4661">
        <f t="shared" ca="1" si="511"/>
        <v>-2.2846473089303478E-3</v>
      </c>
      <c r="Q4661" s="2">
        <f t="shared" si="508"/>
        <v>40509.644</v>
      </c>
      <c r="U4661" s="21"/>
    </row>
    <row r="4662" spans="1:21" ht="12.95" customHeight="1" x14ac:dyDescent="0.2">
      <c r="A4662" s="55" t="s">
        <v>549</v>
      </c>
      <c r="B4662" s="54" t="s">
        <v>8852</v>
      </c>
      <c r="C4662" s="55">
        <v>55534.125</v>
      </c>
      <c r="D4662" s="55" t="s">
        <v>8869</v>
      </c>
      <c r="E4662">
        <f t="shared" si="506"/>
        <v>-832.99790847155873</v>
      </c>
      <c r="F4662">
        <f t="shared" si="507"/>
        <v>-833</v>
      </c>
      <c r="G4662">
        <f t="shared" si="510"/>
        <v>2.4998999942908995E-3</v>
      </c>
      <c r="I4662">
        <f t="shared" si="512"/>
        <v>2.4998999942908995E-3</v>
      </c>
      <c r="O4662">
        <f t="shared" ca="1" si="511"/>
        <v>-2.2645981169884979E-3</v>
      </c>
      <c r="Q4662" s="2">
        <f t="shared" si="508"/>
        <v>40515.625</v>
      </c>
      <c r="U4662" s="21"/>
    </row>
    <row r="4663" spans="1:21" ht="12.95" customHeight="1" x14ac:dyDescent="0.2">
      <c r="A4663" s="55" t="s">
        <v>549</v>
      </c>
      <c r="B4663" s="54" t="s">
        <v>8852</v>
      </c>
      <c r="C4663" s="55">
        <v>55534.127</v>
      </c>
      <c r="D4663" s="55" t="s">
        <v>8869</v>
      </c>
      <c r="E4663">
        <f t="shared" si="506"/>
        <v>-832.99623518187173</v>
      </c>
      <c r="F4663">
        <f t="shared" si="507"/>
        <v>-833</v>
      </c>
      <c r="G4663">
        <f t="shared" si="510"/>
        <v>4.4998999946983531E-3</v>
      </c>
      <c r="I4663">
        <f t="shared" si="512"/>
        <v>4.4998999946983531E-3</v>
      </c>
      <c r="O4663">
        <f t="shared" ca="1" si="511"/>
        <v>-2.2645981169884979E-3</v>
      </c>
      <c r="Q4663" s="2">
        <f t="shared" si="508"/>
        <v>40515.627</v>
      </c>
      <c r="U4663" s="21"/>
    </row>
    <row r="4664" spans="1:21" ht="12.95" customHeight="1" x14ac:dyDescent="0.2">
      <c r="A4664" s="55" t="s">
        <v>549</v>
      </c>
      <c r="B4664" s="54" t="s">
        <v>8852</v>
      </c>
      <c r="C4664" s="55">
        <v>55534.129000000001</v>
      </c>
      <c r="D4664" s="55" t="s">
        <v>8869</v>
      </c>
      <c r="E4664">
        <f t="shared" si="506"/>
        <v>-832.99456189218472</v>
      </c>
      <c r="F4664">
        <f t="shared" si="507"/>
        <v>-833</v>
      </c>
      <c r="G4664">
        <f t="shared" si="510"/>
        <v>6.4998999951058067E-3</v>
      </c>
      <c r="I4664">
        <f t="shared" si="512"/>
        <v>6.4998999951058067E-3</v>
      </c>
      <c r="O4664">
        <f t="shared" ca="1" si="511"/>
        <v>-2.2645981169884979E-3</v>
      </c>
      <c r="Q4664" s="2">
        <f t="shared" si="508"/>
        <v>40515.629000000001</v>
      </c>
      <c r="U4664" s="21"/>
    </row>
    <row r="4665" spans="1:21" ht="12.95" customHeight="1" x14ac:dyDescent="0.2">
      <c r="A4665" s="55" t="s">
        <v>549</v>
      </c>
      <c r="B4665" s="54" t="s">
        <v>8852</v>
      </c>
      <c r="C4665" s="55">
        <v>55535.319000000003</v>
      </c>
      <c r="D4665" s="55" t="s">
        <v>8869</v>
      </c>
      <c r="E4665">
        <f t="shared" si="506"/>
        <v>-831.9989545286038</v>
      </c>
      <c r="F4665">
        <f t="shared" si="507"/>
        <v>-832</v>
      </c>
      <c r="G4665">
        <f t="shared" si="510"/>
        <v>1.2495999981183559E-3</v>
      </c>
      <c r="I4665">
        <f t="shared" si="512"/>
        <v>1.2495999981183559E-3</v>
      </c>
      <c r="O4665">
        <f t="shared" ca="1" si="511"/>
        <v>-2.2605882786001278E-3</v>
      </c>
      <c r="Q4665" s="2">
        <f t="shared" si="508"/>
        <v>40516.819000000003</v>
      </c>
      <c r="U4665" s="21"/>
    </row>
    <row r="4666" spans="1:21" ht="12.95" customHeight="1" x14ac:dyDescent="0.2">
      <c r="A4666" s="55" t="s">
        <v>549</v>
      </c>
      <c r="B4666" s="54" t="s">
        <v>8852</v>
      </c>
      <c r="C4666" s="55">
        <v>55540.098899999997</v>
      </c>
      <c r="D4666" s="55" t="s">
        <v>8869</v>
      </c>
      <c r="E4666">
        <f t="shared" si="506"/>
        <v>-827.99987584191024</v>
      </c>
      <c r="F4666">
        <f t="shared" si="507"/>
        <v>-828</v>
      </c>
      <c r="G4666">
        <f t="shared" si="510"/>
        <v>1.483999949414283E-4</v>
      </c>
      <c r="K4666">
        <f>G4666</f>
        <v>1.483999949414283E-4</v>
      </c>
      <c r="O4666">
        <f t="shared" ca="1" si="511"/>
        <v>-2.2445489250466481E-3</v>
      </c>
      <c r="Q4666" s="2">
        <f t="shared" si="508"/>
        <v>40521.598899999997</v>
      </c>
      <c r="U4666" s="21"/>
    </row>
    <row r="4667" spans="1:21" ht="12.95" customHeight="1" x14ac:dyDescent="0.2">
      <c r="A4667" s="55" t="s">
        <v>642</v>
      </c>
      <c r="B4667" s="54" t="s">
        <v>8852</v>
      </c>
      <c r="C4667" s="55">
        <v>55577.146000000001</v>
      </c>
      <c r="D4667" s="55" t="s">
        <v>8869</v>
      </c>
      <c r="E4667">
        <f t="shared" si="506"/>
        <v>-797.00461066606931</v>
      </c>
      <c r="F4667">
        <f t="shared" si="507"/>
        <v>-797</v>
      </c>
      <c r="G4667">
        <f t="shared" si="510"/>
        <v>-5.510900002263952E-3</v>
      </c>
      <c r="I4667">
        <f t="shared" ref="I4667:I4672" si="513">G4667</f>
        <v>-5.510900002263952E-3</v>
      </c>
      <c r="O4667">
        <f t="shared" ca="1" si="511"/>
        <v>-2.1202439350071784E-3</v>
      </c>
      <c r="Q4667" s="2">
        <f t="shared" si="508"/>
        <v>40558.646000000001</v>
      </c>
      <c r="U4667" s="21"/>
    </row>
    <row r="4668" spans="1:21" ht="12.95" customHeight="1" x14ac:dyDescent="0.2">
      <c r="A4668" s="55" t="s">
        <v>642</v>
      </c>
      <c r="B4668" s="54" t="s">
        <v>8852</v>
      </c>
      <c r="C4668" s="55">
        <v>55577.146999999997</v>
      </c>
      <c r="D4668" s="55" t="s">
        <v>8869</v>
      </c>
      <c r="E4668">
        <f t="shared" si="506"/>
        <v>-797.00377402122888</v>
      </c>
      <c r="F4668">
        <f t="shared" si="507"/>
        <v>-797</v>
      </c>
      <c r="G4668">
        <f t="shared" si="510"/>
        <v>-4.510900005698204E-3</v>
      </c>
      <c r="I4668">
        <f t="shared" si="513"/>
        <v>-4.510900005698204E-3</v>
      </c>
      <c r="O4668">
        <f t="shared" ca="1" si="511"/>
        <v>-2.1202439350071784E-3</v>
      </c>
      <c r="Q4668" s="2">
        <f t="shared" si="508"/>
        <v>40558.646999999997</v>
      </c>
      <c r="U4668" s="21"/>
    </row>
    <row r="4669" spans="1:21" ht="12.95" customHeight="1" x14ac:dyDescent="0.2">
      <c r="A4669" s="55" t="s">
        <v>642</v>
      </c>
      <c r="B4669" s="54" t="s">
        <v>8852</v>
      </c>
      <c r="C4669" s="55">
        <v>55577.146999999997</v>
      </c>
      <c r="D4669" s="55" t="s">
        <v>8869</v>
      </c>
      <c r="E4669">
        <f t="shared" si="506"/>
        <v>-797.00377402122888</v>
      </c>
      <c r="F4669">
        <f t="shared" si="507"/>
        <v>-797</v>
      </c>
      <c r="G4669">
        <f t="shared" si="510"/>
        <v>-4.510900005698204E-3</v>
      </c>
      <c r="I4669">
        <f t="shared" si="513"/>
        <v>-4.510900005698204E-3</v>
      </c>
      <c r="O4669">
        <f t="shared" ca="1" si="511"/>
        <v>-2.1202439350071784E-3</v>
      </c>
      <c r="Q4669" s="2">
        <f t="shared" si="508"/>
        <v>40558.646999999997</v>
      </c>
      <c r="U4669" s="21"/>
    </row>
    <row r="4670" spans="1:21" ht="12.95" customHeight="1" x14ac:dyDescent="0.2">
      <c r="A4670" s="55" t="s">
        <v>642</v>
      </c>
      <c r="B4670" s="54" t="s">
        <v>8852</v>
      </c>
      <c r="C4670" s="55">
        <v>55577.15</v>
      </c>
      <c r="D4670" s="55" t="s">
        <v>8869</v>
      </c>
      <c r="E4670">
        <f t="shared" si="506"/>
        <v>-797.0012640866953</v>
      </c>
      <c r="F4670">
        <f t="shared" si="507"/>
        <v>-797</v>
      </c>
      <c r="G4670">
        <f t="shared" si="510"/>
        <v>-1.5109000014490448E-3</v>
      </c>
      <c r="I4670">
        <f t="shared" si="513"/>
        <v>-1.5109000014490448E-3</v>
      </c>
      <c r="O4670">
        <f t="shared" ca="1" si="511"/>
        <v>-2.1202439350071784E-3</v>
      </c>
      <c r="Q4670" s="2">
        <f t="shared" si="508"/>
        <v>40558.65</v>
      </c>
      <c r="U4670" s="21"/>
    </row>
    <row r="4671" spans="1:21" ht="12.95" customHeight="1" x14ac:dyDescent="0.2">
      <c r="A4671" s="55" t="s">
        <v>642</v>
      </c>
      <c r="B4671" s="54" t="s">
        <v>8852</v>
      </c>
      <c r="C4671" s="55">
        <v>55577.16</v>
      </c>
      <c r="D4671" s="55" t="s">
        <v>8869</v>
      </c>
      <c r="E4671">
        <f t="shared" si="506"/>
        <v>-796.99289763826016</v>
      </c>
      <c r="F4671">
        <f t="shared" si="507"/>
        <v>-797</v>
      </c>
      <c r="G4671">
        <f t="shared" si="510"/>
        <v>8.4891000005882233E-3</v>
      </c>
      <c r="I4671">
        <f t="shared" si="513"/>
        <v>8.4891000005882233E-3</v>
      </c>
      <c r="O4671">
        <f t="shared" ca="1" si="511"/>
        <v>-2.1202439350071784E-3</v>
      </c>
      <c r="Q4671" s="2">
        <f t="shared" si="508"/>
        <v>40558.660000000003</v>
      </c>
      <c r="U4671" s="21"/>
    </row>
    <row r="4672" spans="1:21" ht="12.95" customHeight="1" x14ac:dyDescent="0.2">
      <c r="A4672" s="55" t="s">
        <v>642</v>
      </c>
      <c r="B4672" s="54" t="s">
        <v>8852</v>
      </c>
      <c r="C4672" s="55">
        <v>55585.521999999997</v>
      </c>
      <c r="D4672" s="55" t="s">
        <v>8869</v>
      </c>
      <c r="E4672">
        <f t="shared" si="506"/>
        <v>-789.99687345822542</v>
      </c>
      <c r="F4672">
        <f t="shared" si="507"/>
        <v>-790</v>
      </c>
      <c r="G4672">
        <f t="shared" si="510"/>
        <v>3.7369999918155372E-3</v>
      </c>
      <c r="I4672">
        <f t="shared" si="513"/>
        <v>3.7369999918155372E-3</v>
      </c>
      <c r="O4672">
        <f t="shared" ca="1" si="511"/>
        <v>-2.0921750662885887E-3</v>
      </c>
      <c r="Q4672" s="2">
        <f t="shared" si="508"/>
        <v>40567.021999999997</v>
      </c>
      <c r="U4672" s="21"/>
    </row>
    <row r="4673" spans="1:33" ht="12.95" customHeight="1" x14ac:dyDescent="0.2">
      <c r="A4673" s="55" t="s">
        <v>642</v>
      </c>
      <c r="B4673" s="54" t="s">
        <v>8852</v>
      </c>
      <c r="C4673" s="55">
        <v>55608.225400000003</v>
      </c>
      <c r="D4673" s="55" t="s">
        <v>8869</v>
      </c>
      <c r="E4673">
        <f t="shared" si="506"/>
        <v>-771.00219092185148</v>
      </c>
      <c r="F4673">
        <f t="shared" si="507"/>
        <v>-771</v>
      </c>
      <c r="G4673">
        <f t="shared" si="510"/>
        <v>-2.6186999966739677E-3</v>
      </c>
      <c r="K4673">
        <f>G4673</f>
        <v>-2.6186999966739677E-3</v>
      </c>
      <c r="O4673">
        <f t="shared" ca="1" si="511"/>
        <v>-2.015988136909559E-3</v>
      </c>
      <c r="Q4673" s="2">
        <f t="shared" si="508"/>
        <v>40589.725400000003</v>
      </c>
      <c r="U4673" s="21"/>
      <c r="AB4673" t="s">
        <v>8668</v>
      </c>
      <c r="AC4673">
        <v>18</v>
      </c>
      <c r="AE4673" t="s">
        <v>8766</v>
      </c>
      <c r="AG4673" t="s">
        <v>8661</v>
      </c>
    </row>
    <row r="4674" spans="1:33" ht="12.95" customHeight="1" x14ac:dyDescent="0.2">
      <c r="A4674" s="104" t="s">
        <v>1035</v>
      </c>
      <c r="B4674" s="64" t="s">
        <v>8852</v>
      </c>
      <c r="C4674" s="63">
        <v>55609.423000000003</v>
      </c>
      <c r="D4674" s="63">
        <v>2.0000000000000001E-4</v>
      </c>
      <c r="E4674" s="60">
        <f t="shared" si="506"/>
        <v>-770.00022505746347</v>
      </c>
      <c r="F4674">
        <f t="shared" si="507"/>
        <v>-770</v>
      </c>
      <c r="G4674">
        <f t="shared" si="510"/>
        <v>-2.6900000375462696E-4</v>
      </c>
      <c r="K4674">
        <f>G4674</f>
        <v>-2.6900000375462696E-4</v>
      </c>
      <c r="O4674">
        <f t="shared" ca="1" si="511"/>
        <v>-2.0119782985211889E-3</v>
      </c>
      <c r="Q4674" s="2">
        <f t="shared" si="508"/>
        <v>40590.923000000003</v>
      </c>
    </row>
    <row r="4675" spans="1:33" ht="12.95" customHeight="1" x14ac:dyDescent="0.2">
      <c r="A4675" s="55" t="s">
        <v>642</v>
      </c>
      <c r="B4675" s="54" t="s">
        <v>8852</v>
      </c>
      <c r="C4675" s="55">
        <v>55618.9787</v>
      </c>
      <c r="D4675" s="55" t="s">
        <v>8869</v>
      </c>
      <c r="E4675">
        <f t="shared" si="506"/>
        <v>-762.00549792792651</v>
      </c>
      <c r="F4675">
        <f t="shared" si="507"/>
        <v>-762</v>
      </c>
      <c r="G4675">
        <f t="shared" si="510"/>
        <v>-6.5714000011212192E-3</v>
      </c>
      <c r="K4675">
        <f>G4675</f>
        <v>-6.5714000011212192E-3</v>
      </c>
      <c r="O4675">
        <f t="shared" ca="1" si="511"/>
        <v>-1.979899591414229E-3</v>
      </c>
      <c r="Q4675" s="2">
        <f t="shared" si="508"/>
        <v>40600.4787</v>
      </c>
      <c r="U4675" s="21"/>
      <c r="AB4675" t="s">
        <v>8668</v>
      </c>
      <c r="AC4675">
        <v>14</v>
      </c>
      <c r="AE4675" t="s">
        <v>8771</v>
      </c>
      <c r="AG4675" t="s">
        <v>8661</v>
      </c>
    </row>
    <row r="4676" spans="1:33" ht="12.95" customHeight="1" x14ac:dyDescent="0.2">
      <c r="A4676" s="55" t="s">
        <v>642</v>
      </c>
      <c r="B4676" s="54" t="s">
        <v>8852</v>
      </c>
      <c r="C4676" s="55">
        <v>55907.042999999998</v>
      </c>
      <c r="D4676" s="55" t="s">
        <v>8869</v>
      </c>
      <c r="E4676">
        <f t="shared" si="506"/>
        <v>-520.99798678151797</v>
      </c>
      <c r="F4676">
        <f t="shared" si="507"/>
        <v>-521</v>
      </c>
      <c r="G4676">
        <f t="shared" si="510"/>
        <v>2.4062999946181662E-3</v>
      </c>
      <c r="I4676">
        <f t="shared" ref="I4676:I4686" si="514">G4676</f>
        <v>2.4062999946181662E-3</v>
      </c>
      <c r="O4676">
        <f t="shared" ca="1" si="511"/>
        <v>-1.0135285398170635E-3</v>
      </c>
      <c r="Q4676" s="2">
        <f t="shared" si="508"/>
        <v>40888.542999999998</v>
      </c>
      <c r="U4676" s="21"/>
    </row>
    <row r="4677" spans="1:33" ht="12.95" customHeight="1" x14ac:dyDescent="0.2">
      <c r="A4677" s="55" t="s">
        <v>642</v>
      </c>
      <c r="B4677" s="54" t="s">
        <v>8852</v>
      </c>
      <c r="C4677" s="55">
        <v>55916.603000000003</v>
      </c>
      <c r="D4677" s="55" t="s">
        <v>8869</v>
      </c>
      <c r="E4677">
        <f t="shared" si="506"/>
        <v>-512.99966207914815</v>
      </c>
      <c r="F4677">
        <f t="shared" si="507"/>
        <v>-513</v>
      </c>
      <c r="G4677">
        <f t="shared" si="510"/>
        <v>4.0389999776380137E-4</v>
      </c>
      <c r="I4677">
        <f t="shared" si="514"/>
        <v>4.0389999776380137E-4</v>
      </c>
      <c r="O4677">
        <f t="shared" ca="1" si="511"/>
        <v>-9.8144983271010369E-4</v>
      </c>
      <c r="Q4677" s="2">
        <f t="shared" si="508"/>
        <v>40898.103000000003</v>
      </c>
      <c r="U4677" s="21"/>
    </row>
    <row r="4678" spans="1:33" ht="12.95" customHeight="1" x14ac:dyDescent="0.2">
      <c r="A4678" s="55" t="s">
        <v>665</v>
      </c>
      <c r="B4678" s="54" t="s">
        <v>8852</v>
      </c>
      <c r="C4678" s="55">
        <v>55962.012000000002</v>
      </c>
      <c r="D4678" s="55" t="s">
        <v>8869</v>
      </c>
      <c r="E4678">
        <f t="shared" si="506"/>
        <v>-475.00845638775473</v>
      </c>
      <c r="F4678">
        <f t="shared" si="507"/>
        <v>-475</v>
      </c>
      <c r="G4678">
        <f t="shared" si="510"/>
        <v>-1.0107499998412095E-2</v>
      </c>
      <c r="I4678">
        <f t="shared" si="514"/>
        <v>-1.0107499998412095E-2</v>
      </c>
      <c r="O4678">
        <f t="shared" ca="1" si="511"/>
        <v>-8.290759739520441E-4</v>
      </c>
      <c r="Q4678" s="2">
        <f t="shared" si="508"/>
        <v>40943.512000000002</v>
      </c>
      <c r="U4678" s="21"/>
    </row>
    <row r="4679" spans="1:33" ht="12.95" customHeight="1" x14ac:dyDescent="0.2">
      <c r="A4679" s="55" t="s">
        <v>665</v>
      </c>
      <c r="B4679" s="54" t="s">
        <v>8852</v>
      </c>
      <c r="C4679" s="55">
        <v>55962.02</v>
      </c>
      <c r="D4679" s="55" t="s">
        <v>8869</v>
      </c>
      <c r="E4679">
        <f t="shared" si="506"/>
        <v>-475.00176322901274</v>
      </c>
      <c r="F4679">
        <f t="shared" si="507"/>
        <v>-475</v>
      </c>
      <c r="G4679">
        <f t="shared" si="510"/>
        <v>-2.1075000040582381E-3</v>
      </c>
      <c r="I4679">
        <f t="shared" si="514"/>
        <v>-2.1075000040582381E-3</v>
      </c>
      <c r="O4679">
        <f t="shared" ca="1" si="511"/>
        <v>-8.290759739520441E-4</v>
      </c>
      <c r="Q4679" s="2">
        <f t="shared" si="508"/>
        <v>40943.519999999997</v>
      </c>
      <c r="U4679" s="21"/>
    </row>
    <row r="4680" spans="1:33" ht="12.95" customHeight="1" x14ac:dyDescent="0.2">
      <c r="A4680" s="55" t="s">
        <v>665</v>
      </c>
      <c r="B4680" s="54" t="s">
        <v>8852</v>
      </c>
      <c r="C4680" s="55">
        <v>55962.021000000001</v>
      </c>
      <c r="D4680" s="55" t="s">
        <v>8869</v>
      </c>
      <c r="E4680">
        <f t="shared" si="506"/>
        <v>-475.00092658416617</v>
      </c>
      <c r="F4680">
        <f t="shared" si="507"/>
        <v>-475</v>
      </c>
      <c r="G4680">
        <f t="shared" si="510"/>
        <v>-1.1075000002165325E-3</v>
      </c>
      <c r="I4680">
        <f t="shared" si="514"/>
        <v>-1.1075000002165325E-3</v>
      </c>
      <c r="O4680">
        <f t="shared" ca="1" si="511"/>
        <v>-8.290759739520441E-4</v>
      </c>
      <c r="Q4680" s="2">
        <f t="shared" si="508"/>
        <v>40943.521000000001</v>
      </c>
      <c r="U4680" s="21"/>
    </row>
    <row r="4681" spans="1:33" ht="12.95" customHeight="1" x14ac:dyDescent="0.2">
      <c r="A4681" s="55" t="s">
        <v>665</v>
      </c>
      <c r="B4681" s="54" t="s">
        <v>8852</v>
      </c>
      <c r="C4681" s="55">
        <v>55962.023999999998</v>
      </c>
      <c r="D4681" s="55" t="s">
        <v>8869</v>
      </c>
      <c r="E4681">
        <f t="shared" si="506"/>
        <v>-474.99841664963867</v>
      </c>
      <c r="F4681">
        <f t="shared" si="507"/>
        <v>-475</v>
      </c>
      <c r="G4681">
        <f t="shared" si="510"/>
        <v>1.8924999967566691E-3</v>
      </c>
      <c r="I4681">
        <f t="shared" si="514"/>
        <v>1.8924999967566691E-3</v>
      </c>
      <c r="O4681">
        <f t="shared" ca="1" si="511"/>
        <v>-8.290759739520441E-4</v>
      </c>
      <c r="Q4681" s="2">
        <f t="shared" si="508"/>
        <v>40943.523999999998</v>
      </c>
      <c r="U4681" s="21"/>
    </row>
    <row r="4682" spans="1:33" ht="12.95" customHeight="1" x14ac:dyDescent="0.2">
      <c r="A4682" s="55" t="s">
        <v>665</v>
      </c>
      <c r="B4682" s="54" t="s">
        <v>8852</v>
      </c>
      <c r="C4682" s="55">
        <v>55962.027999999998</v>
      </c>
      <c r="D4682" s="55" t="s">
        <v>8869</v>
      </c>
      <c r="E4682">
        <f t="shared" si="506"/>
        <v>-474.9950700702646</v>
      </c>
      <c r="F4682">
        <f t="shared" si="507"/>
        <v>-475</v>
      </c>
      <c r="G4682">
        <f t="shared" si="510"/>
        <v>5.8924999975715764E-3</v>
      </c>
      <c r="I4682">
        <f t="shared" si="514"/>
        <v>5.8924999975715764E-3</v>
      </c>
      <c r="O4682">
        <f t="shared" ca="1" si="511"/>
        <v>-8.290759739520441E-4</v>
      </c>
      <c r="Q4682" s="2">
        <f t="shared" si="508"/>
        <v>40943.527999999998</v>
      </c>
      <c r="U4682" s="21"/>
    </row>
    <row r="4683" spans="1:33" ht="12.95" customHeight="1" x14ac:dyDescent="0.2">
      <c r="A4683" s="55" t="s">
        <v>665</v>
      </c>
      <c r="B4683" s="54" t="s">
        <v>8852</v>
      </c>
      <c r="C4683" s="55">
        <v>55962.027999999998</v>
      </c>
      <c r="D4683" s="55" t="s">
        <v>8869</v>
      </c>
      <c r="E4683">
        <f t="shared" si="506"/>
        <v>-474.9950700702646</v>
      </c>
      <c r="F4683">
        <f t="shared" si="507"/>
        <v>-475</v>
      </c>
      <c r="G4683">
        <f t="shared" si="510"/>
        <v>5.8924999975715764E-3</v>
      </c>
      <c r="I4683">
        <f t="shared" si="514"/>
        <v>5.8924999975715764E-3</v>
      </c>
      <c r="O4683">
        <f t="shared" ca="1" si="511"/>
        <v>-8.290759739520441E-4</v>
      </c>
      <c r="Q4683" s="2">
        <f t="shared" si="508"/>
        <v>40943.527999999998</v>
      </c>
      <c r="U4683" s="21"/>
    </row>
    <row r="4684" spans="1:33" ht="12.95" customHeight="1" x14ac:dyDescent="0.2">
      <c r="A4684" s="55" t="s">
        <v>665</v>
      </c>
      <c r="B4684" s="54" t="s">
        <v>8852</v>
      </c>
      <c r="C4684" s="55">
        <v>55962.029000000002</v>
      </c>
      <c r="D4684" s="55" t="s">
        <v>8869</v>
      </c>
      <c r="E4684">
        <f t="shared" si="506"/>
        <v>-474.99423342541803</v>
      </c>
      <c r="F4684">
        <f t="shared" si="507"/>
        <v>-475</v>
      </c>
      <c r="G4684">
        <f t="shared" si="510"/>
        <v>6.892500001413282E-3</v>
      </c>
      <c r="I4684">
        <f t="shared" si="514"/>
        <v>6.892500001413282E-3</v>
      </c>
      <c r="O4684">
        <f t="shared" ca="1" si="511"/>
        <v>-8.290759739520441E-4</v>
      </c>
      <c r="Q4684" s="2">
        <f t="shared" si="508"/>
        <v>40943.529000000002</v>
      </c>
      <c r="U4684" s="21"/>
    </row>
    <row r="4685" spans="1:33" ht="12.95" customHeight="1" x14ac:dyDescent="0.2">
      <c r="A4685" s="55" t="s">
        <v>665</v>
      </c>
      <c r="B4685" s="54" t="s">
        <v>8852</v>
      </c>
      <c r="C4685" s="55">
        <v>55962.029000000002</v>
      </c>
      <c r="D4685" s="55" t="s">
        <v>8869</v>
      </c>
      <c r="E4685">
        <f t="shared" si="506"/>
        <v>-474.99423342541803</v>
      </c>
      <c r="F4685">
        <f t="shared" si="507"/>
        <v>-475</v>
      </c>
      <c r="G4685">
        <f t="shared" si="510"/>
        <v>6.892500001413282E-3</v>
      </c>
      <c r="I4685">
        <f t="shared" si="514"/>
        <v>6.892500001413282E-3</v>
      </c>
      <c r="O4685">
        <f t="shared" ca="1" si="511"/>
        <v>-8.290759739520441E-4</v>
      </c>
      <c r="Q4685" s="2">
        <f t="shared" si="508"/>
        <v>40943.529000000002</v>
      </c>
      <c r="U4685" s="21"/>
    </row>
    <row r="4686" spans="1:33" ht="12.95" customHeight="1" x14ac:dyDescent="0.2">
      <c r="A4686" s="55" t="s">
        <v>665</v>
      </c>
      <c r="B4686" s="54" t="s">
        <v>8852</v>
      </c>
      <c r="C4686" s="55">
        <v>55962.042000000001</v>
      </c>
      <c r="D4686" s="55" t="s">
        <v>8869</v>
      </c>
      <c r="E4686">
        <f t="shared" si="506"/>
        <v>-474.9833570424554</v>
      </c>
      <c r="F4686">
        <f t="shared" si="507"/>
        <v>-475</v>
      </c>
      <c r="G4686">
        <f t="shared" si="510"/>
        <v>1.9892500000423752E-2</v>
      </c>
      <c r="I4686">
        <f t="shared" si="514"/>
        <v>1.9892500000423752E-2</v>
      </c>
      <c r="O4686">
        <f t="shared" ca="1" si="511"/>
        <v>-8.290759739520441E-4</v>
      </c>
      <c r="Q4686" s="2">
        <f t="shared" si="508"/>
        <v>40943.542000000001</v>
      </c>
      <c r="U4686" s="21"/>
    </row>
    <row r="4687" spans="1:33" ht="12.95" customHeight="1" x14ac:dyDescent="0.2">
      <c r="A4687" s="105" t="s">
        <v>9277</v>
      </c>
      <c r="B4687" s="38" t="s">
        <v>8852</v>
      </c>
      <c r="C4687" s="37">
        <v>56039.714599999999</v>
      </c>
      <c r="D4687" s="37">
        <v>1E-4</v>
      </c>
      <c r="E4687">
        <f t="shared" si="506"/>
        <v>-409.99897678335986</v>
      </c>
      <c r="F4687">
        <f t="shared" si="507"/>
        <v>-410</v>
      </c>
      <c r="G4687">
        <f t="shared" si="510"/>
        <v>1.2229999992996454E-3</v>
      </c>
      <c r="K4687">
        <f>G4687</f>
        <v>1.2229999992996454E-3</v>
      </c>
      <c r="O4687">
        <f t="shared" ca="1" si="511"/>
        <v>-5.6843647870799541E-4</v>
      </c>
      <c r="Q4687" s="2">
        <f t="shared" si="508"/>
        <v>41021.214599999999</v>
      </c>
      <c r="U4687" s="21"/>
    </row>
    <row r="4688" spans="1:33" ht="12.95" customHeight="1" x14ac:dyDescent="0.2">
      <c r="A4688" s="55" t="s">
        <v>665</v>
      </c>
      <c r="B4688" s="54" t="s">
        <v>8852</v>
      </c>
      <c r="C4688" s="55">
        <v>56159.237999999998</v>
      </c>
      <c r="D4688" s="55" t="s">
        <v>8869</v>
      </c>
      <c r="E4688">
        <f t="shared" si="506"/>
        <v>-310.00034051445601</v>
      </c>
      <c r="F4688">
        <f t="shared" si="507"/>
        <v>-310</v>
      </c>
      <c r="G4688">
        <f t="shared" si="510"/>
        <v>-4.0700000681681558E-4</v>
      </c>
      <c r="I4688">
        <f t="shared" ref="I4688:I4709" si="515">G4688</f>
        <v>-4.0700000681681558E-4</v>
      </c>
      <c r="O4688">
        <f t="shared" ca="1" si="511"/>
        <v>-1.6745263987099713E-4</v>
      </c>
      <c r="Q4688" s="2">
        <f t="shared" si="508"/>
        <v>41140.737999999998</v>
      </c>
      <c r="U4688" s="21"/>
    </row>
    <row r="4689" spans="1:33" ht="12.95" customHeight="1" x14ac:dyDescent="0.2">
      <c r="A4689" s="55" t="s">
        <v>665</v>
      </c>
      <c r="B4689" s="54" t="s">
        <v>8852</v>
      </c>
      <c r="C4689" s="55">
        <v>56159.241999999998</v>
      </c>
      <c r="D4689" s="55" t="s">
        <v>8869</v>
      </c>
      <c r="E4689">
        <f t="shared" si="506"/>
        <v>-309.99699393508195</v>
      </c>
      <c r="F4689">
        <f t="shared" si="507"/>
        <v>-310</v>
      </c>
      <c r="G4689">
        <f t="shared" si="510"/>
        <v>3.5929999939980917E-3</v>
      </c>
      <c r="I4689">
        <f t="shared" si="515"/>
        <v>3.5929999939980917E-3</v>
      </c>
      <c r="O4689">
        <f t="shared" ca="1" si="511"/>
        <v>-1.6745263987099713E-4</v>
      </c>
      <c r="Q4689" s="2">
        <f t="shared" si="508"/>
        <v>41140.741999999998</v>
      </c>
      <c r="U4689" s="21"/>
    </row>
    <row r="4690" spans="1:33" ht="12.95" customHeight="1" x14ac:dyDescent="0.2">
      <c r="A4690" s="55" t="s">
        <v>665</v>
      </c>
      <c r="B4690" s="54" t="s">
        <v>8852</v>
      </c>
      <c r="C4690" s="55">
        <v>56159.245000000003</v>
      </c>
      <c r="D4690" s="55" t="s">
        <v>8869</v>
      </c>
      <c r="E4690">
        <f t="shared" si="506"/>
        <v>-309.99448400054837</v>
      </c>
      <c r="F4690">
        <f t="shared" si="507"/>
        <v>-310</v>
      </c>
      <c r="G4690">
        <f t="shared" si="510"/>
        <v>6.5929999982472509E-3</v>
      </c>
      <c r="I4690">
        <f t="shared" si="515"/>
        <v>6.5929999982472509E-3</v>
      </c>
      <c r="O4690">
        <f t="shared" ca="1" si="511"/>
        <v>-1.6745263987099713E-4</v>
      </c>
      <c r="Q4690" s="2">
        <f t="shared" si="508"/>
        <v>41140.745000000003</v>
      </c>
      <c r="U4690" s="21"/>
    </row>
    <row r="4691" spans="1:33" ht="12.95" customHeight="1" x14ac:dyDescent="0.2">
      <c r="A4691" s="55" t="s">
        <v>665</v>
      </c>
      <c r="B4691" s="54" t="s">
        <v>8852</v>
      </c>
      <c r="C4691" s="55">
        <v>56159.245000000003</v>
      </c>
      <c r="D4691" s="55" t="s">
        <v>8869</v>
      </c>
      <c r="E4691">
        <f t="shared" si="506"/>
        <v>-309.99448400054837</v>
      </c>
      <c r="F4691">
        <f t="shared" si="507"/>
        <v>-310</v>
      </c>
      <c r="G4691">
        <f t="shared" si="510"/>
        <v>6.5929999982472509E-3</v>
      </c>
      <c r="I4691">
        <f t="shared" si="515"/>
        <v>6.5929999982472509E-3</v>
      </c>
      <c r="O4691">
        <f t="shared" ca="1" si="511"/>
        <v>-1.6745263987099713E-4</v>
      </c>
      <c r="Q4691" s="2">
        <f t="shared" si="508"/>
        <v>41140.745000000003</v>
      </c>
      <c r="U4691" s="21"/>
    </row>
    <row r="4692" spans="1:33" ht="12.95" customHeight="1" x14ac:dyDescent="0.2">
      <c r="A4692" s="55" t="s">
        <v>665</v>
      </c>
      <c r="B4692" s="54" t="s">
        <v>8852</v>
      </c>
      <c r="C4692" s="55">
        <v>56159.249000000003</v>
      </c>
      <c r="D4692" s="55" t="s">
        <v>8869</v>
      </c>
      <c r="E4692">
        <f t="shared" si="506"/>
        <v>-309.9911374211743</v>
      </c>
      <c r="F4692">
        <f t="shared" si="507"/>
        <v>-310</v>
      </c>
      <c r="G4692">
        <f t="shared" si="510"/>
        <v>1.0592999999062158E-2</v>
      </c>
      <c r="I4692">
        <f t="shared" si="515"/>
        <v>1.0592999999062158E-2</v>
      </c>
      <c r="O4692">
        <f t="shared" ca="1" si="511"/>
        <v>-1.6745263987099713E-4</v>
      </c>
      <c r="Q4692" s="2">
        <f t="shared" si="508"/>
        <v>41140.749000000003</v>
      </c>
      <c r="U4692" s="21"/>
    </row>
    <row r="4693" spans="1:33" ht="12.95" customHeight="1" x14ac:dyDescent="0.2">
      <c r="A4693" s="55" t="s">
        <v>665</v>
      </c>
      <c r="B4693" s="54" t="s">
        <v>8852</v>
      </c>
      <c r="C4693" s="55">
        <v>56159.252</v>
      </c>
      <c r="D4693" s="55" t="s">
        <v>8869</v>
      </c>
      <c r="E4693">
        <f t="shared" ref="E4693:E4756" si="516">+(C4693-C$7)/C$8</f>
        <v>-309.98862748664681</v>
      </c>
      <c r="F4693">
        <f t="shared" ref="F4693:F4756" si="517">ROUND(2*E4693,0)/2</f>
        <v>-310</v>
      </c>
      <c r="G4693">
        <f t="shared" si="510"/>
        <v>1.359299999603536E-2</v>
      </c>
      <c r="I4693">
        <f t="shared" si="515"/>
        <v>1.359299999603536E-2</v>
      </c>
      <c r="O4693">
        <f t="shared" ca="1" si="511"/>
        <v>-1.6745263987099713E-4</v>
      </c>
      <c r="Q4693" s="2">
        <f t="shared" si="508"/>
        <v>41140.752</v>
      </c>
      <c r="U4693" s="21"/>
    </row>
    <row r="4694" spans="1:33" ht="12.95" customHeight="1" x14ac:dyDescent="0.2">
      <c r="A4694" s="55" t="s">
        <v>665</v>
      </c>
      <c r="B4694" s="54" t="s">
        <v>8852</v>
      </c>
      <c r="C4694" s="55">
        <v>56159.252999999997</v>
      </c>
      <c r="D4694" s="55" t="s">
        <v>8869</v>
      </c>
      <c r="E4694">
        <f t="shared" si="516"/>
        <v>-309.98779084180632</v>
      </c>
      <c r="F4694">
        <f t="shared" si="517"/>
        <v>-310</v>
      </c>
      <c r="G4694">
        <f t="shared" si="510"/>
        <v>1.4592999992601108E-2</v>
      </c>
      <c r="I4694">
        <f t="shared" si="515"/>
        <v>1.4592999992601108E-2</v>
      </c>
      <c r="O4694">
        <f t="shared" ca="1" si="511"/>
        <v>-1.6745263987099713E-4</v>
      </c>
      <c r="Q4694" s="2">
        <f t="shared" si="508"/>
        <v>41140.752999999997</v>
      </c>
      <c r="U4694" s="21"/>
    </row>
    <row r="4695" spans="1:33" ht="12.95" customHeight="1" x14ac:dyDescent="0.2">
      <c r="A4695" s="55" t="s">
        <v>665</v>
      </c>
      <c r="B4695" s="54" t="s">
        <v>8852</v>
      </c>
      <c r="C4695" s="55">
        <v>56159.256999999998</v>
      </c>
      <c r="D4695" s="55" t="s">
        <v>8869</v>
      </c>
      <c r="E4695">
        <f t="shared" si="516"/>
        <v>-309.98444426243225</v>
      </c>
      <c r="F4695">
        <f t="shared" si="517"/>
        <v>-310</v>
      </c>
      <c r="G4695">
        <f t="shared" si="510"/>
        <v>1.8592999993416015E-2</v>
      </c>
      <c r="I4695">
        <f t="shared" si="515"/>
        <v>1.8592999993416015E-2</v>
      </c>
      <c r="O4695">
        <f t="shared" ca="1" si="511"/>
        <v>-1.6745263987099713E-4</v>
      </c>
      <c r="Q4695" s="2">
        <f t="shared" ref="Q4695:Q4758" si="518">+C4695-15018.5</f>
        <v>41140.756999999998</v>
      </c>
      <c r="U4695" s="21"/>
    </row>
    <row r="4696" spans="1:33" ht="12.95" customHeight="1" x14ac:dyDescent="0.2">
      <c r="A4696" s="55" t="s">
        <v>665</v>
      </c>
      <c r="B4696" s="54" t="s">
        <v>8852</v>
      </c>
      <c r="C4696" s="55">
        <v>56159.264000000003</v>
      </c>
      <c r="D4696" s="55" t="s">
        <v>8869</v>
      </c>
      <c r="E4696">
        <f t="shared" si="516"/>
        <v>-309.9785877485246</v>
      </c>
      <c r="F4696">
        <f t="shared" si="517"/>
        <v>-310</v>
      </c>
      <c r="G4696">
        <f t="shared" si="510"/>
        <v>2.5592999998480082E-2</v>
      </c>
      <c r="I4696">
        <f t="shared" si="515"/>
        <v>2.5592999998480082E-2</v>
      </c>
      <c r="O4696">
        <f t="shared" ca="1" si="511"/>
        <v>-1.6745263987099713E-4</v>
      </c>
      <c r="Q4696" s="2">
        <f t="shared" si="518"/>
        <v>41140.764000000003</v>
      </c>
      <c r="U4696" s="21"/>
    </row>
    <row r="4697" spans="1:33" ht="12.95" customHeight="1" x14ac:dyDescent="0.2">
      <c r="A4697" s="55" t="s">
        <v>665</v>
      </c>
      <c r="B4697" s="54" t="s">
        <v>8852</v>
      </c>
      <c r="C4697" s="55">
        <v>56159.264000000003</v>
      </c>
      <c r="D4697" s="55" t="s">
        <v>8869</v>
      </c>
      <c r="E4697">
        <f t="shared" si="516"/>
        <v>-309.9785877485246</v>
      </c>
      <c r="F4697">
        <f t="shared" si="517"/>
        <v>-310</v>
      </c>
      <c r="G4697">
        <f t="shared" si="510"/>
        <v>2.5592999998480082E-2</v>
      </c>
      <c r="I4697">
        <f t="shared" si="515"/>
        <v>2.5592999998480082E-2</v>
      </c>
      <c r="O4697">
        <f t="shared" ca="1" si="511"/>
        <v>-1.6745263987099713E-4</v>
      </c>
      <c r="Q4697" s="2">
        <f t="shared" si="518"/>
        <v>41140.764000000003</v>
      </c>
      <c r="U4697" s="21"/>
    </row>
    <row r="4698" spans="1:33" ht="12.95" customHeight="1" x14ac:dyDescent="0.2">
      <c r="A4698" s="55" t="s">
        <v>665</v>
      </c>
      <c r="B4698" s="54" t="s">
        <v>8852</v>
      </c>
      <c r="C4698" s="55">
        <v>56165.209000000003</v>
      </c>
      <c r="D4698" s="55" t="s">
        <v>8869</v>
      </c>
      <c r="E4698">
        <f t="shared" si="516"/>
        <v>-305.00473415484663</v>
      </c>
      <c r="F4698">
        <f t="shared" si="517"/>
        <v>-305</v>
      </c>
      <c r="G4698">
        <f t="shared" si="510"/>
        <v>-5.6584999983897433E-3</v>
      </c>
      <c r="I4698">
        <f t="shared" si="515"/>
        <v>-5.6584999983897433E-3</v>
      </c>
      <c r="O4698">
        <f t="shared" ca="1" si="511"/>
        <v>-1.4740344792914728E-4</v>
      </c>
      <c r="Q4698" s="2">
        <f t="shared" si="518"/>
        <v>41146.709000000003</v>
      </c>
      <c r="U4698" s="21"/>
      <c r="AB4698" t="s">
        <v>8668</v>
      </c>
      <c r="AC4698">
        <v>18</v>
      </c>
      <c r="AE4698" t="s">
        <v>8774</v>
      </c>
      <c r="AG4698" t="s">
        <v>8661</v>
      </c>
    </row>
    <row r="4699" spans="1:33" ht="12.95" customHeight="1" x14ac:dyDescent="0.2">
      <c r="A4699" s="55" t="s">
        <v>665</v>
      </c>
      <c r="B4699" s="54" t="s">
        <v>8852</v>
      </c>
      <c r="C4699" s="55">
        <v>56165.21</v>
      </c>
      <c r="D4699" s="55" t="s">
        <v>8869</v>
      </c>
      <c r="E4699">
        <f t="shared" si="516"/>
        <v>-305.00389751000614</v>
      </c>
      <c r="F4699">
        <f t="shared" si="517"/>
        <v>-305</v>
      </c>
      <c r="G4699">
        <f t="shared" si="510"/>
        <v>-4.6585000018239953E-3</v>
      </c>
      <c r="I4699">
        <f t="shared" si="515"/>
        <v>-4.6585000018239953E-3</v>
      </c>
      <c r="O4699">
        <f t="shared" ca="1" si="511"/>
        <v>-1.4740344792914728E-4</v>
      </c>
      <c r="Q4699" s="2">
        <f t="shared" si="518"/>
        <v>41146.71</v>
      </c>
      <c r="U4699" s="21"/>
    </row>
    <row r="4700" spans="1:33" ht="12.95" customHeight="1" x14ac:dyDescent="0.2">
      <c r="A4700" s="55" t="s">
        <v>665</v>
      </c>
      <c r="B4700" s="54" t="s">
        <v>8852</v>
      </c>
      <c r="C4700" s="55">
        <v>56165.21</v>
      </c>
      <c r="D4700" s="55" t="s">
        <v>8869</v>
      </c>
      <c r="E4700">
        <f t="shared" si="516"/>
        <v>-305.00389751000614</v>
      </c>
      <c r="F4700">
        <f t="shared" si="517"/>
        <v>-305</v>
      </c>
      <c r="G4700">
        <f t="shared" si="510"/>
        <v>-4.6585000018239953E-3</v>
      </c>
      <c r="I4700">
        <f t="shared" si="515"/>
        <v>-4.6585000018239953E-3</v>
      </c>
      <c r="O4700">
        <f t="shared" ca="1" si="511"/>
        <v>-1.4740344792914728E-4</v>
      </c>
      <c r="Q4700" s="2">
        <f t="shared" si="518"/>
        <v>41146.71</v>
      </c>
      <c r="U4700" s="21"/>
    </row>
    <row r="4701" spans="1:33" ht="12.95" customHeight="1" x14ac:dyDescent="0.2">
      <c r="A4701" s="55" t="s">
        <v>665</v>
      </c>
      <c r="B4701" s="54" t="s">
        <v>8852</v>
      </c>
      <c r="C4701" s="55">
        <v>56165.211000000003</v>
      </c>
      <c r="D4701" s="55" t="s">
        <v>8869</v>
      </c>
      <c r="E4701">
        <f t="shared" si="516"/>
        <v>-305.00306086515957</v>
      </c>
      <c r="F4701">
        <f t="shared" si="517"/>
        <v>-305</v>
      </c>
      <c r="G4701">
        <f t="shared" si="510"/>
        <v>-3.6584999979822896E-3</v>
      </c>
      <c r="I4701">
        <f t="shared" si="515"/>
        <v>-3.6584999979822896E-3</v>
      </c>
      <c r="O4701">
        <f t="shared" ca="1" si="511"/>
        <v>-1.4740344792914728E-4</v>
      </c>
      <c r="Q4701" s="2">
        <f t="shared" si="518"/>
        <v>41146.711000000003</v>
      </c>
      <c r="U4701" s="21"/>
    </row>
    <row r="4702" spans="1:33" ht="12.95" customHeight="1" x14ac:dyDescent="0.2">
      <c r="A4702" s="55" t="s">
        <v>665</v>
      </c>
      <c r="B4702" s="54" t="s">
        <v>8852</v>
      </c>
      <c r="C4702" s="55">
        <v>56165.212</v>
      </c>
      <c r="D4702" s="55" t="s">
        <v>8869</v>
      </c>
      <c r="E4702">
        <f t="shared" si="516"/>
        <v>-305.00222422031914</v>
      </c>
      <c r="F4702">
        <f t="shared" si="517"/>
        <v>-305</v>
      </c>
      <c r="G4702">
        <f t="shared" si="510"/>
        <v>-2.6585000014165416E-3</v>
      </c>
      <c r="I4702">
        <f t="shared" si="515"/>
        <v>-2.6585000014165416E-3</v>
      </c>
      <c r="O4702">
        <f t="shared" ca="1" si="511"/>
        <v>-1.4740344792914728E-4</v>
      </c>
      <c r="Q4702" s="2">
        <f t="shared" si="518"/>
        <v>41146.712</v>
      </c>
      <c r="U4702" s="21"/>
    </row>
    <row r="4703" spans="1:33" ht="12.95" customHeight="1" x14ac:dyDescent="0.2">
      <c r="A4703" s="55" t="s">
        <v>665</v>
      </c>
      <c r="B4703" s="54" t="s">
        <v>8852</v>
      </c>
      <c r="C4703" s="55">
        <v>56165.212</v>
      </c>
      <c r="D4703" s="55" t="s">
        <v>8869</v>
      </c>
      <c r="E4703">
        <f t="shared" si="516"/>
        <v>-305.00222422031914</v>
      </c>
      <c r="F4703">
        <f t="shared" si="517"/>
        <v>-305</v>
      </c>
      <c r="G4703">
        <f t="shared" si="510"/>
        <v>-2.6585000014165416E-3</v>
      </c>
      <c r="I4703">
        <f t="shared" si="515"/>
        <v>-2.6585000014165416E-3</v>
      </c>
      <c r="O4703">
        <f t="shared" ca="1" si="511"/>
        <v>-1.4740344792914728E-4</v>
      </c>
      <c r="Q4703" s="2">
        <f t="shared" si="518"/>
        <v>41146.712</v>
      </c>
      <c r="U4703" s="21"/>
      <c r="AB4703" t="s">
        <v>8668</v>
      </c>
      <c r="AC4703">
        <v>12</v>
      </c>
      <c r="AE4703" t="s">
        <v>8753</v>
      </c>
      <c r="AG4703" t="s">
        <v>8661</v>
      </c>
    </row>
    <row r="4704" spans="1:33" ht="12.95" customHeight="1" x14ac:dyDescent="0.2">
      <c r="A4704" s="55" t="s">
        <v>665</v>
      </c>
      <c r="B4704" s="54" t="s">
        <v>8852</v>
      </c>
      <c r="C4704" s="55">
        <v>56165.214</v>
      </c>
      <c r="D4704" s="55" t="s">
        <v>8869</v>
      </c>
      <c r="E4704">
        <f t="shared" si="516"/>
        <v>-305.00055093063207</v>
      </c>
      <c r="F4704">
        <f t="shared" si="517"/>
        <v>-305</v>
      </c>
      <c r="G4704">
        <f t="shared" si="510"/>
        <v>-6.5850000100908801E-4</v>
      </c>
      <c r="I4704">
        <f t="shared" si="515"/>
        <v>-6.5850000100908801E-4</v>
      </c>
      <c r="O4704">
        <f t="shared" ca="1" si="511"/>
        <v>-1.4740344792914728E-4</v>
      </c>
      <c r="Q4704" s="2">
        <f t="shared" si="518"/>
        <v>41146.714</v>
      </c>
      <c r="U4704" s="21"/>
    </row>
    <row r="4705" spans="1:21" ht="12.95" customHeight="1" x14ac:dyDescent="0.2">
      <c r="A4705" s="55" t="s">
        <v>665</v>
      </c>
      <c r="B4705" s="54" t="s">
        <v>8852</v>
      </c>
      <c r="C4705" s="55">
        <v>56165.216</v>
      </c>
      <c r="D4705" s="55" t="s">
        <v>8869</v>
      </c>
      <c r="E4705">
        <f t="shared" si="516"/>
        <v>-304.99887764094507</v>
      </c>
      <c r="F4705">
        <f t="shared" si="517"/>
        <v>-305</v>
      </c>
      <c r="G4705">
        <f t="shared" si="510"/>
        <v>1.3414999993983656E-3</v>
      </c>
      <c r="I4705">
        <f t="shared" si="515"/>
        <v>1.3414999993983656E-3</v>
      </c>
      <c r="O4705">
        <f t="shared" ca="1" si="511"/>
        <v>-1.4740344792914728E-4</v>
      </c>
      <c r="Q4705" s="2">
        <f t="shared" si="518"/>
        <v>41146.716</v>
      </c>
      <c r="U4705" s="21"/>
    </row>
    <row r="4706" spans="1:21" ht="12.95" customHeight="1" x14ac:dyDescent="0.2">
      <c r="A4706" s="55" t="s">
        <v>665</v>
      </c>
      <c r="B4706" s="54" t="s">
        <v>8852</v>
      </c>
      <c r="C4706" s="55">
        <v>56165.216999999997</v>
      </c>
      <c r="D4706" s="55" t="s">
        <v>8869</v>
      </c>
      <c r="E4706">
        <f t="shared" si="516"/>
        <v>-304.99804099610458</v>
      </c>
      <c r="F4706">
        <f t="shared" si="517"/>
        <v>-305</v>
      </c>
      <c r="G4706">
        <f t="shared" si="510"/>
        <v>2.3414999959641136E-3</v>
      </c>
      <c r="I4706">
        <f t="shared" si="515"/>
        <v>2.3414999959641136E-3</v>
      </c>
      <c r="O4706">
        <f t="shared" ca="1" si="511"/>
        <v>-1.4740344792914728E-4</v>
      </c>
      <c r="Q4706" s="2">
        <f t="shared" si="518"/>
        <v>41146.716999999997</v>
      </c>
      <c r="U4706" s="21"/>
    </row>
    <row r="4707" spans="1:21" ht="12.95" customHeight="1" x14ac:dyDescent="0.2">
      <c r="A4707" s="55" t="s">
        <v>665</v>
      </c>
      <c r="B4707" s="54" t="s">
        <v>8852</v>
      </c>
      <c r="C4707" s="55">
        <v>56165.22</v>
      </c>
      <c r="D4707" s="55" t="s">
        <v>8869</v>
      </c>
      <c r="E4707">
        <f t="shared" si="516"/>
        <v>-304.995531061571</v>
      </c>
      <c r="F4707">
        <f t="shared" si="517"/>
        <v>-305</v>
      </c>
      <c r="G4707">
        <f t="shared" si="510"/>
        <v>5.3415000002132729E-3</v>
      </c>
      <c r="I4707">
        <f t="shared" si="515"/>
        <v>5.3415000002132729E-3</v>
      </c>
      <c r="O4707">
        <f t="shared" ca="1" si="511"/>
        <v>-1.4740344792914728E-4</v>
      </c>
      <c r="Q4707" s="2">
        <f t="shared" si="518"/>
        <v>41146.720000000001</v>
      </c>
      <c r="U4707" s="21"/>
    </row>
    <row r="4708" spans="1:21" ht="12.95" customHeight="1" x14ac:dyDescent="0.2">
      <c r="A4708" s="55" t="s">
        <v>665</v>
      </c>
      <c r="B4708" s="54" t="s">
        <v>8852</v>
      </c>
      <c r="C4708" s="55">
        <v>56234.538999999997</v>
      </c>
      <c r="D4708" s="55" t="s">
        <v>8869</v>
      </c>
      <c r="E4708">
        <f t="shared" si="516"/>
        <v>-247.00014716583314</v>
      </c>
      <c r="F4708">
        <f t="shared" si="517"/>
        <v>-247</v>
      </c>
      <c r="G4708">
        <f t="shared" si="510"/>
        <v>-1.759000078891404E-4</v>
      </c>
      <c r="I4708">
        <f t="shared" si="515"/>
        <v>-1.759000078891404E-4</v>
      </c>
      <c r="O4708">
        <f t="shared" ca="1" si="511"/>
        <v>8.516717859631171E-5</v>
      </c>
      <c r="Q4708" s="2">
        <f t="shared" si="518"/>
        <v>41216.038999999997</v>
      </c>
      <c r="U4708" s="21"/>
    </row>
    <row r="4709" spans="1:21" ht="12.95" customHeight="1" x14ac:dyDescent="0.2">
      <c r="A4709" s="55" t="s">
        <v>665</v>
      </c>
      <c r="B4709" s="54" t="s">
        <v>8852</v>
      </c>
      <c r="C4709" s="55">
        <v>56256.059000000001</v>
      </c>
      <c r="D4709" s="55" t="s">
        <v>8869</v>
      </c>
      <c r="E4709">
        <f t="shared" si="516"/>
        <v>-228.99555013707348</v>
      </c>
      <c r="F4709">
        <f t="shared" si="517"/>
        <v>-229</v>
      </c>
      <c r="G4709">
        <f t="shared" si="510"/>
        <v>5.3187000012258068E-3</v>
      </c>
      <c r="I4709">
        <f t="shared" si="515"/>
        <v>5.3187000012258068E-3</v>
      </c>
      <c r="O4709">
        <f t="shared" ca="1" si="511"/>
        <v>1.5734426958697147E-4</v>
      </c>
      <c r="Q4709" s="2">
        <f t="shared" si="518"/>
        <v>41237.559000000001</v>
      </c>
      <c r="U4709" s="21"/>
    </row>
    <row r="4710" spans="1:21" ht="12.95" customHeight="1" x14ac:dyDescent="0.2">
      <c r="A4710" s="55" t="s">
        <v>665</v>
      </c>
      <c r="B4710" s="54" t="s">
        <v>8852</v>
      </c>
      <c r="C4710" s="55">
        <v>56285.936500000003</v>
      </c>
      <c r="D4710" s="55" t="s">
        <v>8869</v>
      </c>
      <c r="E4710">
        <f t="shared" si="516"/>
        <v>-203.99869383007041</v>
      </c>
      <c r="F4710">
        <f t="shared" si="517"/>
        <v>-204</v>
      </c>
      <c r="G4710">
        <f t="shared" si="510"/>
        <v>1.5611999988323078E-3</v>
      </c>
      <c r="K4710">
        <f t="shared" ref="K4710:K4727" si="519">G4710</f>
        <v>1.5611999988323078E-3</v>
      </c>
      <c r="O4710">
        <f t="shared" ca="1" si="511"/>
        <v>2.5759022929622104E-4</v>
      </c>
      <c r="Q4710" s="2">
        <f t="shared" si="518"/>
        <v>41267.436500000003</v>
      </c>
      <c r="U4710" s="21"/>
    </row>
    <row r="4711" spans="1:21" ht="12.95" customHeight="1" x14ac:dyDescent="0.2">
      <c r="A4711" s="55" t="s">
        <v>742</v>
      </c>
      <c r="B4711" s="54" t="s">
        <v>8852</v>
      </c>
      <c r="C4711" s="55">
        <v>56326.582000000002</v>
      </c>
      <c r="D4711" s="55" t="s">
        <v>8869</v>
      </c>
      <c r="E4711">
        <f t="shared" si="516"/>
        <v>-169.99284584994547</v>
      </c>
      <c r="F4711">
        <f t="shared" si="517"/>
        <v>-170</v>
      </c>
      <c r="G4711">
        <f t="shared" si="510"/>
        <v>8.550999998988118E-3</v>
      </c>
      <c r="K4711">
        <f t="shared" si="519"/>
        <v>8.550999998988118E-3</v>
      </c>
      <c r="O4711">
        <f t="shared" ca="1" si="511"/>
        <v>3.9392473450080038E-4</v>
      </c>
      <c r="Q4711" s="2">
        <f t="shared" si="518"/>
        <v>41308.082000000002</v>
      </c>
      <c r="U4711" s="21"/>
    </row>
    <row r="4712" spans="1:21" ht="12.95" customHeight="1" x14ac:dyDescent="0.2">
      <c r="A4712" s="106" t="s">
        <v>9276</v>
      </c>
      <c r="B4712" s="67" t="s">
        <v>8852</v>
      </c>
      <c r="C4712" s="68">
        <v>56529.765599999999</v>
      </c>
      <c r="D4712" s="68">
        <v>1E-4</v>
      </c>
      <c r="E4712">
        <f t="shared" si="516"/>
        <v>-3.3465794105809075E-4</v>
      </c>
      <c r="F4712">
        <f t="shared" si="517"/>
        <v>0</v>
      </c>
      <c r="G4712">
        <f t="shared" si="510"/>
        <v>-4.0000000444706529E-4</v>
      </c>
      <c r="K4712">
        <f t="shared" si="519"/>
        <v>-4.0000000444706529E-4</v>
      </c>
      <c r="O4712">
        <f t="shared" ca="1" si="511"/>
        <v>1.0755972605236974E-3</v>
      </c>
      <c r="Q4712" s="2">
        <f t="shared" si="518"/>
        <v>41511.265599999999</v>
      </c>
      <c r="U4712" s="21"/>
    </row>
    <row r="4713" spans="1:21" ht="12.95" customHeight="1" x14ac:dyDescent="0.2">
      <c r="A4713" s="107" t="s">
        <v>11636</v>
      </c>
      <c r="B4713" s="97"/>
      <c r="C4713" s="98">
        <v>56529.766000000003</v>
      </c>
      <c r="D4713" s="15"/>
      <c r="E4713" s="60">
        <f t="shared" si="516"/>
        <v>0</v>
      </c>
      <c r="F4713">
        <f t="shared" si="517"/>
        <v>0</v>
      </c>
      <c r="G4713">
        <f t="shared" si="510"/>
        <v>0</v>
      </c>
      <c r="K4713">
        <f t="shared" si="519"/>
        <v>0</v>
      </c>
      <c r="O4713">
        <f t="shared" ca="1" si="511"/>
        <v>1.0755972605236974E-3</v>
      </c>
      <c r="Q4713" s="2">
        <f t="shared" si="518"/>
        <v>41511.266000000003</v>
      </c>
      <c r="U4713" s="21"/>
    </row>
    <row r="4714" spans="1:21" ht="12.95" customHeight="1" x14ac:dyDescent="0.2">
      <c r="A4714" s="55" t="s">
        <v>742</v>
      </c>
      <c r="B4714" s="54" t="s">
        <v>8852</v>
      </c>
      <c r="C4714" s="55">
        <v>56577.574000000001</v>
      </c>
      <c r="D4714" s="55" t="s">
        <v>8869</v>
      </c>
      <c r="E4714">
        <f t="shared" si="516"/>
        <v>39.998316670572898</v>
      </c>
      <c r="F4714">
        <f t="shared" si="517"/>
        <v>40</v>
      </c>
      <c r="G4714">
        <f t="shared" si="510"/>
        <v>-2.0120000044698827E-3</v>
      </c>
      <c r="K4714">
        <f t="shared" si="519"/>
        <v>-2.0120000044698827E-3</v>
      </c>
      <c r="O4714">
        <f t="shared" ca="1" si="511"/>
        <v>1.2359907960584966E-3</v>
      </c>
      <c r="Q4714" s="2">
        <f t="shared" si="518"/>
        <v>41559.074000000001</v>
      </c>
      <c r="U4714" s="21"/>
    </row>
    <row r="4715" spans="1:21" ht="12.95" customHeight="1" x14ac:dyDescent="0.2">
      <c r="A4715" s="55" t="s">
        <v>753</v>
      </c>
      <c r="B4715" s="54" t="s">
        <v>8852</v>
      </c>
      <c r="C4715" s="55">
        <v>56923.0049</v>
      </c>
      <c r="D4715" s="55" t="s">
        <v>8869</v>
      </c>
      <c r="E4715">
        <f t="shared" si="516"/>
        <v>329.00129788714264</v>
      </c>
      <c r="F4715">
        <f t="shared" si="517"/>
        <v>329</v>
      </c>
      <c r="G4715">
        <f t="shared" si="510"/>
        <v>1.5512999962083995E-3</v>
      </c>
      <c r="K4715">
        <f t="shared" si="519"/>
        <v>1.5512999962083995E-3</v>
      </c>
      <c r="O4715">
        <f t="shared" ca="1" si="511"/>
        <v>2.3948340902974216E-3</v>
      </c>
      <c r="Q4715" s="2">
        <f t="shared" si="518"/>
        <v>41904.5049</v>
      </c>
      <c r="U4715" s="21"/>
    </row>
    <row r="4716" spans="1:21" ht="12.95" customHeight="1" x14ac:dyDescent="0.2">
      <c r="A4716" s="55" t="s">
        <v>753</v>
      </c>
      <c r="B4716" s="54" t="s">
        <v>8852</v>
      </c>
      <c r="C4716" s="55">
        <v>56928.980900000002</v>
      </c>
      <c r="D4716" s="55" t="s">
        <v>8869</v>
      </c>
      <c r="E4716">
        <f t="shared" si="516"/>
        <v>334.00108747096652</v>
      </c>
      <c r="F4716">
        <f t="shared" si="517"/>
        <v>334</v>
      </c>
      <c r="G4716">
        <f t="shared" ref="G4716:G4779" si="520">+C4716-(C$7+F4716*C$8)</f>
        <v>1.2998000020161271E-3</v>
      </c>
      <c r="K4716">
        <f t="shared" si="519"/>
        <v>1.2998000020161271E-3</v>
      </c>
      <c r="O4716">
        <f t="shared" ca="1" si="511"/>
        <v>2.4148832822392715E-3</v>
      </c>
      <c r="Q4716" s="2">
        <f t="shared" si="518"/>
        <v>41910.480900000002</v>
      </c>
      <c r="U4716" s="21"/>
    </row>
    <row r="4717" spans="1:21" ht="12.95" customHeight="1" x14ac:dyDescent="0.2">
      <c r="A4717" s="55" t="s">
        <v>753</v>
      </c>
      <c r="B4717" s="54" t="s">
        <v>8852</v>
      </c>
      <c r="C4717" s="55">
        <v>56954.081100000003</v>
      </c>
      <c r="D4717" s="55" t="s">
        <v>8869</v>
      </c>
      <c r="E4717">
        <f t="shared" si="516"/>
        <v>355.00104036786252</v>
      </c>
      <c r="F4717">
        <f t="shared" si="517"/>
        <v>355</v>
      </c>
      <c r="G4717">
        <f t="shared" si="520"/>
        <v>1.2435000026016496E-3</v>
      </c>
      <c r="K4717">
        <f t="shared" si="519"/>
        <v>1.2435000026016496E-3</v>
      </c>
      <c r="O4717">
        <f t="shared" ca="1" si="511"/>
        <v>2.499089888395041E-3</v>
      </c>
      <c r="Q4717" s="2">
        <f t="shared" si="518"/>
        <v>41935.581100000003</v>
      </c>
      <c r="U4717" s="21"/>
    </row>
    <row r="4718" spans="1:21" ht="12.95" customHeight="1" x14ac:dyDescent="0.2">
      <c r="A4718" s="55" t="s">
        <v>753</v>
      </c>
      <c r="B4718" s="54" t="s">
        <v>8852</v>
      </c>
      <c r="C4718" s="55">
        <v>56955.275999999998</v>
      </c>
      <c r="D4718" s="55" t="s">
        <v>8869</v>
      </c>
      <c r="E4718">
        <f t="shared" si="516"/>
        <v>356.00074729116966</v>
      </c>
      <c r="F4718">
        <f t="shared" si="517"/>
        <v>356</v>
      </c>
      <c r="G4718">
        <f t="shared" si="520"/>
        <v>8.9319999824510887E-4</v>
      </c>
      <c r="K4718">
        <f t="shared" si="519"/>
        <v>8.9319999824510887E-4</v>
      </c>
      <c r="O4718">
        <f t="shared" ca="1" si="511"/>
        <v>2.5030997267834112E-3</v>
      </c>
      <c r="Q4718" s="2">
        <f t="shared" si="518"/>
        <v>41936.775999999998</v>
      </c>
      <c r="U4718" s="21"/>
    </row>
    <row r="4719" spans="1:21" ht="12.95" customHeight="1" x14ac:dyDescent="0.2">
      <c r="A4719" s="55" t="s">
        <v>753</v>
      </c>
      <c r="B4719" s="54" t="s">
        <v>8852</v>
      </c>
      <c r="C4719" s="55">
        <v>56960.057000000001</v>
      </c>
      <c r="D4719" s="55" t="s">
        <v>8869</v>
      </c>
      <c r="E4719">
        <f t="shared" si="516"/>
        <v>360.00074628719807</v>
      </c>
      <c r="F4719">
        <f t="shared" si="517"/>
        <v>360</v>
      </c>
      <c r="G4719">
        <f t="shared" si="520"/>
        <v>8.9199999638367444E-4</v>
      </c>
      <c r="K4719">
        <f t="shared" si="519"/>
        <v>8.9199999638367444E-4</v>
      </c>
      <c r="O4719">
        <f t="shared" ca="1" si="511"/>
        <v>2.5191390803368909E-3</v>
      </c>
      <c r="Q4719" s="2">
        <f t="shared" si="518"/>
        <v>41941.557000000001</v>
      </c>
      <c r="U4719" s="21"/>
    </row>
    <row r="4720" spans="1:21" ht="12.95" customHeight="1" x14ac:dyDescent="0.2">
      <c r="A4720" s="55" t="s">
        <v>753</v>
      </c>
      <c r="B4720" s="54" t="s">
        <v>8852</v>
      </c>
      <c r="C4720" s="55">
        <v>56960.059399999998</v>
      </c>
      <c r="D4720" s="55" t="s">
        <v>8869</v>
      </c>
      <c r="E4720">
        <f t="shared" si="516"/>
        <v>360.00275423482009</v>
      </c>
      <c r="F4720">
        <f t="shared" si="517"/>
        <v>360</v>
      </c>
      <c r="G4720">
        <f t="shared" si="520"/>
        <v>3.2919999939622357E-3</v>
      </c>
      <c r="K4720">
        <f t="shared" si="519"/>
        <v>3.2919999939622357E-3</v>
      </c>
      <c r="O4720">
        <f t="shared" ref="O4720:O4783" ca="1" si="521">+C$11+C$12*F4720</f>
        <v>2.5191390803368909E-3</v>
      </c>
      <c r="Q4720" s="2">
        <f t="shared" si="518"/>
        <v>41941.559399999998</v>
      </c>
      <c r="U4720" s="21"/>
    </row>
    <row r="4721" spans="1:33" ht="12.95" customHeight="1" x14ac:dyDescent="0.2">
      <c r="A4721" s="55" t="s">
        <v>753</v>
      </c>
      <c r="B4721" s="54" t="s">
        <v>8852</v>
      </c>
      <c r="C4721" s="55">
        <v>56966.035199999998</v>
      </c>
      <c r="D4721" s="55" t="s">
        <v>8869</v>
      </c>
      <c r="E4721">
        <f t="shared" si="516"/>
        <v>365.00237648967345</v>
      </c>
      <c r="F4721">
        <f t="shared" si="517"/>
        <v>365</v>
      </c>
      <c r="G4721">
        <f t="shared" si="520"/>
        <v>2.8404999975464307E-3</v>
      </c>
      <c r="K4721">
        <f t="shared" si="519"/>
        <v>2.8404999975464307E-3</v>
      </c>
      <c r="O4721">
        <f t="shared" ca="1" si="521"/>
        <v>2.5391882722787407E-3</v>
      </c>
      <c r="Q4721" s="2">
        <f t="shared" si="518"/>
        <v>41947.535199999998</v>
      </c>
      <c r="U4721" s="21"/>
    </row>
    <row r="4722" spans="1:33" ht="12.95" customHeight="1" x14ac:dyDescent="0.2">
      <c r="A4722" s="55" t="s">
        <v>753</v>
      </c>
      <c r="B4722" s="54" t="s">
        <v>8852</v>
      </c>
      <c r="C4722" s="55">
        <v>56972.0121</v>
      </c>
      <c r="D4722" s="55" t="s">
        <v>8869</v>
      </c>
      <c r="E4722">
        <f t="shared" si="516"/>
        <v>370.00291905385558</v>
      </c>
      <c r="F4722">
        <f t="shared" si="517"/>
        <v>370</v>
      </c>
      <c r="G4722">
        <f t="shared" si="520"/>
        <v>3.4889999951701611E-3</v>
      </c>
      <c r="K4722">
        <f t="shared" si="519"/>
        <v>3.4889999951701611E-3</v>
      </c>
      <c r="O4722">
        <f t="shared" ca="1" si="521"/>
        <v>2.5592374642205906E-3</v>
      </c>
      <c r="Q4722" s="2">
        <f t="shared" si="518"/>
        <v>41953.5121</v>
      </c>
      <c r="U4722" s="21"/>
    </row>
    <row r="4723" spans="1:33" ht="12.95" customHeight="1" x14ac:dyDescent="0.2">
      <c r="A4723" s="55" t="s">
        <v>753</v>
      </c>
      <c r="B4723" s="54" t="s">
        <v>8852</v>
      </c>
      <c r="C4723" s="55">
        <v>56983.9614</v>
      </c>
      <c r="D4723" s="55" t="s">
        <v>8869</v>
      </c>
      <c r="E4723">
        <f t="shared" si="516"/>
        <v>380.00023928042253</v>
      </c>
      <c r="F4723">
        <f t="shared" si="517"/>
        <v>380</v>
      </c>
      <c r="G4723">
        <f t="shared" si="520"/>
        <v>2.8599999495781958E-4</v>
      </c>
      <c r="K4723">
        <f t="shared" si="519"/>
        <v>2.8599999495781958E-4</v>
      </c>
      <c r="O4723">
        <f t="shared" ca="1" si="521"/>
        <v>2.5993358481042907E-3</v>
      </c>
      <c r="Q4723" s="2">
        <f t="shared" si="518"/>
        <v>41965.4614</v>
      </c>
      <c r="U4723" s="21"/>
    </row>
    <row r="4724" spans="1:33" ht="12.95" customHeight="1" x14ac:dyDescent="0.2">
      <c r="A4724" s="55" t="s">
        <v>753</v>
      </c>
      <c r="B4724" s="54" t="s">
        <v>8852</v>
      </c>
      <c r="C4724" s="55">
        <v>56991.137000000002</v>
      </c>
      <c r="D4724" s="55" t="s">
        <v>8869</v>
      </c>
      <c r="E4724">
        <f t="shared" si="516"/>
        <v>386.00366801832149</v>
      </c>
      <c r="F4724">
        <f t="shared" si="517"/>
        <v>386</v>
      </c>
      <c r="G4724">
        <f t="shared" si="520"/>
        <v>4.3842000013682991E-3</v>
      </c>
      <c r="K4724">
        <f t="shared" si="519"/>
        <v>4.3842000013682991E-3</v>
      </c>
      <c r="O4724">
        <f t="shared" ca="1" si="521"/>
        <v>2.6233948784345107E-3</v>
      </c>
      <c r="Q4724" s="2">
        <f t="shared" si="518"/>
        <v>41972.637000000002</v>
      </c>
      <c r="U4724" s="21"/>
    </row>
    <row r="4725" spans="1:33" ht="12.95" customHeight="1" x14ac:dyDescent="0.2">
      <c r="A4725" s="55" t="s">
        <v>753</v>
      </c>
      <c r="B4725" s="54" t="s">
        <v>8852</v>
      </c>
      <c r="C4725" s="55">
        <v>57015.0406</v>
      </c>
      <c r="D4725" s="55" t="s">
        <v>8869</v>
      </c>
      <c r="E4725">
        <f t="shared" si="516"/>
        <v>406.0024916956699</v>
      </c>
      <c r="F4725">
        <f t="shared" si="517"/>
        <v>406</v>
      </c>
      <c r="G4725">
        <f t="shared" si="520"/>
        <v>2.9781999983242713E-3</v>
      </c>
      <c r="K4725">
        <f t="shared" si="519"/>
        <v>2.9781999983242713E-3</v>
      </c>
      <c r="O4725">
        <f t="shared" ca="1" si="521"/>
        <v>2.7035916462019105E-3</v>
      </c>
      <c r="Q4725" s="2">
        <f t="shared" si="518"/>
        <v>41996.5406</v>
      </c>
      <c r="U4725" s="21"/>
    </row>
    <row r="4726" spans="1:33" ht="12.95" customHeight="1" x14ac:dyDescent="0.2">
      <c r="A4726" s="55" t="s">
        <v>785</v>
      </c>
      <c r="B4726" s="54" t="s">
        <v>8852</v>
      </c>
      <c r="C4726" s="55">
        <v>57061.6567</v>
      </c>
      <c r="D4726" s="55" t="s">
        <v>8869</v>
      </c>
      <c r="E4726">
        <f t="shared" si="516"/>
        <v>445.00361137746313</v>
      </c>
      <c r="F4726">
        <f t="shared" si="517"/>
        <v>445</v>
      </c>
      <c r="G4726">
        <f t="shared" si="520"/>
        <v>4.316499995184131E-3</v>
      </c>
      <c r="K4726">
        <f t="shared" si="519"/>
        <v>4.316499995184131E-3</v>
      </c>
      <c r="O4726">
        <f t="shared" ca="1" si="521"/>
        <v>2.8599753433483396E-3</v>
      </c>
      <c r="Q4726" s="2">
        <f t="shared" si="518"/>
        <v>42043.1567</v>
      </c>
      <c r="U4726" s="21"/>
      <c r="AB4726" t="s">
        <v>8668</v>
      </c>
      <c r="AC4726">
        <v>8</v>
      </c>
      <c r="AE4726" t="s">
        <v>8771</v>
      </c>
      <c r="AG4726" t="s">
        <v>8661</v>
      </c>
    </row>
    <row r="4727" spans="1:33" ht="12.95" customHeight="1" x14ac:dyDescent="0.2">
      <c r="A4727" s="58" t="s">
        <v>9279</v>
      </c>
      <c r="B4727" s="59"/>
      <c r="C4727" s="58">
        <v>57061.6567</v>
      </c>
      <c r="D4727" s="58">
        <v>2.0000000000000001E-4</v>
      </c>
      <c r="E4727" s="60">
        <f t="shared" si="516"/>
        <v>445.00361137746313</v>
      </c>
      <c r="F4727">
        <f t="shared" si="517"/>
        <v>445</v>
      </c>
      <c r="G4727">
        <f t="shared" si="520"/>
        <v>4.316499995184131E-3</v>
      </c>
      <c r="K4727">
        <f t="shared" si="519"/>
        <v>4.316499995184131E-3</v>
      </c>
      <c r="O4727">
        <f t="shared" ca="1" si="521"/>
        <v>2.8599753433483396E-3</v>
      </c>
      <c r="Q4727" s="2">
        <f t="shared" si="518"/>
        <v>42043.1567</v>
      </c>
      <c r="U4727" s="21"/>
    </row>
    <row r="4728" spans="1:33" ht="12.95" customHeight="1" x14ac:dyDescent="0.2">
      <c r="A4728" s="108" t="s">
        <v>9224</v>
      </c>
      <c r="B4728" s="61" t="s">
        <v>8852</v>
      </c>
      <c r="C4728" s="62">
        <v>57285.169999999925</v>
      </c>
      <c r="D4728" s="62" t="s">
        <v>8869</v>
      </c>
      <c r="E4728" s="60">
        <f t="shared" si="516"/>
        <v>632.00486124113263</v>
      </c>
      <c r="F4728">
        <f t="shared" si="517"/>
        <v>632</v>
      </c>
      <c r="G4728">
        <f t="shared" si="520"/>
        <v>5.8103999253944494E-3</v>
      </c>
      <c r="I4728">
        <f>G4728</f>
        <v>5.8103999253944494E-3</v>
      </c>
      <c r="O4728">
        <f t="shared" ca="1" si="521"/>
        <v>3.6098151219735261E-3</v>
      </c>
      <c r="Q4728" s="2">
        <f t="shared" si="518"/>
        <v>42266.669999999925</v>
      </c>
      <c r="S4728" t="s">
        <v>8874</v>
      </c>
    </row>
    <row r="4729" spans="1:33" ht="12.95" customHeight="1" x14ac:dyDescent="0.2">
      <c r="A4729" s="108" t="s">
        <v>9224</v>
      </c>
      <c r="B4729" s="61" t="s">
        <v>8852</v>
      </c>
      <c r="C4729" s="62">
        <v>57285.169999999925</v>
      </c>
      <c r="D4729" s="62"/>
      <c r="E4729" s="60">
        <f t="shared" si="516"/>
        <v>632.00486124113263</v>
      </c>
      <c r="F4729">
        <f t="shared" si="517"/>
        <v>632</v>
      </c>
      <c r="G4729">
        <f t="shared" si="520"/>
        <v>5.8103999253944494E-3</v>
      </c>
      <c r="I4729">
        <f>G4729</f>
        <v>5.8103999253944494E-3</v>
      </c>
      <c r="O4729">
        <f t="shared" ca="1" si="521"/>
        <v>3.6098151219735261E-3</v>
      </c>
      <c r="Q4729" s="2">
        <f t="shared" si="518"/>
        <v>42266.669999999925</v>
      </c>
      <c r="S4729" t="s">
        <v>8874</v>
      </c>
    </row>
    <row r="4730" spans="1:33" ht="12.95" customHeight="1" x14ac:dyDescent="0.2">
      <c r="A4730" s="62" t="s">
        <v>9222</v>
      </c>
      <c r="B4730" s="61" t="s">
        <v>8852</v>
      </c>
      <c r="C4730" s="62">
        <v>57285.17</v>
      </c>
      <c r="D4730" s="62" t="s">
        <v>8869</v>
      </c>
      <c r="E4730" s="60">
        <f t="shared" si="516"/>
        <v>632.00486124119357</v>
      </c>
      <c r="F4730">
        <f t="shared" si="517"/>
        <v>632</v>
      </c>
      <c r="G4730">
        <f t="shared" si="520"/>
        <v>5.8103999981540255E-3</v>
      </c>
      <c r="I4730">
        <f>G4730</f>
        <v>5.8103999981540255E-3</v>
      </c>
      <c r="O4730">
        <f t="shared" ca="1" si="521"/>
        <v>3.6098151219735261E-3</v>
      </c>
      <c r="Q4730" s="2">
        <f t="shared" si="518"/>
        <v>42266.67</v>
      </c>
      <c r="S4730" t="s">
        <v>8874</v>
      </c>
      <c r="AB4730" t="s">
        <v>8668</v>
      </c>
      <c r="AG4730" t="s">
        <v>8769</v>
      </c>
    </row>
    <row r="4731" spans="1:33" ht="12.95" customHeight="1" x14ac:dyDescent="0.2">
      <c r="A4731" s="62" t="s">
        <v>9222</v>
      </c>
      <c r="B4731" s="61" t="s">
        <v>8852</v>
      </c>
      <c r="C4731" s="62">
        <v>57285.172400000003</v>
      </c>
      <c r="D4731" s="62" t="s">
        <v>565</v>
      </c>
      <c r="E4731" s="60">
        <f t="shared" si="516"/>
        <v>632.00686918882161</v>
      </c>
      <c r="F4731">
        <f t="shared" si="517"/>
        <v>632</v>
      </c>
      <c r="G4731">
        <f t="shared" si="520"/>
        <v>8.2104000030085444E-3</v>
      </c>
      <c r="K4731">
        <f>G4731</f>
        <v>8.2104000030085444E-3</v>
      </c>
      <c r="O4731">
        <f t="shared" ca="1" si="521"/>
        <v>3.6098151219735261E-3</v>
      </c>
      <c r="Q4731" s="2">
        <f t="shared" si="518"/>
        <v>42266.672400000003</v>
      </c>
      <c r="S4731" t="s">
        <v>8874</v>
      </c>
    </row>
    <row r="4732" spans="1:33" ht="12.95" customHeight="1" x14ac:dyDescent="0.2">
      <c r="A4732" s="108" t="s">
        <v>9224</v>
      </c>
      <c r="B4732" s="61" t="s">
        <v>8852</v>
      </c>
      <c r="C4732" s="62">
        <v>57285.172400000039</v>
      </c>
      <c r="D4732" s="62" t="s">
        <v>565</v>
      </c>
      <c r="E4732" s="60">
        <f t="shared" si="516"/>
        <v>632.00686918885208</v>
      </c>
      <c r="F4732">
        <f t="shared" si="517"/>
        <v>632</v>
      </c>
      <c r="G4732">
        <f t="shared" si="520"/>
        <v>8.2104000393883325E-3</v>
      </c>
      <c r="K4732">
        <f>G4732</f>
        <v>8.2104000393883325E-3</v>
      </c>
      <c r="O4732">
        <f t="shared" ca="1" si="521"/>
        <v>3.6098151219735261E-3</v>
      </c>
      <c r="Q4732" s="2">
        <f t="shared" si="518"/>
        <v>42266.672400000039</v>
      </c>
      <c r="S4732" t="s">
        <v>8874</v>
      </c>
    </row>
    <row r="4733" spans="1:33" ht="12.95" customHeight="1" x14ac:dyDescent="0.2">
      <c r="A4733" s="108" t="s">
        <v>9224</v>
      </c>
      <c r="B4733" s="61" t="s">
        <v>8852</v>
      </c>
      <c r="C4733" s="62">
        <v>57285.172400000039</v>
      </c>
      <c r="D4733" s="62"/>
      <c r="E4733" s="60">
        <f t="shared" si="516"/>
        <v>632.00686918885208</v>
      </c>
      <c r="F4733">
        <f t="shared" si="517"/>
        <v>632</v>
      </c>
      <c r="G4733">
        <f t="shared" si="520"/>
        <v>8.2104000393883325E-3</v>
      </c>
      <c r="K4733">
        <f>G4733</f>
        <v>8.2104000393883325E-3</v>
      </c>
      <c r="O4733">
        <f t="shared" ca="1" si="521"/>
        <v>3.6098151219735261E-3</v>
      </c>
      <c r="Q4733" s="2">
        <f t="shared" si="518"/>
        <v>42266.672400000039</v>
      </c>
      <c r="S4733" t="s">
        <v>8874</v>
      </c>
      <c r="U4733" s="21"/>
    </row>
    <row r="4734" spans="1:33" ht="12.95" customHeight="1" x14ac:dyDescent="0.2">
      <c r="A4734" s="62" t="s">
        <v>9222</v>
      </c>
      <c r="B4734" s="61" t="s">
        <v>8852</v>
      </c>
      <c r="C4734" s="62">
        <v>57303.103000000003</v>
      </c>
      <c r="D4734" s="62" t="s">
        <v>8869</v>
      </c>
      <c r="E4734" s="60">
        <f t="shared" si="516"/>
        <v>647.00841321687972</v>
      </c>
      <c r="F4734">
        <f t="shared" si="517"/>
        <v>647</v>
      </c>
      <c r="G4734">
        <f t="shared" si="520"/>
        <v>1.0055899998405948E-2</v>
      </c>
      <c r="I4734">
        <f>G4734</f>
        <v>1.0055899998405948E-2</v>
      </c>
      <c r="O4734">
        <f t="shared" ca="1" si="521"/>
        <v>3.669962697799076E-3</v>
      </c>
      <c r="Q4734" s="2">
        <f t="shared" si="518"/>
        <v>42284.603000000003</v>
      </c>
      <c r="S4734" t="s">
        <v>8874</v>
      </c>
    </row>
    <row r="4735" spans="1:33" ht="12.95" customHeight="1" x14ac:dyDescent="0.2">
      <c r="A4735" s="108" t="s">
        <v>9224</v>
      </c>
      <c r="B4735" s="61" t="s">
        <v>8852</v>
      </c>
      <c r="C4735" s="62">
        <v>57303.103000000119</v>
      </c>
      <c r="D4735" s="62" t="s">
        <v>8869</v>
      </c>
      <c r="E4735" s="60">
        <f t="shared" si="516"/>
        <v>647.00841321697715</v>
      </c>
      <c r="F4735">
        <f t="shared" si="517"/>
        <v>647</v>
      </c>
      <c r="G4735">
        <f t="shared" si="520"/>
        <v>1.005590011482127E-2</v>
      </c>
      <c r="I4735">
        <f>G4735</f>
        <v>1.005590011482127E-2</v>
      </c>
      <c r="O4735">
        <f t="shared" ca="1" si="521"/>
        <v>3.669962697799076E-3</v>
      </c>
      <c r="Q4735" s="2">
        <f t="shared" si="518"/>
        <v>42284.603000000119</v>
      </c>
      <c r="S4735" t="s">
        <v>8874</v>
      </c>
    </row>
    <row r="4736" spans="1:33" ht="12.95" customHeight="1" x14ac:dyDescent="0.2">
      <c r="A4736" s="108" t="s">
        <v>9224</v>
      </c>
      <c r="B4736" s="61" t="s">
        <v>8852</v>
      </c>
      <c r="C4736" s="62">
        <v>57303.103000000119</v>
      </c>
      <c r="D4736" s="62"/>
      <c r="E4736" s="60">
        <f t="shared" si="516"/>
        <v>647.00841321697715</v>
      </c>
      <c r="F4736">
        <f t="shared" si="517"/>
        <v>647</v>
      </c>
      <c r="G4736">
        <f t="shared" si="520"/>
        <v>1.005590011482127E-2</v>
      </c>
      <c r="I4736">
        <f>G4736</f>
        <v>1.005590011482127E-2</v>
      </c>
      <c r="O4736">
        <f t="shared" ca="1" si="521"/>
        <v>3.669962697799076E-3</v>
      </c>
      <c r="Q4736" s="2">
        <f t="shared" si="518"/>
        <v>42284.603000000119</v>
      </c>
      <c r="S4736" t="s">
        <v>8874</v>
      </c>
    </row>
    <row r="4737" spans="1:33" ht="12.95" customHeight="1" x14ac:dyDescent="0.2">
      <c r="A4737" s="109" t="s">
        <v>1038</v>
      </c>
      <c r="B4737" s="66" t="s">
        <v>8852</v>
      </c>
      <c r="C4737" s="65">
        <v>57312.661699999997</v>
      </c>
      <c r="D4737" s="65">
        <v>1E-4</v>
      </c>
      <c r="E4737" s="60">
        <f t="shared" si="516"/>
        <v>655.00565028094422</v>
      </c>
      <c r="F4737">
        <f t="shared" si="517"/>
        <v>655</v>
      </c>
      <c r="G4737">
        <f t="shared" si="520"/>
        <v>6.7534999907366E-3</v>
      </c>
      <c r="K4737">
        <f>G4737</f>
        <v>6.7534999907366E-3</v>
      </c>
      <c r="O4737">
        <f t="shared" ca="1" si="521"/>
        <v>3.7020414049060359E-3</v>
      </c>
      <c r="Q4737" s="2">
        <f t="shared" si="518"/>
        <v>42294.161699999997</v>
      </c>
      <c r="U4737" s="21"/>
    </row>
    <row r="4738" spans="1:33" ht="12.95" customHeight="1" x14ac:dyDescent="0.2">
      <c r="A4738" s="108" t="s">
        <v>9224</v>
      </c>
      <c r="B4738" s="61" t="s">
        <v>8852</v>
      </c>
      <c r="C4738" s="62">
        <v>57315.053499999922</v>
      </c>
      <c r="D4738" s="62" t="s">
        <v>9223</v>
      </c>
      <c r="E4738" s="60">
        <f t="shared" si="516"/>
        <v>657.00673741719072</v>
      </c>
      <c r="F4738">
        <f t="shared" si="517"/>
        <v>657</v>
      </c>
      <c r="G4738">
        <f t="shared" si="520"/>
        <v>8.0528999169473536E-3</v>
      </c>
      <c r="K4738">
        <f>G4738</f>
        <v>8.0528999169473536E-3</v>
      </c>
      <c r="O4738">
        <f t="shared" ca="1" si="521"/>
        <v>3.7100610816827757E-3</v>
      </c>
      <c r="Q4738" s="2">
        <f t="shared" si="518"/>
        <v>42296.553499999922</v>
      </c>
      <c r="S4738" t="s">
        <v>8874</v>
      </c>
    </row>
    <row r="4739" spans="1:33" ht="12.95" customHeight="1" x14ac:dyDescent="0.2">
      <c r="A4739" s="108" t="s">
        <v>9224</v>
      </c>
      <c r="B4739" s="61" t="s">
        <v>8852</v>
      </c>
      <c r="C4739" s="62">
        <v>57315.053499999922</v>
      </c>
      <c r="D4739" s="62"/>
      <c r="E4739" s="60">
        <f t="shared" si="516"/>
        <v>657.00673741719072</v>
      </c>
      <c r="F4739">
        <f t="shared" si="517"/>
        <v>657</v>
      </c>
      <c r="G4739">
        <f t="shared" si="520"/>
        <v>8.0528999169473536E-3</v>
      </c>
      <c r="K4739">
        <f>G4739</f>
        <v>8.0528999169473536E-3</v>
      </c>
      <c r="O4739">
        <f t="shared" ca="1" si="521"/>
        <v>3.7100610816827757E-3</v>
      </c>
      <c r="Q4739" s="2">
        <f t="shared" si="518"/>
        <v>42296.553499999922</v>
      </c>
      <c r="S4739" t="s">
        <v>8874</v>
      </c>
      <c r="AB4739" t="s">
        <v>8668</v>
      </c>
      <c r="AC4739">
        <v>11</v>
      </c>
      <c r="AE4739" t="s">
        <v>8771</v>
      </c>
      <c r="AG4739" t="s">
        <v>8661</v>
      </c>
    </row>
    <row r="4740" spans="1:33" ht="12.95" customHeight="1" x14ac:dyDescent="0.2">
      <c r="A4740" s="62" t="s">
        <v>9222</v>
      </c>
      <c r="B4740" s="61" t="s">
        <v>8852</v>
      </c>
      <c r="C4740" s="62">
        <v>57315.053500000002</v>
      </c>
      <c r="D4740" s="62" t="s">
        <v>9223</v>
      </c>
      <c r="E4740" s="60">
        <f t="shared" si="516"/>
        <v>657.00673741725768</v>
      </c>
      <c r="F4740">
        <f t="shared" si="517"/>
        <v>657</v>
      </c>
      <c r="G4740">
        <f t="shared" si="520"/>
        <v>8.0528999969828874E-3</v>
      </c>
      <c r="K4740">
        <f>G4740</f>
        <v>8.0528999969828874E-3</v>
      </c>
      <c r="O4740">
        <f t="shared" ca="1" si="521"/>
        <v>3.7100610816827757E-3</v>
      </c>
      <c r="Q4740" s="2">
        <f t="shared" si="518"/>
        <v>42296.553500000002</v>
      </c>
      <c r="U4740" s="21"/>
    </row>
    <row r="4741" spans="1:33" ht="12.95" customHeight="1" x14ac:dyDescent="0.2">
      <c r="A4741" s="62" t="s">
        <v>9222</v>
      </c>
      <c r="B4741" s="61" t="s">
        <v>8852</v>
      </c>
      <c r="C4741" s="62">
        <v>57315.055</v>
      </c>
      <c r="D4741" s="62" t="s">
        <v>8869</v>
      </c>
      <c r="E4741" s="60">
        <f t="shared" si="516"/>
        <v>657.00799238452146</v>
      </c>
      <c r="F4741">
        <f t="shared" si="517"/>
        <v>657</v>
      </c>
      <c r="G4741">
        <f t="shared" si="520"/>
        <v>9.5528999954694882E-3</v>
      </c>
      <c r="I4741">
        <f t="shared" ref="I4741:I4746" si="522">G4741</f>
        <v>9.5528999954694882E-3</v>
      </c>
      <c r="O4741">
        <f t="shared" ca="1" si="521"/>
        <v>3.7100610816827757E-3</v>
      </c>
      <c r="Q4741" s="2">
        <f t="shared" si="518"/>
        <v>42296.555</v>
      </c>
      <c r="S4741" t="s">
        <v>8874</v>
      </c>
      <c r="AB4741" t="s">
        <v>8668</v>
      </c>
      <c r="AG4741" t="s">
        <v>8769</v>
      </c>
    </row>
    <row r="4742" spans="1:33" ht="12.95" customHeight="1" x14ac:dyDescent="0.2">
      <c r="A4742" s="108" t="s">
        <v>9224</v>
      </c>
      <c r="B4742" s="61" t="s">
        <v>8852</v>
      </c>
      <c r="C4742" s="62">
        <v>57315.055000000168</v>
      </c>
      <c r="D4742" s="62" t="s">
        <v>8869</v>
      </c>
      <c r="E4742" s="60">
        <f t="shared" si="516"/>
        <v>657.00799238466141</v>
      </c>
      <c r="F4742">
        <f t="shared" si="517"/>
        <v>657</v>
      </c>
      <c r="G4742">
        <f t="shared" si="520"/>
        <v>9.5529001628165133E-3</v>
      </c>
      <c r="I4742">
        <f t="shared" si="522"/>
        <v>9.5529001628165133E-3</v>
      </c>
      <c r="O4742">
        <f t="shared" ca="1" si="521"/>
        <v>3.7100610816827757E-3</v>
      </c>
      <c r="Q4742" s="2">
        <f t="shared" si="518"/>
        <v>42296.555000000168</v>
      </c>
      <c r="S4742" t="s">
        <v>8874</v>
      </c>
    </row>
    <row r="4743" spans="1:33" ht="12.95" customHeight="1" x14ac:dyDescent="0.2">
      <c r="A4743" s="108" t="s">
        <v>9224</v>
      </c>
      <c r="B4743" s="61" t="s">
        <v>8852</v>
      </c>
      <c r="C4743" s="62">
        <v>57315.055000000168</v>
      </c>
      <c r="D4743" s="62"/>
      <c r="E4743" s="60">
        <f t="shared" si="516"/>
        <v>657.00799238466141</v>
      </c>
      <c r="F4743">
        <f t="shared" si="517"/>
        <v>657</v>
      </c>
      <c r="G4743">
        <f t="shared" si="520"/>
        <v>9.5529001628165133E-3</v>
      </c>
      <c r="I4743">
        <f t="shared" si="522"/>
        <v>9.5529001628165133E-3</v>
      </c>
      <c r="O4743">
        <f t="shared" ca="1" si="521"/>
        <v>3.7100610816827757E-3</v>
      </c>
      <c r="Q4743" s="2">
        <f t="shared" si="518"/>
        <v>42296.555000000168</v>
      </c>
      <c r="S4743" t="s">
        <v>8874</v>
      </c>
      <c r="AB4743" t="s">
        <v>8668</v>
      </c>
      <c r="AC4743">
        <v>13</v>
      </c>
      <c r="AE4743" t="s">
        <v>8689</v>
      </c>
      <c r="AG4743" t="s">
        <v>8661</v>
      </c>
    </row>
    <row r="4744" spans="1:33" ht="12.95" customHeight="1" x14ac:dyDescent="0.2">
      <c r="A4744" s="62" t="s">
        <v>9222</v>
      </c>
      <c r="B4744" s="61" t="s">
        <v>8852</v>
      </c>
      <c r="C4744" s="62">
        <v>57327.002999999997</v>
      </c>
      <c r="D4744" s="62" t="s">
        <v>8869</v>
      </c>
      <c r="E4744" s="60">
        <f t="shared" si="516"/>
        <v>667.00422497278907</v>
      </c>
      <c r="F4744">
        <f t="shared" si="517"/>
        <v>667</v>
      </c>
      <c r="G4744">
        <f t="shared" si="520"/>
        <v>5.0498999917181209E-3</v>
      </c>
      <c r="I4744">
        <f t="shared" si="522"/>
        <v>5.0498999917181209E-3</v>
      </c>
      <c r="O4744">
        <f t="shared" ca="1" si="521"/>
        <v>3.7501594655664754E-3</v>
      </c>
      <c r="Q4744" s="2">
        <f t="shared" si="518"/>
        <v>42308.502999999997</v>
      </c>
      <c r="S4744" t="s">
        <v>8874</v>
      </c>
      <c r="AB4744" t="s">
        <v>8668</v>
      </c>
      <c r="AG4744" t="s">
        <v>8769</v>
      </c>
    </row>
    <row r="4745" spans="1:33" ht="12.95" customHeight="1" x14ac:dyDescent="0.2">
      <c r="A4745" s="108" t="s">
        <v>9224</v>
      </c>
      <c r="B4745" s="61" t="s">
        <v>8852</v>
      </c>
      <c r="C4745" s="62">
        <v>57327.003000000026</v>
      </c>
      <c r="D4745" s="62" t="s">
        <v>8869</v>
      </c>
      <c r="E4745" s="60">
        <f t="shared" si="516"/>
        <v>667.0042249728134</v>
      </c>
      <c r="F4745">
        <f t="shared" si="517"/>
        <v>667</v>
      </c>
      <c r="G4745">
        <f t="shared" si="520"/>
        <v>5.0499000208219513E-3</v>
      </c>
      <c r="I4745">
        <f t="shared" si="522"/>
        <v>5.0499000208219513E-3</v>
      </c>
      <c r="O4745">
        <f t="shared" ca="1" si="521"/>
        <v>3.7501594655664754E-3</v>
      </c>
      <c r="Q4745" s="2">
        <f t="shared" si="518"/>
        <v>42308.503000000026</v>
      </c>
      <c r="S4745" t="s">
        <v>8874</v>
      </c>
    </row>
    <row r="4746" spans="1:33" ht="12.95" customHeight="1" x14ac:dyDescent="0.2">
      <c r="A4746" s="108" t="s">
        <v>9224</v>
      </c>
      <c r="B4746" s="61" t="s">
        <v>8852</v>
      </c>
      <c r="C4746" s="62">
        <v>57327.003000000026</v>
      </c>
      <c r="D4746" s="62"/>
      <c r="E4746" s="60">
        <f t="shared" si="516"/>
        <v>667.0042249728134</v>
      </c>
      <c r="F4746">
        <f t="shared" si="517"/>
        <v>667</v>
      </c>
      <c r="G4746">
        <f t="shared" si="520"/>
        <v>5.0499000208219513E-3</v>
      </c>
      <c r="I4746">
        <f t="shared" si="522"/>
        <v>5.0499000208219513E-3</v>
      </c>
      <c r="O4746">
        <f t="shared" ca="1" si="521"/>
        <v>3.7501594655664754E-3</v>
      </c>
      <c r="Q4746" s="2">
        <f t="shared" si="518"/>
        <v>42308.503000000026</v>
      </c>
      <c r="S4746" t="s">
        <v>8874</v>
      </c>
    </row>
    <row r="4747" spans="1:33" ht="12.95" customHeight="1" x14ac:dyDescent="0.2">
      <c r="A4747" s="108" t="s">
        <v>9224</v>
      </c>
      <c r="B4747" s="61" t="s">
        <v>8852</v>
      </c>
      <c r="C4747" s="62">
        <v>57327.0055999998</v>
      </c>
      <c r="D4747" s="62" t="s">
        <v>565</v>
      </c>
      <c r="E4747" s="60">
        <f t="shared" si="516"/>
        <v>667.00640024921722</v>
      </c>
      <c r="F4747">
        <f t="shared" si="517"/>
        <v>667</v>
      </c>
      <c r="G4747">
        <f t="shared" si="520"/>
        <v>7.6498997950693592E-3</v>
      </c>
      <c r="K4747">
        <f t="shared" ref="K4747:K4761" si="523">G4747</f>
        <v>7.6498997950693592E-3</v>
      </c>
      <c r="O4747">
        <f t="shared" ca="1" si="521"/>
        <v>3.7501594655664754E-3</v>
      </c>
      <c r="Q4747" s="2">
        <f t="shared" si="518"/>
        <v>42308.5055999998</v>
      </c>
      <c r="S4747" t="s">
        <v>8874</v>
      </c>
    </row>
    <row r="4748" spans="1:33" ht="12.95" customHeight="1" x14ac:dyDescent="0.2">
      <c r="A4748" s="108" t="s">
        <v>9224</v>
      </c>
      <c r="B4748" s="61" t="s">
        <v>8852</v>
      </c>
      <c r="C4748" s="62">
        <v>57327.0055999998</v>
      </c>
      <c r="D4748" s="62"/>
      <c r="E4748" s="60">
        <f t="shared" si="516"/>
        <v>667.00640024921722</v>
      </c>
      <c r="F4748">
        <f t="shared" si="517"/>
        <v>667</v>
      </c>
      <c r="G4748">
        <f t="shared" si="520"/>
        <v>7.6498997950693592E-3</v>
      </c>
      <c r="K4748">
        <f t="shared" si="523"/>
        <v>7.6498997950693592E-3</v>
      </c>
      <c r="O4748">
        <f t="shared" ca="1" si="521"/>
        <v>3.7501594655664754E-3</v>
      </c>
      <c r="Q4748" s="2">
        <f t="shared" si="518"/>
        <v>42308.5055999998</v>
      </c>
      <c r="S4748" t="s">
        <v>8874</v>
      </c>
    </row>
    <row r="4749" spans="1:33" ht="12.95" customHeight="1" x14ac:dyDescent="0.2">
      <c r="A4749" s="62" t="s">
        <v>9222</v>
      </c>
      <c r="B4749" s="61" t="s">
        <v>8852</v>
      </c>
      <c r="C4749" s="62">
        <v>57327.005599999997</v>
      </c>
      <c r="D4749" s="62" t="s">
        <v>565</v>
      </c>
      <c r="E4749" s="60">
        <f t="shared" si="516"/>
        <v>667.00640024938161</v>
      </c>
      <c r="F4749">
        <f t="shared" si="517"/>
        <v>667</v>
      </c>
      <c r="G4749">
        <f t="shared" si="520"/>
        <v>7.6498999915202148E-3</v>
      </c>
      <c r="K4749">
        <f t="shared" si="523"/>
        <v>7.6498999915202148E-3</v>
      </c>
      <c r="O4749">
        <f t="shared" ca="1" si="521"/>
        <v>3.7501594655664754E-3</v>
      </c>
      <c r="Q4749" s="2">
        <f t="shared" si="518"/>
        <v>42308.505599999997</v>
      </c>
      <c r="S4749" t="s">
        <v>8874</v>
      </c>
      <c r="U4749" s="21"/>
    </row>
    <row r="4750" spans="1:33" ht="12.95" customHeight="1" x14ac:dyDescent="0.2">
      <c r="A4750" s="108" t="s">
        <v>9224</v>
      </c>
      <c r="B4750" s="61" t="s">
        <v>8852</v>
      </c>
      <c r="C4750" s="62">
        <v>57327.005799999926</v>
      </c>
      <c r="D4750" s="62" t="s">
        <v>9287</v>
      </c>
      <c r="E4750" s="60">
        <f t="shared" si="516"/>
        <v>667.00656757829131</v>
      </c>
      <c r="F4750">
        <f t="shared" si="517"/>
        <v>667</v>
      </c>
      <c r="G4750">
        <f t="shared" si="520"/>
        <v>7.8498999209841713E-3</v>
      </c>
      <c r="K4750">
        <f t="shared" si="523"/>
        <v>7.8498999209841713E-3</v>
      </c>
      <c r="O4750">
        <f t="shared" ca="1" si="521"/>
        <v>3.7501594655664754E-3</v>
      </c>
      <c r="Q4750" s="2">
        <f t="shared" si="518"/>
        <v>42308.505799999926</v>
      </c>
      <c r="S4750" t="s">
        <v>8874</v>
      </c>
      <c r="AB4750" t="s">
        <v>8668</v>
      </c>
      <c r="AC4750">
        <v>16</v>
      </c>
      <c r="AE4750" t="s">
        <v>8688</v>
      </c>
      <c r="AG4750" t="s">
        <v>8661</v>
      </c>
    </row>
    <row r="4751" spans="1:33" ht="12.95" customHeight="1" x14ac:dyDescent="0.2">
      <c r="A4751" s="108" t="s">
        <v>9224</v>
      </c>
      <c r="B4751" s="61" t="s">
        <v>8852</v>
      </c>
      <c r="C4751" s="62">
        <v>57327.005799999926</v>
      </c>
      <c r="D4751" s="62"/>
      <c r="E4751" s="60">
        <f t="shared" si="516"/>
        <v>667.00656757829131</v>
      </c>
      <c r="F4751">
        <f t="shared" si="517"/>
        <v>667</v>
      </c>
      <c r="G4751">
        <f t="shared" si="520"/>
        <v>7.8498999209841713E-3</v>
      </c>
      <c r="K4751">
        <f t="shared" si="523"/>
        <v>7.8498999209841713E-3</v>
      </c>
      <c r="O4751">
        <f t="shared" ca="1" si="521"/>
        <v>3.7501594655664754E-3</v>
      </c>
      <c r="Q4751" s="2">
        <f t="shared" si="518"/>
        <v>42308.505799999926</v>
      </c>
      <c r="S4751" t="s">
        <v>8874</v>
      </c>
      <c r="U4751" s="21"/>
    </row>
    <row r="4752" spans="1:33" ht="12.95" customHeight="1" x14ac:dyDescent="0.2">
      <c r="A4752" s="62" t="s">
        <v>9222</v>
      </c>
      <c r="B4752" s="61" t="s">
        <v>8852</v>
      </c>
      <c r="C4752" s="62">
        <v>57327.005799999999</v>
      </c>
      <c r="D4752" s="62" t="s">
        <v>9287</v>
      </c>
      <c r="E4752" s="60">
        <f t="shared" si="516"/>
        <v>667.00656757835213</v>
      </c>
      <c r="F4752">
        <f t="shared" si="517"/>
        <v>667</v>
      </c>
      <c r="G4752">
        <f t="shared" si="520"/>
        <v>7.8498999937437475E-3</v>
      </c>
      <c r="K4752">
        <f t="shared" si="523"/>
        <v>7.8498999937437475E-3</v>
      </c>
      <c r="O4752">
        <f t="shared" ca="1" si="521"/>
        <v>3.7501594655664754E-3</v>
      </c>
      <c r="Q4752" s="2">
        <f t="shared" si="518"/>
        <v>42308.505799999999</v>
      </c>
      <c r="S4752" t="s">
        <v>8874</v>
      </c>
      <c r="U4752" s="21"/>
    </row>
    <row r="4753" spans="1:33" ht="12.95" customHeight="1" x14ac:dyDescent="0.2">
      <c r="A4753" s="62" t="s">
        <v>9222</v>
      </c>
      <c r="B4753" s="61" t="s">
        <v>8852</v>
      </c>
      <c r="C4753" s="62">
        <v>57327.005899999996</v>
      </c>
      <c r="D4753" s="62" t="s">
        <v>8576</v>
      </c>
      <c r="E4753" s="60">
        <f t="shared" si="516"/>
        <v>667.00665124283432</v>
      </c>
      <c r="F4753">
        <f t="shared" si="517"/>
        <v>667</v>
      </c>
      <c r="G4753">
        <f t="shared" si="520"/>
        <v>7.949899991217535E-3</v>
      </c>
      <c r="K4753">
        <f t="shared" si="523"/>
        <v>7.949899991217535E-3</v>
      </c>
      <c r="O4753">
        <f t="shared" ca="1" si="521"/>
        <v>3.7501594655664754E-3</v>
      </c>
      <c r="Q4753" s="2">
        <f t="shared" si="518"/>
        <v>42308.505899999996</v>
      </c>
      <c r="S4753" t="s">
        <v>8874</v>
      </c>
      <c r="U4753" s="21"/>
    </row>
    <row r="4754" spans="1:33" ht="12.95" customHeight="1" x14ac:dyDescent="0.2">
      <c r="A4754" s="108" t="s">
        <v>9224</v>
      </c>
      <c r="B4754" s="61" t="s">
        <v>8852</v>
      </c>
      <c r="C4754" s="62">
        <v>57327.005900000222</v>
      </c>
      <c r="D4754" s="62" t="s">
        <v>8576</v>
      </c>
      <c r="E4754" s="60">
        <f t="shared" si="516"/>
        <v>667.00665124302304</v>
      </c>
      <c r="F4754">
        <f t="shared" si="517"/>
        <v>667</v>
      </c>
      <c r="G4754">
        <f t="shared" si="520"/>
        <v>7.949900216772221E-3</v>
      </c>
      <c r="K4754">
        <f t="shared" si="523"/>
        <v>7.949900216772221E-3</v>
      </c>
      <c r="O4754">
        <f t="shared" ca="1" si="521"/>
        <v>3.7501594655664754E-3</v>
      </c>
      <c r="Q4754" s="2">
        <f t="shared" si="518"/>
        <v>42308.505900000222</v>
      </c>
      <c r="S4754" t="s">
        <v>8874</v>
      </c>
      <c r="AB4754" t="s">
        <v>8668</v>
      </c>
      <c r="AC4754">
        <v>13</v>
      </c>
      <c r="AE4754" t="s">
        <v>8771</v>
      </c>
      <c r="AG4754" t="s">
        <v>8661</v>
      </c>
    </row>
    <row r="4755" spans="1:33" ht="12.95" customHeight="1" x14ac:dyDescent="0.2">
      <c r="A4755" s="108" t="s">
        <v>9224</v>
      </c>
      <c r="B4755" s="61" t="s">
        <v>8852</v>
      </c>
      <c r="C4755" s="62">
        <v>57327.005900000222</v>
      </c>
      <c r="D4755" s="62"/>
      <c r="E4755" s="60">
        <f t="shared" si="516"/>
        <v>667.00665124302304</v>
      </c>
      <c r="F4755">
        <f t="shared" si="517"/>
        <v>667</v>
      </c>
      <c r="G4755">
        <f t="shared" si="520"/>
        <v>7.949900216772221E-3</v>
      </c>
      <c r="K4755">
        <f t="shared" si="523"/>
        <v>7.949900216772221E-3</v>
      </c>
      <c r="O4755">
        <f t="shared" ca="1" si="521"/>
        <v>3.7501594655664754E-3</v>
      </c>
      <c r="Q4755" s="2">
        <f t="shared" si="518"/>
        <v>42308.505900000222</v>
      </c>
      <c r="S4755" t="s">
        <v>8874</v>
      </c>
      <c r="U4755" s="21"/>
    </row>
    <row r="4756" spans="1:33" ht="12.95" customHeight="1" x14ac:dyDescent="0.2">
      <c r="A4756" s="62" t="s">
        <v>9222</v>
      </c>
      <c r="B4756" s="61" t="s">
        <v>8852</v>
      </c>
      <c r="C4756" s="62">
        <v>57327.006200000003</v>
      </c>
      <c r="D4756" s="62" t="s">
        <v>565</v>
      </c>
      <c r="E4756" s="60">
        <f t="shared" si="516"/>
        <v>667.00690223629317</v>
      </c>
      <c r="F4756">
        <f t="shared" si="517"/>
        <v>667</v>
      </c>
      <c r="G4756">
        <f t="shared" si="520"/>
        <v>8.2498999981908128E-3</v>
      </c>
      <c r="K4756">
        <f t="shared" si="523"/>
        <v>8.2498999981908128E-3</v>
      </c>
      <c r="O4756">
        <f t="shared" ca="1" si="521"/>
        <v>3.7501594655664754E-3</v>
      </c>
      <c r="Q4756" s="2">
        <f t="shared" si="518"/>
        <v>42308.506200000003</v>
      </c>
      <c r="S4756" t="s">
        <v>8874</v>
      </c>
      <c r="U4756" s="21"/>
    </row>
    <row r="4757" spans="1:33" ht="12.95" customHeight="1" x14ac:dyDescent="0.2">
      <c r="A4757" s="108" t="s">
        <v>9224</v>
      </c>
      <c r="B4757" s="61" t="s">
        <v>8852</v>
      </c>
      <c r="C4757" s="62">
        <v>57327.006200000178</v>
      </c>
      <c r="D4757" s="62" t="s">
        <v>565</v>
      </c>
      <c r="E4757" s="60">
        <f t="shared" ref="E4757:E4823" si="524">+(C4757-C$7)/C$8</f>
        <v>667.00690223643926</v>
      </c>
      <c r="F4757">
        <f t="shared" ref="F4757:F4820" si="525">ROUND(2*E4757,0)/2</f>
        <v>667</v>
      </c>
      <c r="G4757">
        <f t="shared" si="520"/>
        <v>8.2499001728137955E-3</v>
      </c>
      <c r="K4757">
        <f t="shared" si="523"/>
        <v>8.2499001728137955E-3</v>
      </c>
      <c r="O4757">
        <f t="shared" ca="1" si="521"/>
        <v>3.7501594655664754E-3</v>
      </c>
      <c r="Q4757" s="2">
        <f t="shared" si="518"/>
        <v>42308.506200000178</v>
      </c>
      <c r="S4757" t="s">
        <v>8874</v>
      </c>
    </row>
    <row r="4758" spans="1:33" ht="12.95" customHeight="1" x14ac:dyDescent="0.2">
      <c r="A4758" s="108" t="s">
        <v>9224</v>
      </c>
      <c r="B4758" s="61" t="s">
        <v>8852</v>
      </c>
      <c r="C4758" s="62">
        <v>57327.006200000178</v>
      </c>
      <c r="D4758" s="62"/>
      <c r="E4758" s="60">
        <f t="shared" si="524"/>
        <v>667.00690223643926</v>
      </c>
      <c r="F4758">
        <f t="shared" si="525"/>
        <v>667</v>
      </c>
      <c r="G4758">
        <f t="shared" si="520"/>
        <v>8.2499001728137955E-3</v>
      </c>
      <c r="K4758">
        <f t="shared" si="523"/>
        <v>8.2499001728137955E-3</v>
      </c>
      <c r="O4758">
        <f t="shared" ca="1" si="521"/>
        <v>3.7501594655664754E-3</v>
      </c>
      <c r="Q4758" s="2">
        <f t="shared" si="518"/>
        <v>42308.506200000178</v>
      </c>
      <c r="S4758" t="s">
        <v>8874</v>
      </c>
      <c r="U4758" s="21"/>
    </row>
    <row r="4759" spans="1:33" ht="12.95" customHeight="1" x14ac:dyDescent="0.2">
      <c r="A4759" s="108" t="s">
        <v>9224</v>
      </c>
      <c r="B4759" s="61" t="s">
        <v>8852</v>
      </c>
      <c r="C4759" s="62">
        <v>57327.006699999794</v>
      </c>
      <c r="D4759" s="62" t="s">
        <v>2255</v>
      </c>
      <c r="E4759" s="60">
        <f t="shared" si="524"/>
        <v>667.00732055853996</v>
      </c>
      <c r="F4759">
        <f t="shared" si="525"/>
        <v>667</v>
      </c>
      <c r="G4759">
        <f t="shared" si="520"/>
        <v>8.7498997891088948E-3</v>
      </c>
      <c r="K4759">
        <f t="shared" si="523"/>
        <v>8.7498997891088948E-3</v>
      </c>
      <c r="O4759">
        <f t="shared" ca="1" si="521"/>
        <v>3.7501594655664754E-3</v>
      </c>
      <c r="Q4759" s="2">
        <f t="shared" ref="Q4759:Q4823" si="526">+C4759-15018.5</f>
        <v>42308.506699999794</v>
      </c>
      <c r="S4759" t="s">
        <v>8874</v>
      </c>
    </row>
    <row r="4760" spans="1:33" ht="12.95" customHeight="1" x14ac:dyDescent="0.2">
      <c r="A4760" s="108" t="s">
        <v>9224</v>
      </c>
      <c r="B4760" s="61" t="s">
        <v>8852</v>
      </c>
      <c r="C4760" s="62">
        <v>57327.006699999794</v>
      </c>
      <c r="D4760" s="62"/>
      <c r="E4760" s="60">
        <f t="shared" si="524"/>
        <v>667.00732055853996</v>
      </c>
      <c r="F4760">
        <f t="shared" si="525"/>
        <v>667</v>
      </c>
      <c r="G4760">
        <f t="shared" si="520"/>
        <v>8.7498997891088948E-3</v>
      </c>
      <c r="K4760">
        <f t="shared" si="523"/>
        <v>8.7498997891088948E-3</v>
      </c>
      <c r="O4760">
        <f t="shared" ca="1" si="521"/>
        <v>3.7501594655664754E-3</v>
      </c>
      <c r="Q4760" s="2">
        <f t="shared" si="526"/>
        <v>42308.506699999794</v>
      </c>
      <c r="S4760" t="s">
        <v>8874</v>
      </c>
    </row>
    <row r="4761" spans="1:33" ht="12.95" customHeight="1" x14ac:dyDescent="0.2">
      <c r="A4761" s="62" t="s">
        <v>9222</v>
      </c>
      <c r="B4761" s="61" t="s">
        <v>8852</v>
      </c>
      <c r="C4761" s="62">
        <v>57327.006699999998</v>
      </c>
      <c r="D4761" s="62" t="s">
        <v>2255</v>
      </c>
      <c r="E4761" s="60">
        <f t="shared" si="524"/>
        <v>667.00732055871038</v>
      </c>
      <c r="F4761">
        <f t="shared" si="525"/>
        <v>667</v>
      </c>
      <c r="G4761">
        <f t="shared" si="520"/>
        <v>8.749899992835708E-3</v>
      </c>
      <c r="K4761">
        <f t="shared" si="523"/>
        <v>8.749899992835708E-3</v>
      </c>
      <c r="O4761">
        <f t="shared" ca="1" si="521"/>
        <v>3.7501594655664754E-3</v>
      </c>
      <c r="Q4761" s="2">
        <f t="shared" si="526"/>
        <v>42308.506699999998</v>
      </c>
      <c r="S4761" t="s">
        <v>8874</v>
      </c>
      <c r="U4761" s="21"/>
    </row>
    <row r="4762" spans="1:33" ht="12.95" customHeight="1" x14ac:dyDescent="0.2">
      <c r="A4762" s="108" t="s">
        <v>9224</v>
      </c>
      <c r="B4762" s="61" t="s">
        <v>8852</v>
      </c>
      <c r="C4762" s="62">
        <v>57327.01099999994</v>
      </c>
      <c r="D4762" s="62" t="s">
        <v>8869</v>
      </c>
      <c r="E4762" s="60">
        <f t="shared" si="524"/>
        <v>667.01091813148855</v>
      </c>
      <c r="F4762">
        <f t="shared" si="525"/>
        <v>667</v>
      </c>
      <c r="G4762">
        <f t="shared" si="520"/>
        <v>1.3049899935140274E-2</v>
      </c>
      <c r="I4762">
        <f>G4762</f>
        <v>1.3049899935140274E-2</v>
      </c>
      <c r="O4762">
        <f t="shared" ca="1" si="521"/>
        <v>3.7501594655664754E-3</v>
      </c>
      <c r="Q4762" s="2">
        <f t="shared" si="526"/>
        <v>42308.51099999994</v>
      </c>
      <c r="S4762" t="s">
        <v>8874</v>
      </c>
    </row>
    <row r="4763" spans="1:33" ht="12.95" customHeight="1" x14ac:dyDescent="0.2">
      <c r="A4763" s="108" t="s">
        <v>9224</v>
      </c>
      <c r="B4763" s="61" t="s">
        <v>8852</v>
      </c>
      <c r="C4763" s="62">
        <v>57327.01099999994</v>
      </c>
      <c r="D4763" s="62"/>
      <c r="E4763" s="60">
        <f t="shared" si="524"/>
        <v>667.01091813148855</v>
      </c>
      <c r="F4763">
        <f t="shared" si="525"/>
        <v>667</v>
      </c>
      <c r="G4763">
        <f t="shared" si="520"/>
        <v>1.3049899935140274E-2</v>
      </c>
      <c r="I4763">
        <f>G4763</f>
        <v>1.3049899935140274E-2</v>
      </c>
      <c r="O4763">
        <f t="shared" ca="1" si="521"/>
        <v>3.7501594655664754E-3</v>
      </c>
      <c r="Q4763" s="2">
        <f t="shared" si="526"/>
        <v>42308.51099999994</v>
      </c>
      <c r="S4763" t="s">
        <v>8874</v>
      </c>
    </row>
    <row r="4764" spans="1:33" ht="12.95" customHeight="1" x14ac:dyDescent="0.2">
      <c r="A4764" s="62" t="s">
        <v>9222</v>
      </c>
      <c r="B4764" s="61" t="s">
        <v>8852</v>
      </c>
      <c r="C4764" s="62">
        <v>57327.010999999999</v>
      </c>
      <c r="D4764" s="62" t="s">
        <v>8869</v>
      </c>
      <c r="E4764" s="60">
        <f t="shared" si="524"/>
        <v>667.01091813153721</v>
      </c>
      <c r="F4764">
        <f t="shared" si="525"/>
        <v>667</v>
      </c>
      <c r="G4764">
        <f t="shared" si="520"/>
        <v>1.3049899993347935E-2</v>
      </c>
      <c r="I4764">
        <f>G4764</f>
        <v>1.3049899993347935E-2</v>
      </c>
      <c r="O4764">
        <f t="shared" ca="1" si="521"/>
        <v>3.7501594655664754E-3</v>
      </c>
      <c r="Q4764" s="2">
        <f t="shared" si="526"/>
        <v>42308.510999999999</v>
      </c>
      <c r="S4764" t="s">
        <v>8874</v>
      </c>
    </row>
    <row r="4765" spans="1:33" ht="12.95" customHeight="1" x14ac:dyDescent="0.2">
      <c r="A4765" s="108" t="s">
        <v>9224</v>
      </c>
      <c r="B4765" s="61" t="s">
        <v>8852</v>
      </c>
      <c r="C4765" s="62">
        <v>57358.083099999931</v>
      </c>
      <c r="D4765" s="62" t="s">
        <v>565</v>
      </c>
      <c r="E4765" s="60">
        <f t="shared" si="524"/>
        <v>693.00723036833995</v>
      </c>
      <c r="F4765">
        <f t="shared" si="525"/>
        <v>693</v>
      </c>
      <c r="G4765">
        <f t="shared" si="520"/>
        <v>8.6420999286929145E-3</v>
      </c>
      <c r="K4765">
        <f t="shared" ref="K4765:K4770" si="527">G4765</f>
        <v>8.6420999286929145E-3</v>
      </c>
      <c r="O4765">
        <f t="shared" ca="1" si="521"/>
        <v>3.8544152636640953E-3</v>
      </c>
      <c r="Q4765" s="2">
        <f t="shared" si="526"/>
        <v>42339.583099999931</v>
      </c>
      <c r="S4765" t="s">
        <v>8874</v>
      </c>
    </row>
    <row r="4766" spans="1:33" ht="12.95" customHeight="1" x14ac:dyDescent="0.2">
      <c r="A4766" s="108" t="s">
        <v>9224</v>
      </c>
      <c r="B4766" s="61" t="s">
        <v>8852</v>
      </c>
      <c r="C4766" s="62">
        <v>57358.083099999931</v>
      </c>
      <c r="D4766" s="62"/>
      <c r="E4766" s="60">
        <f t="shared" si="524"/>
        <v>693.00723036833995</v>
      </c>
      <c r="F4766">
        <f t="shared" si="525"/>
        <v>693</v>
      </c>
      <c r="G4766">
        <f t="shared" si="520"/>
        <v>8.6420999286929145E-3</v>
      </c>
      <c r="K4766">
        <f t="shared" si="527"/>
        <v>8.6420999286929145E-3</v>
      </c>
      <c r="O4766">
        <f t="shared" ca="1" si="521"/>
        <v>3.8544152636640953E-3</v>
      </c>
      <c r="Q4766" s="2">
        <f t="shared" si="526"/>
        <v>42339.583099999931</v>
      </c>
      <c r="S4766" t="s">
        <v>8874</v>
      </c>
    </row>
    <row r="4767" spans="1:33" ht="12.95" customHeight="1" x14ac:dyDescent="0.2">
      <c r="A4767" s="62" t="s">
        <v>9222</v>
      </c>
      <c r="B4767" s="61" t="s">
        <v>8852</v>
      </c>
      <c r="C4767" s="62">
        <v>57358.083100000003</v>
      </c>
      <c r="D4767" s="62" t="s">
        <v>565</v>
      </c>
      <c r="E4767" s="60">
        <f t="shared" si="524"/>
        <v>693.00723036840077</v>
      </c>
      <c r="F4767">
        <f t="shared" si="525"/>
        <v>693</v>
      </c>
      <c r="G4767">
        <f t="shared" si="520"/>
        <v>8.6421000014524907E-3</v>
      </c>
      <c r="K4767">
        <f t="shared" si="527"/>
        <v>8.6421000014524907E-3</v>
      </c>
      <c r="O4767">
        <f t="shared" ca="1" si="521"/>
        <v>3.8544152636640953E-3</v>
      </c>
      <c r="Q4767" s="2">
        <f t="shared" si="526"/>
        <v>42339.583100000003</v>
      </c>
      <c r="S4767" t="s">
        <v>8874</v>
      </c>
      <c r="U4767" s="21"/>
    </row>
    <row r="4768" spans="1:33" ht="12.95" customHeight="1" x14ac:dyDescent="0.2">
      <c r="A4768" s="62" t="s">
        <v>9222</v>
      </c>
      <c r="B4768" s="61" t="s">
        <v>8852</v>
      </c>
      <c r="C4768" s="62">
        <v>57364.059099999999</v>
      </c>
      <c r="D4768" s="62" t="s">
        <v>565</v>
      </c>
      <c r="E4768" s="60">
        <f t="shared" si="524"/>
        <v>698.00701995221857</v>
      </c>
      <c r="F4768">
        <f t="shared" si="525"/>
        <v>698</v>
      </c>
      <c r="G4768">
        <f t="shared" si="520"/>
        <v>8.390599992708303E-3</v>
      </c>
      <c r="K4768">
        <f t="shared" si="527"/>
        <v>8.390599992708303E-3</v>
      </c>
      <c r="O4768">
        <f t="shared" ca="1" si="521"/>
        <v>3.8744644556059451E-3</v>
      </c>
      <c r="Q4768" s="2">
        <f t="shared" si="526"/>
        <v>42345.559099999999</v>
      </c>
      <c r="S4768" t="s">
        <v>8874</v>
      </c>
      <c r="U4768" s="21"/>
    </row>
    <row r="4769" spans="1:33" ht="12.95" customHeight="1" x14ac:dyDescent="0.2">
      <c r="A4769" s="108" t="s">
        <v>9224</v>
      </c>
      <c r="B4769" s="61" t="s">
        <v>8852</v>
      </c>
      <c r="C4769" s="62">
        <v>57364.059100000188</v>
      </c>
      <c r="D4769" s="62" t="s">
        <v>565</v>
      </c>
      <c r="E4769" s="60">
        <f t="shared" si="524"/>
        <v>698.00701995237682</v>
      </c>
      <c r="F4769">
        <f t="shared" si="525"/>
        <v>698</v>
      </c>
      <c r="G4769">
        <f t="shared" si="520"/>
        <v>8.390600181883201E-3</v>
      </c>
      <c r="K4769">
        <f t="shared" si="527"/>
        <v>8.390600181883201E-3</v>
      </c>
      <c r="O4769">
        <f t="shared" ca="1" si="521"/>
        <v>3.8744644556059451E-3</v>
      </c>
      <c r="Q4769" s="2">
        <f t="shared" si="526"/>
        <v>42345.559100000188</v>
      </c>
      <c r="S4769" t="s">
        <v>8874</v>
      </c>
      <c r="U4769" s="21"/>
    </row>
    <row r="4770" spans="1:33" ht="12.95" customHeight="1" x14ac:dyDescent="0.2">
      <c r="A4770" s="108" t="s">
        <v>9224</v>
      </c>
      <c r="B4770" s="61" t="s">
        <v>8852</v>
      </c>
      <c r="C4770" s="62">
        <v>57364.059100000188</v>
      </c>
      <c r="D4770" s="62"/>
      <c r="E4770" s="60">
        <f t="shared" si="524"/>
        <v>698.00701995237682</v>
      </c>
      <c r="F4770">
        <f t="shared" si="525"/>
        <v>698</v>
      </c>
      <c r="G4770">
        <f t="shared" si="520"/>
        <v>8.390600181883201E-3</v>
      </c>
      <c r="K4770">
        <f t="shared" si="527"/>
        <v>8.390600181883201E-3</v>
      </c>
      <c r="O4770">
        <f t="shared" ca="1" si="521"/>
        <v>3.8744644556059451E-3</v>
      </c>
      <c r="Q4770" s="2">
        <f t="shared" si="526"/>
        <v>42345.559100000188</v>
      </c>
      <c r="S4770" t="s">
        <v>8874</v>
      </c>
      <c r="AB4770" t="s">
        <v>8668</v>
      </c>
      <c r="AC4770">
        <v>12</v>
      </c>
      <c r="AE4770" t="s">
        <v>8702</v>
      </c>
      <c r="AG4770" t="s">
        <v>8661</v>
      </c>
    </row>
    <row r="4771" spans="1:33" ht="12.95" customHeight="1" x14ac:dyDescent="0.2">
      <c r="A4771" s="108" t="s">
        <v>9224</v>
      </c>
      <c r="B4771" s="61" t="s">
        <v>8852</v>
      </c>
      <c r="C4771" s="62">
        <v>57365.257999999914</v>
      </c>
      <c r="D4771" s="62" t="s">
        <v>8869</v>
      </c>
      <c r="E4771" s="60">
        <f t="shared" si="524"/>
        <v>699.01007345483288</v>
      </c>
      <c r="F4771">
        <f t="shared" si="525"/>
        <v>699</v>
      </c>
      <c r="G4771">
        <f t="shared" si="520"/>
        <v>1.2040299909131136E-2</v>
      </c>
      <c r="I4771">
        <f t="shared" ref="I4771:I4776" si="528">G4771</f>
        <v>1.2040299909131136E-2</v>
      </c>
      <c r="O4771">
        <f t="shared" ca="1" si="521"/>
        <v>3.8784742939943152E-3</v>
      </c>
      <c r="Q4771" s="2">
        <f t="shared" si="526"/>
        <v>42346.757999999914</v>
      </c>
      <c r="S4771" t="s">
        <v>8874</v>
      </c>
    </row>
    <row r="4772" spans="1:33" ht="12.95" customHeight="1" x14ac:dyDescent="0.2">
      <c r="A4772" s="108" t="s">
        <v>9224</v>
      </c>
      <c r="B4772" s="61" t="s">
        <v>8852</v>
      </c>
      <c r="C4772" s="62">
        <v>57365.257999999914</v>
      </c>
      <c r="D4772" s="62"/>
      <c r="E4772" s="60">
        <f t="shared" si="524"/>
        <v>699.01007345483288</v>
      </c>
      <c r="F4772">
        <f t="shared" si="525"/>
        <v>699</v>
      </c>
      <c r="G4772">
        <f t="shared" si="520"/>
        <v>1.2040299909131136E-2</v>
      </c>
      <c r="I4772">
        <f t="shared" si="528"/>
        <v>1.2040299909131136E-2</v>
      </c>
      <c r="O4772">
        <f t="shared" ca="1" si="521"/>
        <v>3.8784742939943152E-3</v>
      </c>
      <c r="Q4772" s="2">
        <f t="shared" si="526"/>
        <v>42346.757999999914</v>
      </c>
      <c r="S4772" t="s">
        <v>8874</v>
      </c>
    </row>
    <row r="4773" spans="1:33" ht="12.95" customHeight="1" x14ac:dyDescent="0.2">
      <c r="A4773" s="62" t="s">
        <v>9222</v>
      </c>
      <c r="B4773" s="61" t="s">
        <v>8852</v>
      </c>
      <c r="C4773" s="62">
        <v>57365.258000000002</v>
      </c>
      <c r="D4773" s="62" t="s">
        <v>8869</v>
      </c>
      <c r="E4773" s="60">
        <f t="shared" si="524"/>
        <v>699.01007345490586</v>
      </c>
      <c r="F4773">
        <f t="shared" si="525"/>
        <v>699</v>
      </c>
      <c r="G4773">
        <f t="shared" si="520"/>
        <v>1.2040299996442627E-2</v>
      </c>
      <c r="I4773">
        <f t="shared" si="528"/>
        <v>1.2040299996442627E-2</v>
      </c>
      <c r="O4773">
        <f t="shared" ca="1" si="521"/>
        <v>3.8784742939943152E-3</v>
      </c>
      <c r="Q4773" s="2">
        <f t="shared" si="526"/>
        <v>42346.758000000002</v>
      </c>
      <c r="S4773" t="s">
        <v>8874</v>
      </c>
      <c r="U4773" s="21"/>
    </row>
    <row r="4774" spans="1:33" ht="12.95" customHeight="1" x14ac:dyDescent="0.2">
      <c r="A4774" s="62" t="s">
        <v>9222</v>
      </c>
      <c r="B4774" s="61" t="s">
        <v>8852</v>
      </c>
      <c r="C4774" s="62">
        <v>57376.012000000002</v>
      </c>
      <c r="D4774" s="62" t="s">
        <v>565</v>
      </c>
      <c r="E4774" s="60">
        <f t="shared" si="524"/>
        <v>708.00735210022458</v>
      </c>
      <c r="F4774">
        <f t="shared" si="525"/>
        <v>708</v>
      </c>
      <c r="G4774">
        <f t="shared" si="520"/>
        <v>8.7875999961397611E-3</v>
      </c>
      <c r="I4774">
        <f t="shared" si="528"/>
        <v>8.7875999961397611E-3</v>
      </c>
      <c r="O4774">
        <f t="shared" ca="1" si="521"/>
        <v>3.9145628394896444E-3</v>
      </c>
      <c r="Q4774" s="2">
        <f t="shared" si="526"/>
        <v>42357.512000000002</v>
      </c>
      <c r="S4774" t="s">
        <v>8874</v>
      </c>
      <c r="U4774" s="21"/>
    </row>
    <row r="4775" spans="1:33" ht="12.95" customHeight="1" x14ac:dyDescent="0.2">
      <c r="A4775" s="108" t="s">
        <v>9224</v>
      </c>
      <c r="B4775" s="61" t="s">
        <v>8852</v>
      </c>
      <c r="C4775" s="62">
        <v>57376.012000000104</v>
      </c>
      <c r="D4775" s="62" t="s">
        <v>565</v>
      </c>
      <c r="E4775" s="60">
        <f t="shared" si="524"/>
        <v>708.00735210030984</v>
      </c>
      <c r="F4775">
        <f t="shared" si="525"/>
        <v>708</v>
      </c>
      <c r="G4775">
        <f t="shared" si="520"/>
        <v>8.7876000980031677E-3</v>
      </c>
      <c r="I4775">
        <f t="shared" si="528"/>
        <v>8.7876000980031677E-3</v>
      </c>
      <c r="O4775">
        <f t="shared" ca="1" si="521"/>
        <v>3.9145628394896444E-3</v>
      </c>
      <c r="Q4775" s="2">
        <f t="shared" si="526"/>
        <v>42357.512000000104</v>
      </c>
      <c r="S4775" t="s">
        <v>8874</v>
      </c>
      <c r="U4775" s="21"/>
      <c r="AB4775" t="s">
        <v>8668</v>
      </c>
      <c r="AC4775">
        <v>30</v>
      </c>
      <c r="AE4775" t="s">
        <v>8770</v>
      </c>
      <c r="AG4775" t="s">
        <v>8661</v>
      </c>
    </row>
    <row r="4776" spans="1:33" ht="12.95" customHeight="1" x14ac:dyDescent="0.2">
      <c r="A4776" s="108" t="s">
        <v>9224</v>
      </c>
      <c r="B4776" s="61" t="s">
        <v>8852</v>
      </c>
      <c r="C4776" s="62">
        <v>57376.012000000104</v>
      </c>
      <c r="D4776" s="62"/>
      <c r="E4776" s="60">
        <f t="shared" si="524"/>
        <v>708.00735210030984</v>
      </c>
      <c r="F4776">
        <f t="shared" si="525"/>
        <v>708</v>
      </c>
      <c r="G4776">
        <f t="shared" si="520"/>
        <v>8.7876000980031677E-3</v>
      </c>
      <c r="I4776">
        <f t="shared" si="528"/>
        <v>8.7876000980031677E-3</v>
      </c>
      <c r="O4776">
        <f t="shared" ca="1" si="521"/>
        <v>3.9145628394896444E-3</v>
      </c>
      <c r="Q4776" s="2">
        <f t="shared" si="526"/>
        <v>42357.512000000104</v>
      </c>
      <c r="S4776" t="s">
        <v>8874</v>
      </c>
    </row>
    <row r="4777" spans="1:33" ht="12.95" customHeight="1" x14ac:dyDescent="0.2">
      <c r="A4777" s="69" t="s">
        <v>9910</v>
      </c>
      <c r="B4777" s="70" t="s">
        <v>8852</v>
      </c>
      <c r="C4777" s="69">
        <v>57436.960299999999</v>
      </c>
      <c r="D4777" s="69" t="s">
        <v>565</v>
      </c>
      <c r="E4777" s="60">
        <f t="shared" si="524"/>
        <v>758.99943300578593</v>
      </c>
      <c r="F4777">
        <f t="shared" si="525"/>
        <v>759</v>
      </c>
      <c r="G4777">
        <f t="shared" si="520"/>
        <v>-6.7770000168820843E-4</v>
      </c>
      <c r="K4777">
        <f t="shared" ref="K4777:K4786" si="529">G4777</f>
        <v>-6.7770000168820843E-4</v>
      </c>
      <c r="O4777">
        <f t="shared" ca="1" si="521"/>
        <v>4.1190645972965139E-3</v>
      </c>
      <c r="Q4777" s="2">
        <f t="shared" si="526"/>
        <v>42418.460299999999</v>
      </c>
      <c r="U4777" s="21"/>
    </row>
    <row r="4778" spans="1:33" ht="12.95" customHeight="1" x14ac:dyDescent="0.2">
      <c r="A4778" s="69" t="s">
        <v>9910</v>
      </c>
      <c r="B4778" s="70" t="s">
        <v>8852</v>
      </c>
      <c r="C4778" s="69">
        <v>57477.606</v>
      </c>
      <c r="D4778" s="69" t="s">
        <v>8869</v>
      </c>
      <c r="E4778" s="60">
        <f t="shared" si="524"/>
        <v>793.00544831488139</v>
      </c>
      <c r="F4778">
        <f t="shared" si="525"/>
        <v>793</v>
      </c>
      <c r="G4778">
        <f t="shared" si="520"/>
        <v>6.5120999934151769E-3</v>
      </c>
      <c r="K4778">
        <f t="shared" si="529"/>
        <v>6.5120999934151769E-3</v>
      </c>
      <c r="O4778">
        <f t="shared" ca="1" si="521"/>
        <v>4.2553991025010935E-3</v>
      </c>
      <c r="Q4778" s="2">
        <f t="shared" si="526"/>
        <v>42459.106</v>
      </c>
      <c r="U4778" s="21"/>
    </row>
    <row r="4779" spans="1:33" ht="12.95" customHeight="1" x14ac:dyDescent="0.2">
      <c r="A4779" s="110" t="s">
        <v>9225</v>
      </c>
      <c r="B4779" s="71" t="s">
        <v>8852</v>
      </c>
      <c r="C4779" s="72">
        <v>57574.42396</v>
      </c>
      <c r="D4779" s="72">
        <v>2.0000000000000001E-4</v>
      </c>
      <c r="E4779" s="60">
        <f t="shared" si="524"/>
        <v>874.00769529193735</v>
      </c>
      <c r="F4779">
        <f t="shared" si="525"/>
        <v>874</v>
      </c>
      <c r="G4779">
        <f t="shared" si="520"/>
        <v>9.197799998219125E-3</v>
      </c>
      <c r="K4779">
        <f t="shared" si="529"/>
        <v>9.197799998219125E-3</v>
      </c>
      <c r="O4779">
        <f t="shared" ca="1" si="521"/>
        <v>4.5801960119590621E-3</v>
      </c>
      <c r="Q4779" s="2">
        <f t="shared" si="526"/>
        <v>42555.92396</v>
      </c>
      <c r="S4779" t="s">
        <v>8874</v>
      </c>
    </row>
    <row r="4780" spans="1:33" ht="12.95" customHeight="1" x14ac:dyDescent="0.2">
      <c r="A4780" s="69" t="s">
        <v>9910</v>
      </c>
      <c r="B4780" s="70" t="s">
        <v>8852</v>
      </c>
      <c r="C4780" s="69">
        <v>57624.624000000003</v>
      </c>
      <c r="D4780" s="69" t="s">
        <v>8869</v>
      </c>
      <c r="E4780" s="60">
        <f t="shared" si="524"/>
        <v>916.00729989358717</v>
      </c>
      <c r="F4780">
        <f t="shared" si="525"/>
        <v>916</v>
      </c>
      <c r="G4780">
        <f t="shared" ref="G4780:G4843" si="530">+C4780-(C$7+F4780*C$8)</f>
        <v>8.7252000012085773E-3</v>
      </c>
      <c r="K4780">
        <f t="shared" si="529"/>
        <v>8.7252000012085773E-3</v>
      </c>
      <c r="O4780">
        <f t="shared" ca="1" si="521"/>
        <v>4.7486092242706012E-3</v>
      </c>
      <c r="Q4780" s="2">
        <f t="shared" si="526"/>
        <v>42606.124000000003</v>
      </c>
      <c r="U4780" s="21"/>
    </row>
    <row r="4781" spans="1:33" ht="12.95" customHeight="1" x14ac:dyDescent="0.2">
      <c r="A4781" s="111" t="s">
        <v>1037</v>
      </c>
      <c r="B4781" s="73" t="s">
        <v>8852</v>
      </c>
      <c r="C4781" s="68">
        <v>57673.629300000001</v>
      </c>
      <c r="D4781" s="68">
        <v>1E-4</v>
      </c>
      <c r="E4781" s="60">
        <f t="shared" si="524"/>
        <v>957.00733143509535</v>
      </c>
      <c r="F4781">
        <f t="shared" si="525"/>
        <v>957</v>
      </c>
      <c r="G4781">
        <f t="shared" si="530"/>
        <v>8.7628999972366728E-3</v>
      </c>
      <c r="K4781">
        <f t="shared" si="529"/>
        <v>8.7628999972366728E-3</v>
      </c>
      <c r="O4781">
        <f t="shared" ca="1" si="521"/>
        <v>4.9130125981937701E-3</v>
      </c>
      <c r="Q4781" s="2">
        <f t="shared" si="526"/>
        <v>42655.129300000001</v>
      </c>
      <c r="U4781" s="21"/>
    </row>
    <row r="4782" spans="1:33" ht="12.95" customHeight="1" x14ac:dyDescent="0.2">
      <c r="A4782" s="111" t="s">
        <v>1037</v>
      </c>
      <c r="B4782" s="73" t="s">
        <v>8852</v>
      </c>
      <c r="C4782" s="68">
        <v>57673.631500000003</v>
      </c>
      <c r="D4782" s="68">
        <v>2.9999999999999997E-4</v>
      </c>
      <c r="E4782" s="60">
        <f t="shared" si="524"/>
        <v>957.00917205375288</v>
      </c>
      <c r="F4782">
        <f t="shared" si="525"/>
        <v>957</v>
      </c>
      <c r="G4782">
        <f t="shared" si="530"/>
        <v>1.0962899999867659E-2</v>
      </c>
      <c r="K4782">
        <f t="shared" si="529"/>
        <v>1.0962899999867659E-2</v>
      </c>
      <c r="O4782">
        <f t="shared" ca="1" si="521"/>
        <v>4.9130125981937701E-3</v>
      </c>
      <c r="Q4782" s="2">
        <f t="shared" si="526"/>
        <v>42655.131500000003</v>
      </c>
      <c r="U4782" s="21"/>
      <c r="AB4782" t="s">
        <v>8668</v>
      </c>
      <c r="AC4782">
        <v>30</v>
      </c>
      <c r="AE4782" t="s">
        <v>8770</v>
      </c>
      <c r="AG4782" t="s">
        <v>8661</v>
      </c>
    </row>
    <row r="4783" spans="1:33" ht="12.95" customHeight="1" x14ac:dyDescent="0.2">
      <c r="A4783" s="69" t="s">
        <v>9910</v>
      </c>
      <c r="B4783" s="70" t="s">
        <v>8852</v>
      </c>
      <c r="C4783" s="69">
        <v>57679.606</v>
      </c>
      <c r="D4783" s="69" t="s">
        <v>8869</v>
      </c>
      <c r="E4783" s="60">
        <f t="shared" si="524"/>
        <v>962.00770667030702</v>
      </c>
      <c r="F4783">
        <f t="shared" si="525"/>
        <v>962</v>
      </c>
      <c r="G4783">
        <f t="shared" si="530"/>
        <v>9.2113999999128282E-3</v>
      </c>
      <c r="K4783">
        <f t="shared" si="529"/>
        <v>9.2113999999128282E-3</v>
      </c>
      <c r="O4783">
        <f t="shared" ca="1" si="521"/>
        <v>4.9330617901356209E-3</v>
      </c>
      <c r="Q4783" s="2">
        <f t="shared" si="526"/>
        <v>42661.106</v>
      </c>
      <c r="U4783" s="21"/>
    </row>
    <row r="4784" spans="1:33" ht="12.95" customHeight="1" x14ac:dyDescent="0.2">
      <c r="A4784" s="74" t="s">
        <v>1036</v>
      </c>
      <c r="B4784" s="75" t="s">
        <v>8852</v>
      </c>
      <c r="C4784" s="69">
        <v>57925.826999999997</v>
      </c>
      <c r="D4784" s="69">
        <v>1E-4</v>
      </c>
      <c r="E4784" s="60">
        <f t="shared" si="524"/>
        <v>1168.0072366432321</v>
      </c>
      <c r="F4784">
        <f t="shared" si="525"/>
        <v>1168</v>
      </c>
      <c r="G4784">
        <f t="shared" si="530"/>
        <v>8.6495999930775724E-3</v>
      </c>
      <c r="K4784">
        <f t="shared" si="529"/>
        <v>8.6495999930775724E-3</v>
      </c>
      <c r="O4784">
        <f t="shared" ref="O4784:O4823" ca="1" si="531">+C$11+C$12*F4784</f>
        <v>5.7590884981398366E-3</v>
      </c>
      <c r="Q4784" s="2">
        <f t="shared" si="526"/>
        <v>42907.326999999997</v>
      </c>
      <c r="AB4784" t="s">
        <v>8668</v>
      </c>
      <c r="AC4784">
        <v>15</v>
      </c>
      <c r="AE4784" t="s">
        <v>8770</v>
      </c>
      <c r="AG4784" t="s">
        <v>8661</v>
      </c>
    </row>
    <row r="4785" spans="1:21" ht="12.95" customHeight="1" x14ac:dyDescent="0.2">
      <c r="A4785" s="74" t="s">
        <v>1036</v>
      </c>
      <c r="B4785" s="75" t="s">
        <v>8852</v>
      </c>
      <c r="C4785" s="69">
        <v>57943.755799999999</v>
      </c>
      <c r="D4785" s="69">
        <v>1E-4</v>
      </c>
      <c r="E4785" s="60">
        <f t="shared" si="524"/>
        <v>1183.0072747105737</v>
      </c>
      <c r="F4785">
        <f t="shared" si="525"/>
        <v>1183</v>
      </c>
      <c r="G4785">
        <f t="shared" si="530"/>
        <v>8.6950999975670129E-3</v>
      </c>
      <c r="K4785">
        <f t="shared" si="529"/>
        <v>8.6950999975670129E-3</v>
      </c>
      <c r="O4785">
        <f t="shared" ca="1" si="531"/>
        <v>5.8192360739653861E-3</v>
      </c>
      <c r="Q4785" s="2">
        <f t="shared" si="526"/>
        <v>42925.255799999999</v>
      </c>
    </row>
    <row r="4786" spans="1:21" ht="12.95" customHeight="1" x14ac:dyDescent="0.2">
      <c r="A4786" s="112" t="s">
        <v>1379</v>
      </c>
      <c r="B4786" s="79" t="s">
        <v>8852</v>
      </c>
      <c r="C4786" s="80">
        <v>58045.35242999997</v>
      </c>
      <c r="D4786" s="80">
        <v>1E-4</v>
      </c>
      <c r="E4786" s="60">
        <f t="shared" si="524"/>
        <v>1268.0075713011463</v>
      </c>
      <c r="F4786">
        <f t="shared" si="525"/>
        <v>1268</v>
      </c>
      <c r="G4786">
        <f t="shared" si="530"/>
        <v>9.0495999684208073E-3</v>
      </c>
      <c r="K4786">
        <f t="shared" si="529"/>
        <v>9.0495999684208073E-3</v>
      </c>
      <c r="O4786">
        <f t="shared" ca="1" si="531"/>
        <v>6.1600723369768353E-3</v>
      </c>
      <c r="Q4786" s="2">
        <f t="shared" si="526"/>
        <v>43026.85242999997</v>
      </c>
      <c r="U4786" s="21"/>
    </row>
    <row r="4787" spans="1:21" ht="12.95" customHeight="1" x14ac:dyDescent="0.2">
      <c r="A4787" s="113" t="s">
        <v>1033</v>
      </c>
      <c r="B4787" s="67" t="s">
        <v>8852</v>
      </c>
      <c r="C4787" s="76">
        <v>58046.555999999997</v>
      </c>
      <c r="D4787" s="77" t="s">
        <v>8869</v>
      </c>
      <c r="E4787" s="60">
        <f t="shared" si="524"/>
        <v>1269.0145319352721</v>
      </c>
      <c r="F4787">
        <f t="shared" si="525"/>
        <v>1269</v>
      </c>
      <c r="G4787">
        <f t="shared" si="530"/>
        <v>1.7369299996062182E-2</v>
      </c>
      <c r="I4787">
        <f>G4787</f>
        <v>1.7369299996062182E-2</v>
      </c>
      <c r="O4787">
        <f t="shared" ca="1" si="531"/>
        <v>6.1640821753652054E-3</v>
      </c>
      <c r="Q4787" s="2">
        <f t="shared" si="526"/>
        <v>43028.055999999997</v>
      </c>
    </row>
    <row r="4788" spans="1:21" ht="12.95" customHeight="1" x14ac:dyDescent="0.2">
      <c r="A4788" s="113" t="s">
        <v>1033</v>
      </c>
      <c r="B4788" s="67" t="s">
        <v>8852</v>
      </c>
      <c r="C4788" s="78">
        <v>58062.0867</v>
      </c>
      <c r="D4788" s="77" t="s">
        <v>565</v>
      </c>
      <c r="E4788" s="60">
        <f t="shared" si="524"/>
        <v>1282.0082120037923</v>
      </c>
      <c r="F4788">
        <f t="shared" si="525"/>
        <v>1282</v>
      </c>
      <c r="G4788">
        <f t="shared" si="530"/>
        <v>9.8153999933856539E-3</v>
      </c>
      <c r="K4788">
        <f t="shared" ref="K4788:K4823" si="532">G4788</f>
        <v>9.8153999933856539E-3</v>
      </c>
      <c r="O4788">
        <f t="shared" ca="1" si="531"/>
        <v>6.2162100744140147E-3</v>
      </c>
      <c r="Q4788" s="2">
        <f t="shared" si="526"/>
        <v>43043.5867</v>
      </c>
    </row>
    <row r="4789" spans="1:21" ht="12.95" customHeight="1" x14ac:dyDescent="0.2">
      <c r="A4789" s="74" t="s">
        <v>1034</v>
      </c>
      <c r="B4789" s="70" t="s">
        <v>8852</v>
      </c>
      <c r="C4789" s="74">
        <v>58132.606299999999</v>
      </c>
      <c r="D4789" s="74">
        <v>1E-4</v>
      </c>
      <c r="E4789" s="60">
        <f t="shared" si="524"/>
        <v>1341.0080716984519</v>
      </c>
      <c r="F4789">
        <f t="shared" si="525"/>
        <v>1341</v>
      </c>
      <c r="G4789">
        <f t="shared" si="530"/>
        <v>9.6476999970036559E-3</v>
      </c>
      <c r="K4789">
        <f t="shared" si="532"/>
        <v>9.6476999970036559E-3</v>
      </c>
      <c r="O4789">
        <f t="shared" ca="1" si="531"/>
        <v>6.4527905393278436E-3</v>
      </c>
      <c r="Q4789" s="2">
        <f t="shared" si="526"/>
        <v>43114.106299999999</v>
      </c>
    </row>
    <row r="4790" spans="1:21" ht="12.95" customHeight="1" x14ac:dyDescent="0.2">
      <c r="A4790" s="105" t="s">
        <v>1377</v>
      </c>
      <c r="B4790" s="38" t="s">
        <v>8852</v>
      </c>
      <c r="C4790" s="37">
        <v>58341.775300000001</v>
      </c>
      <c r="D4790" s="37">
        <v>1E-4</v>
      </c>
      <c r="E4790" s="60">
        <f t="shared" si="524"/>
        <v>1516.0082369358097</v>
      </c>
      <c r="F4790">
        <f t="shared" si="525"/>
        <v>1516</v>
      </c>
      <c r="G4790">
        <f t="shared" si="530"/>
        <v>9.8451999947428703E-3</v>
      </c>
      <c r="K4790">
        <f t="shared" si="532"/>
        <v>9.8451999947428703E-3</v>
      </c>
      <c r="O4790">
        <f t="shared" ca="1" si="531"/>
        <v>7.1545122572925909E-3</v>
      </c>
      <c r="Q4790" s="2">
        <f t="shared" si="526"/>
        <v>43323.275300000001</v>
      </c>
      <c r="U4790" s="21"/>
    </row>
    <row r="4791" spans="1:21" ht="12.95" customHeight="1" x14ac:dyDescent="0.2">
      <c r="A4791" s="69" t="s">
        <v>9909</v>
      </c>
      <c r="B4791" s="70" t="s">
        <v>8852</v>
      </c>
      <c r="C4791" s="69">
        <v>58463.690499999997</v>
      </c>
      <c r="D4791" s="69">
        <v>1E-4</v>
      </c>
      <c r="E4791" s="60">
        <f t="shared" si="524"/>
        <v>1618.0079603410211</v>
      </c>
      <c r="F4791">
        <f t="shared" si="525"/>
        <v>1618</v>
      </c>
      <c r="G4791">
        <f t="shared" si="530"/>
        <v>9.5145999948726967E-3</v>
      </c>
      <c r="K4791">
        <f t="shared" si="532"/>
        <v>9.5145999948726967E-3</v>
      </c>
      <c r="O4791">
        <f t="shared" ca="1" si="531"/>
        <v>7.563515772906329E-3</v>
      </c>
      <c r="Q4791" s="2">
        <f t="shared" si="526"/>
        <v>43445.190499999997</v>
      </c>
      <c r="U4791" s="21"/>
    </row>
    <row r="4792" spans="1:21" ht="12.95" customHeight="1" x14ac:dyDescent="0.2">
      <c r="A4792" s="105" t="s">
        <v>1378</v>
      </c>
      <c r="B4792" s="38" t="s">
        <v>8852</v>
      </c>
      <c r="C4792" s="37">
        <v>58690.788</v>
      </c>
      <c r="D4792" s="37">
        <v>2.0000000000000001E-4</v>
      </c>
      <c r="E4792" s="60">
        <f t="shared" si="524"/>
        <v>1808.007912652268</v>
      </c>
      <c r="F4792">
        <f t="shared" si="525"/>
        <v>1808</v>
      </c>
      <c r="G4792">
        <f t="shared" si="530"/>
        <v>9.4575999974040315E-3</v>
      </c>
      <c r="K4792">
        <f t="shared" si="532"/>
        <v>9.4575999974040315E-3</v>
      </c>
      <c r="O4792">
        <f t="shared" ca="1" si="531"/>
        <v>8.325385066696625E-3</v>
      </c>
      <c r="Q4792" s="2">
        <f t="shared" si="526"/>
        <v>43672.288</v>
      </c>
      <c r="U4792" s="21"/>
    </row>
    <row r="4793" spans="1:21" ht="12.95" customHeight="1" x14ac:dyDescent="0.2">
      <c r="A4793" s="105" t="s">
        <v>1380</v>
      </c>
      <c r="B4793" s="38" t="s">
        <v>8852</v>
      </c>
      <c r="C4793" s="37">
        <v>58803.144</v>
      </c>
      <c r="D4793" s="37" t="s">
        <v>565</v>
      </c>
      <c r="E4793" s="60">
        <f t="shared" si="524"/>
        <v>1902.0099806709916</v>
      </c>
      <c r="F4793">
        <f t="shared" si="525"/>
        <v>1902</v>
      </c>
      <c r="G4793">
        <f t="shared" si="530"/>
        <v>1.1929399996006396E-2</v>
      </c>
      <c r="K4793">
        <f t="shared" si="532"/>
        <v>1.1929399996006396E-2</v>
      </c>
      <c r="O4793">
        <f t="shared" ca="1" si="531"/>
        <v>8.7023098752034046E-3</v>
      </c>
      <c r="Q4793" s="2">
        <f t="shared" si="526"/>
        <v>43784.644</v>
      </c>
      <c r="U4793" s="21"/>
    </row>
    <row r="4794" spans="1:21" ht="12.95" customHeight="1" x14ac:dyDescent="0.2">
      <c r="A4794" s="82" t="s">
        <v>11626</v>
      </c>
      <c r="B4794" s="81" t="s">
        <v>8852</v>
      </c>
      <c r="C4794" s="86">
        <v>58824.654000000002</v>
      </c>
      <c r="D4794" s="82">
        <v>2.0000000000000001E-4</v>
      </c>
      <c r="E4794" s="60">
        <f t="shared" si="524"/>
        <v>1920.006211251316</v>
      </c>
      <c r="F4794">
        <f t="shared" si="525"/>
        <v>1920</v>
      </c>
      <c r="G4794">
        <f t="shared" si="530"/>
        <v>7.4239999958081171E-3</v>
      </c>
      <c r="K4794">
        <f t="shared" si="532"/>
        <v>7.4239999958081171E-3</v>
      </c>
      <c r="O4794">
        <f t="shared" ca="1" si="531"/>
        <v>8.7744869661940637E-3</v>
      </c>
      <c r="Q4794" s="2">
        <f t="shared" si="526"/>
        <v>43806.154000000002</v>
      </c>
      <c r="U4794" s="21"/>
    </row>
    <row r="4795" spans="1:21" ht="12.95" customHeight="1" x14ac:dyDescent="0.2">
      <c r="A4795" s="105" t="s">
        <v>1380</v>
      </c>
      <c r="B4795" s="38" t="s">
        <v>8852</v>
      </c>
      <c r="C4795" s="37">
        <v>58848.561000000002</v>
      </c>
      <c r="D4795" s="37" t="s">
        <v>8869</v>
      </c>
      <c r="E4795" s="60">
        <f t="shared" si="524"/>
        <v>1940.007879521133</v>
      </c>
      <c r="F4795">
        <f t="shared" si="525"/>
        <v>1940</v>
      </c>
      <c r="G4795">
        <f t="shared" si="530"/>
        <v>9.4180000014603138E-3</v>
      </c>
      <c r="K4795">
        <f t="shared" si="532"/>
        <v>9.4180000014603138E-3</v>
      </c>
      <c r="O4795">
        <f t="shared" ca="1" si="531"/>
        <v>8.8546837339614631E-3</v>
      </c>
      <c r="Q4795" s="2">
        <f t="shared" si="526"/>
        <v>43830.061000000002</v>
      </c>
      <c r="U4795" s="21"/>
    </row>
    <row r="4796" spans="1:21" ht="12.95" customHeight="1" x14ac:dyDescent="0.2">
      <c r="A4796" s="112" t="s">
        <v>1381</v>
      </c>
      <c r="B4796" s="79" t="s">
        <v>8850</v>
      </c>
      <c r="C4796" s="80">
        <v>58861.118399999999</v>
      </c>
      <c r="D4796" s="80" t="s">
        <v>9287</v>
      </c>
      <c r="E4796" s="60">
        <f t="shared" si="524"/>
        <v>1950.5139634769353</v>
      </c>
      <c r="F4796">
        <f t="shared" si="525"/>
        <v>1950.5</v>
      </c>
      <c r="G4796">
        <f t="shared" si="530"/>
        <v>1.6689849995600525E-2</v>
      </c>
      <c r="K4796">
        <f t="shared" si="532"/>
        <v>1.6689849995600525E-2</v>
      </c>
      <c r="O4796">
        <f t="shared" ca="1" si="531"/>
        <v>8.8967870370393488E-3</v>
      </c>
      <c r="Q4796" s="2">
        <f t="shared" si="526"/>
        <v>43842.618399999999</v>
      </c>
      <c r="U4796" s="21"/>
    </row>
    <row r="4797" spans="1:21" ht="12.95" customHeight="1" x14ac:dyDescent="0.2">
      <c r="A4797" s="114" t="s">
        <v>11625</v>
      </c>
      <c r="B4797" s="81" t="s">
        <v>8852</v>
      </c>
      <c r="C4797" s="86">
        <v>59130.6351</v>
      </c>
      <c r="D4797" s="82">
        <v>1E-4</v>
      </c>
      <c r="E4797" s="60">
        <f t="shared" si="524"/>
        <v>2176.0037207269438</v>
      </c>
      <c r="F4797">
        <f t="shared" si="525"/>
        <v>2176</v>
      </c>
      <c r="G4797">
        <f t="shared" si="530"/>
        <v>4.4471999935922213E-3</v>
      </c>
      <c r="K4797">
        <f t="shared" si="532"/>
        <v>4.4471999935922213E-3</v>
      </c>
      <c r="O4797">
        <f t="shared" ca="1" si="531"/>
        <v>9.8010055936167788E-3</v>
      </c>
      <c r="Q4797" s="2">
        <f t="shared" si="526"/>
        <v>44112.1351</v>
      </c>
      <c r="U4797" s="21"/>
    </row>
    <row r="4798" spans="1:21" ht="12.95" customHeight="1" x14ac:dyDescent="0.2">
      <c r="A4798" s="112" t="s">
        <v>1381</v>
      </c>
      <c r="B4798" s="79" t="s">
        <v>8852</v>
      </c>
      <c r="C4798" s="80">
        <v>59130.642999999996</v>
      </c>
      <c r="D4798" s="80" t="s">
        <v>8869</v>
      </c>
      <c r="E4798" s="60">
        <f t="shared" si="524"/>
        <v>2176.0103302212037</v>
      </c>
      <c r="F4798">
        <f t="shared" si="525"/>
        <v>2176</v>
      </c>
      <c r="G4798">
        <f t="shared" si="530"/>
        <v>1.2347199990472291E-2</v>
      </c>
      <c r="K4798">
        <f t="shared" si="532"/>
        <v>1.2347199990472291E-2</v>
      </c>
      <c r="O4798">
        <f t="shared" ca="1" si="531"/>
        <v>9.8010055936167788E-3</v>
      </c>
      <c r="Q4798" s="2">
        <f t="shared" si="526"/>
        <v>44112.142999999996</v>
      </c>
      <c r="U4798" s="21"/>
    </row>
    <row r="4799" spans="1:21" ht="12.95" customHeight="1" x14ac:dyDescent="0.2">
      <c r="A4799" s="112" t="s">
        <v>1381</v>
      </c>
      <c r="B4799" s="79" t="s">
        <v>8852</v>
      </c>
      <c r="C4799" s="80">
        <v>59136.616000000002</v>
      </c>
      <c r="D4799" s="80" t="s">
        <v>8869</v>
      </c>
      <c r="E4799" s="60">
        <f t="shared" si="524"/>
        <v>2181.0076098705003</v>
      </c>
      <c r="F4799">
        <f t="shared" si="525"/>
        <v>2181</v>
      </c>
      <c r="G4799">
        <f t="shared" si="530"/>
        <v>9.0956999993068166E-3</v>
      </c>
      <c r="K4799">
        <f t="shared" si="532"/>
        <v>9.0956999993068166E-3</v>
      </c>
      <c r="O4799">
        <f t="shared" ca="1" si="531"/>
        <v>9.8210547855586295E-3</v>
      </c>
      <c r="Q4799" s="2">
        <f t="shared" si="526"/>
        <v>44118.116000000002</v>
      </c>
      <c r="U4799" s="21"/>
    </row>
    <row r="4800" spans="1:21" ht="12.95" customHeight="1" x14ac:dyDescent="0.2">
      <c r="A4800" s="114" t="s">
        <v>11625</v>
      </c>
      <c r="B4800" s="81" t="s">
        <v>8852</v>
      </c>
      <c r="C4800" s="86">
        <v>59167.687400000003</v>
      </c>
      <c r="D4800" s="82">
        <v>1E-4</v>
      </c>
      <c r="E4800" s="60">
        <f t="shared" si="524"/>
        <v>2207.0033364559699</v>
      </c>
      <c r="F4800">
        <f t="shared" si="525"/>
        <v>2207</v>
      </c>
      <c r="G4800">
        <f t="shared" si="530"/>
        <v>3.9878999959910288E-3</v>
      </c>
      <c r="K4800">
        <f t="shared" si="532"/>
        <v>3.9878999959910288E-3</v>
      </c>
      <c r="O4800">
        <f t="shared" ca="1" si="531"/>
        <v>9.925310583656248E-3</v>
      </c>
      <c r="Q4800" s="2">
        <f t="shared" si="526"/>
        <v>44149.187400000003</v>
      </c>
      <c r="U4800" s="21"/>
    </row>
    <row r="4801" spans="1:21" ht="12.95" customHeight="1" x14ac:dyDescent="0.2">
      <c r="A4801" s="112" t="s">
        <v>1381</v>
      </c>
      <c r="B4801" s="79" t="s">
        <v>8852</v>
      </c>
      <c r="C4801" s="80">
        <v>59174.86</v>
      </c>
      <c r="D4801" s="80" t="s">
        <v>565</v>
      </c>
      <c r="E4801" s="60">
        <f t="shared" si="524"/>
        <v>2213.0042552593354</v>
      </c>
      <c r="F4801">
        <f t="shared" si="525"/>
        <v>2213</v>
      </c>
      <c r="G4801">
        <f t="shared" si="530"/>
        <v>5.0860999981523491E-3</v>
      </c>
      <c r="K4801">
        <f t="shared" si="532"/>
        <v>5.0860999981523491E-3</v>
      </c>
      <c r="O4801">
        <f t="shared" ca="1" si="531"/>
        <v>9.9493696139864689E-3</v>
      </c>
      <c r="Q4801" s="2">
        <f t="shared" si="526"/>
        <v>44156.36</v>
      </c>
      <c r="U4801" s="21"/>
    </row>
    <row r="4802" spans="1:21" ht="12.95" customHeight="1" x14ac:dyDescent="0.25">
      <c r="A4802" s="115" t="s">
        <v>11639</v>
      </c>
      <c r="B4802" s="120" t="s">
        <v>8852</v>
      </c>
      <c r="C4802" s="119">
        <v>59179.639600000002</v>
      </c>
      <c r="D4802" s="119">
        <v>1E-4</v>
      </c>
      <c r="E4802" s="60">
        <f t="shared" si="524"/>
        <v>2217.0030829525822</v>
      </c>
      <c r="F4802">
        <f t="shared" si="525"/>
        <v>2217</v>
      </c>
      <c r="G4802">
        <f t="shared" si="530"/>
        <v>3.6848999952781014E-3</v>
      </c>
      <c r="K4802">
        <f t="shared" si="532"/>
        <v>3.6848999952781014E-3</v>
      </c>
      <c r="O4802">
        <f t="shared" ca="1" si="531"/>
        <v>9.9654089675399477E-3</v>
      </c>
      <c r="Q4802" s="2">
        <f t="shared" si="526"/>
        <v>44161.139600000002</v>
      </c>
      <c r="U4802" s="21"/>
    </row>
    <row r="4803" spans="1:21" ht="12.95" customHeight="1" x14ac:dyDescent="0.2">
      <c r="A4803" s="114" t="s">
        <v>11625</v>
      </c>
      <c r="B4803" s="81" t="s">
        <v>8852</v>
      </c>
      <c r="C4803" s="86">
        <v>59185.616000000002</v>
      </c>
      <c r="D4803" s="82">
        <v>1E-4</v>
      </c>
      <c r="E4803" s="60">
        <f t="shared" si="524"/>
        <v>2222.003207194341</v>
      </c>
      <c r="F4803">
        <f t="shared" si="525"/>
        <v>2222</v>
      </c>
      <c r="G4803">
        <f t="shared" si="530"/>
        <v>3.8333999982569367E-3</v>
      </c>
      <c r="K4803">
        <f t="shared" si="532"/>
        <v>3.8333999982569367E-3</v>
      </c>
      <c r="O4803">
        <f t="shared" ca="1" si="531"/>
        <v>9.9854581594817984E-3</v>
      </c>
      <c r="Q4803" s="2">
        <f t="shared" si="526"/>
        <v>44167.116000000002</v>
      </c>
      <c r="U4803" s="21"/>
    </row>
    <row r="4804" spans="1:21" ht="12.95" customHeight="1" x14ac:dyDescent="0.2">
      <c r="A4804" s="114" t="s">
        <v>11625</v>
      </c>
      <c r="B4804" s="81" t="s">
        <v>8852</v>
      </c>
      <c r="C4804" s="86">
        <v>59222.6682</v>
      </c>
      <c r="D4804" s="82">
        <v>2.9999999999999997E-4</v>
      </c>
      <c r="E4804" s="60">
        <f t="shared" si="524"/>
        <v>2253.0027392588786</v>
      </c>
      <c r="F4804">
        <f t="shared" si="525"/>
        <v>2253</v>
      </c>
      <c r="G4804">
        <f t="shared" si="530"/>
        <v>3.2740999959059991E-3</v>
      </c>
      <c r="K4804">
        <f t="shared" si="532"/>
        <v>3.2740999959059991E-3</v>
      </c>
      <c r="O4804">
        <f t="shared" ca="1" si="531"/>
        <v>1.0109763149521268E-2</v>
      </c>
      <c r="Q4804" s="2">
        <f t="shared" si="526"/>
        <v>44204.1682</v>
      </c>
      <c r="U4804" s="21"/>
    </row>
    <row r="4805" spans="1:21" ht="12.95" customHeight="1" x14ac:dyDescent="0.2">
      <c r="A4805" s="114" t="s">
        <v>11623</v>
      </c>
      <c r="B4805" s="81" t="s">
        <v>8852</v>
      </c>
      <c r="C4805" s="86">
        <v>59269.282199999783</v>
      </c>
      <c r="D4805" s="82"/>
      <c r="E4805" s="60">
        <f t="shared" si="524"/>
        <v>2292.0021019863202</v>
      </c>
      <c r="F4805">
        <f t="shared" si="525"/>
        <v>2292</v>
      </c>
      <c r="G4805">
        <f t="shared" si="530"/>
        <v>2.5123997766058892E-3</v>
      </c>
      <c r="K4805">
        <f t="shared" si="532"/>
        <v>2.5123997766058892E-3</v>
      </c>
      <c r="O4805">
        <f t="shared" ca="1" si="531"/>
        <v>1.0266146846667696E-2</v>
      </c>
      <c r="Q4805" s="2">
        <f t="shared" si="526"/>
        <v>44250.782199999783</v>
      </c>
      <c r="U4805" s="21"/>
    </row>
    <row r="4806" spans="1:21" ht="12.95" customHeight="1" x14ac:dyDescent="0.2">
      <c r="A4806" s="82" t="s">
        <v>11624</v>
      </c>
      <c r="B4806" s="81" t="s">
        <v>8852</v>
      </c>
      <c r="C4806" s="86">
        <v>59449.762799999997</v>
      </c>
      <c r="D4806" s="82">
        <v>2.0000000000000001E-4</v>
      </c>
      <c r="E4806" s="60">
        <f t="shared" si="524"/>
        <v>2443.0002653000743</v>
      </c>
      <c r="F4806">
        <f t="shared" si="525"/>
        <v>2443</v>
      </c>
      <c r="G4806">
        <f t="shared" si="530"/>
        <v>3.1709999166196212E-4</v>
      </c>
      <c r="K4806">
        <f t="shared" si="532"/>
        <v>3.1709999166196212E-4</v>
      </c>
      <c r="O4806">
        <f t="shared" ca="1" si="531"/>
        <v>1.0871632443311564E-2</v>
      </c>
      <c r="Q4806" s="2">
        <f t="shared" si="526"/>
        <v>44431.262799999997</v>
      </c>
      <c r="U4806" s="21"/>
    </row>
    <row r="4807" spans="1:21" ht="12.95" customHeight="1" x14ac:dyDescent="0.2">
      <c r="A4807" s="82" t="s">
        <v>11624</v>
      </c>
      <c r="B4807" s="81" t="s">
        <v>8852</v>
      </c>
      <c r="C4807" s="86">
        <v>59473.667300000001</v>
      </c>
      <c r="D4807" s="82">
        <v>4.0000000000000002E-4</v>
      </c>
      <c r="E4807" s="60">
        <f t="shared" si="524"/>
        <v>2462.9998419577869</v>
      </c>
      <c r="F4807">
        <f t="shared" si="525"/>
        <v>2463</v>
      </c>
      <c r="G4807">
        <f t="shared" si="530"/>
        <v>-1.8890000501414761E-4</v>
      </c>
      <c r="K4807">
        <f t="shared" si="532"/>
        <v>-1.8890000501414761E-4</v>
      </c>
      <c r="O4807">
        <f t="shared" ca="1" si="531"/>
        <v>1.0951829211078963E-2</v>
      </c>
      <c r="Q4807" s="2">
        <f t="shared" si="526"/>
        <v>44455.167300000001</v>
      </c>
      <c r="U4807" s="21"/>
    </row>
    <row r="4808" spans="1:21" ht="12.95" customHeight="1" x14ac:dyDescent="0.2">
      <c r="A4808" s="82" t="s">
        <v>11624</v>
      </c>
      <c r="B4808" s="81" t="s">
        <v>8852</v>
      </c>
      <c r="C4808" s="86">
        <v>59473.667399999998</v>
      </c>
      <c r="D4808" s="82">
        <v>2.0000000000000001E-4</v>
      </c>
      <c r="E4808" s="60">
        <f t="shared" si="524"/>
        <v>2462.9999256222691</v>
      </c>
      <c r="F4808">
        <f t="shared" si="525"/>
        <v>2463</v>
      </c>
      <c r="G4808">
        <f t="shared" si="530"/>
        <v>-8.8900007540360093E-5</v>
      </c>
      <c r="K4808">
        <f t="shared" si="532"/>
        <v>-8.8900007540360093E-5</v>
      </c>
      <c r="O4808">
        <f t="shared" ca="1" si="531"/>
        <v>1.0951829211078963E-2</v>
      </c>
      <c r="Q4808" s="2">
        <f t="shared" si="526"/>
        <v>44455.167399999998</v>
      </c>
      <c r="U4808" s="21"/>
    </row>
    <row r="4809" spans="1:21" ht="12.95" customHeight="1" x14ac:dyDescent="0.2">
      <c r="A4809" s="114" t="s">
        <v>11623</v>
      </c>
      <c r="B4809" s="81" t="s">
        <v>8852</v>
      </c>
      <c r="C4809" s="86">
        <v>59497.577000000048</v>
      </c>
      <c r="D4809" s="82"/>
      <c r="E4809" s="60">
        <f t="shared" si="524"/>
        <v>2483.0037691687212</v>
      </c>
      <c r="F4809">
        <f t="shared" si="525"/>
        <v>2483</v>
      </c>
      <c r="G4809">
        <f t="shared" si="530"/>
        <v>4.5051000415696763E-3</v>
      </c>
      <c r="K4809">
        <f t="shared" si="532"/>
        <v>4.5051000415696763E-3</v>
      </c>
      <c r="O4809">
        <f t="shared" ca="1" si="531"/>
        <v>1.1032025978846364E-2</v>
      </c>
      <c r="Q4809" s="2">
        <f t="shared" si="526"/>
        <v>44479.077000000048</v>
      </c>
      <c r="U4809" s="21"/>
    </row>
    <row r="4810" spans="1:21" ht="12.95" customHeight="1" x14ac:dyDescent="0.2">
      <c r="A4810" s="114" t="s">
        <v>11623</v>
      </c>
      <c r="B4810" s="81" t="s">
        <v>8852</v>
      </c>
      <c r="C4810" s="86">
        <v>59552.560000000056</v>
      </c>
      <c r="D4810" s="82"/>
      <c r="E4810" s="60">
        <f t="shared" si="524"/>
        <v>2529.0050125902935</v>
      </c>
      <c r="F4810">
        <f t="shared" si="525"/>
        <v>2529</v>
      </c>
      <c r="G4810">
        <f t="shared" si="530"/>
        <v>5.9913000513915904E-3</v>
      </c>
      <c r="K4810">
        <f t="shared" si="532"/>
        <v>5.9913000513915904E-3</v>
      </c>
      <c r="O4810">
        <f t="shared" ca="1" si="531"/>
        <v>1.1216478544711382E-2</v>
      </c>
      <c r="Q4810" s="2">
        <f t="shared" si="526"/>
        <v>44534.060000000056</v>
      </c>
      <c r="U4810" s="21"/>
    </row>
    <row r="4811" spans="1:21" ht="12.95" customHeight="1" x14ac:dyDescent="0.2">
      <c r="A4811" s="114" t="s">
        <v>11628</v>
      </c>
      <c r="B4811" s="81" t="s">
        <v>8852</v>
      </c>
      <c r="C4811" s="87">
        <v>59649.366000000002</v>
      </c>
      <c r="D4811" s="82">
        <v>2E-3</v>
      </c>
      <c r="E4811" s="60">
        <f t="shared" si="524"/>
        <v>2609.9972532949778</v>
      </c>
      <c r="F4811">
        <f t="shared" si="525"/>
        <v>2610</v>
      </c>
      <c r="G4811">
        <f t="shared" si="530"/>
        <v>-3.2830000054673292E-3</v>
      </c>
      <c r="K4811">
        <f t="shared" si="532"/>
        <v>-3.2830000054673292E-3</v>
      </c>
      <c r="O4811">
        <f t="shared" ca="1" si="531"/>
        <v>1.1541275454169352E-2</v>
      </c>
      <c r="Q4811" s="2">
        <f t="shared" si="526"/>
        <v>44630.866000000002</v>
      </c>
      <c r="U4811" s="21"/>
    </row>
    <row r="4812" spans="1:21" ht="12.95" customHeight="1" x14ac:dyDescent="0.2">
      <c r="A4812" s="115" t="s">
        <v>11627</v>
      </c>
      <c r="B4812" s="83" t="s">
        <v>8852</v>
      </c>
      <c r="C4812" s="86">
        <v>59822.677799999998</v>
      </c>
      <c r="D4812" s="82">
        <v>2.0000000000000001E-4</v>
      </c>
      <c r="E4812" s="60">
        <f t="shared" si="524"/>
        <v>2754.9976770555877</v>
      </c>
      <c r="F4812">
        <f t="shared" si="525"/>
        <v>2755</v>
      </c>
      <c r="G4812">
        <f t="shared" si="530"/>
        <v>-2.7765000049839728E-3</v>
      </c>
      <c r="K4812">
        <f t="shared" si="532"/>
        <v>-2.7765000049839728E-3</v>
      </c>
      <c r="O4812">
        <f t="shared" ca="1" si="531"/>
        <v>1.2122702020482998E-2</v>
      </c>
      <c r="Q4812" s="2">
        <f t="shared" si="526"/>
        <v>44804.177799999998</v>
      </c>
      <c r="U4812" s="21"/>
    </row>
    <row r="4813" spans="1:21" ht="12.95" customHeight="1" x14ac:dyDescent="0.2">
      <c r="A4813" s="116" t="s">
        <v>11629</v>
      </c>
      <c r="B4813" s="84" t="s">
        <v>8852</v>
      </c>
      <c r="C4813" s="87">
        <v>59840.612000000197</v>
      </c>
      <c r="D4813" s="15"/>
      <c r="E4813" s="60">
        <f t="shared" si="524"/>
        <v>2770.0022330052493</v>
      </c>
      <c r="F4813">
        <f t="shared" si="525"/>
        <v>2770</v>
      </c>
      <c r="G4813">
        <f t="shared" si="530"/>
        <v>2.6690001905080862E-3</v>
      </c>
      <c r="K4813">
        <f t="shared" si="532"/>
        <v>2.6690001905080862E-3</v>
      </c>
      <c r="O4813">
        <f t="shared" ca="1" si="531"/>
        <v>1.2182849596308548E-2</v>
      </c>
      <c r="Q4813" s="2">
        <f t="shared" si="526"/>
        <v>44822.112000000197</v>
      </c>
      <c r="U4813" s="21"/>
    </row>
    <row r="4814" spans="1:21" ht="12.95" customHeight="1" x14ac:dyDescent="0.2">
      <c r="A4814" s="116" t="s">
        <v>11629</v>
      </c>
      <c r="B4814" s="84" t="s">
        <v>8852</v>
      </c>
      <c r="C4814" s="87">
        <v>59852.561999999918</v>
      </c>
      <c r="D4814" s="15"/>
      <c r="E4814" s="60">
        <f t="shared" si="524"/>
        <v>2780.0001388829724</v>
      </c>
      <c r="F4814">
        <f t="shared" si="525"/>
        <v>2780</v>
      </c>
      <c r="G4814">
        <f t="shared" si="530"/>
        <v>1.6599991067778319E-4</v>
      </c>
      <c r="K4814">
        <f t="shared" si="532"/>
        <v>1.6599991067778319E-4</v>
      </c>
      <c r="O4814">
        <f t="shared" ca="1" si="531"/>
        <v>1.2222947980192248E-2</v>
      </c>
      <c r="Q4814" s="2">
        <f t="shared" si="526"/>
        <v>44834.061999999918</v>
      </c>
      <c r="U4814" s="21"/>
    </row>
    <row r="4815" spans="1:21" ht="12.95" customHeight="1" x14ac:dyDescent="0.2">
      <c r="A4815" s="116" t="s">
        <v>11629</v>
      </c>
      <c r="B4815" s="84" t="s">
        <v>8852</v>
      </c>
      <c r="C4815" s="87">
        <v>59856.142800000031</v>
      </c>
      <c r="D4815" s="15"/>
      <c r="E4815" s="60">
        <f t="shared" si="524"/>
        <v>2782.9959967381119</v>
      </c>
      <c r="F4815">
        <f t="shared" si="525"/>
        <v>2783</v>
      </c>
      <c r="G4815">
        <f t="shared" si="530"/>
        <v>-4.7848999747657217E-3</v>
      </c>
      <c r="K4815">
        <f t="shared" si="532"/>
        <v>-4.7848999747657217E-3</v>
      </c>
      <c r="O4815">
        <f t="shared" ca="1" si="531"/>
        <v>1.2234977495357359E-2</v>
      </c>
      <c r="Q4815" s="2">
        <f t="shared" si="526"/>
        <v>44837.642800000031</v>
      </c>
      <c r="U4815" s="21"/>
    </row>
    <row r="4816" spans="1:21" ht="12.95" customHeight="1" x14ac:dyDescent="0.2">
      <c r="A4816" s="114" t="s">
        <v>11628</v>
      </c>
      <c r="B4816" s="81" t="s">
        <v>8852</v>
      </c>
      <c r="C4816" s="87">
        <v>59857.339099999997</v>
      </c>
      <c r="D4816" s="82">
        <v>3.5000000000000001E-3</v>
      </c>
      <c r="E4816" s="60">
        <f t="shared" si="524"/>
        <v>2783.9968749641762</v>
      </c>
      <c r="F4816">
        <f t="shared" si="525"/>
        <v>2784</v>
      </c>
      <c r="G4816">
        <f t="shared" si="530"/>
        <v>-3.7352000072132796E-3</v>
      </c>
      <c r="K4816">
        <f t="shared" si="532"/>
        <v>-3.7352000072132796E-3</v>
      </c>
      <c r="O4816">
        <f t="shared" ca="1" si="531"/>
        <v>1.2238987333745729E-2</v>
      </c>
      <c r="Q4816" s="2">
        <f t="shared" si="526"/>
        <v>44838.839099999997</v>
      </c>
      <c r="U4816" s="21"/>
    </row>
    <row r="4817" spans="1:21" ht="12.95" customHeight="1" x14ac:dyDescent="0.2">
      <c r="A4817" s="116" t="s">
        <v>11629</v>
      </c>
      <c r="B4817" s="84" t="s">
        <v>8852</v>
      </c>
      <c r="C4817" s="87">
        <v>59886.024900000077</v>
      </c>
      <c r="D4817" s="15"/>
      <c r="E4817" s="60">
        <f t="shared" si="524"/>
        <v>2807.996701611431</v>
      </c>
      <c r="F4817">
        <f t="shared" si="525"/>
        <v>2808</v>
      </c>
      <c r="G4817">
        <f t="shared" si="530"/>
        <v>-3.9423999260179698E-3</v>
      </c>
      <c r="K4817">
        <f t="shared" si="532"/>
        <v>-3.9423999260179698E-3</v>
      </c>
      <c r="O4817">
        <f t="shared" ca="1" si="531"/>
        <v>1.2335223455066607E-2</v>
      </c>
      <c r="Q4817" s="2">
        <f t="shared" si="526"/>
        <v>44867.524900000077</v>
      </c>
      <c r="U4817" s="21"/>
    </row>
    <row r="4818" spans="1:21" ht="12.95" customHeight="1" x14ac:dyDescent="0.2">
      <c r="A4818" s="115" t="s">
        <v>11629</v>
      </c>
      <c r="B4818" s="83" t="s">
        <v>8852</v>
      </c>
      <c r="C4818" s="87">
        <v>59886.027999999933</v>
      </c>
      <c r="D4818" s="15"/>
      <c r="E4818" s="60">
        <f t="shared" si="524"/>
        <v>2807.9992952103248</v>
      </c>
      <c r="F4818">
        <f t="shared" si="525"/>
        <v>2808</v>
      </c>
      <c r="G4818">
        <f t="shared" si="530"/>
        <v>-8.4240006981417537E-4</v>
      </c>
      <c r="K4818">
        <f t="shared" si="532"/>
        <v>-8.4240006981417537E-4</v>
      </c>
      <c r="O4818">
        <f t="shared" ca="1" si="531"/>
        <v>1.2335223455066607E-2</v>
      </c>
      <c r="Q4818" s="2">
        <f t="shared" si="526"/>
        <v>44867.527999999933</v>
      </c>
      <c r="U4818" s="21"/>
    </row>
    <row r="4819" spans="1:21" ht="12.95" customHeight="1" x14ac:dyDescent="0.2">
      <c r="A4819" s="114" t="s">
        <v>11628</v>
      </c>
      <c r="B4819" s="81" t="s">
        <v>8852</v>
      </c>
      <c r="C4819" s="87">
        <v>59926.663200000003</v>
      </c>
      <c r="D4819" s="82">
        <v>3.5000000000000001E-3</v>
      </c>
      <c r="E4819" s="60">
        <f t="shared" si="524"/>
        <v>2841.9965257486228</v>
      </c>
      <c r="F4819">
        <f t="shared" si="525"/>
        <v>2842</v>
      </c>
      <c r="G4819">
        <f t="shared" si="530"/>
        <v>-4.1525999986333773E-3</v>
      </c>
      <c r="K4819">
        <f t="shared" si="532"/>
        <v>-4.1525999986333773E-3</v>
      </c>
      <c r="O4819">
        <f t="shared" ca="1" si="531"/>
        <v>1.2471557960271187E-2</v>
      </c>
      <c r="Q4819" s="2">
        <f t="shared" si="526"/>
        <v>44908.163200000003</v>
      </c>
      <c r="U4819" s="21"/>
    </row>
    <row r="4820" spans="1:21" ht="12.95" customHeight="1" x14ac:dyDescent="0.2">
      <c r="A4820" s="114" t="s">
        <v>11628</v>
      </c>
      <c r="B4820" s="81" t="s">
        <v>8852</v>
      </c>
      <c r="C4820" s="87">
        <v>59931.442900000002</v>
      </c>
      <c r="D4820" s="82">
        <v>3.5000000000000001E-3</v>
      </c>
      <c r="E4820" s="60">
        <f t="shared" si="524"/>
        <v>2845.9954371063518</v>
      </c>
      <c r="F4820">
        <f t="shared" si="525"/>
        <v>2846</v>
      </c>
      <c r="G4820">
        <f t="shared" si="530"/>
        <v>-5.4538000040338375E-3</v>
      </c>
      <c r="K4820">
        <f t="shared" si="532"/>
        <v>-5.4538000040338375E-3</v>
      </c>
      <c r="O4820">
        <f t="shared" ca="1" si="531"/>
        <v>1.2487597313824667E-2</v>
      </c>
      <c r="Q4820" s="2">
        <f t="shared" si="526"/>
        <v>44912.942900000002</v>
      </c>
      <c r="U4820" s="21"/>
    </row>
    <row r="4821" spans="1:21" ht="12.95" customHeight="1" x14ac:dyDescent="0.2">
      <c r="A4821" s="82" t="s">
        <v>11637</v>
      </c>
      <c r="B4821" s="117" t="s">
        <v>8852</v>
      </c>
      <c r="C4821" s="82">
        <v>60004.3531</v>
      </c>
      <c r="D4821" s="82">
        <v>3.5000000000000001E-3</v>
      </c>
      <c r="E4821" s="60">
        <f t="shared" si="524"/>
        <v>2906.9953799635077</v>
      </c>
      <c r="F4821">
        <f t="shared" ref="F4821:F4884" si="533">ROUND(2*E4821,0)/2</f>
        <v>2907</v>
      </c>
      <c r="G4821">
        <f t="shared" si="530"/>
        <v>-5.5221000002347864E-3</v>
      </c>
      <c r="K4821">
        <f t="shared" si="532"/>
        <v>-5.5221000002347864E-3</v>
      </c>
      <c r="O4821">
        <f t="shared" ca="1" si="531"/>
        <v>1.2732197455515236E-2</v>
      </c>
      <c r="Q4821" s="2">
        <f t="shared" si="526"/>
        <v>44985.8531</v>
      </c>
      <c r="U4821" s="21"/>
    </row>
    <row r="4822" spans="1:21" ht="12.95" customHeight="1" x14ac:dyDescent="0.2">
      <c r="A4822" s="82" t="s">
        <v>11638</v>
      </c>
      <c r="B4822" s="117" t="s">
        <v>8852</v>
      </c>
      <c r="C4822" s="82">
        <v>60103.56</v>
      </c>
      <c r="D4822" s="118"/>
      <c r="E4822" s="60">
        <f t="shared" si="524"/>
        <v>2989.9963212726188</v>
      </c>
      <c r="F4822">
        <f t="shared" si="533"/>
        <v>2990</v>
      </c>
      <c r="G4822">
        <f t="shared" si="530"/>
        <v>-4.3970000042463653E-3</v>
      </c>
      <c r="K4822">
        <f t="shared" si="532"/>
        <v>-4.3970000042463653E-3</v>
      </c>
      <c r="O4822">
        <f t="shared" ca="1" si="531"/>
        <v>1.3065014041749945E-2</v>
      </c>
      <c r="Q4822" s="2">
        <f t="shared" si="526"/>
        <v>45085.06</v>
      </c>
      <c r="U4822" s="21"/>
    </row>
    <row r="4823" spans="1:21" ht="12.95" customHeight="1" x14ac:dyDescent="0.2">
      <c r="A4823" s="82" t="s">
        <v>11638</v>
      </c>
      <c r="B4823" s="117" t="s">
        <v>8852</v>
      </c>
      <c r="C4823" s="82">
        <v>60133.43</v>
      </c>
      <c r="D4823" s="118"/>
      <c r="E4823" s="60">
        <f t="shared" si="524"/>
        <v>3014.9869027432969</v>
      </c>
      <c r="F4823">
        <f t="shared" si="533"/>
        <v>3015</v>
      </c>
      <c r="O4823">
        <f t="shared" ca="1" si="531"/>
        <v>1.3165260001459194E-2</v>
      </c>
      <c r="Q4823" s="2">
        <f t="shared" si="526"/>
        <v>45114.93</v>
      </c>
      <c r="R4823">
        <f>+C4823-(C$7+F4823*C$8)</f>
        <v>-1.5654500006348826E-2</v>
      </c>
      <c r="U4823" s="21"/>
    </row>
    <row r="4824" spans="1:21" ht="12.95" customHeight="1" x14ac:dyDescent="0.25">
      <c r="A4824" s="115" t="s">
        <v>11639</v>
      </c>
      <c r="B4824" s="120" t="s">
        <v>8852</v>
      </c>
      <c r="C4824" s="119">
        <v>60196.786500000002</v>
      </c>
      <c r="D4824" s="119">
        <v>2.0000000000000001E-4</v>
      </c>
      <c r="E4824" s="60">
        <f t="shared" ref="E4824:E4825" si="534">+(C4824-C$7)/C$8</f>
        <v>3067.993791760603</v>
      </c>
      <c r="F4824">
        <f t="shared" si="533"/>
        <v>3068</v>
      </c>
      <c r="G4824">
        <f t="shared" ref="G4824:G4825" si="535">+C4824-(C$7+F4824*C$8)</f>
        <v>-7.420400004775729E-3</v>
      </c>
      <c r="K4824">
        <f t="shared" ref="K4824:K4825" si="536">G4824</f>
        <v>-7.420400004775729E-3</v>
      </c>
      <c r="O4824">
        <f t="shared" ref="O4824:O4825" ca="1" si="537">+C$11+C$12*F4824</f>
        <v>1.3377781436042803E-2</v>
      </c>
      <c r="Q4824" s="2">
        <f t="shared" ref="Q4824:Q4825" si="538">+C4824-15018.5</f>
        <v>45178.286500000002</v>
      </c>
      <c r="U4824" s="21"/>
    </row>
    <row r="4825" spans="1:21" ht="12.95" customHeight="1" x14ac:dyDescent="0.25">
      <c r="A4825" s="115" t="s">
        <v>11639</v>
      </c>
      <c r="B4825" s="120" t="s">
        <v>8852</v>
      </c>
      <c r="C4825" s="119">
        <v>60238.620199999998</v>
      </c>
      <c r="D4825" s="119">
        <v>1E-4</v>
      </c>
      <c r="E4825" s="60">
        <f t="shared" si="534"/>
        <v>3102.9937411435862</v>
      </c>
      <c r="F4825">
        <f t="shared" si="533"/>
        <v>3103</v>
      </c>
      <c r="G4825">
        <f t="shared" si="535"/>
        <v>-7.4809000070672482E-3</v>
      </c>
      <c r="K4825">
        <f t="shared" si="536"/>
        <v>-7.4809000070672482E-3</v>
      </c>
      <c r="O4825">
        <f t="shared" ca="1" si="537"/>
        <v>1.3518125779635752E-2</v>
      </c>
      <c r="Q4825" s="2">
        <f t="shared" si="538"/>
        <v>45220.120199999998</v>
      </c>
      <c r="U4825" s="21"/>
    </row>
    <row r="4826" spans="1:21" ht="12.95" customHeight="1" x14ac:dyDescent="0.2">
      <c r="B4826" s="21"/>
      <c r="C4826" s="15"/>
      <c r="D4826" s="15"/>
      <c r="Q4826" s="2"/>
      <c r="U4826" s="21"/>
    </row>
    <row r="4827" spans="1:21" ht="12.95" customHeight="1" x14ac:dyDescent="0.2">
      <c r="B4827" s="21"/>
      <c r="C4827" s="15"/>
      <c r="D4827" s="15"/>
      <c r="Q4827" s="2"/>
      <c r="U4827" s="21"/>
    </row>
    <row r="4828" spans="1:21" ht="12.95" customHeight="1" x14ac:dyDescent="0.2">
      <c r="B4828" s="21"/>
      <c r="C4828" s="15"/>
      <c r="D4828" s="15"/>
      <c r="Q4828" s="2"/>
      <c r="U4828" s="21"/>
    </row>
    <row r="4829" spans="1:21" ht="12.95" customHeight="1" x14ac:dyDescent="0.2">
      <c r="B4829" s="21"/>
      <c r="C4829" s="15"/>
      <c r="D4829" s="15"/>
      <c r="Q4829" s="2"/>
      <c r="U4829" s="21"/>
    </row>
    <row r="4830" spans="1:21" ht="12.95" customHeight="1" x14ac:dyDescent="0.2">
      <c r="B4830" s="21"/>
      <c r="C4830" s="15"/>
      <c r="D4830" s="15"/>
      <c r="Q4830" s="2"/>
      <c r="U4830" s="21"/>
    </row>
    <row r="4831" spans="1:21" ht="12.95" customHeight="1" x14ac:dyDescent="0.2">
      <c r="B4831" s="21"/>
      <c r="C4831" s="15"/>
      <c r="D4831" s="15"/>
      <c r="Q4831" s="2"/>
      <c r="U4831" s="21"/>
    </row>
    <row r="4832" spans="1:21" ht="12.95" customHeight="1" x14ac:dyDescent="0.2">
      <c r="B4832" s="21"/>
      <c r="C4832" s="15"/>
      <c r="D4832" s="15"/>
      <c r="Q4832" s="2"/>
      <c r="U4832" s="21"/>
    </row>
    <row r="4833" spans="2:21" ht="12.95" customHeight="1" x14ac:dyDescent="0.2">
      <c r="B4833" s="21"/>
      <c r="C4833" s="15"/>
      <c r="D4833" s="15"/>
      <c r="Q4833" s="2"/>
      <c r="U4833" s="21"/>
    </row>
    <row r="4834" spans="2:21" ht="12.95" customHeight="1" x14ac:dyDescent="0.2">
      <c r="B4834" s="21"/>
      <c r="C4834" s="15"/>
      <c r="D4834" s="15"/>
      <c r="Q4834" s="2"/>
      <c r="U4834" s="21"/>
    </row>
    <row r="4835" spans="2:21" ht="12.95" customHeight="1" x14ac:dyDescent="0.2">
      <c r="B4835" s="21"/>
      <c r="C4835" s="15"/>
      <c r="D4835" s="15"/>
      <c r="Q4835" s="2"/>
      <c r="U4835" s="21"/>
    </row>
    <row r="4836" spans="2:21" ht="12.95" customHeight="1" x14ac:dyDescent="0.2">
      <c r="B4836" s="21"/>
      <c r="C4836" s="15"/>
      <c r="D4836" s="15"/>
      <c r="Q4836" s="2"/>
      <c r="U4836" s="21"/>
    </row>
    <row r="4837" spans="2:21" ht="12.95" customHeight="1" x14ac:dyDescent="0.2">
      <c r="B4837" s="21"/>
      <c r="C4837" s="15"/>
      <c r="D4837" s="15"/>
      <c r="Q4837" s="2"/>
      <c r="U4837" s="21"/>
    </row>
    <row r="4838" spans="2:21" ht="12.95" customHeight="1" x14ac:dyDescent="0.2">
      <c r="B4838" s="21"/>
      <c r="C4838" s="15"/>
      <c r="D4838" s="15"/>
      <c r="Q4838" s="2"/>
      <c r="U4838" s="21"/>
    </row>
    <row r="4839" spans="2:21" ht="12.95" customHeight="1" x14ac:dyDescent="0.2">
      <c r="B4839" s="21"/>
      <c r="C4839" s="15"/>
      <c r="D4839" s="15"/>
      <c r="Q4839" s="2"/>
      <c r="U4839" s="21"/>
    </row>
    <row r="4840" spans="2:21" ht="12.95" customHeight="1" x14ac:dyDescent="0.2">
      <c r="B4840" s="21"/>
      <c r="C4840" s="15"/>
      <c r="D4840" s="15"/>
      <c r="Q4840" s="2"/>
      <c r="U4840" s="21"/>
    </row>
    <row r="4841" spans="2:21" ht="12.95" customHeight="1" x14ac:dyDescent="0.2">
      <c r="B4841" s="21"/>
      <c r="C4841" s="15"/>
      <c r="D4841" s="15"/>
      <c r="Q4841" s="2"/>
      <c r="U4841" s="21"/>
    </row>
    <row r="4842" spans="2:21" ht="12.95" customHeight="1" x14ac:dyDescent="0.2">
      <c r="B4842" s="21"/>
      <c r="C4842" s="15"/>
      <c r="D4842" s="15"/>
      <c r="Q4842" s="2"/>
      <c r="U4842" s="21"/>
    </row>
    <row r="4843" spans="2:21" ht="12.95" customHeight="1" x14ac:dyDescent="0.2">
      <c r="B4843" s="21"/>
      <c r="C4843" s="15"/>
      <c r="D4843" s="15"/>
      <c r="Q4843" s="2"/>
      <c r="U4843" s="21"/>
    </row>
    <row r="4844" spans="2:21" ht="12.95" customHeight="1" x14ac:dyDescent="0.2">
      <c r="B4844" s="21"/>
      <c r="C4844" s="15"/>
      <c r="D4844" s="15"/>
      <c r="Q4844" s="2"/>
      <c r="U4844" s="21"/>
    </row>
    <row r="4845" spans="2:21" ht="12.95" customHeight="1" x14ac:dyDescent="0.2">
      <c r="B4845" s="21"/>
      <c r="C4845" s="15"/>
      <c r="D4845" s="15"/>
      <c r="Q4845" s="2"/>
      <c r="U4845" s="21"/>
    </row>
    <row r="4846" spans="2:21" ht="12.95" customHeight="1" x14ac:dyDescent="0.2">
      <c r="B4846" s="21"/>
      <c r="C4846" s="15"/>
      <c r="D4846" s="15"/>
      <c r="Q4846" s="2"/>
      <c r="U4846" s="21"/>
    </row>
    <row r="4847" spans="2:21" ht="12.95" customHeight="1" x14ac:dyDescent="0.2">
      <c r="B4847" s="21"/>
      <c r="C4847" s="15"/>
      <c r="D4847" s="15"/>
      <c r="Q4847" s="2"/>
      <c r="U4847" s="21"/>
    </row>
    <row r="4848" spans="2:21" ht="12.95" customHeight="1" x14ac:dyDescent="0.2">
      <c r="B4848" s="21"/>
      <c r="C4848" s="15"/>
      <c r="D4848" s="15"/>
      <c r="Q4848" s="2"/>
      <c r="U4848" s="21"/>
    </row>
    <row r="4849" spans="2:21" ht="12.95" customHeight="1" x14ac:dyDescent="0.2">
      <c r="B4849" s="21"/>
      <c r="C4849" s="15"/>
      <c r="D4849" s="15"/>
      <c r="Q4849" s="2"/>
      <c r="U4849" s="21"/>
    </row>
    <row r="4850" spans="2:21" ht="12.95" customHeight="1" x14ac:dyDescent="0.2">
      <c r="B4850" s="21"/>
      <c r="C4850" s="15"/>
      <c r="D4850" s="15"/>
      <c r="Q4850" s="2"/>
      <c r="U4850" s="21"/>
    </row>
    <row r="4851" spans="2:21" ht="12.95" customHeight="1" x14ac:dyDescent="0.2">
      <c r="B4851" s="21"/>
      <c r="C4851" s="15"/>
      <c r="D4851" s="15"/>
      <c r="Q4851" s="2"/>
      <c r="U4851" s="21"/>
    </row>
    <row r="4852" spans="2:21" ht="12.95" customHeight="1" x14ac:dyDescent="0.2">
      <c r="B4852" s="21"/>
      <c r="C4852" s="15"/>
      <c r="D4852" s="15"/>
      <c r="Q4852" s="2"/>
      <c r="U4852" s="21"/>
    </row>
    <row r="4853" spans="2:21" ht="12.95" customHeight="1" x14ac:dyDescent="0.2">
      <c r="B4853" s="21"/>
      <c r="C4853" s="15"/>
      <c r="D4853" s="15"/>
      <c r="Q4853" s="2"/>
      <c r="U4853" s="21"/>
    </row>
    <row r="4854" spans="2:21" ht="12.95" customHeight="1" x14ac:dyDescent="0.2">
      <c r="B4854" s="21"/>
      <c r="C4854" s="15"/>
      <c r="D4854" s="15"/>
      <c r="Q4854" s="2"/>
      <c r="U4854" s="21"/>
    </row>
    <row r="4855" spans="2:21" ht="12.95" customHeight="1" x14ac:dyDescent="0.2">
      <c r="B4855" s="21"/>
      <c r="C4855" s="15"/>
      <c r="D4855" s="15"/>
      <c r="Q4855" s="2"/>
      <c r="U4855" s="21"/>
    </row>
    <row r="4856" spans="2:21" ht="12.95" customHeight="1" x14ac:dyDescent="0.2">
      <c r="B4856" s="21"/>
      <c r="C4856" s="15"/>
      <c r="D4856" s="15"/>
      <c r="Q4856" s="2"/>
      <c r="U4856" s="21"/>
    </row>
    <row r="4857" spans="2:21" ht="12.95" customHeight="1" x14ac:dyDescent="0.2">
      <c r="B4857" s="21"/>
      <c r="C4857" s="15"/>
      <c r="D4857" s="15"/>
      <c r="Q4857" s="2"/>
      <c r="U4857" s="21"/>
    </row>
    <row r="4858" spans="2:21" ht="12.95" customHeight="1" x14ac:dyDescent="0.2">
      <c r="B4858" s="21"/>
      <c r="C4858" s="15"/>
      <c r="D4858" s="15"/>
      <c r="Q4858" s="2"/>
      <c r="U4858" s="21"/>
    </row>
    <row r="4859" spans="2:21" ht="12.95" customHeight="1" x14ac:dyDescent="0.2">
      <c r="B4859" s="21"/>
      <c r="C4859" s="15"/>
      <c r="D4859" s="15"/>
      <c r="Q4859" s="2"/>
      <c r="U4859" s="21"/>
    </row>
    <row r="4860" spans="2:21" ht="12.95" customHeight="1" x14ac:dyDescent="0.2">
      <c r="B4860" s="21"/>
      <c r="C4860" s="15"/>
      <c r="D4860" s="15"/>
      <c r="Q4860" s="2"/>
      <c r="U4860" s="21"/>
    </row>
    <row r="4861" spans="2:21" ht="12.95" customHeight="1" x14ac:dyDescent="0.2">
      <c r="B4861" s="21"/>
      <c r="C4861" s="15"/>
      <c r="D4861" s="15"/>
      <c r="Q4861" s="2"/>
      <c r="U4861" s="21"/>
    </row>
    <row r="4862" spans="2:21" ht="12.95" customHeight="1" x14ac:dyDescent="0.2">
      <c r="B4862" s="21"/>
      <c r="C4862" s="15"/>
      <c r="D4862" s="15"/>
      <c r="Q4862" s="2"/>
      <c r="U4862" s="21"/>
    </row>
    <row r="4863" spans="2:21" ht="12.95" customHeight="1" x14ac:dyDescent="0.2">
      <c r="B4863" s="21"/>
      <c r="C4863" s="15"/>
      <c r="D4863" s="15"/>
      <c r="Q4863" s="2"/>
      <c r="U4863" s="21"/>
    </row>
    <row r="4864" spans="2:21" ht="12.95" customHeight="1" x14ac:dyDescent="0.2">
      <c r="B4864" s="21"/>
      <c r="C4864" s="15"/>
      <c r="D4864" s="15"/>
      <c r="Q4864" s="2"/>
      <c r="U4864" s="21"/>
    </row>
    <row r="4865" spans="2:21" ht="12.95" customHeight="1" x14ac:dyDescent="0.2">
      <c r="B4865" s="21"/>
      <c r="C4865" s="15"/>
      <c r="D4865" s="15"/>
      <c r="Q4865" s="2"/>
      <c r="U4865" s="21"/>
    </row>
    <row r="4866" spans="2:21" ht="12.95" customHeight="1" x14ac:dyDescent="0.2">
      <c r="B4866" s="21"/>
      <c r="C4866" s="15"/>
      <c r="D4866" s="15"/>
      <c r="Q4866" s="2"/>
      <c r="U4866" s="21"/>
    </row>
    <row r="4867" spans="2:21" ht="12.95" customHeight="1" x14ac:dyDescent="0.2">
      <c r="B4867" s="21"/>
      <c r="C4867" s="15"/>
      <c r="D4867" s="15"/>
      <c r="Q4867" s="2"/>
      <c r="U4867" s="21"/>
    </row>
    <row r="4868" spans="2:21" ht="12.95" customHeight="1" x14ac:dyDescent="0.2">
      <c r="B4868" s="21"/>
      <c r="C4868" s="15"/>
      <c r="D4868" s="15"/>
      <c r="Q4868" s="2"/>
      <c r="U4868" s="21"/>
    </row>
    <row r="4869" spans="2:21" ht="12.95" customHeight="1" x14ac:dyDescent="0.2">
      <c r="B4869" s="21"/>
      <c r="C4869" s="15"/>
      <c r="D4869" s="15"/>
      <c r="Q4869" s="2"/>
      <c r="U4869" s="21"/>
    </row>
    <row r="4870" spans="2:21" ht="12.95" customHeight="1" x14ac:dyDescent="0.2">
      <c r="B4870" s="21"/>
      <c r="C4870" s="15"/>
      <c r="D4870" s="15"/>
      <c r="Q4870" s="2"/>
      <c r="U4870" s="21"/>
    </row>
    <row r="4871" spans="2:21" ht="12.95" customHeight="1" x14ac:dyDescent="0.2">
      <c r="B4871" s="21"/>
      <c r="C4871" s="15"/>
      <c r="D4871" s="15"/>
      <c r="Q4871" s="2"/>
      <c r="U4871" s="21"/>
    </row>
    <row r="4872" spans="2:21" ht="12.95" customHeight="1" x14ac:dyDescent="0.2">
      <c r="B4872" s="21"/>
      <c r="C4872" s="15"/>
      <c r="D4872" s="15"/>
      <c r="Q4872" s="2"/>
      <c r="U4872" s="21"/>
    </row>
    <row r="4873" spans="2:21" ht="12.95" customHeight="1" x14ac:dyDescent="0.2">
      <c r="B4873" s="21"/>
      <c r="C4873" s="15"/>
      <c r="D4873" s="15"/>
      <c r="Q4873" s="2"/>
      <c r="U4873" s="21"/>
    </row>
    <row r="4874" spans="2:21" ht="12.95" customHeight="1" x14ac:dyDescent="0.2">
      <c r="B4874" s="21"/>
      <c r="C4874" s="15"/>
      <c r="D4874" s="15"/>
      <c r="Q4874" s="2"/>
      <c r="U4874" s="21"/>
    </row>
    <row r="4875" spans="2:21" ht="12.95" customHeight="1" x14ac:dyDescent="0.2">
      <c r="B4875" s="21"/>
      <c r="C4875" s="15"/>
      <c r="D4875" s="15"/>
      <c r="Q4875" s="2"/>
      <c r="U4875" s="21"/>
    </row>
    <row r="4876" spans="2:21" ht="12.95" customHeight="1" x14ac:dyDescent="0.2">
      <c r="B4876" s="21"/>
      <c r="C4876" s="15"/>
      <c r="D4876" s="15"/>
      <c r="Q4876" s="2"/>
      <c r="U4876" s="21"/>
    </row>
    <row r="4877" spans="2:21" ht="12.95" customHeight="1" x14ac:dyDescent="0.2">
      <c r="B4877" s="21"/>
      <c r="C4877" s="15"/>
      <c r="D4877" s="15"/>
      <c r="Q4877" s="2"/>
      <c r="U4877" s="21"/>
    </row>
    <row r="4878" spans="2:21" ht="12.95" customHeight="1" x14ac:dyDescent="0.2">
      <c r="B4878" s="21"/>
      <c r="C4878" s="15"/>
      <c r="D4878" s="15"/>
      <c r="Q4878" s="2"/>
      <c r="U4878" s="21"/>
    </row>
    <row r="4879" spans="2:21" ht="12.95" customHeight="1" x14ac:dyDescent="0.2">
      <c r="B4879" s="21"/>
      <c r="C4879" s="15"/>
      <c r="D4879" s="15"/>
      <c r="Q4879" s="2"/>
      <c r="U4879" s="21"/>
    </row>
    <row r="4880" spans="2:21" ht="12.95" customHeight="1" x14ac:dyDescent="0.2">
      <c r="B4880" s="21"/>
      <c r="C4880" s="15"/>
      <c r="D4880" s="15"/>
      <c r="Q4880" s="2"/>
      <c r="U4880" s="21"/>
    </row>
    <row r="4881" spans="2:21" ht="12.95" customHeight="1" x14ac:dyDescent="0.2">
      <c r="B4881" s="21"/>
      <c r="C4881" s="15"/>
      <c r="D4881" s="15"/>
      <c r="Q4881" s="2"/>
      <c r="U4881" s="21"/>
    </row>
    <row r="4882" spans="2:21" ht="12.95" customHeight="1" x14ac:dyDescent="0.2">
      <c r="B4882" s="21"/>
      <c r="C4882" s="15"/>
      <c r="D4882" s="15"/>
      <c r="Q4882" s="2"/>
      <c r="U4882" s="21"/>
    </row>
    <row r="4883" spans="2:21" ht="12.95" customHeight="1" x14ac:dyDescent="0.2">
      <c r="B4883" s="21"/>
      <c r="C4883" s="15"/>
      <c r="D4883" s="15"/>
      <c r="Q4883" s="2"/>
      <c r="U4883" s="21"/>
    </row>
    <row r="4884" spans="2:21" ht="12.95" customHeight="1" x14ac:dyDescent="0.2">
      <c r="B4884" s="21"/>
      <c r="C4884" s="15"/>
      <c r="D4884" s="15"/>
      <c r="Q4884" s="2"/>
      <c r="U4884" s="21"/>
    </row>
    <row r="4885" spans="2:21" ht="12.95" customHeight="1" x14ac:dyDescent="0.2">
      <c r="B4885" s="21"/>
      <c r="C4885" s="15"/>
      <c r="D4885" s="15"/>
      <c r="Q4885" s="2"/>
      <c r="U4885" s="21"/>
    </row>
    <row r="4886" spans="2:21" ht="12.95" customHeight="1" x14ac:dyDescent="0.2">
      <c r="B4886" s="21"/>
      <c r="C4886" s="15"/>
      <c r="D4886" s="15"/>
      <c r="Q4886" s="2"/>
      <c r="U4886" s="21"/>
    </row>
    <row r="4887" spans="2:21" ht="12.95" customHeight="1" x14ac:dyDescent="0.2">
      <c r="B4887" s="21"/>
      <c r="C4887" s="15"/>
      <c r="D4887" s="15"/>
      <c r="Q4887" s="2"/>
      <c r="U4887" s="21"/>
    </row>
    <row r="4888" spans="2:21" ht="12.95" customHeight="1" x14ac:dyDescent="0.2">
      <c r="B4888" s="21"/>
      <c r="C4888" s="15"/>
      <c r="D4888" s="15"/>
      <c r="Q4888" s="2"/>
      <c r="U4888" s="21"/>
    </row>
    <row r="4889" spans="2:21" ht="12.95" customHeight="1" x14ac:dyDescent="0.2">
      <c r="B4889" s="21"/>
      <c r="C4889" s="15"/>
      <c r="D4889" s="15"/>
      <c r="Q4889" s="2"/>
      <c r="U4889" s="21"/>
    </row>
    <row r="4890" spans="2:21" ht="12.95" customHeight="1" x14ac:dyDescent="0.2">
      <c r="B4890" s="21"/>
      <c r="C4890" s="15"/>
      <c r="D4890" s="15"/>
      <c r="Q4890" s="2"/>
      <c r="U4890" s="21"/>
    </row>
    <row r="4891" spans="2:21" ht="12.95" customHeight="1" x14ac:dyDescent="0.2">
      <c r="B4891" s="21"/>
      <c r="C4891" s="15"/>
      <c r="D4891" s="15"/>
      <c r="Q4891" s="2"/>
      <c r="U4891" s="21"/>
    </row>
    <row r="4892" spans="2:21" ht="12.95" customHeight="1" x14ac:dyDescent="0.2">
      <c r="B4892" s="21"/>
      <c r="C4892" s="15"/>
      <c r="D4892" s="15"/>
      <c r="Q4892" s="2"/>
      <c r="U4892" s="21"/>
    </row>
    <row r="4893" spans="2:21" ht="12.95" customHeight="1" x14ac:dyDescent="0.2">
      <c r="B4893" s="21"/>
      <c r="C4893" s="15"/>
      <c r="D4893" s="15"/>
      <c r="Q4893" s="2"/>
      <c r="U4893" s="21"/>
    </row>
    <row r="4894" spans="2:21" ht="12.95" customHeight="1" x14ac:dyDescent="0.2">
      <c r="B4894" s="21"/>
      <c r="C4894" s="15"/>
      <c r="D4894" s="15"/>
      <c r="Q4894" s="2"/>
      <c r="U4894" s="21"/>
    </row>
    <row r="4895" spans="2:21" ht="12.95" customHeight="1" x14ac:dyDescent="0.2">
      <c r="B4895" s="21"/>
      <c r="C4895" s="15"/>
      <c r="D4895" s="15"/>
      <c r="Q4895" s="2"/>
      <c r="U4895" s="21"/>
    </row>
    <row r="4896" spans="2:21" ht="12.95" customHeight="1" x14ac:dyDescent="0.2">
      <c r="B4896" s="21"/>
      <c r="C4896" s="15"/>
      <c r="D4896" s="15"/>
      <c r="Q4896" s="2"/>
      <c r="U4896" s="21"/>
    </row>
    <row r="4897" spans="2:21" ht="12.95" customHeight="1" x14ac:dyDescent="0.2">
      <c r="B4897" s="21"/>
      <c r="C4897" s="15"/>
      <c r="D4897" s="15"/>
      <c r="Q4897" s="2"/>
      <c r="U4897" s="21"/>
    </row>
    <row r="4898" spans="2:21" ht="12.95" customHeight="1" x14ac:dyDescent="0.2">
      <c r="B4898" s="21"/>
      <c r="C4898" s="15"/>
      <c r="D4898" s="15"/>
      <c r="Q4898" s="2"/>
      <c r="U4898" s="21"/>
    </row>
    <row r="4899" spans="2:21" ht="12.95" customHeight="1" x14ac:dyDescent="0.2">
      <c r="B4899" s="21"/>
      <c r="C4899" s="15"/>
      <c r="D4899" s="15"/>
      <c r="Q4899" s="2"/>
      <c r="U4899" s="21"/>
    </row>
    <row r="4900" spans="2:21" ht="12.95" customHeight="1" x14ac:dyDescent="0.2">
      <c r="B4900" s="21"/>
      <c r="C4900" s="15"/>
      <c r="D4900" s="15"/>
      <c r="Q4900" s="2"/>
      <c r="U4900" s="21"/>
    </row>
    <row r="4901" spans="2:21" ht="12.95" customHeight="1" x14ac:dyDescent="0.2">
      <c r="B4901" s="21"/>
      <c r="C4901" s="15"/>
      <c r="D4901" s="15"/>
      <c r="Q4901" s="2"/>
      <c r="U4901" s="21"/>
    </row>
    <row r="4902" spans="2:21" ht="12.95" customHeight="1" x14ac:dyDescent="0.2">
      <c r="B4902" s="21"/>
      <c r="C4902" s="15"/>
      <c r="D4902" s="15"/>
      <c r="Q4902" s="2"/>
      <c r="U4902" s="21"/>
    </row>
    <row r="4903" spans="2:21" ht="12.95" customHeight="1" x14ac:dyDescent="0.2">
      <c r="B4903" s="21"/>
      <c r="C4903" s="15"/>
      <c r="D4903" s="15"/>
      <c r="Q4903" s="2"/>
      <c r="U4903" s="21"/>
    </row>
    <row r="4904" spans="2:21" ht="12.95" customHeight="1" x14ac:dyDescent="0.2">
      <c r="B4904" s="21"/>
      <c r="C4904" s="15"/>
      <c r="D4904" s="15"/>
      <c r="Q4904" s="2"/>
      <c r="U4904" s="21"/>
    </row>
    <row r="4905" spans="2:21" ht="12.95" customHeight="1" x14ac:dyDescent="0.2">
      <c r="B4905" s="21"/>
      <c r="C4905" s="15"/>
      <c r="D4905" s="15"/>
      <c r="Q4905" s="2"/>
      <c r="U4905" s="21"/>
    </row>
    <row r="4906" spans="2:21" ht="12.95" customHeight="1" x14ac:dyDescent="0.2">
      <c r="B4906" s="21"/>
      <c r="C4906" s="15"/>
      <c r="D4906" s="15"/>
      <c r="Q4906" s="2"/>
      <c r="U4906" s="21"/>
    </row>
    <row r="4907" spans="2:21" ht="12.95" customHeight="1" x14ac:dyDescent="0.2">
      <c r="B4907" s="21"/>
      <c r="C4907" s="15"/>
      <c r="D4907" s="15"/>
      <c r="Q4907" s="2"/>
      <c r="U4907" s="21"/>
    </row>
    <row r="4908" spans="2:21" ht="12.95" customHeight="1" x14ac:dyDescent="0.2">
      <c r="B4908" s="21"/>
      <c r="C4908" s="15"/>
      <c r="D4908" s="15"/>
      <c r="Q4908" s="2"/>
      <c r="U4908" s="21"/>
    </row>
    <row r="4909" spans="2:21" ht="12.95" customHeight="1" x14ac:dyDescent="0.2">
      <c r="B4909" s="21"/>
      <c r="C4909" s="15"/>
      <c r="D4909" s="15"/>
      <c r="Q4909" s="2"/>
      <c r="U4909" s="21"/>
    </row>
    <row r="4910" spans="2:21" ht="12.95" customHeight="1" x14ac:dyDescent="0.2">
      <c r="B4910" s="21"/>
      <c r="C4910" s="15"/>
      <c r="D4910" s="15"/>
      <c r="Q4910" s="2"/>
      <c r="U4910" s="21"/>
    </row>
    <row r="4911" spans="2:21" ht="12.95" customHeight="1" x14ac:dyDescent="0.2">
      <c r="B4911" s="21"/>
      <c r="C4911" s="15"/>
      <c r="D4911" s="15"/>
      <c r="Q4911" s="2"/>
      <c r="U4911" s="21"/>
    </row>
    <row r="4912" spans="2:21" ht="12.95" customHeight="1" x14ac:dyDescent="0.2">
      <c r="B4912" s="21"/>
      <c r="C4912" s="15"/>
      <c r="D4912" s="15"/>
      <c r="Q4912" s="2"/>
      <c r="U4912" s="21"/>
    </row>
    <row r="4913" spans="2:21" ht="12.95" customHeight="1" x14ac:dyDescent="0.2">
      <c r="B4913" s="21"/>
      <c r="C4913" s="15"/>
      <c r="D4913" s="15"/>
      <c r="Q4913" s="2"/>
      <c r="U4913" s="21"/>
    </row>
    <row r="4914" spans="2:21" ht="12.95" customHeight="1" x14ac:dyDescent="0.2">
      <c r="B4914" s="21"/>
      <c r="C4914" s="15"/>
      <c r="D4914" s="15"/>
      <c r="Q4914" s="2"/>
      <c r="U4914" s="21"/>
    </row>
    <row r="4915" spans="2:21" ht="12.95" customHeight="1" x14ac:dyDescent="0.2">
      <c r="B4915" s="21"/>
      <c r="C4915" s="15"/>
      <c r="D4915" s="15"/>
      <c r="Q4915" s="2"/>
      <c r="U4915" s="21"/>
    </row>
    <row r="4916" spans="2:21" ht="12.95" customHeight="1" x14ac:dyDescent="0.2">
      <c r="B4916" s="21"/>
      <c r="C4916" s="15"/>
      <c r="D4916" s="15"/>
      <c r="Q4916" s="2"/>
      <c r="U4916" s="21"/>
    </row>
    <row r="4917" spans="2:21" ht="12.95" customHeight="1" x14ac:dyDescent="0.2">
      <c r="B4917" s="21"/>
      <c r="C4917" s="15"/>
      <c r="D4917" s="15"/>
      <c r="Q4917" s="2"/>
      <c r="U4917" s="21"/>
    </row>
    <row r="4918" spans="2:21" ht="12.95" customHeight="1" x14ac:dyDescent="0.2">
      <c r="B4918" s="21"/>
      <c r="C4918" s="15"/>
      <c r="D4918" s="15"/>
      <c r="Q4918" s="2"/>
      <c r="U4918" s="21"/>
    </row>
    <row r="4919" spans="2:21" ht="12.95" customHeight="1" x14ac:dyDescent="0.2">
      <c r="B4919" s="21"/>
      <c r="C4919" s="15"/>
      <c r="D4919" s="15"/>
      <c r="Q4919" s="2"/>
      <c r="U4919" s="21"/>
    </row>
    <row r="4920" spans="2:21" ht="12.95" customHeight="1" x14ac:dyDescent="0.2">
      <c r="B4920" s="21"/>
      <c r="C4920" s="15"/>
      <c r="D4920" s="15"/>
      <c r="Q4920" s="2"/>
      <c r="U4920" s="21"/>
    </row>
    <row r="4921" spans="2:21" ht="12.95" customHeight="1" x14ac:dyDescent="0.2">
      <c r="B4921" s="21"/>
      <c r="C4921" s="15"/>
      <c r="D4921" s="15"/>
      <c r="Q4921" s="2"/>
      <c r="U4921" s="21"/>
    </row>
    <row r="4922" spans="2:21" ht="12.95" customHeight="1" x14ac:dyDescent="0.2">
      <c r="B4922" s="21"/>
      <c r="C4922" s="15"/>
      <c r="D4922" s="15"/>
      <c r="Q4922" s="2"/>
      <c r="U4922" s="21"/>
    </row>
    <row r="4923" spans="2:21" ht="12.95" customHeight="1" x14ac:dyDescent="0.2">
      <c r="B4923" s="21"/>
      <c r="C4923" s="15"/>
      <c r="D4923" s="15"/>
      <c r="Q4923" s="2"/>
      <c r="U4923" s="21"/>
    </row>
    <row r="4924" spans="2:21" ht="12.95" customHeight="1" x14ac:dyDescent="0.2">
      <c r="B4924" s="21"/>
      <c r="C4924" s="15"/>
      <c r="D4924" s="15"/>
      <c r="Q4924" s="2"/>
      <c r="U4924" s="21"/>
    </row>
    <row r="4925" spans="2:21" ht="12.95" customHeight="1" x14ac:dyDescent="0.2">
      <c r="B4925" s="21"/>
      <c r="C4925" s="15"/>
      <c r="D4925" s="15"/>
      <c r="Q4925" s="2"/>
      <c r="U4925" s="21"/>
    </row>
    <row r="4926" spans="2:21" ht="12.95" customHeight="1" x14ac:dyDescent="0.2">
      <c r="B4926" s="21"/>
      <c r="C4926" s="15"/>
      <c r="D4926" s="15"/>
      <c r="Q4926" s="2"/>
      <c r="U4926" s="21"/>
    </row>
    <row r="4927" spans="2:21" ht="12.95" customHeight="1" x14ac:dyDescent="0.2">
      <c r="B4927" s="21"/>
      <c r="C4927" s="15"/>
      <c r="D4927" s="15"/>
      <c r="Q4927" s="2"/>
      <c r="U4927" s="21"/>
    </row>
    <row r="4928" spans="2:21" ht="12.95" customHeight="1" x14ac:dyDescent="0.2">
      <c r="B4928" s="21"/>
      <c r="C4928" s="15"/>
      <c r="D4928" s="15"/>
      <c r="Q4928" s="2"/>
      <c r="U4928" s="21"/>
    </row>
    <row r="4929" spans="2:21" ht="12.95" customHeight="1" x14ac:dyDescent="0.2">
      <c r="B4929" s="21"/>
      <c r="C4929" s="15"/>
      <c r="D4929" s="15"/>
      <c r="Q4929" s="2"/>
      <c r="U4929" s="21"/>
    </row>
    <row r="4930" spans="2:21" ht="12.95" customHeight="1" x14ac:dyDescent="0.2">
      <c r="B4930" s="21"/>
      <c r="C4930" s="15"/>
      <c r="D4930" s="15"/>
      <c r="Q4930" s="2"/>
      <c r="U4930" s="21"/>
    </row>
    <row r="4931" spans="2:21" ht="12.95" customHeight="1" x14ac:dyDescent="0.2">
      <c r="B4931" s="21"/>
      <c r="C4931" s="15"/>
      <c r="D4931" s="15"/>
      <c r="Q4931" s="2"/>
      <c r="U4931" s="21"/>
    </row>
    <row r="4932" spans="2:21" ht="12.95" customHeight="1" x14ac:dyDescent="0.2">
      <c r="B4932" s="21"/>
      <c r="C4932" s="15"/>
      <c r="D4932" s="15"/>
      <c r="Q4932" s="2"/>
      <c r="U4932" s="21"/>
    </row>
    <row r="4933" spans="2:21" ht="12.95" customHeight="1" x14ac:dyDescent="0.2">
      <c r="B4933" s="21"/>
      <c r="C4933" s="15"/>
      <c r="D4933" s="15"/>
      <c r="Q4933" s="2"/>
      <c r="U4933" s="21"/>
    </row>
    <row r="4934" spans="2:21" ht="12.95" customHeight="1" x14ac:dyDescent="0.2">
      <c r="B4934" s="21"/>
      <c r="C4934" s="15"/>
      <c r="D4934" s="15"/>
      <c r="Q4934" s="2"/>
      <c r="U4934" s="21"/>
    </row>
    <row r="4935" spans="2:21" ht="12.95" customHeight="1" x14ac:dyDescent="0.2">
      <c r="B4935" s="21"/>
      <c r="C4935" s="15"/>
      <c r="D4935" s="15"/>
      <c r="Q4935" s="2"/>
      <c r="U4935" s="21"/>
    </row>
    <row r="4936" spans="2:21" ht="12.95" customHeight="1" x14ac:dyDescent="0.2">
      <c r="B4936" s="21"/>
      <c r="C4936" s="15"/>
      <c r="D4936" s="15"/>
      <c r="Q4936" s="2"/>
      <c r="U4936" s="21"/>
    </row>
    <row r="4937" spans="2:21" ht="12.95" customHeight="1" x14ac:dyDescent="0.2">
      <c r="B4937" s="21"/>
      <c r="C4937" s="15"/>
      <c r="D4937" s="15"/>
      <c r="Q4937" s="2"/>
      <c r="U4937" s="21"/>
    </row>
    <row r="4938" spans="2:21" ht="12.95" customHeight="1" x14ac:dyDescent="0.2">
      <c r="B4938" s="21"/>
      <c r="C4938" s="15"/>
      <c r="D4938" s="15"/>
      <c r="Q4938" s="2"/>
      <c r="U4938" s="21"/>
    </row>
    <row r="4939" spans="2:21" ht="12.95" customHeight="1" x14ac:dyDescent="0.2">
      <c r="B4939" s="21"/>
      <c r="C4939" s="15"/>
      <c r="D4939" s="15"/>
      <c r="Q4939" s="2"/>
      <c r="U4939" s="21"/>
    </row>
    <row r="4940" spans="2:21" ht="12.95" customHeight="1" x14ac:dyDescent="0.2">
      <c r="B4940" s="21"/>
      <c r="C4940" s="15"/>
      <c r="D4940" s="15"/>
      <c r="Q4940" s="2"/>
      <c r="U4940" s="21"/>
    </row>
    <row r="4941" spans="2:21" ht="12.95" customHeight="1" x14ac:dyDescent="0.2">
      <c r="B4941" s="21"/>
      <c r="C4941" s="15"/>
      <c r="D4941" s="15"/>
      <c r="Q4941" s="2"/>
      <c r="U4941" s="21"/>
    </row>
    <row r="4942" spans="2:21" ht="12.95" customHeight="1" x14ac:dyDescent="0.2">
      <c r="B4942" s="21"/>
      <c r="C4942" s="15"/>
      <c r="D4942" s="15"/>
      <c r="Q4942" s="2"/>
      <c r="U4942" s="21"/>
    </row>
    <row r="4943" spans="2:21" ht="12.95" customHeight="1" x14ac:dyDescent="0.2">
      <c r="B4943" s="21"/>
      <c r="C4943" s="15"/>
      <c r="D4943" s="15"/>
      <c r="Q4943" s="2"/>
      <c r="U4943" s="21"/>
    </row>
    <row r="4944" spans="2:21" ht="12.95" customHeight="1" x14ac:dyDescent="0.2">
      <c r="B4944" s="21"/>
      <c r="C4944" s="15"/>
      <c r="D4944" s="15"/>
      <c r="Q4944" s="2"/>
      <c r="U4944" s="21"/>
    </row>
    <row r="4945" spans="2:21" ht="12.95" customHeight="1" x14ac:dyDescent="0.2">
      <c r="B4945" s="21"/>
      <c r="C4945" s="15"/>
      <c r="D4945" s="15"/>
      <c r="Q4945" s="2"/>
      <c r="U4945" s="21"/>
    </row>
    <row r="4946" spans="2:21" ht="12.95" customHeight="1" x14ac:dyDescent="0.2">
      <c r="B4946" s="21"/>
      <c r="C4946" s="15"/>
      <c r="D4946" s="15"/>
      <c r="Q4946" s="2"/>
      <c r="U4946" s="21"/>
    </row>
    <row r="4947" spans="2:21" ht="12.95" customHeight="1" x14ac:dyDescent="0.2">
      <c r="B4947" s="21"/>
      <c r="C4947" s="15"/>
      <c r="D4947" s="15"/>
      <c r="Q4947" s="2"/>
      <c r="U4947" s="21"/>
    </row>
    <row r="4948" spans="2:21" ht="12.95" customHeight="1" x14ac:dyDescent="0.2">
      <c r="B4948" s="21"/>
      <c r="C4948" s="15"/>
      <c r="D4948" s="15"/>
      <c r="U4948" s="21"/>
    </row>
    <row r="4949" spans="2:21" ht="12.95" customHeight="1" x14ac:dyDescent="0.2">
      <c r="B4949" s="21"/>
      <c r="C4949" s="15"/>
      <c r="D4949" s="15"/>
      <c r="U4949" s="21"/>
    </row>
    <row r="4950" spans="2:21" ht="12.95" customHeight="1" x14ac:dyDescent="0.2">
      <c r="B4950" s="21"/>
      <c r="C4950" s="15"/>
      <c r="D4950" s="15"/>
      <c r="U4950" s="21"/>
    </row>
    <row r="4951" spans="2:21" ht="12.95" customHeight="1" x14ac:dyDescent="0.2">
      <c r="B4951" s="21"/>
      <c r="C4951" s="15"/>
      <c r="D4951" s="15"/>
      <c r="U4951" s="21"/>
    </row>
    <row r="4952" spans="2:21" ht="12.95" customHeight="1" x14ac:dyDescent="0.2">
      <c r="B4952" s="21"/>
      <c r="C4952" s="15"/>
      <c r="D4952" s="15"/>
      <c r="U4952" s="21"/>
    </row>
    <row r="4953" spans="2:21" ht="12.95" customHeight="1" x14ac:dyDescent="0.2">
      <c r="B4953" s="21"/>
      <c r="C4953" s="15"/>
      <c r="D4953" s="15"/>
      <c r="U4953" s="21"/>
    </row>
    <row r="4954" spans="2:21" ht="12.95" customHeight="1" x14ac:dyDescent="0.2">
      <c r="B4954" s="21"/>
      <c r="C4954" s="15"/>
      <c r="D4954" s="15"/>
      <c r="U4954" s="21"/>
    </row>
    <row r="4955" spans="2:21" ht="12.95" customHeight="1" x14ac:dyDescent="0.2">
      <c r="B4955" s="21"/>
      <c r="C4955" s="15"/>
      <c r="D4955" s="15"/>
      <c r="U4955" s="21"/>
    </row>
    <row r="4956" spans="2:21" ht="12.95" customHeight="1" x14ac:dyDescent="0.2">
      <c r="B4956" s="21"/>
      <c r="C4956" s="15"/>
      <c r="D4956" s="15"/>
      <c r="U4956" s="21"/>
    </row>
    <row r="4957" spans="2:21" ht="12.95" customHeight="1" x14ac:dyDescent="0.2">
      <c r="B4957" s="21"/>
      <c r="C4957" s="15"/>
      <c r="D4957" s="15"/>
      <c r="U4957" s="21"/>
    </row>
    <row r="4958" spans="2:21" ht="12.95" customHeight="1" x14ac:dyDescent="0.2">
      <c r="B4958" s="21"/>
      <c r="C4958" s="15"/>
      <c r="D4958" s="15"/>
      <c r="U4958" s="21"/>
    </row>
    <row r="4959" spans="2:21" ht="12.95" customHeight="1" x14ac:dyDescent="0.2">
      <c r="B4959" s="21"/>
      <c r="C4959" s="15"/>
      <c r="D4959" s="15"/>
      <c r="U4959" s="21"/>
    </row>
    <row r="4960" spans="2:21" ht="12.95" customHeight="1" x14ac:dyDescent="0.2">
      <c r="B4960" s="21"/>
      <c r="C4960" s="15"/>
      <c r="D4960" s="15"/>
      <c r="U4960" s="21"/>
    </row>
    <row r="4961" spans="2:21" ht="12.95" customHeight="1" x14ac:dyDescent="0.2">
      <c r="B4961" s="21"/>
      <c r="C4961" s="15"/>
      <c r="D4961" s="15"/>
      <c r="U4961" s="21"/>
    </row>
    <row r="4962" spans="2:21" ht="12.95" customHeight="1" x14ac:dyDescent="0.2">
      <c r="B4962" s="21"/>
      <c r="C4962" s="15"/>
      <c r="D4962" s="15"/>
      <c r="U4962" s="21"/>
    </row>
    <row r="4963" spans="2:21" ht="12.95" customHeight="1" x14ac:dyDescent="0.2">
      <c r="B4963" s="21"/>
      <c r="C4963" s="15"/>
      <c r="D4963" s="15"/>
      <c r="U4963" s="21"/>
    </row>
    <row r="4964" spans="2:21" ht="12.95" customHeight="1" x14ac:dyDescent="0.2">
      <c r="B4964" s="21"/>
      <c r="C4964" s="15"/>
      <c r="D4964" s="15"/>
      <c r="U4964" s="21"/>
    </row>
    <row r="4965" spans="2:21" ht="12.95" customHeight="1" x14ac:dyDescent="0.2">
      <c r="B4965" s="21"/>
      <c r="C4965" s="15"/>
      <c r="D4965" s="15"/>
      <c r="U4965" s="21"/>
    </row>
    <row r="4966" spans="2:21" ht="12.95" customHeight="1" x14ac:dyDescent="0.2">
      <c r="B4966" s="21"/>
      <c r="C4966" s="15"/>
      <c r="D4966" s="15"/>
      <c r="U4966" s="21"/>
    </row>
    <row r="4967" spans="2:21" ht="12.95" customHeight="1" x14ac:dyDescent="0.2">
      <c r="B4967" s="21"/>
      <c r="C4967" s="15"/>
      <c r="D4967" s="15"/>
      <c r="U4967" s="21"/>
    </row>
    <row r="4968" spans="2:21" ht="12.95" customHeight="1" x14ac:dyDescent="0.2">
      <c r="B4968" s="21"/>
      <c r="C4968" s="15"/>
      <c r="D4968" s="15"/>
      <c r="U4968" s="21"/>
    </row>
    <row r="4969" spans="2:21" ht="12.95" customHeight="1" x14ac:dyDescent="0.2">
      <c r="B4969" s="21"/>
      <c r="C4969" s="15"/>
      <c r="D4969" s="15"/>
      <c r="U4969" s="21"/>
    </row>
    <row r="4970" spans="2:21" ht="12.95" customHeight="1" x14ac:dyDescent="0.2">
      <c r="B4970" s="21"/>
      <c r="C4970" s="15"/>
      <c r="D4970" s="15"/>
      <c r="U4970" s="21"/>
    </row>
    <row r="4971" spans="2:21" ht="12.95" customHeight="1" x14ac:dyDescent="0.2">
      <c r="B4971" s="21"/>
      <c r="C4971" s="15"/>
      <c r="D4971" s="15"/>
      <c r="U4971" s="21"/>
    </row>
    <row r="4972" spans="2:21" ht="12.95" customHeight="1" x14ac:dyDescent="0.2">
      <c r="B4972" s="21"/>
      <c r="C4972" s="15"/>
      <c r="D4972" s="15"/>
      <c r="U4972" s="21"/>
    </row>
    <row r="4973" spans="2:21" ht="12.95" customHeight="1" x14ac:dyDescent="0.2">
      <c r="B4973" s="21"/>
      <c r="C4973" s="15"/>
      <c r="D4973" s="15"/>
      <c r="U4973" s="21"/>
    </row>
    <row r="4974" spans="2:21" ht="12.95" customHeight="1" x14ac:dyDescent="0.2">
      <c r="B4974" s="21"/>
      <c r="C4974" s="15"/>
      <c r="D4974" s="15"/>
      <c r="U4974" s="21"/>
    </row>
    <row r="4975" spans="2:21" ht="12.95" customHeight="1" x14ac:dyDescent="0.2">
      <c r="B4975" s="21"/>
      <c r="C4975" s="15"/>
      <c r="D4975" s="15"/>
      <c r="U4975" s="21"/>
    </row>
    <row r="4976" spans="2:21" ht="12.95" customHeight="1" x14ac:dyDescent="0.2">
      <c r="B4976" s="21"/>
      <c r="C4976" s="15"/>
      <c r="D4976" s="15"/>
      <c r="U4976" s="21"/>
    </row>
    <row r="4977" spans="2:21" ht="12.95" customHeight="1" x14ac:dyDescent="0.2">
      <c r="B4977" s="21"/>
      <c r="C4977" s="15"/>
      <c r="D4977" s="15"/>
      <c r="U4977" s="21"/>
    </row>
    <row r="4978" spans="2:21" ht="12.95" customHeight="1" x14ac:dyDescent="0.2">
      <c r="B4978" s="21"/>
      <c r="C4978" s="15"/>
      <c r="D4978" s="15"/>
      <c r="U4978" s="21"/>
    </row>
    <row r="4979" spans="2:21" ht="12.95" customHeight="1" x14ac:dyDescent="0.2">
      <c r="B4979" s="21"/>
      <c r="C4979" s="15"/>
      <c r="D4979" s="15"/>
      <c r="U4979" s="21"/>
    </row>
    <row r="4980" spans="2:21" ht="12.95" customHeight="1" x14ac:dyDescent="0.2">
      <c r="B4980" s="21"/>
      <c r="C4980" s="15"/>
      <c r="D4980" s="15"/>
      <c r="U4980" s="21"/>
    </row>
    <row r="4981" spans="2:21" ht="12.95" customHeight="1" x14ac:dyDescent="0.2">
      <c r="B4981" s="21"/>
      <c r="C4981" s="15"/>
      <c r="D4981" s="15"/>
      <c r="U4981" s="21"/>
    </row>
    <row r="4982" spans="2:21" ht="12.95" customHeight="1" x14ac:dyDescent="0.2">
      <c r="B4982" s="21"/>
      <c r="C4982" s="15"/>
      <c r="D4982" s="15"/>
      <c r="U4982" s="21"/>
    </row>
    <row r="4983" spans="2:21" ht="12.95" customHeight="1" x14ac:dyDescent="0.2">
      <c r="B4983" s="21"/>
      <c r="C4983" s="15"/>
      <c r="D4983" s="15"/>
      <c r="U4983" s="21"/>
    </row>
    <row r="4984" spans="2:21" ht="12.95" customHeight="1" x14ac:dyDescent="0.2">
      <c r="B4984" s="21"/>
      <c r="C4984" s="15"/>
      <c r="D4984" s="15"/>
      <c r="U4984" s="21"/>
    </row>
    <row r="4985" spans="2:21" ht="12.95" customHeight="1" x14ac:dyDescent="0.2">
      <c r="B4985" s="21"/>
      <c r="C4985" s="15"/>
      <c r="D4985" s="15"/>
    </row>
    <row r="4986" spans="2:21" ht="12.95" customHeight="1" x14ac:dyDescent="0.2">
      <c r="B4986" s="21"/>
      <c r="C4986" s="15"/>
      <c r="D4986" s="15"/>
    </row>
    <row r="4987" spans="2:21" ht="12.95" customHeight="1" x14ac:dyDescent="0.2">
      <c r="B4987" s="21"/>
      <c r="C4987" s="15"/>
      <c r="D4987" s="15"/>
    </row>
    <row r="4988" spans="2:21" ht="12.95" customHeight="1" x14ac:dyDescent="0.2">
      <c r="B4988" s="21"/>
      <c r="C4988" s="15"/>
      <c r="D4988" s="15"/>
    </row>
    <row r="4989" spans="2:21" ht="12.95" customHeight="1" x14ac:dyDescent="0.2">
      <c r="B4989" s="21"/>
      <c r="C4989" s="15"/>
      <c r="D4989" s="15"/>
    </row>
    <row r="4990" spans="2:21" ht="12.95" customHeight="1" x14ac:dyDescent="0.2">
      <c r="B4990" s="21"/>
      <c r="C4990" s="15"/>
      <c r="D4990" s="15"/>
    </row>
    <row r="4991" spans="2:21" ht="12.95" customHeight="1" x14ac:dyDescent="0.2">
      <c r="B4991" s="21"/>
      <c r="C4991" s="15"/>
      <c r="D4991" s="15"/>
    </row>
    <row r="4992" spans="2:21" ht="12.95" customHeight="1" x14ac:dyDescent="0.2">
      <c r="B4992" s="21"/>
      <c r="C4992" s="15"/>
      <c r="D4992" s="15"/>
    </row>
    <row r="4993" spans="2:4" ht="12.95" customHeight="1" x14ac:dyDescent="0.2">
      <c r="B4993" s="21"/>
      <c r="C4993" s="15"/>
      <c r="D4993" s="15"/>
    </row>
    <row r="4994" spans="2:4" ht="12.95" customHeight="1" x14ac:dyDescent="0.2">
      <c r="B4994" s="21"/>
      <c r="C4994" s="15"/>
      <c r="D4994" s="15"/>
    </row>
    <row r="4995" spans="2:4" ht="12.95" customHeight="1" x14ac:dyDescent="0.2">
      <c r="B4995" s="21"/>
      <c r="C4995" s="15"/>
      <c r="D4995" s="15"/>
    </row>
    <row r="4996" spans="2:4" ht="12.95" customHeight="1" x14ac:dyDescent="0.2">
      <c r="B4996" s="21"/>
      <c r="C4996" s="15"/>
      <c r="D4996" s="15"/>
    </row>
    <row r="4997" spans="2:4" ht="12.95" customHeight="1" x14ac:dyDescent="0.2">
      <c r="B4997" s="21"/>
      <c r="C4997" s="15"/>
      <c r="D4997" s="15"/>
    </row>
    <row r="4998" spans="2:4" ht="12.95" customHeight="1" x14ac:dyDescent="0.2">
      <c r="B4998" s="21"/>
      <c r="C4998" s="15"/>
      <c r="D4998" s="15"/>
    </row>
    <row r="4999" spans="2:4" ht="12.95" customHeight="1" x14ac:dyDescent="0.2">
      <c r="B4999" s="21"/>
      <c r="C4999" s="15"/>
      <c r="D4999" s="15"/>
    </row>
    <row r="5000" spans="2:4" ht="12.95" customHeight="1" x14ac:dyDescent="0.2">
      <c r="B5000" s="21"/>
      <c r="C5000" s="15"/>
      <c r="D5000" s="15"/>
    </row>
    <row r="5001" spans="2:4" ht="12.95" customHeight="1" x14ac:dyDescent="0.2">
      <c r="B5001" s="21"/>
      <c r="C5001" s="15"/>
      <c r="D5001" s="15"/>
    </row>
    <row r="5002" spans="2:4" ht="12.95" customHeight="1" x14ac:dyDescent="0.2">
      <c r="B5002" s="21"/>
      <c r="C5002" s="15"/>
      <c r="D5002" s="15"/>
    </row>
    <row r="5003" spans="2:4" ht="12.95" customHeight="1" x14ac:dyDescent="0.2">
      <c r="B5003" s="21"/>
      <c r="C5003" s="15"/>
      <c r="D5003" s="15"/>
    </row>
    <row r="5004" spans="2:4" ht="12.95" customHeight="1" x14ac:dyDescent="0.2">
      <c r="B5004" s="21"/>
      <c r="C5004" s="15"/>
      <c r="D5004" s="15"/>
    </row>
    <row r="5005" spans="2:4" ht="12.95" customHeight="1" x14ac:dyDescent="0.2">
      <c r="B5005" s="21"/>
      <c r="C5005" s="15"/>
      <c r="D5005" s="15"/>
    </row>
    <row r="5006" spans="2:4" ht="12.95" customHeight="1" x14ac:dyDescent="0.2">
      <c r="B5006" s="21"/>
      <c r="C5006" s="15"/>
      <c r="D5006" s="15"/>
    </row>
    <row r="5007" spans="2:4" ht="12.95" customHeight="1" x14ac:dyDescent="0.2">
      <c r="B5007" s="21"/>
      <c r="C5007" s="15"/>
      <c r="D5007" s="15"/>
    </row>
    <row r="5008" spans="2:4" ht="12.95" customHeight="1" x14ac:dyDescent="0.2">
      <c r="B5008" s="21"/>
      <c r="C5008" s="15"/>
      <c r="D5008" s="15"/>
    </row>
    <row r="5009" spans="2:4" ht="12.95" customHeight="1" x14ac:dyDescent="0.2">
      <c r="B5009" s="21"/>
      <c r="C5009" s="15"/>
      <c r="D5009" s="15"/>
    </row>
    <row r="5010" spans="2:4" ht="12.95" customHeight="1" x14ac:dyDescent="0.2">
      <c r="B5010" s="21"/>
      <c r="C5010" s="15"/>
      <c r="D5010" s="15"/>
    </row>
    <row r="5011" spans="2:4" ht="12.95" customHeight="1" x14ac:dyDescent="0.2">
      <c r="B5011" s="21"/>
      <c r="C5011" s="15"/>
      <c r="D5011" s="15"/>
    </row>
    <row r="5012" spans="2:4" ht="12.95" customHeight="1" x14ac:dyDescent="0.2">
      <c r="B5012" s="21"/>
      <c r="C5012" s="15"/>
      <c r="D5012" s="15"/>
    </row>
    <row r="5013" spans="2:4" ht="12.95" customHeight="1" x14ac:dyDescent="0.2">
      <c r="B5013" s="21"/>
      <c r="C5013" s="15"/>
      <c r="D5013" s="15"/>
    </row>
    <row r="5014" spans="2:4" ht="12.95" customHeight="1" x14ac:dyDescent="0.2">
      <c r="B5014" s="21"/>
      <c r="C5014" s="15"/>
      <c r="D5014" s="15"/>
    </row>
    <row r="5015" spans="2:4" ht="12.95" customHeight="1" x14ac:dyDescent="0.2">
      <c r="B5015" s="21"/>
      <c r="C5015" s="15"/>
      <c r="D5015" s="15"/>
    </row>
    <row r="5016" spans="2:4" ht="12.95" customHeight="1" x14ac:dyDescent="0.2">
      <c r="B5016" s="21"/>
      <c r="C5016" s="15"/>
      <c r="D5016" s="15"/>
    </row>
    <row r="5017" spans="2:4" ht="12.95" customHeight="1" x14ac:dyDescent="0.2">
      <c r="B5017" s="21"/>
      <c r="C5017" s="15"/>
      <c r="D5017" s="15"/>
    </row>
    <row r="5018" spans="2:4" ht="12.95" customHeight="1" x14ac:dyDescent="0.2">
      <c r="B5018" s="21"/>
      <c r="C5018" s="15"/>
      <c r="D5018" s="15"/>
    </row>
    <row r="5019" spans="2:4" ht="12.95" customHeight="1" x14ac:dyDescent="0.2">
      <c r="B5019" s="21"/>
      <c r="C5019" s="15"/>
      <c r="D5019" s="15"/>
    </row>
    <row r="5020" spans="2:4" ht="12.95" customHeight="1" x14ac:dyDescent="0.2">
      <c r="B5020" s="21"/>
      <c r="C5020" s="15"/>
      <c r="D5020" s="15"/>
    </row>
    <row r="5021" spans="2:4" ht="12.95" customHeight="1" x14ac:dyDescent="0.2">
      <c r="B5021" s="21"/>
      <c r="C5021" s="15"/>
      <c r="D5021" s="15"/>
    </row>
    <row r="5022" spans="2:4" ht="12.95" customHeight="1" x14ac:dyDescent="0.2">
      <c r="B5022" s="21"/>
      <c r="C5022" s="15"/>
      <c r="D5022" s="15"/>
    </row>
    <row r="5023" spans="2:4" ht="12.95" customHeight="1" x14ac:dyDescent="0.2">
      <c r="B5023" s="21"/>
      <c r="C5023" s="15"/>
      <c r="D5023" s="15"/>
    </row>
    <row r="5024" spans="2:4" ht="12.95" customHeight="1" x14ac:dyDescent="0.2">
      <c r="B5024" s="21"/>
      <c r="C5024" s="15"/>
      <c r="D5024" s="15"/>
    </row>
    <row r="5025" spans="2:4" ht="12.95" customHeight="1" x14ac:dyDescent="0.2">
      <c r="B5025" s="21"/>
      <c r="C5025" s="15"/>
      <c r="D5025" s="15"/>
    </row>
    <row r="5026" spans="2:4" ht="12.95" customHeight="1" x14ac:dyDescent="0.2">
      <c r="B5026" s="21"/>
      <c r="C5026" s="15"/>
      <c r="D5026" s="15"/>
    </row>
    <row r="5027" spans="2:4" x14ac:dyDescent="0.2">
      <c r="B5027" s="21"/>
      <c r="C5027" s="15"/>
      <c r="D5027" s="15"/>
    </row>
    <row r="5028" spans="2:4" x14ac:dyDescent="0.2">
      <c r="B5028" s="21"/>
      <c r="C5028" s="15"/>
      <c r="D5028" s="15"/>
    </row>
    <row r="5029" spans="2:4" x14ac:dyDescent="0.2">
      <c r="B5029" s="21"/>
      <c r="C5029" s="15"/>
      <c r="D5029" s="15"/>
    </row>
    <row r="5030" spans="2:4" x14ac:dyDescent="0.2">
      <c r="B5030" s="21"/>
      <c r="C5030" s="15"/>
      <c r="D5030" s="15"/>
    </row>
    <row r="5031" spans="2:4" x14ac:dyDescent="0.2">
      <c r="B5031" s="21"/>
      <c r="C5031" s="15"/>
      <c r="D5031" s="15"/>
    </row>
    <row r="5032" spans="2:4" x14ac:dyDescent="0.2">
      <c r="B5032" s="21"/>
      <c r="C5032" s="15"/>
      <c r="D5032" s="15"/>
    </row>
    <row r="5033" spans="2:4" x14ac:dyDescent="0.2">
      <c r="B5033" s="21"/>
      <c r="C5033" s="15"/>
      <c r="D5033" s="15"/>
    </row>
    <row r="5034" spans="2:4" x14ac:dyDescent="0.2">
      <c r="B5034" s="21"/>
      <c r="C5034" s="15"/>
      <c r="D5034" s="15"/>
    </row>
    <row r="5035" spans="2:4" x14ac:dyDescent="0.2">
      <c r="B5035" s="21"/>
      <c r="C5035" s="15"/>
      <c r="D5035" s="15"/>
    </row>
    <row r="5036" spans="2:4" x14ac:dyDescent="0.2">
      <c r="B5036" s="21"/>
      <c r="C5036" s="15"/>
      <c r="D5036" s="15"/>
    </row>
    <row r="5037" spans="2:4" x14ac:dyDescent="0.2">
      <c r="B5037" s="21"/>
      <c r="C5037" s="15"/>
      <c r="D5037" s="15"/>
    </row>
    <row r="5038" spans="2:4" x14ac:dyDescent="0.2">
      <c r="B5038" s="21"/>
      <c r="C5038" s="15"/>
      <c r="D5038" s="15"/>
    </row>
    <row r="5039" spans="2:4" x14ac:dyDescent="0.2">
      <c r="B5039" s="21"/>
      <c r="C5039" s="15"/>
      <c r="D5039" s="15"/>
    </row>
    <row r="5040" spans="2:4" x14ac:dyDescent="0.2">
      <c r="B5040" s="21"/>
      <c r="C5040" s="15"/>
      <c r="D5040" s="15"/>
    </row>
    <row r="5041" spans="2:4" x14ac:dyDescent="0.2">
      <c r="B5041" s="21"/>
      <c r="C5041" s="15"/>
      <c r="D5041" s="15"/>
    </row>
    <row r="5042" spans="2:4" x14ac:dyDescent="0.2">
      <c r="B5042" s="21"/>
      <c r="C5042" s="15"/>
      <c r="D5042" s="15"/>
    </row>
    <row r="5043" spans="2:4" x14ac:dyDescent="0.2">
      <c r="B5043" s="21"/>
      <c r="C5043" s="15"/>
      <c r="D5043" s="15"/>
    </row>
    <row r="5044" spans="2:4" x14ac:dyDescent="0.2">
      <c r="B5044" s="21"/>
      <c r="C5044" s="15"/>
      <c r="D5044" s="15"/>
    </row>
    <row r="5045" spans="2:4" x14ac:dyDescent="0.2">
      <c r="B5045" s="21"/>
      <c r="C5045" s="15"/>
      <c r="D5045" s="15"/>
    </row>
    <row r="5046" spans="2:4" x14ac:dyDescent="0.2">
      <c r="B5046" s="21"/>
      <c r="C5046" s="15"/>
      <c r="D5046" s="15"/>
    </row>
    <row r="5047" spans="2:4" x14ac:dyDescent="0.2">
      <c r="B5047" s="21"/>
      <c r="C5047" s="15"/>
      <c r="D5047" s="15"/>
    </row>
    <row r="5048" spans="2:4" x14ac:dyDescent="0.2">
      <c r="B5048" s="21"/>
      <c r="C5048" s="15"/>
      <c r="D5048" s="15"/>
    </row>
    <row r="5049" spans="2:4" x14ac:dyDescent="0.2">
      <c r="B5049" s="21"/>
      <c r="C5049" s="15"/>
      <c r="D5049" s="15"/>
    </row>
    <row r="5050" spans="2:4" x14ac:dyDescent="0.2">
      <c r="B5050" s="21"/>
      <c r="C5050" s="15"/>
      <c r="D5050" s="15"/>
    </row>
    <row r="5051" spans="2:4" x14ac:dyDescent="0.2">
      <c r="B5051" s="21"/>
      <c r="C5051" s="15"/>
      <c r="D5051" s="15"/>
    </row>
    <row r="5052" spans="2:4" x14ac:dyDescent="0.2">
      <c r="B5052" s="21"/>
      <c r="C5052" s="15"/>
      <c r="D5052" s="15"/>
    </row>
    <row r="5053" spans="2:4" x14ac:dyDescent="0.2">
      <c r="B5053" s="21"/>
      <c r="C5053" s="15"/>
      <c r="D5053" s="15"/>
    </row>
    <row r="5054" spans="2:4" x14ac:dyDescent="0.2">
      <c r="B5054" s="21"/>
      <c r="C5054" s="15"/>
      <c r="D5054" s="15"/>
    </row>
    <row r="5055" spans="2:4" x14ac:dyDescent="0.2">
      <c r="B5055" s="21"/>
      <c r="C5055" s="15"/>
      <c r="D5055" s="15"/>
    </row>
    <row r="5056" spans="2:4" x14ac:dyDescent="0.2">
      <c r="B5056" s="21"/>
      <c r="C5056" s="15"/>
      <c r="D5056" s="15"/>
    </row>
    <row r="5057" spans="2:4" x14ac:dyDescent="0.2">
      <c r="B5057" s="21"/>
      <c r="C5057" s="15"/>
      <c r="D5057" s="15"/>
    </row>
    <row r="5058" spans="2:4" x14ac:dyDescent="0.2">
      <c r="B5058" s="21"/>
      <c r="C5058" s="15"/>
      <c r="D5058" s="15"/>
    </row>
    <row r="5059" spans="2:4" x14ac:dyDescent="0.2">
      <c r="B5059" s="21"/>
      <c r="C5059" s="15"/>
      <c r="D5059" s="15"/>
    </row>
    <row r="5060" spans="2:4" x14ac:dyDescent="0.2">
      <c r="B5060" s="21"/>
      <c r="C5060" s="15"/>
      <c r="D5060" s="15"/>
    </row>
    <row r="5061" spans="2:4" x14ac:dyDescent="0.2">
      <c r="B5061" s="21"/>
      <c r="C5061" s="15"/>
      <c r="D5061" s="15"/>
    </row>
    <row r="5062" spans="2:4" x14ac:dyDescent="0.2">
      <c r="B5062" s="21"/>
      <c r="C5062" s="15"/>
      <c r="D5062" s="15"/>
    </row>
    <row r="5063" spans="2:4" x14ac:dyDescent="0.2">
      <c r="B5063" s="21"/>
      <c r="C5063" s="15"/>
      <c r="D5063" s="15"/>
    </row>
    <row r="5064" spans="2:4" x14ac:dyDescent="0.2">
      <c r="B5064" s="21"/>
    </row>
    <row r="5065" spans="2:4" x14ac:dyDescent="0.2">
      <c r="B5065" s="21"/>
    </row>
    <row r="5066" spans="2:4" x14ac:dyDescent="0.2">
      <c r="B5066" s="21"/>
    </row>
    <row r="5067" spans="2:4" x14ac:dyDescent="0.2">
      <c r="B5067" s="21"/>
    </row>
    <row r="5068" spans="2:4" x14ac:dyDescent="0.2">
      <c r="B5068" s="21"/>
    </row>
    <row r="5069" spans="2:4" x14ac:dyDescent="0.2">
      <c r="B5069" s="21"/>
    </row>
    <row r="5070" spans="2:4" x14ac:dyDescent="0.2">
      <c r="B5070" s="21"/>
    </row>
    <row r="5071" spans="2:4" x14ac:dyDescent="0.2">
      <c r="B5071" s="21"/>
    </row>
    <row r="5072" spans="2:4" x14ac:dyDescent="0.2">
      <c r="B5072" s="21"/>
    </row>
    <row r="5073" spans="2:2" x14ac:dyDescent="0.2">
      <c r="B5073" s="21"/>
    </row>
    <row r="5074" spans="2:2" x14ac:dyDescent="0.2">
      <c r="B5074" s="21"/>
    </row>
    <row r="5075" spans="2:2" x14ac:dyDescent="0.2">
      <c r="B5075" s="21"/>
    </row>
    <row r="5076" spans="2:2" x14ac:dyDescent="0.2">
      <c r="B5076" s="21"/>
    </row>
    <row r="5077" spans="2:2" x14ac:dyDescent="0.2">
      <c r="B5077" s="21"/>
    </row>
    <row r="5078" spans="2:2" x14ac:dyDescent="0.2">
      <c r="B5078" s="21"/>
    </row>
    <row r="5079" spans="2:2" x14ac:dyDescent="0.2">
      <c r="B5079" s="21"/>
    </row>
    <row r="5080" spans="2:2" x14ac:dyDescent="0.2">
      <c r="B5080" s="21"/>
    </row>
    <row r="5081" spans="2:2" x14ac:dyDescent="0.2">
      <c r="B5081" s="21"/>
    </row>
    <row r="5082" spans="2:2" x14ac:dyDescent="0.2">
      <c r="B5082" s="21"/>
    </row>
    <row r="5083" spans="2:2" x14ac:dyDescent="0.2">
      <c r="B5083" s="21"/>
    </row>
    <row r="5084" spans="2:2" x14ac:dyDescent="0.2">
      <c r="B5084" s="21"/>
    </row>
    <row r="5085" spans="2:2" x14ac:dyDescent="0.2">
      <c r="B5085" s="21"/>
    </row>
    <row r="5086" spans="2:2" x14ac:dyDescent="0.2">
      <c r="B5086" s="21"/>
    </row>
    <row r="5087" spans="2:2" x14ac:dyDescent="0.2">
      <c r="B5087" s="21"/>
    </row>
    <row r="5088" spans="2:2" x14ac:dyDescent="0.2">
      <c r="B5088" s="21"/>
    </row>
    <row r="5089" spans="2:2" x14ac:dyDescent="0.2">
      <c r="B5089" s="21"/>
    </row>
    <row r="5090" spans="2:2" x14ac:dyDescent="0.2">
      <c r="B5090" s="21"/>
    </row>
    <row r="5091" spans="2:2" x14ac:dyDescent="0.2">
      <c r="B5091" s="21"/>
    </row>
    <row r="5092" spans="2:2" x14ac:dyDescent="0.2">
      <c r="B5092" s="21"/>
    </row>
    <row r="5093" spans="2:2" x14ac:dyDescent="0.2">
      <c r="B5093" s="21"/>
    </row>
    <row r="5094" spans="2:2" x14ac:dyDescent="0.2">
      <c r="B5094" s="21"/>
    </row>
    <row r="5095" spans="2:2" x14ac:dyDescent="0.2">
      <c r="B5095" s="21"/>
    </row>
    <row r="5096" spans="2:2" x14ac:dyDescent="0.2">
      <c r="B5096" s="21"/>
    </row>
    <row r="5097" spans="2:2" x14ac:dyDescent="0.2">
      <c r="B5097" s="21"/>
    </row>
    <row r="5098" spans="2:2" x14ac:dyDescent="0.2">
      <c r="B5098" s="21"/>
    </row>
    <row r="5099" spans="2:2" x14ac:dyDescent="0.2">
      <c r="B5099" s="21"/>
    </row>
    <row r="5100" spans="2:2" x14ac:dyDescent="0.2">
      <c r="B5100" s="21"/>
    </row>
    <row r="5101" spans="2:2" x14ac:dyDescent="0.2">
      <c r="B5101" s="21"/>
    </row>
    <row r="5102" spans="2:2" x14ac:dyDescent="0.2">
      <c r="B5102" s="21"/>
    </row>
    <row r="5103" spans="2:2" x14ac:dyDescent="0.2">
      <c r="B5103" s="21"/>
    </row>
    <row r="5104" spans="2:2" x14ac:dyDescent="0.2">
      <c r="B5104" s="21"/>
    </row>
    <row r="5105" spans="2:2" x14ac:dyDescent="0.2">
      <c r="B5105" s="21"/>
    </row>
    <row r="5106" spans="2:2" x14ac:dyDescent="0.2">
      <c r="B5106" s="21"/>
    </row>
    <row r="5107" spans="2:2" x14ac:dyDescent="0.2">
      <c r="B5107" s="21"/>
    </row>
    <row r="5108" spans="2:2" x14ac:dyDescent="0.2">
      <c r="B5108" s="21"/>
    </row>
    <row r="5109" spans="2:2" x14ac:dyDescent="0.2">
      <c r="B5109" s="21"/>
    </row>
    <row r="5110" spans="2:2" x14ac:dyDescent="0.2">
      <c r="B5110" s="21"/>
    </row>
    <row r="5111" spans="2:2" x14ac:dyDescent="0.2">
      <c r="B5111" s="21"/>
    </row>
    <row r="5112" spans="2:2" x14ac:dyDescent="0.2">
      <c r="B5112" s="21"/>
    </row>
    <row r="5113" spans="2:2" x14ac:dyDescent="0.2">
      <c r="B5113" s="21"/>
    </row>
    <row r="5114" spans="2:2" x14ac:dyDescent="0.2">
      <c r="B5114" s="21"/>
    </row>
    <row r="5115" spans="2:2" x14ac:dyDescent="0.2">
      <c r="B5115" s="21"/>
    </row>
    <row r="5116" spans="2:2" x14ac:dyDescent="0.2">
      <c r="B5116" s="21"/>
    </row>
    <row r="5117" spans="2:2" x14ac:dyDescent="0.2">
      <c r="B5117" s="21"/>
    </row>
    <row r="5118" spans="2:2" x14ac:dyDescent="0.2">
      <c r="B5118" s="21"/>
    </row>
    <row r="5119" spans="2:2" x14ac:dyDescent="0.2">
      <c r="B5119" s="21"/>
    </row>
    <row r="5120" spans="2:2" x14ac:dyDescent="0.2">
      <c r="B5120" s="21"/>
    </row>
    <row r="5121" spans="2:2" x14ac:dyDescent="0.2">
      <c r="B5121" s="21"/>
    </row>
    <row r="5122" spans="2:2" x14ac:dyDescent="0.2">
      <c r="B5122" s="21"/>
    </row>
    <row r="5123" spans="2:2" x14ac:dyDescent="0.2">
      <c r="B5123" s="21"/>
    </row>
    <row r="5124" spans="2:2" x14ac:dyDescent="0.2">
      <c r="B5124" s="21"/>
    </row>
    <row r="5125" spans="2:2" x14ac:dyDescent="0.2">
      <c r="B5125" s="21"/>
    </row>
    <row r="5126" spans="2:2" x14ac:dyDescent="0.2">
      <c r="B5126" s="21"/>
    </row>
    <row r="5127" spans="2:2" x14ac:dyDescent="0.2">
      <c r="B5127" s="21"/>
    </row>
    <row r="5128" spans="2:2" x14ac:dyDescent="0.2">
      <c r="B5128" s="21"/>
    </row>
    <row r="5129" spans="2:2" x14ac:dyDescent="0.2">
      <c r="B5129" s="21"/>
    </row>
    <row r="5130" spans="2:2" x14ac:dyDescent="0.2">
      <c r="B5130" s="21"/>
    </row>
    <row r="5131" spans="2:2" x14ac:dyDescent="0.2">
      <c r="B5131" s="21"/>
    </row>
    <row r="5132" spans="2:2" x14ac:dyDescent="0.2">
      <c r="B5132" s="21"/>
    </row>
    <row r="5133" spans="2:2" x14ac:dyDescent="0.2">
      <c r="B5133" s="21"/>
    </row>
    <row r="5134" spans="2:2" x14ac:dyDescent="0.2">
      <c r="B5134" s="21"/>
    </row>
    <row r="5135" spans="2:2" x14ac:dyDescent="0.2">
      <c r="B5135" s="21"/>
    </row>
    <row r="5136" spans="2:2" x14ac:dyDescent="0.2">
      <c r="B5136" s="21"/>
    </row>
    <row r="5137" spans="2:2" x14ac:dyDescent="0.2">
      <c r="B5137" s="21"/>
    </row>
    <row r="5138" spans="2:2" x14ac:dyDescent="0.2">
      <c r="B5138" s="21"/>
    </row>
    <row r="5139" spans="2:2" x14ac:dyDescent="0.2">
      <c r="B5139" s="21"/>
    </row>
    <row r="5140" spans="2:2" x14ac:dyDescent="0.2">
      <c r="B5140" s="21"/>
    </row>
    <row r="5141" spans="2:2" x14ac:dyDescent="0.2">
      <c r="B5141" s="21"/>
    </row>
    <row r="5142" spans="2:2" x14ac:dyDescent="0.2">
      <c r="B5142" s="21"/>
    </row>
    <row r="5143" spans="2:2" x14ac:dyDescent="0.2">
      <c r="B5143" s="21"/>
    </row>
    <row r="5144" spans="2:2" x14ac:dyDescent="0.2">
      <c r="B5144" s="21"/>
    </row>
    <row r="5145" spans="2:2" x14ac:dyDescent="0.2">
      <c r="B5145" s="21"/>
    </row>
    <row r="5146" spans="2:2" x14ac:dyDescent="0.2">
      <c r="B5146" s="21"/>
    </row>
    <row r="5147" spans="2:2" x14ac:dyDescent="0.2">
      <c r="B5147" s="21"/>
    </row>
    <row r="5148" spans="2:2" x14ac:dyDescent="0.2">
      <c r="B5148" s="21"/>
    </row>
    <row r="5149" spans="2:2" x14ac:dyDescent="0.2">
      <c r="B5149" s="21"/>
    </row>
    <row r="5150" spans="2:2" x14ac:dyDescent="0.2">
      <c r="B5150" s="21"/>
    </row>
    <row r="5151" spans="2:2" x14ac:dyDescent="0.2">
      <c r="B5151" s="21"/>
    </row>
    <row r="5152" spans="2:2" x14ac:dyDescent="0.2">
      <c r="B5152" s="21"/>
    </row>
    <row r="5153" spans="2:2" x14ac:dyDescent="0.2">
      <c r="B5153" s="21"/>
    </row>
    <row r="5154" spans="2:2" x14ac:dyDescent="0.2">
      <c r="B5154" s="21"/>
    </row>
    <row r="5155" spans="2:2" x14ac:dyDescent="0.2">
      <c r="B5155" s="21"/>
    </row>
    <row r="5156" spans="2:2" x14ac:dyDescent="0.2">
      <c r="B5156" s="21"/>
    </row>
    <row r="5157" spans="2:2" x14ac:dyDescent="0.2">
      <c r="B5157" s="21"/>
    </row>
    <row r="5158" spans="2:2" x14ac:dyDescent="0.2">
      <c r="B5158" s="21"/>
    </row>
    <row r="5159" spans="2:2" x14ac:dyDescent="0.2">
      <c r="B5159" s="21"/>
    </row>
    <row r="5160" spans="2:2" x14ac:dyDescent="0.2">
      <c r="B5160" s="21"/>
    </row>
    <row r="5161" spans="2:2" x14ac:dyDescent="0.2">
      <c r="B5161" s="21"/>
    </row>
    <row r="5162" spans="2:2" x14ac:dyDescent="0.2">
      <c r="B5162" s="21"/>
    </row>
    <row r="5163" spans="2:2" x14ac:dyDescent="0.2">
      <c r="B5163" s="21"/>
    </row>
    <row r="5164" spans="2:2" x14ac:dyDescent="0.2">
      <c r="B5164" s="21"/>
    </row>
    <row r="5165" spans="2:2" x14ac:dyDescent="0.2">
      <c r="B5165" s="21"/>
    </row>
    <row r="5166" spans="2:2" x14ac:dyDescent="0.2">
      <c r="B5166" s="21"/>
    </row>
    <row r="5167" spans="2:2" x14ac:dyDescent="0.2">
      <c r="B5167" s="21"/>
    </row>
    <row r="5168" spans="2:2" x14ac:dyDescent="0.2">
      <c r="B5168" s="21"/>
    </row>
    <row r="5169" spans="2:2" x14ac:dyDescent="0.2">
      <c r="B5169" s="21"/>
    </row>
    <row r="5170" spans="2:2" x14ac:dyDescent="0.2">
      <c r="B5170" s="21"/>
    </row>
    <row r="5171" spans="2:2" x14ac:dyDescent="0.2">
      <c r="B5171" s="21"/>
    </row>
    <row r="5172" spans="2:2" x14ac:dyDescent="0.2">
      <c r="B5172" s="21"/>
    </row>
    <row r="5173" spans="2:2" x14ac:dyDescent="0.2">
      <c r="B5173" s="21"/>
    </row>
    <row r="5174" spans="2:2" x14ac:dyDescent="0.2">
      <c r="B5174" s="21"/>
    </row>
    <row r="5175" spans="2:2" x14ac:dyDescent="0.2">
      <c r="B5175" s="21"/>
    </row>
    <row r="5176" spans="2:2" x14ac:dyDescent="0.2">
      <c r="B5176" s="21"/>
    </row>
    <row r="5177" spans="2:2" x14ac:dyDescent="0.2">
      <c r="B5177" s="21"/>
    </row>
    <row r="5178" spans="2:2" x14ac:dyDescent="0.2">
      <c r="B5178" s="21"/>
    </row>
    <row r="5179" spans="2:2" x14ac:dyDescent="0.2">
      <c r="B5179" s="21"/>
    </row>
    <row r="5180" spans="2:2" x14ac:dyDescent="0.2">
      <c r="B5180" s="21"/>
    </row>
    <row r="5181" spans="2:2" x14ac:dyDescent="0.2">
      <c r="B5181" s="21"/>
    </row>
    <row r="5182" spans="2:2" x14ac:dyDescent="0.2">
      <c r="B5182" s="21"/>
    </row>
    <row r="5183" spans="2:2" x14ac:dyDescent="0.2">
      <c r="B5183" s="21"/>
    </row>
  </sheetData>
  <protectedRanges>
    <protectedRange sqref="A4789:D4796" name="Range1"/>
  </protectedRanges>
  <sortState xmlns:xlrd2="http://schemas.microsoft.com/office/spreadsheetml/2017/richdata2" ref="A21:V4827">
    <sortCondition ref="C21:C4827"/>
  </sortState>
  <phoneticPr fontId="8" type="noConversion"/>
  <hyperlinks>
    <hyperlink ref="H7019" r:id="rId1" display="http://vsolj.cetus-net.org/bulletin.html" xr:uid="{00000000-0004-0000-0000-000000000000}"/>
    <hyperlink ref="H3934" r:id="rId2" display="http://vsolj.cetus-net.org/bulletin.html" xr:uid="{00000000-0004-0000-0000-000001000000}"/>
    <hyperlink ref="H3927" r:id="rId3" display="https://www.aavso.org/ejaavso" xr:uid="{00000000-0004-0000-0000-000002000000}"/>
    <hyperlink ref="I3934" r:id="rId4" display="http://vsolj.cetus-net.org/bulletin.html" xr:uid="{00000000-0004-0000-0000-000003000000}"/>
    <hyperlink ref="AQ63114" r:id="rId5" display="http://cdsbib.u-strasbg.fr/cgi-bin/cdsbib?1990RMxAA..21..381G" xr:uid="{00000000-0004-0000-0000-000004000000}"/>
    <hyperlink ref="H3931" r:id="rId6" display="https://www.aavso.org/ejaavso" xr:uid="{00000000-0004-0000-0000-000005000000}"/>
    <hyperlink ref="AP10478" r:id="rId7" display="http://cdsbib.u-strasbg.fr/cgi-bin/cdsbib?1990RMxAA..21..381G" xr:uid="{00000000-0004-0000-0000-000006000000}"/>
    <hyperlink ref="AP10481" r:id="rId8" display="http://cdsbib.u-strasbg.fr/cgi-bin/cdsbib?1990RMxAA..21..381G" xr:uid="{00000000-0004-0000-0000-000007000000}"/>
    <hyperlink ref="AP10479" r:id="rId9" display="http://cdsbib.u-strasbg.fr/cgi-bin/cdsbib?1990RMxAA..21..381G" xr:uid="{00000000-0004-0000-0000-000008000000}"/>
    <hyperlink ref="AP10463" r:id="rId10" display="http://cdsbib.u-strasbg.fr/cgi-bin/cdsbib?1990RMxAA..21..381G" xr:uid="{00000000-0004-0000-0000-000009000000}"/>
    <hyperlink ref="AQ10692" r:id="rId11" display="http://cdsbib.u-strasbg.fr/cgi-bin/cdsbib?1990RMxAA..21..381G" xr:uid="{00000000-0004-0000-0000-00000A000000}"/>
    <hyperlink ref="AQ10696" r:id="rId12" display="http://cdsbib.u-strasbg.fr/cgi-bin/cdsbib?1990RMxAA..21..381G" xr:uid="{00000000-0004-0000-0000-00000B000000}"/>
    <hyperlink ref="AQ4840" r:id="rId13" display="http://cdsbib.u-strasbg.fr/cgi-bin/cdsbib?1990RMxAA..21..381G" xr:uid="{00000000-0004-0000-0000-00000C000000}"/>
    <hyperlink ref="I7584" r:id="rId14" display="http://vsolj.cetus-net.org/bulletin.html" xr:uid="{00000000-0004-0000-0000-00000D000000}"/>
    <hyperlink ref="H7584" r:id="rId15" display="http://vsolj.cetus-net.org/bulletin.html" xr:uid="{00000000-0004-0000-0000-00000E000000}"/>
    <hyperlink ref="AQ5501" r:id="rId16" display="http://cdsbib.u-strasbg.fr/cgi-bin/cdsbib?1990RMxAA..21..381G" xr:uid="{00000000-0004-0000-0000-00000F000000}"/>
    <hyperlink ref="AQ5500" r:id="rId17" display="http://cdsbib.u-strasbg.fr/cgi-bin/cdsbib?1990RMxAA..21..381G" xr:uid="{00000000-0004-0000-0000-000010000000}"/>
    <hyperlink ref="AP8754" r:id="rId18" display="http://cdsbib.u-strasbg.fr/cgi-bin/cdsbib?1990RMxAA..21..381G" xr:uid="{00000000-0004-0000-0000-000011000000}"/>
    <hyperlink ref="AP8772" r:id="rId19" display="http://cdsbib.u-strasbg.fr/cgi-bin/cdsbib?1990RMxAA..21..381G" xr:uid="{00000000-0004-0000-0000-000012000000}"/>
    <hyperlink ref="AP8773" r:id="rId20" display="http://cdsbib.u-strasbg.fr/cgi-bin/cdsbib?1990RMxAA..21..381G" xr:uid="{00000000-0004-0000-0000-000013000000}"/>
    <hyperlink ref="AP8769" r:id="rId21" display="http://cdsbib.u-strasbg.fr/cgi-bin/cdsbib?1990RMxAA..21..381G" xr:uid="{00000000-0004-0000-0000-000014000000}"/>
  </hyperlinks>
  <pageMargins left="0.75" right="0.75" top="1" bottom="1" header="0.5" footer="0.5"/>
  <pageSetup orientation="portrait" horizontalDpi="300" verticalDpi="300" r:id="rId22"/>
  <headerFooter alignWithMargins="0"/>
  <drawing r:id="rId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E8EFC-D2EB-481E-A19E-DDB25AE68D66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248"/>
  <sheetViews>
    <sheetView topLeftCell="A4870" workbookViewId="0">
      <selection activeCell="A1000" sqref="A1000:D4914"/>
    </sheetView>
  </sheetViews>
  <sheetFormatPr defaultRowHeight="12.75" x14ac:dyDescent="0.2"/>
  <cols>
    <col min="1" max="1" width="19.7109375" style="15" customWidth="1"/>
    <col min="2" max="2" width="4.42578125" style="19" customWidth="1"/>
    <col min="3" max="3" width="12.7109375" style="15" customWidth="1"/>
    <col min="4" max="4" width="5.42578125" style="19" customWidth="1"/>
    <col min="5" max="5" width="14.85546875" style="19" customWidth="1"/>
    <col min="6" max="6" width="9.140625" style="19"/>
    <col min="7" max="7" width="12" style="19" customWidth="1"/>
    <col min="8" max="8" width="14.140625" style="15" customWidth="1"/>
    <col min="9" max="9" width="22.5703125" style="19" customWidth="1"/>
    <col min="10" max="10" width="25.140625" style="19" customWidth="1"/>
    <col min="11" max="11" width="15.7109375" style="19" customWidth="1"/>
    <col min="12" max="12" width="14.140625" style="19" customWidth="1"/>
    <col min="13" max="13" width="9.5703125" style="19" customWidth="1"/>
    <col min="14" max="14" width="14.140625" style="19" customWidth="1"/>
    <col min="15" max="15" width="23.42578125" style="19" customWidth="1"/>
    <col min="16" max="16" width="16.5703125" style="19" customWidth="1"/>
    <col min="17" max="17" width="41" style="19" customWidth="1"/>
    <col min="18" max="16384" width="9.140625" style="19"/>
  </cols>
  <sheetData>
    <row r="1" spans="1:16" ht="15.75" x14ac:dyDescent="0.25">
      <c r="A1" s="39" t="s">
        <v>9280</v>
      </c>
      <c r="I1" s="40" t="s">
        <v>9281</v>
      </c>
      <c r="J1" s="41" t="s">
        <v>9282</v>
      </c>
    </row>
    <row r="2" spans="1:16" x14ac:dyDescent="0.2">
      <c r="I2" s="42" t="s">
        <v>9283</v>
      </c>
      <c r="J2" s="43" t="s">
        <v>9264</v>
      </c>
    </row>
    <row r="3" spans="1:16" x14ac:dyDescent="0.2">
      <c r="A3" s="44" t="s">
        <v>9284</v>
      </c>
      <c r="I3" s="42" t="s">
        <v>9285</v>
      </c>
      <c r="J3" s="43" t="s">
        <v>8782</v>
      </c>
    </row>
    <row r="4" spans="1:16" x14ac:dyDescent="0.2">
      <c r="I4" s="42" t="s">
        <v>9286</v>
      </c>
      <c r="J4" s="43" t="s">
        <v>8782</v>
      </c>
    </row>
    <row r="5" spans="1:16" ht="13.5" thickBot="1" x14ac:dyDescent="0.25">
      <c r="I5" s="45" t="s">
        <v>9287</v>
      </c>
      <c r="J5" s="46" t="s">
        <v>8869</v>
      </c>
    </row>
    <row r="10" spans="1:16" ht="13.5" thickBot="1" x14ac:dyDescent="0.25"/>
    <row r="11" spans="1:16" ht="12.75" customHeight="1" thickBot="1" x14ac:dyDescent="0.25">
      <c r="A11" s="15" t="str">
        <f t="shared" ref="A11:A74" si="0">P11</f>
        <v>IBVS 501 </v>
      </c>
      <c r="B11" s="21" t="str">
        <f t="shared" ref="B11:B74" si="1">IF(H11=INT(H11),"I","II")</f>
        <v>I</v>
      </c>
      <c r="C11" s="15">
        <f t="shared" ref="C11:C74" si="2">1*G11</f>
        <v>36816.497499999998</v>
      </c>
      <c r="D11" s="19" t="str">
        <f t="shared" ref="D11:D74" si="3">VLOOKUP(F11,I$1:J$5,2,FALSE)</f>
        <v>vis</v>
      </c>
      <c r="E11" s="47" t="e">
        <f>VLOOKUP(C11,Active!C$21:E$693,3,FALSE)</f>
        <v>#N/A</v>
      </c>
      <c r="F11" s="21" t="s">
        <v>9287</v>
      </c>
      <c r="G11" s="19" t="str">
        <f t="shared" ref="G11:G74" si="4">MID(I11,3,LEN(I11)-3)</f>
        <v>36816.4975</v>
      </c>
      <c r="H11" s="15">
        <f t="shared" ref="H11:H74" si="5">1*K11</f>
        <v>-5341</v>
      </c>
      <c r="I11" s="48" t="s">
        <v>7652</v>
      </c>
      <c r="J11" s="49" t="s">
        <v>7653</v>
      </c>
      <c r="K11" s="48">
        <v>-5341</v>
      </c>
      <c r="L11" s="48" t="s">
        <v>7654</v>
      </c>
      <c r="M11" s="49" t="s">
        <v>9289</v>
      </c>
      <c r="N11" s="49"/>
      <c r="O11" s="50" t="s">
        <v>7655</v>
      </c>
      <c r="P11" s="51" t="s">
        <v>7656</v>
      </c>
    </row>
    <row r="12" spans="1:16" ht="12.75" customHeight="1" thickBot="1" x14ac:dyDescent="0.25">
      <c r="A12" s="15" t="str">
        <f t="shared" si="0"/>
        <v>IBVS 501 </v>
      </c>
      <c r="B12" s="21" t="str">
        <f t="shared" si="1"/>
        <v>I</v>
      </c>
      <c r="C12" s="15">
        <f t="shared" si="2"/>
        <v>37912.5334</v>
      </c>
      <c r="D12" s="19" t="str">
        <f t="shared" si="3"/>
        <v>vis</v>
      </c>
      <c r="E12" s="47" t="e">
        <f>VLOOKUP(C12,Active!C$21:E$693,3,FALSE)</f>
        <v>#N/A</v>
      </c>
      <c r="F12" s="21" t="s">
        <v>9287</v>
      </c>
      <c r="G12" s="19" t="str">
        <f t="shared" si="4"/>
        <v>37912.5334</v>
      </c>
      <c r="H12" s="15">
        <f t="shared" si="5"/>
        <v>-4424</v>
      </c>
      <c r="I12" s="48" t="s">
        <v>8210</v>
      </c>
      <c r="J12" s="49" t="s">
        <v>8211</v>
      </c>
      <c r="K12" s="48">
        <v>-4424</v>
      </c>
      <c r="L12" s="48" t="s">
        <v>8212</v>
      </c>
      <c r="M12" s="49" t="s">
        <v>9289</v>
      </c>
      <c r="N12" s="49"/>
      <c r="O12" s="50" t="s">
        <v>7655</v>
      </c>
      <c r="P12" s="51" t="s">
        <v>7656</v>
      </c>
    </row>
    <row r="13" spans="1:16" ht="12.75" customHeight="1" thickBot="1" x14ac:dyDescent="0.25">
      <c r="A13" s="15" t="str">
        <f t="shared" si="0"/>
        <v>IBVS 84 </v>
      </c>
      <c r="B13" s="21" t="str">
        <f t="shared" si="1"/>
        <v>I</v>
      </c>
      <c r="C13" s="15">
        <f t="shared" si="2"/>
        <v>37960.351000000002</v>
      </c>
      <c r="D13" s="19" t="str">
        <f t="shared" si="3"/>
        <v>vis</v>
      </c>
      <c r="E13" s="47" t="e">
        <f>VLOOKUP(C13,Active!C$21:E$693,3,FALSE)</f>
        <v>#N/A</v>
      </c>
      <c r="F13" s="21" t="s">
        <v>9287</v>
      </c>
      <c r="G13" s="19" t="str">
        <f t="shared" si="4"/>
        <v>37960.351</v>
      </c>
      <c r="H13" s="15">
        <f t="shared" si="5"/>
        <v>-4384</v>
      </c>
      <c r="I13" s="48" t="s">
        <v>8259</v>
      </c>
      <c r="J13" s="49" t="s">
        <v>8260</v>
      </c>
      <c r="K13" s="48">
        <v>-4384</v>
      </c>
      <c r="L13" s="48" t="s">
        <v>10699</v>
      </c>
      <c r="M13" s="49" t="s">
        <v>9369</v>
      </c>
      <c r="N13" s="49"/>
      <c r="O13" s="50" t="s">
        <v>11549</v>
      </c>
      <c r="P13" s="51" t="s">
        <v>8261</v>
      </c>
    </row>
    <row r="14" spans="1:16" ht="12.75" customHeight="1" thickBot="1" x14ac:dyDescent="0.25">
      <c r="A14" s="15" t="str">
        <f t="shared" si="0"/>
        <v>IBVS 84 </v>
      </c>
      <c r="B14" s="21" t="str">
        <f t="shared" si="1"/>
        <v>I</v>
      </c>
      <c r="C14" s="15">
        <f t="shared" si="2"/>
        <v>38003.373</v>
      </c>
      <c r="D14" s="19" t="str">
        <f t="shared" si="3"/>
        <v>vis</v>
      </c>
      <c r="E14" s="47" t="e">
        <f>VLOOKUP(C14,Active!C$21:E$693,3,FALSE)</f>
        <v>#N/A</v>
      </c>
      <c r="F14" s="21" t="s">
        <v>9287</v>
      </c>
      <c r="G14" s="19" t="str">
        <f t="shared" si="4"/>
        <v>38003.373</v>
      </c>
      <c r="H14" s="15">
        <f t="shared" si="5"/>
        <v>-4348</v>
      </c>
      <c r="I14" s="48" t="s">
        <v>8279</v>
      </c>
      <c r="J14" s="49" t="s">
        <v>8280</v>
      </c>
      <c r="K14" s="48">
        <v>-4348</v>
      </c>
      <c r="L14" s="48" t="s">
        <v>10615</v>
      </c>
      <c r="M14" s="49" t="s">
        <v>9369</v>
      </c>
      <c r="N14" s="49"/>
      <c r="O14" s="50" t="s">
        <v>8281</v>
      </c>
      <c r="P14" s="51" t="s">
        <v>8261</v>
      </c>
    </row>
    <row r="15" spans="1:16" ht="12.75" customHeight="1" thickBot="1" x14ac:dyDescent="0.25">
      <c r="A15" s="15" t="str">
        <f t="shared" si="0"/>
        <v>IBVS 84 </v>
      </c>
      <c r="B15" s="21" t="str">
        <f t="shared" si="1"/>
        <v>I</v>
      </c>
      <c r="C15" s="15">
        <f t="shared" si="2"/>
        <v>38003.375</v>
      </c>
      <c r="D15" s="19" t="str">
        <f t="shared" si="3"/>
        <v>vis</v>
      </c>
      <c r="E15" s="47" t="e">
        <f>VLOOKUP(C15,Active!C$21:E$693,3,FALSE)</f>
        <v>#N/A</v>
      </c>
      <c r="F15" s="21" t="s">
        <v>9287</v>
      </c>
      <c r="G15" s="19" t="str">
        <f t="shared" si="4"/>
        <v>38003.375</v>
      </c>
      <c r="H15" s="15">
        <f t="shared" si="5"/>
        <v>-4348</v>
      </c>
      <c r="I15" s="48" t="s">
        <v>8282</v>
      </c>
      <c r="J15" s="49" t="s">
        <v>8283</v>
      </c>
      <c r="K15" s="48">
        <v>-4348</v>
      </c>
      <c r="L15" s="48" t="s">
        <v>10734</v>
      </c>
      <c r="M15" s="49" t="s">
        <v>9369</v>
      </c>
      <c r="N15" s="49"/>
      <c r="O15" s="50" t="s">
        <v>8284</v>
      </c>
      <c r="P15" s="51" t="s">
        <v>8261</v>
      </c>
    </row>
    <row r="16" spans="1:16" ht="12.75" customHeight="1" thickBot="1" x14ac:dyDescent="0.25">
      <c r="A16" s="15" t="str">
        <f t="shared" si="0"/>
        <v>IBVS 84 </v>
      </c>
      <c r="B16" s="21" t="str">
        <f t="shared" si="1"/>
        <v>I</v>
      </c>
      <c r="C16" s="15">
        <f t="shared" si="2"/>
        <v>38021.298999999999</v>
      </c>
      <c r="D16" s="19" t="str">
        <f t="shared" si="3"/>
        <v>vis</v>
      </c>
      <c r="E16" s="47" t="e">
        <f>VLOOKUP(C16,Active!C$21:E$693,3,FALSE)</f>
        <v>#N/A</v>
      </c>
      <c r="F16" s="21" t="s">
        <v>9287</v>
      </c>
      <c r="G16" s="19" t="str">
        <f t="shared" si="4"/>
        <v>38021.299</v>
      </c>
      <c r="H16" s="15">
        <f t="shared" si="5"/>
        <v>-4333</v>
      </c>
      <c r="I16" s="48" t="s">
        <v>8292</v>
      </c>
      <c r="J16" s="49" t="s">
        <v>8293</v>
      </c>
      <c r="K16" s="48">
        <v>-4333</v>
      </c>
      <c r="L16" s="48" t="s">
        <v>7644</v>
      </c>
      <c r="M16" s="49" t="s">
        <v>9369</v>
      </c>
      <c r="N16" s="49"/>
      <c r="O16" s="50" t="s">
        <v>8281</v>
      </c>
      <c r="P16" s="51" t="s">
        <v>8261</v>
      </c>
    </row>
    <row r="17" spans="1:16" ht="12.75" customHeight="1" thickBot="1" x14ac:dyDescent="0.25">
      <c r="A17" s="15" t="str">
        <f t="shared" si="0"/>
        <v>IBVS 84 </v>
      </c>
      <c r="B17" s="21" t="str">
        <f t="shared" si="1"/>
        <v>I</v>
      </c>
      <c r="C17" s="15">
        <f t="shared" si="2"/>
        <v>38046.402999999998</v>
      </c>
      <c r="D17" s="19" t="str">
        <f t="shared" si="3"/>
        <v>vis</v>
      </c>
      <c r="E17" s="47" t="e">
        <f>VLOOKUP(C17,Active!C$21:E$693,3,FALSE)</f>
        <v>#N/A</v>
      </c>
      <c r="F17" s="21" t="s">
        <v>9287</v>
      </c>
      <c r="G17" s="19" t="str">
        <f t="shared" si="4"/>
        <v>38046.403</v>
      </c>
      <c r="H17" s="15">
        <f t="shared" si="5"/>
        <v>-4312</v>
      </c>
      <c r="I17" s="48" t="s">
        <v>8310</v>
      </c>
      <c r="J17" s="49" t="s">
        <v>8311</v>
      </c>
      <c r="K17" s="48">
        <v>-4312</v>
      </c>
      <c r="L17" s="48" t="s">
        <v>10685</v>
      </c>
      <c r="M17" s="49" t="s">
        <v>9369</v>
      </c>
      <c r="N17" s="49"/>
      <c r="O17" s="50" t="s">
        <v>8281</v>
      </c>
      <c r="P17" s="51" t="s">
        <v>8261</v>
      </c>
    </row>
    <row r="18" spans="1:16" ht="12.75" customHeight="1" thickBot="1" x14ac:dyDescent="0.25">
      <c r="A18" s="15" t="str">
        <f t="shared" si="0"/>
        <v>IBVS 84 </v>
      </c>
      <c r="B18" s="21" t="str">
        <f t="shared" si="1"/>
        <v>I</v>
      </c>
      <c r="C18" s="15">
        <f t="shared" si="2"/>
        <v>38089.430999999997</v>
      </c>
      <c r="D18" s="19" t="str">
        <f t="shared" si="3"/>
        <v>vis</v>
      </c>
      <c r="E18" s="47" t="e">
        <f>VLOOKUP(C18,Active!C$21:E$693,3,FALSE)</f>
        <v>#N/A</v>
      </c>
      <c r="F18" s="21" t="s">
        <v>9287</v>
      </c>
      <c r="G18" s="19" t="str">
        <f t="shared" si="4"/>
        <v>38089.431</v>
      </c>
      <c r="H18" s="15">
        <f t="shared" si="5"/>
        <v>-4276</v>
      </c>
      <c r="I18" s="48" t="s">
        <v>8320</v>
      </c>
      <c r="J18" s="49" t="s">
        <v>8321</v>
      </c>
      <c r="K18" s="48">
        <v>-4276</v>
      </c>
      <c r="L18" s="48" t="s">
        <v>10615</v>
      </c>
      <c r="M18" s="49" t="s">
        <v>9369</v>
      </c>
      <c r="N18" s="49"/>
      <c r="O18" s="50" t="s">
        <v>8322</v>
      </c>
      <c r="P18" s="51" t="s">
        <v>8261</v>
      </c>
    </row>
    <row r="19" spans="1:16" ht="12.75" customHeight="1" thickBot="1" x14ac:dyDescent="0.25">
      <c r="A19" s="15" t="str">
        <f t="shared" si="0"/>
        <v> BRNO 6 </v>
      </c>
      <c r="B19" s="21" t="str">
        <f t="shared" si="1"/>
        <v>I</v>
      </c>
      <c r="C19" s="15">
        <f t="shared" si="2"/>
        <v>38089.430999999997</v>
      </c>
      <c r="D19" s="19" t="str">
        <f t="shared" si="3"/>
        <v>vis</v>
      </c>
      <c r="E19" s="47" t="e">
        <f>VLOOKUP(C19,Active!C$21:E$693,3,FALSE)</f>
        <v>#N/A</v>
      </c>
      <c r="F19" s="21" t="s">
        <v>9287</v>
      </c>
      <c r="G19" s="19" t="str">
        <f t="shared" si="4"/>
        <v>38089.431</v>
      </c>
      <c r="H19" s="15">
        <f t="shared" si="5"/>
        <v>-4276</v>
      </c>
      <c r="I19" s="48" t="s">
        <v>8320</v>
      </c>
      <c r="J19" s="49" t="s">
        <v>8321</v>
      </c>
      <c r="K19" s="48">
        <v>-4276</v>
      </c>
      <c r="L19" s="48" t="s">
        <v>10615</v>
      </c>
      <c r="M19" s="49" t="s">
        <v>9369</v>
      </c>
      <c r="N19" s="49"/>
      <c r="O19" s="50" t="s">
        <v>11433</v>
      </c>
      <c r="P19" s="50" t="s">
        <v>11430</v>
      </c>
    </row>
    <row r="20" spans="1:16" ht="12.75" customHeight="1" thickBot="1" x14ac:dyDescent="0.25">
      <c r="A20" s="15" t="str">
        <f t="shared" si="0"/>
        <v>BAVM 18 </v>
      </c>
      <c r="B20" s="21" t="str">
        <f t="shared" si="1"/>
        <v>I</v>
      </c>
      <c r="C20" s="15">
        <f t="shared" si="2"/>
        <v>38315.328999999998</v>
      </c>
      <c r="D20" s="19" t="str">
        <f t="shared" si="3"/>
        <v>vis</v>
      </c>
      <c r="E20" s="47" t="e">
        <f>VLOOKUP(C20,Active!C$21:E$693,3,FALSE)</f>
        <v>#N/A</v>
      </c>
      <c r="F20" s="21" t="s">
        <v>9287</v>
      </c>
      <c r="G20" s="19" t="str">
        <f t="shared" si="4"/>
        <v>38315.329</v>
      </c>
      <c r="H20" s="15">
        <f t="shared" si="5"/>
        <v>-4087</v>
      </c>
      <c r="I20" s="48" t="s">
        <v>8474</v>
      </c>
      <c r="J20" s="49" t="s">
        <v>8475</v>
      </c>
      <c r="K20" s="48">
        <v>-4087</v>
      </c>
      <c r="L20" s="48" t="s">
        <v>9288</v>
      </c>
      <c r="M20" s="49" t="s">
        <v>9369</v>
      </c>
      <c r="N20" s="49"/>
      <c r="O20" s="50" t="s">
        <v>8306</v>
      </c>
      <c r="P20" s="51" t="s">
        <v>8307</v>
      </c>
    </row>
    <row r="21" spans="1:16" ht="12.75" customHeight="1" thickBot="1" x14ac:dyDescent="0.25">
      <c r="A21" s="15" t="str">
        <f t="shared" si="0"/>
        <v>IBVS 84 </v>
      </c>
      <c r="B21" s="21" t="str">
        <f t="shared" si="1"/>
        <v>I</v>
      </c>
      <c r="C21" s="15">
        <f t="shared" si="2"/>
        <v>38315.328999999998</v>
      </c>
      <c r="D21" s="19" t="str">
        <f t="shared" si="3"/>
        <v>vis</v>
      </c>
      <c r="E21" s="47" t="e">
        <f>VLOOKUP(C21,Active!C$21:E$693,3,FALSE)</f>
        <v>#N/A</v>
      </c>
      <c r="F21" s="21" t="s">
        <v>9287</v>
      </c>
      <c r="G21" s="19" t="str">
        <f t="shared" si="4"/>
        <v>38315.329</v>
      </c>
      <c r="H21" s="15">
        <f t="shared" si="5"/>
        <v>-4087</v>
      </c>
      <c r="I21" s="48" t="s">
        <v>8474</v>
      </c>
      <c r="J21" s="49" t="s">
        <v>8475</v>
      </c>
      <c r="K21" s="48">
        <v>-4087</v>
      </c>
      <c r="L21" s="48" t="s">
        <v>9288</v>
      </c>
      <c r="M21" s="49" t="s">
        <v>9369</v>
      </c>
      <c r="N21" s="49"/>
      <c r="O21" s="50" t="s">
        <v>8281</v>
      </c>
      <c r="P21" s="51" t="s">
        <v>8261</v>
      </c>
    </row>
    <row r="22" spans="1:16" ht="12.75" customHeight="1" thickBot="1" x14ac:dyDescent="0.25">
      <c r="A22" s="15" t="str">
        <f t="shared" si="0"/>
        <v>IBVS 84 </v>
      </c>
      <c r="B22" s="21" t="str">
        <f t="shared" si="1"/>
        <v>I</v>
      </c>
      <c r="C22" s="15">
        <f t="shared" si="2"/>
        <v>38315.334000000003</v>
      </c>
      <c r="D22" s="19" t="str">
        <f t="shared" si="3"/>
        <v>vis</v>
      </c>
      <c r="E22" s="47" t="e">
        <f>VLOOKUP(C22,Active!C$21:E$693,3,FALSE)</f>
        <v>#N/A</v>
      </c>
      <c r="F22" s="21" t="s">
        <v>9287</v>
      </c>
      <c r="G22" s="19" t="str">
        <f t="shared" si="4"/>
        <v>38315.334</v>
      </c>
      <c r="H22" s="15">
        <f t="shared" si="5"/>
        <v>-4087</v>
      </c>
      <c r="I22" s="48" t="s">
        <v>8476</v>
      </c>
      <c r="J22" s="49" t="s">
        <v>8477</v>
      </c>
      <c r="K22" s="48">
        <v>-4087</v>
      </c>
      <c r="L22" s="48" t="s">
        <v>10685</v>
      </c>
      <c r="M22" s="49" t="s">
        <v>9369</v>
      </c>
      <c r="N22" s="49"/>
      <c r="O22" s="50" t="s">
        <v>8322</v>
      </c>
      <c r="P22" s="51" t="s">
        <v>8261</v>
      </c>
    </row>
    <row r="23" spans="1:16" ht="12.75" customHeight="1" thickBot="1" x14ac:dyDescent="0.25">
      <c r="A23" s="15" t="str">
        <f t="shared" si="0"/>
        <v>IBVS 84 </v>
      </c>
      <c r="B23" s="21" t="str">
        <f t="shared" si="1"/>
        <v>I</v>
      </c>
      <c r="C23" s="15">
        <f t="shared" si="2"/>
        <v>38388.248</v>
      </c>
      <c r="D23" s="19" t="str">
        <f t="shared" si="3"/>
        <v>vis</v>
      </c>
      <c r="E23" s="47" t="e">
        <f>VLOOKUP(C23,Active!C$21:E$693,3,FALSE)</f>
        <v>#N/A</v>
      </c>
      <c r="F23" s="21" t="s">
        <v>9287</v>
      </c>
      <c r="G23" s="19" t="str">
        <f t="shared" si="4"/>
        <v>38388.248</v>
      </c>
      <c r="H23" s="15">
        <f t="shared" si="5"/>
        <v>-4026</v>
      </c>
      <c r="I23" s="48" t="s">
        <v>8518</v>
      </c>
      <c r="J23" s="49" t="s">
        <v>8519</v>
      </c>
      <c r="K23" s="48">
        <v>-4026</v>
      </c>
      <c r="L23" s="48" t="s">
        <v>10775</v>
      </c>
      <c r="M23" s="49" t="s">
        <v>9369</v>
      </c>
      <c r="N23" s="49"/>
      <c r="O23" s="50" t="s">
        <v>8520</v>
      </c>
      <c r="P23" s="51" t="s">
        <v>8261</v>
      </c>
    </row>
    <row r="24" spans="1:16" ht="12.75" customHeight="1" thickBot="1" x14ac:dyDescent="0.25">
      <c r="A24" s="15" t="str">
        <f t="shared" si="0"/>
        <v>IBVS 84 </v>
      </c>
      <c r="B24" s="21" t="str">
        <f t="shared" si="1"/>
        <v>I</v>
      </c>
      <c r="C24" s="15">
        <f t="shared" si="2"/>
        <v>38462.353999999999</v>
      </c>
      <c r="D24" s="19" t="str">
        <f t="shared" si="3"/>
        <v>vis</v>
      </c>
      <c r="E24" s="47" t="e">
        <f>VLOOKUP(C24,Active!C$21:E$693,3,FALSE)</f>
        <v>#N/A</v>
      </c>
      <c r="F24" s="21" t="s">
        <v>9287</v>
      </c>
      <c r="G24" s="19" t="str">
        <f t="shared" si="4"/>
        <v>38462.354</v>
      </c>
      <c r="H24" s="15">
        <f t="shared" si="5"/>
        <v>-3964</v>
      </c>
      <c r="I24" s="48" t="s">
        <v>8548</v>
      </c>
      <c r="J24" s="49" t="s">
        <v>8549</v>
      </c>
      <c r="K24" s="48">
        <v>-3964</v>
      </c>
      <c r="L24" s="48" t="s">
        <v>10710</v>
      </c>
      <c r="M24" s="49" t="s">
        <v>9369</v>
      </c>
      <c r="N24" s="49"/>
      <c r="O24" s="50" t="s">
        <v>8520</v>
      </c>
      <c r="P24" s="51" t="s">
        <v>8261</v>
      </c>
    </row>
    <row r="25" spans="1:16" ht="12.75" customHeight="1" thickBot="1" x14ac:dyDescent="0.25">
      <c r="A25" s="15" t="str">
        <f t="shared" si="0"/>
        <v>BAVM 18 </v>
      </c>
      <c r="B25" s="21" t="str">
        <f t="shared" si="1"/>
        <v>I</v>
      </c>
      <c r="C25" s="15">
        <f t="shared" si="2"/>
        <v>38622.504000000001</v>
      </c>
      <c r="D25" s="19" t="str">
        <f t="shared" si="3"/>
        <v>vis</v>
      </c>
      <c r="E25" s="47" t="e">
        <f>VLOOKUP(C25,Active!C$21:E$693,3,FALSE)</f>
        <v>#N/A</v>
      </c>
      <c r="F25" s="21" t="s">
        <v>9287</v>
      </c>
      <c r="G25" s="19" t="str">
        <f t="shared" si="4"/>
        <v>38622.504</v>
      </c>
      <c r="H25" s="15">
        <f t="shared" si="5"/>
        <v>-3830</v>
      </c>
      <c r="I25" s="48" t="s">
        <v>5243</v>
      </c>
      <c r="J25" s="49" t="s">
        <v>5244</v>
      </c>
      <c r="K25" s="48">
        <v>-3830</v>
      </c>
      <c r="L25" s="48" t="s">
        <v>10660</v>
      </c>
      <c r="M25" s="49" t="s">
        <v>9369</v>
      </c>
      <c r="N25" s="49"/>
      <c r="O25" s="50" t="s">
        <v>5245</v>
      </c>
      <c r="P25" s="51" t="s">
        <v>8307</v>
      </c>
    </row>
    <row r="26" spans="1:16" ht="12.75" customHeight="1" thickBot="1" x14ac:dyDescent="0.25">
      <c r="A26" s="15" t="str">
        <f t="shared" si="0"/>
        <v>BAVM 18 </v>
      </c>
      <c r="B26" s="21" t="str">
        <f t="shared" si="1"/>
        <v>I</v>
      </c>
      <c r="C26" s="15">
        <f t="shared" si="2"/>
        <v>38622.508000000002</v>
      </c>
      <c r="D26" s="19" t="str">
        <f t="shared" si="3"/>
        <v>vis</v>
      </c>
      <c r="E26" s="47" t="e">
        <f>VLOOKUP(C26,Active!C$21:E$693,3,FALSE)</f>
        <v>#N/A</v>
      </c>
      <c r="F26" s="21" t="s">
        <v>9287</v>
      </c>
      <c r="G26" s="19" t="str">
        <f t="shared" si="4"/>
        <v>38622.508</v>
      </c>
      <c r="H26" s="15">
        <f t="shared" si="5"/>
        <v>-3830</v>
      </c>
      <c r="I26" s="48" t="s">
        <v>5246</v>
      </c>
      <c r="J26" s="49" t="s">
        <v>5247</v>
      </c>
      <c r="K26" s="48">
        <v>-3830</v>
      </c>
      <c r="L26" s="48" t="s">
        <v>7644</v>
      </c>
      <c r="M26" s="49" t="s">
        <v>9369</v>
      </c>
      <c r="N26" s="49"/>
      <c r="O26" s="50" t="s">
        <v>5248</v>
      </c>
      <c r="P26" s="51" t="s">
        <v>8307</v>
      </c>
    </row>
    <row r="27" spans="1:16" ht="12.75" customHeight="1" thickBot="1" x14ac:dyDescent="0.25">
      <c r="A27" s="15" t="str">
        <f t="shared" si="0"/>
        <v>IBVS 114 </v>
      </c>
      <c r="B27" s="21" t="str">
        <f t="shared" si="1"/>
        <v>I</v>
      </c>
      <c r="C27" s="15">
        <f t="shared" si="2"/>
        <v>38640.433900000004</v>
      </c>
      <c r="D27" s="19" t="str">
        <f t="shared" si="3"/>
        <v>vis</v>
      </c>
      <c r="E27" s="47" t="e">
        <f>VLOOKUP(C27,Active!C$21:E$693,3,FALSE)</f>
        <v>#N/A</v>
      </c>
      <c r="F27" s="21" t="s">
        <v>9287</v>
      </c>
      <c r="G27" s="19" t="str">
        <f t="shared" si="4"/>
        <v>38640.4339</v>
      </c>
      <c r="H27" s="15">
        <f t="shared" si="5"/>
        <v>-3815</v>
      </c>
      <c r="I27" s="48" t="s">
        <v>5260</v>
      </c>
      <c r="J27" s="49" t="s">
        <v>5261</v>
      </c>
      <c r="K27" s="48">
        <v>-3815</v>
      </c>
      <c r="L27" s="48" t="s">
        <v>5262</v>
      </c>
      <c r="M27" s="49" t="s">
        <v>10601</v>
      </c>
      <c r="N27" s="49" t="s">
        <v>10602</v>
      </c>
      <c r="O27" s="50" t="s">
        <v>11549</v>
      </c>
      <c r="P27" s="51" t="s">
        <v>5263</v>
      </c>
    </row>
    <row r="28" spans="1:16" ht="12.75" customHeight="1" thickBot="1" x14ac:dyDescent="0.25">
      <c r="A28" s="15" t="str">
        <f t="shared" si="0"/>
        <v>BAVM 18 </v>
      </c>
      <c r="B28" s="21" t="str">
        <f t="shared" si="1"/>
        <v>I</v>
      </c>
      <c r="C28" s="15">
        <f t="shared" si="2"/>
        <v>38652.391000000003</v>
      </c>
      <c r="D28" s="19" t="str">
        <f t="shared" si="3"/>
        <v>vis</v>
      </c>
      <c r="E28" s="47" t="e">
        <f>VLOOKUP(C28,Active!C$21:E$693,3,FALSE)</f>
        <v>#N/A</v>
      </c>
      <c r="F28" s="21" t="s">
        <v>9287</v>
      </c>
      <c r="G28" s="19" t="str">
        <f t="shared" si="4"/>
        <v>38652.391</v>
      </c>
      <c r="H28" s="15">
        <f t="shared" si="5"/>
        <v>-3805</v>
      </c>
      <c r="I28" s="48" t="s">
        <v>5281</v>
      </c>
      <c r="J28" s="49" t="s">
        <v>5282</v>
      </c>
      <c r="K28" s="48">
        <v>-3805</v>
      </c>
      <c r="L28" s="48" t="s">
        <v>10634</v>
      </c>
      <c r="M28" s="49" t="s">
        <v>9369</v>
      </c>
      <c r="N28" s="49"/>
      <c r="O28" s="50" t="s">
        <v>5245</v>
      </c>
      <c r="P28" s="51" t="s">
        <v>8307</v>
      </c>
    </row>
    <row r="29" spans="1:16" ht="12.75" customHeight="1" thickBot="1" x14ac:dyDescent="0.25">
      <c r="A29" s="15" t="str">
        <f t="shared" si="0"/>
        <v>IBVS 119 </v>
      </c>
      <c r="B29" s="21" t="str">
        <f t="shared" si="1"/>
        <v>I</v>
      </c>
      <c r="C29" s="15">
        <f t="shared" si="2"/>
        <v>38665.534</v>
      </c>
      <c r="D29" s="19" t="str">
        <f t="shared" si="3"/>
        <v>vis</v>
      </c>
      <c r="E29" s="47" t="e">
        <f>VLOOKUP(C29,Active!C$21:E$693,3,FALSE)</f>
        <v>#N/A</v>
      </c>
      <c r="F29" s="21" t="s">
        <v>9287</v>
      </c>
      <c r="G29" s="19" t="str">
        <f t="shared" si="4"/>
        <v>38665.534</v>
      </c>
      <c r="H29" s="15">
        <f t="shared" si="5"/>
        <v>-3794</v>
      </c>
      <c r="I29" s="48" t="s">
        <v>5287</v>
      </c>
      <c r="J29" s="49" t="s">
        <v>5288</v>
      </c>
      <c r="K29" s="48">
        <v>-3794</v>
      </c>
      <c r="L29" s="48" t="s">
        <v>10631</v>
      </c>
      <c r="M29" s="49" t="s">
        <v>9369</v>
      </c>
      <c r="N29" s="49"/>
      <c r="O29" s="50" t="s">
        <v>6969</v>
      </c>
      <c r="P29" s="51" t="s">
        <v>5289</v>
      </c>
    </row>
    <row r="30" spans="1:16" ht="12.75" customHeight="1" thickBot="1" x14ac:dyDescent="0.25">
      <c r="A30" s="15" t="str">
        <f t="shared" si="0"/>
        <v>IBVS 501 </v>
      </c>
      <c r="B30" s="21" t="str">
        <f t="shared" si="1"/>
        <v>I</v>
      </c>
      <c r="C30" s="15">
        <f t="shared" si="2"/>
        <v>38676.291499999999</v>
      </c>
      <c r="D30" s="19" t="str">
        <f t="shared" si="3"/>
        <v>vis</v>
      </c>
      <c r="E30" s="47" t="e">
        <f>VLOOKUP(C30,Active!C$21:E$693,3,FALSE)</f>
        <v>#N/A</v>
      </c>
      <c r="F30" s="21" t="s">
        <v>9287</v>
      </c>
      <c r="G30" s="19" t="str">
        <f t="shared" si="4"/>
        <v>38676.2915</v>
      </c>
      <c r="H30" s="15">
        <f t="shared" si="5"/>
        <v>-3785</v>
      </c>
      <c r="I30" s="48" t="s">
        <v>5308</v>
      </c>
      <c r="J30" s="49" t="s">
        <v>5309</v>
      </c>
      <c r="K30" s="48">
        <v>-3785</v>
      </c>
      <c r="L30" s="48" t="s">
        <v>5310</v>
      </c>
      <c r="M30" s="49" t="s">
        <v>9289</v>
      </c>
      <c r="N30" s="49"/>
      <c r="O30" s="50" t="s">
        <v>7655</v>
      </c>
      <c r="P30" s="51" t="s">
        <v>7656</v>
      </c>
    </row>
    <row r="31" spans="1:16" ht="12.75" customHeight="1" thickBot="1" x14ac:dyDescent="0.25">
      <c r="A31" s="15" t="str">
        <f t="shared" si="0"/>
        <v>BAVM 18 </v>
      </c>
      <c r="B31" s="21" t="str">
        <f t="shared" si="1"/>
        <v>I</v>
      </c>
      <c r="C31" s="15">
        <f t="shared" si="2"/>
        <v>38725.292999999998</v>
      </c>
      <c r="D31" s="19" t="str">
        <f t="shared" si="3"/>
        <v>vis</v>
      </c>
      <c r="E31" s="47" t="e">
        <f>VLOOKUP(C31,Active!C$21:E$693,3,FALSE)</f>
        <v>#N/A</v>
      </c>
      <c r="F31" s="21" t="s">
        <v>9287</v>
      </c>
      <c r="G31" s="19" t="str">
        <f t="shared" si="4"/>
        <v>38725.293</v>
      </c>
      <c r="H31" s="15">
        <f t="shared" si="5"/>
        <v>-3744</v>
      </c>
      <c r="I31" s="48" t="s">
        <v>5347</v>
      </c>
      <c r="J31" s="49" t="s">
        <v>5348</v>
      </c>
      <c r="K31" s="48">
        <v>-3744</v>
      </c>
      <c r="L31" s="48" t="s">
        <v>10509</v>
      </c>
      <c r="M31" s="49" t="s">
        <v>9369</v>
      </c>
      <c r="N31" s="49"/>
      <c r="O31" s="50" t="s">
        <v>5245</v>
      </c>
      <c r="P31" s="51" t="s">
        <v>8307</v>
      </c>
    </row>
    <row r="32" spans="1:16" ht="12.75" customHeight="1" thickBot="1" x14ac:dyDescent="0.25">
      <c r="A32" s="15" t="str">
        <f t="shared" si="0"/>
        <v>IBVS 111 </v>
      </c>
      <c r="B32" s="21" t="str">
        <f t="shared" si="1"/>
        <v>I</v>
      </c>
      <c r="C32" s="15">
        <f t="shared" si="2"/>
        <v>38770.720999999998</v>
      </c>
      <c r="D32" s="19" t="str">
        <f t="shared" si="3"/>
        <v>vis</v>
      </c>
      <c r="E32" s="47" t="e">
        <f>VLOOKUP(C32,Active!C$21:E$693,3,FALSE)</f>
        <v>#N/A</v>
      </c>
      <c r="F32" s="21" t="s">
        <v>9287</v>
      </c>
      <c r="G32" s="19" t="str">
        <f t="shared" si="4"/>
        <v>38770.721</v>
      </c>
      <c r="H32" s="15">
        <f t="shared" si="5"/>
        <v>-3706</v>
      </c>
      <c r="I32" s="48" t="s">
        <v>5365</v>
      </c>
      <c r="J32" s="49" t="s">
        <v>5366</v>
      </c>
      <c r="K32" s="48">
        <v>-3706</v>
      </c>
      <c r="L32" s="48" t="s">
        <v>10817</v>
      </c>
      <c r="M32" s="49" t="s">
        <v>9369</v>
      </c>
      <c r="N32" s="49"/>
      <c r="O32" s="50" t="s">
        <v>11401</v>
      </c>
      <c r="P32" s="51" t="s">
        <v>5367</v>
      </c>
    </row>
    <row r="33" spans="1:16" ht="12.75" customHeight="1" thickBot="1" x14ac:dyDescent="0.25">
      <c r="A33" s="15" t="str">
        <f t="shared" si="0"/>
        <v>IBVS 111 </v>
      </c>
      <c r="B33" s="21" t="str">
        <f t="shared" si="1"/>
        <v>I</v>
      </c>
      <c r="C33" s="15">
        <f t="shared" si="2"/>
        <v>38782.669000000002</v>
      </c>
      <c r="D33" s="19" t="str">
        <f t="shared" si="3"/>
        <v>vis</v>
      </c>
      <c r="E33" s="47" t="e">
        <f>VLOOKUP(C33,Active!C$21:E$693,3,FALSE)</f>
        <v>#N/A</v>
      </c>
      <c r="F33" s="21" t="s">
        <v>9287</v>
      </c>
      <c r="G33" s="19" t="str">
        <f t="shared" si="4"/>
        <v>38782.669</v>
      </c>
      <c r="H33" s="15">
        <f t="shared" si="5"/>
        <v>-3696</v>
      </c>
      <c r="I33" s="48" t="s">
        <v>5373</v>
      </c>
      <c r="J33" s="49" t="s">
        <v>5374</v>
      </c>
      <c r="K33" s="48">
        <v>-3696</v>
      </c>
      <c r="L33" s="48" t="s">
        <v>10625</v>
      </c>
      <c r="M33" s="49" t="s">
        <v>9369</v>
      </c>
      <c r="N33" s="49"/>
      <c r="O33" s="50" t="s">
        <v>11401</v>
      </c>
      <c r="P33" s="51" t="s">
        <v>5367</v>
      </c>
    </row>
    <row r="34" spans="1:16" ht="12.75" customHeight="1" thickBot="1" x14ac:dyDescent="0.25">
      <c r="A34" s="15" t="str">
        <f t="shared" si="0"/>
        <v>IBVS 111 </v>
      </c>
      <c r="B34" s="21" t="str">
        <f t="shared" si="1"/>
        <v>I</v>
      </c>
      <c r="C34" s="15">
        <f t="shared" si="2"/>
        <v>38788.644999999997</v>
      </c>
      <c r="D34" s="19" t="str">
        <f t="shared" si="3"/>
        <v>vis</v>
      </c>
      <c r="E34" s="47" t="e">
        <f>VLOOKUP(C34,Active!C$21:E$693,3,FALSE)</f>
        <v>#N/A</v>
      </c>
      <c r="F34" s="21" t="s">
        <v>9287</v>
      </c>
      <c r="G34" s="19" t="str">
        <f t="shared" si="4"/>
        <v>38788.645</v>
      </c>
      <c r="H34" s="15">
        <f t="shared" si="5"/>
        <v>-3691</v>
      </c>
      <c r="I34" s="48" t="s">
        <v>5375</v>
      </c>
      <c r="J34" s="49" t="s">
        <v>5376</v>
      </c>
      <c r="K34" s="48">
        <v>-3691</v>
      </c>
      <c r="L34" s="48" t="s">
        <v>10631</v>
      </c>
      <c r="M34" s="49" t="s">
        <v>9369</v>
      </c>
      <c r="N34" s="49"/>
      <c r="O34" s="50" t="s">
        <v>11401</v>
      </c>
      <c r="P34" s="51" t="s">
        <v>5367</v>
      </c>
    </row>
    <row r="35" spans="1:16" ht="12.75" customHeight="1" thickBot="1" x14ac:dyDescent="0.25">
      <c r="A35" s="15" t="str">
        <f t="shared" si="0"/>
        <v>IBVS 111 </v>
      </c>
      <c r="B35" s="21" t="str">
        <f t="shared" si="1"/>
        <v>I</v>
      </c>
      <c r="C35" s="15">
        <f t="shared" si="2"/>
        <v>38794.625</v>
      </c>
      <c r="D35" s="19" t="str">
        <f t="shared" si="3"/>
        <v>vis</v>
      </c>
      <c r="E35" s="47" t="e">
        <f>VLOOKUP(C35,Active!C$21:E$693,3,FALSE)</f>
        <v>#N/A</v>
      </c>
      <c r="F35" s="21" t="s">
        <v>9287</v>
      </c>
      <c r="G35" s="19" t="str">
        <f t="shared" si="4"/>
        <v>38794.625</v>
      </c>
      <c r="H35" s="15">
        <f t="shared" si="5"/>
        <v>-3686</v>
      </c>
      <c r="I35" s="48" t="s">
        <v>5377</v>
      </c>
      <c r="J35" s="49" t="s">
        <v>5378</v>
      </c>
      <c r="K35" s="48">
        <v>-3686</v>
      </c>
      <c r="L35" s="48" t="s">
        <v>10639</v>
      </c>
      <c r="M35" s="49" t="s">
        <v>9369</v>
      </c>
      <c r="N35" s="49"/>
      <c r="O35" s="50" t="s">
        <v>11401</v>
      </c>
      <c r="P35" s="51" t="s">
        <v>5367</v>
      </c>
    </row>
    <row r="36" spans="1:16" ht="12.75" customHeight="1" thickBot="1" x14ac:dyDescent="0.25">
      <c r="A36" s="15" t="str">
        <f t="shared" si="0"/>
        <v>BAVM 18 </v>
      </c>
      <c r="B36" s="21" t="str">
        <f t="shared" si="1"/>
        <v>I</v>
      </c>
      <c r="C36" s="15">
        <f t="shared" si="2"/>
        <v>38794.625999999997</v>
      </c>
      <c r="D36" s="19" t="str">
        <f t="shared" si="3"/>
        <v>vis</v>
      </c>
      <c r="E36" s="47" t="e">
        <f>VLOOKUP(C36,Active!C$21:E$693,3,FALSE)</f>
        <v>#N/A</v>
      </c>
      <c r="F36" s="21" t="s">
        <v>9287</v>
      </c>
      <c r="G36" s="19" t="str">
        <f t="shared" si="4"/>
        <v>38794.626</v>
      </c>
      <c r="H36" s="15">
        <f t="shared" si="5"/>
        <v>-3686</v>
      </c>
      <c r="I36" s="48" t="s">
        <v>5379</v>
      </c>
      <c r="J36" s="49" t="s">
        <v>5380</v>
      </c>
      <c r="K36" s="48">
        <v>-3686</v>
      </c>
      <c r="L36" s="48" t="s">
        <v>10817</v>
      </c>
      <c r="M36" s="49" t="s">
        <v>9369</v>
      </c>
      <c r="N36" s="49"/>
      <c r="O36" s="50" t="s">
        <v>5248</v>
      </c>
      <c r="P36" s="51" t="s">
        <v>8307</v>
      </c>
    </row>
    <row r="37" spans="1:16" ht="12.75" customHeight="1" thickBot="1" x14ac:dyDescent="0.25">
      <c r="A37" s="15" t="str">
        <f t="shared" si="0"/>
        <v>BAVM 18 </v>
      </c>
      <c r="B37" s="21" t="str">
        <f t="shared" si="1"/>
        <v>I</v>
      </c>
      <c r="C37" s="15">
        <f t="shared" si="2"/>
        <v>38824.502</v>
      </c>
      <c r="D37" s="19" t="str">
        <f t="shared" si="3"/>
        <v>vis</v>
      </c>
      <c r="E37" s="47" t="e">
        <f>VLOOKUP(C37,Active!C$21:E$693,3,FALSE)</f>
        <v>#N/A</v>
      </c>
      <c r="F37" s="21" t="s">
        <v>9287</v>
      </c>
      <c r="G37" s="19" t="str">
        <f t="shared" si="4"/>
        <v>38824.502</v>
      </c>
      <c r="H37" s="15">
        <f t="shared" si="5"/>
        <v>-3661</v>
      </c>
      <c r="I37" s="48" t="s">
        <v>5389</v>
      </c>
      <c r="J37" s="49" t="s">
        <v>5390</v>
      </c>
      <c r="K37" s="48">
        <v>-3661</v>
      </c>
      <c r="L37" s="48" t="s">
        <v>10631</v>
      </c>
      <c r="M37" s="49" t="s">
        <v>9369</v>
      </c>
      <c r="N37" s="49"/>
      <c r="O37" s="50" t="s">
        <v>5248</v>
      </c>
      <c r="P37" s="51" t="s">
        <v>8307</v>
      </c>
    </row>
    <row r="38" spans="1:16" ht="12.75" customHeight="1" thickBot="1" x14ac:dyDescent="0.25">
      <c r="A38" s="15" t="str">
        <f t="shared" si="0"/>
        <v>BAVM 18 </v>
      </c>
      <c r="B38" s="21" t="str">
        <f t="shared" si="1"/>
        <v>I</v>
      </c>
      <c r="C38" s="15">
        <f t="shared" si="2"/>
        <v>38831.667999999998</v>
      </c>
      <c r="D38" s="19" t="str">
        <f t="shared" si="3"/>
        <v>vis</v>
      </c>
      <c r="E38" s="47" t="e">
        <f>VLOOKUP(C38,Active!C$21:E$693,3,FALSE)</f>
        <v>#N/A</v>
      </c>
      <c r="F38" s="21" t="s">
        <v>9287</v>
      </c>
      <c r="G38" s="19" t="str">
        <f t="shared" si="4"/>
        <v>38831.668</v>
      </c>
      <c r="H38" s="15">
        <f t="shared" si="5"/>
        <v>-3655</v>
      </c>
      <c r="I38" s="48" t="s">
        <v>5400</v>
      </c>
      <c r="J38" s="49" t="s">
        <v>5401</v>
      </c>
      <c r="K38" s="48">
        <v>-3655</v>
      </c>
      <c r="L38" s="48" t="s">
        <v>10504</v>
      </c>
      <c r="M38" s="49" t="s">
        <v>9369</v>
      </c>
      <c r="N38" s="49"/>
      <c r="O38" s="50" t="s">
        <v>5248</v>
      </c>
      <c r="P38" s="51" t="s">
        <v>8307</v>
      </c>
    </row>
    <row r="39" spans="1:16" ht="12.75" customHeight="1" thickBot="1" x14ac:dyDescent="0.25">
      <c r="A39" s="15" t="str">
        <f t="shared" si="0"/>
        <v> ORI 93 </v>
      </c>
      <c r="B39" s="21" t="str">
        <f t="shared" si="1"/>
        <v>I</v>
      </c>
      <c r="C39" s="15">
        <f t="shared" si="2"/>
        <v>38836.453000000001</v>
      </c>
      <c r="D39" s="19" t="str">
        <f t="shared" si="3"/>
        <v>vis</v>
      </c>
      <c r="E39" s="47" t="e">
        <f>VLOOKUP(C39,Active!C$21:E$693,3,FALSE)</f>
        <v>#N/A</v>
      </c>
      <c r="F39" s="21" t="s">
        <v>9287</v>
      </c>
      <c r="G39" s="19" t="str">
        <f t="shared" si="4"/>
        <v>38836.453</v>
      </c>
      <c r="H39" s="15">
        <f t="shared" si="5"/>
        <v>-3651</v>
      </c>
      <c r="I39" s="48" t="s">
        <v>5402</v>
      </c>
      <c r="J39" s="49" t="s">
        <v>5403</v>
      </c>
      <c r="K39" s="48">
        <v>-3651</v>
      </c>
      <c r="L39" s="48" t="s">
        <v>10586</v>
      </c>
      <c r="M39" s="49" t="s">
        <v>9369</v>
      </c>
      <c r="N39" s="49"/>
      <c r="O39" s="50" t="s">
        <v>5248</v>
      </c>
      <c r="P39" s="50" t="s">
        <v>5404</v>
      </c>
    </row>
    <row r="40" spans="1:16" ht="12.75" customHeight="1" thickBot="1" x14ac:dyDescent="0.25">
      <c r="A40" s="15" t="str">
        <f t="shared" si="0"/>
        <v>IBVS 111 </v>
      </c>
      <c r="B40" s="21" t="str">
        <f t="shared" si="1"/>
        <v>I</v>
      </c>
      <c r="C40" s="15">
        <f t="shared" si="2"/>
        <v>38966.74</v>
      </c>
      <c r="D40" s="19" t="str">
        <f t="shared" si="3"/>
        <v>vis</v>
      </c>
      <c r="E40" s="47" t="e">
        <f>VLOOKUP(C40,Active!C$21:E$693,3,FALSE)</f>
        <v>#N/A</v>
      </c>
      <c r="F40" s="21" t="s">
        <v>9287</v>
      </c>
      <c r="G40" s="19" t="str">
        <f t="shared" si="4"/>
        <v>38966.740</v>
      </c>
      <c r="H40" s="15">
        <f t="shared" si="5"/>
        <v>-3542</v>
      </c>
      <c r="I40" s="48" t="s">
        <v>5433</v>
      </c>
      <c r="J40" s="49" t="s">
        <v>5434</v>
      </c>
      <c r="K40" s="48">
        <v>-3542</v>
      </c>
      <c r="L40" s="48" t="s">
        <v>10639</v>
      </c>
      <c r="M40" s="49" t="s">
        <v>9369</v>
      </c>
      <c r="N40" s="49"/>
      <c r="O40" s="50" t="s">
        <v>11401</v>
      </c>
      <c r="P40" s="51" t="s">
        <v>5367</v>
      </c>
    </row>
    <row r="41" spans="1:16" ht="12.75" customHeight="1" thickBot="1" x14ac:dyDescent="0.25">
      <c r="A41" s="15" t="str">
        <f t="shared" si="0"/>
        <v> AA 10.61 </v>
      </c>
      <c r="B41" s="21" t="str">
        <f t="shared" si="1"/>
        <v>I</v>
      </c>
      <c r="C41" s="15">
        <f t="shared" si="2"/>
        <v>38977.489000000001</v>
      </c>
      <c r="D41" s="19" t="str">
        <f t="shared" si="3"/>
        <v>vis</v>
      </c>
      <c r="E41" s="47" t="e">
        <f>VLOOKUP(C41,Active!C$21:E$693,3,FALSE)</f>
        <v>#N/A</v>
      </c>
      <c r="F41" s="21" t="s">
        <v>9287</v>
      </c>
      <c r="G41" s="19" t="str">
        <f t="shared" si="4"/>
        <v>38977.489</v>
      </c>
      <c r="H41" s="15">
        <f t="shared" si="5"/>
        <v>-3533</v>
      </c>
      <c r="I41" s="48" t="s">
        <v>5437</v>
      </c>
      <c r="J41" s="49" t="s">
        <v>8884</v>
      </c>
      <c r="K41" s="48">
        <v>-3533</v>
      </c>
      <c r="L41" s="48" t="s">
        <v>10578</v>
      </c>
      <c r="M41" s="49" t="s">
        <v>9369</v>
      </c>
      <c r="N41" s="49"/>
      <c r="O41" s="50" t="s">
        <v>8885</v>
      </c>
      <c r="P41" s="50" t="s">
        <v>8399</v>
      </c>
    </row>
    <row r="42" spans="1:16" ht="12.75" customHeight="1" thickBot="1" x14ac:dyDescent="0.25">
      <c r="A42" s="15" t="str">
        <f t="shared" si="0"/>
        <v> AA 10.61 </v>
      </c>
      <c r="B42" s="21" t="str">
        <f t="shared" si="1"/>
        <v>I</v>
      </c>
      <c r="C42" s="15">
        <f t="shared" si="2"/>
        <v>38977.491000000002</v>
      </c>
      <c r="D42" s="19" t="str">
        <f t="shared" si="3"/>
        <v>vis</v>
      </c>
      <c r="E42" s="47" t="e">
        <f>VLOOKUP(C42,Active!C$21:E$693,3,FALSE)</f>
        <v>#N/A</v>
      </c>
      <c r="F42" s="21" t="s">
        <v>9287</v>
      </c>
      <c r="G42" s="19" t="str">
        <f t="shared" si="4"/>
        <v>38977.491</v>
      </c>
      <c r="H42" s="15">
        <f t="shared" si="5"/>
        <v>-3533</v>
      </c>
      <c r="I42" s="48" t="s">
        <v>8888</v>
      </c>
      <c r="J42" s="49" t="s">
        <v>8889</v>
      </c>
      <c r="K42" s="48">
        <v>-3533</v>
      </c>
      <c r="L42" s="48" t="s">
        <v>10595</v>
      </c>
      <c r="M42" s="49" t="s">
        <v>9369</v>
      </c>
      <c r="N42" s="49"/>
      <c r="O42" s="50" t="s">
        <v>8890</v>
      </c>
      <c r="P42" s="50" t="s">
        <v>8399</v>
      </c>
    </row>
    <row r="43" spans="1:16" ht="12.75" customHeight="1" thickBot="1" x14ac:dyDescent="0.25">
      <c r="A43" s="15" t="str">
        <f t="shared" si="0"/>
        <v>BAVM 18 </v>
      </c>
      <c r="B43" s="21" t="str">
        <f t="shared" si="1"/>
        <v>I</v>
      </c>
      <c r="C43" s="15">
        <f t="shared" si="2"/>
        <v>38977.491000000002</v>
      </c>
      <c r="D43" s="19" t="str">
        <f t="shared" si="3"/>
        <v>vis</v>
      </c>
      <c r="E43" s="47" t="e">
        <f>VLOOKUP(C43,Active!C$21:E$693,3,FALSE)</f>
        <v>#N/A</v>
      </c>
      <c r="F43" s="21" t="s">
        <v>9287</v>
      </c>
      <c r="G43" s="19" t="str">
        <f t="shared" si="4"/>
        <v>38977.491</v>
      </c>
      <c r="H43" s="15">
        <f t="shared" si="5"/>
        <v>-3533</v>
      </c>
      <c r="I43" s="48" t="s">
        <v>8888</v>
      </c>
      <c r="J43" s="49" t="s">
        <v>8889</v>
      </c>
      <c r="K43" s="48">
        <v>-3533</v>
      </c>
      <c r="L43" s="48" t="s">
        <v>10595</v>
      </c>
      <c r="M43" s="49" t="s">
        <v>9369</v>
      </c>
      <c r="N43" s="49"/>
      <c r="O43" s="50" t="s">
        <v>5245</v>
      </c>
      <c r="P43" s="51" t="s">
        <v>8307</v>
      </c>
    </row>
    <row r="44" spans="1:16" ht="12.75" customHeight="1" thickBot="1" x14ac:dyDescent="0.25">
      <c r="A44" s="15" t="str">
        <f t="shared" si="0"/>
        <v>IBVS 148 </v>
      </c>
      <c r="B44" s="21" t="str">
        <f t="shared" si="1"/>
        <v>I</v>
      </c>
      <c r="C44" s="15">
        <f t="shared" si="2"/>
        <v>39025.300799999997</v>
      </c>
      <c r="D44" s="19" t="str">
        <f t="shared" si="3"/>
        <v>vis</v>
      </c>
      <c r="E44" s="47" t="e">
        <f>VLOOKUP(C44,Active!C$21:E$693,3,FALSE)</f>
        <v>#N/A</v>
      </c>
      <c r="F44" s="21" t="s">
        <v>9287</v>
      </c>
      <c r="G44" s="19" t="str">
        <f t="shared" si="4"/>
        <v>39025.3008</v>
      </c>
      <c r="H44" s="15">
        <f t="shared" si="5"/>
        <v>-3493</v>
      </c>
      <c r="I44" s="48" t="s">
        <v>8911</v>
      </c>
      <c r="J44" s="49" t="s">
        <v>8912</v>
      </c>
      <c r="K44" s="48">
        <v>-3493</v>
      </c>
      <c r="L44" s="48" t="s">
        <v>8913</v>
      </c>
      <c r="M44" s="49" t="s">
        <v>10601</v>
      </c>
      <c r="N44" s="49" t="s">
        <v>10602</v>
      </c>
      <c r="O44" s="50" t="s">
        <v>8914</v>
      </c>
      <c r="P44" s="51" t="s">
        <v>8915</v>
      </c>
    </row>
    <row r="45" spans="1:16" ht="12.75" customHeight="1" thickBot="1" x14ac:dyDescent="0.25">
      <c r="A45" s="15" t="str">
        <f t="shared" si="0"/>
        <v>BAVM 18 </v>
      </c>
      <c r="B45" s="21" t="str">
        <f t="shared" si="1"/>
        <v>I</v>
      </c>
      <c r="C45" s="15">
        <f t="shared" si="2"/>
        <v>39026.497000000003</v>
      </c>
      <c r="D45" s="19" t="str">
        <f t="shared" si="3"/>
        <v>vis</v>
      </c>
      <c r="E45" s="47" t="e">
        <f>VLOOKUP(C45,Active!C$21:E$693,3,FALSE)</f>
        <v>#N/A</v>
      </c>
      <c r="F45" s="21" t="s">
        <v>9287</v>
      </c>
      <c r="G45" s="19" t="str">
        <f t="shared" si="4"/>
        <v>39026.497</v>
      </c>
      <c r="H45" s="15">
        <f t="shared" si="5"/>
        <v>-3492</v>
      </c>
      <c r="I45" s="48" t="s">
        <v>8916</v>
      </c>
      <c r="J45" s="49" t="s">
        <v>8917</v>
      </c>
      <c r="K45" s="48">
        <v>-3492</v>
      </c>
      <c r="L45" s="48" t="s">
        <v>10586</v>
      </c>
      <c r="M45" s="49" t="s">
        <v>9369</v>
      </c>
      <c r="N45" s="49"/>
      <c r="O45" s="50" t="s">
        <v>5248</v>
      </c>
      <c r="P45" s="51" t="s">
        <v>8307</v>
      </c>
    </row>
    <row r="46" spans="1:16" ht="12.75" customHeight="1" thickBot="1" x14ac:dyDescent="0.25">
      <c r="A46" s="15" t="str">
        <f t="shared" si="0"/>
        <v>IBVS 114 </v>
      </c>
      <c r="B46" s="21" t="str">
        <f t="shared" si="1"/>
        <v>I</v>
      </c>
      <c r="C46" s="15">
        <f t="shared" si="2"/>
        <v>39027.695</v>
      </c>
      <c r="D46" s="19" t="str">
        <f t="shared" si="3"/>
        <v>vis</v>
      </c>
      <c r="E46" s="47" t="e">
        <f>VLOOKUP(C46,Active!C$21:E$693,3,FALSE)</f>
        <v>#N/A</v>
      </c>
      <c r="F46" s="21" t="s">
        <v>9287</v>
      </c>
      <c r="G46" s="19" t="str">
        <f t="shared" si="4"/>
        <v>39027.695</v>
      </c>
      <c r="H46" s="15">
        <f t="shared" si="5"/>
        <v>-3491</v>
      </c>
      <c r="I46" s="48" t="s">
        <v>8918</v>
      </c>
      <c r="J46" s="49" t="s">
        <v>8919</v>
      </c>
      <c r="K46" s="48">
        <v>-3491</v>
      </c>
      <c r="L46" s="48" t="s">
        <v>10625</v>
      </c>
      <c r="M46" s="49" t="s">
        <v>9369</v>
      </c>
      <c r="N46" s="49"/>
      <c r="O46" s="50" t="s">
        <v>8554</v>
      </c>
      <c r="P46" s="51" t="s">
        <v>5263</v>
      </c>
    </row>
    <row r="47" spans="1:16" ht="12.75" customHeight="1" thickBot="1" x14ac:dyDescent="0.25">
      <c r="A47" s="15" t="str">
        <f t="shared" si="0"/>
        <v>IBVS 148 </v>
      </c>
      <c r="B47" s="21" t="str">
        <f t="shared" si="1"/>
        <v>I</v>
      </c>
      <c r="C47" s="15">
        <f t="shared" si="2"/>
        <v>39032.472999999998</v>
      </c>
      <c r="D47" s="19" t="str">
        <f t="shared" si="3"/>
        <v>vis</v>
      </c>
      <c r="E47" s="47" t="e">
        <f>VLOOKUP(C47,Active!C$21:E$693,3,FALSE)</f>
        <v>#N/A</v>
      </c>
      <c r="F47" s="21" t="s">
        <v>9287</v>
      </c>
      <c r="G47" s="19" t="str">
        <f t="shared" si="4"/>
        <v>39032.4730</v>
      </c>
      <c r="H47" s="15">
        <f t="shared" si="5"/>
        <v>-3487</v>
      </c>
      <c r="I47" s="48" t="s">
        <v>8920</v>
      </c>
      <c r="J47" s="49" t="s">
        <v>8921</v>
      </c>
      <c r="K47" s="48">
        <v>-3487</v>
      </c>
      <c r="L47" s="48" t="s">
        <v>8922</v>
      </c>
      <c r="M47" s="49" t="s">
        <v>10601</v>
      </c>
      <c r="N47" s="49" t="s">
        <v>10602</v>
      </c>
      <c r="O47" s="50" t="s">
        <v>8914</v>
      </c>
      <c r="P47" s="51" t="s">
        <v>8915</v>
      </c>
    </row>
    <row r="48" spans="1:16" ht="12.75" customHeight="1" thickBot="1" x14ac:dyDescent="0.25">
      <c r="A48" s="15" t="str">
        <f t="shared" si="0"/>
        <v>IBVS 114 </v>
      </c>
      <c r="B48" s="21" t="str">
        <f t="shared" si="1"/>
        <v>I</v>
      </c>
      <c r="C48" s="15">
        <f t="shared" si="2"/>
        <v>39033.673000000003</v>
      </c>
      <c r="D48" s="19" t="str">
        <f t="shared" si="3"/>
        <v>vis</v>
      </c>
      <c r="E48" s="47" t="e">
        <f>VLOOKUP(C48,Active!C$21:E$693,3,FALSE)</f>
        <v>#N/A</v>
      </c>
      <c r="F48" s="21" t="s">
        <v>9287</v>
      </c>
      <c r="G48" s="19" t="str">
        <f t="shared" si="4"/>
        <v>39033.673</v>
      </c>
      <c r="H48" s="15">
        <f t="shared" si="5"/>
        <v>-3486</v>
      </c>
      <c r="I48" s="48" t="s">
        <v>8923</v>
      </c>
      <c r="J48" s="49" t="s">
        <v>8924</v>
      </c>
      <c r="K48" s="48">
        <v>-3486</v>
      </c>
      <c r="L48" s="48" t="s">
        <v>7644</v>
      </c>
      <c r="M48" s="49" t="s">
        <v>9369</v>
      </c>
      <c r="N48" s="49"/>
      <c r="O48" s="50" t="s">
        <v>8554</v>
      </c>
      <c r="P48" s="51" t="s">
        <v>5263</v>
      </c>
    </row>
    <row r="49" spans="1:16" ht="12.75" customHeight="1" thickBot="1" x14ac:dyDescent="0.25">
      <c r="A49" s="15" t="str">
        <f t="shared" si="0"/>
        <v>BAVM 18 </v>
      </c>
      <c r="B49" s="21" t="str">
        <f t="shared" si="1"/>
        <v>I</v>
      </c>
      <c r="C49" s="15">
        <f t="shared" si="2"/>
        <v>39044.428999999996</v>
      </c>
      <c r="D49" s="19" t="str">
        <f t="shared" si="3"/>
        <v>vis</v>
      </c>
      <c r="E49" s="47" t="e">
        <f>VLOOKUP(C49,Active!C$21:E$693,3,FALSE)</f>
        <v>#N/A</v>
      </c>
      <c r="F49" s="21" t="s">
        <v>9287</v>
      </c>
      <c r="G49" s="19" t="str">
        <f t="shared" si="4"/>
        <v>39044.429</v>
      </c>
      <c r="H49" s="15">
        <f t="shared" si="5"/>
        <v>-3477</v>
      </c>
      <c r="I49" s="48" t="s">
        <v>8925</v>
      </c>
      <c r="J49" s="49" t="s">
        <v>8926</v>
      </c>
      <c r="K49" s="48">
        <v>-3477</v>
      </c>
      <c r="L49" s="48" t="s">
        <v>9288</v>
      </c>
      <c r="M49" s="49" t="s">
        <v>9369</v>
      </c>
      <c r="N49" s="49"/>
      <c r="O49" s="50" t="s">
        <v>5245</v>
      </c>
      <c r="P49" s="51" t="s">
        <v>8307</v>
      </c>
    </row>
    <row r="50" spans="1:16" ht="12.75" customHeight="1" thickBot="1" x14ac:dyDescent="0.25">
      <c r="A50" s="15" t="str">
        <f t="shared" si="0"/>
        <v>IBVS 119 </v>
      </c>
      <c r="B50" s="21" t="str">
        <f t="shared" si="1"/>
        <v>I</v>
      </c>
      <c r="C50" s="15">
        <f t="shared" si="2"/>
        <v>39045.624000000003</v>
      </c>
      <c r="D50" s="19" t="str">
        <f t="shared" si="3"/>
        <v>vis</v>
      </c>
      <c r="E50" s="47" t="e">
        <f>VLOOKUP(C50,Active!C$21:E$693,3,FALSE)</f>
        <v>#N/A</v>
      </c>
      <c r="F50" s="21" t="s">
        <v>9287</v>
      </c>
      <c r="G50" s="19" t="str">
        <f t="shared" si="4"/>
        <v>39045.624</v>
      </c>
      <c r="H50" s="15">
        <f t="shared" si="5"/>
        <v>-3476</v>
      </c>
      <c r="I50" s="48" t="s">
        <v>8927</v>
      </c>
      <c r="J50" s="49" t="s">
        <v>8928</v>
      </c>
      <c r="K50" s="48">
        <v>-3476</v>
      </c>
      <c r="L50" s="48" t="s">
        <v>10625</v>
      </c>
      <c r="M50" s="49" t="s">
        <v>9369</v>
      </c>
      <c r="N50" s="49"/>
      <c r="O50" s="50" t="s">
        <v>11401</v>
      </c>
      <c r="P50" s="51" t="s">
        <v>5289</v>
      </c>
    </row>
    <row r="51" spans="1:16" ht="12.75" customHeight="1" thickBot="1" x14ac:dyDescent="0.25">
      <c r="A51" s="15" t="str">
        <f t="shared" si="0"/>
        <v>IBVS 119 </v>
      </c>
      <c r="B51" s="21" t="str">
        <f t="shared" si="1"/>
        <v>I</v>
      </c>
      <c r="C51" s="15">
        <f t="shared" si="2"/>
        <v>39050.400999999998</v>
      </c>
      <c r="D51" s="19" t="str">
        <f t="shared" si="3"/>
        <v>vis</v>
      </c>
      <c r="E51" s="47" t="e">
        <f>VLOOKUP(C51,Active!C$21:E$693,3,FALSE)</f>
        <v>#N/A</v>
      </c>
      <c r="F51" s="21" t="s">
        <v>9287</v>
      </c>
      <c r="G51" s="19" t="str">
        <f t="shared" si="4"/>
        <v>39050.401</v>
      </c>
      <c r="H51" s="15">
        <f t="shared" si="5"/>
        <v>-3472</v>
      </c>
      <c r="I51" s="48" t="s">
        <v>8934</v>
      </c>
      <c r="J51" s="49" t="s">
        <v>8935</v>
      </c>
      <c r="K51" s="48">
        <v>-3472</v>
      </c>
      <c r="L51" s="48" t="s">
        <v>10595</v>
      </c>
      <c r="M51" s="49" t="s">
        <v>9289</v>
      </c>
      <c r="N51" s="49"/>
      <c r="O51" s="50" t="s">
        <v>8936</v>
      </c>
      <c r="P51" s="51" t="s">
        <v>5289</v>
      </c>
    </row>
    <row r="52" spans="1:16" ht="12.75" customHeight="1" thickBot="1" x14ac:dyDescent="0.25">
      <c r="A52" s="15" t="str">
        <f t="shared" si="0"/>
        <v>IBVS 119 </v>
      </c>
      <c r="B52" s="21" t="str">
        <f t="shared" si="1"/>
        <v>I</v>
      </c>
      <c r="C52" s="15">
        <f t="shared" si="2"/>
        <v>39050.406000000003</v>
      </c>
      <c r="D52" s="19" t="str">
        <f t="shared" si="3"/>
        <v>vis</v>
      </c>
      <c r="E52" s="47" t="e">
        <f>VLOOKUP(C52,Active!C$21:E$693,3,FALSE)</f>
        <v>#N/A</v>
      </c>
      <c r="F52" s="21" t="s">
        <v>9287</v>
      </c>
      <c r="G52" s="19" t="str">
        <f t="shared" si="4"/>
        <v>39050.406</v>
      </c>
      <c r="H52" s="15">
        <f t="shared" si="5"/>
        <v>-3472</v>
      </c>
      <c r="I52" s="48" t="s">
        <v>8937</v>
      </c>
      <c r="J52" s="49" t="s">
        <v>8938</v>
      </c>
      <c r="K52" s="48">
        <v>-3472</v>
      </c>
      <c r="L52" s="48" t="s">
        <v>9288</v>
      </c>
      <c r="M52" s="49" t="s">
        <v>9369</v>
      </c>
      <c r="N52" s="49"/>
      <c r="O52" s="50" t="s">
        <v>5268</v>
      </c>
      <c r="P52" s="51" t="s">
        <v>5289</v>
      </c>
    </row>
    <row r="53" spans="1:16" ht="12.75" customHeight="1" thickBot="1" x14ac:dyDescent="0.25">
      <c r="A53" s="15" t="str">
        <f t="shared" si="0"/>
        <v>IBVS 119 </v>
      </c>
      <c r="B53" s="21" t="str">
        <f t="shared" si="1"/>
        <v>I</v>
      </c>
      <c r="C53" s="15">
        <f t="shared" si="2"/>
        <v>39050.409</v>
      </c>
      <c r="D53" s="19" t="str">
        <f t="shared" si="3"/>
        <v>vis</v>
      </c>
      <c r="E53" s="47" t="e">
        <f>VLOOKUP(C53,Active!C$21:E$693,3,FALSE)</f>
        <v>#N/A</v>
      </c>
      <c r="F53" s="21" t="s">
        <v>9287</v>
      </c>
      <c r="G53" s="19" t="str">
        <f t="shared" si="4"/>
        <v>39050.409</v>
      </c>
      <c r="H53" s="15">
        <f t="shared" si="5"/>
        <v>-3472</v>
      </c>
      <c r="I53" s="48" t="s">
        <v>8939</v>
      </c>
      <c r="J53" s="49" t="s">
        <v>8940</v>
      </c>
      <c r="K53" s="48">
        <v>-3472</v>
      </c>
      <c r="L53" s="48" t="s">
        <v>10817</v>
      </c>
      <c r="M53" s="49" t="s">
        <v>9369</v>
      </c>
      <c r="N53" s="49"/>
      <c r="O53" s="50" t="s">
        <v>8936</v>
      </c>
      <c r="P53" s="51" t="s">
        <v>5289</v>
      </c>
    </row>
    <row r="54" spans="1:16" ht="12.75" customHeight="1" thickBot="1" x14ac:dyDescent="0.25">
      <c r="A54" s="15" t="str">
        <f t="shared" si="0"/>
        <v>IBVS 154 </v>
      </c>
      <c r="B54" s="21" t="str">
        <f t="shared" si="1"/>
        <v>I</v>
      </c>
      <c r="C54" s="15">
        <f t="shared" si="2"/>
        <v>39052.792800000003</v>
      </c>
      <c r="D54" s="19" t="str">
        <f t="shared" si="3"/>
        <v>vis</v>
      </c>
      <c r="E54" s="47" t="e">
        <f>VLOOKUP(C54,Active!C$21:E$693,3,FALSE)</f>
        <v>#N/A</v>
      </c>
      <c r="F54" s="21" t="s">
        <v>9287</v>
      </c>
      <c r="G54" s="19" t="str">
        <f t="shared" si="4"/>
        <v>39052.7928</v>
      </c>
      <c r="H54" s="15">
        <f t="shared" si="5"/>
        <v>-3470</v>
      </c>
      <c r="I54" s="48" t="s">
        <v>8945</v>
      </c>
      <c r="J54" s="49" t="s">
        <v>8946</v>
      </c>
      <c r="K54" s="48">
        <v>-3470</v>
      </c>
      <c r="L54" s="48" t="s">
        <v>8931</v>
      </c>
      <c r="M54" s="49" t="s">
        <v>10601</v>
      </c>
      <c r="N54" s="49" t="s">
        <v>10602</v>
      </c>
      <c r="O54" s="50" t="s">
        <v>8435</v>
      </c>
      <c r="P54" s="51" t="s">
        <v>8947</v>
      </c>
    </row>
    <row r="55" spans="1:16" ht="12.75" customHeight="1" thickBot="1" x14ac:dyDescent="0.25">
      <c r="A55" s="15" t="str">
        <f t="shared" si="0"/>
        <v>IBVS 119 </v>
      </c>
      <c r="B55" s="21" t="str">
        <f t="shared" si="1"/>
        <v>I</v>
      </c>
      <c r="C55" s="15">
        <f t="shared" si="2"/>
        <v>39052.794999999998</v>
      </c>
      <c r="D55" s="19" t="str">
        <f t="shared" si="3"/>
        <v>vis</v>
      </c>
      <c r="E55" s="47" t="e">
        <f>VLOOKUP(C55,Active!C$21:E$693,3,FALSE)</f>
        <v>#N/A</v>
      </c>
      <c r="F55" s="21" t="s">
        <v>9287</v>
      </c>
      <c r="G55" s="19" t="str">
        <f t="shared" si="4"/>
        <v>39052.795</v>
      </c>
      <c r="H55" s="15">
        <f t="shared" si="5"/>
        <v>-3470</v>
      </c>
      <c r="I55" s="48" t="s">
        <v>8948</v>
      </c>
      <c r="J55" s="49" t="s">
        <v>8949</v>
      </c>
      <c r="K55" s="48">
        <v>-3470</v>
      </c>
      <c r="L55" s="48" t="s">
        <v>10625</v>
      </c>
      <c r="M55" s="49" t="s">
        <v>9369</v>
      </c>
      <c r="N55" s="49"/>
      <c r="O55" s="50" t="s">
        <v>8950</v>
      </c>
      <c r="P55" s="51" t="s">
        <v>5289</v>
      </c>
    </row>
    <row r="56" spans="1:16" ht="12.75" customHeight="1" thickBot="1" x14ac:dyDescent="0.25">
      <c r="A56" s="15" t="str">
        <f t="shared" si="0"/>
        <v>BAVM 18 </v>
      </c>
      <c r="B56" s="21" t="str">
        <f t="shared" si="1"/>
        <v>I</v>
      </c>
      <c r="C56" s="15">
        <f t="shared" si="2"/>
        <v>39056.379000000001</v>
      </c>
      <c r="D56" s="19" t="str">
        <f t="shared" si="3"/>
        <v>vis</v>
      </c>
      <c r="E56" s="47" t="e">
        <f>VLOOKUP(C56,Active!C$21:E$693,3,FALSE)</f>
        <v>#N/A</v>
      </c>
      <c r="F56" s="21" t="s">
        <v>9287</v>
      </c>
      <c r="G56" s="19" t="str">
        <f t="shared" si="4"/>
        <v>39056.379</v>
      </c>
      <c r="H56" s="15">
        <f t="shared" si="5"/>
        <v>-3467</v>
      </c>
      <c r="I56" s="48" t="s">
        <v>8953</v>
      </c>
      <c r="J56" s="49" t="s">
        <v>8954</v>
      </c>
      <c r="K56" s="48">
        <v>-3467</v>
      </c>
      <c r="L56" s="48" t="s">
        <v>10660</v>
      </c>
      <c r="M56" s="49" t="s">
        <v>9369</v>
      </c>
      <c r="N56" s="49"/>
      <c r="O56" s="50" t="s">
        <v>5268</v>
      </c>
      <c r="P56" s="51" t="s">
        <v>8307</v>
      </c>
    </row>
    <row r="57" spans="1:16" ht="12.75" customHeight="1" thickBot="1" x14ac:dyDescent="0.25">
      <c r="A57" s="15" t="str">
        <f t="shared" si="0"/>
        <v>IBVS 119 </v>
      </c>
      <c r="B57" s="21" t="str">
        <f t="shared" si="1"/>
        <v>I</v>
      </c>
      <c r="C57" s="15">
        <f t="shared" si="2"/>
        <v>39056.379000000001</v>
      </c>
      <c r="D57" s="19" t="str">
        <f t="shared" si="3"/>
        <v>vis</v>
      </c>
      <c r="E57" s="47" t="e">
        <f>VLOOKUP(C57,Active!C$21:E$693,3,FALSE)</f>
        <v>#N/A</v>
      </c>
      <c r="F57" s="21" t="s">
        <v>9287</v>
      </c>
      <c r="G57" s="19" t="str">
        <f t="shared" si="4"/>
        <v>39056.379</v>
      </c>
      <c r="H57" s="15">
        <f t="shared" si="5"/>
        <v>-3467</v>
      </c>
      <c r="I57" s="48" t="s">
        <v>8953</v>
      </c>
      <c r="J57" s="49" t="s">
        <v>8954</v>
      </c>
      <c r="K57" s="48">
        <v>-3467</v>
      </c>
      <c r="L57" s="48" t="s">
        <v>10660</v>
      </c>
      <c r="M57" s="49" t="s">
        <v>9289</v>
      </c>
      <c r="N57" s="49"/>
      <c r="O57" s="50" t="s">
        <v>8936</v>
      </c>
      <c r="P57" s="51" t="s">
        <v>5289</v>
      </c>
    </row>
    <row r="58" spans="1:16" ht="12.75" customHeight="1" thickBot="1" x14ac:dyDescent="0.25">
      <c r="A58" s="15" t="str">
        <f t="shared" si="0"/>
        <v>IBVS 148 </v>
      </c>
      <c r="B58" s="21" t="str">
        <f t="shared" si="1"/>
        <v>I</v>
      </c>
      <c r="C58" s="15">
        <f t="shared" si="2"/>
        <v>39062.356200000002</v>
      </c>
      <c r="D58" s="19" t="str">
        <f t="shared" si="3"/>
        <v>vis</v>
      </c>
      <c r="E58" s="47" t="e">
        <f>VLOOKUP(C58,Active!C$21:E$693,3,FALSE)</f>
        <v>#N/A</v>
      </c>
      <c r="F58" s="21" t="s">
        <v>9287</v>
      </c>
      <c r="G58" s="19" t="str">
        <f t="shared" si="4"/>
        <v>39062.3562</v>
      </c>
      <c r="H58" s="15">
        <f t="shared" si="5"/>
        <v>-3462</v>
      </c>
      <c r="I58" s="48" t="s">
        <v>8958</v>
      </c>
      <c r="J58" s="49" t="s">
        <v>8959</v>
      </c>
      <c r="K58" s="48">
        <v>-3462</v>
      </c>
      <c r="L58" s="48" t="s">
        <v>8960</v>
      </c>
      <c r="M58" s="49" t="s">
        <v>10601</v>
      </c>
      <c r="N58" s="49" t="s">
        <v>10602</v>
      </c>
      <c r="O58" s="50" t="s">
        <v>8961</v>
      </c>
      <c r="P58" s="51" t="s">
        <v>8915</v>
      </c>
    </row>
    <row r="59" spans="1:16" ht="12.75" customHeight="1" thickBot="1" x14ac:dyDescent="0.25">
      <c r="A59" s="15" t="str">
        <f t="shared" si="0"/>
        <v>BAVM 18 </v>
      </c>
      <c r="B59" s="21" t="str">
        <f t="shared" si="1"/>
        <v>I</v>
      </c>
      <c r="C59" s="15">
        <f t="shared" si="2"/>
        <v>39062.357000000004</v>
      </c>
      <c r="D59" s="19" t="str">
        <f t="shared" si="3"/>
        <v>vis</v>
      </c>
      <c r="E59" s="47" t="e">
        <f>VLOOKUP(C59,Active!C$21:E$693,3,FALSE)</f>
        <v>#N/A</v>
      </c>
      <c r="F59" s="21" t="s">
        <v>9287</v>
      </c>
      <c r="G59" s="19" t="str">
        <f t="shared" si="4"/>
        <v>39062.357</v>
      </c>
      <c r="H59" s="15">
        <f t="shared" si="5"/>
        <v>-3462</v>
      </c>
      <c r="I59" s="48" t="s">
        <v>8962</v>
      </c>
      <c r="J59" s="49" t="s">
        <v>8963</v>
      </c>
      <c r="K59" s="48">
        <v>-3462</v>
      </c>
      <c r="L59" s="48" t="s">
        <v>10625</v>
      </c>
      <c r="M59" s="49" t="s">
        <v>9369</v>
      </c>
      <c r="N59" s="49"/>
      <c r="O59" s="50" t="s">
        <v>5245</v>
      </c>
      <c r="P59" s="51" t="s">
        <v>8307</v>
      </c>
    </row>
    <row r="60" spans="1:16" ht="12.75" customHeight="1" thickBot="1" x14ac:dyDescent="0.25">
      <c r="A60" s="15" t="str">
        <f t="shared" si="0"/>
        <v>IBVS 148 </v>
      </c>
      <c r="B60" s="21" t="str">
        <f t="shared" si="1"/>
        <v>I</v>
      </c>
      <c r="C60" s="15">
        <f t="shared" si="2"/>
        <v>39068.331599999998</v>
      </c>
      <c r="D60" s="19" t="str">
        <f t="shared" si="3"/>
        <v>vis</v>
      </c>
      <c r="E60" s="47" t="e">
        <f>VLOOKUP(C60,Active!C$21:E$693,3,FALSE)</f>
        <v>#N/A</v>
      </c>
      <c r="F60" s="21" t="s">
        <v>9287</v>
      </c>
      <c r="G60" s="19" t="str">
        <f t="shared" si="4"/>
        <v>39068.3316</v>
      </c>
      <c r="H60" s="15">
        <f t="shared" si="5"/>
        <v>-3457</v>
      </c>
      <c r="I60" s="48" t="s">
        <v>8966</v>
      </c>
      <c r="J60" s="49" t="s">
        <v>8967</v>
      </c>
      <c r="K60" s="48">
        <v>-3457</v>
      </c>
      <c r="L60" s="48" t="s">
        <v>5344</v>
      </c>
      <c r="M60" s="49" t="s">
        <v>10601</v>
      </c>
      <c r="N60" s="49" t="s">
        <v>10602</v>
      </c>
      <c r="O60" s="50" t="s">
        <v>8961</v>
      </c>
      <c r="P60" s="51" t="s">
        <v>8915</v>
      </c>
    </row>
    <row r="61" spans="1:16" ht="12.75" customHeight="1" thickBot="1" x14ac:dyDescent="0.25">
      <c r="A61" s="15" t="str">
        <f t="shared" si="0"/>
        <v>IBVS 129 </v>
      </c>
      <c r="B61" s="21" t="str">
        <f t="shared" si="1"/>
        <v>I</v>
      </c>
      <c r="C61" s="15">
        <f t="shared" si="2"/>
        <v>39070.722000000002</v>
      </c>
      <c r="D61" s="19" t="str">
        <f t="shared" si="3"/>
        <v>vis</v>
      </c>
      <c r="E61" s="47" t="e">
        <f>VLOOKUP(C61,Active!C$21:E$693,3,FALSE)</f>
        <v>#N/A</v>
      </c>
      <c r="F61" s="21" t="s">
        <v>9287</v>
      </c>
      <c r="G61" s="19" t="str">
        <f t="shared" si="4"/>
        <v>39070.722</v>
      </c>
      <c r="H61" s="15">
        <f t="shared" si="5"/>
        <v>-3455</v>
      </c>
      <c r="I61" s="48" t="s">
        <v>8968</v>
      </c>
      <c r="J61" s="49" t="s">
        <v>8969</v>
      </c>
      <c r="K61" s="48">
        <v>-3455</v>
      </c>
      <c r="L61" s="48" t="s">
        <v>10660</v>
      </c>
      <c r="M61" s="49" t="s">
        <v>9369</v>
      </c>
      <c r="N61" s="49"/>
      <c r="O61" s="50" t="s">
        <v>8950</v>
      </c>
      <c r="P61" s="51" t="s">
        <v>8970</v>
      </c>
    </row>
    <row r="62" spans="1:16" ht="12.75" customHeight="1" thickBot="1" x14ac:dyDescent="0.25">
      <c r="A62" s="15" t="str">
        <f t="shared" si="0"/>
        <v>IBVS 119 </v>
      </c>
      <c r="B62" s="21" t="str">
        <f t="shared" si="1"/>
        <v>I</v>
      </c>
      <c r="C62" s="15">
        <f t="shared" si="2"/>
        <v>39075.500999999997</v>
      </c>
      <c r="D62" s="19" t="str">
        <f t="shared" si="3"/>
        <v>vis</v>
      </c>
      <c r="E62" s="47" t="e">
        <f>VLOOKUP(C62,Active!C$21:E$693,3,FALSE)</f>
        <v>#N/A</v>
      </c>
      <c r="F62" s="21" t="s">
        <v>9287</v>
      </c>
      <c r="G62" s="19" t="str">
        <f t="shared" si="4"/>
        <v>39075.501</v>
      </c>
      <c r="H62" s="15">
        <f t="shared" si="5"/>
        <v>-3451</v>
      </c>
      <c r="I62" s="48" t="s">
        <v>8971</v>
      </c>
      <c r="J62" s="49" t="s">
        <v>8972</v>
      </c>
      <c r="K62" s="48">
        <v>-3451</v>
      </c>
      <c r="L62" s="48" t="s">
        <v>10595</v>
      </c>
      <c r="M62" s="49" t="s">
        <v>9369</v>
      </c>
      <c r="N62" s="49"/>
      <c r="O62" s="50" t="s">
        <v>8973</v>
      </c>
      <c r="P62" s="51" t="s">
        <v>5289</v>
      </c>
    </row>
    <row r="63" spans="1:16" ht="12.75" customHeight="1" thickBot="1" x14ac:dyDescent="0.25">
      <c r="A63" s="15" t="str">
        <f t="shared" si="0"/>
        <v>IBVS 129 </v>
      </c>
      <c r="B63" s="21" t="str">
        <f t="shared" si="1"/>
        <v>I</v>
      </c>
      <c r="C63" s="15">
        <f t="shared" si="2"/>
        <v>39094.627</v>
      </c>
      <c r="D63" s="19" t="str">
        <f t="shared" si="3"/>
        <v>vis</v>
      </c>
      <c r="E63" s="47" t="e">
        <f>VLOOKUP(C63,Active!C$21:E$693,3,FALSE)</f>
        <v>#N/A</v>
      </c>
      <c r="F63" s="21" t="s">
        <v>9287</v>
      </c>
      <c r="G63" s="19" t="str">
        <f t="shared" si="4"/>
        <v>39094.627</v>
      </c>
      <c r="H63" s="15">
        <f t="shared" si="5"/>
        <v>-3435</v>
      </c>
      <c r="I63" s="48" t="s">
        <v>8974</v>
      </c>
      <c r="J63" s="49" t="s">
        <v>8975</v>
      </c>
      <c r="K63" s="48">
        <v>-3435</v>
      </c>
      <c r="L63" s="48" t="s">
        <v>10660</v>
      </c>
      <c r="M63" s="49" t="s">
        <v>9369</v>
      </c>
      <c r="N63" s="49"/>
      <c r="O63" s="50" t="s">
        <v>11401</v>
      </c>
      <c r="P63" s="51" t="s">
        <v>8970</v>
      </c>
    </row>
    <row r="64" spans="1:16" ht="12.75" customHeight="1" thickBot="1" x14ac:dyDescent="0.25">
      <c r="A64" s="15" t="str">
        <f t="shared" si="0"/>
        <v>IBVS 129 </v>
      </c>
      <c r="B64" s="21" t="str">
        <f t="shared" si="1"/>
        <v>I</v>
      </c>
      <c r="C64" s="15">
        <f t="shared" si="2"/>
        <v>39112.557000000001</v>
      </c>
      <c r="D64" s="19" t="str">
        <f t="shared" si="3"/>
        <v>vis</v>
      </c>
      <c r="E64" s="47" t="e">
        <f>VLOOKUP(C64,Active!C$21:E$693,3,FALSE)</f>
        <v>#N/A</v>
      </c>
      <c r="F64" s="21" t="s">
        <v>9287</v>
      </c>
      <c r="G64" s="19" t="str">
        <f t="shared" si="4"/>
        <v>39112.557</v>
      </c>
      <c r="H64" s="15">
        <f t="shared" si="5"/>
        <v>-3420</v>
      </c>
      <c r="I64" s="48" t="s">
        <v>8976</v>
      </c>
      <c r="J64" s="49" t="s">
        <v>8977</v>
      </c>
      <c r="K64" s="48">
        <v>-3420</v>
      </c>
      <c r="L64" s="48" t="s">
        <v>10631</v>
      </c>
      <c r="M64" s="49" t="s">
        <v>9369</v>
      </c>
      <c r="N64" s="49"/>
      <c r="O64" s="50" t="s">
        <v>11401</v>
      </c>
      <c r="P64" s="51" t="s">
        <v>8970</v>
      </c>
    </row>
    <row r="65" spans="1:16" ht="12.75" customHeight="1" thickBot="1" x14ac:dyDescent="0.25">
      <c r="A65" s="15" t="str">
        <f t="shared" si="0"/>
        <v> ORI 95 </v>
      </c>
      <c r="B65" s="21" t="str">
        <f t="shared" si="1"/>
        <v>I</v>
      </c>
      <c r="C65" s="15">
        <f t="shared" si="2"/>
        <v>39130.478000000003</v>
      </c>
      <c r="D65" s="19" t="str">
        <f t="shared" si="3"/>
        <v>vis</v>
      </c>
      <c r="E65" s="47" t="e">
        <f>VLOOKUP(C65,Active!C$21:E$693,3,FALSE)</f>
        <v>#N/A</v>
      </c>
      <c r="F65" s="21" t="s">
        <v>9287</v>
      </c>
      <c r="G65" s="19" t="str">
        <f t="shared" si="4"/>
        <v>39130.478</v>
      </c>
      <c r="H65" s="15">
        <f t="shared" si="5"/>
        <v>-3405</v>
      </c>
      <c r="I65" s="48" t="s">
        <v>8978</v>
      </c>
      <c r="J65" s="49" t="s">
        <v>8979</v>
      </c>
      <c r="K65" s="48">
        <v>-3405</v>
      </c>
      <c r="L65" s="48" t="s">
        <v>10391</v>
      </c>
      <c r="M65" s="49" t="s">
        <v>9369</v>
      </c>
      <c r="N65" s="49"/>
      <c r="O65" s="50" t="s">
        <v>5248</v>
      </c>
      <c r="P65" s="50" t="s">
        <v>8980</v>
      </c>
    </row>
    <row r="66" spans="1:16" ht="12.75" customHeight="1" thickBot="1" x14ac:dyDescent="0.25">
      <c r="A66" s="15" t="str">
        <f t="shared" si="0"/>
        <v> ORI 95 </v>
      </c>
      <c r="B66" s="21" t="str">
        <f t="shared" si="1"/>
        <v>I</v>
      </c>
      <c r="C66" s="15">
        <f t="shared" si="2"/>
        <v>39131.675999999999</v>
      </c>
      <c r="D66" s="19" t="str">
        <f t="shared" si="3"/>
        <v>vis</v>
      </c>
      <c r="E66" s="47" t="e">
        <f>VLOOKUP(C66,Active!C$21:E$693,3,FALSE)</f>
        <v>#N/A</v>
      </c>
      <c r="F66" s="21" t="s">
        <v>9287</v>
      </c>
      <c r="G66" s="19" t="str">
        <f t="shared" si="4"/>
        <v>39131.676</v>
      </c>
      <c r="H66" s="15">
        <f t="shared" si="5"/>
        <v>-3404</v>
      </c>
      <c r="I66" s="48" t="s">
        <v>8981</v>
      </c>
      <c r="J66" s="49" t="s">
        <v>8982</v>
      </c>
      <c r="K66" s="48">
        <v>-3404</v>
      </c>
      <c r="L66" s="48" t="s">
        <v>10578</v>
      </c>
      <c r="M66" s="49" t="s">
        <v>9369</v>
      </c>
      <c r="N66" s="49"/>
      <c r="O66" s="50" t="s">
        <v>5248</v>
      </c>
      <c r="P66" s="50" t="s">
        <v>8980</v>
      </c>
    </row>
    <row r="67" spans="1:16" ht="12.75" customHeight="1" thickBot="1" x14ac:dyDescent="0.25">
      <c r="A67" s="15" t="str">
        <f t="shared" si="0"/>
        <v> ORI 95 </v>
      </c>
      <c r="B67" s="21" t="str">
        <f t="shared" si="1"/>
        <v>I</v>
      </c>
      <c r="C67" s="15">
        <f t="shared" si="2"/>
        <v>39135.264999999999</v>
      </c>
      <c r="D67" s="19" t="str">
        <f t="shared" si="3"/>
        <v>vis</v>
      </c>
      <c r="E67" s="47" t="e">
        <f>VLOOKUP(C67,Active!C$21:E$693,3,FALSE)</f>
        <v>#N/A</v>
      </c>
      <c r="F67" s="21" t="s">
        <v>9287</v>
      </c>
      <c r="G67" s="19" t="str">
        <f t="shared" si="4"/>
        <v>39135.265</v>
      </c>
      <c r="H67" s="15">
        <f t="shared" si="5"/>
        <v>-3401</v>
      </c>
      <c r="I67" s="48" t="s">
        <v>8983</v>
      </c>
      <c r="J67" s="49" t="s">
        <v>8984</v>
      </c>
      <c r="K67" s="48">
        <v>-3401</v>
      </c>
      <c r="L67" s="48" t="s">
        <v>10660</v>
      </c>
      <c r="M67" s="49" t="s">
        <v>9369</v>
      </c>
      <c r="N67" s="49"/>
      <c r="O67" s="50" t="s">
        <v>5245</v>
      </c>
      <c r="P67" s="50" t="s">
        <v>8980</v>
      </c>
    </row>
    <row r="68" spans="1:16" ht="12.75" customHeight="1" thickBot="1" x14ac:dyDescent="0.25">
      <c r="A68" s="15" t="str">
        <f t="shared" si="0"/>
        <v> ORI 95 </v>
      </c>
      <c r="B68" s="21" t="str">
        <f t="shared" si="1"/>
        <v>I</v>
      </c>
      <c r="C68" s="15">
        <f t="shared" si="2"/>
        <v>39141.24</v>
      </c>
      <c r="D68" s="19" t="str">
        <f t="shared" si="3"/>
        <v>vis</v>
      </c>
      <c r="E68" s="47" t="e">
        <f>VLOOKUP(C68,Active!C$21:E$693,3,FALSE)</f>
        <v>#N/A</v>
      </c>
      <c r="F68" s="21" t="s">
        <v>9287</v>
      </c>
      <c r="G68" s="19" t="str">
        <f t="shared" si="4"/>
        <v>39141.240</v>
      </c>
      <c r="H68" s="15">
        <f t="shared" si="5"/>
        <v>-3396</v>
      </c>
      <c r="I68" s="48" t="s">
        <v>8985</v>
      </c>
      <c r="J68" s="49" t="s">
        <v>8986</v>
      </c>
      <c r="K68" s="48">
        <v>-3396</v>
      </c>
      <c r="L68" s="48" t="s">
        <v>10586</v>
      </c>
      <c r="M68" s="49" t="s">
        <v>9369</v>
      </c>
      <c r="N68" s="49"/>
      <c r="O68" s="50" t="s">
        <v>5245</v>
      </c>
      <c r="P68" s="50" t="s">
        <v>8980</v>
      </c>
    </row>
    <row r="69" spans="1:16" ht="12.75" customHeight="1" thickBot="1" x14ac:dyDescent="0.25">
      <c r="A69" s="15" t="str">
        <f t="shared" si="0"/>
        <v> AN 289.192 </v>
      </c>
      <c r="B69" s="21" t="str">
        <f t="shared" si="1"/>
        <v>I</v>
      </c>
      <c r="C69" s="15">
        <f t="shared" si="2"/>
        <v>39141.245000000003</v>
      </c>
      <c r="D69" s="19" t="str">
        <f t="shared" si="3"/>
        <v>vis</v>
      </c>
      <c r="E69" s="47" t="e">
        <f>VLOOKUP(C69,Active!C$21:E$693,3,FALSE)</f>
        <v>#N/A</v>
      </c>
      <c r="F69" s="21" t="s">
        <v>9287</v>
      </c>
      <c r="G69" s="19" t="str">
        <f t="shared" si="4"/>
        <v>39141.245</v>
      </c>
      <c r="H69" s="15">
        <f t="shared" si="5"/>
        <v>-3396</v>
      </c>
      <c r="I69" s="48" t="s">
        <v>8987</v>
      </c>
      <c r="J69" s="49" t="s">
        <v>8988</v>
      </c>
      <c r="K69" s="48">
        <v>-3396</v>
      </c>
      <c r="L69" s="48" t="s">
        <v>7644</v>
      </c>
      <c r="M69" s="49" t="s">
        <v>9369</v>
      </c>
      <c r="N69" s="49"/>
      <c r="O69" s="50" t="s">
        <v>8989</v>
      </c>
      <c r="P69" s="50" t="s">
        <v>8567</v>
      </c>
    </row>
    <row r="70" spans="1:16" ht="12.75" customHeight="1" thickBot="1" x14ac:dyDescent="0.25">
      <c r="A70" s="15" t="str">
        <f t="shared" si="0"/>
        <v> ORI 95 </v>
      </c>
      <c r="B70" s="21" t="str">
        <f t="shared" si="1"/>
        <v>I</v>
      </c>
      <c r="C70" s="15">
        <f t="shared" si="2"/>
        <v>39141.245000000003</v>
      </c>
      <c r="D70" s="19" t="str">
        <f t="shared" si="3"/>
        <v>vis</v>
      </c>
      <c r="E70" s="47" t="e">
        <f>VLOOKUP(C70,Active!C$21:E$693,3,FALSE)</f>
        <v>#N/A</v>
      </c>
      <c r="F70" s="21" t="s">
        <v>9287</v>
      </c>
      <c r="G70" s="19" t="str">
        <f t="shared" si="4"/>
        <v>39141.245</v>
      </c>
      <c r="H70" s="15">
        <f t="shared" si="5"/>
        <v>-3396</v>
      </c>
      <c r="I70" s="48" t="s">
        <v>8987</v>
      </c>
      <c r="J70" s="49" t="s">
        <v>8988</v>
      </c>
      <c r="K70" s="48">
        <v>-3396</v>
      </c>
      <c r="L70" s="48" t="s">
        <v>7644</v>
      </c>
      <c r="M70" s="49" t="s">
        <v>9289</v>
      </c>
      <c r="N70" s="49"/>
      <c r="O70" s="50" t="s">
        <v>5248</v>
      </c>
      <c r="P70" s="50" t="s">
        <v>8980</v>
      </c>
    </row>
    <row r="71" spans="1:16" ht="12.75" customHeight="1" thickBot="1" x14ac:dyDescent="0.25">
      <c r="A71" s="15" t="str">
        <f t="shared" si="0"/>
        <v>IBVS 129 </v>
      </c>
      <c r="B71" s="21" t="str">
        <f t="shared" si="1"/>
        <v>I</v>
      </c>
      <c r="C71" s="15">
        <f t="shared" si="2"/>
        <v>39143.631000000001</v>
      </c>
      <c r="D71" s="19" t="str">
        <f t="shared" si="3"/>
        <v>vis</v>
      </c>
      <c r="E71" s="47" t="e">
        <f>VLOOKUP(C71,Active!C$21:E$693,3,FALSE)</f>
        <v>#N/A</v>
      </c>
      <c r="F71" s="21" t="s">
        <v>9287</v>
      </c>
      <c r="G71" s="19" t="str">
        <f t="shared" si="4"/>
        <v>39143.631</v>
      </c>
      <c r="H71" s="15">
        <f t="shared" si="5"/>
        <v>-3394</v>
      </c>
      <c r="I71" s="48" t="s">
        <v>8990</v>
      </c>
      <c r="J71" s="49" t="s">
        <v>8991</v>
      </c>
      <c r="K71" s="48">
        <v>-3394</v>
      </c>
      <c r="L71" s="48" t="s">
        <v>10586</v>
      </c>
      <c r="M71" s="49" t="s">
        <v>9369</v>
      </c>
      <c r="N71" s="49"/>
      <c r="O71" s="50" t="s">
        <v>8554</v>
      </c>
      <c r="P71" s="51" t="s">
        <v>8970</v>
      </c>
    </row>
    <row r="72" spans="1:16" ht="12.75" customHeight="1" thickBot="1" x14ac:dyDescent="0.25">
      <c r="A72" s="15" t="str">
        <f t="shared" si="0"/>
        <v> ORI 95 </v>
      </c>
      <c r="B72" s="21" t="str">
        <f t="shared" si="1"/>
        <v>I</v>
      </c>
      <c r="C72" s="15">
        <f t="shared" si="2"/>
        <v>39154.39</v>
      </c>
      <c r="D72" s="19" t="str">
        <f t="shared" si="3"/>
        <v>vis</v>
      </c>
      <c r="E72" s="47" t="e">
        <f>VLOOKUP(C72,Active!C$21:E$693,3,FALSE)</f>
        <v>#N/A</v>
      </c>
      <c r="F72" s="21" t="s">
        <v>9287</v>
      </c>
      <c r="G72" s="19" t="str">
        <f t="shared" si="4"/>
        <v>39154.390</v>
      </c>
      <c r="H72" s="15">
        <f t="shared" si="5"/>
        <v>-3385</v>
      </c>
      <c r="I72" s="48" t="s">
        <v>8992</v>
      </c>
      <c r="J72" s="49" t="s">
        <v>8993</v>
      </c>
      <c r="K72" s="48">
        <v>-3385</v>
      </c>
      <c r="L72" s="48" t="s">
        <v>10631</v>
      </c>
      <c r="M72" s="49" t="s">
        <v>9289</v>
      </c>
      <c r="N72" s="49"/>
      <c r="O72" s="50" t="s">
        <v>5248</v>
      </c>
      <c r="P72" s="50" t="s">
        <v>8980</v>
      </c>
    </row>
    <row r="73" spans="1:16" ht="12.75" customHeight="1" thickBot="1" x14ac:dyDescent="0.25">
      <c r="A73" s="15" t="str">
        <f t="shared" si="0"/>
        <v> ORI 95 </v>
      </c>
      <c r="B73" s="21" t="str">
        <f t="shared" si="1"/>
        <v>I</v>
      </c>
      <c r="C73" s="15">
        <f t="shared" si="2"/>
        <v>39154.392999999996</v>
      </c>
      <c r="D73" s="19" t="str">
        <f t="shared" si="3"/>
        <v>vis</v>
      </c>
      <c r="E73" s="47" t="e">
        <f>VLOOKUP(C73,Active!C$21:E$693,3,FALSE)</f>
        <v>#N/A</v>
      </c>
      <c r="F73" s="21" t="s">
        <v>9287</v>
      </c>
      <c r="G73" s="19" t="str">
        <f t="shared" si="4"/>
        <v>39154.393</v>
      </c>
      <c r="H73" s="15">
        <f t="shared" si="5"/>
        <v>-3385</v>
      </c>
      <c r="I73" s="48" t="s">
        <v>8994</v>
      </c>
      <c r="J73" s="49" t="s">
        <v>8995</v>
      </c>
      <c r="K73" s="48">
        <v>-3385</v>
      </c>
      <c r="L73" s="48" t="s">
        <v>7644</v>
      </c>
      <c r="M73" s="49" t="s">
        <v>9369</v>
      </c>
      <c r="N73" s="49"/>
      <c r="O73" s="50" t="s">
        <v>5245</v>
      </c>
      <c r="P73" s="50" t="s">
        <v>8980</v>
      </c>
    </row>
    <row r="74" spans="1:16" ht="12.75" customHeight="1" thickBot="1" x14ac:dyDescent="0.25">
      <c r="A74" s="15" t="str">
        <f t="shared" si="0"/>
        <v> ORI 95 </v>
      </c>
      <c r="B74" s="21" t="str">
        <f t="shared" si="1"/>
        <v>I</v>
      </c>
      <c r="C74" s="15">
        <f t="shared" si="2"/>
        <v>39154.398000000001</v>
      </c>
      <c r="D74" s="19" t="str">
        <f t="shared" si="3"/>
        <v>vis</v>
      </c>
      <c r="E74" s="47" t="e">
        <f>VLOOKUP(C74,Active!C$21:E$693,3,FALSE)</f>
        <v>#N/A</v>
      </c>
      <c r="F74" s="21" t="s">
        <v>9287</v>
      </c>
      <c r="G74" s="19" t="str">
        <f t="shared" si="4"/>
        <v>39154.398</v>
      </c>
      <c r="H74" s="15">
        <f t="shared" si="5"/>
        <v>-3385</v>
      </c>
      <c r="I74" s="48" t="s">
        <v>8996</v>
      </c>
      <c r="J74" s="49" t="s">
        <v>8997</v>
      </c>
      <c r="K74" s="48">
        <v>-3385</v>
      </c>
      <c r="L74" s="48" t="s">
        <v>10734</v>
      </c>
      <c r="M74" s="49" t="s">
        <v>9369</v>
      </c>
      <c r="N74" s="49"/>
      <c r="O74" s="50" t="s">
        <v>8998</v>
      </c>
      <c r="P74" s="50" t="s">
        <v>8980</v>
      </c>
    </row>
    <row r="75" spans="1:16" ht="12.75" customHeight="1" thickBot="1" x14ac:dyDescent="0.25">
      <c r="A75" s="15" t="str">
        <f t="shared" ref="A75:A138" si="6">P75</f>
        <v>IBVS 129 </v>
      </c>
      <c r="B75" s="21" t="str">
        <f t="shared" ref="B75:B138" si="7">IF(H75=INT(H75),"I","II")</f>
        <v>I</v>
      </c>
      <c r="C75" s="15">
        <f t="shared" ref="C75:C138" si="8">1*G75</f>
        <v>39155.584000000003</v>
      </c>
      <c r="D75" s="19" t="str">
        <f t="shared" ref="D75:D138" si="9">VLOOKUP(F75,I$1:J$5,2,FALSE)</f>
        <v>vis</v>
      </c>
      <c r="E75" s="47" t="e">
        <f>VLOOKUP(C75,Active!C$21:E$693,3,FALSE)</f>
        <v>#N/A</v>
      </c>
      <c r="F75" s="21" t="s">
        <v>9287</v>
      </c>
      <c r="G75" s="19" t="str">
        <f t="shared" ref="G75:G138" si="10">MID(I75,3,LEN(I75)-3)</f>
        <v>39155.584</v>
      </c>
      <c r="H75" s="15">
        <f t="shared" ref="H75:H138" si="11">1*K75</f>
        <v>-3384</v>
      </c>
      <c r="I75" s="48" t="s">
        <v>8999</v>
      </c>
      <c r="J75" s="49" t="s">
        <v>9000</v>
      </c>
      <c r="K75" s="48">
        <v>-3384</v>
      </c>
      <c r="L75" s="48" t="s">
        <v>10660</v>
      </c>
      <c r="M75" s="49" t="s">
        <v>9369</v>
      </c>
      <c r="N75" s="49"/>
      <c r="O75" s="50" t="s">
        <v>11401</v>
      </c>
      <c r="P75" s="51" t="s">
        <v>8970</v>
      </c>
    </row>
    <row r="76" spans="1:16" ht="12.75" customHeight="1" thickBot="1" x14ac:dyDescent="0.25">
      <c r="A76" s="15" t="str">
        <f t="shared" si="6"/>
        <v>IBVS 129 </v>
      </c>
      <c r="B76" s="21" t="str">
        <f t="shared" si="7"/>
        <v>I</v>
      </c>
      <c r="C76" s="15">
        <f t="shared" si="8"/>
        <v>39180.675999999999</v>
      </c>
      <c r="D76" s="19" t="str">
        <f t="shared" si="9"/>
        <v>vis</v>
      </c>
      <c r="E76" s="47" t="e">
        <f>VLOOKUP(C76,Active!C$21:E$693,3,FALSE)</f>
        <v>#N/A</v>
      </c>
      <c r="F76" s="21" t="s">
        <v>9287</v>
      </c>
      <c r="G76" s="19" t="str">
        <f t="shared" si="10"/>
        <v>39180.676</v>
      </c>
      <c r="H76" s="15">
        <f t="shared" si="11"/>
        <v>-3363</v>
      </c>
      <c r="I76" s="48" t="s">
        <v>9001</v>
      </c>
      <c r="J76" s="49" t="s">
        <v>9002</v>
      </c>
      <c r="K76" s="48">
        <v>-3363</v>
      </c>
      <c r="L76" s="48" t="s">
        <v>10273</v>
      </c>
      <c r="M76" s="49" t="s">
        <v>9369</v>
      </c>
      <c r="N76" s="49"/>
      <c r="O76" s="50" t="s">
        <v>11401</v>
      </c>
      <c r="P76" s="51" t="s">
        <v>8970</v>
      </c>
    </row>
    <row r="77" spans="1:16" ht="12.75" customHeight="1" thickBot="1" x14ac:dyDescent="0.25">
      <c r="A77" s="15" t="str">
        <f t="shared" si="6"/>
        <v>IBVS 154 </v>
      </c>
      <c r="B77" s="21" t="str">
        <f t="shared" si="7"/>
        <v>I</v>
      </c>
      <c r="C77" s="15">
        <f t="shared" si="8"/>
        <v>39186.656000000003</v>
      </c>
      <c r="D77" s="19" t="str">
        <f t="shared" si="9"/>
        <v>vis</v>
      </c>
      <c r="E77" s="47" t="e">
        <f>VLOOKUP(C77,Active!C$21:E$693,3,FALSE)</f>
        <v>#N/A</v>
      </c>
      <c r="F77" s="21" t="s">
        <v>9287</v>
      </c>
      <c r="G77" s="19" t="str">
        <f t="shared" si="10"/>
        <v>39186.656</v>
      </c>
      <c r="H77" s="15">
        <f t="shared" si="11"/>
        <v>-3358</v>
      </c>
      <c r="I77" s="48" t="s">
        <v>9003</v>
      </c>
      <c r="J77" s="49" t="s">
        <v>9004</v>
      </c>
      <c r="K77" s="48">
        <v>-3358</v>
      </c>
      <c r="L77" s="48" t="s">
        <v>10504</v>
      </c>
      <c r="M77" s="49" t="s">
        <v>9369</v>
      </c>
      <c r="N77" s="49"/>
      <c r="O77" s="50" t="s">
        <v>8950</v>
      </c>
      <c r="P77" s="51" t="s">
        <v>8947</v>
      </c>
    </row>
    <row r="78" spans="1:16" ht="12.75" customHeight="1" thickBot="1" x14ac:dyDescent="0.25">
      <c r="A78" s="15" t="str">
        <f t="shared" si="6"/>
        <v>IBVS 154 </v>
      </c>
      <c r="B78" s="21" t="str">
        <f t="shared" si="7"/>
        <v>I</v>
      </c>
      <c r="C78" s="15">
        <f t="shared" si="8"/>
        <v>39198.608999999997</v>
      </c>
      <c r="D78" s="19" t="str">
        <f t="shared" si="9"/>
        <v>vis</v>
      </c>
      <c r="E78" s="47" t="e">
        <f>VLOOKUP(C78,Active!C$21:E$693,3,FALSE)</f>
        <v>#N/A</v>
      </c>
      <c r="F78" s="21" t="s">
        <v>9287</v>
      </c>
      <c r="G78" s="19" t="str">
        <f t="shared" si="10"/>
        <v>39198.609</v>
      </c>
      <c r="H78" s="15">
        <f t="shared" si="11"/>
        <v>-3348</v>
      </c>
      <c r="I78" s="48" t="s">
        <v>9009</v>
      </c>
      <c r="J78" s="49" t="s">
        <v>9010</v>
      </c>
      <c r="K78" s="48">
        <v>-3348</v>
      </c>
      <c r="L78" s="48" t="s">
        <v>10578</v>
      </c>
      <c r="M78" s="49" t="s">
        <v>9369</v>
      </c>
      <c r="N78" s="49"/>
      <c r="O78" s="50" t="s">
        <v>8950</v>
      </c>
      <c r="P78" s="51" t="s">
        <v>8947</v>
      </c>
    </row>
    <row r="79" spans="1:16" ht="12.75" customHeight="1" thickBot="1" x14ac:dyDescent="0.25">
      <c r="A79" s="15" t="str">
        <f t="shared" si="6"/>
        <v>IBVS 154 </v>
      </c>
      <c r="B79" s="21" t="str">
        <f t="shared" si="7"/>
        <v>I</v>
      </c>
      <c r="C79" s="15">
        <f t="shared" si="8"/>
        <v>39198.614000000001</v>
      </c>
      <c r="D79" s="19" t="str">
        <f t="shared" si="9"/>
        <v>vis</v>
      </c>
      <c r="E79" s="47" t="e">
        <f>VLOOKUP(C79,Active!C$21:E$693,3,FALSE)</f>
        <v>#N/A</v>
      </c>
      <c r="F79" s="21" t="s">
        <v>9287</v>
      </c>
      <c r="G79" s="19" t="str">
        <f t="shared" si="10"/>
        <v>39198.614</v>
      </c>
      <c r="H79" s="15">
        <f t="shared" si="11"/>
        <v>-3348</v>
      </c>
      <c r="I79" s="48" t="s">
        <v>9011</v>
      </c>
      <c r="J79" s="49" t="s">
        <v>9012</v>
      </c>
      <c r="K79" s="48">
        <v>-3348</v>
      </c>
      <c r="L79" s="48" t="s">
        <v>10631</v>
      </c>
      <c r="M79" s="49" t="s">
        <v>9369</v>
      </c>
      <c r="N79" s="49"/>
      <c r="O79" s="50" t="s">
        <v>9013</v>
      </c>
      <c r="P79" s="51" t="s">
        <v>8947</v>
      </c>
    </row>
    <row r="80" spans="1:16" ht="12.75" customHeight="1" thickBot="1" x14ac:dyDescent="0.25">
      <c r="A80" s="15" t="str">
        <f t="shared" si="6"/>
        <v> ORI 97 </v>
      </c>
      <c r="B80" s="21" t="str">
        <f t="shared" si="7"/>
        <v>I</v>
      </c>
      <c r="C80" s="15">
        <f t="shared" si="8"/>
        <v>39204.591999999997</v>
      </c>
      <c r="D80" s="19" t="str">
        <f t="shared" si="9"/>
        <v>vis</v>
      </c>
      <c r="E80" s="47" t="e">
        <f>VLOOKUP(C80,Active!C$21:E$693,3,FALSE)</f>
        <v>#N/A</v>
      </c>
      <c r="F80" s="21" t="s">
        <v>9287</v>
      </c>
      <c r="G80" s="19" t="str">
        <f t="shared" si="10"/>
        <v>39204.592</v>
      </c>
      <c r="H80" s="15">
        <f t="shared" si="11"/>
        <v>-3343</v>
      </c>
      <c r="I80" s="48" t="s">
        <v>9014</v>
      </c>
      <c r="J80" s="49" t="s">
        <v>9015</v>
      </c>
      <c r="K80" s="48">
        <v>-3343</v>
      </c>
      <c r="L80" s="48" t="s">
        <v>10625</v>
      </c>
      <c r="M80" s="49" t="s">
        <v>9369</v>
      </c>
      <c r="N80" s="49"/>
      <c r="O80" s="50" t="s">
        <v>5248</v>
      </c>
      <c r="P80" s="50" t="s">
        <v>9016</v>
      </c>
    </row>
    <row r="81" spans="1:16" ht="12.75" customHeight="1" thickBot="1" x14ac:dyDescent="0.25">
      <c r="A81" s="15" t="str">
        <f t="shared" si="6"/>
        <v> ORI 97 </v>
      </c>
      <c r="B81" s="21" t="str">
        <f t="shared" si="7"/>
        <v>I</v>
      </c>
      <c r="C81" s="15">
        <f t="shared" si="8"/>
        <v>39228.489000000001</v>
      </c>
      <c r="D81" s="19" t="str">
        <f t="shared" si="9"/>
        <v>vis</v>
      </c>
      <c r="E81" s="47" t="e">
        <f>VLOOKUP(C81,Active!C$21:E$693,3,FALSE)</f>
        <v>#N/A</v>
      </c>
      <c r="F81" s="21" t="s">
        <v>9287</v>
      </c>
      <c r="G81" s="19" t="str">
        <f t="shared" si="10"/>
        <v>39228.489</v>
      </c>
      <c r="H81" s="15">
        <f t="shared" si="11"/>
        <v>-3323</v>
      </c>
      <c r="I81" s="48" t="s">
        <v>9020</v>
      </c>
      <c r="J81" s="49" t="s">
        <v>9021</v>
      </c>
      <c r="K81" s="48">
        <v>-3323</v>
      </c>
      <c r="L81" s="48" t="s">
        <v>10391</v>
      </c>
      <c r="M81" s="49" t="s">
        <v>9369</v>
      </c>
      <c r="N81" s="49"/>
      <c r="O81" s="50" t="s">
        <v>5248</v>
      </c>
      <c r="P81" s="50" t="s">
        <v>9016</v>
      </c>
    </row>
    <row r="82" spans="1:16" ht="12.75" customHeight="1" thickBot="1" x14ac:dyDescent="0.25">
      <c r="A82" s="15" t="str">
        <f t="shared" si="6"/>
        <v> ORI 97 </v>
      </c>
      <c r="B82" s="21" t="str">
        <f t="shared" si="7"/>
        <v>I</v>
      </c>
      <c r="C82" s="15">
        <f t="shared" si="8"/>
        <v>39258.366999999998</v>
      </c>
      <c r="D82" s="19" t="str">
        <f t="shared" si="9"/>
        <v>vis</v>
      </c>
      <c r="E82" s="47" t="e">
        <f>VLOOKUP(C82,Active!C$21:E$693,3,FALSE)</f>
        <v>#N/A</v>
      </c>
      <c r="F82" s="21" t="s">
        <v>9287</v>
      </c>
      <c r="G82" s="19" t="str">
        <f t="shared" si="10"/>
        <v>39258.367</v>
      </c>
      <c r="H82" s="15">
        <f t="shared" si="11"/>
        <v>-3298</v>
      </c>
      <c r="I82" s="48" t="s">
        <v>9024</v>
      </c>
      <c r="J82" s="49" t="s">
        <v>9025</v>
      </c>
      <c r="K82" s="48">
        <v>-3298</v>
      </c>
      <c r="L82" s="48" t="s">
        <v>10273</v>
      </c>
      <c r="M82" s="49" t="s">
        <v>9369</v>
      </c>
      <c r="N82" s="49"/>
      <c r="O82" s="50" t="s">
        <v>9026</v>
      </c>
      <c r="P82" s="50" t="s">
        <v>9016</v>
      </c>
    </row>
    <row r="83" spans="1:16" ht="12.75" customHeight="1" thickBot="1" x14ac:dyDescent="0.25">
      <c r="A83" s="15" t="str">
        <f t="shared" si="6"/>
        <v>IBVS 154 </v>
      </c>
      <c r="B83" s="21" t="str">
        <f t="shared" si="7"/>
        <v>I</v>
      </c>
      <c r="C83" s="15">
        <f t="shared" si="8"/>
        <v>39259.567000000003</v>
      </c>
      <c r="D83" s="19" t="str">
        <f t="shared" si="9"/>
        <v>vis</v>
      </c>
      <c r="E83" s="47" t="e">
        <f>VLOOKUP(C83,Active!C$21:E$693,3,FALSE)</f>
        <v>#N/A</v>
      </c>
      <c r="F83" s="21" t="s">
        <v>9287</v>
      </c>
      <c r="G83" s="19" t="str">
        <f t="shared" si="10"/>
        <v>39259.567</v>
      </c>
      <c r="H83" s="15">
        <f t="shared" si="11"/>
        <v>-3297</v>
      </c>
      <c r="I83" s="48" t="s">
        <v>9029</v>
      </c>
      <c r="J83" s="49" t="s">
        <v>9030</v>
      </c>
      <c r="K83" s="48">
        <v>-3297</v>
      </c>
      <c r="L83" s="48" t="s">
        <v>10578</v>
      </c>
      <c r="M83" s="49" t="s">
        <v>9369</v>
      </c>
      <c r="N83" s="49"/>
      <c r="O83" s="50" t="s">
        <v>5268</v>
      </c>
      <c r="P83" s="51" t="s">
        <v>8947</v>
      </c>
    </row>
    <row r="84" spans="1:16" ht="12.75" customHeight="1" thickBot="1" x14ac:dyDescent="0.25">
      <c r="A84" s="15" t="str">
        <f t="shared" si="6"/>
        <v> ORI 98 </v>
      </c>
      <c r="B84" s="21" t="str">
        <f t="shared" si="7"/>
        <v>I</v>
      </c>
      <c r="C84" s="15">
        <f t="shared" si="8"/>
        <v>39277.498</v>
      </c>
      <c r="D84" s="19" t="str">
        <f t="shared" si="9"/>
        <v>vis</v>
      </c>
      <c r="E84" s="47" t="e">
        <f>VLOOKUP(C84,Active!C$21:E$693,3,FALSE)</f>
        <v>#N/A</v>
      </c>
      <c r="F84" s="21" t="s">
        <v>9287</v>
      </c>
      <c r="G84" s="19" t="str">
        <f t="shared" si="10"/>
        <v>39277.498</v>
      </c>
      <c r="H84" s="15">
        <f t="shared" si="11"/>
        <v>-3282</v>
      </c>
      <c r="I84" s="48" t="s">
        <v>9031</v>
      </c>
      <c r="J84" s="49" t="s">
        <v>9032</v>
      </c>
      <c r="K84" s="48">
        <v>-3282</v>
      </c>
      <c r="L84" s="48" t="s">
        <v>10595</v>
      </c>
      <c r="M84" s="49" t="s">
        <v>9369</v>
      </c>
      <c r="N84" s="49"/>
      <c r="O84" s="50" t="s">
        <v>5248</v>
      </c>
      <c r="P84" s="50" t="s">
        <v>9033</v>
      </c>
    </row>
    <row r="85" spans="1:16" ht="12.75" customHeight="1" thickBot="1" x14ac:dyDescent="0.25">
      <c r="A85" s="15" t="str">
        <f t="shared" si="6"/>
        <v> ORI 98 </v>
      </c>
      <c r="B85" s="21" t="str">
        <f t="shared" si="7"/>
        <v>I</v>
      </c>
      <c r="C85" s="15">
        <f t="shared" si="8"/>
        <v>39289.451999999997</v>
      </c>
      <c r="D85" s="19" t="str">
        <f t="shared" si="9"/>
        <v>vis</v>
      </c>
      <c r="E85" s="47" t="e">
        <f>VLOOKUP(C85,Active!C$21:E$693,3,FALSE)</f>
        <v>#N/A</v>
      </c>
      <c r="F85" s="21" t="s">
        <v>9287</v>
      </c>
      <c r="G85" s="19" t="str">
        <f t="shared" si="10"/>
        <v>39289.452</v>
      </c>
      <c r="H85" s="15">
        <f t="shared" si="11"/>
        <v>-3272</v>
      </c>
      <c r="I85" s="48" t="s">
        <v>9034</v>
      </c>
      <c r="J85" s="49" t="s">
        <v>9035</v>
      </c>
      <c r="K85" s="48">
        <v>-3272</v>
      </c>
      <c r="L85" s="48" t="s">
        <v>10660</v>
      </c>
      <c r="M85" s="49" t="s">
        <v>9369</v>
      </c>
      <c r="N85" s="49"/>
      <c r="O85" s="50" t="s">
        <v>8998</v>
      </c>
      <c r="P85" s="50" t="s">
        <v>9033</v>
      </c>
    </row>
    <row r="86" spans="1:16" ht="12.75" customHeight="1" thickBot="1" x14ac:dyDescent="0.25">
      <c r="A86" s="15" t="str">
        <f t="shared" si="6"/>
        <v>IBVS 180 </v>
      </c>
      <c r="B86" s="21" t="str">
        <f t="shared" si="7"/>
        <v>I</v>
      </c>
      <c r="C86" s="15">
        <f t="shared" si="8"/>
        <v>39315.748</v>
      </c>
      <c r="D86" s="19" t="str">
        <f t="shared" si="9"/>
        <v>vis</v>
      </c>
      <c r="E86" s="47" t="e">
        <f>VLOOKUP(C86,Active!C$21:E$693,3,FALSE)</f>
        <v>#N/A</v>
      </c>
      <c r="F86" s="21" t="s">
        <v>9287</v>
      </c>
      <c r="G86" s="19" t="str">
        <f t="shared" si="10"/>
        <v>39315.748</v>
      </c>
      <c r="H86" s="15">
        <f t="shared" si="11"/>
        <v>-3250</v>
      </c>
      <c r="I86" s="48" t="s">
        <v>9036</v>
      </c>
      <c r="J86" s="49" t="s">
        <v>9037</v>
      </c>
      <c r="K86" s="48">
        <v>-3250</v>
      </c>
      <c r="L86" s="48" t="s">
        <v>10660</v>
      </c>
      <c r="M86" s="49" t="s">
        <v>9369</v>
      </c>
      <c r="N86" s="49"/>
      <c r="O86" s="50" t="s">
        <v>11401</v>
      </c>
      <c r="P86" s="51" t="s">
        <v>9038</v>
      </c>
    </row>
    <row r="87" spans="1:16" ht="12.75" customHeight="1" thickBot="1" x14ac:dyDescent="0.25">
      <c r="A87" s="15" t="str">
        <f t="shared" si="6"/>
        <v>IBVS 154 </v>
      </c>
      <c r="B87" s="21" t="str">
        <f t="shared" si="7"/>
        <v>I</v>
      </c>
      <c r="C87" s="15">
        <f t="shared" si="8"/>
        <v>39315.75</v>
      </c>
      <c r="D87" s="19" t="str">
        <f t="shared" si="9"/>
        <v>vis</v>
      </c>
      <c r="E87" s="47" t="e">
        <f>VLOOKUP(C87,Active!C$21:E$693,3,FALSE)</f>
        <v>#N/A</v>
      </c>
      <c r="F87" s="21" t="s">
        <v>9287</v>
      </c>
      <c r="G87" s="19" t="str">
        <f t="shared" si="10"/>
        <v>39315.750</v>
      </c>
      <c r="H87" s="15">
        <f t="shared" si="11"/>
        <v>-3250</v>
      </c>
      <c r="I87" s="48" t="s">
        <v>9039</v>
      </c>
      <c r="J87" s="49" t="s">
        <v>9040</v>
      </c>
      <c r="K87" s="48">
        <v>-3250</v>
      </c>
      <c r="L87" s="48" t="s">
        <v>10625</v>
      </c>
      <c r="M87" s="49" t="s">
        <v>9369</v>
      </c>
      <c r="N87" s="49"/>
      <c r="O87" s="50" t="s">
        <v>8449</v>
      </c>
      <c r="P87" s="51" t="s">
        <v>8947</v>
      </c>
    </row>
    <row r="88" spans="1:16" ht="12.75" customHeight="1" thickBot="1" x14ac:dyDescent="0.25">
      <c r="A88" s="15" t="str">
        <f t="shared" si="6"/>
        <v>IBVS 154 </v>
      </c>
      <c r="B88" s="21" t="str">
        <f t="shared" si="7"/>
        <v>I</v>
      </c>
      <c r="C88" s="15">
        <f t="shared" si="8"/>
        <v>39321.722000000002</v>
      </c>
      <c r="D88" s="19" t="str">
        <f t="shared" si="9"/>
        <v>vis</v>
      </c>
      <c r="E88" s="47" t="e">
        <f>VLOOKUP(C88,Active!C$21:E$693,3,FALSE)</f>
        <v>#N/A</v>
      </c>
      <c r="F88" s="21" t="s">
        <v>9287</v>
      </c>
      <c r="G88" s="19" t="str">
        <f t="shared" si="10"/>
        <v>39321.722</v>
      </c>
      <c r="H88" s="15">
        <f t="shared" si="11"/>
        <v>-3245</v>
      </c>
      <c r="I88" s="48" t="s">
        <v>9041</v>
      </c>
      <c r="J88" s="49" t="s">
        <v>9042</v>
      </c>
      <c r="K88" s="48">
        <v>-3245</v>
      </c>
      <c r="L88" s="48" t="s">
        <v>10595</v>
      </c>
      <c r="M88" s="49" t="s">
        <v>9369</v>
      </c>
      <c r="N88" s="49"/>
      <c r="O88" s="50" t="s">
        <v>8554</v>
      </c>
      <c r="P88" s="51" t="s">
        <v>8947</v>
      </c>
    </row>
    <row r="89" spans="1:16" ht="12.75" customHeight="1" thickBot="1" x14ac:dyDescent="0.25">
      <c r="A89" s="15" t="str">
        <f t="shared" si="6"/>
        <v>IBVS 180 </v>
      </c>
      <c r="B89" s="21" t="str">
        <f t="shared" si="7"/>
        <v>I</v>
      </c>
      <c r="C89" s="15">
        <f t="shared" si="8"/>
        <v>39321.726000000002</v>
      </c>
      <c r="D89" s="19" t="str">
        <f t="shared" si="9"/>
        <v>vis</v>
      </c>
      <c r="E89" s="47" t="e">
        <f>VLOOKUP(C89,Active!C$21:E$693,3,FALSE)</f>
        <v>#N/A</v>
      </c>
      <c r="F89" s="21" t="s">
        <v>9287</v>
      </c>
      <c r="G89" s="19" t="str">
        <f t="shared" si="10"/>
        <v>39321.726</v>
      </c>
      <c r="H89" s="15">
        <f t="shared" si="11"/>
        <v>-3245</v>
      </c>
      <c r="I89" s="48" t="s">
        <v>9043</v>
      </c>
      <c r="J89" s="49" t="s">
        <v>9044</v>
      </c>
      <c r="K89" s="48">
        <v>-3245</v>
      </c>
      <c r="L89" s="48" t="s">
        <v>10625</v>
      </c>
      <c r="M89" s="49" t="s">
        <v>9369</v>
      </c>
      <c r="N89" s="49"/>
      <c r="O89" s="50" t="s">
        <v>9045</v>
      </c>
      <c r="P89" s="51" t="s">
        <v>9038</v>
      </c>
    </row>
    <row r="90" spans="1:16" ht="12.75" customHeight="1" thickBot="1" x14ac:dyDescent="0.25">
      <c r="A90" s="15" t="str">
        <f t="shared" si="6"/>
        <v>IBVS 154 </v>
      </c>
      <c r="B90" s="21" t="str">
        <f t="shared" si="7"/>
        <v>I</v>
      </c>
      <c r="C90" s="15">
        <f t="shared" si="8"/>
        <v>39327.695</v>
      </c>
      <c r="D90" s="19" t="str">
        <f t="shared" si="9"/>
        <v>vis</v>
      </c>
      <c r="E90" s="47" t="e">
        <f>VLOOKUP(C90,Active!C$21:E$693,3,FALSE)</f>
        <v>#N/A</v>
      </c>
      <c r="F90" s="21" t="s">
        <v>9287</v>
      </c>
      <c r="G90" s="19" t="str">
        <f t="shared" si="10"/>
        <v>39327.695</v>
      </c>
      <c r="H90" s="15">
        <f t="shared" si="11"/>
        <v>-3240</v>
      </c>
      <c r="I90" s="48" t="s">
        <v>9046</v>
      </c>
      <c r="J90" s="49" t="s">
        <v>9047</v>
      </c>
      <c r="K90" s="48">
        <v>-3240</v>
      </c>
      <c r="L90" s="48" t="s">
        <v>10504</v>
      </c>
      <c r="M90" s="49" t="s">
        <v>9369</v>
      </c>
      <c r="N90" s="49"/>
      <c r="O90" s="50" t="s">
        <v>9013</v>
      </c>
      <c r="P90" s="51" t="s">
        <v>8947</v>
      </c>
    </row>
    <row r="91" spans="1:16" ht="12.75" customHeight="1" thickBot="1" x14ac:dyDescent="0.25">
      <c r="A91" s="15" t="str">
        <f t="shared" si="6"/>
        <v>IBVS 180 </v>
      </c>
      <c r="B91" s="21" t="str">
        <f t="shared" si="7"/>
        <v>I</v>
      </c>
      <c r="C91" s="15">
        <f t="shared" si="8"/>
        <v>39327.697</v>
      </c>
      <c r="D91" s="19" t="str">
        <f t="shared" si="9"/>
        <v>vis</v>
      </c>
      <c r="E91" s="47" t="e">
        <f>VLOOKUP(C91,Active!C$21:E$693,3,FALSE)</f>
        <v>#N/A</v>
      </c>
      <c r="F91" s="21" t="s">
        <v>9287</v>
      </c>
      <c r="G91" s="19" t="str">
        <f t="shared" si="10"/>
        <v>39327.697</v>
      </c>
      <c r="H91" s="15">
        <f t="shared" si="11"/>
        <v>-3240</v>
      </c>
      <c r="I91" s="48" t="s">
        <v>9048</v>
      </c>
      <c r="J91" s="49" t="s">
        <v>9049</v>
      </c>
      <c r="K91" s="48">
        <v>-3240</v>
      </c>
      <c r="L91" s="48" t="s">
        <v>10509</v>
      </c>
      <c r="M91" s="49" t="s">
        <v>10601</v>
      </c>
      <c r="N91" s="49" t="s">
        <v>10602</v>
      </c>
      <c r="O91" s="50" t="s">
        <v>8435</v>
      </c>
      <c r="P91" s="51" t="s">
        <v>9038</v>
      </c>
    </row>
    <row r="92" spans="1:16" ht="12.75" customHeight="1" thickBot="1" x14ac:dyDescent="0.25">
      <c r="A92" s="15" t="str">
        <f t="shared" si="6"/>
        <v>IBVS 154 </v>
      </c>
      <c r="B92" s="21" t="str">
        <f t="shared" si="7"/>
        <v>I</v>
      </c>
      <c r="C92" s="15">
        <f t="shared" si="8"/>
        <v>39327.699000000001</v>
      </c>
      <c r="D92" s="19" t="str">
        <f t="shared" si="9"/>
        <v>vis</v>
      </c>
      <c r="E92" s="47" t="e">
        <f>VLOOKUP(C92,Active!C$21:E$693,3,FALSE)</f>
        <v>#N/A</v>
      </c>
      <c r="F92" s="21" t="s">
        <v>9287</v>
      </c>
      <c r="G92" s="19" t="str">
        <f t="shared" si="10"/>
        <v>39327.699</v>
      </c>
      <c r="H92" s="15">
        <f t="shared" si="11"/>
        <v>-3240</v>
      </c>
      <c r="I92" s="48" t="s">
        <v>9050</v>
      </c>
      <c r="J92" s="49" t="s">
        <v>9051</v>
      </c>
      <c r="K92" s="48">
        <v>-3240</v>
      </c>
      <c r="L92" s="48" t="s">
        <v>10586</v>
      </c>
      <c r="M92" s="49" t="s">
        <v>9369</v>
      </c>
      <c r="N92" s="49"/>
      <c r="O92" s="50" t="s">
        <v>6969</v>
      </c>
      <c r="P92" s="51" t="s">
        <v>8947</v>
      </c>
    </row>
    <row r="93" spans="1:16" ht="12.75" customHeight="1" thickBot="1" x14ac:dyDescent="0.25">
      <c r="A93" s="15" t="str">
        <f t="shared" si="6"/>
        <v> ORI 98 </v>
      </c>
      <c r="B93" s="21" t="str">
        <f t="shared" si="7"/>
        <v>I</v>
      </c>
      <c r="C93" s="15">
        <f t="shared" si="8"/>
        <v>39338.447999999997</v>
      </c>
      <c r="D93" s="19" t="str">
        <f t="shared" si="9"/>
        <v>vis</v>
      </c>
      <c r="E93" s="47" t="e">
        <f>VLOOKUP(C93,Active!C$21:E$693,3,FALSE)</f>
        <v>#N/A</v>
      </c>
      <c r="F93" s="21" t="s">
        <v>9287</v>
      </c>
      <c r="G93" s="19" t="str">
        <f t="shared" si="10"/>
        <v>39338.448</v>
      </c>
      <c r="H93" s="15">
        <f t="shared" si="11"/>
        <v>-3231</v>
      </c>
      <c r="I93" s="48" t="s">
        <v>9052</v>
      </c>
      <c r="J93" s="49" t="s">
        <v>9053</v>
      </c>
      <c r="K93" s="48">
        <v>-3231</v>
      </c>
      <c r="L93" s="48" t="s">
        <v>10273</v>
      </c>
      <c r="M93" s="49" t="s">
        <v>9369</v>
      </c>
      <c r="N93" s="49"/>
      <c r="O93" s="50" t="s">
        <v>8998</v>
      </c>
      <c r="P93" s="50" t="s">
        <v>9033</v>
      </c>
    </row>
    <row r="94" spans="1:16" ht="12.75" customHeight="1" thickBot="1" x14ac:dyDescent="0.25">
      <c r="A94" s="15" t="str">
        <f t="shared" si="6"/>
        <v> ORI 98 </v>
      </c>
      <c r="B94" s="21" t="str">
        <f t="shared" si="7"/>
        <v>I</v>
      </c>
      <c r="C94" s="15">
        <f t="shared" si="8"/>
        <v>39338.451000000001</v>
      </c>
      <c r="D94" s="19" t="str">
        <f t="shared" si="9"/>
        <v>vis</v>
      </c>
      <c r="E94" s="47" t="e">
        <f>VLOOKUP(C94,Active!C$21:E$693,3,FALSE)</f>
        <v>#N/A</v>
      </c>
      <c r="F94" s="21" t="s">
        <v>9287</v>
      </c>
      <c r="G94" s="19" t="str">
        <f t="shared" si="10"/>
        <v>39338.451</v>
      </c>
      <c r="H94" s="15">
        <f t="shared" si="11"/>
        <v>-3231</v>
      </c>
      <c r="I94" s="48" t="s">
        <v>9054</v>
      </c>
      <c r="J94" s="49" t="s">
        <v>9055</v>
      </c>
      <c r="K94" s="48">
        <v>-3231</v>
      </c>
      <c r="L94" s="48" t="s">
        <v>10391</v>
      </c>
      <c r="M94" s="49" t="s">
        <v>9369</v>
      </c>
      <c r="N94" s="49"/>
      <c r="O94" s="50" t="s">
        <v>5248</v>
      </c>
      <c r="P94" s="50" t="s">
        <v>9033</v>
      </c>
    </row>
    <row r="95" spans="1:16" ht="12.75" customHeight="1" thickBot="1" x14ac:dyDescent="0.25">
      <c r="A95" s="15" t="str">
        <f t="shared" si="6"/>
        <v> ORI 98 </v>
      </c>
      <c r="B95" s="21" t="str">
        <f t="shared" si="7"/>
        <v>I</v>
      </c>
      <c r="C95" s="15">
        <f t="shared" si="8"/>
        <v>39350.410000000003</v>
      </c>
      <c r="D95" s="19" t="str">
        <f t="shared" si="9"/>
        <v>vis</v>
      </c>
      <c r="E95" s="47" t="e">
        <f>VLOOKUP(C95,Active!C$21:E$693,3,FALSE)</f>
        <v>#N/A</v>
      </c>
      <c r="F95" s="21" t="s">
        <v>9287</v>
      </c>
      <c r="G95" s="19" t="str">
        <f t="shared" si="10"/>
        <v>39350.410</v>
      </c>
      <c r="H95" s="15">
        <f t="shared" si="11"/>
        <v>-3221</v>
      </c>
      <c r="I95" s="48" t="s">
        <v>9056</v>
      </c>
      <c r="J95" s="49" t="s">
        <v>9057</v>
      </c>
      <c r="K95" s="48">
        <v>-3221</v>
      </c>
      <c r="L95" s="48" t="s">
        <v>10660</v>
      </c>
      <c r="M95" s="49" t="s">
        <v>9369</v>
      </c>
      <c r="N95" s="49"/>
      <c r="O95" s="50" t="s">
        <v>5245</v>
      </c>
      <c r="P95" s="50" t="s">
        <v>9033</v>
      </c>
    </row>
    <row r="96" spans="1:16" ht="12.75" customHeight="1" thickBot="1" x14ac:dyDescent="0.25">
      <c r="A96" s="15" t="str">
        <f t="shared" si="6"/>
        <v> ORI 98 </v>
      </c>
      <c r="B96" s="21" t="str">
        <f t="shared" si="7"/>
        <v>I</v>
      </c>
      <c r="C96" s="15">
        <f t="shared" si="8"/>
        <v>39350.411</v>
      </c>
      <c r="D96" s="19" t="str">
        <f t="shared" si="9"/>
        <v>vis</v>
      </c>
      <c r="E96" s="47" t="e">
        <f>VLOOKUP(C96,Active!C$21:E$693,3,FALSE)</f>
        <v>#N/A</v>
      </c>
      <c r="F96" s="21" t="s">
        <v>9287</v>
      </c>
      <c r="G96" s="19" t="str">
        <f t="shared" si="10"/>
        <v>39350.411</v>
      </c>
      <c r="H96" s="15">
        <f t="shared" si="11"/>
        <v>-3221</v>
      </c>
      <c r="I96" s="48" t="s">
        <v>9058</v>
      </c>
      <c r="J96" s="49" t="s">
        <v>9059</v>
      </c>
      <c r="K96" s="48">
        <v>-3221</v>
      </c>
      <c r="L96" s="48" t="s">
        <v>10631</v>
      </c>
      <c r="M96" s="49" t="s">
        <v>9369</v>
      </c>
      <c r="N96" s="49"/>
      <c r="O96" s="50" t="s">
        <v>5248</v>
      </c>
      <c r="P96" s="50" t="s">
        <v>9033</v>
      </c>
    </row>
    <row r="97" spans="1:16" ht="12.75" customHeight="1" thickBot="1" x14ac:dyDescent="0.25">
      <c r="A97" s="15" t="str">
        <f t="shared" si="6"/>
        <v>IBVS 180 </v>
      </c>
      <c r="B97" s="21" t="str">
        <f t="shared" si="7"/>
        <v>I</v>
      </c>
      <c r="C97" s="15">
        <f t="shared" si="8"/>
        <v>39364.756999999998</v>
      </c>
      <c r="D97" s="19" t="str">
        <f t="shared" si="9"/>
        <v>vis</v>
      </c>
      <c r="E97" s="47" t="e">
        <f>VLOOKUP(C97,Active!C$21:E$693,3,FALSE)</f>
        <v>#N/A</v>
      </c>
      <c r="F97" s="21" t="s">
        <v>9287</v>
      </c>
      <c r="G97" s="19" t="str">
        <f t="shared" si="10"/>
        <v>39364.757</v>
      </c>
      <c r="H97" s="15">
        <f t="shared" si="11"/>
        <v>-3209</v>
      </c>
      <c r="I97" s="48" t="s">
        <v>9082</v>
      </c>
      <c r="J97" s="49" t="s">
        <v>9083</v>
      </c>
      <c r="K97" s="48">
        <v>-3209</v>
      </c>
      <c r="L97" s="48" t="s">
        <v>7644</v>
      </c>
      <c r="M97" s="49" t="s">
        <v>9369</v>
      </c>
      <c r="N97" s="49"/>
      <c r="O97" s="50" t="s">
        <v>9084</v>
      </c>
      <c r="P97" s="51" t="s">
        <v>9038</v>
      </c>
    </row>
    <row r="98" spans="1:16" ht="12.75" customHeight="1" thickBot="1" x14ac:dyDescent="0.25">
      <c r="A98" s="15" t="str">
        <f t="shared" si="6"/>
        <v>IBVS 180 </v>
      </c>
      <c r="B98" s="21" t="str">
        <f t="shared" si="7"/>
        <v>I</v>
      </c>
      <c r="C98" s="15">
        <f t="shared" si="8"/>
        <v>39375.504999999997</v>
      </c>
      <c r="D98" s="19" t="str">
        <f t="shared" si="9"/>
        <v>vis</v>
      </c>
      <c r="E98" s="47" t="e">
        <f>VLOOKUP(C98,Active!C$21:E$693,3,FALSE)</f>
        <v>#N/A</v>
      </c>
      <c r="F98" s="21" t="s">
        <v>9287</v>
      </c>
      <c r="G98" s="19" t="str">
        <f t="shared" si="10"/>
        <v>39375.505</v>
      </c>
      <c r="H98" s="15">
        <f t="shared" si="11"/>
        <v>-3200</v>
      </c>
      <c r="I98" s="48" t="s">
        <v>9085</v>
      </c>
      <c r="J98" s="49" t="s">
        <v>9086</v>
      </c>
      <c r="K98" s="48">
        <v>-3200</v>
      </c>
      <c r="L98" s="48" t="s">
        <v>10504</v>
      </c>
      <c r="M98" s="49" t="s">
        <v>9369</v>
      </c>
      <c r="N98" s="49"/>
      <c r="O98" s="50" t="s">
        <v>6969</v>
      </c>
      <c r="P98" s="51" t="s">
        <v>9038</v>
      </c>
    </row>
    <row r="99" spans="1:16" ht="12.75" customHeight="1" thickBot="1" x14ac:dyDescent="0.25">
      <c r="A99" s="15" t="str">
        <f t="shared" si="6"/>
        <v> ORI 100 </v>
      </c>
      <c r="B99" s="21" t="str">
        <f t="shared" si="7"/>
        <v>I</v>
      </c>
      <c r="C99" s="15">
        <f t="shared" si="8"/>
        <v>39375.508000000002</v>
      </c>
      <c r="D99" s="19" t="str">
        <f t="shared" si="9"/>
        <v>vis</v>
      </c>
      <c r="E99" s="47" t="e">
        <f>VLOOKUP(C99,Active!C$21:E$693,3,FALSE)</f>
        <v>#N/A</v>
      </c>
      <c r="F99" s="21" t="s">
        <v>9287</v>
      </c>
      <c r="G99" s="19" t="str">
        <f t="shared" si="10"/>
        <v>39375.508</v>
      </c>
      <c r="H99" s="15">
        <f t="shared" si="11"/>
        <v>-3200</v>
      </c>
      <c r="I99" s="48" t="s">
        <v>9087</v>
      </c>
      <c r="J99" s="49" t="s">
        <v>9088</v>
      </c>
      <c r="K99" s="48">
        <v>-3200</v>
      </c>
      <c r="L99" s="48" t="s">
        <v>10595</v>
      </c>
      <c r="M99" s="49" t="s">
        <v>9369</v>
      </c>
      <c r="N99" s="49"/>
      <c r="O99" s="50" t="s">
        <v>5248</v>
      </c>
      <c r="P99" s="50" t="s">
        <v>9089</v>
      </c>
    </row>
    <row r="100" spans="1:16" ht="12.75" customHeight="1" thickBot="1" x14ac:dyDescent="0.25">
      <c r="A100" s="15" t="str">
        <f t="shared" si="6"/>
        <v> ORI 100 </v>
      </c>
      <c r="B100" s="21" t="str">
        <f t="shared" si="7"/>
        <v>I</v>
      </c>
      <c r="C100" s="15">
        <f t="shared" si="8"/>
        <v>39380.300999999999</v>
      </c>
      <c r="D100" s="19" t="str">
        <f t="shared" si="9"/>
        <v>vis</v>
      </c>
      <c r="E100" s="47" t="e">
        <f>VLOOKUP(C100,Active!C$21:E$693,3,FALSE)</f>
        <v>#N/A</v>
      </c>
      <c r="F100" s="21" t="s">
        <v>9287</v>
      </c>
      <c r="G100" s="19" t="str">
        <f t="shared" si="10"/>
        <v>39380.301</v>
      </c>
      <c r="H100" s="15">
        <f t="shared" si="11"/>
        <v>-3196</v>
      </c>
      <c r="I100" s="48" t="s">
        <v>9090</v>
      </c>
      <c r="J100" s="49" t="s">
        <v>9091</v>
      </c>
      <c r="K100" s="48">
        <v>-3196</v>
      </c>
      <c r="L100" s="48" t="s">
        <v>10742</v>
      </c>
      <c r="M100" s="49" t="s">
        <v>9369</v>
      </c>
      <c r="N100" s="49"/>
      <c r="O100" s="50" t="s">
        <v>5245</v>
      </c>
      <c r="P100" s="50" t="s">
        <v>9089</v>
      </c>
    </row>
    <row r="101" spans="1:16" ht="12.75" customHeight="1" thickBot="1" x14ac:dyDescent="0.25">
      <c r="A101" s="15" t="str">
        <f t="shared" si="6"/>
        <v>IBVS 180 </v>
      </c>
      <c r="B101" s="21" t="str">
        <f t="shared" si="7"/>
        <v>I</v>
      </c>
      <c r="C101" s="15">
        <f t="shared" si="8"/>
        <v>39393.436000000002</v>
      </c>
      <c r="D101" s="19" t="str">
        <f t="shared" si="9"/>
        <v>vis</v>
      </c>
      <c r="E101" s="47" t="e">
        <f>VLOOKUP(C101,Active!C$21:E$693,3,FALSE)</f>
        <v>#N/A</v>
      </c>
      <c r="F101" s="21" t="s">
        <v>9287</v>
      </c>
      <c r="G101" s="19" t="str">
        <f t="shared" si="10"/>
        <v>39393.436</v>
      </c>
      <c r="H101" s="15">
        <f t="shared" si="11"/>
        <v>-3185</v>
      </c>
      <c r="I101" s="48" t="s">
        <v>9106</v>
      </c>
      <c r="J101" s="49" t="s">
        <v>9107</v>
      </c>
      <c r="K101" s="48">
        <v>-3185</v>
      </c>
      <c r="L101" s="48" t="s">
        <v>10509</v>
      </c>
      <c r="M101" s="49" t="s">
        <v>9369</v>
      </c>
      <c r="N101" s="49"/>
      <c r="O101" s="50" t="s">
        <v>6969</v>
      </c>
      <c r="P101" s="51" t="s">
        <v>9038</v>
      </c>
    </row>
    <row r="102" spans="1:16" ht="12.75" customHeight="1" thickBot="1" x14ac:dyDescent="0.25">
      <c r="A102" s="15" t="str">
        <f t="shared" si="6"/>
        <v> ORI 100 </v>
      </c>
      <c r="B102" s="21" t="str">
        <f t="shared" si="7"/>
        <v>I</v>
      </c>
      <c r="C102" s="15">
        <f t="shared" si="8"/>
        <v>39393.438000000002</v>
      </c>
      <c r="D102" s="19" t="str">
        <f t="shared" si="9"/>
        <v>vis</v>
      </c>
      <c r="E102" s="47" t="e">
        <f>VLOOKUP(C102,Active!C$21:E$693,3,FALSE)</f>
        <v>#N/A</v>
      </c>
      <c r="F102" s="21" t="s">
        <v>9287</v>
      </c>
      <c r="G102" s="19" t="str">
        <f t="shared" si="10"/>
        <v>39393.438</v>
      </c>
      <c r="H102" s="15">
        <f t="shared" si="11"/>
        <v>-3185</v>
      </c>
      <c r="I102" s="48" t="s">
        <v>9108</v>
      </c>
      <c r="J102" s="49" t="s">
        <v>9109</v>
      </c>
      <c r="K102" s="48">
        <v>-3185</v>
      </c>
      <c r="L102" s="48" t="s">
        <v>10586</v>
      </c>
      <c r="M102" s="49" t="s">
        <v>9369</v>
      </c>
      <c r="N102" s="49"/>
      <c r="O102" s="50" t="s">
        <v>5248</v>
      </c>
      <c r="P102" s="50" t="s">
        <v>9089</v>
      </c>
    </row>
    <row r="103" spans="1:16" ht="12.75" customHeight="1" thickBot="1" x14ac:dyDescent="0.25">
      <c r="A103" s="15" t="str">
        <f t="shared" si="6"/>
        <v> ORI 100 </v>
      </c>
      <c r="B103" s="21" t="str">
        <f t="shared" si="7"/>
        <v>I</v>
      </c>
      <c r="C103" s="15">
        <f t="shared" si="8"/>
        <v>39393.440000000002</v>
      </c>
      <c r="D103" s="19" t="str">
        <f t="shared" si="9"/>
        <v>vis</v>
      </c>
      <c r="E103" s="47" t="e">
        <f>VLOOKUP(C103,Active!C$21:E$693,3,FALSE)</f>
        <v>#N/A</v>
      </c>
      <c r="F103" s="21" t="s">
        <v>9287</v>
      </c>
      <c r="G103" s="19" t="str">
        <f t="shared" si="10"/>
        <v>39393.440</v>
      </c>
      <c r="H103" s="15">
        <f t="shared" si="11"/>
        <v>-3185</v>
      </c>
      <c r="I103" s="48" t="s">
        <v>9110</v>
      </c>
      <c r="J103" s="49" t="s">
        <v>9111</v>
      </c>
      <c r="K103" s="48">
        <v>-3185</v>
      </c>
      <c r="L103" s="48" t="s">
        <v>10631</v>
      </c>
      <c r="M103" s="49" t="s">
        <v>9369</v>
      </c>
      <c r="N103" s="49"/>
      <c r="O103" s="50" t="s">
        <v>5245</v>
      </c>
      <c r="P103" s="50" t="s">
        <v>9089</v>
      </c>
    </row>
    <row r="104" spans="1:16" ht="12.75" customHeight="1" thickBot="1" x14ac:dyDescent="0.25">
      <c r="A104" s="15" t="str">
        <f t="shared" si="6"/>
        <v>IBVS 180 </v>
      </c>
      <c r="B104" s="21" t="str">
        <f t="shared" si="7"/>
        <v>I</v>
      </c>
      <c r="C104" s="15">
        <f t="shared" si="8"/>
        <v>39400.608999999997</v>
      </c>
      <c r="D104" s="19" t="str">
        <f t="shared" si="9"/>
        <v>vis</v>
      </c>
      <c r="E104" s="47" t="e">
        <f>VLOOKUP(C104,Active!C$21:E$693,3,FALSE)</f>
        <v>#N/A</v>
      </c>
      <c r="F104" s="21" t="s">
        <v>9287</v>
      </c>
      <c r="G104" s="19" t="str">
        <f t="shared" si="10"/>
        <v>39400.609</v>
      </c>
      <c r="H104" s="15">
        <f t="shared" si="11"/>
        <v>-3179</v>
      </c>
      <c r="I104" s="48" t="s">
        <v>9112</v>
      </c>
      <c r="J104" s="49" t="s">
        <v>9113</v>
      </c>
      <c r="K104" s="48">
        <v>-3179</v>
      </c>
      <c r="L104" s="48" t="s">
        <v>10586</v>
      </c>
      <c r="M104" s="49" t="s">
        <v>9369</v>
      </c>
      <c r="N104" s="49"/>
      <c r="O104" s="50" t="s">
        <v>9081</v>
      </c>
      <c r="P104" s="51" t="s">
        <v>9038</v>
      </c>
    </row>
    <row r="105" spans="1:16" ht="12.75" customHeight="1" thickBot="1" x14ac:dyDescent="0.25">
      <c r="A105" s="15" t="str">
        <f t="shared" si="6"/>
        <v> ORI 100 </v>
      </c>
      <c r="B105" s="21" t="str">
        <f t="shared" si="7"/>
        <v>I</v>
      </c>
      <c r="C105" s="15">
        <f t="shared" si="8"/>
        <v>39405.392</v>
      </c>
      <c r="D105" s="19" t="str">
        <f t="shared" si="9"/>
        <v>vis</v>
      </c>
      <c r="E105" s="47" t="e">
        <f>VLOOKUP(C105,Active!C$21:E$693,3,FALSE)</f>
        <v>#N/A</v>
      </c>
      <c r="F105" s="21" t="s">
        <v>9287</v>
      </c>
      <c r="G105" s="19" t="str">
        <f t="shared" si="10"/>
        <v>39405.392</v>
      </c>
      <c r="H105" s="15">
        <f t="shared" si="11"/>
        <v>-3175</v>
      </c>
      <c r="I105" s="48" t="s">
        <v>9118</v>
      </c>
      <c r="J105" s="49" t="s">
        <v>9119</v>
      </c>
      <c r="K105" s="48">
        <v>-3175</v>
      </c>
      <c r="L105" s="48" t="s">
        <v>10631</v>
      </c>
      <c r="M105" s="49" t="s">
        <v>9369</v>
      </c>
      <c r="N105" s="49"/>
      <c r="O105" s="50" t="s">
        <v>5245</v>
      </c>
      <c r="P105" s="50" t="s">
        <v>9089</v>
      </c>
    </row>
    <row r="106" spans="1:16" ht="12.75" customHeight="1" thickBot="1" x14ac:dyDescent="0.25">
      <c r="A106" s="15" t="str">
        <f t="shared" si="6"/>
        <v>IBVS 180 </v>
      </c>
      <c r="B106" s="21" t="str">
        <f t="shared" si="7"/>
        <v>I</v>
      </c>
      <c r="C106" s="15">
        <f t="shared" si="8"/>
        <v>39406.584000000003</v>
      </c>
      <c r="D106" s="19" t="str">
        <f t="shared" si="9"/>
        <v>vis</v>
      </c>
      <c r="E106" s="47" t="e">
        <f>VLOOKUP(C106,Active!C$21:E$693,3,FALSE)</f>
        <v>#N/A</v>
      </c>
      <c r="F106" s="21" t="s">
        <v>9287</v>
      </c>
      <c r="G106" s="19" t="str">
        <f t="shared" si="10"/>
        <v>39406.584</v>
      </c>
      <c r="H106" s="15">
        <f t="shared" si="11"/>
        <v>-3174</v>
      </c>
      <c r="I106" s="48" t="s">
        <v>9120</v>
      </c>
      <c r="J106" s="49" t="s">
        <v>9121</v>
      </c>
      <c r="K106" s="48">
        <v>-3174</v>
      </c>
      <c r="L106" s="48" t="s">
        <v>10595</v>
      </c>
      <c r="M106" s="49" t="s">
        <v>9369</v>
      </c>
      <c r="N106" s="49"/>
      <c r="O106" s="50" t="s">
        <v>9081</v>
      </c>
      <c r="P106" s="51" t="s">
        <v>9038</v>
      </c>
    </row>
    <row r="107" spans="1:16" ht="12.75" customHeight="1" thickBot="1" x14ac:dyDescent="0.25">
      <c r="A107" s="15" t="str">
        <f t="shared" si="6"/>
        <v> ORI 100 </v>
      </c>
      <c r="B107" s="21" t="str">
        <f t="shared" si="7"/>
        <v>I</v>
      </c>
      <c r="C107" s="15">
        <f t="shared" si="8"/>
        <v>39412.571000000004</v>
      </c>
      <c r="D107" s="19" t="str">
        <f t="shared" si="9"/>
        <v>vis</v>
      </c>
      <c r="E107" s="47" t="e">
        <f>VLOOKUP(C107,Active!C$21:E$693,3,FALSE)</f>
        <v>#N/A</v>
      </c>
      <c r="F107" s="21" t="s">
        <v>9287</v>
      </c>
      <c r="G107" s="19" t="str">
        <f t="shared" si="10"/>
        <v>39412.571</v>
      </c>
      <c r="H107" s="15">
        <f t="shared" si="11"/>
        <v>-3169</v>
      </c>
      <c r="I107" s="48" t="s">
        <v>9126</v>
      </c>
      <c r="J107" s="49" t="s">
        <v>9127</v>
      </c>
      <c r="K107" s="48">
        <v>-3169</v>
      </c>
      <c r="L107" s="48" t="s">
        <v>10685</v>
      </c>
      <c r="M107" s="49" t="s">
        <v>9369</v>
      </c>
      <c r="N107" s="49"/>
      <c r="O107" s="50" t="s">
        <v>5248</v>
      </c>
      <c r="P107" s="50" t="s">
        <v>9089</v>
      </c>
    </row>
    <row r="108" spans="1:16" ht="12.75" customHeight="1" thickBot="1" x14ac:dyDescent="0.25">
      <c r="A108" s="15" t="str">
        <f t="shared" si="6"/>
        <v> ORI 100 </v>
      </c>
      <c r="B108" s="21" t="str">
        <f t="shared" si="7"/>
        <v>I</v>
      </c>
      <c r="C108" s="15">
        <f t="shared" si="8"/>
        <v>39417.345000000001</v>
      </c>
      <c r="D108" s="19" t="str">
        <f t="shared" si="9"/>
        <v>vis</v>
      </c>
      <c r="E108" s="47" t="e">
        <f>VLOOKUP(C108,Active!C$21:E$693,3,FALSE)</f>
        <v>#N/A</v>
      </c>
      <c r="F108" s="21" t="s">
        <v>9287</v>
      </c>
      <c r="G108" s="19" t="str">
        <f t="shared" si="10"/>
        <v>39417.345</v>
      </c>
      <c r="H108" s="15">
        <f t="shared" si="11"/>
        <v>-3165</v>
      </c>
      <c r="I108" s="48" t="s">
        <v>9128</v>
      </c>
      <c r="J108" s="49" t="s">
        <v>9129</v>
      </c>
      <c r="K108" s="48">
        <v>-3165</v>
      </c>
      <c r="L108" s="48" t="s">
        <v>10631</v>
      </c>
      <c r="M108" s="49" t="s">
        <v>9369</v>
      </c>
      <c r="N108" s="49"/>
      <c r="O108" s="50" t="s">
        <v>5245</v>
      </c>
      <c r="P108" s="50" t="s">
        <v>9089</v>
      </c>
    </row>
    <row r="109" spans="1:16" ht="12.75" customHeight="1" thickBot="1" x14ac:dyDescent="0.25">
      <c r="A109" s="15" t="str">
        <f t="shared" si="6"/>
        <v>IBVS 180 </v>
      </c>
      <c r="B109" s="21" t="str">
        <f t="shared" si="7"/>
        <v>I</v>
      </c>
      <c r="C109" s="15">
        <f t="shared" si="8"/>
        <v>39419.733</v>
      </c>
      <c r="D109" s="19" t="str">
        <f t="shared" si="9"/>
        <v>vis</v>
      </c>
      <c r="E109" s="47" t="e">
        <f>VLOOKUP(C109,Active!C$21:E$693,3,FALSE)</f>
        <v>#N/A</v>
      </c>
      <c r="F109" s="21" t="s">
        <v>9287</v>
      </c>
      <c r="G109" s="19" t="str">
        <f t="shared" si="10"/>
        <v>39419.733</v>
      </c>
      <c r="H109" s="15">
        <f t="shared" si="11"/>
        <v>-3163</v>
      </c>
      <c r="I109" s="48" t="s">
        <v>9130</v>
      </c>
      <c r="J109" s="49" t="s">
        <v>9131</v>
      </c>
      <c r="K109" s="48">
        <v>-3163</v>
      </c>
      <c r="L109" s="48" t="s">
        <v>10586</v>
      </c>
      <c r="M109" s="49" t="s">
        <v>9369</v>
      </c>
      <c r="N109" s="49"/>
      <c r="O109" s="50" t="s">
        <v>9132</v>
      </c>
      <c r="P109" s="51" t="s">
        <v>9038</v>
      </c>
    </row>
    <row r="110" spans="1:16" ht="12.75" customHeight="1" thickBot="1" x14ac:dyDescent="0.25">
      <c r="A110" s="15" t="str">
        <f t="shared" si="6"/>
        <v>IBVS 180 </v>
      </c>
      <c r="B110" s="21" t="str">
        <f t="shared" si="7"/>
        <v>I</v>
      </c>
      <c r="C110" s="15">
        <f t="shared" si="8"/>
        <v>39425.713000000003</v>
      </c>
      <c r="D110" s="19" t="str">
        <f t="shared" si="9"/>
        <v>vis</v>
      </c>
      <c r="E110" s="47" t="e">
        <f>VLOOKUP(C110,Active!C$21:E$693,3,FALSE)</f>
        <v>#N/A</v>
      </c>
      <c r="F110" s="21" t="s">
        <v>9287</v>
      </c>
      <c r="G110" s="19" t="str">
        <f t="shared" si="10"/>
        <v>39425.713</v>
      </c>
      <c r="H110" s="15">
        <f t="shared" si="11"/>
        <v>-3158</v>
      </c>
      <c r="I110" s="48" t="s">
        <v>9133</v>
      </c>
      <c r="J110" s="49" t="s">
        <v>9134</v>
      </c>
      <c r="K110" s="48">
        <v>-3158</v>
      </c>
      <c r="L110" s="48" t="s">
        <v>9288</v>
      </c>
      <c r="M110" s="49" t="s">
        <v>9369</v>
      </c>
      <c r="N110" s="49"/>
      <c r="O110" s="50" t="s">
        <v>11401</v>
      </c>
      <c r="P110" s="51" t="s">
        <v>9038</v>
      </c>
    </row>
    <row r="111" spans="1:16" ht="12.75" customHeight="1" thickBot="1" x14ac:dyDescent="0.25">
      <c r="A111" s="15" t="str">
        <f t="shared" si="6"/>
        <v>IBVS 180 </v>
      </c>
      <c r="B111" s="21" t="str">
        <f t="shared" si="7"/>
        <v>I</v>
      </c>
      <c r="C111" s="15">
        <f t="shared" si="8"/>
        <v>39431.688000000002</v>
      </c>
      <c r="D111" s="19" t="str">
        <f t="shared" si="9"/>
        <v>vis</v>
      </c>
      <c r="E111" s="47" t="e">
        <f>VLOOKUP(C111,Active!C$21:E$693,3,FALSE)</f>
        <v>#N/A</v>
      </c>
      <c r="F111" s="21" t="s">
        <v>9287</v>
      </c>
      <c r="G111" s="19" t="str">
        <f t="shared" si="10"/>
        <v>39431.688</v>
      </c>
      <c r="H111" s="15">
        <f t="shared" si="11"/>
        <v>-3153</v>
      </c>
      <c r="I111" s="48" t="s">
        <v>9137</v>
      </c>
      <c r="J111" s="49" t="s">
        <v>9138</v>
      </c>
      <c r="K111" s="48">
        <v>-3153</v>
      </c>
      <c r="L111" s="48" t="s">
        <v>10631</v>
      </c>
      <c r="M111" s="49" t="s">
        <v>9369</v>
      </c>
      <c r="N111" s="49"/>
      <c r="O111" s="50" t="s">
        <v>9045</v>
      </c>
      <c r="P111" s="51" t="s">
        <v>9038</v>
      </c>
    </row>
    <row r="112" spans="1:16" ht="12.75" customHeight="1" thickBot="1" x14ac:dyDescent="0.25">
      <c r="A112" s="15" t="str">
        <f t="shared" si="6"/>
        <v> ORI 100 </v>
      </c>
      <c r="B112" s="21" t="str">
        <f t="shared" si="7"/>
        <v>I</v>
      </c>
      <c r="C112" s="15">
        <f t="shared" si="8"/>
        <v>39437.661999999997</v>
      </c>
      <c r="D112" s="19" t="str">
        <f t="shared" si="9"/>
        <v>vis</v>
      </c>
      <c r="E112" s="47" t="e">
        <f>VLOOKUP(C112,Active!C$21:E$693,3,FALSE)</f>
        <v>#N/A</v>
      </c>
      <c r="F112" s="21" t="s">
        <v>9287</v>
      </c>
      <c r="G112" s="19" t="str">
        <f t="shared" si="10"/>
        <v>39437.662</v>
      </c>
      <c r="H112" s="15">
        <f t="shared" si="11"/>
        <v>-3148</v>
      </c>
      <c r="I112" s="48" t="s">
        <v>9145</v>
      </c>
      <c r="J112" s="49" t="s">
        <v>9146</v>
      </c>
      <c r="K112" s="48">
        <v>-3148</v>
      </c>
      <c r="L112" s="48" t="s">
        <v>10586</v>
      </c>
      <c r="M112" s="49" t="s">
        <v>9369</v>
      </c>
      <c r="N112" s="49"/>
      <c r="O112" s="50" t="s">
        <v>9026</v>
      </c>
      <c r="P112" s="50" t="s">
        <v>9089</v>
      </c>
    </row>
    <row r="113" spans="1:16" ht="12.75" customHeight="1" thickBot="1" x14ac:dyDescent="0.25">
      <c r="A113" s="15" t="str">
        <f t="shared" si="6"/>
        <v>IBVS 221 </v>
      </c>
      <c r="B113" s="21" t="str">
        <f t="shared" si="7"/>
        <v>I</v>
      </c>
      <c r="C113" s="15">
        <f t="shared" si="8"/>
        <v>39443.642999999996</v>
      </c>
      <c r="D113" s="19" t="str">
        <f t="shared" si="9"/>
        <v>vis</v>
      </c>
      <c r="E113" s="47" t="e">
        <f>VLOOKUP(C113,Active!C$21:E$693,3,FALSE)</f>
        <v>#N/A</v>
      </c>
      <c r="F113" s="21" t="s">
        <v>9287</v>
      </c>
      <c r="G113" s="19" t="str">
        <f t="shared" si="10"/>
        <v>39443.643</v>
      </c>
      <c r="H113" s="15">
        <f t="shared" si="11"/>
        <v>-3143</v>
      </c>
      <c r="I113" s="48" t="s">
        <v>9147</v>
      </c>
      <c r="J113" s="49" t="s">
        <v>9148</v>
      </c>
      <c r="K113" s="48">
        <v>-3143</v>
      </c>
      <c r="L113" s="48" t="s">
        <v>7644</v>
      </c>
      <c r="M113" s="49" t="s">
        <v>9369</v>
      </c>
      <c r="N113" s="49"/>
      <c r="O113" s="50" t="s">
        <v>11401</v>
      </c>
      <c r="P113" s="51" t="s">
        <v>9149</v>
      </c>
    </row>
    <row r="114" spans="1:16" ht="12.75" customHeight="1" thickBot="1" x14ac:dyDescent="0.25">
      <c r="A114" s="15" t="str">
        <f t="shared" si="6"/>
        <v>IBVS 180 </v>
      </c>
      <c r="B114" s="21" t="str">
        <f t="shared" si="7"/>
        <v>I</v>
      </c>
      <c r="C114" s="15">
        <f t="shared" si="8"/>
        <v>39443.646000000001</v>
      </c>
      <c r="D114" s="19" t="str">
        <f t="shared" si="9"/>
        <v>vis</v>
      </c>
      <c r="E114" s="47" t="e">
        <f>VLOOKUP(C114,Active!C$21:E$693,3,FALSE)</f>
        <v>#N/A</v>
      </c>
      <c r="F114" s="21" t="s">
        <v>9287</v>
      </c>
      <c r="G114" s="19" t="str">
        <f t="shared" si="10"/>
        <v>39443.646</v>
      </c>
      <c r="H114" s="15">
        <f t="shared" si="11"/>
        <v>-3143</v>
      </c>
      <c r="I114" s="48" t="s">
        <v>9150</v>
      </c>
      <c r="J114" s="49" t="s">
        <v>9151</v>
      </c>
      <c r="K114" s="48">
        <v>-3143</v>
      </c>
      <c r="L114" s="48" t="s">
        <v>10615</v>
      </c>
      <c r="M114" s="49" t="s">
        <v>9369</v>
      </c>
      <c r="N114" s="49"/>
      <c r="O114" s="50" t="s">
        <v>6969</v>
      </c>
      <c r="P114" s="51" t="s">
        <v>9038</v>
      </c>
    </row>
    <row r="115" spans="1:16" ht="12.75" customHeight="1" thickBot="1" x14ac:dyDescent="0.25">
      <c r="A115" s="15" t="str">
        <f t="shared" si="6"/>
        <v>IBVS 221 </v>
      </c>
      <c r="B115" s="21" t="str">
        <f t="shared" si="7"/>
        <v>I</v>
      </c>
      <c r="C115" s="15">
        <f t="shared" si="8"/>
        <v>39449.618000000002</v>
      </c>
      <c r="D115" s="19" t="str">
        <f t="shared" si="9"/>
        <v>vis</v>
      </c>
      <c r="E115" s="47" t="e">
        <f>VLOOKUP(C115,Active!C$21:E$693,3,FALSE)</f>
        <v>#N/A</v>
      </c>
      <c r="F115" s="21" t="s">
        <v>9287</v>
      </c>
      <c r="G115" s="19" t="str">
        <f t="shared" si="10"/>
        <v>39449.618</v>
      </c>
      <c r="H115" s="15">
        <f t="shared" si="11"/>
        <v>-3138</v>
      </c>
      <c r="I115" s="48" t="s">
        <v>9152</v>
      </c>
      <c r="J115" s="49" t="s">
        <v>9153</v>
      </c>
      <c r="K115" s="48">
        <v>-3138</v>
      </c>
      <c r="L115" s="48" t="s">
        <v>9288</v>
      </c>
      <c r="M115" s="49" t="s">
        <v>9369</v>
      </c>
      <c r="N115" s="49"/>
      <c r="O115" s="50" t="s">
        <v>11401</v>
      </c>
      <c r="P115" s="51" t="s">
        <v>9149</v>
      </c>
    </row>
    <row r="116" spans="1:16" ht="12.75" customHeight="1" thickBot="1" x14ac:dyDescent="0.25">
      <c r="A116" s="15" t="str">
        <f t="shared" si="6"/>
        <v>IBVS 180 </v>
      </c>
      <c r="B116" s="21" t="str">
        <f t="shared" si="7"/>
        <v>I</v>
      </c>
      <c r="C116" s="15">
        <f t="shared" si="8"/>
        <v>39456.779000000002</v>
      </c>
      <c r="D116" s="19" t="str">
        <f t="shared" si="9"/>
        <v>vis</v>
      </c>
      <c r="E116" s="47" t="e">
        <f>VLOOKUP(C116,Active!C$21:E$693,3,FALSE)</f>
        <v>#N/A</v>
      </c>
      <c r="F116" s="21" t="s">
        <v>9287</v>
      </c>
      <c r="G116" s="19" t="str">
        <f t="shared" si="10"/>
        <v>39456.779</v>
      </c>
      <c r="H116" s="15">
        <f t="shared" si="11"/>
        <v>-3132</v>
      </c>
      <c r="I116" s="48" t="s">
        <v>9154</v>
      </c>
      <c r="J116" s="49" t="s">
        <v>9155</v>
      </c>
      <c r="K116" s="48">
        <v>-3132</v>
      </c>
      <c r="L116" s="48" t="s">
        <v>10337</v>
      </c>
      <c r="M116" s="49" t="s">
        <v>9369</v>
      </c>
      <c r="N116" s="49"/>
      <c r="O116" s="50" t="s">
        <v>8503</v>
      </c>
      <c r="P116" s="51" t="s">
        <v>9038</v>
      </c>
    </row>
    <row r="117" spans="1:16" ht="12.75" customHeight="1" thickBot="1" x14ac:dyDescent="0.25">
      <c r="A117" s="15" t="str">
        <f t="shared" si="6"/>
        <v>IBVS 221 </v>
      </c>
      <c r="B117" s="21" t="str">
        <f t="shared" si="7"/>
        <v>I</v>
      </c>
      <c r="C117" s="15">
        <f t="shared" si="8"/>
        <v>39461.578000000001</v>
      </c>
      <c r="D117" s="19" t="str">
        <f t="shared" si="9"/>
        <v>vis</v>
      </c>
      <c r="E117" s="47" t="e">
        <f>VLOOKUP(C117,Active!C$21:E$693,3,FALSE)</f>
        <v>#N/A</v>
      </c>
      <c r="F117" s="21" t="s">
        <v>9287</v>
      </c>
      <c r="G117" s="19" t="str">
        <f t="shared" si="10"/>
        <v>39461.578</v>
      </c>
      <c r="H117" s="15">
        <f t="shared" si="11"/>
        <v>-3128</v>
      </c>
      <c r="I117" s="48" t="s">
        <v>9156</v>
      </c>
      <c r="J117" s="49" t="s">
        <v>9157</v>
      </c>
      <c r="K117" s="48">
        <v>-3128</v>
      </c>
      <c r="L117" s="48" t="s">
        <v>10742</v>
      </c>
      <c r="M117" s="49" t="s">
        <v>9369</v>
      </c>
      <c r="N117" s="49"/>
      <c r="O117" s="50" t="s">
        <v>9158</v>
      </c>
      <c r="P117" s="51" t="s">
        <v>9149</v>
      </c>
    </row>
    <row r="118" spans="1:16" ht="12.75" customHeight="1" thickBot="1" x14ac:dyDescent="0.25">
      <c r="A118" s="15" t="str">
        <f t="shared" si="6"/>
        <v>IBVS 221 </v>
      </c>
      <c r="B118" s="21" t="str">
        <f t="shared" si="7"/>
        <v>I</v>
      </c>
      <c r="C118" s="15">
        <f t="shared" si="8"/>
        <v>39468.737999999998</v>
      </c>
      <c r="D118" s="19" t="str">
        <f t="shared" si="9"/>
        <v>vis</v>
      </c>
      <c r="E118" s="47" t="e">
        <f>VLOOKUP(C118,Active!C$21:E$693,3,FALSE)</f>
        <v>#N/A</v>
      </c>
      <c r="F118" s="21" t="s">
        <v>9287</v>
      </c>
      <c r="G118" s="19" t="str">
        <f t="shared" si="10"/>
        <v>39468.738</v>
      </c>
      <c r="H118" s="15">
        <f t="shared" si="11"/>
        <v>-3122</v>
      </c>
      <c r="I118" s="48" t="s">
        <v>9161</v>
      </c>
      <c r="J118" s="49" t="s">
        <v>9162</v>
      </c>
      <c r="K118" s="48">
        <v>-3122</v>
      </c>
      <c r="L118" s="48" t="s">
        <v>10586</v>
      </c>
      <c r="M118" s="49" t="s">
        <v>9369</v>
      </c>
      <c r="N118" s="49"/>
      <c r="O118" s="50" t="s">
        <v>8554</v>
      </c>
      <c r="P118" s="51" t="s">
        <v>9149</v>
      </c>
    </row>
    <row r="119" spans="1:16" ht="12.75" customHeight="1" thickBot="1" x14ac:dyDescent="0.25">
      <c r="A119" s="15" t="str">
        <f t="shared" si="6"/>
        <v>IBVS 221 </v>
      </c>
      <c r="B119" s="21" t="str">
        <f t="shared" si="7"/>
        <v>I</v>
      </c>
      <c r="C119" s="15">
        <f t="shared" si="8"/>
        <v>39468.745000000003</v>
      </c>
      <c r="D119" s="19" t="str">
        <f t="shared" si="9"/>
        <v>vis</v>
      </c>
      <c r="E119" s="47" t="e">
        <f>VLOOKUP(C119,Active!C$21:E$693,3,FALSE)</f>
        <v>#N/A</v>
      </c>
      <c r="F119" s="21" t="s">
        <v>9287</v>
      </c>
      <c r="G119" s="19" t="str">
        <f t="shared" si="10"/>
        <v>39468.745</v>
      </c>
      <c r="H119" s="15">
        <f t="shared" si="11"/>
        <v>-3122</v>
      </c>
      <c r="I119" s="48" t="s">
        <v>9163</v>
      </c>
      <c r="J119" s="49" t="s">
        <v>9164</v>
      </c>
      <c r="K119" s="48">
        <v>-3122</v>
      </c>
      <c r="L119" s="48" t="s">
        <v>10634</v>
      </c>
      <c r="M119" s="49" t="s">
        <v>9369</v>
      </c>
      <c r="N119" s="49"/>
      <c r="O119" s="50" t="s">
        <v>9158</v>
      </c>
      <c r="P119" s="51" t="s">
        <v>9149</v>
      </c>
    </row>
    <row r="120" spans="1:16" ht="12.75" customHeight="1" thickBot="1" x14ac:dyDescent="0.25">
      <c r="A120" s="15" t="str">
        <f t="shared" si="6"/>
        <v>IBVS 221 </v>
      </c>
      <c r="B120" s="21" t="str">
        <f t="shared" si="7"/>
        <v>I</v>
      </c>
      <c r="C120" s="15">
        <f t="shared" si="8"/>
        <v>39474.720000000001</v>
      </c>
      <c r="D120" s="19" t="str">
        <f t="shared" si="9"/>
        <v>vis</v>
      </c>
      <c r="E120" s="47" t="e">
        <f>VLOOKUP(C120,Active!C$21:E$693,3,FALSE)</f>
        <v>#N/A</v>
      </c>
      <c r="F120" s="21" t="s">
        <v>9287</v>
      </c>
      <c r="G120" s="19" t="str">
        <f t="shared" si="10"/>
        <v>39474.720</v>
      </c>
      <c r="H120" s="15">
        <f t="shared" si="11"/>
        <v>-3117</v>
      </c>
      <c r="I120" s="48" t="s">
        <v>9165</v>
      </c>
      <c r="J120" s="49" t="s">
        <v>9166</v>
      </c>
      <c r="K120" s="48">
        <v>-3117</v>
      </c>
      <c r="L120" s="48" t="s">
        <v>10639</v>
      </c>
      <c r="M120" s="49" t="s">
        <v>9369</v>
      </c>
      <c r="N120" s="49"/>
      <c r="O120" s="50" t="s">
        <v>8554</v>
      </c>
      <c r="P120" s="51" t="s">
        <v>9149</v>
      </c>
    </row>
    <row r="121" spans="1:16" ht="12.75" customHeight="1" thickBot="1" x14ac:dyDescent="0.25">
      <c r="A121" s="15" t="str">
        <f t="shared" si="6"/>
        <v>IBVS 221 </v>
      </c>
      <c r="B121" s="21" t="str">
        <f t="shared" si="7"/>
        <v>I</v>
      </c>
      <c r="C121" s="15">
        <f t="shared" si="8"/>
        <v>39492.646999999997</v>
      </c>
      <c r="D121" s="19" t="str">
        <f t="shared" si="9"/>
        <v>vis</v>
      </c>
      <c r="E121" s="47" t="e">
        <f>VLOOKUP(C121,Active!C$21:E$693,3,FALSE)</f>
        <v>#N/A</v>
      </c>
      <c r="F121" s="21" t="s">
        <v>9287</v>
      </c>
      <c r="G121" s="19" t="str">
        <f t="shared" si="10"/>
        <v>39492.647</v>
      </c>
      <c r="H121" s="15">
        <f t="shared" si="11"/>
        <v>-3102</v>
      </c>
      <c r="I121" s="48" t="s">
        <v>9167</v>
      </c>
      <c r="J121" s="49" t="s">
        <v>9168</v>
      </c>
      <c r="K121" s="48">
        <v>-3102</v>
      </c>
      <c r="L121" s="48" t="s">
        <v>9288</v>
      </c>
      <c r="M121" s="49" t="s">
        <v>9369</v>
      </c>
      <c r="N121" s="49"/>
      <c r="O121" s="50" t="s">
        <v>11401</v>
      </c>
      <c r="P121" s="51" t="s">
        <v>9149</v>
      </c>
    </row>
    <row r="122" spans="1:16" ht="12.75" customHeight="1" thickBot="1" x14ac:dyDescent="0.25">
      <c r="A122" s="15" t="str">
        <f t="shared" si="6"/>
        <v>IBVS 221 </v>
      </c>
      <c r="B122" s="21" t="str">
        <f t="shared" si="7"/>
        <v>I</v>
      </c>
      <c r="C122" s="15">
        <f t="shared" si="8"/>
        <v>39511.769</v>
      </c>
      <c r="D122" s="19" t="str">
        <f t="shared" si="9"/>
        <v>vis</v>
      </c>
      <c r="E122" s="47" t="e">
        <f>VLOOKUP(C122,Active!C$21:E$693,3,FALSE)</f>
        <v>#N/A</v>
      </c>
      <c r="F122" s="21" t="s">
        <v>9287</v>
      </c>
      <c r="G122" s="19" t="str">
        <f t="shared" si="10"/>
        <v>39511.7690</v>
      </c>
      <c r="H122" s="15">
        <f t="shared" si="11"/>
        <v>-3086</v>
      </c>
      <c r="I122" s="48" t="s">
        <v>9169</v>
      </c>
      <c r="J122" s="49" t="s">
        <v>9170</v>
      </c>
      <c r="K122" s="48">
        <v>-3086</v>
      </c>
      <c r="L122" s="48" t="s">
        <v>5262</v>
      </c>
      <c r="M122" s="49" t="s">
        <v>10601</v>
      </c>
      <c r="N122" s="49" t="s">
        <v>10602</v>
      </c>
      <c r="O122" s="50" t="s">
        <v>8435</v>
      </c>
      <c r="P122" s="51" t="s">
        <v>9149</v>
      </c>
    </row>
    <row r="123" spans="1:16" ht="12.75" customHeight="1" thickBot="1" x14ac:dyDescent="0.25">
      <c r="A123" s="15" t="str">
        <f t="shared" si="6"/>
        <v> ORI 100 </v>
      </c>
      <c r="B123" s="21" t="str">
        <f t="shared" si="7"/>
        <v>I</v>
      </c>
      <c r="C123" s="15">
        <f t="shared" si="8"/>
        <v>39522.527000000002</v>
      </c>
      <c r="D123" s="19" t="str">
        <f t="shared" si="9"/>
        <v>vis</v>
      </c>
      <c r="E123" s="47" t="e">
        <f>VLOOKUP(C123,Active!C$21:E$693,3,FALSE)</f>
        <v>#N/A</v>
      </c>
      <c r="F123" s="21" t="s">
        <v>9287</v>
      </c>
      <c r="G123" s="19" t="str">
        <f t="shared" si="10"/>
        <v>39522.527</v>
      </c>
      <c r="H123" s="15">
        <f t="shared" si="11"/>
        <v>-3077</v>
      </c>
      <c r="I123" s="48" t="s">
        <v>9176</v>
      </c>
      <c r="J123" s="49" t="s">
        <v>9177</v>
      </c>
      <c r="K123" s="48">
        <v>-3077</v>
      </c>
      <c r="L123" s="48" t="s">
        <v>10625</v>
      </c>
      <c r="M123" s="49" t="s">
        <v>9369</v>
      </c>
      <c r="N123" s="49"/>
      <c r="O123" s="50" t="s">
        <v>5248</v>
      </c>
      <c r="P123" s="50" t="s">
        <v>9089</v>
      </c>
    </row>
    <row r="124" spans="1:16" ht="12.75" customHeight="1" thickBot="1" x14ac:dyDescent="0.25">
      <c r="A124" s="15" t="str">
        <f t="shared" si="6"/>
        <v> ORI 100 </v>
      </c>
      <c r="B124" s="21" t="str">
        <f t="shared" si="7"/>
        <v>I</v>
      </c>
      <c r="C124" s="15">
        <f t="shared" si="8"/>
        <v>39527.309000000001</v>
      </c>
      <c r="D124" s="19" t="str">
        <f t="shared" si="9"/>
        <v>vis</v>
      </c>
      <c r="E124" s="47" t="e">
        <f>VLOOKUP(C124,Active!C$21:E$693,3,FALSE)</f>
        <v>#N/A</v>
      </c>
      <c r="F124" s="21" t="s">
        <v>9287</v>
      </c>
      <c r="G124" s="19" t="str">
        <f t="shared" si="10"/>
        <v>39527.309</v>
      </c>
      <c r="H124" s="15">
        <f t="shared" si="11"/>
        <v>-3073</v>
      </c>
      <c r="I124" s="48" t="s">
        <v>9178</v>
      </c>
      <c r="J124" s="49" t="s">
        <v>9179</v>
      </c>
      <c r="K124" s="48">
        <v>-3073</v>
      </c>
      <c r="L124" s="48" t="s">
        <v>9288</v>
      </c>
      <c r="M124" s="49" t="s">
        <v>9369</v>
      </c>
      <c r="N124" s="49"/>
      <c r="O124" s="50" t="s">
        <v>5248</v>
      </c>
      <c r="P124" s="50" t="s">
        <v>9089</v>
      </c>
    </row>
    <row r="125" spans="1:16" ht="12.75" customHeight="1" thickBot="1" x14ac:dyDescent="0.25">
      <c r="A125" s="15" t="str">
        <f t="shared" si="6"/>
        <v> ORI 100 </v>
      </c>
      <c r="B125" s="21" t="str">
        <f t="shared" si="7"/>
        <v>I</v>
      </c>
      <c r="C125" s="15">
        <f t="shared" si="8"/>
        <v>39529.701999999997</v>
      </c>
      <c r="D125" s="19" t="str">
        <f t="shared" si="9"/>
        <v>vis</v>
      </c>
      <c r="E125" s="47" t="e">
        <f>VLOOKUP(C125,Active!C$21:E$693,3,FALSE)</f>
        <v>#N/A</v>
      </c>
      <c r="F125" s="21" t="s">
        <v>9287</v>
      </c>
      <c r="G125" s="19" t="str">
        <f t="shared" si="10"/>
        <v>39529.702</v>
      </c>
      <c r="H125" s="15">
        <f t="shared" si="11"/>
        <v>-3071</v>
      </c>
      <c r="I125" s="48" t="s">
        <v>9180</v>
      </c>
      <c r="J125" s="49" t="s">
        <v>9181</v>
      </c>
      <c r="K125" s="48">
        <v>-3071</v>
      </c>
      <c r="L125" s="48" t="s">
        <v>10639</v>
      </c>
      <c r="M125" s="49" t="s">
        <v>9369</v>
      </c>
      <c r="N125" s="49"/>
      <c r="O125" s="50" t="s">
        <v>8998</v>
      </c>
      <c r="P125" s="50" t="s">
        <v>9089</v>
      </c>
    </row>
    <row r="126" spans="1:16" ht="12.75" customHeight="1" thickBot="1" x14ac:dyDescent="0.25">
      <c r="A126" s="15" t="str">
        <f t="shared" si="6"/>
        <v> ORI 100 </v>
      </c>
      <c r="B126" s="21" t="str">
        <f t="shared" si="7"/>
        <v>I</v>
      </c>
      <c r="C126" s="15">
        <f t="shared" si="8"/>
        <v>39533.286</v>
      </c>
      <c r="D126" s="19" t="str">
        <f t="shared" si="9"/>
        <v>vis</v>
      </c>
      <c r="E126" s="47" t="e">
        <f>VLOOKUP(C126,Active!C$21:E$693,3,FALSE)</f>
        <v>#N/A</v>
      </c>
      <c r="F126" s="21" t="s">
        <v>9287</v>
      </c>
      <c r="G126" s="19" t="str">
        <f t="shared" si="10"/>
        <v>39533.286</v>
      </c>
      <c r="H126" s="15">
        <f t="shared" si="11"/>
        <v>-3068</v>
      </c>
      <c r="I126" s="48" t="s">
        <v>9182</v>
      </c>
      <c r="J126" s="49" t="s">
        <v>9183</v>
      </c>
      <c r="K126" s="48">
        <v>-3068</v>
      </c>
      <c r="L126" s="48" t="s">
        <v>9288</v>
      </c>
      <c r="M126" s="49" t="s">
        <v>9369</v>
      </c>
      <c r="N126" s="49"/>
      <c r="O126" s="50" t="s">
        <v>5248</v>
      </c>
      <c r="P126" s="50" t="s">
        <v>9089</v>
      </c>
    </row>
    <row r="127" spans="1:16" ht="12.75" customHeight="1" thickBot="1" x14ac:dyDescent="0.25">
      <c r="A127" s="15" t="str">
        <f t="shared" si="6"/>
        <v> ORI 100 </v>
      </c>
      <c r="B127" s="21" t="str">
        <f t="shared" si="7"/>
        <v>I</v>
      </c>
      <c r="C127" s="15">
        <f t="shared" si="8"/>
        <v>39533.286</v>
      </c>
      <c r="D127" s="19" t="str">
        <f t="shared" si="9"/>
        <v>vis</v>
      </c>
      <c r="E127" s="47" t="e">
        <f>VLOOKUP(C127,Active!C$21:E$693,3,FALSE)</f>
        <v>#N/A</v>
      </c>
      <c r="F127" s="21" t="s">
        <v>9287</v>
      </c>
      <c r="G127" s="19" t="str">
        <f t="shared" si="10"/>
        <v>39533.286</v>
      </c>
      <c r="H127" s="15">
        <f t="shared" si="11"/>
        <v>-3068</v>
      </c>
      <c r="I127" s="48" t="s">
        <v>9182</v>
      </c>
      <c r="J127" s="49" t="s">
        <v>9183</v>
      </c>
      <c r="K127" s="48">
        <v>-3068</v>
      </c>
      <c r="L127" s="48" t="s">
        <v>9288</v>
      </c>
      <c r="M127" s="49" t="s">
        <v>9369</v>
      </c>
      <c r="N127" s="49"/>
      <c r="O127" s="50" t="s">
        <v>9026</v>
      </c>
      <c r="P127" s="50" t="s">
        <v>9089</v>
      </c>
    </row>
    <row r="128" spans="1:16" ht="12.75" customHeight="1" thickBot="1" x14ac:dyDescent="0.25">
      <c r="A128" s="15" t="str">
        <f t="shared" si="6"/>
        <v>IBVS 221 </v>
      </c>
      <c r="B128" s="21" t="str">
        <f t="shared" si="7"/>
        <v>I</v>
      </c>
      <c r="C128" s="15">
        <f t="shared" si="8"/>
        <v>39559.574000000001</v>
      </c>
      <c r="D128" s="19" t="str">
        <f t="shared" si="9"/>
        <v>vis</v>
      </c>
      <c r="E128" s="47" t="e">
        <f>VLOOKUP(C128,Active!C$21:E$693,3,FALSE)</f>
        <v>#N/A</v>
      </c>
      <c r="F128" s="21" t="s">
        <v>9287</v>
      </c>
      <c r="G128" s="19" t="str">
        <f t="shared" si="10"/>
        <v>39559.574</v>
      </c>
      <c r="H128" s="15">
        <f t="shared" si="11"/>
        <v>-3046</v>
      </c>
      <c r="I128" s="48" t="s">
        <v>9184</v>
      </c>
      <c r="J128" s="49" t="s">
        <v>9185</v>
      </c>
      <c r="K128" s="48">
        <v>-3046</v>
      </c>
      <c r="L128" s="48" t="s">
        <v>10578</v>
      </c>
      <c r="M128" s="49" t="s">
        <v>9369</v>
      </c>
      <c r="N128" s="49"/>
      <c r="O128" s="50" t="s">
        <v>8950</v>
      </c>
      <c r="P128" s="51" t="s">
        <v>9149</v>
      </c>
    </row>
    <row r="129" spans="1:16" ht="12.75" customHeight="1" thickBot="1" x14ac:dyDescent="0.25">
      <c r="A129" s="15" t="str">
        <f t="shared" si="6"/>
        <v>IBVS 221 </v>
      </c>
      <c r="B129" s="21" t="str">
        <f t="shared" si="7"/>
        <v>I</v>
      </c>
      <c r="C129" s="15">
        <f t="shared" si="8"/>
        <v>39559.578000000001</v>
      </c>
      <c r="D129" s="19" t="str">
        <f t="shared" si="9"/>
        <v>vis</v>
      </c>
      <c r="E129" s="47" t="e">
        <f>VLOOKUP(C129,Active!C$21:E$693,3,FALSE)</f>
        <v>#N/A</v>
      </c>
      <c r="F129" s="21" t="s">
        <v>9287</v>
      </c>
      <c r="G129" s="19" t="str">
        <f t="shared" si="10"/>
        <v>39559.578</v>
      </c>
      <c r="H129" s="15">
        <f t="shared" si="11"/>
        <v>-3046</v>
      </c>
      <c r="I129" s="48" t="s">
        <v>9186</v>
      </c>
      <c r="J129" s="49" t="s">
        <v>9187</v>
      </c>
      <c r="K129" s="48">
        <v>-3046</v>
      </c>
      <c r="L129" s="48" t="s">
        <v>10660</v>
      </c>
      <c r="M129" s="49" t="s">
        <v>9369</v>
      </c>
      <c r="N129" s="49"/>
      <c r="O129" s="50" t="s">
        <v>9013</v>
      </c>
      <c r="P129" s="51" t="s">
        <v>9149</v>
      </c>
    </row>
    <row r="130" spans="1:16" ht="12.75" customHeight="1" thickBot="1" x14ac:dyDescent="0.25">
      <c r="A130" s="15" t="str">
        <f t="shared" si="6"/>
        <v> ORI 102 </v>
      </c>
      <c r="B130" s="21" t="str">
        <f t="shared" si="7"/>
        <v>I</v>
      </c>
      <c r="C130" s="15">
        <f t="shared" si="8"/>
        <v>39559.58</v>
      </c>
      <c r="D130" s="19" t="str">
        <f t="shared" si="9"/>
        <v>vis</v>
      </c>
      <c r="E130" s="47" t="e">
        <f>VLOOKUP(C130,Active!C$21:E$693,3,FALSE)</f>
        <v>#N/A</v>
      </c>
      <c r="F130" s="21" t="s">
        <v>9287</v>
      </c>
      <c r="G130" s="19" t="str">
        <f t="shared" si="10"/>
        <v>39559.580</v>
      </c>
      <c r="H130" s="15">
        <f t="shared" si="11"/>
        <v>-3046</v>
      </c>
      <c r="I130" s="48" t="s">
        <v>9188</v>
      </c>
      <c r="J130" s="49" t="s">
        <v>9189</v>
      </c>
      <c r="K130" s="48">
        <v>-3046</v>
      </c>
      <c r="L130" s="48" t="s">
        <v>10625</v>
      </c>
      <c r="M130" s="49" t="s">
        <v>9369</v>
      </c>
      <c r="N130" s="49"/>
      <c r="O130" s="50" t="s">
        <v>8998</v>
      </c>
      <c r="P130" s="50" t="s">
        <v>9190</v>
      </c>
    </row>
    <row r="131" spans="1:16" ht="12.75" customHeight="1" thickBot="1" x14ac:dyDescent="0.25">
      <c r="A131" s="15" t="str">
        <f t="shared" si="6"/>
        <v> ORI 102 </v>
      </c>
      <c r="B131" s="21" t="str">
        <f t="shared" si="7"/>
        <v>I</v>
      </c>
      <c r="C131" s="15">
        <f t="shared" si="8"/>
        <v>39632.485999999997</v>
      </c>
      <c r="D131" s="19" t="str">
        <f t="shared" si="9"/>
        <v>vis</v>
      </c>
      <c r="E131" s="47" t="e">
        <f>VLOOKUP(C131,Active!C$21:E$693,3,FALSE)</f>
        <v>#N/A</v>
      </c>
      <c r="F131" s="21" t="s">
        <v>9287</v>
      </c>
      <c r="G131" s="19" t="str">
        <f t="shared" si="10"/>
        <v>39632.486</v>
      </c>
      <c r="H131" s="15">
        <f t="shared" si="11"/>
        <v>-2985</v>
      </c>
      <c r="I131" s="48" t="s">
        <v>9191</v>
      </c>
      <c r="J131" s="49" t="s">
        <v>9192</v>
      </c>
      <c r="K131" s="48">
        <v>-2985</v>
      </c>
      <c r="L131" s="48" t="s">
        <v>10595</v>
      </c>
      <c r="M131" s="49" t="s">
        <v>9369</v>
      </c>
      <c r="N131" s="49"/>
      <c r="O131" s="50" t="s">
        <v>5248</v>
      </c>
      <c r="P131" s="50" t="s">
        <v>9190</v>
      </c>
    </row>
    <row r="132" spans="1:16" ht="12.75" customHeight="1" thickBot="1" x14ac:dyDescent="0.25">
      <c r="A132" s="15" t="str">
        <f t="shared" si="6"/>
        <v>IBVS 795 </v>
      </c>
      <c r="B132" s="21" t="str">
        <f t="shared" si="7"/>
        <v>I</v>
      </c>
      <c r="C132" s="15">
        <f t="shared" si="8"/>
        <v>39694.646000000001</v>
      </c>
      <c r="D132" s="19" t="str">
        <f t="shared" si="9"/>
        <v>vis</v>
      </c>
      <c r="E132" s="47" t="e">
        <f>VLOOKUP(C132,Active!C$21:E$693,3,FALSE)</f>
        <v>#N/A</v>
      </c>
      <c r="F132" s="21" t="s">
        <v>9287</v>
      </c>
      <c r="G132" s="19" t="str">
        <f t="shared" si="10"/>
        <v>39694.646</v>
      </c>
      <c r="H132" s="15">
        <f t="shared" si="11"/>
        <v>-2933</v>
      </c>
      <c r="I132" s="48" t="s">
        <v>9196</v>
      </c>
      <c r="J132" s="49" t="s">
        <v>9197</v>
      </c>
      <c r="K132" s="48">
        <v>-2933</v>
      </c>
      <c r="L132" s="48" t="s">
        <v>10639</v>
      </c>
      <c r="M132" s="49" t="s">
        <v>9369</v>
      </c>
      <c r="N132" s="49"/>
      <c r="O132" s="50" t="s">
        <v>11401</v>
      </c>
      <c r="P132" s="51" t="s">
        <v>9198</v>
      </c>
    </row>
    <row r="133" spans="1:16" ht="12.75" customHeight="1" thickBot="1" x14ac:dyDescent="0.25">
      <c r="A133" s="15" t="str">
        <f t="shared" si="6"/>
        <v>IBVS 795 </v>
      </c>
      <c r="B133" s="21" t="str">
        <f t="shared" si="7"/>
        <v>I</v>
      </c>
      <c r="C133" s="15">
        <f t="shared" si="8"/>
        <v>39701.81</v>
      </c>
      <c r="D133" s="19" t="str">
        <f t="shared" si="9"/>
        <v>vis</v>
      </c>
      <c r="E133" s="47" t="e">
        <f>VLOOKUP(C133,Active!C$21:E$693,3,FALSE)</f>
        <v>#N/A</v>
      </c>
      <c r="F133" s="21" t="s">
        <v>9287</v>
      </c>
      <c r="G133" s="19" t="str">
        <f t="shared" si="10"/>
        <v>39701.810</v>
      </c>
      <c r="H133" s="15">
        <f t="shared" si="11"/>
        <v>-2927</v>
      </c>
      <c r="I133" s="48" t="s">
        <v>9201</v>
      </c>
      <c r="J133" s="49" t="s">
        <v>9202</v>
      </c>
      <c r="K133" s="48">
        <v>-2927</v>
      </c>
      <c r="L133" s="48" t="s">
        <v>10595</v>
      </c>
      <c r="M133" s="49" t="s">
        <v>9369</v>
      </c>
      <c r="N133" s="49"/>
      <c r="O133" s="50" t="s">
        <v>11401</v>
      </c>
      <c r="P133" s="51" t="s">
        <v>9198</v>
      </c>
    </row>
    <row r="134" spans="1:16" ht="12.75" customHeight="1" thickBot="1" x14ac:dyDescent="0.25">
      <c r="A134" s="15" t="str">
        <f t="shared" si="6"/>
        <v>IBVS 247 </v>
      </c>
      <c r="B134" s="21" t="str">
        <f t="shared" si="7"/>
        <v>I</v>
      </c>
      <c r="C134" s="15">
        <f t="shared" si="8"/>
        <v>39701.813000000002</v>
      </c>
      <c r="D134" s="19" t="str">
        <f t="shared" si="9"/>
        <v>vis</v>
      </c>
      <c r="E134" s="47" t="e">
        <f>VLOOKUP(C134,Active!C$21:E$693,3,FALSE)</f>
        <v>#N/A</v>
      </c>
      <c r="F134" s="21" t="s">
        <v>9287</v>
      </c>
      <c r="G134" s="19" t="str">
        <f t="shared" si="10"/>
        <v>39701.813</v>
      </c>
      <c r="H134" s="15">
        <f t="shared" si="11"/>
        <v>-2927</v>
      </c>
      <c r="I134" s="48" t="s">
        <v>9203</v>
      </c>
      <c r="J134" s="49" t="s">
        <v>9204</v>
      </c>
      <c r="K134" s="48">
        <v>-2927</v>
      </c>
      <c r="L134" s="48" t="s">
        <v>10631</v>
      </c>
      <c r="M134" s="49" t="s">
        <v>9369</v>
      </c>
      <c r="N134" s="49"/>
      <c r="O134" s="50" t="s">
        <v>9205</v>
      </c>
      <c r="P134" s="51" t="s">
        <v>9206</v>
      </c>
    </row>
    <row r="135" spans="1:16" ht="12.75" customHeight="1" thickBot="1" x14ac:dyDescent="0.25">
      <c r="A135" s="15" t="str">
        <f t="shared" si="6"/>
        <v> ORI 103 </v>
      </c>
      <c r="B135" s="21" t="str">
        <f t="shared" si="7"/>
        <v>I</v>
      </c>
      <c r="C135" s="15">
        <f t="shared" si="8"/>
        <v>39718.548999999999</v>
      </c>
      <c r="D135" s="19" t="str">
        <f t="shared" si="9"/>
        <v>vis</v>
      </c>
      <c r="E135" s="47" t="e">
        <f>VLOOKUP(C135,Active!C$21:E$693,3,FALSE)</f>
        <v>#N/A</v>
      </c>
      <c r="F135" s="21" t="s">
        <v>9287</v>
      </c>
      <c r="G135" s="19" t="str">
        <f t="shared" si="10"/>
        <v>39718.549</v>
      </c>
      <c r="H135" s="15">
        <f t="shared" si="11"/>
        <v>-2913</v>
      </c>
      <c r="I135" s="48" t="s">
        <v>5783</v>
      </c>
      <c r="J135" s="49" t="s">
        <v>5784</v>
      </c>
      <c r="K135" s="48">
        <v>-2913</v>
      </c>
      <c r="L135" s="48" t="s">
        <v>9288</v>
      </c>
      <c r="M135" s="49" t="s">
        <v>9369</v>
      </c>
      <c r="N135" s="49"/>
      <c r="O135" s="50" t="s">
        <v>8998</v>
      </c>
      <c r="P135" s="50" t="s">
        <v>9195</v>
      </c>
    </row>
    <row r="136" spans="1:16" ht="12.75" customHeight="1" thickBot="1" x14ac:dyDescent="0.25">
      <c r="A136" s="15" t="str">
        <f t="shared" si="6"/>
        <v> ORI 104 </v>
      </c>
      <c r="B136" s="21" t="str">
        <f t="shared" si="7"/>
        <v>I</v>
      </c>
      <c r="C136" s="15">
        <f t="shared" si="8"/>
        <v>39736.478999999999</v>
      </c>
      <c r="D136" s="19" t="str">
        <f t="shared" si="9"/>
        <v>vis</v>
      </c>
      <c r="E136" s="47" t="e">
        <f>VLOOKUP(C136,Active!C$21:E$693,3,FALSE)</f>
        <v>#N/A</v>
      </c>
      <c r="F136" s="21" t="s">
        <v>9287</v>
      </c>
      <c r="G136" s="19" t="str">
        <f t="shared" si="10"/>
        <v>39736.479</v>
      </c>
      <c r="H136" s="15">
        <f t="shared" si="11"/>
        <v>-2898</v>
      </c>
      <c r="I136" s="48" t="s">
        <v>5785</v>
      </c>
      <c r="J136" s="49" t="s">
        <v>5786</v>
      </c>
      <c r="K136" s="48">
        <v>-2898</v>
      </c>
      <c r="L136" s="48" t="s">
        <v>10639</v>
      </c>
      <c r="M136" s="49" t="s">
        <v>9369</v>
      </c>
      <c r="N136" s="49"/>
      <c r="O136" s="50" t="s">
        <v>8998</v>
      </c>
      <c r="P136" s="50" t="s">
        <v>5787</v>
      </c>
    </row>
    <row r="137" spans="1:16" ht="12.75" customHeight="1" thickBot="1" x14ac:dyDescent="0.25">
      <c r="A137" s="15" t="str">
        <f t="shared" si="6"/>
        <v>IBVS 247 </v>
      </c>
      <c r="B137" s="21" t="str">
        <f t="shared" si="7"/>
        <v>I</v>
      </c>
      <c r="C137" s="15">
        <f t="shared" si="8"/>
        <v>39737.673699999999</v>
      </c>
      <c r="D137" s="19" t="str">
        <f t="shared" si="9"/>
        <v>vis</v>
      </c>
      <c r="E137" s="47" t="e">
        <f>VLOOKUP(C137,Active!C$21:E$693,3,FALSE)</f>
        <v>#N/A</v>
      </c>
      <c r="F137" s="21" t="s">
        <v>9287</v>
      </c>
      <c r="G137" s="19" t="str">
        <f t="shared" si="10"/>
        <v>39737.6737</v>
      </c>
      <c r="H137" s="15">
        <f t="shared" si="11"/>
        <v>-2897</v>
      </c>
      <c r="I137" s="48" t="s">
        <v>5788</v>
      </c>
      <c r="J137" s="49" t="s">
        <v>5789</v>
      </c>
      <c r="K137" s="48">
        <v>-2897</v>
      </c>
      <c r="L137" s="48" t="s">
        <v>11486</v>
      </c>
      <c r="M137" s="49" t="s">
        <v>10601</v>
      </c>
      <c r="N137" s="49" t="s">
        <v>10602</v>
      </c>
      <c r="O137" s="50" t="s">
        <v>8435</v>
      </c>
      <c r="P137" s="51" t="s">
        <v>9206</v>
      </c>
    </row>
    <row r="138" spans="1:16" ht="12.75" customHeight="1" thickBot="1" x14ac:dyDescent="0.25">
      <c r="A138" s="15" t="str">
        <f t="shared" si="6"/>
        <v>IBVS 795 </v>
      </c>
      <c r="B138" s="21" t="str">
        <f t="shared" si="7"/>
        <v>I</v>
      </c>
      <c r="C138" s="15">
        <f t="shared" si="8"/>
        <v>39737.675000000003</v>
      </c>
      <c r="D138" s="19" t="str">
        <f t="shared" si="9"/>
        <v>vis</v>
      </c>
      <c r="E138" s="47" t="e">
        <f>VLOOKUP(C138,Active!C$21:E$693,3,FALSE)</f>
        <v>#N/A</v>
      </c>
      <c r="F138" s="21" t="s">
        <v>9287</v>
      </c>
      <c r="G138" s="19" t="str">
        <f t="shared" si="10"/>
        <v>39737.675</v>
      </c>
      <c r="H138" s="15">
        <f t="shared" si="11"/>
        <v>-2897</v>
      </c>
      <c r="I138" s="48" t="s">
        <v>5790</v>
      </c>
      <c r="J138" s="49" t="s">
        <v>5791</v>
      </c>
      <c r="K138" s="48">
        <v>-2897</v>
      </c>
      <c r="L138" s="48" t="s">
        <v>10639</v>
      </c>
      <c r="M138" s="49" t="s">
        <v>9369</v>
      </c>
      <c r="N138" s="49"/>
      <c r="O138" s="50" t="s">
        <v>11401</v>
      </c>
      <c r="P138" s="51" t="s">
        <v>9198</v>
      </c>
    </row>
    <row r="139" spans="1:16" ht="12.75" customHeight="1" thickBot="1" x14ac:dyDescent="0.25">
      <c r="A139" s="15" t="str">
        <f t="shared" ref="A139:A202" si="12">P139</f>
        <v>IBVS 247 </v>
      </c>
      <c r="B139" s="21" t="str">
        <f t="shared" ref="B139:B202" si="13">IF(H139=INT(H139),"I","II")</f>
        <v>I</v>
      </c>
      <c r="C139" s="15">
        <f t="shared" ref="C139:C202" si="14">1*G139</f>
        <v>39749.625500000002</v>
      </c>
      <c r="D139" s="19" t="str">
        <f t="shared" ref="D139:D202" si="15">VLOOKUP(F139,I$1:J$5,2,FALSE)</f>
        <v>vis</v>
      </c>
      <c r="E139" s="47" t="e">
        <f>VLOOKUP(C139,Active!C$21:E$693,3,FALSE)</f>
        <v>#N/A</v>
      </c>
      <c r="F139" s="21" t="s">
        <v>9287</v>
      </c>
      <c r="G139" s="19" t="str">
        <f t="shared" ref="G139:G202" si="16">MID(I139,3,LEN(I139)-3)</f>
        <v>39749.6255</v>
      </c>
      <c r="H139" s="15">
        <f t="shared" ref="H139:H202" si="17">1*K139</f>
        <v>-2887</v>
      </c>
      <c r="I139" s="48" t="s">
        <v>5796</v>
      </c>
      <c r="J139" s="49" t="s">
        <v>5797</v>
      </c>
      <c r="K139" s="48">
        <v>-2887</v>
      </c>
      <c r="L139" s="48" t="s">
        <v>8395</v>
      </c>
      <c r="M139" s="49" t="s">
        <v>10601</v>
      </c>
      <c r="N139" s="49" t="s">
        <v>10602</v>
      </c>
      <c r="O139" s="50" t="s">
        <v>8435</v>
      </c>
      <c r="P139" s="51" t="s">
        <v>9206</v>
      </c>
    </row>
    <row r="140" spans="1:16" ht="12.75" customHeight="1" thickBot="1" x14ac:dyDescent="0.25">
      <c r="A140" s="15" t="str">
        <f t="shared" si="12"/>
        <v> ORI 104 </v>
      </c>
      <c r="B140" s="21" t="str">
        <f t="shared" si="13"/>
        <v>I</v>
      </c>
      <c r="C140" s="15">
        <f t="shared" si="14"/>
        <v>39767.555</v>
      </c>
      <c r="D140" s="19" t="str">
        <f t="shared" si="15"/>
        <v>vis</v>
      </c>
      <c r="E140" s="47" t="e">
        <f>VLOOKUP(C140,Active!C$21:E$693,3,FALSE)</f>
        <v>#N/A</v>
      </c>
      <c r="F140" s="21" t="s">
        <v>9287</v>
      </c>
      <c r="G140" s="19" t="str">
        <f t="shared" si="16"/>
        <v>39767.555</v>
      </c>
      <c r="H140" s="15">
        <f t="shared" si="17"/>
        <v>-2872</v>
      </c>
      <c r="I140" s="48" t="s">
        <v>5802</v>
      </c>
      <c r="J140" s="49" t="s">
        <v>5803</v>
      </c>
      <c r="K140" s="48">
        <v>-2872</v>
      </c>
      <c r="L140" s="48" t="s">
        <v>7644</v>
      </c>
      <c r="M140" s="49" t="s">
        <v>9369</v>
      </c>
      <c r="N140" s="49"/>
      <c r="O140" s="50" t="s">
        <v>5248</v>
      </c>
      <c r="P140" s="50" t="s">
        <v>5787</v>
      </c>
    </row>
    <row r="141" spans="1:16" ht="12.75" customHeight="1" thickBot="1" x14ac:dyDescent="0.25">
      <c r="A141" s="15" t="str">
        <f t="shared" si="12"/>
        <v>IBVS 795 </v>
      </c>
      <c r="B141" s="21" t="str">
        <f t="shared" si="13"/>
        <v>I</v>
      </c>
      <c r="C141" s="15">
        <f t="shared" si="14"/>
        <v>39768.752</v>
      </c>
      <c r="D141" s="19" t="str">
        <f t="shared" si="15"/>
        <v>vis</v>
      </c>
      <c r="E141" s="47" t="e">
        <f>VLOOKUP(C141,Active!C$21:E$693,3,FALSE)</f>
        <v>#N/A</v>
      </c>
      <c r="F141" s="21" t="s">
        <v>9287</v>
      </c>
      <c r="G141" s="19" t="str">
        <f t="shared" si="16"/>
        <v>39768.752</v>
      </c>
      <c r="H141" s="15">
        <f t="shared" si="17"/>
        <v>-2871</v>
      </c>
      <c r="I141" s="48" t="s">
        <v>5806</v>
      </c>
      <c r="J141" s="49" t="s">
        <v>5807</v>
      </c>
      <c r="K141" s="48">
        <v>-2871</v>
      </c>
      <c r="L141" s="48" t="s">
        <v>10634</v>
      </c>
      <c r="M141" s="49" t="s">
        <v>9369</v>
      </c>
      <c r="N141" s="49"/>
      <c r="O141" s="50" t="s">
        <v>9084</v>
      </c>
      <c r="P141" s="51" t="s">
        <v>9198</v>
      </c>
    </row>
    <row r="142" spans="1:16" ht="12.75" customHeight="1" thickBot="1" x14ac:dyDescent="0.25">
      <c r="A142" s="15" t="str">
        <f t="shared" si="12"/>
        <v>IBVS 795 </v>
      </c>
      <c r="B142" s="21" t="str">
        <f t="shared" si="13"/>
        <v>I</v>
      </c>
      <c r="C142" s="15">
        <f t="shared" si="14"/>
        <v>39774.722999999998</v>
      </c>
      <c r="D142" s="19" t="str">
        <f t="shared" si="15"/>
        <v>vis</v>
      </c>
      <c r="E142" s="47" t="e">
        <f>VLOOKUP(C142,Active!C$21:E$693,3,FALSE)</f>
        <v>#N/A</v>
      </c>
      <c r="F142" s="21" t="s">
        <v>9287</v>
      </c>
      <c r="G142" s="19" t="str">
        <f t="shared" si="16"/>
        <v>39774.723</v>
      </c>
      <c r="H142" s="15">
        <f t="shared" si="17"/>
        <v>-2866</v>
      </c>
      <c r="I142" s="48" t="s">
        <v>5808</v>
      </c>
      <c r="J142" s="49" t="s">
        <v>5809</v>
      </c>
      <c r="K142" s="48">
        <v>-2866</v>
      </c>
      <c r="L142" s="48" t="s">
        <v>10631</v>
      </c>
      <c r="M142" s="49" t="s">
        <v>9369</v>
      </c>
      <c r="N142" s="49"/>
      <c r="O142" s="50" t="s">
        <v>9084</v>
      </c>
      <c r="P142" s="51" t="s">
        <v>9198</v>
      </c>
    </row>
    <row r="143" spans="1:16" ht="12.75" customHeight="1" thickBot="1" x14ac:dyDescent="0.25">
      <c r="A143" s="15" t="str">
        <f t="shared" si="12"/>
        <v>IBVS 322 </v>
      </c>
      <c r="B143" s="21" t="str">
        <f t="shared" si="13"/>
        <v>I</v>
      </c>
      <c r="C143" s="15">
        <f t="shared" si="14"/>
        <v>39784.287600000003</v>
      </c>
      <c r="D143" s="19" t="str">
        <f t="shared" si="15"/>
        <v>vis</v>
      </c>
      <c r="E143" s="47" t="e">
        <f>VLOOKUP(C143,Active!C$21:E$693,3,FALSE)</f>
        <v>#N/A</v>
      </c>
      <c r="F143" s="21" t="s">
        <v>9287</v>
      </c>
      <c r="G143" s="19" t="str">
        <f t="shared" si="16"/>
        <v>39784.2876</v>
      </c>
      <c r="H143" s="15">
        <f t="shared" si="17"/>
        <v>-2858</v>
      </c>
      <c r="I143" s="48" t="s">
        <v>5812</v>
      </c>
      <c r="J143" s="49" t="s">
        <v>5813</v>
      </c>
      <c r="K143" s="48">
        <v>-2858</v>
      </c>
      <c r="L143" s="48" t="s">
        <v>5814</v>
      </c>
      <c r="M143" s="49" t="s">
        <v>10601</v>
      </c>
      <c r="N143" s="49" t="s">
        <v>10602</v>
      </c>
      <c r="O143" s="50" t="s">
        <v>5815</v>
      </c>
      <c r="P143" s="51" t="s">
        <v>5816</v>
      </c>
    </row>
    <row r="144" spans="1:16" ht="12.75" customHeight="1" thickBot="1" x14ac:dyDescent="0.25">
      <c r="A144" s="15" t="str">
        <f t="shared" si="12"/>
        <v> ORI 104 </v>
      </c>
      <c r="B144" s="21" t="str">
        <f t="shared" si="13"/>
        <v>I</v>
      </c>
      <c r="C144" s="15">
        <f t="shared" si="14"/>
        <v>39784.288</v>
      </c>
      <c r="D144" s="19" t="str">
        <f t="shared" si="15"/>
        <v>vis</v>
      </c>
      <c r="E144" s="47" t="e">
        <f>VLOOKUP(C144,Active!C$21:E$693,3,FALSE)</f>
        <v>#N/A</v>
      </c>
      <c r="F144" s="21" t="s">
        <v>9287</v>
      </c>
      <c r="G144" s="19" t="str">
        <f t="shared" si="16"/>
        <v>39784.288</v>
      </c>
      <c r="H144" s="15">
        <f t="shared" si="17"/>
        <v>-2858</v>
      </c>
      <c r="I144" s="48" t="s">
        <v>5817</v>
      </c>
      <c r="J144" s="49" t="s">
        <v>5813</v>
      </c>
      <c r="K144" s="48">
        <v>-2858</v>
      </c>
      <c r="L144" s="48" t="s">
        <v>7644</v>
      </c>
      <c r="M144" s="49" t="s">
        <v>9369</v>
      </c>
      <c r="N144" s="49"/>
      <c r="O144" s="50" t="s">
        <v>5248</v>
      </c>
      <c r="P144" s="50" t="s">
        <v>5787</v>
      </c>
    </row>
    <row r="145" spans="1:16" ht="12.75" customHeight="1" thickBot="1" x14ac:dyDescent="0.25">
      <c r="A145" s="15" t="str">
        <f t="shared" si="12"/>
        <v>IBVS 795 </v>
      </c>
      <c r="B145" s="21" t="str">
        <f t="shared" si="13"/>
        <v>I</v>
      </c>
      <c r="C145" s="15">
        <f t="shared" si="14"/>
        <v>39793.849000000002</v>
      </c>
      <c r="D145" s="19" t="str">
        <f t="shared" si="15"/>
        <v>vis</v>
      </c>
      <c r="E145" s="47" t="e">
        <f>VLOOKUP(C145,Active!C$21:E$693,3,FALSE)</f>
        <v>#N/A</v>
      </c>
      <c r="F145" s="21" t="s">
        <v>9287</v>
      </c>
      <c r="G145" s="19" t="str">
        <f t="shared" si="16"/>
        <v>39793.849</v>
      </c>
      <c r="H145" s="15">
        <f t="shared" si="17"/>
        <v>-2850</v>
      </c>
      <c r="I145" s="48" t="s">
        <v>5826</v>
      </c>
      <c r="J145" s="49" t="s">
        <v>5827</v>
      </c>
      <c r="K145" s="48">
        <v>-2850</v>
      </c>
      <c r="L145" s="48" t="s">
        <v>9288</v>
      </c>
      <c r="M145" s="49" t="s">
        <v>9369</v>
      </c>
      <c r="N145" s="49"/>
      <c r="O145" s="50" t="s">
        <v>9084</v>
      </c>
      <c r="P145" s="51" t="s">
        <v>9198</v>
      </c>
    </row>
    <row r="146" spans="1:16" ht="12.75" customHeight="1" thickBot="1" x14ac:dyDescent="0.25">
      <c r="A146" s="15" t="str">
        <f t="shared" si="12"/>
        <v> ORI 104 </v>
      </c>
      <c r="B146" s="21" t="str">
        <f t="shared" si="13"/>
        <v>I</v>
      </c>
      <c r="C146" s="15">
        <f t="shared" si="14"/>
        <v>39796.247000000003</v>
      </c>
      <c r="D146" s="19" t="str">
        <f t="shared" si="15"/>
        <v>vis</v>
      </c>
      <c r="E146" s="47" t="e">
        <f>VLOOKUP(C146,Active!C$21:E$693,3,FALSE)</f>
        <v>#N/A</v>
      </c>
      <c r="F146" s="21" t="s">
        <v>9287</v>
      </c>
      <c r="G146" s="19" t="str">
        <f t="shared" si="16"/>
        <v>39796.247</v>
      </c>
      <c r="H146" s="15">
        <f t="shared" si="17"/>
        <v>-2848</v>
      </c>
      <c r="I146" s="48" t="s">
        <v>5828</v>
      </c>
      <c r="J146" s="49" t="s">
        <v>5829</v>
      </c>
      <c r="K146" s="48">
        <v>-2848</v>
      </c>
      <c r="L146" s="48" t="s">
        <v>10742</v>
      </c>
      <c r="M146" s="49" t="s">
        <v>9369</v>
      </c>
      <c r="N146" s="49"/>
      <c r="O146" s="50" t="s">
        <v>9026</v>
      </c>
      <c r="P146" s="50" t="s">
        <v>5787</v>
      </c>
    </row>
    <row r="147" spans="1:16" ht="12.75" customHeight="1" thickBot="1" x14ac:dyDescent="0.25">
      <c r="A147" s="15" t="str">
        <f t="shared" si="12"/>
        <v> ORI 104 </v>
      </c>
      <c r="B147" s="21" t="str">
        <f t="shared" si="13"/>
        <v>I</v>
      </c>
      <c r="C147" s="15">
        <f t="shared" si="14"/>
        <v>39803.413</v>
      </c>
      <c r="D147" s="19" t="str">
        <f t="shared" si="15"/>
        <v>vis</v>
      </c>
      <c r="E147" s="47" t="e">
        <f>VLOOKUP(C147,Active!C$21:E$693,3,FALSE)</f>
        <v>#N/A</v>
      </c>
      <c r="F147" s="21" t="s">
        <v>9287</v>
      </c>
      <c r="G147" s="19" t="str">
        <f t="shared" si="16"/>
        <v>39803.413</v>
      </c>
      <c r="H147" s="15">
        <f t="shared" si="17"/>
        <v>-2842</v>
      </c>
      <c r="I147" s="48" t="s">
        <v>5830</v>
      </c>
      <c r="J147" s="49" t="s">
        <v>5831</v>
      </c>
      <c r="K147" s="48">
        <v>-2842</v>
      </c>
      <c r="L147" s="48" t="s">
        <v>10639</v>
      </c>
      <c r="M147" s="49" t="s">
        <v>9369</v>
      </c>
      <c r="N147" s="49"/>
      <c r="O147" s="50" t="s">
        <v>9026</v>
      </c>
      <c r="P147" s="50" t="s">
        <v>5787</v>
      </c>
    </row>
    <row r="148" spans="1:16" ht="12.75" customHeight="1" thickBot="1" x14ac:dyDescent="0.25">
      <c r="A148" s="15" t="str">
        <f t="shared" si="12"/>
        <v> ORI 104 </v>
      </c>
      <c r="B148" s="21" t="str">
        <f t="shared" si="13"/>
        <v>I</v>
      </c>
      <c r="C148" s="15">
        <f t="shared" si="14"/>
        <v>39809.391000000003</v>
      </c>
      <c r="D148" s="19" t="str">
        <f t="shared" si="15"/>
        <v>vis</v>
      </c>
      <c r="E148" s="47" t="e">
        <f>VLOOKUP(C148,Active!C$21:E$693,3,FALSE)</f>
        <v>#N/A</v>
      </c>
      <c r="F148" s="21" t="s">
        <v>9287</v>
      </c>
      <c r="G148" s="19" t="str">
        <f t="shared" si="16"/>
        <v>39809.391</v>
      </c>
      <c r="H148" s="15">
        <f t="shared" si="17"/>
        <v>-2837</v>
      </c>
      <c r="I148" s="48" t="s">
        <v>5836</v>
      </c>
      <c r="J148" s="49" t="s">
        <v>5837</v>
      </c>
      <c r="K148" s="48">
        <v>-2837</v>
      </c>
      <c r="L148" s="48" t="s">
        <v>10817</v>
      </c>
      <c r="M148" s="49" t="s">
        <v>9369</v>
      </c>
      <c r="N148" s="49"/>
      <c r="O148" s="50" t="s">
        <v>9026</v>
      </c>
      <c r="P148" s="50" t="s">
        <v>5787</v>
      </c>
    </row>
    <row r="149" spans="1:16" ht="12.75" customHeight="1" thickBot="1" x14ac:dyDescent="0.25">
      <c r="A149" s="15" t="str">
        <f t="shared" si="12"/>
        <v>IBVS 795 </v>
      </c>
      <c r="B149" s="21" t="str">
        <f t="shared" si="13"/>
        <v>I</v>
      </c>
      <c r="C149" s="15">
        <f t="shared" si="14"/>
        <v>39810.587</v>
      </c>
      <c r="D149" s="19" t="str">
        <f t="shared" si="15"/>
        <v>vis</v>
      </c>
      <c r="E149" s="47" t="e">
        <f>VLOOKUP(C149,Active!C$21:E$693,3,FALSE)</f>
        <v>#N/A</v>
      </c>
      <c r="F149" s="21" t="s">
        <v>9287</v>
      </c>
      <c r="G149" s="19" t="str">
        <f t="shared" si="16"/>
        <v>39810.587</v>
      </c>
      <c r="H149" s="15">
        <f t="shared" si="17"/>
        <v>-2836</v>
      </c>
      <c r="I149" s="48" t="s">
        <v>5838</v>
      </c>
      <c r="J149" s="49" t="s">
        <v>5839</v>
      </c>
      <c r="K149" s="48">
        <v>-2836</v>
      </c>
      <c r="L149" s="48" t="s">
        <v>10615</v>
      </c>
      <c r="M149" s="49" t="s">
        <v>9369</v>
      </c>
      <c r="N149" s="49"/>
      <c r="O149" s="50" t="s">
        <v>5840</v>
      </c>
      <c r="P149" s="51" t="s">
        <v>9198</v>
      </c>
    </row>
    <row r="150" spans="1:16" ht="12.75" customHeight="1" thickBot="1" x14ac:dyDescent="0.25">
      <c r="A150" s="15" t="str">
        <f t="shared" si="12"/>
        <v>IBVS 795 </v>
      </c>
      <c r="B150" s="21" t="str">
        <f t="shared" si="13"/>
        <v>I</v>
      </c>
      <c r="C150" s="15">
        <f t="shared" si="14"/>
        <v>39817.75</v>
      </c>
      <c r="D150" s="19" t="str">
        <f t="shared" si="15"/>
        <v>vis</v>
      </c>
      <c r="E150" s="47" t="e">
        <f>VLOOKUP(C150,Active!C$21:E$693,3,FALSE)</f>
        <v>#N/A</v>
      </c>
      <c r="F150" s="21" t="s">
        <v>9287</v>
      </c>
      <c r="G150" s="19" t="str">
        <f t="shared" si="16"/>
        <v>39817.750</v>
      </c>
      <c r="H150" s="15">
        <f t="shared" si="17"/>
        <v>-2830</v>
      </c>
      <c r="I150" s="48" t="s">
        <v>5841</v>
      </c>
      <c r="J150" s="49" t="s">
        <v>5842</v>
      </c>
      <c r="K150" s="48">
        <v>-2830</v>
      </c>
      <c r="L150" s="48" t="s">
        <v>10586</v>
      </c>
      <c r="M150" s="49" t="s">
        <v>9369</v>
      </c>
      <c r="N150" s="49"/>
      <c r="O150" s="50" t="s">
        <v>9205</v>
      </c>
      <c r="P150" s="51" t="s">
        <v>9198</v>
      </c>
    </row>
    <row r="151" spans="1:16" ht="12.75" customHeight="1" thickBot="1" x14ac:dyDescent="0.25">
      <c r="A151" s="15" t="str">
        <f t="shared" si="12"/>
        <v>IBVS 795 </v>
      </c>
      <c r="B151" s="21" t="str">
        <f t="shared" si="13"/>
        <v>I</v>
      </c>
      <c r="C151" s="15">
        <f t="shared" si="14"/>
        <v>39822.544999999998</v>
      </c>
      <c r="D151" s="19" t="str">
        <f t="shared" si="15"/>
        <v>vis</v>
      </c>
      <c r="E151" s="47" t="e">
        <f>VLOOKUP(C151,Active!C$21:E$693,3,FALSE)</f>
        <v>#N/A</v>
      </c>
      <c r="F151" s="21" t="s">
        <v>9287</v>
      </c>
      <c r="G151" s="19" t="str">
        <f t="shared" si="16"/>
        <v>39822.545</v>
      </c>
      <c r="H151" s="15">
        <f t="shared" si="17"/>
        <v>-2826</v>
      </c>
      <c r="I151" s="48" t="s">
        <v>5845</v>
      </c>
      <c r="J151" s="49" t="s">
        <v>5846</v>
      </c>
      <c r="K151" s="48">
        <v>-2826</v>
      </c>
      <c r="L151" s="48" t="s">
        <v>10710</v>
      </c>
      <c r="M151" s="49" t="s">
        <v>9369</v>
      </c>
      <c r="N151" s="49"/>
      <c r="O151" s="50" t="s">
        <v>9045</v>
      </c>
      <c r="P151" s="51" t="s">
        <v>9198</v>
      </c>
    </row>
    <row r="152" spans="1:16" ht="12.75" customHeight="1" thickBot="1" x14ac:dyDescent="0.25">
      <c r="A152" s="15" t="str">
        <f t="shared" si="12"/>
        <v>IBVS 795 </v>
      </c>
      <c r="B152" s="21" t="str">
        <f t="shared" si="13"/>
        <v>I</v>
      </c>
      <c r="C152" s="15">
        <f t="shared" si="14"/>
        <v>39822.544999999998</v>
      </c>
      <c r="D152" s="19" t="str">
        <f t="shared" si="15"/>
        <v>vis</v>
      </c>
      <c r="E152" s="47" t="e">
        <f>VLOOKUP(C152,Active!C$21:E$693,3,FALSE)</f>
        <v>#N/A</v>
      </c>
      <c r="F152" s="21" t="s">
        <v>9287</v>
      </c>
      <c r="G152" s="19" t="str">
        <f t="shared" si="16"/>
        <v>39822.545</v>
      </c>
      <c r="H152" s="15">
        <f t="shared" si="17"/>
        <v>-2826</v>
      </c>
      <c r="I152" s="48" t="s">
        <v>5845</v>
      </c>
      <c r="J152" s="49" t="s">
        <v>5846</v>
      </c>
      <c r="K152" s="48">
        <v>-2826</v>
      </c>
      <c r="L152" s="48" t="s">
        <v>10710</v>
      </c>
      <c r="M152" s="49" t="s">
        <v>9369</v>
      </c>
      <c r="N152" s="49"/>
      <c r="O152" s="50" t="s">
        <v>9084</v>
      </c>
      <c r="P152" s="51" t="s">
        <v>9198</v>
      </c>
    </row>
    <row r="153" spans="1:16" ht="12.75" customHeight="1" thickBot="1" x14ac:dyDescent="0.25">
      <c r="A153" s="15" t="str">
        <f t="shared" si="12"/>
        <v> ORI 105 </v>
      </c>
      <c r="B153" s="21" t="str">
        <f t="shared" si="13"/>
        <v>I</v>
      </c>
      <c r="C153" s="15">
        <f t="shared" si="14"/>
        <v>39827.315000000002</v>
      </c>
      <c r="D153" s="19" t="str">
        <f t="shared" si="15"/>
        <v>vis</v>
      </c>
      <c r="E153" s="47" t="e">
        <f>VLOOKUP(C153,Active!C$21:E$693,3,FALSE)</f>
        <v>#N/A</v>
      </c>
      <c r="F153" s="21" t="s">
        <v>9287</v>
      </c>
      <c r="G153" s="19" t="str">
        <f t="shared" si="16"/>
        <v>39827.315</v>
      </c>
      <c r="H153" s="15">
        <f t="shared" si="17"/>
        <v>-2822</v>
      </c>
      <c r="I153" s="48" t="s">
        <v>5849</v>
      </c>
      <c r="J153" s="49" t="s">
        <v>5850</v>
      </c>
      <c r="K153" s="48">
        <v>-2822</v>
      </c>
      <c r="L153" s="48" t="s">
        <v>10625</v>
      </c>
      <c r="M153" s="49" t="s">
        <v>9369</v>
      </c>
      <c r="N153" s="49"/>
      <c r="O153" s="50" t="s">
        <v>5248</v>
      </c>
      <c r="P153" s="50" t="s">
        <v>5851</v>
      </c>
    </row>
    <row r="154" spans="1:16" ht="12.75" customHeight="1" thickBot="1" x14ac:dyDescent="0.25">
      <c r="A154" s="15" t="str">
        <f t="shared" si="12"/>
        <v>IBVS 795 </v>
      </c>
      <c r="B154" s="21" t="str">
        <f t="shared" si="13"/>
        <v>I</v>
      </c>
      <c r="C154" s="15">
        <f t="shared" si="14"/>
        <v>39835.673000000003</v>
      </c>
      <c r="D154" s="19" t="str">
        <f t="shared" si="15"/>
        <v>vis</v>
      </c>
      <c r="E154" s="47" t="e">
        <f>VLOOKUP(C154,Active!C$21:E$693,3,FALSE)</f>
        <v>#N/A</v>
      </c>
      <c r="F154" s="21" t="s">
        <v>9287</v>
      </c>
      <c r="G154" s="19" t="str">
        <f t="shared" si="16"/>
        <v>39835.673</v>
      </c>
      <c r="H154" s="15">
        <f t="shared" si="17"/>
        <v>-2815</v>
      </c>
      <c r="I154" s="48" t="s">
        <v>5852</v>
      </c>
      <c r="J154" s="49" t="s">
        <v>5853</v>
      </c>
      <c r="K154" s="48">
        <v>-2815</v>
      </c>
      <c r="L154" s="48" t="s">
        <v>10270</v>
      </c>
      <c r="M154" s="49" t="s">
        <v>9369</v>
      </c>
      <c r="N154" s="49"/>
      <c r="O154" s="50" t="s">
        <v>9045</v>
      </c>
      <c r="P154" s="51" t="s">
        <v>9198</v>
      </c>
    </row>
    <row r="155" spans="1:16" ht="12.75" customHeight="1" thickBot="1" x14ac:dyDescent="0.25">
      <c r="A155" s="15" t="str">
        <f t="shared" si="12"/>
        <v>IBVS 795 </v>
      </c>
      <c r="B155" s="21" t="str">
        <f t="shared" si="13"/>
        <v>I</v>
      </c>
      <c r="C155" s="15">
        <f t="shared" si="14"/>
        <v>39835.686000000002</v>
      </c>
      <c r="D155" s="19" t="str">
        <f t="shared" si="15"/>
        <v>vis</v>
      </c>
      <c r="E155" s="47" t="e">
        <f>VLOOKUP(C155,Active!C$21:E$693,3,FALSE)</f>
        <v>#N/A</v>
      </c>
      <c r="F155" s="21" t="s">
        <v>9287</v>
      </c>
      <c r="G155" s="19" t="str">
        <f t="shared" si="16"/>
        <v>39835.686</v>
      </c>
      <c r="H155" s="15">
        <f t="shared" si="17"/>
        <v>-2815</v>
      </c>
      <c r="I155" s="48" t="s">
        <v>5854</v>
      </c>
      <c r="J155" s="49" t="s">
        <v>5855</v>
      </c>
      <c r="K155" s="48">
        <v>-2815</v>
      </c>
      <c r="L155" s="48" t="s">
        <v>10817</v>
      </c>
      <c r="M155" s="49" t="s">
        <v>9369</v>
      </c>
      <c r="N155" s="49"/>
      <c r="O155" s="50" t="s">
        <v>9205</v>
      </c>
      <c r="P155" s="51" t="s">
        <v>9198</v>
      </c>
    </row>
    <row r="156" spans="1:16" ht="12.75" customHeight="1" thickBot="1" x14ac:dyDescent="0.25">
      <c r="A156" s="15" t="str">
        <f t="shared" si="12"/>
        <v> ORI 105 </v>
      </c>
      <c r="B156" s="21" t="str">
        <f t="shared" si="13"/>
        <v>I</v>
      </c>
      <c r="C156" s="15">
        <f t="shared" si="14"/>
        <v>39845.243999999999</v>
      </c>
      <c r="D156" s="19" t="str">
        <f t="shared" si="15"/>
        <v>vis</v>
      </c>
      <c r="E156" s="47" t="e">
        <f>VLOOKUP(C156,Active!C$21:E$693,3,FALSE)</f>
        <v>#N/A</v>
      </c>
      <c r="F156" s="21" t="s">
        <v>9287</v>
      </c>
      <c r="G156" s="19" t="str">
        <f t="shared" si="16"/>
        <v>39845.244</v>
      </c>
      <c r="H156" s="15">
        <f t="shared" si="17"/>
        <v>-2807</v>
      </c>
      <c r="I156" s="48" t="s">
        <v>5858</v>
      </c>
      <c r="J156" s="49" t="s">
        <v>5859</v>
      </c>
      <c r="K156" s="48">
        <v>-2807</v>
      </c>
      <c r="L156" s="48" t="s">
        <v>10625</v>
      </c>
      <c r="M156" s="49" t="s">
        <v>9369</v>
      </c>
      <c r="N156" s="49"/>
      <c r="O156" s="50" t="s">
        <v>5248</v>
      </c>
      <c r="P156" s="50" t="s">
        <v>5851</v>
      </c>
    </row>
    <row r="157" spans="1:16" ht="12.75" customHeight="1" thickBot="1" x14ac:dyDescent="0.25">
      <c r="A157" s="15" t="str">
        <f t="shared" si="12"/>
        <v>IBVS 795 </v>
      </c>
      <c r="B157" s="21" t="str">
        <f t="shared" si="13"/>
        <v>I</v>
      </c>
      <c r="C157" s="15">
        <f t="shared" si="14"/>
        <v>39847.64</v>
      </c>
      <c r="D157" s="19" t="str">
        <f t="shared" si="15"/>
        <v>vis</v>
      </c>
      <c r="E157" s="47" t="e">
        <f>VLOOKUP(C157,Active!C$21:E$693,3,FALSE)</f>
        <v>#N/A</v>
      </c>
      <c r="F157" s="21" t="s">
        <v>9287</v>
      </c>
      <c r="G157" s="19" t="str">
        <f t="shared" si="16"/>
        <v>39847.640</v>
      </c>
      <c r="H157" s="15">
        <f t="shared" si="17"/>
        <v>-2805</v>
      </c>
      <c r="I157" s="48" t="s">
        <v>5862</v>
      </c>
      <c r="J157" s="49" t="s">
        <v>5863</v>
      </c>
      <c r="K157" s="48">
        <v>-2805</v>
      </c>
      <c r="L157" s="48" t="s">
        <v>10685</v>
      </c>
      <c r="M157" s="49" t="s">
        <v>9369</v>
      </c>
      <c r="N157" s="49"/>
      <c r="O157" s="50" t="s">
        <v>8554</v>
      </c>
      <c r="P157" s="51" t="s">
        <v>9198</v>
      </c>
    </row>
    <row r="158" spans="1:16" ht="12.75" customHeight="1" thickBot="1" x14ac:dyDescent="0.25">
      <c r="A158" s="15" t="str">
        <f t="shared" si="12"/>
        <v> ORI 105 </v>
      </c>
      <c r="B158" s="21" t="str">
        <f t="shared" si="13"/>
        <v>I</v>
      </c>
      <c r="C158" s="15">
        <f t="shared" si="14"/>
        <v>39852.415999999997</v>
      </c>
      <c r="D158" s="19" t="str">
        <f t="shared" si="15"/>
        <v>vis</v>
      </c>
      <c r="E158" s="47" t="e">
        <f>VLOOKUP(C158,Active!C$21:E$693,3,FALSE)</f>
        <v>#N/A</v>
      </c>
      <c r="F158" s="21" t="s">
        <v>9287</v>
      </c>
      <c r="G158" s="19" t="str">
        <f t="shared" si="16"/>
        <v>39852.416</v>
      </c>
      <c r="H158" s="15">
        <f t="shared" si="17"/>
        <v>-2801</v>
      </c>
      <c r="I158" s="48" t="s">
        <v>5864</v>
      </c>
      <c r="J158" s="49" t="s">
        <v>5865</v>
      </c>
      <c r="K158" s="48">
        <v>-2801</v>
      </c>
      <c r="L158" s="48" t="s">
        <v>9288</v>
      </c>
      <c r="M158" s="49" t="s">
        <v>9369</v>
      </c>
      <c r="N158" s="49"/>
      <c r="O158" s="50" t="s">
        <v>5866</v>
      </c>
      <c r="P158" s="50" t="s">
        <v>5851</v>
      </c>
    </row>
    <row r="159" spans="1:16" ht="12.75" customHeight="1" thickBot="1" x14ac:dyDescent="0.25">
      <c r="A159" s="15" t="str">
        <f t="shared" si="12"/>
        <v>IBVS 795 </v>
      </c>
      <c r="B159" s="21" t="str">
        <f t="shared" si="13"/>
        <v>I</v>
      </c>
      <c r="C159" s="15">
        <f t="shared" si="14"/>
        <v>39856.004999999997</v>
      </c>
      <c r="D159" s="19" t="str">
        <f t="shared" si="15"/>
        <v>vis</v>
      </c>
      <c r="E159" s="47" t="e">
        <f>VLOOKUP(C159,Active!C$21:E$693,3,FALSE)</f>
        <v>#N/A</v>
      </c>
      <c r="F159" s="21" t="s">
        <v>9287</v>
      </c>
      <c r="G159" s="19" t="str">
        <f t="shared" si="16"/>
        <v>39856.005</v>
      </c>
      <c r="H159" s="15">
        <f t="shared" si="17"/>
        <v>-2798</v>
      </c>
      <c r="I159" s="48" t="s">
        <v>5867</v>
      </c>
      <c r="J159" s="49" t="s">
        <v>5868</v>
      </c>
      <c r="K159" s="48">
        <v>-2798</v>
      </c>
      <c r="L159" s="48" t="s">
        <v>10634</v>
      </c>
      <c r="M159" s="49" t="s">
        <v>9369</v>
      </c>
      <c r="N159" s="49"/>
      <c r="O159" s="50" t="s">
        <v>9084</v>
      </c>
      <c r="P159" s="51" t="s">
        <v>9198</v>
      </c>
    </row>
    <row r="160" spans="1:16" ht="12.75" customHeight="1" thickBot="1" x14ac:dyDescent="0.25">
      <c r="A160" s="15" t="str">
        <f t="shared" si="12"/>
        <v>IBVS 795 </v>
      </c>
      <c r="B160" s="21" t="str">
        <f t="shared" si="13"/>
        <v>I</v>
      </c>
      <c r="C160" s="15">
        <f t="shared" si="14"/>
        <v>39859.591</v>
      </c>
      <c r="D160" s="19" t="str">
        <f t="shared" si="15"/>
        <v>vis</v>
      </c>
      <c r="E160" s="47" t="e">
        <f>VLOOKUP(C160,Active!C$21:E$693,3,FALSE)</f>
        <v>#N/A</v>
      </c>
      <c r="F160" s="21" t="s">
        <v>9287</v>
      </c>
      <c r="G160" s="19" t="str">
        <f t="shared" si="16"/>
        <v>39859.591</v>
      </c>
      <c r="H160" s="15">
        <f t="shared" si="17"/>
        <v>-2795</v>
      </c>
      <c r="I160" s="48" t="s">
        <v>5869</v>
      </c>
      <c r="J160" s="49" t="s">
        <v>5870</v>
      </c>
      <c r="K160" s="48">
        <v>-2795</v>
      </c>
      <c r="L160" s="48" t="s">
        <v>10817</v>
      </c>
      <c r="M160" s="49" t="s">
        <v>9369</v>
      </c>
      <c r="N160" s="49"/>
      <c r="O160" s="50" t="s">
        <v>11401</v>
      </c>
      <c r="P160" s="51" t="s">
        <v>9198</v>
      </c>
    </row>
    <row r="161" spans="1:16" ht="12.75" customHeight="1" thickBot="1" x14ac:dyDescent="0.25">
      <c r="A161" s="15" t="str">
        <f t="shared" si="12"/>
        <v>IBVS 795 </v>
      </c>
      <c r="B161" s="21" t="str">
        <f t="shared" si="13"/>
        <v>I</v>
      </c>
      <c r="C161" s="15">
        <f t="shared" si="14"/>
        <v>39860.775999999998</v>
      </c>
      <c r="D161" s="19" t="str">
        <f t="shared" si="15"/>
        <v>vis</v>
      </c>
      <c r="E161" s="47" t="e">
        <f>VLOOKUP(C161,Active!C$21:E$693,3,FALSE)</f>
        <v>#N/A</v>
      </c>
      <c r="F161" s="21" t="s">
        <v>9287</v>
      </c>
      <c r="G161" s="19" t="str">
        <f t="shared" si="16"/>
        <v>39860.776</v>
      </c>
      <c r="H161" s="15">
        <f t="shared" si="17"/>
        <v>-2794</v>
      </c>
      <c r="I161" s="48" t="s">
        <v>5871</v>
      </c>
      <c r="J161" s="49" t="s">
        <v>5872</v>
      </c>
      <c r="K161" s="48">
        <v>-2794</v>
      </c>
      <c r="L161" s="48" t="s">
        <v>10578</v>
      </c>
      <c r="M161" s="49" t="s">
        <v>9369</v>
      </c>
      <c r="N161" s="49"/>
      <c r="O161" s="50" t="s">
        <v>9084</v>
      </c>
      <c r="P161" s="51" t="s">
        <v>9198</v>
      </c>
    </row>
    <row r="162" spans="1:16" ht="12.75" customHeight="1" thickBot="1" x14ac:dyDescent="0.25">
      <c r="A162" s="15" t="str">
        <f t="shared" si="12"/>
        <v>IBVS 795 </v>
      </c>
      <c r="B162" s="21" t="str">
        <f t="shared" si="13"/>
        <v>I</v>
      </c>
      <c r="C162" s="15">
        <f t="shared" si="14"/>
        <v>39860.784</v>
      </c>
      <c r="D162" s="19" t="str">
        <f t="shared" si="15"/>
        <v>vis</v>
      </c>
      <c r="E162" s="47" t="e">
        <f>VLOOKUP(C162,Active!C$21:E$693,3,FALSE)</f>
        <v>#N/A</v>
      </c>
      <c r="F162" s="21" t="s">
        <v>9287</v>
      </c>
      <c r="G162" s="19" t="str">
        <f t="shared" si="16"/>
        <v>39860.784</v>
      </c>
      <c r="H162" s="15">
        <f t="shared" si="17"/>
        <v>-2794</v>
      </c>
      <c r="I162" s="48" t="s">
        <v>5873</v>
      </c>
      <c r="J162" s="49" t="s">
        <v>5874</v>
      </c>
      <c r="K162" s="48">
        <v>-2794</v>
      </c>
      <c r="L162" s="48" t="s">
        <v>7644</v>
      </c>
      <c r="M162" s="49" t="s">
        <v>9369</v>
      </c>
      <c r="N162" s="49"/>
      <c r="O162" s="50" t="s">
        <v>9205</v>
      </c>
      <c r="P162" s="51" t="s">
        <v>9198</v>
      </c>
    </row>
    <row r="163" spans="1:16" ht="12.75" customHeight="1" thickBot="1" x14ac:dyDescent="0.25">
      <c r="A163" s="15" t="str">
        <f t="shared" si="12"/>
        <v> ORI 105 </v>
      </c>
      <c r="B163" s="21" t="str">
        <f t="shared" si="13"/>
        <v>I</v>
      </c>
      <c r="C163" s="15">
        <f t="shared" si="14"/>
        <v>39872.730000000003</v>
      </c>
      <c r="D163" s="19" t="str">
        <f t="shared" si="15"/>
        <v>vis</v>
      </c>
      <c r="E163" s="47" t="e">
        <f>VLOOKUP(C163,Active!C$21:E$693,3,FALSE)</f>
        <v>#N/A</v>
      </c>
      <c r="F163" s="21" t="s">
        <v>9287</v>
      </c>
      <c r="G163" s="19" t="str">
        <f t="shared" si="16"/>
        <v>39872.730</v>
      </c>
      <c r="H163" s="15">
        <f t="shared" si="17"/>
        <v>-2784</v>
      </c>
      <c r="I163" s="48" t="s">
        <v>5877</v>
      </c>
      <c r="J163" s="49" t="s">
        <v>5878</v>
      </c>
      <c r="K163" s="48">
        <v>-2784</v>
      </c>
      <c r="L163" s="48" t="s">
        <v>10509</v>
      </c>
      <c r="M163" s="49" t="s">
        <v>9369</v>
      </c>
      <c r="N163" s="49"/>
      <c r="O163" s="50" t="s">
        <v>5248</v>
      </c>
      <c r="P163" s="50" t="s">
        <v>5851</v>
      </c>
    </row>
    <row r="164" spans="1:16" ht="12.75" customHeight="1" thickBot="1" x14ac:dyDescent="0.25">
      <c r="A164" s="15" t="str">
        <f t="shared" si="12"/>
        <v>IBVS 795 </v>
      </c>
      <c r="B164" s="21" t="str">
        <f t="shared" si="13"/>
        <v>I</v>
      </c>
      <c r="C164" s="15">
        <f t="shared" si="14"/>
        <v>39878.712</v>
      </c>
      <c r="D164" s="19" t="str">
        <f t="shared" si="15"/>
        <v>vis</v>
      </c>
      <c r="E164" s="47" t="e">
        <f>VLOOKUP(C164,Active!C$21:E$693,3,FALSE)</f>
        <v>#N/A</v>
      </c>
      <c r="F164" s="21" t="s">
        <v>9287</v>
      </c>
      <c r="G164" s="19" t="str">
        <f t="shared" si="16"/>
        <v>39878.712</v>
      </c>
      <c r="H164" s="15">
        <f t="shared" si="17"/>
        <v>-2779</v>
      </c>
      <c r="I164" s="48" t="s">
        <v>5883</v>
      </c>
      <c r="J164" s="49" t="s">
        <v>5884</v>
      </c>
      <c r="K164" s="48">
        <v>-2779</v>
      </c>
      <c r="L164" s="48" t="s">
        <v>9288</v>
      </c>
      <c r="M164" s="49" t="s">
        <v>9369</v>
      </c>
      <c r="N164" s="49"/>
      <c r="O164" s="50" t="s">
        <v>9205</v>
      </c>
      <c r="P164" s="51" t="s">
        <v>9198</v>
      </c>
    </row>
    <row r="165" spans="1:16" ht="12.75" customHeight="1" thickBot="1" x14ac:dyDescent="0.25">
      <c r="A165" s="15" t="str">
        <f t="shared" si="12"/>
        <v>IBVS 795 </v>
      </c>
      <c r="B165" s="21" t="str">
        <f t="shared" si="13"/>
        <v>I</v>
      </c>
      <c r="C165" s="15">
        <f t="shared" si="14"/>
        <v>39884.684999999998</v>
      </c>
      <c r="D165" s="19" t="str">
        <f t="shared" si="15"/>
        <v>vis</v>
      </c>
      <c r="E165" s="47" t="e">
        <f>VLOOKUP(C165,Active!C$21:E$693,3,FALSE)</f>
        <v>#N/A</v>
      </c>
      <c r="F165" s="21" t="s">
        <v>9287</v>
      </c>
      <c r="G165" s="19" t="str">
        <f t="shared" si="16"/>
        <v>39884.685</v>
      </c>
      <c r="H165" s="15">
        <f t="shared" si="17"/>
        <v>-2774</v>
      </c>
      <c r="I165" s="48" t="s">
        <v>5887</v>
      </c>
      <c r="J165" s="49" t="s">
        <v>5888</v>
      </c>
      <c r="K165" s="48">
        <v>-2774</v>
      </c>
      <c r="L165" s="48" t="s">
        <v>10660</v>
      </c>
      <c r="M165" s="49" t="s">
        <v>9369</v>
      </c>
      <c r="N165" s="49"/>
      <c r="O165" s="50" t="s">
        <v>9205</v>
      </c>
      <c r="P165" s="51" t="s">
        <v>9198</v>
      </c>
    </row>
    <row r="166" spans="1:16" ht="12.75" customHeight="1" thickBot="1" x14ac:dyDescent="0.25">
      <c r="A166" s="15" t="str">
        <f t="shared" si="12"/>
        <v>IBVS 795 </v>
      </c>
      <c r="B166" s="21" t="str">
        <f t="shared" si="13"/>
        <v>I</v>
      </c>
      <c r="C166" s="15">
        <f t="shared" si="14"/>
        <v>39884.688999999998</v>
      </c>
      <c r="D166" s="19" t="str">
        <f t="shared" si="15"/>
        <v>vis</v>
      </c>
      <c r="E166" s="47" t="e">
        <f>VLOOKUP(C166,Active!C$21:E$693,3,FALSE)</f>
        <v>#N/A</v>
      </c>
      <c r="F166" s="21" t="s">
        <v>9287</v>
      </c>
      <c r="G166" s="19" t="str">
        <f t="shared" si="16"/>
        <v>39884.689</v>
      </c>
      <c r="H166" s="15">
        <f t="shared" si="17"/>
        <v>-2774</v>
      </c>
      <c r="I166" s="48" t="s">
        <v>5889</v>
      </c>
      <c r="J166" s="49" t="s">
        <v>5890</v>
      </c>
      <c r="K166" s="48">
        <v>-2774</v>
      </c>
      <c r="L166" s="48" t="s">
        <v>7644</v>
      </c>
      <c r="M166" s="49" t="s">
        <v>9369</v>
      </c>
      <c r="N166" s="49"/>
      <c r="O166" s="50" t="s">
        <v>9045</v>
      </c>
      <c r="P166" s="51" t="s">
        <v>9198</v>
      </c>
    </row>
    <row r="167" spans="1:16" ht="12.75" customHeight="1" thickBot="1" x14ac:dyDescent="0.25">
      <c r="A167" s="15" t="str">
        <f t="shared" si="12"/>
        <v>IBVS 795 </v>
      </c>
      <c r="B167" s="21" t="str">
        <f t="shared" si="13"/>
        <v>I</v>
      </c>
      <c r="C167" s="15">
        <f t="shared" si="14"/>
        <v>39884.692000000003</v>
      </c>
      <c r="D167" s="19" t="str">
        <f t="shared" si="15"/>
        <v>vis</v>
      </c>
      <c r="E167" s="47" t="e">
        <f>VLOOKUP(C167,Active!C$21:E$693,3,FALSE)</f>
        <v>#N/A</v>
      </c>
      <c r="F167" s="21" t="s">
        <v>9287</v>
      </c>
      <c r="G167" s="19" t="str">
        <f t="shared" si="16"/>
        <v>39884.692</v>
      </c>
      <c r="H167" s="15">
        <f t="shared" si="17"/>
        <v>-2774</v>
      </c>
      <c r="I167" s="48" t="s">
        <v>5891</v>
      </c>
      <c r="J167" s="49" t="s">
        <v>5892</v>
      </c>
      <c r="K167" s="48">
        <v>-2774</v>
      </c>
      <c r="L167" s="48" t="s">
        <v>10615</v>
      </c>
      <c r="M167" s="49" t="s">
        <v>9369</v>
      </c>
      <c r="N167" s="49"/>
      <c r="O167" s="50" t="s">
        <v>11401</v>
      </c>
      <c r="P167" s="51" t="s">
        <v>9198</v>
      </c>
    </row>
    <row r="168" spans="1:16" ht="12.75" customHeight="1" thickBot="1" x14ac:dyDescent="0.25">
      <c r="A168" s="15" t="str">
        <f t="shared" si="12"/>
        <v> ORI 105 </v>
      </c>
      <c r="B168" s="21" t="str">
        <f t="shared" si="13"/>
        <v>I</v>
      </c>
      <c r="C168" s="15">
        <f t="shared" si="14"/>
        <v>39888.277999999998</v>
      </c>
      <c r="D168" s="19" t="str">
        <f t="shared" si="15"/>
        <v>vis</v>
      </c>
      <c r="E168" s="47" t="e">
        <f>VLOOKUP(C168,Active!C$21:E$693,3,FALSE)</f>
        <v>#N/A</v>
      </c>
      <c r="F168" s="21" t="s">
        <v>9287</v>
      </c>
      <c r="G168" s="19" t="str">
        <f t="shared" si="16"/>
        <v>39888.278</v>
      </c>
      <c r="H168" s="15">
        <f t="shared" si="17"/>
        <v>-2771</v>
      </c>
      <c r="I168" s="48" t="s">
        <v>5893</v>
      </c>
      <c r="J168" s="49" t="s">
        <v>5894</v>
      </c>
      <c r="K168" s="48">
        <v>-2771</v>
      </c>
      <c r="L168" s="48" t="s">
        <v>10615</v>
      </c>
      <c r="M168" s="49" t="s">
        <v>9369</v>
      </c>
      <c r="N168" s="49"/>
      <c r="O168" s="50" t="s">
        <v>9026</v>
      </c>
      <c r="P168" s="50" t="s">
        <v>5851</v>
      </c>
    </row>
    <row r="169" spans="1:16" ht="12.75" customHeight="1" thickBot="1" x14ac:dyDescent="0.25">
      <c r="A169" s="15" t="str">
        <f t="shared" si="12"/>
        <v> ORI 106 </v>
      </c>
      <c r="B169" s="21" t="str">
        <f t="shared" si="13"/>
        <v>I</v>
      </c>
      <c r="C169" s="15">
        <f t="shared" si="14"/>
        <v>39888.281000000003</v>
      </c>
      <c r="D169" s="19" t="str">
        <f t="shared" si="15"/>
        <v>vis</v>
      </c>
      <c r="E169" s="47" t="e">
        <f>VLOOKUP(C169,Active!C$21:E$693,3,FALSE)</f>
        <v>#N/A</v>
      </c>
      <c r="F169" s="21" t="s">
        <v>9287</v>
      </c>
      <c r="G169" s="19" t="str">
        <f t="shared" si="16"/>
        <v>39888.281</v>
      </c>
      <c r="H169" s="15">
        <f t="shared" si="17"/>
        <v>-2771</v>
      </c>
      <c r="I169" s="48" t="s">
        <v>5895</v>
      </c>
      <c r="J169" s="49" t="s">
        <v>5896</v>
      </c>
      <c r="K169" s="48">
        <v>-2771</v>
      </c>
      <c r="L169" s="48" t="s">
        <v>10742</v>
      </c>
      <c r="M169" s="49" t="s">
        <v>9369</v>
      </c>
      <c r="N169" s="49"/>
      <c r="O169" s="50" t="s">
        <v>8998</v>
      </c>
      <c r="P169" s="50" t="s">
        <v>5897</v>
      </c>
    </row>
    <row r="170" spans="1:16" ht="12.75" customHeight="1" thickBot="1" x14ac:dyDescent="0.25">
      <c r="A170" s="15" t="str">
        <f t="shared" si="12"/>
        <v>IBVS 795 </v>
      </c>
      <c r="B170" s="21" t="str">
        <f t="shared" si="13"/>
        <v>I</v>
      </c>
      <c r="C170" s="15">
        <f t="shared" si="14"/>
        <v>39890.665000000001</v>
      </c>
      <c r="D170" s="19" t="str">
        <f t="shared" si="15"/>
        <v>vis</v>
      </c>
      <c r="E170" s="47" t="e">
        <f>VLOOKUP(C170,Active!C$21:E$693,3,FALSE)</f>
        <v>#N/A</v>
      </c>
      <c r="F170" s="21" t="s">
        <v>9287</v>
      </c>
      <c r="G170" s="19" t="str">
        <f t="shared" si="16"/>
        <v>39890.665</v>
      </c>
      <c r="H170" s="15">
        <f t="shared" si="17"/>
        <v>-2769</v>
      </c>
      <c r="I170" s="48" t="s">
        <v>5898</v>
      </c>
      <c r="J170" s="49" t="s">
        <v>5899</v>
      </c>
      <c r="K170" s="48">
        <v>-2769</v>
      </c>
      <c r="L170" s="48" t="s">
        <v>7644</v>
      </c>
      <c r="M170" s="49" t="s">
        <v>9369</v>
      </c>
      <c r="N170" s="49"/>
      <c r="O170" s="50" t="s">
        <v>9013</v>
      </c>
      <c r="P170" s="51" t="s">
        <v>9198</v>
      </c>
    </row>
    <row r="171" spans="1:16" ht="12.75" customHeight="1" thickBot="1" x14ac:dyDescent="0.25">
      <c r="A171" s="15" t="str">
        <f t="shared" si="12"/>
        <v>IBVS 795 </v>
      </c>
      <c r="B171" s="21" t="str">
        <f t="shared" si="13"/>
        <v>I</v>
      </c>
      <c r="C171" s="15">
        <f t="shared" si="14"/>
        <v>39890.669000000002</v>
      </c>
      <c r="D171" s="19" t="str">
        <f t="shared" si="15"/>
        <v>vis</v>
      </c>
      <c r="E171" s="47" t="e">
        <f>VLOOKUP(C171,Active!C$21:E$693,3,FALSE)</f>
        <v>#N/A</v>
      </c>
      <c r="F171" s="21" t="s">
        <v>9287</v>
      </c>
      <c r="G171" s="19" t="str">
        <f t="shared" si="16"/>
        <v>39890.669</v>
      </c>
      <c r="H171" s="15">
        <f t="shared" si="17"/>
        <v>-2769</v>
      </c>
      <c r="I171" s="48" t="s">
        <v>5900</v>
      </c>
      <c r="J171" s="49" t="s">
        <v>5901</v>
      </c>
      <c r="K171" s="48">
        <v>-2769</v>
      </c>
      <c r="L171" s="48" t="s">
        <v>10685</v>
      </c>
      <c r="M171" s="49" t="s">
        <v>9369</v>
      </c>
      <c r="N171" s="49"/>
      <c r="O171" s="50" t="s">
        <v>11401</v>
      </c>
      <c r="P171" s="51" t="s">
        <v>9198</v>
      </c>
    </row>
    <row r="172" spans="1:16" ht="12.75" customHeight="1" thickBot="1" x14ac:dyDescent="0.25">
      <c r="A172" s="15" t="str">
        <f t="shared" si="12"/>
        <v>IBVS 795 </v>
      </c>
      <c r="B172" s="21" t="str">
        <f t="shared" si="13"/>
        <v>I</v>
      </c>
      <c r="C172" s="15">
        <f t="shared" si="14"/>
        <v>39896.646999999997</v>
      </c>
      <c r="D172" s="19" t="str">
        <f t="shared" si="15"/>
        <v>vis</v>
      </c>
      <c r="E172" s="47" t="e">
        <f>VLOOKUP(C172,Active!C$21:E$693,3,FALSE)</f>
        <v>#N/A</v>
      </c>
      <c r="F172" s="21" t="s">
        <v>9287</v>
      </c>
      <c r="G172" s="19" t="str">
        <f t="shared" si="16"/>
        <v>39896.647</v>
      </c>
      <c r="H172" s="15">
        <f t="shared" si="17"/>
        <v>-2764</v>
      </c>
      <c r="I172" s="48" t="s">
        <v>5902</v>
      </c>
      <c r="J172" s="49" t="s">
        <v>5903</v>
      </c>
      <c r="K172" s="48">
        <v>-2764</v>
      </c>
      <c r="L172" s="48" t="s">
        <v>10734</v>
      </c>
      <c r="M172" s="49" t="s">
        <v>9369</v>
      </c>
      <c r="N172" s="49"/>
      <c r="O172" s="50" t="s">
        <v>11401</v>
      </c>
      <c r="P172" s="51" t="s">
        <v>9198</v>
      </c>
    </row>
    <row r="173" spans="1:16" ht="12.75" customHeight="1" thickBot="1" x14ac:dyDescent="0.25">
      <c r="A173" s="15" t="str">
        <f t="shared" si="12"/>
        <v>IBVS 795 </v>
      </c>
      <c r="B173" s="21" t="str">
        <f t="shared" si="13"/>
        <v>I</v>
      </c>
      <c r="C173" s="15">
        <f t="shared" si="14"/>
        <v>39902.605000000003</v>
      </c>
      <c r="D173" s="19" t="str">
        <f t="shared" si="15"/>
        <v>vis</v>
      </c>
      <c r="E173" s="47" t="e">
        <f>VLOOKUP(C173,Active!C$21:E$693,3,FALSE)</f>
        <v>#N/A</v>
      </c>
      <c r="F173" s="21" t="s">
        <v>9287</v>
      </c>
      <c r="G173" s="19" t="str">
        <f t="shared" si="16"/>
        <v>39902.605</v>
      </c>
      <c r="H173" s="15">
        <f t="shared" si="17"/>
        <v>-2759</v>
      </c>
      <c r="I173" s="48" t="s">
        <v>5904</v>
      </c>
      <c r="J173" s="49" t="s">
        <v>5905</v>
      </c>
      <c r="K173" s="48">
        <v>-2759</v>
      </c>
      <c r="L173" s="48" t="s">
        <v>10273</v>
      </c>
      <c r="M173" s="49" t="s">
        <v>9369</v>
      </c>
      <c r="N173" s="49"/>
      <c r="O173" s="50" t="s">
        <v>5906</v>
      </c>
      <c r="P173" s="51" t="s">
        <v>9198</v>
      </c>
    </row>
    <row r="174" spans="1:16" ht="12.75" customHeight="1" thickBot="1" x14ac:dyDescent="0.25">
      <c r="A174" s="15" t="str">
        <f t="shared" si="12"/>
        <v>IBVS 795 </v>
      </c>
      <c r="B174" s="21" t="str">
        <f t="shared" si="13"/>
        <v>I</v>
      </c>
      <c r="C174" s="15">
        <f t="shared" si="14"/>
        <v>39908.584999999999</v>
      </c>
      <c r="D174" s="19" t="str">
        <f t="shared" si="15"/>
        <v>vis</v>
      </c>
      <c r="E174" s="47" t="e">
        <f>VLOOKUP(C174,Active!C$21:E$693,3,FALSE)</f>
        <v>#N/A</v>
      </c>
      <c r="F174" s="21" t="s">
        <v>9287</v>
      </c>
      <c r="G174" s="19" t="str">
        <f t="shared" si="16"/>
        <v>39908.585</v>
      </c>
      <c r="H174" s="15">
        <f t="shared" si="17"/>
        <v>-2754</v>
      </c>
      <c r="I174" s="48" t="s">
        <v>5907</v>
      </c>
      <c r="J174" s="49" t="s">
        <v>5908</v>
      </c>
      <c r="K174" s="48">
        <v>-2754</v>
      </c>
      <c r="L174" s="48" t="s">
        <v>10504</v>
      </c>
      <c r="M174" s="49" t="s">
        <v>9369</v>
      </c>
      <c r="N174" s="49"/>
      <c r="O174" s="50" t="s">
        <v>9081</v>
      </c>
      <c r="P174" s="51" t="s">
        <v>9198</v>
      </c>
    </row>
    <row r="175" spans="1:16" ht="12.75" customHeight="1" thickBot="1" x14ac:dyDescent="0.25">
      <c r="A175" s="15" t="str">
        <f t="shared" si="12"/>
        <v>IBVS 795 </v>
      </c>
      <c r="B175" s="21" t="str">
        <f t="shared" si="13"/>
        <v>I</v>
      </c>
      <c r="C175" s="15">
        <f t="shared" si="14"/>
        <v>39908.597999999998</v>
      </c>
      <c r="D175" s="19" t="str">
        <f t="shared" si="15"/>
        <v>vis</v>
      </c>
      <c r="E175" s="47" t="e">
        <f>VLOOKUP(C175,Active!C$21:E$693,3,FALSE)</f>
        <v>#N/A</v>
      </c>
      <c r="F175" s="21" t="s">
        <v>9287</v>
      </c>
      <c r="G175" s="19" t="str">
        <f t="shared" si="16"/>
        <v>39908.598</v>
      </c>
      <c r="H175" s="15">
        <f t="shared" si="17"/>
        <v>-2754</v>
      </c>
      <c r="I175" s="48" t="s">
        <v>5909</v>
      </c>
      <c r="J175" s="49" t="s">
        <v>5910</v>
      </c>
      <c r="K175" s="48">
        <v>-2754</v>
      </c>
      <c r="L175" s="48" t="s">
        <v>10685</v>
      </c>
      <c r="M175" s="49" t="s">
        <v>9369</v>
      </c>
      <c r="N175" s="49"/>
      <c r="O175" s="50" t="s">
        <v>5840</v>
      </c>
      <c r="P175" s="51" t="s">
        <v>9198</v>
      </c>
    </row>
    <row r="176" spans="1:16" ht="12.75" customHeight="1" thickBot="1" x14ac:dyDescent="0.25">
      <c r="A176" s="15" t="str">
        <f t="shared" si="12"/>
        <v> ORI 106 </v>
      </c>
      <c r="B176" s="21" t="str">
        <f t="shared" si="13"/>
        <v>I</v>
      </c>
      <c r="C176" s="15">
        <f t="shared" si="14"/>
        <v>39914.572999999997</v>
      </c>
      <c r="D176" s="19" t="str">
        <f t="shared" si="15"/>
        <v>vis</v>
      </c>
      <c r="E176" s="47" t="e">
        <f>VLOOKUP(C176,Active!C$21:E$693,3,FALSE)</f>
        <v>#N/A</v>
      </c>
      <c r="F176" s="21" t="s">
        <v>9287</v>
      </c>
      <c r="G176" s="19" t="str">
        <f t="shared" si="16"/>
        <v>39914.573</v>
      </c>
      <c r="H176" s="15">
        <f t="shared" si="17"/>
        <v>-2749</v>
      </c>
      <c r="I176" s="48" t="s">
        <v>5914</v>
      </c>
      <c r="J176" s="49" t="s">
        <v>5915</v>
      </c>
      <c r="K176" s="48">
        <v>-2749</v>
      </c>
      <c r="L176" s="48" t="s">
        <v>10615</v>
      </c>
      <c r="M176" s="49" t="s">
        <v>9369</v>
      </c>
      <c r="N176" s="49"/>
      <c r="O176" s="50" t="s">
        <v>8998</v>
      </c>
      <c r="P176" s="50" t="s">
        <v>5897</v>
      </c>
    </row>
    <row r="177" spans="1:16" ht="12.75" customHeight="1" thickBot="1" x14ac:dyDescent="0.25">
      <c r="A177" s="15" t="str">
        <f t="shared" si="12"/>
        <v> ORI 106 </v>
      </c>
      <c r="B177" s="21" t="str">
        <f t="shared" si="13"/>
        <v>I</v>
      </c>
      <c r="C177" s="15">
        <f t="shared" si="14"/>
        <v>39925.326000000001</v>
      </c>
      <c r="D177" s="19" t="str">
        <f t="shared" si="15"/>
        <v>vis</v>
      </c>
      <c r="E177" s="47" t="e">
        <f>VLOOKUP(C177,Active!C$21:E$693,3,FALSE)</f>
        <v>#N/A</v>
      </c>
      <c r="F177" s="21" t="s">
        <v>9287</v>
      </c>
      <c r="G177" s="19" t="str">
        <f t="shared" si="16"/>
        <v>39925.326</v>
      </c>
      <c r="H177" s="15">
        <f t="shared" si="17"/>
        <v>-2740</v>
      </c>
      <c r="I177" s="48" t="s">
        <v>5920</v>
      </c>
      <c r="J177" s="49" t="s">
        <v>5921</v>
      </c>
      <c r="K177" s="48">
        <v>-2740</v>
      </c>
      <c r="L177" s="48" t="s">
        <v>10625</v>
      </c>
      <c r="M177" s="49" t="s">
        <v>9369</v>
      </c>
      <c r="N177" s="49"/>
      <c r="O177" s="50" t="s">
        <v>8998</v>
      </c>
      <c r="P177" s="50" t="s">
        <v>5897</v>
      </c>
    </row>
    <row r="178" spans="1:16" ht="12.75" customHeight="1" thickBot="1" x14ac:dyDescent="0.25">
      <c r="A178" s="15" t="str">
        <f t="shared" si="12"/>
        <v>IBVS 795 </v>
      </c>
      <c r="B178" s="21" t="str">
        <f t="shared" si="13"/>
        <v>I</v>
      </c>
      <c r="C178" s="15">
        <f t="shared" si="14"/>
        <v>39945.642</v>
      </c>
      <c r="D178" s="19" t="str">
        <f t="shared" si="15"/>
        <v>vis</v>
      </c>
      <c r="E178" s="47" t="e">
        <f>VLOOKUP(C178,Active!C$21:E$693,3,FALSE)</f>
        <v>#N/A</v>
      </c>
      <c r="F178" s="21" t="s">
        <v>9287</v>
      </c>
      <c r="G178" s="19" t="str">
        <f t="shared" si="16"/>
        <v>39945.642</v>
      </c>
      <c r="H178" s="15">
        <f t="shared" si="17"/>
        <v>-2723</v>
      </c>
      <c r="I178" s="48" t="s">
        <v>5922</v>
      </c>
      <c r="J178" s="49" t="s">
        <v>5923</v>
      </c>
      <c r="K178" s="48">
        <v>-2723</v>
      </c>
      <c r="L178" s="48" t="s">
        <v>10586</v>
      </c>
      <c r="M178" s="49" t="s">
        <v>9369</v>
      </c>
      <c r="N178" s="49"/>
      <c r="O178" s="50" t="s">
        <v>9084</v>
      </c>
      <c r="P178" s="51" t="s">
        <v>9198</v>
      </c>
    </row>
    <row r="179" spans="1:16" ht="12.75" customHeight="1" thickBot="1" x14ac:dyDescent="0.25">
      <c r="A179" s="15" t="str">
        <f t="shared" si="12"/>
        <v>IBVS 795 </v>
      </c>
      <c r="B179" s="21" t="str">
        <f t="shared" si="13"/>
        <v>I</v>
      </c>
      <c r="C179" s="15">
        <f t="shared" si="14"/>
        <v>39945.646000000001</v>
      </c>
      <c r="D179" s="19" t="str">
        <f t="shared" si="15"/>
        <v>vis</v>
      </c>
      <c r="E179" s="47" t="e">
        <f>VLOOKUP(C179,Active!C$21:E$693,3,FALSE)</f>
        <v>#N/A</v>
      </c>
      <c r="F179" s="21" t="s">
        <v>9287</v>
      </c>
      <c r="G179" s="19" t="str">
        <f t="shared" si="16"/>
        <v>39945.646</v>
      </c>
      <c r="H179" s="15">
        <f t="shared" si="17"/>
        <v>-2723</v>
      </c>
      <c r="I179" s="48" t="s">
        <v>5924</v>
      </c>
      <c r="J179" s="49" t="s">
        <v>5925</v>
      </c>
      <c r="K179" s="48">
        <v>-2723</v>
      </c>
      <c r="L179" s="48" t="s">
        <v>9288</v>
      </c>
      <c r="M179" s="49" t="s">
        <v>9369</v>
      </c>
      <c r="N179" s="49"/>
      <c r="O179" s="50" t="s">
        <v>9081</v>
      </c>
      <c r="P179" s="51" t="s">
        <v>9198</v>
      </c>
    </row>
    <row r="180" spans="1:16" ht="12.75" customHeight="1" thickBot="1" x14ac:dyDescent="0.25">
      <c r="A180" s="15" t="str">
        <f t="shared" si="12"/>
        <v> ORI 107 </v>
      </c>
      <c r="B180" s="21" t="str">
        <f t="shared" si="13"/>
        <v>I</v>
      </c>
      <c r="C180" s="15">
        <f t="shared" si="14"/>
        <v>39956.410000000003</v>
      </c>
      <c r="D180" s="19" t="str">
        <f t="shared" si="15"/>
        <v>vis</v>
      </c>
      <c r="E180" s="47" t="e">
        <f>VLOOKUP(C180,Active!C$21:E$693,3,FALSE)</f>
        <v>#N/A</v>
      </c>
      <c r="F180" s="21" t="s">
        <v>9287</v>
      </c>
      <c r="G180" s="19" t="str">
        <f t="shared" si="16"/>
        <v>39956.410</v>
      </c>
      <c r="H180" s="15">
        <f t="shared" si="17"/>
        <v>-2714</v>
      </c>
      <c r="I180" s="48" t="s">
        <v>5926</v>
      </c>
      <c r="J180" s="49" t="s">
        <v>5927</v>
      </c>
      <c r="K180" s="48">
        <v>-2714</v>
      </c>
      <c r="L180" s="48" t="s">
        <v>10742</v>
      </c>
      <c r="M180" s="49" t="s">
        <v>9369</v>
      </c>
      <c r="N180" s="49"/>
      <c r="O180" s="50" t="s">
        <v>5245</v>
      </c>
      <c r="P180" s="50" t="s">
        <v>5928</v>
      </c>
    </row>
    <row r="181" spans="1:16" ht="12.75" customHeight="1" thickBot="1" x14ac:dyDescent="0.25">
      <c r="A181" s="15" t="str">
        <f t="shared" si="12"/>
        <v>IBVS 795 </v>
      </c>
      <c r="B181" s="21" t="str">
        <f t="shared" si="13"/>
        <v>I</v>
      </c>
      <c r="C181" s="15">
        <f t="shared" si="14"/>
        <v>39957.582000000002</v>
      </c>
      <c r="D181" s="19" t="str">
        <f t="shared" si="15"/>
        <v>vis</v>
      </c>
      <c r="E181" s="47" t="e">
        <f>VLOOKUP(C181,Active!C$21:E$693,3,FALSE)</f>
        <v>#N/A</v>
      </c>
      <c r="F181" s="21" t="s">
        <v>9287</v>
      </c>
      <c r="G181" s="19" t="str">
        <f t="shared" si="16"/>
        <v>39957.582</v>
      </c>
      <c r="H181" s="15">
        <f t="shared" si="17"/>
        <v>-2713</v>
      </c>
      <c r="I181" s="48" t="s">
        <v>5929</v>
      </c>
      <c r="J181" s="49" t="s">
        <v>5930</v>
      </c>
      <c r="K181" s="48">
        <v>-2713</v>
      </c>
      <c r="L181" s="48" t="s">
        <v>10246</v>
      </c>
      <c r="M181" s="49" t="s">
        <v>9369</v>
      </c>
      <c r="N181" s="49"/>
      <c r="O181" s="50" t="s">
        <v>5906</v>
      </c>
      <c r="P181" s="51" t="s">
        <v>9198</v>
      </c>
    </row>
    <row r="182" spans="1:16" ht="12.75" customHeight="1" thickBot="1" x14ac:dyDescent="0.25">
      <c r="A182" s="15" t="str">
        <f t="shared" si="12"/>
        <v> ORI 107 </v>
      </c>
      <c r="B182" s="21" t="str">
        <f t="shared" si="13"/>
        <v>I</v>
      </c>
      <c r="C182" s="15">
        <f t="shared" si="14"/>
        <v>39962.381000000001</v>
      </c>
      <c r="D182" s="19" t="str">
        <f t="shared" si="15"/>
        <v>vis</v>
      </c>
      <c r="E182" s="47" t="e">
        <f>VLOOKUP(C182,Active!C$21:E$693,3,FALSE)</f>
        <v>#N/A</v>
      </c>
      <c r="F182" s="21" t="s">
        <v>9287</v>
      </c>
      <c r="G182" s="19" t="str">
        <f t="shared" si="16"/>
        <v>39962.381</v>
      </c>
      <c r="H182" s="15">
        <f t="shared" si="17"/>
        <v>-2709</v>
      </c>
      <c r="I182" s="48" t="s">
        <v>5935</v>
      </c>
      <c r="J182" s="49" t="s">
        <v>5936</v>
      </c>
      <c r="K182" s="48">
        <v>-2709</v>
      </c>
      <c r="L182" s="48" t="s">
        <v>10639</v>
      </c>
      <c r="M182" s="49" t="s">
        <v>9369</v>
      </c>
      <c r="N182" s="49"/>
      <c r="O182" s="50" t="s">
        <v>8998</v>
      </c>
      <c r="P182" s="50" t="s">
        <v>5928</v>
      </c>
    </row>
    <row r="183" spans="1:16" ht="12.75" customHeight="1" thickBot="1" x14ac:dyDescent="0.25">
      <c r="A183" s="15" t="str">
        <f t="shared" si="12"/>
        <v> ORI 107 </v>
      </c>
      <c r="B183" s="21" t="str">
        <f t="shared" si="13"/>
        <v>I</v>
      </c>
      <c r="C183" s="15">
        <f t="shared" si="14"/>
        <v>39962.389000000003</v>
      </c>
      <c r="D183" s="19" t="str">
        <f t="shared" si="15"/>
        <v>vis</v>
      </c>
      <c r="E183" s="47" t="e">
        <f>VLOOKUP(C183,Active!C$21:E$693,3,FALSE)</f>
        <v>#N/A</v>
      </c>
      <c r="F183" s="21" t="s">
        <v>9287</v>
      </c>
      <c r="G183" s="19" t="str">
        <f t="shared" si="16"/>
        <v>39962.389</v>
      </c>
      <c r="H183" s="15">
        <f t="shared" si="17"/>
        <v>-2709</v>
      </c>
      <c r="I183" s="48" t="s">
        <v>5937</v>
      </c>
      <c r="J183" s="49" t="s">
        <v>5938</v>
      </c>
      <c r="K183" s="48">
        <v>-2709</v>
      </c>
      <c r="L183" s="48" t="s">
        <v>10710</v>
      </c>
      <c r="M183" s="49" t="s">
        <v>9369</v>
      </c>
      <c r="N183" s="49"/>
      <c r="O183" s="50" t="s">
        <v>5245</v>
      </c>
      <c r="P183" s="50" t="s">
        <v>5928</v>
      </c>
    </row>
    <row r="184" spans="1:16" ht="12.75" customHeight="1" thickBot="1" x14ac:dyDescent="0.25">
      <c r="A184" s="15" t="str">
        <f t="shared" si="12"/>
        <v>IBVS 795 </v>
      </c>
      <c r="B184" s="21" t="str">
        <f t="shared" si="13"/>
        <v>I</v>
      </c>
      <c r="C184" s="15">
        <f t="shared" si="14"/>
        <v>39963.576999999997</v>
      </c>
      <c r="D184" s="19" t="str">
        <f t="shared" si="15"/>
        <v>vis</v>
      </c>
      <c r="E184" s="47" t="e">
        <f>VLOOKUP(C184,Active!C$21:E$693,3,FALSE)</f>
        <v>#N/A</v>
      </c>
      <c r="F184" s="21" t="s">
        <v>9287</v>
      </c>
      <c r="G184" s="19" t="str">
        <f t="shared" si="16"/>
        <v>39963.577</v>
      </c>
      <c r="H184" s="15">
        <f t="shared" si="17"/>
        <v>-2708</v>
      </c>
      <c r="I184" s="48" t="s">
        <v>5939</v>
      </c>
      <c r="J184" s="49" t="s">
        <v>5940</v>
      </c>
      <c r="K184" s="48">
        <v>-2708</v>
      </c>
      <c r="L184" s="48" t="s">
        <v>10634</v>
      </c>
      <c r="M184" s="49" t="s">
        <v>9369</v>
      </c>
      <c r="N184" s="49"/>
      <c r="O184" s="50" t="s">
        <v>5941</v>
      </c>
      <c r="P184" s="51" t="s">
        <v>9198</v>
      </c>
    </row>
    <row r="185" spans="1:16" ht="12.75" customHeight="1" thickBot="1" x14ac:dyDescent="0.25">
      <c r="A185" s="15" t="str">
        <f t="shared" si="12"/>
        <v> ORI 107 </v>
      </c>
      <c r="B185" s="21" t="str">
        <f t="shared" si="13"/>
        <v>I</v>
      </c>
      <c r="C185" s="15">
        <f t="shared" si="14"/>
        <v>39968.362000000001</v>
      </c>
      <c r="D185" s="19" t="str">
        <f t="shared" si="15"/>
        <v>vis</v>
      </c>
      <c r="E185" s="47" t="e">
        <f>VLOOKUP(C185,Active!C$21:E$693,3,FALSE)</f>
        <v>#N/A</v>
      </c>
      <c r="F185" s="21" t="s">
        <v>9287</v>
      </c>
      <c r="G185" s="19" t="str">
        <f t="shared" si="16"/>
        <v>39968.362</v>
      </c>
      <c r="H185" s="15">
        <f t="shared" si="17"/>
        <v>-2704</v>
      </c>
      <c r="I185" s="48" t="s">
        <v>5944</v>
      </c>
      <c r="J185" s="49" t="s">
        <v>5945</v>
      </c>
      <c r="K185" s="48">
        <v>-2704</v>
      </c>
      <c r="L185" s="48" t="s">
        <v>10742</v>
      </c>
      <c r="M185" s="49" t="s">
        <v>9369</v>
      </c>
      <c r="N185" s="49"/>
      <c r="O185" s="50" t="s">
        <v>5245</v>
      </c>
      <c r="P185" s="50" t="s">
        <v>5928</v>
      </c>
    </row>
    <row r="186" spans="1:16" ht="12.75" customHeight="1" thickBot="1" x14ac:dyDescent="0.25">
      <c r="A186" s="15" t="str">
        <f t="shared" si="12"/>
        <v> ORI 107 </v>
      </c>
      <c r="B186" s="21" t="str">
        <f t="shared" si="13"/>
        <v>I</v>
      </c>
      <c r="C186" s="15">
        <f t="shared" si="14"/>
        <v>39987.485000000001</v>
      </c>
      <c r="D186" s="19" t="str">
        <f t="shared" si="15"/>
        <v>vis</v>
      </c>
      <c r="E186" s="47" t="e">
        <f>VLOOKUP(C186,Active!C$21:E$693,3,FALSE)</f>
        <v>#N/A</v>
      </c>
      <c r="F186" s="21" t="s">
        <v>9287</v>
      </c>
      <c r="G186" s="19" t="str">
        <f t="shared" si="16"/>
        <v>39987.485</v>
      </c>
      <c r="H186" s="15">
        <f t="shared" si="17"/>
        <v>-2688</v>
      </c>
      <c r="I186" s="48" t="s">
        <v>5946</v>
      </c>
      <c r="J186" s="49" t="s">
        <v>5947</v>
      </c>
      <c r="K186" s="48">
        <v>-2688</v>
      </c>
      <c r="L186" s="48" t="s">
        <v>10734</v>
      </c>
      <c r="M186" s="49" t="s">
        <v>9369</v>
      </c>
      <c r="N186" s="49"/>
      <c r="O186" s="50" t="s">
        <v>8998</v>
      </c>
      <c r="P186" s="50" t="s">
        <v>5928</v>
      </c>
    </row>
    <row r="187" spans="1:16" ht="12.75" customHeight="1" thickBot="1" x14ac:dyDescent="0.25">
      <c r="A187" s="15" t="str">
        <f t="shared" si="12"/>
        <v> ORI 108 </v>
      </c>
      <c r="B187" s="21" t="str">
        <f t="shared" si="13"/>
        <v>I</v>
      </c>
      <c r="C187" s="15">
        <f t="shared" si="14"/>
        <v>40030.508000000002</v>
      </c>
      <c r="D187" s="19" t="str">
        <f t="shared" si="15"/>
        <v>vis</v>
      </c>
      <c r="E187" s="47" t="e">
        <f>VLOOKUP(C187,Active!C$21:E$693,3,FALSE)</f>
        <v>#N/A</v>
      </c>
      <c r="F187" s="21" t="s">
        <v>9287</v>
      </c>
      <c r="G187" s="19" t="str">
        <f t="shared" si="16"/>
        <v>40030.508</v>
      </c>
      <c r="H187" s="15">
        <f t="shared" si="17"/>
        <v>-2652</v>
      </c>
      <c r="I187" s="48" t="s">
        <v>5952</v>
      </c>
      <c r="J187" s="49" t="s">
        <v>5953</v>
      </c>
      <c r="K187" s="48">
        <v>-2652</v>
      </c>
      <c r="L187" s="48" t="s">
        <v>9288</v>
      </c>
      <c r="M187" s="49" t="s">
        <v>9369</v>
      </c>
      <c r="N187" s="49"/>
      <c r="O187" s="50" t="s">
        <v>8998</v>
      </c>
      <c r="P187" s="50" t="s">
        <v>5954</v>
      </c>
    </row>
    <row r="188" spans="1:16" ht="12.75" customHeight="1" thickBot="1" x14ac:dyDescent="0.25">
      <c r="A188" s="15" t="str">
        <f t="shared" si="12"/>
        <v>IBVS 795 </v>
      </c>
      <c r="B188" s="21" t="str">
        <f t="shared" si="13"/>
        <v>I</v>
      </c>
      <c r="C188" s="15">
        <f t="shared" si="14"/>
        <v>40037.682000000001</v>
      </c>
      <c r="D188" s="19" t="str">
        <f t="shared" si="15"/>
        <v>vis</v>
      </c>
      <c r="E188" s="47" t="e">
        <f>VLOOKUP(C188,Active!C$21:E$693,3,FALSE)</f>
        <v>#N/A</v>
      </c>
      <c r="F188" s="21" t="s">
        <v>9287</v>
      </c>
      <c r="G188" s="19" t="str">
        <f t="shared" si="16"/>
        <v>40037.682</v>
      </c>
      <c r="H188" s="15">
        <f t="shared" si="17"/>
        <v>-2646</v>
      </c>
      <c r="I188" s="48" t="s">
        <v>5955</v>
      </c>
      <c r="J188" s="49" t="s">
        <v>5956</v>
      </c>
      <c r="K188" s="48">
        <v>-2646</v>
      </c>
      <c r="L188" s="48" t="s">
        <v>10639</v>
      </c>
      <c r="M188" s="49" t="s">
        <v>9369</v>
      </c>
      <c r="N188" s="49"/>
      <c r="O188" s="50" t="s">
        <v>5941</v>
      </c>
      <c r="P188" s="51" t="s">
        <v>9198</v>
      </c>
    </row>
    <row r="189" spans="1:16" ht="13.5" thickBot="1" x14ac:dyDescent="0.25">
      <c r="A189" s="15" t="str">
        <f t="shared" si="12"/>
        <v>IBVS 456 </v>
      </c>
      <c r="B189" s="21" t="str">
        <f t="shared" si="13"/>
        <v>I</v>
      </c>
      <c r="C189" s="15">
        <f t="shared" si="14"/>
        <v>40054.416799999999</v>
      </c>
      <c r="D189" s="19" t="str">
        <f t="shared" si="15"/>
        <v>vis</v>
      </c>
      <c r="E189" s="47" t="e">
        <f>VLOOKUP(C189,Active!C$21:E$693,3,FALSE)</f>
        <v>#N/A</v>
      </c>
      <c r="F189" s="21" t="s">
        <v>9287</v>
      </c>
      <c r="G189" s="19" t="str">
        <f t="shared" si="16"/>
        <v>40054.4168</v>
      </c>
      <c r="H189" s="15">
        <f t="shared" si="17"/>
        <v>-2632</v>
      </c>
      <c r="I189" s="48" t="s">
        <v>5957</v>
      </c>
      <c r="J189" s="49" t="s">
        <v>5958</v>
      </c>
      <c r="K189" s="48">
        <v>-2632</v>
      </c>
      <c r="L189" s="48" t="s">
        <v>5959</v>
      </c>
      <c r="M189" s="49" t="s">
        <v>10601</v>
      </c>
      <c r="N189" s="49" t="s">
        <v>10602</v>
      </c>
      <c r="O189" s="50" t="s">
        <v>8944</v>
      </c>
      <c r="P189" s="51" t="s">
        <v>5960</v>
      </c>
    </row>
    <row r="190" spans="1:16" ht="13.5" thickBot="1" x14ac:dyDescent="0.25">
      <c r="A190" s="15" t="str">
        <f t="shared" si="12"/>
        <v>IBVS 795 </v>
      </c>
      <c r="B190" s="21" t="str">
        <f t="shared" si="13"/>
        <v>I</v>
      </c>
      <c r="C190" s="15">
        <f t="shared" si="14"/>
        <v>40056.807000000001</v>
      </c>
      <c r="D190" s="19" t="str">
        <f t="shared" si="15"/>
        <v>vis</v>
      </c>
      <c r="E190" s="47" t="e">
        <f>VLOOKUP(C190,Active!C$21:E$693,3,FALSE)</f>
        <v>#N/A</v>
      </c>
      <c r="F190" s="21" t="s">
        <v>9287</v>
      </c>
      <c r="G190" s="19" t="str">
        <f t="shared" si="16"/>
        <v>40056.807</v>
      </c>
      <c r="H190" s="15">
        <f t="shared" si="17"/>
        <v>-2630</v>
      </c>
      <c r="I190" s="48" t="s">
        <v>5961</v>
      </c>
      <c r="J190" s="49" t="s">
        <v>5962</v>
      </c>
      <c r="K190" s="48">
        <v>-2630</v>
      </c>
      <c r="L190" s="48" t="s">
        <v>10817</v>
      </c>
      <c r="M190" s="49" t="s">
        <v>9369</v>
      </c>
      <c r="N190" s="49"/>
      <c r="O190" s="50" t="s">
        <v>11401</v>
      </c>
      <c r="P190" s="51" t="s">
        <v>9198</v>
      </c>
    </row>
    <row r="191" spans="1:16" ht="13.5" thickBot="1" x14ac:dyDescent="0.25">
      <c r="A191" s="15" t="str">
        <f t="shared" si="12"/>
        <v> ORI 108 </v>
      </c>
      <c r="B191" s="21" t="str">
        <f t="shared" si="13"/>
        <v>I</v>
      </c>
      <c r="C191" s="15">
        <f t="shared" si="14"/>
        <v>40073.542000000001</v>
      </c>
      <c r="D191" s="19" t="str">
        <f t="shared" si="15"/>
        <v>vis</v>
      </c>
      <c r="E191" s="47" t="e">
        <f>VLOOKUP(C191,Active!C$21:E$693,3,FALSE)</f>
        <v>#N/A</v>
      </c>
      <c r="F191" s="21" t="s">
        <v>9287</v>
      </c>
      <c r="G191" s="19" t="str">
        <f t="shared" si="16"/>
        <v>40073.542</v>
      </c>
      <c r="H191" s="15">
        <f t="shared" si="17"/>
        <v>-2616</v>
      </c>
      <c r="I191" s="48" t="s">
        <v>5966</v>
      </c>
      <c r="J191" s="49" t="s">
        <v>5967</v>
      </c>
      <c r="K191" s="48">
        <v>-2616</v>
      </c>
      <c r="L191" s="48" t="s">
        <v>10685</v>
      </c>
      <c r="M191" s="49" t="s">
        <v>9369</v>
      </c>
      <c r="N191" s="49"/>
      <c r="O191" s="50" t="s">
        <v>8998</v>
      </c>
      <c r="P191" s="50" t="s">
        <v>5954</v>
      </c>
    </row>
    <row r="192" spans="1:16" ht="13.5" thickBot="1" x14ac:dyDescent="0.25">
      <c r="A192" s="15" t="str">
        <f t="shared" si="12"/>
        <v> ORI 108 </v>
      </c>
      <c r="B192" s="21" t="str">
        <f t="shared" si="13"/>
        <v>I</v>
      </c>
      <c r="C192" s="15">
        <f t="shared" si="14"/>
        <v>40073.546999999999</v>
      </c>
      <c r="D192" s="19" t="str">
        <f t="shared" si="15"/>
        <v>vis</v>
      </c>
      <c r="E192" s="47" t="e">
        <f>VLOOKUP(C192,Active!C$21:E$693,3,FALSE)</f>
        <v>#N/A</v>
      </c>
      <c r="F192" s="21" t="s">
        <v>9287</v>
      </c>
      <c r="G192" s="19" t="str">
        <f t="shared" si="16"/>
        <v>40073.547</v>
      </c>
      <c r="H192" s="15">
        <f t="shared" si="17"/>
        <v>-2616</v>
      </c>
      <c r="I192" s="48" t="s">
        <v>5968</v>
      </c>
      <c r="J192" s="49" t="s">
        <v>5969</v>
      </c>
      <c r="K192" s="48">
        <v>-2616</v>
      </c>
      <c r="L192" s="48" t="s">
        <v>10710</v>
      </c>
      <c r="M192" s="49" t="s">
        <v>9369</v>
      </c>
      <c r="N192" s="49"/>
      <c r="O192" s="50" t="s">
        <v>5866</v>
      </c>
      <c r="P192" s="50" t="s">
        <v>5954</v>
      </c>
    </row>
    <row r="193" spans="1:16" ht="13.5" thickBot="1" x14ac:dyDescent="0.25">
      <c r="A193" s="15" t="str">
        <f t="shared" si="12"/>
        <v>IBVS 795 </v>
      </c>
      <c r="B193" s="21" t="str">
        <f t="shared" si="13"/>
        <v>I</v>
      </c>
      <c r="C193" s="15">
        <f t="shared" si="14"/>
        <v>40080.707000000002</v>
      </c>
      <c r="D193" s="19" t="str">
        <f t="shared" si="15"/>
        <v>vis</v>
      </c>
      <c r="E193" s="47" t="e">
        <f>VLOOKUP(C193,Active!C$21:E$693,3,FALSE)</f>
        <v>#N/A</v>
      </c>
      <c r="F193" s="21" t="s">
        <v>9287</v>
      </c>
      <c r="G193" s="19" t="str">
        <f t="shared" si="16"/>
        <v>40080.707</v>
      </c>
      <c r="H193" s="15">
        <f t="shared" si="17"/>
        <v>-2610</v>
      </c>
      <c r="I193" s="48" t="s">
        <v>5970</v>
      </c>
      <c r="J193" s="49" t="s">
        <v>5971</v>
      </c>
      <c r="K193" s="48">
        <v>-2610</v>
      </c>
      <c r="L193" s="48" t="s">
        <v>10631</v>
      </c>
      <c r="M193" s="49" t="s">
        <v>9369</v>
      </c>
      <c r="N193" s="49"/>
      <c r="O193" s="50" t="s">
        <v>5941</v>
      </c>
      <c r="P193" s="51" t="s">
        <v>9198</v>
      </c>
    </row>
    <row r="194" spans="1:16" ht="13.5" thickBot="1" x14ac:dyDescent="0.25">
      <c r="A194" s="15" t="str">
        <f t="shared" si="12"/>
        <v>IBVS 394 </v>
      </c>
      <c r="B194" s="21" t="str">
        <f t="shared" si="13"/>
        <v>I</v>
      </c>
      <c r="C194" s="15">
        <f t="shared" si="14"/>
        <v>40084.302199999998</v>
      </c>
      <c r="D194" s="19" t="str">
        <f t="shared" si="15"/>
        <v>vis</v>
      </c>
      <c r="E194" s="47" t="e">
        <f>VLOOKUP(C194,Active!C$21:E$693,3,FALSE)</f>
        <v>#N/A</v>
      </c>
      <c r="F194" s="21" t="s">
        <v>9287</v>
      </c>
      <c r="G194" s="19" t="str">
        <f t="shared" si="16"/>
        <v>40084.3022</v>
      </c>
      <c r="H194" s="15">
        <f t="shared" si="17"/>
        <v>-2607</v>
      </c>
      <c r="I194" s="48" t="s">
        <v>5972</v>
      </c>
      <c r="J194" s="49" t="s">
        <v>5973</v>
      </c>
      <c r="K194" s="48">
        <v>-2607</v>
      </c>
      <c r="L194" s="48" t="s">
        <v>5974</v>
      </c>
      <c r="M194" s="49" t="s">
        <v>9369</v>
      </c>
      <c r="N194" s="49"/>
      <c r="O194" s="50" t="s">
        <v>7655</v>
      </c>
      <c r="P194" s="51" t="s">
        <v>5975</v>
      </c>
    </row>
    <row r="195" spans="1:16" ht="13.5" thickBot="1" x14ac:dyDescent="0.25">
      <c r="A195" s="15" t="str">
        <f t="shared" si="12"/>
        <v>IBVS 394 </v>
      </c>
      <c r="B195" s="21" t="str">
        <f t="shared" si="13"/>
        <v>I</v>
      </c>
      <c r="C195" s="15">
        <f t="shared" si="14"/>
        <v>40084.304900000003</v>
      </c>
      <c r="D195" s="19" t="str">
        <f t="shared" si="15"/>
        <v>vis</v>
      </c>
      <c r="E195" s="47" t="e">
        <f>VLOOKUP(C195,Active!C$21:E$693,3,FALSE)</f>
        <v>#N/A</v>
      </c>
      <c r="F195" s="21" t="s">
        <v>9287</v>
      </c>
      <c r="G195" s="19" t="str">
        <f t="shared" si="16"/>
        <v>40084.3049</v>
      </c>
      <c r="H195" s="15">
        <f t="shared" si="17"/>
        <v>-2607</v>
      </c>
      <c r="I195" s="48" t="s">
        <v>5976</v>
      </c>
      <c r="J195" s="49" t="s">
        <v>5977</v>
      </c>
      <c r="K195" s="48">
        <v>-2607</v>
      </c>
      <c r="L195" s="48" t="s">
        <v>11198</v>
      </c>
      <c r="M195" s="49" t="s">
        <v>9369</v>
      </c>
      <c r="N195" s="49"/>
      <c r="O195" s="50" t="s">
        <v>5978</v>
      </c>
      <c r="P195" s="51" t="s">
        <v>5975</v>
      </c>
    </row>
    <row r="196" spans="1:16" ht="13.5" thickBot="1" x14ac:dyDescent="0.25">
      <c r="A196" s="15" t="str">
        <f t="shared" si="12"/>
        <v>IBVS 394 </v>
      </c>
      <c r="B196" s="21" t="str">
        <f t="shared" si="13"/>
        <v>I</v>
      </c>
      <c r="C196" s="15">
        <f t="shared" si="14"/>
        <v>40085.496500000001</v>
      </c>
      <c r="D196" s="19" t="str">
        <f t="shared" si="15"/>
        <v>vis</v>
      </c>
      <c r="E196" s="47" t="e">
        <f>VLOOKUP(C196,Active!C$21:E$693,3,FALSE)</f>
        <v>#N/A</v>
      </c>
      <c r="F196" s="21" t="s">
        <v>9287</v>
      </c>
      <c r="G196" s="19" t="str">
        <f t="shared" si="16"/>
        <v>40085.4965</v>
      </c>
      <c r="H196" s="15">
        <f t="shared" si="17"/>
        <v>-2606</v>
      </c>
      <c r="I196" s="48" t="s">
        <v>5979</v>
      </c>
      <c r="J196" s="49" t="s">
        <v>5980</v>
      </c>
      <c r="K196" s="48">
        <v>-2606</v>
      </c>
      <c r="L196" s="48" t="s">
        <v>10738</v>
      </c>
      <c r="M196" s="49" t="s">
        <v>9369</v>
      </c>
      <c r="N196" s="49"/>
      <c r="O196" s="50" t="s">
        <v>5978</v>
      </c>
      <c r="P196" s="51" t="s">
        <v>5975</v>
      </c>
    </row>
    <row r="197" spans="1:16" ht="13.5" thickBot="1" x14ac:dyDescent="0.25">
      <c r="A197" s="15" t="str">
        <f t="shared" si="12"/>
        <v>IBVS 394 </v>
      </c>
      <c r="B197" s="21" t="str">
        <f t="shared" si="13"/>
        <v>I</v>
      </c>
      <c r="C197" s="15">
        <f t="shared" si="14"/>
        <v>40085.497799999997</v>
      </c>
      <c r="D197" s="19" t="str">
        <f t="shared" si="15"/>
        <v>vis</v>
      </c>
      <c r="E197" s="47" t="e">
        <f>VLOOKUP(C197,Active!C$21:E$693,3,FALSE)</f>
        <v>#N/A</v>
      </c>
      <c r="F197" s="21" t="s">
        <v>9287</v>
      </c>
      <c r="G197" s="19" t="str">
        <f t="shared" si="16"/>
        <v>40085.4978</v>
      </c>
      <c r="H197" s="15">
        <f t="shared" si="17"/>
        <v>-2606</v>
      </c>
      <c r="I197" s="48" t="s">
        <v>5981</v>
      </c>
      <c r="J197" s="49" t="s">
        <v>5982</v>
      </c>
      <c r="K197" s="48">
        <v>-2606</v>
      </c>
      <c r="L197" s="48" t="s">
        <v>5983</v>
      </c>
      <c r="M197" s="49" t="s">
        <v>9369</v>
      </c>
      <c r="N197" s="49"/>
      <c r="O197" s="50" t="s">
        <v>7655</v>
      </c>
      <c r="P197" s="51" t="s">
        <v>5975</v>
      </c>
    </row>
    <row r="198" spans="1:16" ht="13.5" thickBot="1" x14ac:dyDescent="0.25">
      <c r="A198" s="15" t="str">
        <f t="shared" si="12"/>
        <v>IBVS 394 </v>
      </c>
      <c r="B198" s="21" t="str">
        <f t="shared" si="13"/>
        <v>I</v>
      </c>
      <c r="C198" s="15">
        <f t="shared" si="14"/>
        <v>40097.445800000001</v>
      </c>
      <c r="D198" s="19" t="str">
        <f t="shared" si="15"/>
        <v>vis</v>
      </c>
      <c r="E198" s="47" t="e">
        <f>VLOOKUP(C198,Active!C$21:E$693,3,FALSE)</f>
        <v>#N/A</v>
      </c>
      <c r="F198" s="21" t="s">
        <v>9287</v>
      </c>
      <c r="G198" s="19" t="str">
        <f t="shared" si="16"/>
        <v>40097.4458</v>
      </c>
      <c r="H198" s="15">
        <f t="shared" si="17"/>
        <v>-2596</v>
      </c>
      <c r="I198" s="48" t="s">
        <v>5987</v>
      </c>
      <c r="J198" s="49" t="s">
        <v>5988</v>
      </c>
      <c r="K198" s="48">
        <v>-2596</v>
      </c>
      <c r="L198" s="48" t="s">
        <v>10691</v>
      </c>
      <c r="M198" s="49" t="s">
        <v>9369</v>
      </c>
      <c r="N198" s="49"/>
      <c r="O198" s="50" t="s">
        <v>7655</v>
      </c>
      <c r="P198" s="51" t="s">
        <v>5975</v>
      </c>
    </row>
    <row r="199" spans="1:16" ht="13.5" thickBot="1" x14ac:dyDescent="0.25">
      <c r="A199" s="15" t="str">
        <f t="shared" si="12"/>
        <v>IBVS 795 </v>
      </c>
      <c r="B199" s="21" t="str">
        <f t="shared" si="13"/>
        <v>I</v>
      </c>
      <c r="C199" s="15">
        <f t="shared" si="14"/>
        <v>40098.639000000003</v>
      </c>
      <c r="D199" s="19" t="str">
        <f t="shared" si="15"/>
        <v>vis</v>
      </c>
      <c r="E199" s="47" t="e">
        <f>VLOOKUP(C199,Active!C$21:E$693,3,FALSE)</f>
        <v>#N/A</v>
      </c>
      <c r="F199" s="21" t="s">
        <v>9287</v>
      </c>
      <c r="G199" s="19" t="str">
        <f t="shared" si="16"/>
        <v>40098.639</v>
      </c>
      <c r="H199" s="15">
        <f t="shared" si="17"/>
        <v>-2595</v>
      </c>
      <c r="I199" s="48" t="s">
        <v>5989</v>
      </c>
      <c r="J199" s="49" t="s">
        <v>5990</v>
      </c>
      <c r="K199" s="48">
        <v>-2595</v>
      </c>
      <c r="L199" s="48" t="s">
        <v>10639</v>
      </c>
      <c r="M199" s="49" t="s">
        <v>9369</v>
      </c>
      <c r="N199" s="49"/>
      <c r="O199" s="50" t="s">
        <v>5840</v>
      </c>
      <c r="P199" s="51" t="s">
        <v>9198</v>
      </c>
    </row>
    <row r="200" spans="1:16" ht="13.5" thickBot="1" x14ac:dyDescent="0.25">
      <c r="A200" s="15" t="str">
        <f t="shared" si="12"/>
        <v>IBVS 795 </v>
      </c>
      <c r="B200" s="21" t="str">
        <f t="shared" si="13"/>
        <v>I</v>
      </c>
      <c r="C200" s="15">
        <f t="shared" si="14"/>
        <v>40098.641000000003</v>
      </c>
      <c r="D200" s="19" t="str">
        <f t="shared" si="15"/>
        <v>vis</v>
      </c>
      <c r="E200" s="47" t="e">
        <f>VLOOKUP(C200,Active!C$21:E$693,3,FALSE)</f>
        <v>#N/A</v>
      </c>
      <c r="F200" s="21" t="s">
        <v>9287</v>
      </c>
      <c r="G200" s="19" t="str">
        <f t="shared" si="16"/>
        <v>40098.641</v>
      </c>
      <c r="H200" s="15">
        <f t="shared" si="17"/>
        <v>-2595</v>
      </c>
      <c r="I200" s="48" t="s">
        <v>5991</v>
      </c>
      <c r="J200" s="49" t="s">
        <v>5992</v>
      </c>
      <c r="K200" s="48">
        <v>-2595</v>
      </c>
      <c r="L200" s="48" t="s">
        <v>10615</v>
      </c>
      <c r="M200" s="49" t="s">
        <v>9369</v>
      </c>
      <c r="N200" s="49"/>
      <c r="O200" s="50" t="s">
        <v>5941</v>
      </c>
      <c r="P200" s="51" t="s">
        <v>9198</v>
      </c>
    </row>
    <row r="201" spans="1:16" ht="13.5" thickBot="1" x14ac:dyDescent="0.25">
      <c r="A201" s="15" t="str">
        <f t="shared" si="12"/>
        <v>IBVS 795 </v>
      </c>
      <c r="B201" s="21" t="str">
        <f t="shared" si="13"/>
        <v>I</v>
      </c>
      <c r="C201" s="15">
        <f t="shared" si="14"/>
        <v>40098.648999999998</v>
      </c>
      <c r="D201" s="19" t="str">
        <f t="shared" si="15"/>
        <v>vis</v>
      </c>
      <c r="E201" s="47" t="e">
        <f>VLOOKUP(C201,Active!C$21:E$693,3,FALSE)</f>
        <v>#N/A</v>
      </c>
      <c r="F201" s="21" t="s">
        <v>9287</v>
      </c>
      <c r="G201" s="19" t="str">
        <f t="shared" si="16"/>
        <v>40098.649</v>
      </c>
      <c r="H201" s="15">
        <f t="shared" si="17"/>
        <v>-2595</v>
      </c>
      <c r="I201" s="48" t="s">
        <v>5993</v>
      </c>
      <c r="J201" s="49" t="s">
        <v>5994</v>
      </c>
      <c r="K201" s="48">
        <v>-2595</v>
      </c>
      <c r="L201" s="48" t="s">
        <v>10760</v>
      </c>
      <c r="M201" s="49" t="s">
        <v>9369</v>
      </c>
      <c r="N201" s="49"/>
      <c r="O201" s="50" t="s">
        <v>9158</v>
      </c>
      <c r="P201" s="51" t="s">
        <v>9198</v>
      </c>
    </row>
    <row r="202" spans="1:16" ht="13.5" thickBot="1" x14ac:dyDescent="0.25">
      <c r="A202" s="15" t="str">
        <f t="shared" si="12"/>
        <v> ORI 109 </v>
      </c>
      <c r="B202" s="21" t="str">
        <f t="shared" si="13"/>
        <v>I</v>
      </c>
      <c r="C202" s="15">
        <f t="shared" si="14"/>
        <v>40109.394</v>
      </c>
      <c r="D202" s="19" t="str">
        <f t="shared" si="15"/>
        <v>vis</v>
      </c>
      <c r="E202" s="47" t="e">
        <f>VLOOKUP(C202,Active!C$21:E$693,3,FALSE)</f>
        <v>#N/A</v>
      </c>
      <c r="F202" s="21" t="s">
        <v>9287</v>
      </c>
      <c r="G202" s="19" t="str">
        <f t="shared" si="16"/>
        <v>40109.394</v>
      </c>
      <c r="H202" s="15">
        <f t="shared" si="17"/>
        <v>-2586</v>
      </c>
      <c r="I202" s="48" t="s">
        <v>5995</v>
      </c>
      <c r="J202" s="49" t="s">
        <v>5996</v>
      </c>
      <c r="K202" s="48">
        <v>-2586</v>
      </c>
      <c r="L202" s="48" t="s">
        <v>10625</v>
      </c>
      <c r="M202" s="49" t="s">
        <v>9369</v>
      </c>
      <c r="N202" s="49"/>
      <c r="O202" s="50" t="s">
        <v>5866</v>
      </c>
      <c r="P202" s="50" t="s">
        <v>5997</v>
      </c>
    </row>
    <row r="203" spans="1:16" ht="13.5" thickBot="1" x14ac:dyDescent="0.25">
      <c r="A203" s="15" t="str">
        <f t="shared" ref="A203:A266" si="18">P203</f>
        <v> ORI 109 </v>
      </c>
      <c r="B203" s="21" t="str">
        <f t="shared" ref="B203:B266" si="19">IF(H203=INT(H203),"I","II")</f>
        <v>I</v>
      </c>
      <c r="C203" s="15">
        <f t="shared" ref="C203:C266" si="20">1*G203</f>
        <v>40109.404000000002</v>
      </c>
      <c r="D203" s="19" t="str">
        <f t="shared" ref="D203:D266" si="21">VLOOKUP(F203,I$1:J$5,2,FALSE)</f>
        <v>vis</v>
      </c>
      <c r="E203" s="47" t="e">
        <f>VLOOKUP(C203,Active!C$21:E$693,3,FALSE)</f>
        <v>#N/A</v>
      </c>
      <c r="F203" s="21" t="s">
        <v>9287</v>
      </c>
      <c r="G203" s="19" t="str">
        <f t="shared" ref="G203:G266" si="22">MID(I203,3,LEN(I203)-3)</f>
        <v>40109.404</v>
      </c>
      <c r="H203" s="15">
        <f t="shared" ref="H203:H266" si="23">1*K203</f>
        <v>-2586</v>
      </c>
      <c r="I203" s="48" t="s">
        <v>5998</v>
      </c>
      <c r="J203" s="49" t="s">
        <v>5999</v>
      </c>
      <c r="K203" s="48">
        <v>-2586</v>
      </c>
      <c r="L203" s="48" t="s">
        <v>10775</v>
      </c>
      <c r="M203" s="49" t="s">
        <v>9369</v>
      </c>
      <c r="N203" s="49"/>
      <c r="O203" s="50" t="s">
        <v>5245</v>
      </c>
      <c r="P203" s="50" t="s">
        <v>5997</v>
      </c>
    </row>
    <row r="204" spans="1:16" ht="13.5" thickBot="1" x14ac:dyDescent="0.25">
      <c r="A204" s="15" t="str">
        <f t="shared" si="18"/>
        <v>IBVS 795 </v>
      </c>
      <c r="B204" s="21" t="str">
        <f t="shared" si="19"/>
        <v>I</v>
      </c>
      <c r="C204" s="15">
        <f t="shared" si="20"/>
        <v>40116.574999999997</v>
      </c>
      <c r="D204" s="19" t="str">
        <f t="shared" si="21"/>
        <v>vis</v>
      </c>
      <c r="E204" s="47" t="e">
        <f>VLOOKUP(C204,Active!C$21:E$693,3,FALSE)</f>
        <v>#N/A</v>
      </c>
      <c r="F204" s="21" t="s">
        <v>9287</v>
      </c>
      <c r="G204" s="19" t="str">
        <f t="shared" si="22"/>
        <v>40116.575</v>
      </c>
      <c r="H204" s="15">
        <f t="shared" si="23"/>
        <v>-2580</v>
      </c>
      <c r="I204" s="48" t="s">
        <v>6000</v>
      </c>
      <c r="J204" s="49" t="s">
        <v>6001</v>
      </c>
      <c r="K204" s="48">
        <v>-2580</v>
      </c>
      <c r="L204" s="48" t="s">
        <v>10775</v>
      </c>
      <c r="M204" s="49" t="s">
        <v>9369</v>
      </c>
      <c r="N204" s="49"/>
      <c r="O204" s="50" t="s">
        <v>6002</v>
      </c>
      <c r="P204" s="51" t="s">
        <v>9198</v>
      </c>
    </row>
    <row r="205" spans="1:16" ht="13.5" thickBot="1" x14ac:dyDescent="0.25">
      <c r="A205" s="15" t="str">
        <f t="shared" si="18"/>
        <v>IBVS 795 </v>
      </c>
      <c r="B205" s="21" t="str">
        <f t="shared" si="19"/>
        <v>I</v>
      </c>
      <c r="C205" s="15">
        <f t="shared" si="20"/>
        <v>40117.764000000003</v>
      </c>
      <c r="D205" s="19" t="str">
        <f t="shared" si="21"/>
        <v>vis</v>
      </c>
      <c r="E205" s="47" t="e">
        <f>VLOOKUP(C205,Active!C$21:E$693,3,FALSE)</f>
        <v>#N/A</v>
      </c>
      <c r="F205" s="21" t="s">
        <v>9287</v>
      </c>
      <c r="G205" s="19" t="str">
        <f t="shared" si="22"/>
        <v>40117.764</v>
      </c>
      <c r="H205" s="15">
        <f t="shared" si="23"/>
        <v>-2579</v>
      </c>
      <c r="I205" s="48" t="s">
        <v>6003</v>
      </c>
      <c r="J205" s="49" t="s">
        <v>6004</v>
      </c>
      <c r="K205" s="48">
        <v>-2579</v>
      </c>
      <c r="L205" s="48" t="s">
        <v>10634</v>
      </c>
      <c r="M205" s="49" t="s">
        <v>9369</v>
      </c>
      <c r="N205" s="49"/>
      <c r="O205" s="50" t="s">
        <v>6005</v>
      </c>
      <c r="P205" s="51" t="s">
        <v>9198</v>
      </c>
    </row>
    <row r="206" spans="1:16" ht="13.5" thickBot="1" x14ac:dyDescent="0.25">
      <c r="A206" s="15" t="str">
        <f t="shared" si="18"/>
        <v>IBVS 394 </v>
      </c>
      <c r="B206" s="21" t="str">
        <f t="shared" si="19"/>
        <v>I</v>
      </c>
      <c r="C206" s="15">
        <f t="shared" si="20"/>
        <v>40121.356399999997</v>
      </c>
      <c r="D206" s="19" t="str">
        <f t="shared" si="21"/>
        <v>vis</v>
      </c>
      <c r="E206" s="47" t="e">
        <f>VLOOKUP(C206,Active!C$21:E$693,3,FALSE)</f>
        <v>#N/A</v>
      </c>
      <c r="F206" s="21" t="s">
        <v>9287</v>
      </c>
      <c r="G206" s="19" t="str">
        <f t="shared" si="22"/>
        <v>40121.3564</v>
      </c>
      <c r="H206" s="15">
        <f t="shared" si="23"/>
        <v>-2576</v>
      </c>
      <c r="I206" s="48" t="s">
        <v>6006</v>
      </c>
      <c r="J206" s="49" t="s">
        <v>6007</v>
      </c>
      <c r="K206" s="48">
        <v>-2576</v>
      </c>
      <c r="L206" s="48" t="s">
        <v>10983</v>
      </c>
      <c r="M206" s="49" t="s">
        <v>9369</v>
      </c>
      <c r="N206" s="49"/>
      <c r="O206" s="50" t="s">
        <v>7655</v>
      </c>
      <c r="P206" s="51" t="s">
        <v>5975</v>
      </c>
    </row>
    <row r="207" spans="1:16" ht="13.5" thickBot="1" x14ac:dyDescent="0.25">
      <c r="A207" s="15" t="str">
        <f t="shared" si="18"/>
        <v> ORI 109 </v>
      </c>
      <c r="B207" s="21" t="str">
        <f t="shared" si="19"/>
        <v>I</v>
      </c>
      <c r="C207" s="15">
        <f t="shared" si="20"/>
        <v>40127.32</v>
      </c>
      <c r="D207" s="19" t="str">
        <f t="shared" si="21"/>
        <v>vis</v>
      </c>
      <c r="E207" s="47" t="e">
        <f>VLOOKUP(C207,Active!C$21:E$693,3,FALSE)</f>
        <v>#N/A</v>
      </c>
      <c r="F207" s="21" t="s">
        <v>9287</v>
      </c>
      <c r="G207" s="19" t="str">
        <f t="shared" si="22"/>
        <v>40127.320</v>
      </c>
      <c r="H207" s="15">
        <f t="shared" si="23"/>
        <v>-2571</v>
      </c>
      <c r="I207" s="48" t="s">
        <v>6008</v>
      </c>
      <c r="J207" s="49" t="s">
        <v>6009</v>
      </c>
      <c r="K207" s="48">
        <v>-2571</v>
      </c>
      <c r="L207" s="48" t="s">
        <v>10660</v>
      </c>
      <c r="M207" s="49" t="s">
        <v>9369</v>
      </c>
      <c r="N207" s="49"/>
      <c r="O207" s="50" t="s">
        <v>5866</v>
      </c>
      <c r="P207" s="50" t="s">
        <v>5997</v>
      </c>
    </row>
    <row r="208" spans="1:16" ht="13.5" thickBot="1" x14ac:dyDescent="0.25">
      <c r="A208" s="15" t="str">
        <f t="shared" si="18"/>
        <v>IBVS 456 </v>
      </c>
      <c r="B208" s="21" t="str">
        <f t="shared" si="19"/>
        <v>I</v>
      </c>
      <c r="C208" s="15">
        <f t="shared" si="20"/>
        <v>40127.3272</v>
      </c>
      <c r="D208" s="19" t="str">
        <f t="shared" si="21"/>
        <v>vis</v>
      </c>
      <c r="E208" s="47" t="e">
        <f>VLOOKUP(C208,Active!C$21:E$693,3,FALSE)</f>
        <v>#N/A</v>
      </c>
      <c r="F208" s="21" t="s">
        <v>9287</v>
      </c>
      <c r="G208" s="19" t="str">
        <f t="shared" si="22"/>
        <v>40127.3272</v>
      </c>
      <c r="H208" s="15">
        <f t="shared" si="23"/>
        <v>-2571</v>
      </c>
      <c r="I208" s="48" t="s">
        <v>6010</v>
      </c>
      <c r="J208" s="49" t="s">
        <v>6011</v>
      </c>
      <c r="K208" s="48">
        <v>-2571</v>
      </c>
      <c r="L208" s="48" t="s">
        <v>6012</v>
      </c>
      <c r="M208" s="49" t="s">
        <v>10601</v>
      </c>
      <c r="N208" s="49" t="s">
        <v>10602</v>
      </c>
      <c r="O208" s="50" t="s">
        <v>6013</v>
      </c>
      <c r="P208" s="51" t="s">
        <v>5960</v>
      </c>
    </row>
    <row r="209" spans="1:16" ht="13.5" thickBot="1" x14ac:dyDescent="0.25">
      <c r="A209" s="15" t="str">
        <f t="shared" si="18"/>
        <v> ORI 109 </v>
      </c>
      <c r="B209" s="21" t="str">
        <f t="shared" si="19"/>
        <v>I</v>
      </c>
      <c r="C209" s="15">
        <f t="shared" si="20"/>
        <v>40127.334000000003</v>
      </c>
      <c r="D209" s="19" t="str">
        <f t="shared" si="21"/>
        <v>vis</v>
      </c>
      <c r="E209" s="47" t="e">
        <f>VLOOKUP(C209,Active!C$21:E$693,3,FALSE)</f>
        <v>#N/A</v>
      </c>
      <c r="F209" s="21" t="s">
        <v>9287</v>
      </c>
      <c r="G209" s="19" t="str">
        <f t="shared" si="22"/>
        <v>40127.334</v>
      </c>
      <c r="H209" s="15">
        <f t="shared" si="23"/>
        <v>-2571</v>
      </c>
      <c r="I209" s="48" t="s">
        <v>6016</v>
      </c>
      <c r="J209" s="49" t="s">
        <v>6017</v>
      </c>
      <c r="K209" s="48">
        <v>-2571</v>
      </c>
      <c r="L209" s="48" t="s">
        <v>10699</v>
      </c>
      <c r="M209" s="49" t="s">
        <v>9369</v>
      </c>
      <c r="N209" s="49"/>
      <c r="O209" s="50" t="s">
        <v>5245</v>
      </c>
      <c r="P209" s="50" t="s">
        <v>5997</v>
      </c>
    </row>
    <row r="210" spans="1:16" ht="13.5" thickBot="1" x14ac:dyDescent="0.25">
      <c r="A210" s="15" t="str">
        <f t="shared" si="18"/>
        <v>IBVS 795 </v>
      </c>
      <c r="B210" s="21" t="str">
        <f t="shared" si="19"/>
        <v>I</v>
      </c>
      <c r="C210" s="15">
        <f t="shared" si="20"/>
        <v>40129.714999999997</v>
      </c>
      <c r="D210" s="19" t="str">
        <f t="shared" si="21"/>
        <v>vis</v>
      </c>
      <c r="E210" s="47" t="e">
        <f>VLOOKUP(C210,Active!C$21:E$693,3,FALSE)</f>
        <v>#N/A</v>
      </c>
      <c r="F210" s="21" t="s">
        <v>9287</v>
      </c>
      <c r="G210" s="19" t="str">
        <f t="shared" si="22"/>
        <v>40129.715</v>
      </c>
      <c r="H210" s="15">
        <f t="shared" si="23"/>
        <v>-2569</v>
      </c>
      <c r="I210" s="48" t="s">
        <v>6018</v>
      </c>
      <c r="J210" s="49" t="s">
        <v>6019</v>
      </c>
      <c r="K210" s="48">
        <v>-2569</v>
      </c>
      <c r="L210" s="48" t="s">
        <v>7644</v>
      </c>
      <c r="M210" s="49" t="s">
        <v>9369</v>
      </c>
      <c r="N210" s="49"/>
      <c r="O210" s="50" t="s">
        <v>8554</v>
      </c>
      <c r="P210" s="51" t="s">
        <v>9198</v>
      </c>
    </row>
    <row r="211" spans="1:16" ht="13.5" thickBot="1" x14ac:dyDescent="0.25">
      <c r="A211" s="15" t="str">
        <f t="shared" si="18"/>
        <v>IBVS 795 </v>
      </c>
      <c r="B211" s="21" t="str">
        <f t="shared" si="19"/>
        <v>I</v>
      </c>
      <c r="C211" s="15">
        <f t="shared" si="20"/>
        <v>40129.72</v>
      </c>
      <c r="D211" s="19" t="str">
        <f t="shared" si="21"/>
        <v>vis</v>
      </c>
      <c r="E211" s="47" t="e">
        <f>VLOOKUP(C211,Active!C$21:E$693,3,FALSE)</f>
        <v>#N/A</v>
      </c>
      <c r="F211" s="21" t="s">
        <v>9287</v>
      </c>
      <c r="G211" s="19" t="str">
        <f t="shared" si="22"/>
        <v>40129.720</v>
      </c>
      <c r="H211" s="15">
        <f t="shared" si="23"/>
        <v>-2569</v>
      </c>
      <c r="I211" s="48" t="s">
        <v>6020</v>
      </c>
      <c r="J211" s="49" t="s">
        <v>6021</v>
      </c>
      <c r="K211" s="48">
        <v>-2569</v>
      </c>
      <c r="L211" s="48" t="s">
        <v>10734</v>
      </c>
      <c r="M211" s="49" t="s">
        <v>9369</v>
      </c>
      <c r="N211" s="49"/>
      <c r="O211" s="50" t="s">
        <v>11401</v>
      </c>
      <c r="P211" s="51" t="s">
        <v>9198</v>
      </c>
    </row>
    <row r="212" spans="1:16" ht="13.5" thickBot="1" x14ac:dyDescent="0.25">
      <c r="A212" s="15" t="str">
        <f t="shared" si="18"/>
        <v>IBVS 394 </v>
      </c>
      <c r="B212" s="21" t="str">
        <f t="shared" si="19"/>
        <v>I</v>
      </c>
      <c r="C212" s="15">
        <f t="shared" si="20"/>
        <v>40139.287799999998</v>
      </c>
      <c r="D212" s="19" t="str">
        <f t="shared" si="21"/>
        <v>vis</v>
      </c>
      <c r="E212" s="47" t="e">
        <f>VLOOKUP(C212,Active!C$21:E$693,3,FALSE)</f>
        <v>#N/A</v>
      </c>
      <c r="F212" s="21" t="s">
        <v>9287</v>
      </c>
      <c r="G212" s="19" t="str">
        <f t="shared" si="22"/>
        <v>40139.2878</v>
      </c>
      <c r="H212" s="15">
        <f t="shared" si="23"/>
        <v>-2561</v>
      </c>
      <c r="I212" s="48" t="s">
        <v>6022</v>
      </c>
      <c r="J212" s="49" t="s">
        <v>6023</v>
      </c>
      <c r="K212" s="48">
        <v>-2561</v>
      </c>
      <c r="L212" s="48" t="s">
        <v>6024</v>
      </c>
      <c r="M212" s="49" t="s">
        <v>9369</v>
      </c>
      <c r="N212" s="49"/>
      <c r="O212" s="50" t="s">
        <v>7655</v>
      </c>
      <c r="P212" s="51" t="s">
        <v>5975</v>
      </c>
    </row>
    <row r="213" spans="1:16" ht="13.5" thickBot="1" x14ac:dyDescent="0.25">
      <c r="A213" s="15" t="str">
        <f t="shared" si="18"/>
        <v>IBVS 795 </v>
      </c>
      <c r="B213" s="21" t="str">
        <f t="shared" si="19"/>
        <v>I</v>
      </c>
      <c r="C213" s="15">
        <f t="shared" si="20"/>
        <v>40147.646999999997</v>
      </c>
      <c r="D213" s="19" t="str">
        <f t="shared" si="21"/>
        <v>vis</v>
      </c>
      <c r="E213" s="47" t="e">
        <f>VLOOKUP(C213,Active!C$21:E$693,3,FALSE)</f>
        <v>#N/A</v>
      </c>
      <c r="F213" s="21" t="s">
        <v>9287</v>
      </c>
      <c r="G213" s="19" t="str">
        <f t="shared" si="22"/>
        <v>40147.647</v>
      </c>
      <c r="H213" s="15">
        <f t="shared" si="23"/>
        <v>-2554</v>
      </c>
      <c r="I213" s="48" t="s">
        <v>6025</v>
      </c>
      <c r="J213" s="49" t="s">
        <v>6026</v>
      </c>
      <c r="K213" s="48">
        <v>-2554</v>
      </c>
      <c r="L213" s="48" t="s">
        <v>10685</v>
      </c>
      <c r="M213" s="49" t="s">
        <v>9369</v>
      </c>
      <c r="N213" s="49"/>
      <c r="O213" s="50" t="s">
        <v>9158</v>
      </c>
      <c r="P213" s="51" t="s">
        <v>9198</v>
      </c>
    </row>
    <row r="214" spans="1:16" ht="13.5" thickBot="1" x14ac:dyDescent="0.25">
      <c r="A214" s="15" t="str">
        <f t="shared" si="18"/>
        <v>IBVS 795 </v>
      </c>
      <c r="B214" s="21" t="str">
        <f t="shared" si="19"/>
        <v>I</v>
      </c>
      <c r="C214" s="15">
        <f t="shared" si="20"/>
        <v>40147.648999999998</v>
      </c>
      <c r="D214" s="19" t="str">
        <f t="shared" si="21"/>
        <v>vis</v>
      </c>
      <c r="E214" s="47" t="e">
        <f>VLOOKUP(C214,Active!C$21:E$693,3,FALSE)</f>
        <v>#N/A</v>
      </c>
      <c r="F214" s="21" t="s">
        <v>9287</v>
      </c>
      <c r="G214" s="19" t="str">
        <f t="shared" si="22"/>
        <v>40147.649</v>
      </c>
      <c r="H214" s="15">
        <f t="shared" si="23"/>
        <v>-2554</v>
      </c>
      <c r="I214" s="48" t="s">
        <v>6027</v>
      </c>
      <c r="J214" s="49" t="s">
        <v>6028</v>
      </c>
      <c r="K214" s="48">
        <v>-2554</v>
      </c>
      <c r="L214" s="48" t="s">
        <v>10742</v>
      </c>
      <c r="M214" s="49" t="s">
        <v>9369</v>
      </c>
      <c r="N214" s="49"/>
      <c r="O214" s="50" t="s">
        <v>11401</v>
      </c>
      <c r="P214" s="51" t="s">
        <v>9198</v>
      </c>
    </row>
    <row r="215" spans="1:16" ht="13.5" thickBot="1" x14ac:dyDescent="0.25">
      <c r="A215" s="15" t="str">
        <f t="shared" si="18"/>
        <v>IBVS 394 </v>
      </c>
      <c r="B215" s="21" t="str">
        <f t="shared" si="19"/>
        <v>I</v>
      </c>
      <c r="C215" s="15">
        <f t="shared" si="20"/>
        <v>40151.241800000003</v>
      </c>
      <c r="D215" s="19" t="str">
        <f t="shared" si="21"/>
        <v>vis</v>
      </c>
      <c r="E215" s="47" t="e">
        <f>VLOOKUP(C215,Active!C$21:E$693,3,FALSE)</f>
        <v>#N/A</v>
      </c>
      <c r="F215" s="21" t="s">
        <v>9287</v>
      </c>
      <c r="G215" s="19" t="str">
        <f t="shared" si="22"/>
        <v>40151.2418</v>
      </c>
      <c r="H215" s="15">
        <f t="shared" si="23"/>
        <v>-2551</v>
      </c>
      <c r="I215" s="48" t="s">
        <v>6029</v>
      </c>
      <c r="J215" s="49" t="s">
        <v>6030</v>
      </c>
      <c r="K215" s="48">
        <v>-2551</v>
      </c>
      <c r="L215" s="48" t="s">
        <v>7539</v>
      </c>
      <c r="M215" s="49" t="s">
        <v>9369</v>
      </c>
      <c r="N215" s="49"/>
      <c r="O215" s="50" t="s">
        <v>7655</v>
      </c>
      <c r="P215" s="51" t="s">
        <v>5975</v>
      </c>
    </row>
    <row r="216" spans="1:16" ht="13.5" thickBot="1" x14ac:dyDescent="0.25">
      <c r="A216" s="15" t="str">
        <f t="shared" si="18"/>
        <v>IBVS 795 </v>
      </c>
      <c r="B216" s="21" t="str">
        <f t="shared" si="19"/>
        <v>I</v>
      </c>
      <c r="C216" s="15">
        <f t="shared" si="20"/>
        <v>40178.720000000001</v>
      </c>
      <c r="D216" s="19" t="str">
        <f t="shared" si="21"/>
        <v>vis</v>
      </c>
      <c r="E216" s="47" t="e">
        <f>VLOOKUP(C216,Active!C$21:E$693,3,FALSE)</f>
        <v>#N/A</v>
      </c>
      <c r="F216" s="21" t="s">
        <v>9287</v>
      </c>
      <c r="G216" s="19" t="str">
        <f t="shared" si="22"/>
        <v>40178.720</v>
      </c>
      <c r="H216" s="15">
        <f t="shared" si="23"/>
        <v>-2528</v>
      </c>
      <c r="I216" s="48" t="s">
        <v>6034</v>
      </c>
      <c r="J216" s="49" t="s">
        <v>6035</v>
      </c>
      <c r="K216" s="48">
        <v>-2528</v>
      </c>
      <c r="L216" s="48" t="s">
        <v>7644</v>
      </c>
      <c r="M216" s="49" t="s">
        <v>9369</v>
      </c>
      <c r="N216" s="49"/>
      <c r="O216" s="50" t="s">
        <v>6005</v>
      </c>
      <c r="P216" s="51" t="s">
        <v>9198</v>
      </c>
    </row>
    <row r="217" spans="1:16" ht="13.5" thickBot="1" x14ac:dyDescent="0.25">
      <c r="A217" s="15" t="str">
        <f t="shared" si="18"/>
        <v>IBVS 795 </v>
      </c>
      <c r="B217" s="21" t="str">
        <f t="shared" si="19"/>
        <v>I</v>
      </c>
      <c r="C217" s="15">
        <f t="shared" si="20"/>
        <v>40178.722000000002</v>
      </c>
      <c r="D217" s="19" t="str">
        <f t="shared" si="21"/>
        <v>vis</v>
      </c>
      <c r="E217" s="47" t="e">
        <f>VLOOKUP(C217,Active!C$21:E$693,3,FALSE)</f>
        <v>#N/A</v>
      </c>
      <c r="F217" s="21" t="s">
        <v>9287</v>
      </c>
      <c r="G217" s="19" t="str">
        <f t="shared" si="22"/>
        <v>40178.722</v>
      </c>
      <c r="H217" s="15">
        <f t="shared" si="23"/>
        <v>-2528</v>
      </c>
      <c r="I217" s="48" t="s">
        <v>6036</v>
      </c>
      <c r="J217" s="49" t="s">
        <v>6037</v>
      </c>
      <c r="K217" s="48">
        <v>-2528</v>
      </c>
      <c r="L217" s="48" t="s">
        <v>10817</v>
      </c>
      <c r="M217" s="49" t="s">
        <v>9369</v>
      </c>
      <c r="N217" s="49"/>
      <c r="O217" s="50" t="s">
        <v>11401</v>
      </c>
      <c r="P217" s="51" t="s">
        <v>9198</v>
      </c>
    </row>
    <row r="218" spans="1:16" ht="13.5" thickBot="1" x14ac:dyDescent="0.25">
      <c r="A218" s="15" t="str">
        <f t="shared" si="18"/>
        <v>IBVS 795 </v>
      </c>
      <c r="B218" s="21" t="str">
        <f t="shared" si="19"/>
        <v>I</v>
      </c>
      <c r="C218" s="15">
        <f t="shared" si="20"/>
        <v>40184.699000000001</v>
      </c>
      <c r="D218" s="19" t="str">
        <f t="shared" si="21"/>
        <v>vis</v>
      </c>
      <c r="E218" s="47" t="e">
        <f>VLOOKUP(C218,Active!C$21:E$693,3,FALSE)</f>
        <v>#N/A</v>
      </c>
      <c r="F218" s="21" t="s">
        <v>9287</v>
      </c>
      <c r="G218" s="19" t="str">
        <f t="shared" si="22"/>
        <v>40184.699</v>
      </c>
      <c r="H218" s="15">
        <f t="shared" si="23"/>
        <v>-2523</v>
      </c>
      <c r="I218" s="48" t="s">
        <v>6043</v>
      </c>
      <c r="J218" s="49" t="s">
        <v>6044</v>
      </c>
      <c r="K218" s="48">
        <v>-2523</v>
      </c>
      <c r="L218" s="48" t="s">
        <v>10615</v>
      </c>
      <c r="M218" s="49" t="s">
        <v>9369</v>
      </c>
      <c r="N218" s="49"/>
      <c r="O218" s="50" t="s">
        <v>8554</v>
      </c>
      <c r="P218" s="51" t="s">
        <v>9198</v>
      </c>
    </row>
    <row r="219" spans="1:16" ht="13.5" thickBot="1" x14ac:dyDescent="0.25">
      <c r="A219" s="15" t="str">
        <f t="shared" si="18"/>
        <v>IBVS 795 </v>
      </c>
      <c r="B219" s="21" t="str">
        <f t="shared" si="19"/>
        <v>I</v>
      </c>
      <c r="C219" s="15">
        <f t="shared" si="20"/>
        <v>40196.652300000002</v>
      </c>
      <c r="D219" s="19" t="str">
        <f t="shared" si="21"/>
        <v>vis</v>
      </c>
      <c r="E219" s="47" t="e">
        <f>VLOOKUP(C219,Active!C$21:E$693,3,FALSE)</f>
        <v>#N/A</v>
      </c>
      <c r="F219" s="21" t="s">
        <v>9287</v>
      </c>
      <c r="G219" s="19" t="str">
        <f t="shared" si="22"/>
        <v>40196.6523</v>
      </c>
      <c r="H219" s="15">
        <f t="shared" si="23"/>
        <v>-2513</v>
      </c>
      <c r="I219" s="48" t="s">
        <v>6051</v>
      </c>
      <c r="J219" s="49" t="s">
        <v>6052</v>
      </c>
      <c r="K219" s="48">
        <v>-2513</v>
      </c>
      <c r="L219" s="48" t="s">
        <v>11307</v>
      </c>
      <c r="M219" s="49" t="s">
        <v>10601</v>
      </c>
      <c r="N219" s="49" t="s">
        <v>10602</v>
      </c>
      <c r="O219" s="50" t="s">
        <v>6053</v>
      </c>
      <c r="P219" s="51" t="s">
        <v>9198</v>
      </c>
    </row>
    <row r="220" spans="1:16" ht="13.5" thickBot="1" x14ac:dyDescent="0.25">
      <c r="A220" s="15" t="str">
        <f t="shared" si="18"/>
        <v>IBVS 795 </v>
      </c>
      <c r="B220" s="21" t="str">
        <f t="shared" si="19"/>
        <v>I</v>
      </c>
      <c r="C220" s="15">
        <f t="shared" si="20"/>
        <v>40196.654000000002</v>
      </c>
      <c r="D220" s="19" t="str">
        <f t="shared" si="21"/>
        <v>vis</v>
      </c>
      <c r="E220" s="47" t="e">
        <f>VLOOKUP(C220,Active!C$21:E$693,3,FALSE)</f>
        <v>#N/A</v>
      </c>
      <c r="F220" s="21" t="s">
        <v>9287</v>
      </c>
      <c r="G220" s="19" t="str">
        <f t="shared" si="22"/>
        <v>40196.654</v>
      </c>
      <c r="H220" s="15">
        <f t="shared" si="23"/>
        <v>-2513</v>
      </c>
      <c r="I220" s="48" t="s">
        <v>6054</v>
      </c>
      <c r="J220" s="49" t="s">
        <v>6055</v>
      </c>
      <c r="K220" s="48">
        <v>-2513</v>
      </c>
      <c r="L220" s="48" t="s">
        <v>10734</v>
      </c>
      <c r="M220" s="49" t="s">
        <v>9369</v>
      </c>
      <c r="N220" s="49"/>
      <c r="O220" s="50" t="s">
        <v>5840</v>
      </c>
      <c r="P220" s="51" t="s">
        <v>9198</v>
      </c>
    </row>
    <row r="221" spans="1:16" ht="13.5" thickBot="1" x14ac:dyDescent="0.25">
      <c r="A221" s="15" t="str">
        <f t="shared" si="18"/>
        <v>IBVS 795 </v>
      </c>
      <c r="B221" s="21" t="str">
        <f t="shared" si="19"/>
        <v>I</v>
      </c>
      <c r="C221" s="15">
        <f t="shared" si="20"/>
        <v>40202.629099999998</v>
      </c>
      <c r="D221" s="19" t="str">
        <f t="shared" si="21"/>
        <v>vis</v>
      </c>
      <c r="E221" s="47" t="e">
        <f>VLOOKUP(C221,Active!C$21:E$693,3,FALSE)</f>
        <v>#N/A</v>
      </c>
      <c r="F221" s="21" t="s">
        <v>9287</v>
      </c>
      <c r="G221" s="19" t="str">
        <f t="shared" si="22"/>
        <v>40202.6291</v>
      </c>
      <c r="H221" s="15">
        <f t="shared" si="23"/>
        <v>-2508</v>
      </c>
      <c r="I221" s="48" t="s">
        <v>6056</v>
      </c>
      <c r="J221" s="49" t="s">
        <v>6057</v>
      </c>
      <c r="K221" s="48">
        <v>-2508</v>
      </c>
      <c r="L221" s="48" t="s">
        <v>11292</v>
      </c>
      <c r="M221" s="49" t="s">
        <v>10601</v>
      </c>
      <c r="N221" s="49" t="s">
        <v>10602</v>
      </c>
      <c r="O221" s="50" t="s">
        <v>6053</v>
      </c>
      <c r="P221" s="51" t="s">
        <v>9198</v>
      </c>
    </row>
    <row r="222" spans="1:16" ht="13.5" thickBot="1" x14ac:dyDescent="0.25">
      <c r="A222" s="15" t="str">
        <f t="shared" si="18"/>
        <v>IBVS 795 </v>
      </c>
      <c r="B222" s="21" t="str">
        <f t="shared" si="19"/>
        <v>I</v>
      </c>
      <c r="C222" s="15">
        <f t="shared" si="20"/>
        <v>40208.605499999998</v>
      </c>
      <c r="D222" s="19" t="str">
        <f t="shared" si="21"/>
        <v>vis</v>
      </c>
      <c r="E222" s="47" t="e">
        <f>VLOOKUP(C222,Active!C$21:E$693,3,FALSE)</f>
        <v>#N/A</v>
      </c>
      <c r="F222" s="21" t="s">
        <v>9287</v>
      </c>
      <c r="G222" s="19" t="str">
        <f t="shared" si="22"/>
        <v>40208.6055</v>
      </c>
      <c r="H222" s="15">
        <f t="shared" si="23"/>
        <v>-2503</v>
      </c>
      <c r="I222" s="48" t="s">
        <v>6061</v>
      </c>
      <c r="J222" s="49" t="s">
        <v>6062</v>
      </c>
      <c r="K222" s="48">
        <v>-2503</v>
      </c>
      <c r="L222" s="48" t="s">
        <v>7689</v>
      </c>
      <c r="M222" s="49" t="s">
        <v>10601</v>
      </c>
      <c r="N222" s="49" t="s">
        <v>10602</v>
      </c>
      <c r="O222" s="50" t="s">
        <v>6053</v>
      </c>
      <c r="P222" s="51" t="s">
        <v>9198</v>
      </c>
    </row>
    <row r="223" spans="1:16" ht="13.5" thickBot="1" x14ac:dyDescent="0.25">
      <c r="A223" s="15" t="str">
        <f t="shared" si="18"/>
        <v>IBVS 795 </v>
      </c>
      <c r="B223" s="21" t="str">
        <f t="shared" si="19"/>
        <v>I</v>
      </c>
      <c r="C223" s="15">
        <f t="shared" si="20"/>
        <v>40208.608999999997</v>
      </c>
      <c r="D223" s="19" t="str">
        <f t="shared" si="21"/>
        <v>vis</v>
      </c>
      <c r="E223" s="47" t="e">
        <f>VLOOKUP(C223,Active!C$21:E$693,3,FALSE)</f>
        <v>#N/A</v>
      </c>
      <c r="F223" s="21" t="s">
        <v>9287</v>
      </c>
      <c r="G223" s="19" t="str">
        <f t="shared" si="22"/>
        <v>40208.609</v>
      </c>
      <c r="H223" s="15">
        <f t="shared" si="23"/>
        <v>-2503</v>
      </c>
      <c r="I223" s="48" t="s">
        <v>6063</v>
      </c>
      <c r="J223" s="49" t="s">
        <v>6064</v>
      </c>
      <c r="K223" s="48">
        <v>-2503</v>
      </c>
      <c r="L223" s="48" t="s">
        <v>10775</v>
      </c>
      <c r="M223" s="49" t="s">
        <v>9369</v>
      </c>
      <c r="N223" s="49"/>
      <c r="O223" s="50" t="s">
        <v>5840</v>
      </c>
      <c r="P223" s="51" t="s">
        <v>9198</v>
      </c>
    </row>
    <row r="224" spans="1:16" ht="13.5" thickBot="1" x14ac:dyDescent="0.25">
      <c r="A224" s="15" t="str">
        <f t="shared" si="18"/>
        <v>IBVS 795 </v>
      </c>
      <c r="B224" s="21" t="str">
        <f t="shared" si="19"/>
        <v>I</v>
      </c>
      <c r="C224" s="15">
        <f t="shared" si="20"/>
        <v>40220.550000000003</v>
      </c>
      <c r="D224" s="19" t="str">
        <f t="shared" si="21"/>
        <v>vis</v>
      </c>
      <c r="E224" s="47" t="e">
        <f>VLOOKUP(C224,Active!C$21:E$693,3,FALSE)</f>
        <v>#N/A</v>
      </c>
      <c r="F224" s="21" t="s">
        <v>9287</v>
      </c>
      <c r="G224" s="19" t="str">
        <f t="shared" si="22"/>
        <v>40220.550</v>
      </c>
      <c r="H224" s="15">
        <f t="shared" si="23"/>
        <v>-2493</v>
      </c>
      <c r="I224" s="48" t="s">
        <v>6065</v>
      </c>
      <c r="J224" s="49" t="s">
        <v>6066</v>
      </c>
      <c r="K224" s="48">
        <v>-2493</v>
      </c>
      <c r="L224" s="48" t="s">
        <v>10660</v>
      </c>
      <c r="M224" s="49" t="s">
        <v>9369</v>
      </c>
      <c r="N224" s="49"/>
      <c r="O224" s="50" t="s">
        <v>6067</v>
      </c>
      <c r="P224" s="51" t="s">
        <v>9198</v>
      </c>
    </row>
    <row r="225" spans="1:16" ht="13.5" thickBot="1" x14ac:dyDescent="0.25">
      <c r="A225" s="15" t="str">
        <f t="shared" si="18"/>
        <v>IBVS 795 </v>
      </c>
      <c r="B225" s="21" t="str">
        <f t="shared" si="19"/>
        <v>I</v>
      </c>
      <c r="C225" s="15">
        <f t="shared" si="20"/>
        <v>40220.557000000001</v>
      </c>
      <c r="D225" s="19" t="str">
        <f t="shared" si="21"/>
        <v>vis</v>
      </c>
      <c r="E225" s="47" t="e">
        <f>VLOOKUP(C225,Active!C$21:E$693,3,FALSE)</f>
        <v>#N/A</v>
      </c>
      <c r="F225" s="21" t="s">
        <v>9287</v>
      </c>
      <c r="G225" s="19" t="str">
        <f t="shared" si="22"/>
        <v>40220.557</v>
      </c>
      <c r="H225" s="15">
        <f t="shared" si="23"/>
        <v>-2493</v>
      </c>
      <c r="I225" s="48" t="s">
        <v>6068</v>
      </c>
      <c r="J225" s="49" t="s">
        <v>6069</v>
      </c>
      <c r="K225" s="48">
        <v>-2493</v>
      </c>
      <c r="L225" s="48" t="s">
        <v>10615</v>
      </c>
      <c r="M225" s="49" t="s">
        <v>9369</v>
      </c>
      <c r="N225" s="49"/>
      <c r="O225" s="50" t="s">
        <v>5840</v>
      </c>
      <c r="P225" s="51" t="s">
        <v>9198</v>
      </c>
    </row>
    <row r="226" spans="1:16" ht="13.5" thickBot="1" x14ac:dyDescent="0.25">
      <c r="A226" s="15" t="str">
        <f t="shared" si="18"/>
        <v>IBVS 795 </v>
      </c>
      <c r="B226" s="21" t="str">
        <f t="shared" si="19"/>
        <v>I</v>
      </c>
      <c r="C226" s="15">
        <f t="shared" si="20"/>
        <v>40227.732000000004</v>
      </c>
      <c r="D226" s="19" t="str">
        <f t="shared" si="21"/>
        <v>vis</v>
      </c>
      <c r="E226" s="47" t="e">
        <f>VLOOKUP(C226,Active!C$21:E$693,3,FALSE)</f>
        <v>#N/A</v>
      </c>
      <c r="F226" s="21" t="s">
        <v>9287</v>
      </c>
      <c r="G226" s="19" t="str">
        <f t="shared" si="22"/>
        <v>40227.732</v>
      </c>
      <c r="H226" s="15">
        <f t="shared" si="23"/>
        <v>-2487</v>
      </c>
      <c r="I226" s="48" t="s">
        <v>6073</v>
      </c>
      <c r="J226" s="49" t="s">
        <v>6074</v>
      </c>
      <c r="K226" s="48">
        <v>-2487</v>
      </c>
      <c r="L226" s="48" t="s">
        <v>10688</v>
      </c>
      <c r="M226" s="49" t="s">
        <v>9369</v>
      </c>
      <c r="N226" s="49"/>
      <c r="O226" s="50" t="s">
        <v>9045</v>
      </c>
      <c r="P226" s="51" t="s">
        <v>9198</v>
      </c>
    </row>
    <row r="227" spans="1:16" ht="13.5" thickBot="1" x14ac:dyDescent="0.25">
      <c r="A227" s="15" t="str">
        <f t="shared" si="18"/>
        <v>IBVS 795 </v>
      </c>
      <c r="B227" s="21" t="str">
        <f t="shared" si="19"/>
        <v>I</v>
      </c>
      <c r="C227" s="15">
        <f t="shared" si="20"/>
        <v>40233.712</v>
      </c>
      <c r="D227" s="19" t="str">
        <f t="shared" si="21"/>
        <v>vis</v>
      </c>
      <c r="E227" s="47" t="e">
        <f>VLOOKUP(C227,Active!C$21:E$693,3,FALSE)</f>
        <v>#N/A</v>
      </c>
      <c r="F227" s="21" t="s">
        <v>9287</v>
      </c>
      <c r="G227" s="19" t="str">
        <f t="shared" si="22"/>
        <v>40233.712</v>
      </c>
      <c r="H227" s="15">
        <f t="shared" si="23"/>
        <v>-2482</v>
      </c>
      <c r="I227" s="48" t="s">
        <v>6075</v>
      </c>
      <c r="J227" s="49" t="s">
        <v>6076</v>
      </c>
      <c r="K227" s="48">
        <v>-2482</v>
      </c>
      <c r="L227" s="48" t="s">
        <v>10760</v>
      </c>
      <c r="M227" s="49" t="s">
        <v>9369</v>
      </c>
      <c r="N227" s="49"/>
      <c r="O227" s="50" t="s">
        <v>6077</v>
      </c>
      <c r="P227" s="51" t="s">
        <v>9198</v>
      </c>
    </row>
    <row r="228" spans="1:16" ht="13.5" thickBot="1" x14ac:dyDescent="0.25">
      <c r="A228" s="15" t="str">
        <f t="shared" si="18"/>
        <v> ORI 112 </v>
      </c>
      <c r="B228" s="21" t="str">
        <f t="shared" si="19"/>
        <v>I</v>
      </c>
      <c r="C228" s="15">
        <f t="shared" si="20"/>
        <v>40237.29</v>
      </c>
      <c r="D228" s="19" t="str">
        <f t="shared" si="21"/>
        <v>vis</v>
      </c>
      <c r="E228" s="47" t="e">
        <f>VLOOKUP(C228,Active!C$21:E$693,3,FALSE)</f>
        <v>#N/A</v>
      </c>
      <c r="F228" s="21" t="s">
        <v>9287</v>
      </c>
      <c r="G228" s="19" t="str">
        <f t="shared" si="22"/>
        <v>40237.290</v>
      </c>
      <c r="H228" s="15">
        <f t="shared" si="23"/>
        <v>-2479</v>
      </c>
      <c r="I228" s="48" t="s">
        <v>6078</v>
      </c>
      <c r="J228" s="49" t="s">
        <v>6079</v>
      </c>
      <c r="K228" s="48">
        <v>-2479</v>
      </c>
      <c r="L228" s="48" t="s">
        <v>10615</v>
      </c>
      <c r="M228" s="49" t="s">
        <v>9369</v>
      </c>
      <c r="N228" s="49"/>
      <c r="O228" s="50" t="s">
        <v>5866</v>
      </c>
      <c r="P228" s="50" t="s">
        <v>6080</v>
      </c>
    </row>
    <row r="229" spans="1:16" ht="13.5" thickBot="1" x14ac:dyDescent="0.25">
      <c r="A229" s="15" t="str">
        <f t="shared" si="18"/>
        <v>IBVS 795 </v>
      </c>
      <c r="B229" s="21" t="str">
        <f t="shared" si="19"/>
        <v>I</v>
      </c>
      <c r="C229" s="15">
        <f t="shared" si="20"/>
        <v>40245.658000000003</v>
      </c>
      <c r="D229" s="19" t="str">
        <f t="shared" si="21"/>
        <v>vis</v>
      </c>
      <c r="E229" s="47" t="e">
        <f>VLOOKUP(C229,Active!C$21:E$693,3,FALSE)</f>
        <v>#N/A</v>
      </c>
      <c r="F229" s="21" t="s">
        <v>9287</v>
      </c>
      <c r="G229" s="19" t="str">
        <f t="shared" si="22"/>
        <v>40245.658</v>
      </c>
      <c r="H229" s="15">
        <f t="shared" si="23"/>
        <v>-2472</v>
      </c>
      <c r="I229" s="48" t="s">
        <v>6081</v>
      </c>
      <c r="J229" s="49" t="s">
        <v>6082</v>
      </c>
      <c r="K229" s="48">
        <v>-2472</v>
      </c>
      <c r="L229" s="48" t="s">
        <v>10685</v>
      </c>
      <c r="M229" s="49" t="s">
        <v>9369</v>
      </c>
      <c r="N229" s="49"/>
      <c r="O229" s="50" t="s">
        <v>11401</v>
      </c>
      <c r="P229" s="51" t="s">
        <v>9198</v>
      </c>
    </row>
    <row r="230" spans="1:16" ht="13.5" thickBot="1" x14ac:dyDescent="0.25">
      <c r="A230" s="15" t="str">
        <f t="shared" si="18"/>
        <v> ORI 111 </v>
      </c>
      <c r="B230" s="21" t="str">
        <f t="shared" si="19"/>
        <v>I</v>
      </c>
      <c r="C230" s="15">
        <f t="shared" si="20"/>
        <v>40256.406999999999</v>
      </c>
      <c r="D230" s="19" t="str">
        <f t="shared" si="21"/>
        <v>vis</v>
      </c>
      <c r="E230" s="47" t="e">
        <f>VLOOKUP(C230,Active!C$21:E$693,3,FALSE)</f>
        <v>#N/A</v>
      </c>
      <c r="F230" s="21" t="s">
        <v>9287</v>
      </c>
      <c r="G230" s="19" t="str">
        <f t="shared" si="22"/>
        <v>40256.407</v>
      </c>
      <c r="H230" s="15">
        <f t="shared" si="23"/>
        <v>-2463</v>
      </c>
      <c r="I230" s="48" t="s">
        <v>6083</v>
      </c>
      <c r="J230" s="49" t="s">
        <v>6084</v>
      </c>
      <c r="K230" s="48">
        <v>-2463</v>
      </c>
      <c r="L230" s="48" t="s">
        <v>10660</v>
      </c>
      <c r="M230" s="49" t="s">
        <v>9369</v>
      </c>
      <c r="N230" s="49"/>
      <c r="O230" s="50" t="s">
        <v>8998</v>
      </c>
      <c r="P230" s="50" t="s">
        <v>6085</v>
      </c>
    </row>
    <row r="231" spans="1:16" ht="13.5" thickBot="1" x14ac:dyDescent="0.25">
      <c r="A231" s="15" t="str">
        <f t="shared" si="18"/>
        <v> ORI 112 </v>
      </c>
      <c r="B231" s="21" t="str">
        <f t="shared" si="19"/>
        <v>I</v>
      </c>
      <c r="C231" s="15">
        <f t="shared" si="20"/>
        <v>40256.417000000001</v>
      </c>
      <c r="D231" s="19" t="str">
        <f t="shared" si="21"/>
        <v>vis</v>
      </c>
      <c r="E231" s="47" t="e">
        <f>VLOOKUP(C231,Active!C$21:E$693,3,FALSE)</f>
        <v>#N/A</v>
      </c>
      <c r="F231" s="21" t="s">
        <v>9287</v>
      </c>
      <c r="G231" s="19" t="str">
        <f t="shared" si="22"/>
        <v>40256.417</v>
      </c>
      <c r="H231" s="15">
        <f t="shared" si="23"/>
        <v>-2463</v>
      </c>
      <c r="I231" s="48" t="s">
        <v>6086</v>
      </c>
      <c r="J231" s="49" t="s">
        <v>6087</v>
      </c>
      <c r="K231" s="48">
        <v>-2463</v>
      </c>
      <c r="L231" s="48" t="s">
        <v>10742</v>
      </c>
      <c r="M231" s="49" t="s">
        <v>9369</v>
      </c>
      <c r="N231" s="49"/>
      <c r="O231" s="50" t="s">
        <v>9026</v>
      </c>
      <c r="P231" s="50" t="s">
        <v>6080</v>
      </c>
    </row>
    <row r="232" spans="1:16" ht="13.5" thickBot="1" x14ac:dyDescent="0.25">
      <c r="A232" s="15" t="str">
        <f t="shared" si="18"/>
        <v> ORI 112 </v>
      </c>
      <c r="B232" s="21" t="str">
        <f t="shared" si="19"/>
        <v>I</v>
      </c>
      <c r="C232" s="15">
        <f t="shared" si="20"/>
        <v>40256.417999999998</v>
      </c>
      <c r="D232" s="19" t="str">
        <f t="shared" si="21"/>
        <v>vis</v>
      </c>
      <c r="E232" s="47" t="e">
        <f>VLOOKUP(C232,Active!C$21:E$693,3,FALSE)</f>
        <v>#N/A</v>
      </c>
      <c r="F232" s="21" t="s">
        <v>9287</v>
      </c>
      <c r="G232" s="19" t="str">
        <f t="shared" si="22"/>
        <v>40256.418</v>
      </c>
      <c r="H232" s="15">
        <f t="shared" si="23"/>
        <v>-2463</v>
      </c>
      <c r="I232" s="48" t="s">
        <v>6088</v>
      </c>
      <c r="J232" s="49" t="s">
        <v>6089</v>
      </c>
      <c r="K232" s="48">
        <v>-2463</v>
      </c>
      <c r="L232" s="48" t="s">
        <v>10688</v>
      </c>
      <c r="M232" s="49" t="s">
        <v>9369</v>
      </c>
      <c r="N232" s="49"/>
      <c r="O232" s="50" t="s">
        <v>5245</v>
      </c>
      <c r="P232" s="50" t="s">
        <v>6080</v>
      </c>
    </row>
    <row r="233" spans="1:16" ht="13.5" thickBot="1" x14ac:dyDescent="0.25">
      <c r="A233" s="15" t="str">
        <f t="shared" si="18"/>
        <v>IBVS 795 </v>
      </c>
      <c r="B233" s="21" t="str">
        <f t="shared" si="19"/>
        <v>I</v>
      </c>
      <c r="C233" s="15">
        <f t="shared" si="20"/>
        <v>40270.76</v>
      </c>
      <c r="D233" s="19" t="str">
        <f t="shared" si="21"/>
        <v>vis</v>
      </c>
      <c r="E233" s="47" t="e">
        <f>VLOOKUP(C233,Active!C$21:E$693,3,FALSE)</f>
        <v>#N/A</v>
      </c>
      <c r="F233" s="21" t="s">
        <v>9287</v>
      </c>
      <c r="G233" s="19" t="str">
        <f t="shared" si="22"/>
        <v>40270.760</v>
      </c>
      <c r="H233" s="15">
        <f t="shared" si="23"/>
        <v>-2451</v>
      </c>
      <c r="I233" s="48" t="s">
        <v>6090</v>
      </c>
      <c r="J233" s="49" t="s">
        <v>6091</v>
      </c>
      <c r="K233" s="48">
        <v>-2451</v>
      </c>
      <c r="L233" s="48" t="s">
        <v>10742</v>
      </c>
      <c r="M233" s="49" t="s">
        <v>9369</v>
      </c>
      <c r="N233" s="49"/>
      <c r="O233" s="50" t="s">
        <v>11401</v>
      </c>
      <c r="P233" s="51" t="s">
        <v>9198</v>
      </c>
    </row>
    <row r="234" spans="1:16" ht="13.5" thickBot="1" x14ac:dyDescent="0.25">
      <c r="A234" s="15" t="str">
        <f t="shared" si="18"/>
        <v>IBVS 501 </v>
      </c>
      <c r="B234" s="21" t="str">
        <f t="shared" si="19"/>
        <v>I</v>
      </c>
      <c r="C234" s="15">
        <f t="shared" si="20"/>
        <v>40274.337500000001</v>
      </c>
      <c r="D234" s="19" t="str">
        <f t="shared" si="21"/>
        <v>vis</v>
      </c>
      <c r="E234" s="47" t="e">
        <f>VLOOKUP(C234,Active!C$21:E$693,3,FALSE)</f>
        <v>#N/A</v>
      </c>
      <c r="F234" s="21" t="s">
        <v>9287</v>
      </c>
      <c r="G234" s="19" t="str">
        <f t="shared" si="22"/>
        <v>40274.3375</v>
      </c>
      <c r="H234" s="15">
        <f t="shared" si="23"/>
        <v>-2448</v>
      </c>
      <c r="I234" s="48" t="s">
        <v>6092</v>
      </c>
      <c r="J234" s="49" t="s">
        <v>6093</v>
      </c>
      <c r="K234" s="48">
        <v>-2448</v>
      </c>
      <c r="L234" s="48" t="s">
        <v>6094</v>
      </c>
      <c r="M234" s="49" t="s">
        <v>10601</v>
      </c>
      <c r="N234" s="49" t="s">
        <v>10602</v>
      </c>
      <c r="O234" s="50" t="s">
        <v>7655</v>
      </c>
      <c r="P234" s="51" t="s">
        <v>7656</v>
      </c>
    </row>
    <row r="235" spans="1:16" ht="13.5" thickBot="1" x14ac:dyDescent="0.25">
      <c r="A235" s="15" t="str">
        <f t="shared" si="18"/>
        <v> ORI 112 </v>
      </c>
      <c r="B235" s="21" t="str">
        <f t="shared" si="19"/>
        <v>I</v>
      </c>
      <c r="C235" s="15">
        <f t="shared" si="20"/>
        <v>40274.347000000002</v>
      </c>
      <c r="D235" s="19" t="str">
        <f t="shared" si="21"/>
        <v>vis</v>
      </c>
      <c r="E235" s="47" t="e">
        <f>VLOOKUP(C235,Active!C$21:E$693,3,FALSE)</f>
        <v>#N/A</v>
      </c>
      <c r="F235" s="21" t="s">
        <v>9287</v>
      </c>
      <c r="G235" s="19" t="str">
        <f t="shared" si="22"/>
        <v>40274.347</v>
      </c>
      <c r="H235" s="15">
        <f t="shared" si="23"/>
        <v>-2448</v>
      </c>
      <c r="I235" s="48" t="s">
        <v>6095</v>
      </c>
      <c r="J235" s="49" t="s">
        <v>6096</v>
      </c>
      <c r="K235" s="48">
        <v>-2448</v>
      </c>
      <c r="L235" s="48" t="s">
        <v>10688</v>
      </c>
      <c r="M235" s="49" t="s">
        <v>9369</v>
      </c>
      <c r="N235" s="49"/>
      <c r="O235" s="50" t="s">
        <v>8998</v>
      </c>
      <c r="P235" s="50" t="s">
        <v>6080</v>
      </c>
    </row>
    <row r="236" spans="1:16" ht="13.5" thickBot="1" x14ac:dyDescent="0.25">
      <c r="A236" s="15" t="str">
        <f t="shared" si="18"/>
        <v>IBVS 795 </v>
      </c>
      <c r="B236" s="21" t="str">
        <f t="shared" si="19"/>
        <v>I</v>
      </c>
      <c r="C236" s="15">
        <f t="shared" si="20"/>
        <v>40282.71</v>
      </c>
      <c r="D236" s="19" t="str">
        <f t="shared" si="21"/>
        <v>vis</v>
      </c>
      <c r="E236" s="47" t="e">
        <f>VLOOKUP(C236,Active!C$21:E$693,3,FALSE)</f>
        <v>#N/A</v>
      </c>
      <c r="F236" s="21" t="s">
        <v>9287</v>
      </c>
      <c r="G236" s="19" t="str">
        <f t="shared" si="22"/>
        <v>40282.710</v>
      </c>
      <c r="H236" s="15">
        <f t="shared" si="23"/>
        <v>-2441</v>
      </c>
      <c r="I236" s="48" t="s">
        <v>6097</v>
      </c>
      <c r="J236" s="49" t="s">
        <v>6098</v>
      </c>
      <c r="K236" s="48">
        <v>-2441</v>
      </c>
      <c r="L236" s="48" t="s">
        <v>10685</v>
      </c>
      <c r="M236" s="49" t="s">
        <v>9369</v>
      </c>
      <c r="N236" s="49"/>
      <c r="O236" s="50" t="s">
        <v>9045</v>
      </c>
      <c r="P236" s="51" t="s">
        <v>9198</v>
      </c>
    </row>
    <row r="237" spans="1:16" ht="13.5" thickBot="1" x14ac:dyDescent="0.25">
      <c r="A237" s="15" t="str">
        <f t="shared" si="18"/>
        <v>IBVS 795 </v>
      </c>
      <c r="B237" s="21" t="str">
        <f t="shared" si="19"/>
        <v>I</v>
      </c>
      <c r="C237" s="15">
        <f t="shared" si="20"/>
        <v>40294.663999999997</v>
      </c>
      <c r="D237" s="19" t="str">
        <f t="shared" si="21"/>
        <v>vis</v>
      </c>
      <c r="E237" s="47" t="e">
        <f>VLOOKUP(C237,Active!C$21:E$693,3,FALSE)</f>
        <v>#N/A</v>
      </c>
      <c r="F237" s="21" t="s">
        <v>9287</v>
      </c>
      <c r="G237" s="19" t="str">
        <f t="shared" si="22"/>
        <v>40294.664</v>
      </c>
      <c r="H237" s="15">
        <f t="shared" si="23"/>
        <v>-2431</v>
      </c>
      <c r="I237" s="48" t="s">
        <v>6102</v>
      </c>
      <c r="J237" s="49" t="s">
        <v>6103</v>
      </c>
      <c r="K237" s="48">
        <v>-2431</v>
      </c>
      <c r="L237" s="48" t="s">
        <v>10734</v>
      </c>
      <c r="M237" s="49" t="s">
        <v>9369</v>
      </c>
      <c r="N237" s="49"/>
      <c r="O237" s="50" t="s">
        <v>11401</v>
      </c>
      <c r="P237" s="51" t="s">
        <v>9198</v>
      </c>
    </row>
    <row r="238" spans="1:16" ht="13.5" thickBot="1" x14ac:dyDescent="0.25">
      <c r="A238" s="15" t="str">
        <f t="shared" si="18"/>
        <v> ORI 113 </v>
      </c>
      <c r="B238" s="21" t="str">
        <f t="shared" si="19"/>
        <v>I</v>
      </c>
      <c r="C238" s="15">
        <f t="shared" si="20"/>
        <v>40317.374000000003</v>
      </c>
      <c r="D238" s="19" t="str">
        <f t="shared" si="21"/>
        <v>vis</v>
      </c>
      <c r="E238" s="47" t="e">
        <f>VLOOKUP(C238,Active!C$21:E$693,3,FALSE)</f>
        <v>#N/A</v>
      </c>
      <c r="F238" s="21" t="s">
        <v>9287</v>
      </c>
      <c r="G238" s="19" t="str">
        <f t="shared" si="22"/>
        <v>40317.374</v>
      </c>
      <c r="H238" s="15">
        <f t="shared" si="23"/>
        <v>-2412</v>
      </c>
      <c r="I238" s="48" t="s">
        <v>6106</v>
      </c>
      <c r="J238" s="49" t="s">
        <v>6107</v>
      </c>
      <c r="K238" s="48">
        <v>-2412</v>
      </c>
      <c r="L238" s="48" t="s">
        <v>10734</v>
      </c>
      <c r="M238" s="49" t="s">
        <v>9369</v>
      </c>
      <c r="N238" s="49"/>
      <c r="O238" s="50" t="s">
        <v>8998</v>
      </c>
      <c r="P238" s="50" t="s">
        <v>6108</v>
      </c>
    </row>
    <row r="239" spans="1:16" ht="13.5" thickBot="1" x14ac:dyDescent="0.25">
      <c r="A239" s="15" t="str">
        <f t="shared" si="18"/>
        <v>IBVS 795 </v>
      </c>
      <c r="B239" s="21" t="str">
        <f t="shared" si="19"/>
        <v>I</v>
      </c>
      <c r="C239" s="15">
        <f t="shared" si="20"/>
        <v>40318.567999999999</v>
      </c>
      <c r="D239" s="19" t="str">
        <f t="shared" si="21"/>
        <v>vis</v>
      </c>
      <c r="E239" s="47" t="e">
        <f>VLOOKUP(C239,Active!C$21:E$693,3,FALSE)</f>
        <v>#N/A</v>
      </c>
      <c r="F239" s="21" t="s">
        <v>9287</v>
      </c>
      <c r="G239" s="19" t="str">
        <f t="shared" si="22"/>
        <v>40318.568</v>
      </c>
      <c r="H239" s="15">
        <f t="shared" si="23"/>
        <v>-2411</v>
      </c>
      <c r="I239" s="48" t="s">
        <v>9574</v>
      </c>
      <c r="J239" s="49" t="s">
        <v>9575</v>
      </c>
      <c r="K239" s="48">
        <v>-2411</v>
      </c>
      <c r="L239" s="48" t="s">
        <v>10685</v>
      </c>
      <c r="M239" s="49" t="s">
        <v>9369</v>
      </c>
      <c r="N239" s="49"/>
      <c r="O239" s="50" t="s">
        <v>5840</v>
      </c>
      <c r="P239" s="51" t="s">
        <v>9198</v>
      </c>
    </row>
    <row r="240" spans="1:16" ht="13.5" thickBot="1" x14ac:dyDescent="0.25">
      <c r="A240" s="15" t="str">
        <f t="shared" si="18"/>
        <v> ORI 113 </v>
      </c>
      <c r="B240" s="21" t="str">
        <f t="shared" si="19"/>
        <v>I</v>
      </c>
      <c r="C240" s="15">
        <f t="shared" si="20"/>
        <v>40330.516000000003</v>
      </c>
      <c r="D240" s="19" t="str">
        <f t="shared" si="21"/>
        <v>vis</v>
      </c>
      <c r="E240" s="47" t="e">
        <f>VLOOKUP(C240,Active!C$21:E$693,3,FALSE)</f>
        <v>#N/A</v>
      </c>
      <c r="F240" s="21" t="s">
        <v>9287</v>
      </c>
      <c r="G240" s="19" t="str">
        <f t="shared" si="22"/>
        <v>40330.516</v>
      </c>
      <c r="H240" s="15">
        <f t="shared" si="23"/>
        <v>-2401</v>
      </c>
      <c r="I240" s="48" t="s">
        <v>9576</v>
      </c>
      <c r="J240" s="49" t="s">
        <v>9577</v>
      </c>
      <c r="K240" s="48">
        <v>-2401</v>
      </c>
      <c r="L240" s="48" t="s">
        <v>7644</v>
      </c>
      <c r="M240" s="49" t="s">
        <v>9369</v>
      </c>
      <c r="N240" s="49"/>
      <c r="O240" s="50" t="s">
        <v>5248</v>
      </c>
      <c r="P240" s="50" t="s">
        <v>6108</v>
      </c>
    </row>
    <row r="241" spans="1:16" ht="13.5" thickBot="1" x14ac:dyDescent="0.25">
      <c r="A241" s="15" t="str">
        <f t="shared" si="18"/>
        <v> ORI 114 </v>
      </c>
      <c r="B241" s="21" t="str">
        <f t="shared" si="19"/>
        <v>I</v>
      </c>
      <c r="C241" s="15">
        <f t="shared" si="20"/>
        <v>40415.377999999997</v>
      </c>
      <c r="D241" s="19" t="str">
        <f t="shared" si="21"/>
        <v>vis</v>
      </c>
      <c r="E241" s="47" t="e">
        <f>VLOOKUP(C241,Active!C$21:E$693,3,FALSE)</f>
        <v>#N/A</v>
      </c>
      <c r="F241" s="21" t="s">
        <v>9287</v>
      </c>
      <c r="G241" s="19" t="str">
        <f t="shared" si="22"/>
        <v>40415.378</v>
      </c>
      <c r="H241" s="15">
        <f t="shared" si="23"/>
        <v>-2330</v>
      </c>
      <c r="I241" s="48" t="s">
        <v>9582</v>
      </c>
      <c r="J241" s="49" t="s">
        <v>9583</v>
      </c>
      <c r="K241" s="48">
        <v>-2330</v>
      </c>
      <c r="L241" s="48" t="s">
        <v>9288</v>
      </c>
      <c r="M241" s="49" t="s">
        <v>9369</v>
      </c>
      <c r="N241" s="49"/>
      <c r="O241" s="50" t="s">
        <v>5248</v>
      </c>
      <c r="P241" s="50" t="s">
        <v>9584</v>
      </c>
    </row>
    <row r="242" spans="1:16" ht="13.5" thickBot="1" x14ac:dyDescent="0.25">
      <c r="A242" s="15" t="str">
        <f t="shared" si="18"/>
        <v> ORI 115 </v>
      </c>
      <c r="B242" s="21" t="str">
        <f t="shared" si="19"/>
        <v>I</v>
      </c>
      <c r="C242" s="15">
        <f t="shared" si="20"/>
        <v>40415.387000000002</v>
      </c>
      <c r="D242" s="19" t="str">
        <f t="shared" si="21"/>
        <v>vis</v>
      </c>
      <c r="E242" s="47" t="e">
        <f>VLOOKUP(C242,Active!C$21:E$693,3,FALSE)</f>
        <v>#N/A</v>
      </c>
      <c r="F242" s="21" t="s">
        <v>9287</v>
      </c>
      <c r="G242" s="19" t="str">
        <f t="shared" si="22"/>
        <v>40415.387</v>
      </c>
      <c r="H242" s="15">
        <f t="shared" si="23"/>
        <v>-2330</v>
      </c>
      <c r="I242" s="48" t="s">
        <v>9585</v>
      </c>
      <c r="J242" s="49" t="s">
        <v>9586</v>
      </c>
      <c r="K242" s="48">
        <v>-2330</v>
      </c>
      <c r="L242" s="48" t="s">
        <v>10775</v>
      </c>
      <c r="M242" s="49" t="s">
        <v>9369</v>
      </c>
      <c r="N242" s="49"/>
      <c r="O242" s="50" t="s">
        <v>5245</v>
      </c>
      <c r="P242" s="50" t="s">
        <v>9587</v>
      </c>
    </row>
    <row r="243" spans="1:16" ht="13.5" thickBot="1" x14ac:dyDescent="0.25">
      <c r="A243" s="15" t="str">
        <f t="shared" si="18"/>
        <v> ORI 114 </v>
      </c>
      <c r="B243" s="21" t="str">
        <f t="shared" si="19"/>
        <v>I</v>
      </c>
      <c r="C243" s="15">
        <f t="shared" si="20"/>
        <v>40416.574999999997</v>
      </c>
      <c r="D243" s="19" t="str">
        <f t="shared" si="21"/>
        <v>vis</v>
      </c>
      <c r="E243" s="47" t="e">
        <f>VLOOKUP(C243,Active!C$21:E$693,3,FALSE)</f>
        <v>#N/A</v>
      </c>
      <c r="F243" s="21" t="s">
        <v>9287</v>
      </c>
      <c r="G243" s="19" t="str">
        <f t="shared" si="22"/>
        <v>40416.575</v>
      </c>
      <c r="H243" s="15">
        <f t="shared" si="23"/>
        <v>-2329</v>
      </c>
      <c r="I243" s="48" t="s">
        <v>9588</v>
      </c>
      <c r="J243" s="49" t="s">
        <v>9589</v>
      </c>
      <c r="K243" s="48">
        <v>-2329</v>
      </c>
      <c r="L243" s="48" t="s">
        <v>10639</v>
      </c>
      <c r="M243" s="49" t="s">
        <v>9369</v>
      </c>
      <c r="N243" s="49"/>
      <c r="O243" s="50" t="s">
        <v>5866</v>
      </c>
      <c r="P243" s="50" t="s">
        <v>9584</v>
      </c>
    </row>
    <row r="244" spans="1:16" ht="13.5" thickBot="1" x14ac:dyDescent="0.25">
      <c r="A244" s="15" t="str">
        <f t="shared" si="18"/>
        <v>IBVS 795 </v>
      </c>
      <c r="B244" s="21" t="str">
        <f t="shared" si="19"/>
        <v>I</v>
      </c>
      <c r="C244" s="15">
        <f t="shared" si="20"/>
        <v>40429.707000000002</v>
      </c>
      <c r="D244" s="19" t="str">
        <f t="shared" si="21"/>
        <v>vis</v>
      </c>
      <c r="E244" s="47" t="e">
        <f>VLOOKUP(C244,Active!C$21:E$693,3,FALSE)</f>
        <v>#N/A</v>
      </c>
      <c r="F244" s="21" t="s">
        <v>9287</v>
      </c>
      <c r="G244" s="19" t="str">
        <f t="shared" si="22"/>
        <v>40429.707</v>
      </c>
      <c r="H244" s="15">
        <f t="shared" si="23"/>
        <v>-2318</v>
      </c>
      <c r="I244" s="48" t="s">
        <v>9592</v>
      </c>
      <c r="J244" s="49" t="s">
        <v>9593</v>
      </c>
      <c r="K244" s="48">
        <v>-2318</v>
      </c>
      <c r="L244" s="48" t="s">
        <v>10198</v>
      </c>
      <c r="M244" s="49" t="s">
        <v>9369</v>
      </c>
      <c r="N244" s="49"/>
      <c r="O244" s="50" t="s">
        <v>8554</v>
      </c>
      <c r="P244" s="51" t="s">
        <v>9198</v>
      </c>
    </row>
    <row r="245" spans="1:16" ht="13.5" thickBot="1" x14ac:dyDescent="0.25">
      <c r="A245" s="15" t="str">
        <f t="shared" si="18"/>
        <v>IBVS 795 </v>
      </c>
      <c r="B245" s="21" t="str">
        <f t="shared" si="19"/>
        <v>I</v>
      </c>
      <c r="C245" s="15">
        <f t="shared" si="20"/>
        <v>40429.722000000002</v>
      </c>
      <c r="D245" s="19" t="str">
        <f t="shared" si="21"/>
        <v>vis</v>
      </c>
      <c r="E245" s="47" t="e">
        <f>VLOOKUP(C245,Active!C$21:E$693,3,FALSE)</f>
        <v>#N/A</v>
      </c>
      <c r="F245" s="21" t="s">
        <v>9287</v>
      </c>
      <c r="G245" s="19" t="str">
        <f t="shared" si="22"/>
        <v>40429.722</v>
      </c>
      <c r="H245" s="15">
        <f t="shared" si="23"/>
        <v>-2318</v>
      </c>
      <c r="I245" s="48" t="s">
        <v>9594</v>
      </c>
      <c r="J245" s="49" t="s">
        <v>9595</v>
      </c>
      <c r="K245" s="48">
        <v>-2318</v>
      </c>
      <c r="L245" s="48" t="s">
        <v>7644</v>
      </c>
      <c r="M245" s="49" t="s">
        <v>9369</v>
      </c>
      <c r="N245" s="49"/>
      <c r="O245" s="50" t="s">
        <v>5941</v>
      </c>
      <c r="P245" s="51" t="s">
        <v>9198</v>
      </c>
    </row>
    <row r="246" spans="1:16" ht="13.5" thickBot="1" x14ac:dyDescent="0.25">
      <c r="A246" s="15" t="str">
        <f t="shared" si="18"/>
        <v> ORI 114 </v>
      </c>
      <c r="B246" s="21" t="str">
        <f t="shared" si="19"/>
        <v>I</v>
      </c>
      <c r="C246" s="15">
        <f t="shared" si="20"/>
        <v>40434.512999999999</v>
      </c>
      <c r="D246" s="19" t="str">
        <f t="shared" si="21"/>
        <v>vis</v>
      </c>
      <c r="E246" s="47" t="e">
        <f>VLOOKUP(C246,Active!C$21:E$693,3,FALSE)</f>
        <v>#N/A</v>
      </c>
      <c r="F246" s="21" t="s">
        <v>9287</v>
      </c>
      <c r="G246" s="19" t="str">
        <f t="shared" si="22"/>
        <v>40434.513</v>
      </c>
      <c r="H246" s="15">
        <f t="shared" si="23"/>
        <v>-2314</v>
      </c>
      <c r="I246" s="48" t="s">
        <v>9598</v>
      </c>
      <c r="J246" s="49" t="s">
        <v>9599</v>
      </c>
      <c r="K246" s="48">
        <v>-2314</v>
      </c>
      <c r="L246" s="48" t="s">
        <v>10699</v>
      </c>
      <c r="M246" s="49" t="s">
        <v>9369</v>
      </c>
      <c r="N246" s="49"/>
      <c r="O246" s="50" t="s">
        <v>5248</v>
      </c>
      <c r="P246" s="50" t="s">
        <v>9584</v>
      </c>
    </row>
    <row r="247" spans="1:16" ht="13.5" thickBot="1" x14ac:dyDescent="0.25">
      <c r="A247" s="15" t="str">
        <f t="shared" si="18"/>
        <v> ORI 114 </v>
      </c>
      <c r="B247" s="21" t="str">
        <f t="shared" si="19"/>
        <v>I</v>
      </c>
      <c r="C247" s="15">
        <f t="shared" si="20"/>
        <v>40434.514000000003</v>
      </c>
      <c r="D247" s="19" t="str">
        <f t="shared" si="21"/>
        <v>vis</v>
      </c>
      <c r="E247" s="47" t="e">
        <f>VLOOKUP(C247,Active!C$21:E$693,3,FALSE)</f>
        <v>#N/A</v>
      </c>
      <c r="F247" s="21" t="s">
        <v>9287</v>
      </c>
      <c r="G247" s="19" t="str">
        <f t="shared" si="22"/>
        <v>40434.514</v>
      </c>
      <c r="H247" s="15">
        <f t="shared" si="23"/>
        <v>-2314</v>
      </c>
      <c r="I247" s="48" t="s">
        <v>9600</v>
      </c>
      <c r="J247" s="49" t="s">
        <v>9601</v>
      </c>
      <c r="K247" s="48">
        <v>-2314</v>
      </c>
      <c r="L247" s="48" t="s">
        <v>10760</v>
      </c>
      <c r="M247" s="49" t="s">
        <v>9369</v>
      </c>
      <c r="N247" s="49"/>
      <c r="O247" s="50" t="s">
        <v>5866</v>
      </c>
      <c r="P247" s="50" t="s">
        <v>9584</v>
      </c>
    </row>
    <row r="248" spans="1:16" ht="13.5" thickBot="1" x14ac:dyDescent="0.25">
      <c r="A248" s="15" t="str">
        <f t="shared" si="18"/>
        <v>IBVS 795 </v>
      </c>
      <c r="B248" s="21" t="str">
        <f t="shared" si="19"/>
        <v>I</v>
      </c>
      <c r="C248" s="15">
        <f t="shared" si="20"/>
        <v>40436.896999999997</v>
      </c>
      <c r="D248" s="19" t="str">
        <f t="shared" si="21"/>
        <v>vis</v>
      </c>
      <c r="E248" s="47" t="e">
        <f>VLOOKUP(C248,Active!C$21:E$693,3,FALSE)</f>
        <v>#N/A</v>
      </c>
      <c r="F248" s="21" t="s">
        <v>9287</v>
      </c>
      <c r="G248" s="19" t="str">
        <f t="shared" si="22"/>
        <v>40436.897</v>
      </c>
      <c r="H248" s="15">
        <f t="shared" si="23"/>
        <v>-2312</v>
      </c>
      <c r="I248" s="48" t="s">
        <v>9602</v>
      </c>
      <c r="J248" s="49" t="s">
        <v>9603</v>
      </c>
      <c r="K248" s="48">
        <v>-2312</v>
      </c>
      <c r="L248" s="48" t="s">
        <v>10685</v>
      </c>
      <c r="M248" s="49" t="s">
        <v>9369</v>
      </c>
      <c r="N248" s="49"/>
      <c r="O248" s="50" t="s">
        <v>11401</v>
      </c>
      <c r="P248" s="51" t="s">
        <v>9198</v>
      </c>
    </row>
    <row r="249" spans="1:16" ht="13.5" thickBot="1" x14ac:dyDescent="0.25">
      <c r="A249" s="15" t="str">
        <f t="shared" si="18"/>
        <v> ORI 114 </v>
      </c>
      <c r="B249" s="21" t="str">
        <f t="shared" si="19"/>
        <v>I</v>
      </c>
      <c r="C249" s="15">
        <f t="shared" si="20"/>
        <v>40440.483</v>
      </c>
      <c r="D249" s="19" t="str">
        <f t="shared" si="21"/>
        <v>vis</v>
      </c>
      <c r="E249" s="47" t="e">
        <f>VLOOKUP(C249,Active!C$21:E$693,3,FALSE)</f>
        <v>#N/A</v>
      </c>
      <c r="F249" s="21" t="s">
        <v>9287</v>
      </c>
      <c r="G249" s="19" t="str">
        <f t="shared" si="22"/>
        <v>40440.483</v>
      </c>
      <c r="H249" s="15">
        <f t="shared" si="23"/>
        <v>-2309</v>
      </c>
      <c r="I249" s="48" t="s">
        <v>9607</v>
      </c>
      <c r="J249" s="49" t="s">
        <v>9608</v>
      </c>
      <c r="K249" s="48">
        <v>-2309</v>
      </c>
      <c r="L249" s="48" t="s">
        <v>10685</v>
      </c>
      <c r="M249" s="49" t="s">
        <v>9369</v>
      </c>
      <c r="N249" s="49"/>
      <c r="O249" s="50" t="s">
        <v>5866</v>
      </c>
      <c r="P249" s="50" t="s">
        <v>9584</v>
      </c>
    </row>
    <row r="250" spans="1:16" ht="13.5" thickBot="1" x14ac:dyDescent="0.25">
      <c r="A250" s="15" t="str">
        <f t="shared" si="18"/>
        <v>IBVS 795 </v>
      </c>
      <c r="B250" s="21" t="str">
        <f t="shared" si="19"/>
        <v>I</v>
      </c>
      <c r="C250" s="15">
        <f t="shared" si="20"/>
        <v>40442.874000000003</v>
      </c>
      <c r="D250" s="19" t="str">
        <f t="shared" si="21"/>
        <v>vis</v>
      </c>
      <c r="E250" s="47" t="e">
        <f>VLOOKUP(C250,Active!C$21:E$693,3,FALSE)</f>
        <v>#N/A</v>
      </c>
      <c r="F250" s="21" t="s">
        <v>9287</v>
      </c>
      <c r="G250" s="19" t="str">
        <f t="shared" si="22"/>
        <v>40442.874</v>
      </c>
      <c r="H250" s="15">
        <f t="shared" si="23"/>
        <v>-2307</v>
      </c>
      <c r="I250" s="48" t="s">
        <v>9611</v>
      </c>
      <c r="J250" s="49" t="s">
        <v>9612</v>
      </c>
      <c r="K250" s="48">
        <v>-2307</v>
      </c>
      <c r="L250" s="48" t="s">
        <v>10734</v>
      </c>
      <c r="M250" s="49" t="s">
        <v>9369</v>
      </c>
      <c r="N250" s="49"/>
      <c r="O250" s="50" t="s">
        <v>11401</v>
      </c>
      <c r="P250" s="51" t="s">
        <v>9198</v>
      </c>
    </row>
    <row r="251" spans="1:16" ht="13.5" thickBot="1" x14ac:dyDescent="0.25">
      <c r="A251" s="15" t="str">
        <f t="shared" si="18"/>
        <v>IBVS 795 </v>
      </c>
      <c r="B251" s="21" t="str">
        <f t="shared" si="19"/>
        <v>I</v>
      </c>
      <c r="C251" s="15">
        <f t="shared" si="20"/>
        <v>40447.65</v>
      </c>
      <c r="D251" s="19" t="str">
        <f t="shared" si="21"/>
        <v>vis</v>
      </c>
      <c r="E251" s="47" t="e">
        <f>VLOOKUP(C251,Active!C$21:E$693,3,FALSE)</f>
        <v>#N/A</v>
      </c>
      <c r="F251" s="21" t="s">
        <v>9287</v>
      </c>
      <c r="G251" s="19" t="str">
        <f t="shared" si="22"/>
        <v>40447.650</v>
      </c>
      <c r="H251" s="15">
        <f t="shared" si="23"/>
        <v>-2303</v>
      </c>
      <c r="I251" s="48" t="s">
        <v>9613</v>
      </c>
      <c r="J251" s="49" t="s">
        <v>9614</v>
      </c>
      <c r="K251" s="48">
        <v>-2303</v>
      </c>
      <c r="L251" s="48" t="s">
        <v>7644</v>
      </c>
      <c r="M251" s="49" t="s">
        <v>9369</v>
      </c>
      <c r="N251" s="49"/>
      <c r="O251" s="50" t="s">
        <v>5941</v>
      </c>
      <c r="P251" s="51" t="s">
        <v>9198</v>
      </c>
    </row>
    <row r="252" spans="1:16" ht="13.5" thickBot="1" x14ac:dyDescent="0.25">
      <c r="A252" s="15" t="str">
        <f t="shared" si="18"/>
        <v>IBVS 795 </v>
      </c>
      <c r="B252" s="21" t="str">
        <f t="shared" si="19"/>
        <v>I</v>
      </c>
      <c r="C252" s="15">
        <f t="shared" si="20"/>
        <v>40453.624000000003</v>
      </c>
      <c r="D252" s="19" t="str">
        <f t="shared" si="21"/>
        <v>vis</v>
      </c>
      <c r="E252" s="47" t="e">
        <f>VLOOKUP(C252,Active!C$21:E$693,3,FALSE)</f>
        <v>#N/A</v>
      </c>
      <c r="F252" s="21" t="s">
        <v>9287</v>
      </c>
      <c r="G252" s="19" t="str">
        <f t="shared" si="22"/>
        <v>40453.624</v>
      </c>
      <c r="H252" s="15">
        <f t="shared" si="23"/>
        <v>-2298</v>
      </c>
      <c r="I252" s="48" t="s">
        <v>9615</v>
      </c>
      <c r="J252" s="49" t="s">
        <v>9616</v>
      </c>
      <c r="K252" s="48">
        <v>-2298</v>
      </c>
      <c r="L252" s="48" t="s">
        <v>10631</v>
      </c>
      <c r="M252" s="49" t="s">
        <v>9369</v>
      </c>
      <c r="N252" s="49"/>
      <c r="O252" s="50" t="s">
        <v>5941</v>
      </c>
      <c r="P252" s="51" t="s">
        <v>9198</v>
      </c>
    </row>
    <row r="253" spans="1:16" ht="13.5" thickBot="1" x14ac:dyDescent="0.25">
      <c r="A253" s="15" t="str">
        <f t="shared" si="18"/>
        <v>IBVS 795 </v>
      </c>
      <c r="B253" s="21" t="str">
        <f t="shared" si="19"/>
        <v>I</v>
      </c>
      <c r="C253" s="15">
        <f t="shared" si="20"/>
        <v>40453.629000000001</v>
      </c>
      <c r="D253" s="19" t="str">
        <f t="shared" si="21"/>
        <v>vis</v>
      </c>
      <c r="E253" s="47" t="e">
        <f>VLOOKUP(C253,Active!C$21:E$693,3,FALSE)</f>
        <v>#N/A</v>
      </c>
      <c r="F253" s="21" t="s">
        <v>9287</v>
      </c>
      <c r="G253" s="19" t="str">
        <f t="shared" si="22"/>
        <v>40453.629</v>
      </c>
      <c r="H253" s="15">
        <f t="shared" si="23"/>
        <v>-2298</v>
      </c>
      <c r="I253" s="48" t="s">
        <v>9617</v>
      </c>
      <c r="J253" s="49" t="s">
        <v>9618</v>
      </c>
      <c r="K253" s="48">
        <v>-2298</v>
      </c>
      <c r="L253" s="48" t="s">
        <v>10817</v>
      </c>
      <c r="M253" s="49" t="s">
        <v>9369</v>
      </c>
      <c r="N253" s="49"/>
      <c r="O253" s="50" t="s">
        <v>9158</v>
      </c>
      <c r="P253" s="51" t="s">
        <v>9198</v>
      </c>
    </row>
    <row r="254" spans="1:16" ht="13.5" thickBot="1" x14ac:dyDescent="0.25">
      <c r="A254" s="15" t="str">
        <f t="shared" si="18"/>
        <v>IBVS 795 </v>
      </c>
      <c r="B254" s="21" t="str">
        <f t="shared" si="19"/>
        <v>I</v>
      </c>
      <c r="C254" s="15">
        <f t="shared" si="20"/>
        <v>40453.633000000002</v>
      </c>
      <c r="D254" s="19" t="str">
        <f t="shared" si="21"/>
        <v>vis</v>
      </c>
      <c r="E254" s="47" t="e">
        <f>VLOOKUP(C254,Active!C$21:E$693,3,FALSE)</f>
        <v>#N/A</v>
      </c>
      <c r="F254" s="21" t="s">
        <v>9287</v>
      </c>
      <c r="G254" s="19" t="str">
        <f t="shared" si="22"/>
        <v>40453.633</v>
      </c>
      <c r="H254" s="15">
        <f t="shared" si="23"/>
        <v>-2298</v>
      </c>
      <c r="I254" s="48" t="s">
        <v>9619</v>
      </c>
      <c r="J254" s="49" t="s">
        <v>9620</v>
      </c>
      <c r="K254" s="48">
        <v>-2298</v>
      </c>
      <c r="L254" s="48" t="s">
        <v>10742</v>
      </c>
      <c r="M254" s="49" t="s">
        <v>9369</v>
      </c>
      <c r="N254" s="49"/>
      <c r="O254" s="50" t="s">
        <v>9621</v>
      </c>
      <c r="P254" s="51" t="s">
        <v>9198</v>
      </c>
    </row>
    <row r="255" spans="1:16" ht="13.5" thickBot="1" x14ac:dyDescent="0.25">
      <c r="A255" s="15" t="str">
        <f t="shared" si="18"/>
        <v>IBVS 795 </v>
      </c>
      <c r="B255" s="21" t="str">
        <f t="shared" si="19"/>
        <v>I</v>
      </c>
      <c r="C255" s="15">
        <f t="shared" si="20"/>
        <v>40454.82</v>
      </c>
      <c r="D255" s="19" t="str">
        <f t="shared" si="21"/>
        <v>vis</v>
      </c>
      <c r="E255" s="47" t="e">
        <f>VLOOKUP(C255,Active!C$21:E$693,3,FALSE)</f>
        <v>#N/A</v>
      </c>
      <c r="F255" s="21" t="s">
        <v>9287</v>
      </c>
      <c r="G255" s="19" t="str">
        <f t="shared" si="22"/>
        <v>40454.820</v>
      </c>
      <c r="H255" s="15">
        <f t="shared" si="23"/>
        <v>-2297</v>
      </c>
      <c r="I255" s="48" t="s">
        <v>9622</v>
      </c>
      <c r="J255" s="49" t="s">
        <v>9623</v>
      </c>
      <c r="K255" s="48">
        <v>-2297</v>
      </c>
      <c r="L255" s="48" t="s">
        <v>10625</v>
      </c>
      <c r="M255" s="49" t="s">
        <v>9369</v>
      </c>
      <c r="N255" s="49"/>
      <c r="O255" s="50" t="s">
        <v>5941</v>
      </c>
      <c r="P255" s="51" t="s">
        <v>9198</v>
      </c>
    </row>
    <row r="256" spans="1:16" ht="13.5" thickBot="1" x14ac:dyDescent="0.25">
      <c r="A256" s="15" t="str">
        <f t="shared" si="18"/>
        <v>IBVS 795 </v>
      </c>
      <c r="B256" s="21" t="str">
        <f t="shared" si="19"/>
        <v>I</v>
      </c>
      <c r="C256" s="15">
        <f t="shared" si="20"/>
        <v>40454.822</v>
      </c>
      <c r="D256" s="19" t="str">
        <f t="shared" si="21"/>
        <v>vis</v>
      </c>
      <c r="E256" s="47" t="e">
        <f>VLOOKUP(C256,Active!C$21:E$693,3,FALSE)</f>
        <v>#N/A</v>
      </c>
      <c r="F256" s="21" t="s">
        <v>9287</v>
      </c>
      <c r="G256" s="19" t="str">
        <f t="shared" si="22"/>
        <v>40454.822</v>
      </c>
      <c r="H256" s="15">
        <f t="shared" si="23"/>
        <v>-2297</v>
      </c>
      <c r="I256" s="48" t="s">
        <v>9624</v>
      </c>
      <c r="J256" s="49" t="s">
        <v>9625</v>
      </c>
      <c r="K256" s="48">
        <v>-2297</v>
      </c>
      <c r="L256" s="48" t="s">
        <v>7644</v>
      </c>
      <c r="M256" s="49" t="s">
        <v>9369</v>
      </c>
      <c r="N256" s="49"/>
      <c r="O256" s="50" t="s">
        <v>6077</v>
      </c>
      <c r="P256" s="51" t="s">
        <v>9198</v>
      </c>
    </row>
    <row r="257" spans="1:16" ht="13.5" thickBot="1" x14ac:dyDescent="0.25">
      <c r="A257" s="15" t="str">
        <f t="shared" si="18"/>
        <v> ORI 115 </v>
      </c>
      <c r="B257" s="21" t="str">
        <f t="shared" si="19"/>
        <v>I</v>
      </c>
      <c r="C257" s="15">
        <f t="shared" si="20"/>
        <v>40464.383999999998</v>
      </c>
      <c r="D257" s="19" t="str">
        <f t="shared" si="21"/>
        <v>vis</v>
      </c>
      <c r="E257" s="47" t="e">
        <f>VLOOKUP(C257,Active!C$21:E$693,3,FALSE)</f>
        <v>#N/A</v>
      </c>
      <c r="F257" s="21" t="s">
        <v>9287</v>
      </c>
      <c r="G257" s="19" t="str">
        <f t="shared" si="22"/>
        <v>40464.384</v>
      </c>
      <c r="H257" s="15">
        <f t="shared" si="23"/>
        <v>-2289</v>
      </c>
      <c r="I257" s="48" t="s">
        <v>9626</v>
      </c>
      <c r="J257" s="49" t="s">
        <v>9627</v>
      </c>
      <c r="K257" s="48">
        <v>-2289</v>
      </c>
      <c r="L257" s="48" t="s">
        <v>7644</v>
      </c>
      <c r="M257" s="49" t="s">
        <v>9369</v>
      </c>
      <c r="N257" s="49"/>
      <c r="O257" s="50" t="s">
        <v>5866</v>
      </c>
      <c r="P257" s="50" t="s">
        <v>9587</v>
      </c>
    </row>
    <row r="258" spans="1:16" ht="13.5" thickBot="1" x14ac:dyDescent="0.25">
      <c r="A258" s="15" t="str">
        <f t="shared" si="18"/>
        <v>IBVS 795 </v>
      </c>
      <c r="B258" s="21" t="str">
        <f t="shared" si="19"/>
        <v>I</v>
      </c>
      <c r="C258" s="15">
        <f t="shared" si="20"/>
        <v>40466.775999999998</v>
      </c>
      <c r="D258" s="19" t="str">
        <f t="shared" si="21"/>
        <v>vis</v>
      </c>
      <c r="E258" s="47" t="e">
        <f>VLOOKUP(C258,Active!C$21:E$693,3,FALSE)</f>
        <v>#N/A</v>
      </c>
      <c r="F258" s="21" t="s">
        <v>9287</v>
      </c>
      <c r="G258" s="19" t="str">
        <f t="shared" si="22"/>
        <v>40466.776</v>
      </c>
      <c r="H258" s="15">
        <f t="shared" si="23"/>
        <v>-2287</v>
      </c>
      <c r="I258" s="48" t="s">
        <v>9628</v>
      </c>
      <c r="J258" s="49" t="s">
        <v>9629</v>
      </c>
      <c r="K258" s="48">
        <v>-2287</v>
      </c>
      <c r="L258" s="48" t="s">
        <v>10634</v>
      </c>
      <c r="M258" s="49" t="s">
        <v>9369</v>
      </c>
      <c r="N258" s="49"/>
      <c r="O258" s="50" t="s">
        <v>11401</v>
      </c>
      <c r="P258" s="51" t="s">
        <v>9198</v>
      </c>
    </row>
    <row r="259" spans="1:16" ht="13.5" thickBot="1" x14ac:dyDescent="0.25">
      <c r="A259" s="15" t="str">
        <f t="shared" si="18"/>
        <v> ORI 115 </v>
      </c>
      <c r="B259" s="21" t="str">
        <f t="shared" si="19"/>
        <v>I</v>
      </c>
      <c r="C259" s="15">
        <f t="shared" si="20"/>
        <v>40476.341999999997</v>
      </c>
      <c r="D259" s="19" t="str">
        <f t="shared" si="21"/>
        <v>vis</v>
      </c>
      <c r="E259" s="47" t="e">
        <f>VLOOKUP(C259,Active!C$21:E$693,3,FALSE)</f>
        <v>#N/A</v>
      </c>
      <c r="F259" s="21" t="s">
        <v>9287</v>
      </c>
      <c r="G259" s="19" t="str">
        <f t="shared" si="22"/>
        <v>40476.342</v>
      </c>
      <c r="H259" s="15">
        <f t="shared" si="23"/>
        <v>-2279</v>
      </c>
      <c r="I259" s="48" t="s">
        <v>9643</v>
      </c>
      <c r="J259" s="49" t="s">
        <v>9644</v>
      </c>
      <c r="K259" s="48">
        <v>-2279</v>
      </c>
      <c r="L259" s="48" t="s">
        <v>10742</v>
      </c>
      <c r="M259" s="49" t="s">
        <v>9369</v>
      </c>
      <c r="N259" s="49"/>
      <c r="O259" s="50" t="s">
        <v>5245</v>
      </c>
      <c r="P259" s="50" t="s">
        <v>9587</v>
      </c>
    </row>
    <row r="260" spans="1:16" ht="13.5" thickBot="1" x14ac:dyDescent="0.25">
      <c r="A260" s="15" t="str">
        <f t="shared" si="18"/>
        <v>BAVM 26 </v>
      </c>
      <c r="B260" s="21" t="str">
        <f t="shared" si="19"/>
        <v>I</v>
      </c>
      <c r="C260" s="15">
        <f t="shared" si="20"/>
        <v>40476.343000000001</v>
      </c>
      <c r="D260" s="19" t="str">
        <f t="shared" si="21"/>
        <v>vis</v>
      </c>
      <c r="E260" s="47" t="e">
        <f>VLOOKUP(C260,Active!C$21:E$693,3,FALSE)</f>
        <v>#N/A</v>
      </c>
      <c r="F260" s="21" t="s">
        <v>9287</v>
      </c>
      <c r="G260" s="19" t="str">
        <f t="shared" si="22"/>
        <v>40476.343</v>
      </c>
      <c r="H260" s="15">
        <f t="shared" si="23"/>
        <v>-2279</v>
      </c>
      <c r="I260" s="48" t="s">
        <v>9645</v>
      </c>
      <c r="J260" s="49" t="s">
        <v>9646</v>
      </c>
      <c r="K260" s="48">
        <v>-2279</v>
      </c>
      <c r="L260" s="48" t="s">
        <v>10688</v>
      </c>
      <c r="M260" s="49" t="s">
        <v>9369</v>
      </c>
      <c r="N260" s="49"/>
      <c r="O260" s="50" t="s">
        <v>11426</v>
      </c>
      <c r="P260" s="51" t="s">
        <v>9647</v>
      </c>
    </row>
    <row r="261" spans="1:16" ht="13.5" thickBot="1" x14ac:dyDescent="0.25">
      <c r="A261" s="15" t="str">
        <f t="shared" si="18"/>
        <v> ORI 115 </v>
      </c>
      <c r="B261" s="21" t="str">
        <f t="shared" si="19"/>
        <v>I</v>
      </c>
      <c r="C261" s="15">
        <f t="shared" si="20"/>
        <v>40476.343000000001</v>
      </c>
      <c r="D261" s="19" t="str">
        <f t="shared" si="21"/>
        <v>vis</v>
      </c>
      <c r="E261" s="47" t="e">
        <f>VLOOKUP(C261,Active!C$21:E$693,3,FALSE)</f>
        <v>#N/A</v>
      </c>
      <c r="F261" s="21" t="s">
        <v>9287</v>
      </c>
      <c r="G261" s="19" t="str">
        <f t="shared" si="22"/>
        <v>40476.343</v>
      </c>
      <c r="H261" s="15">
        <f t="shared" si="23"/>
        <v>-2279</v>
      </c>
      <c r="I261" s="48" t="s">
        <v>9645</v>
      </c>
      <c r="J261" s="49" t="s">
        <v>9646</v>
      </c>
      <c r="K261" s="48">
        <v>-2279</v>
      </c>
      <c r="L261" s="48" t="s">
        <v>10688</v>
      </c>
      <c r="M261" s="49" t="s">
        <v>9369</v>
      </c>
      <c r="N261" s="49"/>
      <c r="O261" s="50" t="s">
        <v>5866</v>
      </c>
      <c r="P261" s="50" t="s">
        <v>9587</v>
      </c>
    </row>
    <row r="262" spans="1:16" ht="13.5" thickBot="1" x14ac:dyDescent="0.25">
      <c r="A262" s="15" t="str">
        <f t="shared" si="18"/>
        <v> ORI 115 </v>
      </c>
      <c r="B262" s="21" t="str">
        <f t="shared" si="19"/>
        <v>I</v>
      </c>
      <c r="C262" s="15">
        <f t="shared" si="20"/>
        <v>40482.32</v>
      </c>
      <c r="D262" s="19" t="str">
        <f t="shared" si="21"/>
        <v>vis</v>
      </c>
      <c r="E262" s="47" t="e">
        <f>VLOOKUP(C262,Active!C$21:E$693,3,FALSE)</f>
        <v>#N/A</v>
      </c>
      <c r="F262" s="21" t="s">
        <v>9287</v>
      </c>
      <c r="G262" s="19" t="str">
        <f t="shared" si="22"/>
        <v>40482.320</v>
      </c>
      <c r="H262" s="15">
        <f t="shared" si="23"/>
        <v>-2274</v>
      </c>
      <c r="I262" s="48" t="s">
        <v>9657</v>
      </c>
      <c r="J262" s="49" t="s">
        <v>9658</v>
      </c>
      <c r="K262" s="48">
        <v>-2274</v>
      </c>
      <c r="L262" s="48" t="s">
        <v>10688</v>
      </c>
      <c r="M262" s="49" t="s">
        <v>9369</v>
      </c>
      <c r="N262" s="49"/>
      <c r="O262" s="50" t="s">
        <v>5245</v>
      </c>
      <c r="P262" s="50" t="s">
        <v>9587</v>
      </c>
    </row>
    <row r="263" spans="1:16" ht="13.5" thickBot="1" x14ac:dyDescent="0.25">
      <c r="A263" s="15" t="str">
        <f t="shared" si="18"/>
        <v> ORI 115 </v>
      </c>
      <c r="B263" s="21" t="str">
        <f t="shared" si="19"/>
        <v>I</v>
      </c>
      <c r="C263" s="15">
        <f t="shared" si="20"/>
        <v>40488.290999999997</v>
      </c>
      <c r="D263" s="19" t="str">
        <f t="shared" si="21"/>
        <v>vis</v>
      </c>
      <c r="E263" s="47" t="e">
        <f>VLOOKUP(C263,Active!C$21:E$693,3,FALSE)</f>
        <v>#N/A</v>
      </c>
      <c r="F263" s="21" t="s">
        <v>9287</v>
      </c>
      <c r="G263" s="19" t="str">
        <f t="shared" si="22"/>
        <v>40488.291</v>
      </c>
      <c r="H263" s="15">
        <f t="shared" si="23"/>
        <v>-2269</v>
      </c>
      <c r="I263" s="48" t="s">
        <v>9661</v>
      </c>
      <c r="J263" s="49" t="s">
        <v>9662</v>
      </c>
      <c r="K263" s="48">
        <v>-2269</v>
      </c>
      <c r="L263" s="48" t="s">
        <v>10817</v>
      </c>
      <c r="M263" s="49" t="s">
        <v>9369</v>
      </c>
      <c r="N263" s="49"/>
      <c r="O263" s="50" t="s">
        <v>5866</v>
      </c>
      <c r="P263" s="50" t="s">
        <v>9587</v>
      </c>
    </row>
    <row r="264" spans="1:16" ht="13.5" thickBot="1" x14ac:dyDescent="0.25">
      <c r="A264" s="15" t="str">
        <f t="shared" si="18"/>
        <v>IBVS 795 </v>
      </c>
      <c r="B264" s="21" t="str">
        <f t="shared" si="19"/>
        <v>I</v>
      </c>
      <c r="C264" s="15">
        <f t="shared" si="20"/>
        <v>40502.635000000002</v>
      </c>
      <c r="D264" s="19" t="str">
        <f t="shared" si="21"/>
        <v>vis</v>
      </c>
      <c r="E264" s="47" t="e">
        <f>VLOOKUP(C264,Active!C$21:E$693,3,FALSE)</f>
        <v>#N/A</v>
      </c>
      <c r="F264" s="21" t="s">
        <v>9287</v>
      </c>
      <c r="G264" s="19" t="str">
        <f t="shared" si="22"/>
        <v>40502.635</v>
      </c>
      <c r="H264" s="15">
        <f t="shared" si="23"/>
        <v>-2257</v>
      </c>
      <c r="I264" s="48" t="s">
        <v>9668</v>
      </c>
      <c r="J264" s="49" t="s">
        <v>9669</v>
      </c>
      <c r="K264" s="48">
        <v>-2257</v>
      </c>
      <c r="L264" s="48" t="s">
        <v>10615</v>
      </c>
      <c r="M264" s="49" t="s">
        <v>9369</v>
      </c>
      <c r="N264" s="49"/>
      <c r="O264" s="50" t="s">
        <v>9670</v>
      </c>
      <c r="P264" s="51" t="s">
        <v>9198</v>
      </c>
    </row>
    <row r="265" spans="1:16" ht="13.5" thickBot="1" x14ac:dyDescent="0.25">
      <c r="A265" s="15" t="str">
        <f t="shared" si="18"/>
        <v> ORI 116 </v>
      </c>
      <c r="B265" s="21" t="str">
        <f t="shared" si="19"/>
        <v>I</v>
      </c>
      <c r="C265" s="15">
        <f t="shared" si="20"/>
        <v>40507.411999999997</v>
      </c>
      <c r="D265" s="19" t="str">
        <f t="shared" si="21"/>
        <v>vis</v>
      </c>
      <c r="E265" s="47" t="e">
        <f>VLOOKUP(C265,Active!C$21:E$693,3,FALSE)</f>
        <v>#N/A</v>
      </c>
      <c r="F265" s="21" t="s">
        <v>9287</v>
      </c>
      <c r="G265" s="19" t="str">
        <f t="shared" si="22"/>
        <v>40507.412</v>
      </c>
      <c r="H265" s="15">
        <f t="shared" si="23"/>
        <v>-2253</v>
      </c>
      <c r="I265" s="48" t="s">
        <v>9671</v>
      </c>
      <c r="J265" s="49" t="s">
        <v>9672</v>
      </c>
      <c r="K265" s="48">
        <v>-2253</v>
      </c>
      <c r="L265" s="48" t="s">
        <v>9288</v>
      </c>
      <c r="M265" s="49" t="s">
        <v>9369</v>
      </c>
      <c r="N265" s="49"/>
      <c r="O265" s="50" t="s">
        <v>5248</v>
      </c>
      <c r="P265" s="50" t="s">
        <v>9673</v>
      </c>
    </row>
    <row r="266" spans="1:16" ht="13.5" thickBot="1" x14ac:dyDescent="0.25">
      <c r="A266" s="15" t="str">
        <f t="shared" si="18"/>
        <v> ORI 116 </v>
      </c>
      <c r="B266" s="21" t="str">
        <f t="shared" si="19"/>
        <v>I</v>
      </c>
      <c r="C266" s="15">
        <f t="shared" si="20"/>
        <v>40507.415999999997</v>
      </c>
      <c r="D266" s="19" t="str">
        <f t="shared" si="21"/>
        <v>vis</v>
      </c>
      <c r="E266" s="47" t="e">
        <f>VLOOKUP(C266,Active!C$21:E$693,3,FALSE)</f>
        <v>#N/A</v>
      </c>
      <c r="F266" s="21" t="s">
        <v>9287</v>
      </c>
      <c r="G266" s="19" t="str">
        <f t="shared" si="22"/>
        <v>40507.416</v>
      </c>
      <c r="H266" s="15">
        <f t="shared" si="23"/>
        <v>-2253</v>
      </c>
      <c r="I266" s="48" t="s">
        <v>9674</v>
      </c>
      <c r="J266" s="49" t="s">
        <v>9675</v>
      </c>
      <c r="K266" s="48">
        <v>-2253</v>
      </c>
      <c r="L266" s="48" t="s">
        <v>10615</v>
      </c>
      <c r="M266" s="49" t="s">
        <v>9369</v>
      </c>
      <c r="N266" s="49"/>
      <c r="O266" s="50" t="s">
        <v>5866</v>
      </c>
      <c r="P266" s="50" t="s">
        <v>9673</v>
      </c>
    </row>
    <row r="267" spans="1:16" ht="13.5" thickBot="1" x14ac:dyDescent="0.25">
      <c r="A267" s="15" t="str">
        <f t="shared" ref="A267:A330" si="24">P267</f>
        <v> ORI 116 </v>
      </c>
      <c r="B267" s="21" t="str">
        <f t="shared" ref="B267:B330" si="25">IF(H267=INT(H267),"I","II")</f>
        <v>I</v>
      </c>
      <c r="C267" s="15">
        <f t="shared" ref="C267:C330" si="26">1*G267</f>
        <v>40507.417000000001</v>
      </c>
      <c r="D267" s="19" t="str">
        <f t="shared" ref="D267:D330" si="27">VLOOKUP(F267,I$1:J$5,2,FALSE)</f>
        <v>vis</v>
      </c>
      <c r="E267" s="47" t="e">
        <f>VLOOKUP(C267,Active!C$21:E$693,3,FALSE)</f>
        <v>#N/A</v>
      </c>
      <c r="F267" s="21" t="s">
        <v>9287</v>
      </c>
      <c r="G267" s="19" t="str">
        <f t="shared" ref="G267:G330" si="28">MID(I267,3,LEN(I267)-3)</f>
        <v>40507.417</v>
      </c>
      <c r="H267" s="15">
        <f t="shared" ref="H267:H330" si="29">1*K267</f>
        <v>-2253</v>
      </c>
      <c r="I267" s="48" t="s">
        <v>9676</v>
      </c>
      <c r="J267" s="49" t="s">
        <v>9677</v>
      </c>
      <c r="K267" s="48">
        <v>-2253</v>
      </c>
      <c r="L267" s="48" t="s">
        <v>10685</v>
      </c>
      <c r="M267" s="49" t="s">
        <v>9369</v>
      </c>
      <c r="N267" s="49"/>
      <c r="O267" s="50" t="s">
        <v>5245</v>
      </c>
      <c r="P267" s="50" t="s">
        <v>9673</v>
      </c>
    </row>
    <row r="268" spans="1:16" ht="13.5" thickBot="1" x14ac:dyDescent="0.25">
      <c r="A268" s="15" t="str">
        <f t="shared" si="24"/>
        <v> ORI 116 </v>
      </c>
      <c r="B268" s="21" t="str">
        <f t="shared" si="25"/>
        <v>I</v>
      </c>
      <c r="C268" s="15">
        <f t="shared" si="26"/>
        <v>40513.394</v>
      </c>
      <c r="D268" s="19" t="str">
        <f t="shared" si="27"/>
        <v>vis</v>
      </c>
      <c r="E268" s="47" t="e">
        <f>VLOOKUP(C268,Active!C$21:E$693,3,FALSE)</f>
        <v>#N/A</v>
      </c>
      <c r="F268" s="21" t="s">
        <v>9287</v>
      </c>
      <c r="G268" s="19" t="str">
        <f t="shared" si="28"/>
        <v>40513.394</v>
      </c>
      <c r="H268" s="15">
        <f t="shared" si="29"/>
        <v>-2248</v>
      </c>
      <c r="I268" s="48" t="s">
        <v>9678</v>
      </c>
      <c r="J268" s="49" t="s">
        <v>9679</v>
      </c>
      <c r="K268" s="48">
        <v>-2248</v>
      </c>
      <c r="L268" s="48" t="s">
        <v>10734</v>
      </c>
      <c r="M268" s="49" t="s">
        <v>9369</v>
      </c>
      <c r="N268" s="49"/>
      <c r="O268" s="50" t="s">
        <v>5245</v>
      </c>
      <c r="P268" s="50" t="s">
        <v>9673</v>
      </c>
    </row>
    <row r="269" spans="1:16" ht="13.5" thickBot="1" x14ac:dyDescent="0.25">
      <c r="A269" s="15" t="str">
        <f t="shared" si="24"/>
        <v>IBVS 530 </v>
      </c>
      <c r="B269" s="21" t="str">
        <f t="shared" si="25"/>
        <v>I</v>
      </c>
      <c r="C269" s="15">
        <f t="shared" si="26"/>
        <v>40519.366900000001</v>
      </c>
      <c r="D269" s="19" t="str">
        <f t="shared" si="27"/>
        <v>vis</v>
      </c>
      <c r="E269" s="47" t="e">
        <f>VLOOKUP(C269,Active!C$21:E$693,3,FALSE)</f>
        <v>#N/A</v>
      </c>
      <c r="F269" s="21" t="s">
        <v>9287</v>
      </c>
      <c r="G269" s="19" t="str">
        <f t="shared" si="28"/>
        <v>40519.3669</v>
      </c>
      <c r="H269" s="15">
        <f t="shared" si="29"/>
        <v>-2243</v>
      </c>
      <c r="I269" s="48" t="s">
        <v>9680</v>
      </c>
      <c r="J269" s="49" t="s">
        <v>9681</v>
      </c>
      <c r="K269" s="48">
        <v>-2243</v>
      </c>
      <c r="L269" s="48" t="s">
        <v>8319</v>
      </c>
      <c r="M269" s="49" t="s">
        <v>10601</v>
      </c>
      <c r="N269" s="49" t="s">
        <v>10602</v>
      </c>
      <c r="O269" s="50" t="s">
        <v>9682</v>
      </c>
      <c r="P269" s="51" t="s">
        <v>9683</v>
      </c>
    </row>
    <row r="270" spans="1:16" ht="13.5" thickBot="1" x14ac:dyDescent="0.25">
      <c r="A270" s="15" t="str">
        <f t="shared" si="24"/>
        <v> ORI 116 </v>
      </c>
      <c r="B270" s="21" t="str">
        <f t="shared" si="25"/>
        <v>I</v>
      </c>
      <c r="C270" s="15">
        <f t="shared" si="26"/>
        <v>40531.328000000001</v>
      </c>
      <c r="D270" s="19" t="str">
        <f t="shared" si="27"/>
        <v>vis</v>
      </c>
      <c r="E270" s="47" t="e">
        <f>VLOOKUP(C270,Active!C$21:E$693,3,FALSE)</f>
        <v>#N/A</v>
      </c>
      <c r="F270" s="21" t="s">
        <v>9287</v>
      </c>
      <c r="G270" s="19" t="str">
        <f t="shared" si="28"/>
        <v>40531.328</v>
      </c>
      <c r="H270" s="15">
        <f t="shared" si="29"/>
        <v>-2233</v>
      </c>
      <c r="I270" s="48" t="s">
        <v>9684</v>
      </c>
      <c r="J270" s="49" t="s">
        <v>9685</v>
      </c>
      <c r="K270" s="48">
        <v>-2233</v>
      </c>
      <c r="L270" s="48" t="s">
        <v>10699</v>
      </c>
      <c r="M270" s="49" t="s">
        <v>9369</v>
      </c>
      <c r="N270" s="49"/>
      <c r="O270" s="50" t="s">
        <v>5245</v>
      </c>
      <c r="P270" s="50" t="s">
        <v>9673</v>
      </c>
    </row>
    <row r="271" spans="1:16" ht="13.5" thickBot="1" x14ac:dyDescent="0.25">
      <c r="A271" s="15" t="str">
        <f t="shared" si="24"/>
        <v>IBVS 795 </v>
      </c>
      <c r="B271" s="21" t="str">
        <f t="shared" si="25"/>
        <v>I</v>
      </c>
      <c r="C271" s="15">
        <f t="shared" si="26"/>
        <v>40533.713000000003</v>
      </c>
      <c r="D271" s="19" t="str">
        <f t="shared" si="27"/>
        <v>vis</v>
      </c>
      <c r="E271" s="47" t="e">
        <f>VLOOKUP(C271,Active!C$21:E$693,3,FALSE)</f>
        <v>#N/A</v>
      </c>
      <c r="F271" s="21" t="s">
        <v>9287</v>
      </c>
      <c r="G271" s="19" t="str">
        <f t="shared" si="28"/>
        <v>40533.713</v>
      </c>
      <c r="H271" s="15">
        <f t="shared" si="29"/>
        <v>-2231</v>
      </c>
      <c r="I271" s="48" t="s">
        <v>9686</v>
      </c>
      <c r="J271" s="49" t="s">
        <v>9687</v>
      </c>
      <c r="K271" s="48">
        <v>-2231</v>
      </c>
      <c r="L271" s="48" t="s">
        <v>10734</v>
      </c>
      <c r="M271" s="49" t="s">
        <v>9369</v>
      </c>
      <c r="N271" s="49"/>
      <c r="O271" s="50" t="s">
        <v>9688</v>
      </c>
      <c r="P271" s="51" t="s">
        <v>9198</v>
      </c>
    </row>
    <row r="272" spans="1:16" ht="13.5" thickBot="1" x14ac:dyDescent="0.25">
      <c r="A272" s="15" t="str">
        <f t="shared" si="24"/>
        <v>IBVS 795 </v>
      </c>
      <c r="B272" s="21" t="str">
        <f t="shared" si="25"/>
        <v>I</v>
      </c>
      <c r="C272" s="15">
        <f t="shared" si="26"/>
        <v>40533.713000000003</v>
      </c>
      <c r="D272" s="19" t="str">
        <f t="shared" si="27"/>
        <v>vis</v>
      </c>
      <c r="E272" s="47" t="e">
        <f>VLOOKUP(C272,Active!C$21:E$693,3,FALSE)</f>
        <v>#N/A</v>
      </c>
      <c r="F272" s="21" t="s">
        <v>9287</v>
      </c>
      <c r="G272" s="19" t="str">
        <f t="shared" si="28"/>
        <v>40533.713</v>
      </c>
      <c r="H272" s="15">
        <f t="shared" si="29"/>
        <v>-2231</v>
      </c>
      <c r="I272" s="48" t="s">
        <v>9686</v>
      </c>
      <c r="J272" s="49" t="s">
        <v>9687</v>
      </c>
      <c r="K272" s="48">
        <v>-2231</v>
      </c>
      <c r="L272" s="48" t="s">
        <v>10734</v>
      </c>
      <c r="M272" s="49" t="s">
        <v>9369</v>
      </c>
      <c r="N272" s="49"/>
      <c r="O272" s="50" t="s">
        <v>6077</v>
      </c>
      <c r="P272" s="51" t="s">
        <v>9198</v>
      </c>
    </row>
    <row r="273" spans="1:16" ht="13.5" thickBot="1" x14ac:dyDescent="0.25">
      <c r="A273" s="15" t="str">
        <f t="shared" si="24"/>
        <v>IBVS 795 </v>
      </c>
      <c r="B273" s="21" t="str">
        <f t="shared" si="25"/>
        <v>I</v>
      </c>
      <c r="C273" s="15">
        <f t="shared" si="26"/>
        <v>40539.686999999998</v>
      </c>
      <c r="D273" s="19" t="str">
        <f t="shared" si="27"/>
        <v>vis</v>
      </c>
      <c r="E273" s="47" t="e">
        <f>VLOOKUP(C273,Active!C$21:E$693,3,FALSE)</f>
        <v>#N/A</v>
      </c>
      <c r="F273" s="21" t="s">
        <v>9287</v>
      </c>
      <c r="G273" s="19" t="str">
        <f t="shared" si="28"/>
        <v>40539.687</v>
      </c>
      <c r="H273" s="15">
        <f t="shared" si="29"/>
        <v>-2226</v>
      </c>
      <c r="I273" s="48" t="s">
        <v>9691</v>
      </c>
      <c r="J273" s="49" t="s">
        <v>9692</v>
      </c>
      <c r="K273" s="48">
        <v>-2226</v>
      </c>
      <c r="L273" s="48" t="s">
        <v>10615</v>
      </c>
      <c r="M273" s="49" t="s">
        <v>9369</v>
      </c>
      <c r="N273" s="49"/>
      <c r="O273" s="50" t="s">
        <v>11401</v>
      </c>
      <c r="P273" s="51" t="s">
        <v>9198</v>
      </c>
    </row>
    <row r="274" spans="1:16" ht="13.5" thickBot="1" x14ac:dyDescent="0.25">
      <c r="A274" s="15" t="str">
        <f t="shared" si="24"/>
        <v> ORI 116 </v>
      </c>
      <c r="B274" s="21" t="str">
        <f t="shared" si="25"/>
        <v>I</v>
      </c>
      <c r="C274" s="15">
        <f t="shared" si="26"/>
        <v>40555.220999999998</v>
      </c>
      <c r="D274" s="19" t="str">
        <f t="shared" si="27"/>
        <v>vis</v>
      </c>
      <c r="E274" s="47" t="e">
        <f>VLOOKUP(C274,Active!C$21:E$693,3,FALSE)</f>
        <v>#N/A</v>
      </c>
      <c r="F274" s="21" t="s">
        <v>9287</v>
      </c>
      <c r="G274" s="19" t="str">
        <f t="shared" si="28"/>
        <v>40555.221</v>
      </c>
      <c r="H274" s="15">
        <f t="shared" si="29"/>
        <v>-2213</v>
      </c>
      <c r="I274" s="48" t="s">
        <v>9696</v>
      </c>
      <c r="J274" s="49" t="s">
        <v>9697</v>
      </c>
      <c r="K274" s="48">
        <v>-2213</v>
      </c>
      <c r="L274" s="48" t="s">
        <v>10625</v>
      </c>
      <c r="M274" s="49" t="s">
        <v>9369</v>
      </c>
      <c r="N274" s="49"/>
      <c r="O274" s="50" t="s">
        <v>5248</v>
      </c>
      <c r="P274" s="50" t="s">
        <v>9673</v>
      </c>
    </row>
    <row r="275" spans="1:16" ht="13.5" thickBot="1" x14ac:dyDescent="0.25">
      <c r="A275" s="15" t="str">
        <f t="shared" si="24"/>
        <v> ORI 116 </v>
      </c>
      <c r="B275" s="21" t="str">
        <f t="shared" si="25"/>
        <v>I</v>
      </c>
      <c r="C275" s="15">
        <f t="shared" si="26"/>
        <v>40555.226000000002</v>
      </c>
      <c r="D275" s="19" t="str">
        <f t="shared" si="27"/>
        <v>vis</v>
      </c>
      <c r="E275" s="47" t="e">
        <f>VLOOKUP(C275,Active!C$21:E$693,3,FALSE)</f>
        <v>#N/A</v>
      </c>
      <c r="F275" s="21" t="s">
        <v>9287</v>
      </c>
      <c r="G275" s="19" t="str">
        <f t="shared" si="28"/>
        <v>40555.226</v>
      </c>
      <c r="H275" s="15">
        <f t="shared" si="29"/>
        <v>-2213</v>
      </c>
      <c r="I275" s="48" t="s">
        <v>9700</v>
      </c>
      <c r="J275" s="49" t="s">
        <v>9701</v>
      </c>
      <c r="K275" s="48">
        <v>-2213</v>
      </c>
      <c r="L275" s="48" t="s">
        <v>10615</v>
      </c>
      <c r="M275" s="49" t="s">
        <v>9369</v>
      </c>
      <c r="N275" s="49"/>
      <c r="O275" s="50" t="s">
        <v>5245</v>
      </c>
      <c r="P275" s="50" t="s">
        <v>9673</v>
      </c>
    </row>
    <row r="276" spans="1:16" ht="13.5" thickBot="1" x14ac:dyDescent="0.25">
      <c r="A276" s="15" t="str">
        <f t="shared" si="24"/>
        <v>IBVS 795 </v>
      </c>
      <c r="B276" s="21" t="str">
        <f t="shared" si="25"/>
        <v>I</v>
      </c>
      <c r="C276" s="15">
        <f t="shared" si="26"/>
        <v>40557.613899999997</v>
      </c>
      <c r="D276" s="19" t="str">
        <f t="shared" si="27"/>
        <v>vis</v>
      </c>
      <c r="E276" s="47" t="e">
        <f>VLOOKUP(C276,Active!C$21:E$693,3,FALSE)</f>
        <v>#N/A</v>
      </c>
      <c r="F276" s="21" t="s">
        <v>9287</v>
      </c>
      <c r="G276" s="19" t="str">
        <f t="shared" si="28"/>
        <v>40557.6139</v>
      </c>
      <c r="H276" s="15">
        <f t="shared" si="29"/>
        <v>-2211</v>
      </c>
      <c r="I276" s="48" t="s">
        <v>9702</v>
      </c>
      <c r="J276" s="49" t="s">
        <v>9703</v>
      </c>
      <c r="K276" s="48">
        <v>-2211</v>
      </c>
      <c r="L276" s="48" t="s">
        <v>9704</v>
      </c>
      <c r="M276" s="49" t="s">
        <v>10601</v>
      </c>
      <c r="N276" s="49" t="s">
        <v>10602</v>
      </c>
      <c r="O276" s="50" t="s">
        <v>6053</v>
      </c>
      <c r="P276" s="51" t="s">
        <v>9198</v>
      </c>
    </row>
    <row r="277" spans="1:16" ht="13.5" thickBot="1" x14ac:dyDescent="0.25">
      <c r="A277" s="15" t="str">
        <f t="shared" si="24"/>
        <v>IBVS 795 </v>
      </c>
      <c r="B277" s="21" t="str">
        <f t="shared" si="25"/>
        <v>I</v>
      </c>
      <c r="C277" s="15">
        <f t="shared" si="26"/>
        <v>40557.614000000001</v>
      </c>
      <c r="D277" s="19" t="str">
        <f t="shared" si="27"/>
        <v>vis</v>
      </c>
      <c r="E277" s="47" t="e">
        <f>VLOOKUP(C277,Active!C$21:E$693,3,FALSE)</f>
        <v>#N/A</v>
      </c>
      <c r="F277" s="21" t="s">
        <v>9287</v>
      </c>
      <c r="G277" s="19" t="str">
        <f t="shared" si="28"/>
        <v>40557.614</v>
      </c>
      <c r="H277" s="15">
        <f t="shared" si="29"/>
        <v>-2211</v>
      </c>
      <c r="I277" s="48" t="s">
        <v>9705</v>
      </c>
      <c r="J277" s="49" t="s">
        <v>9703</v>
      </c>
      <c r="K277" s="48">
        <v>-2211</v>
      </c>
      <c r="L277" s="48" t="s">
        <v>10639</v>
      </c>
      <c r="M277" s="49" t="s">
        <v>9369</v>
      </c>
      <c r="N277" s="49"/>
      <c r="O277" s="50" t="s">
        <v>8554</v>
      </c>
      <c r="P277" s="51" t="s">
        <v>9198</v>
      </c>
    </row>
    <row r="278" spans="1:16" ht="13.5" thickBot="1" x14ac:dyDescent="0.25">
      <c r="A278" s="15" t="str">
        <f t="shared" si="24"/>
        <v>IBVS 795 </v>
      </c>
      <c r="B278" s="21" t="str">
        <f t="shared" si="25"/>
        <v>I</v>
      </c>
      <c r="C278" s="15">
        <f t="shared" si="26"/>
        <v>40557.614999999998</v>
      </c>
      <c r="D278" s="19" t="str">
        <f t="shared" si="27"/>
        <v>vis</v>
      </c>
      <c r="E278" s="47" t="e">
        <f>VLOOKUP(C278,Active!C$21:E$693,3,FALSE)</f>
        <v>#N/A</v>
      </c>
      <c r="F278" s="21" t="s">
        <v>9287</v>
      </c>
      <c r="G278" s="19" t="str">
        <f t="shared" si="28"/>
        <v>40557.615</v>
      </c>
      <c r="H278" s="15">
        <f t="shared" si="29"/>
        <v>-2211</v>
      </c>
      <c r="I278" s="48" t="s">
        <v>9706</v>
      </c>
      <c r="J278" s="49" t="s">
        <v>9707</v>
      </c>
      <c r="K278" s="48">
        <v>-2211</v>
      </c>
      <c r="L278" s="48" t="s">
        <v>10634</v>
      </c>
      <c r="M278" s="49" t="s">
        <v>9369</v>
      </c>
      <c r="N278" s="49"/>
      <c r="O278" s="50" t="s">
        <v>11401</v>
      </c>
      <c r="P278" s="51" t="s">
        <v>9198</v>
      </c>
    </row>
    <row r="279" spans="1:16" ht="13.5" thickBot="1" x14ac:dyDescent="0.25">
      <c r="A279" s="15" t="str">
        <f t="shared" si="24"/>
        <v> ORI 117 </v>
      </c>
      <c r="B279" s="21" t="str">
        <f t="shared" si="25"/>
        <v>I</v>
      </c>
      <c r="C279" s="15">
        <f t="shared" si="26"/>
        <v>40600.642999999996</v>
      </c>
      <c r="D279" s="19" t="str">
        <f t="shared" si="27"/>
        <v>vis</v>
      </c>
      <c r="E279" s="47" t="e">
        <f>VLOOKUP(C279,Active!C$21:E$693,3,FALSE)</f>
        <v>#N/A</v>
      </c>
      <c r="F279" s="21" t="s">
        <v>9287</v>
      </c>
      <c r="G279" s="19" t="str">
        <f t="shared" si="28"/>
        <v>40600.643</v>
      </c>
      <c r="H279" s="15">
        <f t="shared" si="29"/>
        <v>-2175</v>
      </c>
      <c r="I279" s="48" t="s">
        <v>9713</v>
      </c>
      <c r="J279" s="49" t="s">
        <v>9714</v>
      </c>
      <c r="K279" s="48">
        <v>-2175</v>
      </c>
      <c r="L279" s="48" t="s">
        <v>10639</v>
      </c>
      <c r="M279" s="49" t="s">
        <v>9369</v>
      </c>
      <c r="N279" s="49"/>
      <c r="O279" s="50" t="s">
        <v>5248</v>
      </c>
      <c r="P279" s="50" t="s">
        <v>9715</v>
      </c>
    </row>
    <row r="280" spans="1:16" ht="13.5" thickBot="1" x14ac:dyDescent="0.25">
      <c r="A280" s="15" t="str">
        <f t="shared" si="24"/>
        <v> ORI 118 </v>
      </c>
      <c r="B280" s="21" t="str">
        <f t="shared" si="25"/>
        <v>I</v>
      </c>
      <c r="C280" s="15">
        <f t="shared" si="26"/>
        <v>40647.256999999998</v>
      </c>
      <c r="D280" s="19" t="str">
        <f t="shared" si="27"/>
        <v>vis</v>
      </c>
      <c r="E280" s="47" t="e">
        <f>VLOOKUP(C280,Active!C$21:E$693,3,FALSE)</f>
        <v>#N/A</v>
      </c>
      <c r="F280" s="21" t="s">
        <v>9287</v>
      </c>
      <c r="G280" s="19" t="str">
        <f t="shared" si="28"/>
        <v>40647.257</v>
      </c>
      <c r="H280" s="15">
        <f t="shared" si="29"/>
        <v>-2136</v>
      </c>
      <c r="I280" s="48" t="s">
        <v>9723</v>
      </c>
      <c r="J280" s="49" t="s">
        <v>9724</v>
      </c>
      <c r="K280" s="48">
        <v>-2136</v>
      </c>
      <c r="L280" s="48" t="s">
        <v>7644</v>
      </c>
      <c r="M280" s="49" t="s">
        <v>9369</v>
      </c>
      <c r="N280" s="49"/>
      <c r="O280" s="50" t="s">
        <v>8998</v>
      </c>
      <c r="P280" s="50" t="s">
        <v>9725</v>
      </c>
    </row>
    <row r="281" spans="1:16" ht="13.5" thickBot="1" x14ac:dyDescent="0.25">
      <c r="A281" s="15" t="str">
        <f t="shared" si="24"/>
        <v> ORI 118 </v>
      </c>
      <c r="B281" s="21" t="str">
        <f t="shared" si="25"/>
        <v>I</v>
      </c>
      <c r="C281" s="15">
        <f t="shared" si="26"/>
        <v>40672.353999999999</v>
      </c>
      <c r="D281" s="19" t="str">
        <f t="shared" si="27"/>
        <v>vis</v>
      </c>
      <c r="E281" s="47" t="e">
        <f>VLOOKUP(C281,Active!C$21:E$693,3,FALSE)</f>
        <v>#N/A</v>
      </c>
      <c r="F281" s="21" t="s">
        <v>9287</v>
      </c>
      <c r="G281" s="19" t="str">
        <f t="shared" si="28"/>
        <v>40672.354</v>
      </c>
      <c r="H281" s="15">
        <f t="shared" si="29"/>
        <v>-2115</v>
      </c>
      <c r="I281" s="48" t="s">
        <v>9730</v>
      </c>
      <c r="J281" s="49" t="s">
        <v>9731</v>
      </c>
      <c r="K281" s="48">
        <v>-2115</v>
      </c>
      <c r="L281" s="48" t="s">
        <v>10631</v>
      </c>
      <c r="M281" s="49" t="s">
        <v>9369</v>
      </c>
      <c r="N281" s="49"/>
      <c r="O281" s="50" t="s">
        <v>9732</v>
      </c>
      <c r="P281" s="50" t="s">
        <v>9725</v>
      </c>
    </row>
    <row r="282" spans="1:16" ht="13.5" thickBot="1" x14ac:dyDescent="0.25">
      <c r="A282" s="15" t="str">
        <f t="shared" si="24"/>
        <v> ORI 118 </v>
      </c>
      <c r="B282" s="21" t="str">
        <f t="shared" si="25"/>
        <v>I</v>
      </c>
      <c r="C282" s="15">
        <f t="shared" si="26"/>
        <v>40672.355000000003</v>
      </c>
      <c r="D282" s="19" t="str">
        <f t="shared" si="27"/>
        <v>vis</v>
      </c>
      <c r="E282" s="47" t="e">
        <f>VLOOKUP(C282,Active!C$21:E$693,3,FALSE)</f>
        <v>#N/A</v>
      </c>
      <c r="F282" s="21" t="s">
        <v>9287</v>
      </c>
      <c r="G282" s="19" t="str">
        <f t="shared" si="28"/>
        <v>40672.355</v>
      </c>
      <c r="H282" s="15">
        <f t="shared" si="29"/>
        <v>-2115</v>
      </c>
      <c r="I282" s="48" t="s">
        <v>9733</v>
      </c>
      <c r="J282" s="49" t="s">
        <v>9734</v>
      </c>
      <c r="K282" s="48">
        <v>-2115</v>
      </c>
      <c r="L282" s="48" t="s">
        <v>10625</v>
      </c>
      <c r="M282" s="49" t="s">
        <v>9369</v>
      </c>
      <c r="N282" s="49"/>
      <c r="O282" s="50" t="s">
        <v>8998</v>
      </c>
      <c r="P282" s="50" t="s">
        <v>9725</v>
      </c>
    </row>
    <row r="283" spans="1:16" ht="13.5" thickBot="1" x14ac:dyDescent="0.25">
      <c r="A283" s="15" t="str">
        <f t="shared" si="24"/>
        <v> ORI 118 </v>
      </c>
      <c r="B283" s="21" t="str">
        <f t="shared" si="25"/>
        <v>I</v>
      </c>
      <c r="C283" s="15">
        <f t="shared" si="26"/>
        <v>40672.357000000004</v>
      </c>
      <c r="D283" s="19" t="str">
        <f t="shared" si="27"/>
        <v>vis</v>
      </c>
      <c r="E283" s="47" t="e">
        <f>VLOOKUP(C283,Active!C$21:E$693,3,FALSE)</f>
        <v>#N/A</v>
      </c>
      <c r="F283" s="21" t="s">
        <v>9287</v>
      </c>
      <c r="G283" s="19" t="str">
        <f t="shared" si="28"/>
        <v>40672.357</v>
      </c>
      <c r="H283" s="15">
        <f t="shared" si="29"/>
        <v>-2115</v>
      </c>
      <c r="I283" s="48" t="s">
        <v>9735</v>
      </c>
      <c r="J283" s="49" t="s">
        <v>9736</v>
      </c>
      <c r="K283" s="48">
        <v>-2115</v>
      </c>
      <c r="L283" s="48" t="s">
        <v>7644</v>
      </c>
      <c r="M283" s="49" t="s">
        <v>9369</v>
      </c>
      <c r="N283" s="49"/>
      <c r="O283" s="50" t="s">
        <v>5248</v>
      </c>
      <c r="P283" s="50" t="s">
        <v>9725</v>
      </c>
    </row>
    <row r="284" spans="1:16" ht="13.5" thickBot="1" x14ac:dyDescent="0.25">
      <c r="A284" s="15" t="str">
        <f t="shared" si="24"/>
        <v> ORI 119 </v>
      </c>
      <c r="B284" s="21" t="str">
        <f t="shared" si="25"/>
        <v>I</v>
      </c>
      <c r="C284" s="15">
        <f t="shared" si="26"/>
        <v>40715.387000000002</v>
      </c>
      <c r="D284" s="19" t="str">
        <f t="shared" si="27"/>
        <v>vis</v>
      </c>
      <c r="E284" s="47" t="e">
        <f>VLOOKUP(C284,Active!C$21:E$693,3,FALSE)</f>
        <v>#N/A</v>
      </c>
      <c r="F284" s="21" t="s">
        <v>9287</v>
      </c>
      <c r="G284" s="19" t="str">
        <f t="shared" si="28"/>
        <v>40715.387</v>
      </c>
      <c r="H284" s="15">
        <f t="shared" si="29"/>
        <v>-2079</v>
      </c>
      <c r="I284" s="48" t="s">
        <v>9739</v>
      </c>
      <c r="J284" s="49" t="s">
        <v>9740</v>
      </c>
      <c r="K284" s="48">
        <v>-2079</v>
      </c>
      <c r="L284" s="48" t="s">
        <v>10639</v>
      </c>
      <c r="M284" s="49" t="s">
        <v>9369</v>
      </c>
      <c r="N284" s="49"/>
      <c r="O284" s="50" t="s">
        <v>5248</v>
      </c>
      <c r="P284" s="50" t="s">
        <v>9741</v>
      </c>
    </row>
    <row r="285" spans="1:16" ht="13.5" thickBot="1" x14ac:dyDescent="0.25">
      <c r="A285" s="15" t="str">
        <f t="shared" si="24"/>
        <v> ORI 119 </v>
      </c>
      <c r="B285" s="21" t="str">
        <f t="shared" si="25"/>
        <v>I</v>
      </c>
      <c r="C285" s="15">
        <f t="shared" si="26"/>
        <v>40740.476000000002</v>
      </c>
      <c r="D285" s="19" t="str">
        <f t="shared" si="27"/>
        <v>vis</v>
      </c>
      <c r="E285" s="47" t="e">
        <f>VLOOKUP(C285,Active!C$21:E$693,3,FALSE)</f>
        <v>#N/A</v>
      </c>
      <c r="F285" s="21" t="s">
        <v>9287</v>
      </c>
      <c r="G285" s="19" t="str">
        <f t="shared" si="28"/>
        <v>40740.476</v>
      </c>
      <c r="H285" s="15">
        <f t="shared" si="29"/>
        <v>-2058</v>
      </c>
      <c r="I285" s="48" t="s">
        <v>9742</v>
      </c>
      <c r="J285" s="49" t="s">
        <v>9743</v>
      </c>
      <c r="K285" s="48">
        <v>-2058</v>
      </c>
      <c r="L285" s="48" t="s">
        <v>10391</v>
      </c>
      <c r="M285" s="49" t="s">
        <v>9369</v>
      </c>
      <c r="N285" s="49"/>
      <c r="O285" s="50" t="s">
        <v>8998</v>
      </c>
      <c r="P285" s="50" t="s">
        <v>9741</v>
      </c>
    </row>
    <row r="286" spans="1:16" ht="13.5" thickBot="1" x14ac:dyDescent="0.25">
      <c r="A286" s="15" t="str">
        <f t="shared" si="24"/>
        <v> ORI 119 </v>
      </c>
      <c r="B286" s="21" t="str">
        <f t="shared" si="25"/>
        <v>I</v>
      </c>
      <c r="C286" s="15">
        <f t="shared" si="26"/>
        <v>40746.455000000002</v>
      </c>
      <c r="D286" s="19" t="str">
        <f t="shared" si="27"/>
        <v>vis</v>
      </c>
      <c r="E286" s="47" t="e">
        <f>VLOOKUP(C286,Active!C$21:E$693,3,FALSE)</f>
        <v>#N/A</v>
      </c>
      <c r="F286" s="21" t="s">
        <v>9287</v>
      </c>
      <c r="G286" s="19" t="str">
        <f t="shared" si="28"/>
        <v>40746.455</v>
      </c>
      <c r="H286" s="15">
        <f t="shared" si="29"/>
        <v>-2053</v>
      </c>
      <c r="I286" s="48" t="s">
        <v>9744</v>
      </c>
      <c r="J286" s="49" t="s">
        <v>9745</v>
      </c>
      <c r="K286" s="48">
        <v>-2053</v>
      </c>
      <c r="L286" s="48" t="s">
        <v>10509</v>
      </c>
      <c r="M286" s="49" t="s">
        <v>9369</v>
      </c>
      <c r="N286" s="49"/>
      <c r="O286" s="50" t="s">
        <v>5248</v>
      </c>
      <c r="P286" s="50" t="s">
        <v>9741</v>
      </c>
    </row>
    <row r="287" spans="1:16" ht="13.5" thickBot="1" x14ac:dyDescent="0.25">
      <c r="A287" s="15" t="str">
        <f t="shared" si="24"/>
        <v>IBVS 530 </v>
      </c>
      <c r="B287" s="21" t="str">
        <f t="shared" si="25"/>
        <v>I</v>
      </c>
      <c r="C287" s="15">
        <f t="shared" si="26"/>
        <v>40746.460700000003</v>
      </c>
      <c r="D287" s="19" t="str">
        <f t="shared" si="27"/>
        <v>vis</v>
      </c>
      <c r="E287" s="47" t="e">
        <f>VLOOKUP(C287,Active!C$21:E$693,3,FALSE)</f>
        <v>#N/A</v>
      </c>
      <c r="F287" s="21" t="s">
        <v>9287</v>
      </c>
      <c r="G287" s="19" t="str">
        <f t="shared" si="28"/>
        <v>40746.4607</v>
      </c>
      <c r="H287" s="15">
        <f t="shared" si="29"/>
        <v>-2053</v>
      </c>
      <c r="I287" s="48" t="s">
        <v>9746</v>
      </c>
      <c r="J287" s="49" t="s">
        <v>9747</v>
      </c>
      <c r="K287" s="48">
        <v>-2053</v>
      </c>
      <c r="L287" s="48" t="s">
        <v>9748</v>
      </c>
      <c r="M287" s="49" t="s">
        <v>10601</v>
      </c>
      <c r="N287" s="49" t="s">
        <v>10602</v>
      </c>
      <c r="O287" s="50" t="s">
        <v>8944</v>
      </c>
      <c r="P287" s="51" t="s">
        <v>9683</v>
      </c>
    </row>
    <row r="288" spans="1:16" ht="13.5" thickBot="1" x14ac:dyDescent="0.25">
      <c r="A288" s="15" t="str">
        <f t="shared" si="24"/>
        <v> ORI 120 </v>
      </c>
      <c r="B288" s="21" t="str">
        <f t="shared" si="25"/>
        <v>I</v>
      </c>
      <c r="C288" s="15">
        <f t="shared" si="26"/>
        <v>40746.463000000003</v>
      </c>
      <c r="D288" s="19" t="str">
        <f t="shared" si="27"/>
        <v>vis</v>
      </c>
      <c r="E288" s="47" t="e">
        <f>VLOOKUP(C288,Active!C$21:E$693,3,FALSE)</f>
        <v>#N/A</v>
      </c>
      <c r="F288" s="21" t="s">
        <v>9287</v>
      </c>
      <c r="G288" s="19" t="str">
        <f t="shared" si="28"/>
        <v>40746.463</v>
      </c>
      <c r="H288" s="15">
        <f t="shared" si="29"/>
        <v>-2053</v>
      </c>
      <c r="I288" s="48" t="s">
        <v>9749</v>
      </c>
      <c r="J288" s="49" t="s">
        <v>9750</v>
      </c>
      <c r="K288" s="48">
        <v>-2053</v>
      </c>
      <c r="L288" s="48" t="s">
        <v>10639</v>
      </c>
      <c r="M288" s="49" t="s">
        <v>9369</v>
      </c>
      <c r="N288" s="49"/>
      <c r="O288" s="50" t="s">
        <v>9751</v>
      </c>
      <c r="P288" s="50" t="s">
        <v>9752</v>
      </c>
    </row>
    <row r="289" spans="1:16" ht="13.5" thickBot="1" x14ac:dyDescent="0.25">
      <c r="A289" s="15" t="str">
        <f t="shared" si="24"/>
        <v>IBVS 530 </v>
      </c>
      <c r="B289" s="21" t="str">
        <f t="shared" si="25"/>
        <v>I</v>
      </c>
      <c r="C289" s="15">
        <f t="shared" si="26"/>
        <v>40758.412499999999</v>
      </c>
      <c r="D289" s="19" t="str">
        <f t="shared" si="27"/>
        <v>vis</v>
      </c>
      <c r="E289" s="47" t="e">
        <f>VLOOKUP(C289,Active!C$21:E$693,3,FALSE)</f>
        <v>#N/A</v>
      </c>
      <c r="F289" s="21" t="s">
        <v>9287</v>
      </c>
      <c r="G289" s="19" t="str">
        <f t="shared" si="28"/>
        <v>40758.4125</v>
      </c>
      <c r="H289" s="15">
        <f t="shared" si="29"/>
        <v>-2043</v>
      </c>
      <c r="I289" s="48" t="s">
        <v>9753</v>
      </c>
      <c r="J289" s="49" t="s">
        <v>9754</v>
      </c>
      <c r="K289" s="48">
        <v>-2043</v>
      </c>
      <c r="L289" s="48" t="s">
        <v>9755</v>
      </c>
      <c r="M289" s="49" t="s">
        <v>10601</v>
      </c>
      <c r="N289" s="49" t="s">
        <v>10602</v>
      </c>
      <c r="O289" s="50" t="s">
        <v>9756</v>
      </c>
      <c r="P289" s="51" t="s">
        <v>9683</v>
      </c>
    </row>
    <row r="290" spans="1:16" ht="13.5" thickBot="1" x14ac:dyDescent="0.25">
      <c r="A290" s="15" t="str">
        <f t="shared" si="24"/>
        <v>IBVS 501 </v>
      </c>
      <c r="B290" s="21" t="str">
        <f t="shared" si="25"/>
        <v>I</v>
      </c>
      <c r="C290" s="15">
        <f t="shared" si="26"/>
        <v>40789.49</v>
      </c>
      <c r="D290" s="19" t="str">
        <f t="shared" si="27"/>
        <v>vis</v>
      </c>
      <c r="E290" s="47" t="e">
        <f>VLOOKUP(C290,Active!C$21:E$693,3,FALSE)</f>
        <v>#N/A</v>
      </c>
      <c r="F290" s="21" t="s">
        <v>9287</v>
      </c>
      <c r="G290" s="19" t="str">
        <f t="shared" si="28"/>
        <v>40789.490</v>
      </c>
      <c r="H290" s="15">
        <f t="shared" si="29"/>
        <v>-2017</v>
      </c>
      <c r="I290" s="48" t="s">
        <v>9757</v>
      </c>
      <c r="J290" s="49" t="s">
        <v>9758</v>
      </c>
      <c r="K290" s="48">
        <v>-2017</v>
      </c>
      <c r="L290" s="48" t="s">
        <v>9288</v>
      </c>
      <c r="M290" s="49" t="s">
        <v>9369</v>
      </c>
      <c r="N290" s="49"/>
      <c r="O290" s="50" t="s">
        <v>7655</v>
      </c>
      <c r="P290" s="51" t="s">
        <v>7656</v>
      </c>
    </row>
    <row r="291" spans="1:16" ht="13.5" thickBot="1" x14ac:dyDescent="0.25">
      <c r="A291" s="15" t="str">
        <f t="shared" si="24"/>
        <v> ORI 120 </v>
      </c>
      <c r="B291" s="21" t="str">
        <f t="shared" si="25"/>
        <v>I</v>
      </c>
      <c r="C291" s="15">
        <f t="shared" si="26"/>
        <v>40795.464999999997</v>
      </c>
      <c r="D291" s="19" t="str">
        <f t="shared" si="27"/>
        <v>vis</v>
      </c>
      <c r="E291" s="47" t="e">
        <f>VLOOKUP(C291,Active!C$21:E$693,3,FALSE)</f>
        <v>#N/A</v>
      </c>
      <c r="F291" s="21" t="s">
        <v>9287</v>
      </c>
      <c r="G291" s="19" t="str">
        <f t="shared" si="28"/>
        <v>40795.465</v>
      </c>
      <c r="H291" s="15">
        <f t="shared" si="29"/>
        <v>-2012</v>
      </c>
      <c r="I291" s="48" t="s">
        <v>9759</v>
      </c>
      <c r="J291" s="49" t="s">
        <v>9760</v>
      </c>
      <c r="K291" s="48">
        <v>-2012</v>
      </c>
      <c r="L291" s="48" t="s">
        <v>10625</v>
      </c>
      <c r="M291" s="49" t="s">
        <v>9369</v>
      </c>
      <c r="N291" s="49"/>
      <c r="O291" s="50" t="s">
        <v>5248</v>
      </c>
      <c r="P291" s="50" t="s">
        <v>9752</v>
      </c>
    </row>
    <row r="292" spans="1:16" ht="13.5" thickBot="1" x14ac:dyDescent="0.25">
      <c r="A292" s="15" t="str">
        <f t="shared" si="24"/>
        <v> ORI 120 </v>
      </c>
      <c r="B292" s="21" t="str">
        <f t="shared" si="25"/>
        <v>I</v>
      </c>
      <c r="C292" s="15">
        <f t="shared" si="26"/>
        <v>40795.466999999997</v>
      </c>
      <c r="D292" s="19" t="str">
        <f t="shared" si="27"/>
        <v>vis</v>
      </c>
      <c r="E292" s="47" t="e">
        <f>VLOOKUP(C292,Active!C$21:E$693,3,FALSE)</f>
        <v>#N/A</v>
      </c>
      <c r="F292" s="21" t="s">
        <v>9287</v>
      </c>
      <c r="G292" s="19" t="str">
        <f t="shared" si="28"/>
        <v>40795.467</v>
      </c>
      <c r="H292" s="15">
        <f t="shared" si="29"/>
        <v>-2012</v>
      </c>
      <c r="I292" s="48" t="s">
        <v>9761</v>
      </c>
      <c r="J292" s="49" t="s">
        <v>9762</v>
      </c>
      <c r="K292" s="48">
        <v>-2012</v>
      </c>
      <c r="L292" s="48" t="s">
        <v>7644</v>
      </c>
      <c r="M292" s="49" t="s">
        <v>9369</v>
      </c>
      <c r="N292" s="49"/>
      <c r="O292" s="50" t="s">
        <v>8998</v>
      </c>
      <c r="P292" s="50" t="s">
        <v>9752</v>
      </c>
    </row>
    <row r="293" spans="1:16" ht="13.5" thickBot="1" x14ac:dyDescent="0.25">
      <c r="A293" s="15" t="str">
        <f t="shared" si="24"/>
        <v> ORI 120 </v>
      </c>
      <c r="B293" s="21" t="str">
        <f t="shared" si="25"/>
        <v>I</v>
      </c>
      <c r="C293" s="15">
        <f t="shared" si="26"/>
        <v>40801.444000000003</v>
      </c>
      <c r="D293" s="19" t="str">
        <f t="shared" si="27"/>
        <v>vis</v>
      </c>
      <c r="E293" s="47" t="e">
        <f>VLOOKUP(C293,Active!C$21:E$693,3,FALSE)</f>
        <v>#N/A</v>
      </c>
      <c r="F293" s="21" t="s">
        <v>9287</v>
      </c>
      <c r="G293" s="19" t="str">
        <f t="shared" si="28"/>
        <v>40801.444</v>
      </c>
      <c r="H293" s="15">
        <f t="shared" si="29"/>
        <v>-2007</v>
      </c>
      <c r="I293" s="48" t="s">
        <v>9766</v>
      </c>
      <c r="J293" s="49" t="s">
        <v>9767</v>
      </c>
      <c r="K293" s="48">
        <v>-2007</v>
      </c>
      <c r="L293" s="48" t="s">
        <v>7644</v>
      </c>
      <c r="M293" s="49" t="s">
        <v>9369</v>
      </c>
      <c r="N293" s="49"/>
      <c r="O293" s="50" t="s">
        <v>8998</v>
      </c>
      <c r="P293" s="50" t="s">
        <v>9752</v>
      </c>
    </row>
    <row r="294" spans="1:16" ht="13.5" thickBot="1" x14ac:dyDescent="0.25">
      <c r="A294" s="15" t="str">
        <f t="shared" si="24"/>
        <v> ORI 121 </v>
      </c>
      <c r="B294" s="21" t="str">
        <f t="shared" si="25"/>
        <v>I</v>
      </c>
      <c r="C294" s="15">
        <f t="shared" si="26"/>
        <v>40814.591999999997</v>
      </c>
      <c r="D294" s="19" t="str">
        <f t="shared" si="27"/>
        <v>vis</v>
      </c>
      <c r="E294" s="47" t="e">
        <f>VLOOKUP(C294,Active!C$21:E$693,3,FALSE)</f>
        <v>#N/A</v>
      </c>
      <c r="F294" s="21" t="s">
        <v>9287</v>
      </c>
      <c r="G294" s="19" t="str">
        <f t="shared" si="28"/>
        <v>40814.592</v>
      </c>
      <c r="H294" s="15">
        <f t="shared" si="29"/>
        <v>-1996</v>
      </c>
      <c r="I294" s="48" t="s">
        <v>9768</v>
      </c>
      <c r="J294" s="49" t="s">
        <v>9769</v>
      </c>
      <c r="K294" s="48">
        <v>-1996</v>
      </c>
      <c r="L294" s="48" t="s">
        <v>10639</v>
      </c>
      <c r="M294" s="49" t="s">
        <v>9369</v>
      </c>
      <c r="N294" s="49"/>
      <c r="O294" s="50" t="s">
        <v>5248</v>
      </c>
      <c r="P294" s="50" t="s">
        <v>9770</v>
      </c>
    </row>
    <row r="295" spans="1:16" ht="13.5" thickBot="1" x14ac:dyDescent="0.25">
      <c r="A295" s="15" t="str">
        <f t="shared" si="24"/>
        <v>IBVS 530 </v>
      </c>
      <c r="B295" s="21" t="str">
        <f t="shared" si="25"/>
        <v>I</v>
      </c>
      <c r="C295" s="15">
        <f t="shared" si="26"/>
        <v>40819.370199999998</v>
      </c>
      <c r="D295" s="19" t="str">
        <f t="shared" si="27"/>
        <v>vis</v>
      </c>
      <c r="E295" s="47" t="e">
        <f>VLOOKUP(C295,Active!C$21:E$693,3,FALSE)</f>
        <v>#N/A</v>
      </c>
      <c r="F295" s="21" t="s">
        <v>9287</v>
      </c>
      <c r="G295" s="19" t="str">
        <f t="shared" si="28"/>
        <v>40819.3702</v>
      </c>
      <c r="H295" s="15">
        <f t="shared" si="29"/>
        <v>-1992</v>
      </c>
      <c r="I295" s="48" t="s">
        <v>9771</v>
      </c>
      <c r="J295" s="49" t="s">
        <v>9772</v>
      </c>
      <c r="K295" s="48">
        <v>-1992</v>
      </c>
      <c r="L295" s="48" t="s">
        <v>6094</v>
      </c>
      <c r="M295" s="49" t="s">
        <v>10601</v>
      </c>
      <c r="N295" s="49" t="s">
        <v>10602</v>
      </c>
      <c r="O295" s="50" t="s">
        <v>9682</v>
      </c>
      <c r="P295" s="51" t="s">
        <v>9683</v>
      </c>
    </row>
    <row r="296" spans="1:16" ht="13.5" thickBot="1" x14ac:dyDescent="0.25">
      <c r="A296" s="15" t="str">
        <f t="shared" si="24"/>
        <v> ORI 121 </v>
      </c>
      <c r="B296" s="21" t="str">
        <f t="shared" si="25"/>
        <v>I</v>
      </c>
      <c r="C296" s="15">
        <f t="shared" si="26"/>
        <v>40825.353000000003</v>
      </c>
      <c r="D296" s="19" t="str">
        <f t="shared" si="27"/>
        <v>vis</v>
      </c>
      <c r="E296" s="47" t="e">
        <f>VLOOKUP(C296,Active!C$21:E$693,3,FALSE)</f>
        <v>#N/A</v>
      </c>
      <c r="F296" s="21" t="s">
        <v>9287</v>
      </c>
      <c r="G296" s="19" t="str">
        <f t="shared" si="28"/>
        <v>40825.353</v>
      </c>
      <c r="H296" s="15">
        <f t="shared" si="29"/>
        <v>-1987</v>
      </c>
      <c r="I296" s="48" t="s">
        <v>9773</v>
      </c>
      <c r="J296" s="49" t="s">
        <v>9774</v>
      </c>
      <c r="K296" s="48">
        <v>-1987</v>
      </c>
      <c r="L296" s="48" t="s">
        <v>10685</v>
      </c>
      <c r="M296" s="49" t="s">
        <v>9369</v>
      </c>
      <c r="N296" s="49"/>
      <c r="O296" s="50" t="s">
        <v>5245</v>
      </c>
      <c r="P296" s="50" t="s">
        <v>9770</v>
      </c>
    </row>
    <row r="297" spans="1:16" ht="13.5" thickBot="1" x14ac:dyDescent="0.25">
      <c r="A297" s="15" t="str">
        <f t="shared" si="24"/>
        <v> ORI 121 </v>
      </c>
      <c r="B297" s="21" t="str">
        <f t="shared" si="25"/>
        <v>I</v>
      </c>
      <c r="C297" s="15">
        <f t="shared" si="26"/>
        <v>40844.47</v>
      </c>
      <c r="D297" s="19" t="str">
        <f t="shared" si="27"/>
        <v>vis</v>
      </c>
      <c r="E297" s="47" t="e">
        <f>VLOOKUP(C297,Active!C$21:E$693,3,FALSE)</f>
        <v>#N/A</v>
      </c>
      <c r="F297" s="21" t="s">
        <v>9287</v>
      </c>
      <c r="G297" s="19" t="str">
        <f t="shared" si="28"/>
        <v>40844.470</v>
      </c>
      <c r="H297" s="15">
        <f t="shared" si="29"/>
        <v>-1971</v>
      </c>
      <c r="I297" s="48" t="s">
        <v>9777</v>
      </c>
      <c r="J297" s="49" t="s">
        <v>9778</v>
      </c>
      <c r="K297" s="48">
        <v>-1971</v>
      </c>
      <c r="L297" s="48" t="s">
        <v>10625</v>
      </c>
      <c r="M297" s="49" t="s">
        <v>9369</v>
      </c>
      <c r="N297" s="49"/>
      <c r="O297" s="50" t="s">
        <v>5245</v>
      </c>
      <c r="P297" s="50" t="s">
        <v>9770</v>
      </c>
    </row>
    <row r="298" spans="1:16" ht="13.5" thickBot="1" x14ac:dyDescent="0.25">
      <c r="A298" s="15" t="str">
        <f t="shared" si="24"/>
        <v> ORI 122 </v>
      </c>
      <c r="B298" s="21" t="str">
        <f t="shared" si="25"/>
        <v>I</v>
      </c>
      <c r="C298" s="15">
        <f t="shared" si="26"/>
        <v>40875.538999999997</v>
      </c>
      <c r="D298" s="19" t="str">
        <f t="shared" si="27"/>
        <v>vis</v>
      </c>
      <c r="E298" s="47" t="e">
        <f>VLOOKUP(C298,Active!C$21:E$693,3,FALSE)</f>
        <v>#N/A</v>
      </c>
      <c r="F298" s="21" t="s">
        <v>9287</v>
      </c>
      <c r="G298" s="19" t="str">
        <f t="shared" si="28"/>
        <v>40875.539</v>
      </c>
      <c r="H298" s="15">
        <f t="shared" si="29"/>
        <v>-1945</v>
      </c>
      <c r="I298" s="48" t="s">
        <v>9787</v>
      </c>
      <c r="J298" s="49" t="s">
        <v>9788</v>
      </c>
      <c r="K298" s="48">
        <v>-1945</v>
      </c>
      <c r="L298" s="48" t="s">
        <v>10391</v>
      </c>
      <c r="M298" s="49" t="s">
        <v>9369</v>
      </c>
      <c r="N298" s="49"/>
      <c r="O298" s="50" t="s">
        <v>5248</v>
      </c>
      <c r="P298" s="50" t="s">
        <v>9789</v>
      </c>
    </row>
    <row r="299" spans="1:16" ht="13.5" thickBot="1" x14ac:dyDescent="0.25">
      <c r="A299" s="15" t="str">
        <f t="shared" si="24"/>
        <v> ORI 122 </v>
      </c>
      <c r="B299" s="21" t="str">
        <f t="shared" si="25"/>
        <v>I</v>
      </c>
      <c r="C299" s="15">
        <f t="shared" si="26"/>
        <v>40892.28</v>
      </c>
      <c r="D299" s="19" t="str">
        <f t="shared" si="27"/>
        <v>vis</v>
      </c>
      <c r="E299" s="47" t="e">
        <f>VLOOKUP(C299,Active!C$21:E$693,3,FALSE)</f>
        <v>#N/A</v>
      </c>
      <c r="F299" s="21" t="s">
        <v>9287</v>
      </c>
      <c r="G299" s="19" t="str">
        <f t="shared" si="28"/>
        <v>40892.280</v>
      </c>
      <c r="H299" s="15">
        <f t="shared" si="29"/>
        <v>-1931</v>
      </c>
      <c r="I299" s="48" t="s">
        <v>9792</v>
      </c>
      <c r="J299" s="49" t="s">
        <v>9793</v>
      </c>
      <c r="K299" s="48">
        <v>-1931</v>
      </c>
      <c r="L299" s="48" t="s">
        <v>10625</v>
      </c>
      <c r="M299" s="49" t="s">
        <v>9369</v>
      </c>
      <c r="N299" s="49"/>
      <c r="O299" s="50" t="s">
        <v>5248</v>
      </c>
      <c r="P299" s="50" t="s">
        <v>9789</v>
      </c>
    </row>
    <row r="300" spans="1:16" ht="13.5" thickBot="1" x14ac:dyDescent="0.25">
      <c r="A300" s="15" t="str">
        <f t="shared" si="24"/>
        <v> ORI 123 </v>
      </c>
      <c r="B300" s="21" t="str">
        <f t="shared" si="25"/>
        <v>I</v>
      </c>
      <c r="C300" s="15">
        <f t="shared" si="26"/>
        <v>40948.455000000002</v>
      </c>
      <c r="D300" s="19" t="str">
        <f t="shared" si="27"/>
        <v>vis</v>
      </c>
      <c r="E300" s="47" t="e">
        <f>VLOOKUP(C300,Active!C$21:E$693,3,FALSE)</f>
        <v>#N/A</v>
      </c>
      <c r="F300" s="21" t="s">
        <v>9287</v>
      </c>
      <c r="G300" s="19" t="str">
        <f t="shared" si="28"/>
        <v>40948.455</v>
      </c>
      <c r="H300" s="15">
        <f t="shared" si="29"/>
        <v>-1884</v>
      </c>
      <c r="I300" s="48" t="s">
        <v>9816</v>
      </c>
      <c r="J300" s="49" t="s">
        <v>9817</v>
      </c>
      <c r="K300" s="48">
        <v>-1884</v>
      </c>
      <c r="L300" s="48" t="s">
        <v>10660</v>
      </c>
      <c r="M300" s="49" t="s">
        <v>9369</v>
      </c>
      <c r="N300" s="49"/>
      <c r="O300" s="50" t="s">
        <v>5248</v>
      </c>
      <c r="P300" s="50" t="s">
        <v>9818</v>
      </c>
    </row>
    <row r="301" spans="1:16" ht="13.5" thickBot="1" x14ac:dyDescent="0.25">
      <c r="A301" s="15" t="str">
        <f t="shared" si="24"/>
        <v> ORI 124 </v>
      </c>
      <c r="B301" s="21" t="str">
        <f t="shared" si="25"/>
        <v>I</v>
      </c>
      <c r="C301" s="15">
        <f t="shared" si="26"/>
        <v>40953.24</v>
      </c>
      <c r="D301" s="19" t="str">
        <f t="shared" si="27"/>
        <v>vis</v>
      </c>
      <c r="E301" s="47" t="e">
        <f>VLOOKUP(C301,Active!C$21:E$693,3,FALSE)</f>
        <v>#N/A</v>
      </c>
      <c r="F301" s="21" t="s">
        <v>9287</v>
      </c>
      <c r="G301" s="19" t="str">
        <f t="shared" si="28"/>
        <v>40953.240</v>
      </c>
      <c r="H301" s="15">
        <f t="shared" si="29"/>
        <v>-1880</v>
      </c>
      <c r="I301" s="48" t="s">
        <v>9825</v>
      </c>
      <c r="J301" s="49" t="s">
        <v>9826</v>
      </c>
      <c r="K301" s="48">
        <v>-1880</v>
      </c>
      <c r="L301" s="48" t="s">
        <v>7644</v>
      </c>
      <c r="M301" s="49" t="s">
        <v>9369</v>
      </c>
      <c r="N301" s="49"/>
      <c r="O301" s="50" t="s">
        <v>5245</v>
      </c>
      <c r="P301" s="50" t="s">
        <v>9827</v>
      </c>
    </row>
    <row r="302" spans="1:16" ht="13.5" thickBot="1" x14ac:dyDescent="0.25">
      <c r="A302" s="15" t="str">
        <f t="shared" si="24"/>
        <v> ORI 123 </v>
      </c>
      <c r="B302" s="21" t="str">
        <f t="shared" si="25"/>
        <v>I</v>
      </c>
      <c r="C302" s="15">
        <f t="shared" si="26"/>
        <v>40959.224000000002</v>
      </c>
      <c r="D302" s="19" t="str">
        <f t="shared" si="27"/>
        <v>vis</v>
      </c>
      <c r="E302" s="47" t="e">
        <f>VLOOKUP(C302,Active!C$21:E$693,3,FALSE)</f>
        <v>#N/A</v>
      </c>
      <c r="F302" s="21" t="s">
        <v>9287</v>
      </c>
      <c r="G302" s="19" t="str">
        <f t="shared" si="28"/>
        <v>40959.224</v>
      </c>
      <c r="H302" s="15">
        <f t="shared" si="29"/>
        <v>-1875</v>
      </c>
      <c r="I302" s="48" t="s">
        <v>9832</v>
      </c>
      <c r="J302" s="49" t="s">
        <v>9833</v>
      </c>
      <c r="K302" s="48">
        <v>-1875</v>
      </c>
      <c r="L302" s="48" t="s">
        <v>10775</v>
      </c>
      <c r="M302" s="49" t="s">
        <v>9369</v>
      </c>
      <c r="N302" s="49"/>
      <c r="O302" s="50" t="s">
        <v>5248</v>
      </c>
      <c r="P302" s="50" t="s">
        <v>9818</v>
      </c>
    </row>
    <row r="303" spans="1:16" ht="13.5" thickBot="1" x14ac:dyDescent="0.25">
      <c r="A303" s="15" t="str">
        <f t="shared" si="24"/>
        <v> ORI 123 </v>
      </c>
      <c r="B303" s="21" t="str">
        <f t="shared" si="25"/>
        <v>I</v>
      </c>
      <c r="C303" s="15">
        <f t="shared" si="26"/>
        <v>40961.606</v>
      </c>
      <c r="D303" s="19" t="str">
        <f t="shared" si="27"/>
        <v>vis</v>
      </c>
      <c r="E303" s="47" t="e">
        <f>VLOOKUP(C303,Active!C$21:E$693,3,FALSE)</f>
        <v>#N/A</v>
      </c>
      <c r="F303" s="21" t="s">
        <v>9287</v>
      </c>
      <c r="G303" s="19" t="str">
        <f t="shared" si="28"/>
        <v>40961.606</v>
      </c>
      <c r="H303" s="15">
        <f t="shared" si="29"/>
        <v>-1873</v>
      </c>
      <c r="I303" s="48" t="s">
        <v>9836</v>
      </c>
      <c r="J303" s="49" t="s">
        <v>9837</v>
      </c>
      <c r="K303" s="48">
        <v>-1873</v>
      </c>
      <c r="L303" s="48" t="s">
        <v>9288</v>
      </c>
      <c r="M303" s="49" t="s">
        <v>9369</v>
      </c>
      <c r="N303" s="49"/>
      <c r="O303" s="50" t="s">
        <v>5248</v>
      </c>
      <c r="P303" s="50" t="s">
        <v>9818</v>
      </c>
    </row>
    <row r="304" spans="1:16" ht="13.5" thickBot="1" x14ac:dyDescent="0.25">
      <c r="A304" s="15" t="str">
        <f t="shared" si="24"/>
        <v> ORI 123 </v>
      </c>
      <c r="B304" s="21" t="str">
        <f t="shared" si="25"/>
        <v>I</v>
      </c>
      <c r="C304" s="15">
        <f t="shared" si="26"/>
        <v>40966.39</v>
      </c>
      <c r="D304" s="19" t="str">
        <f t="shared" si="27"/>
        <v>vis</v>
      </c>
      <c r="E304" s="47" t="e">
        <f>VLOOKUP(C304,Active!C$21:E$693,3,FALSE)</f>
        <v>#N/A</v>
      </c>
      <c r="F304" s="21" t="s">
        <v>9287</v>
      </c>
      <c r="G304" s="19" t="str">
        <f t="shared" si="28"/>
        <v>40966.390</v>
      </c>
      <c r="H304" s="15">
        <f t="shared" si="29"/>
        <v>-1869</v>
      </c>
      <c r="I304" s="48" t="s">
        <v>9841</v>
      </c>
      <c r="J304" s="49" t="s">
        <v>9842</v>
      </c>
      <c r="K304" s="48">
        <v>-1869</v>
      </c>
      <c r="L304" s="48" t="s">
        <v>10817</v>
      </c>
      <c r="M304" s="49" t="s">
        <v>9369</v>
      </c>
      <c r="N304" s="49"/>
      <c r="O304" s="50" t="s">
        <v>5248</v>
      </c>
      <c r="P304" s="50" t="s">
        <v>9818</v>
      </c>
    </row>
    <row r="305" spans="1:16" ht="13.5" thickBot="1" x14ac:dyDescent="0.25">
      <c r="A305" s="15" t="str">
        <f t="shared" si="24"/>
        <v> ORI 123 </v>
      </c>
      <c r="B305" s="21" t="str">
        <f t="shared" si="25"/>
        <v>I</v>
      </c>
      <c r="C305" s="15">
        <f t="shared" si="26"/>
        <v>40985.502</v>
      </c>
      <c r="D305" s="19" t="str">
        <f t="shared" si="27"/>
        <v>vis</v>
      </c>
      <c r="E305" s="47" t="e">
        <f>VLOOKUP(C305,Active!C$21:E$693,3,FALSE)</f>
        <v>#N/A</v>
      </c>
      <c r="F305" s="21" t="s">
        <v>9287</v>
      </c>
      <c r="G305" s="19" t="str">
        <f t="shared" si="28"/>
        <v>40985.502</v>
      </c>
      <c r="H305" s="15">
        <f t="shared" si="29"/>
        <v>-1853</v>
      </c>
      <c r="I305" s="48" t="s">
        <v>9855</v>
      </c>
      <c r="J305" s="49" t="s">
        <v>9856</v>
      </c>
      <c r="K305" s="48">
        <v>-1853</v>
      </c>
      <c r="L305" s="48" t="s">
        <v>10391</v>
      </c>
      <c r="M305" s="49" t="s">
        <v>9369</v>
      </c>
      <c r="N305" s="49"/>
      <c r="O305" s="50" t="s">
        <v>9857</v>
      </c>
      <c r="P305" s="50" t="s">
        <v>9818</v>
      </c>
    </row>
    <row r="306" spans="1:16" ht="13.5" thickBot="1" x14ac:dyDescent="0.25">
      <c r="A306" s="15" t="str">
        <f t="shared" si="24"/>
        <v> ORI 124 </v>
      </c>
      <c r="B306" s="21" t="str">
        <f t="shared" si="25"/>
        <v>I</v>
      </c>
      <c r="C306" s="15">
        <f t="shared" si="26"/>
        <v>41027.347999999998</v>
      </c>
      <c r="D306" s="19" t="str">
        <f t="shared" si="27"/>
        <v>vis</v>
      </c>
      <c r="E306" s="47" t="e">
        <f>VLOOKUP(C306,Active!C$21:E$693,3,FALSE)</f>
        <v>#N/A</v>
      </c>
      <c r="F306" s="21" t="s">
        <v>9287</v>
      </c>
      <c r="G306" s="19" t="str">
        <f t="shared" si="28"/>
        <v>41027.348</v>
      </c>
      <c r="H306" s="15">
        <f t="shared" si="29"/>
        <v>-1818</v>
      </c>
      <c r="I306" s="48" t="s">
        <v>9866</v>
      </c>
      <c r="J306" s="49" t="s">
        <v>9867</v>
      </c>
      <c r="K306" s="48">
        <v>-1818</v>
      </c>
      <c r="L306" s="48" t="s">
        <v>10615</v>
      </c>
      <c r="M306" s="49" t="s">
        <v>9369</v>
      </c>
      <c r="N306" s="49"/>
      <c r="O306" s="50" t="s">
        <v>9857</v>
      </c>
      <c r="P306" s="50" t="s">
        <v>9827</v>
      </c>
    </row>
    <row r="307" spans="1:16" ht="13.5" thickBot="1" x14ac:dyDescent="0.25">
      <c r="A307" s="15" t="str">
        <f t="shared" si="24"/>
        <v> ORI 125 </v>
      </c>
      <c r="B307" s="21" t="str">
        <f t="shared" si="25"/>
        <v>I</v>
      </c>
      <c r="C307" s="15">
        <f t="shared" si="26"/>
        <v>41070.373</v>
      </c>
      <c r="D307" s="19" t="str">
        <f t="shared" si="27"/>
        <v>vis</v>
      </c>
      <c r="E307" s="47" t="e">
        <f>VLOOKUP(C307,Active!C$21:E$693,3,FALSE)</f>
        <v>#N/A</v>
      </c>
      <c r="F307" s="21" t="s">
        <v>9287</v>
      </c>
      <c r="G307" s="19" t="str">
        <f t="shared" si="28"/>
        <v>41070.373</v>
      </c>
      <c r="H307" s="15">
        <f t="shared" si="29"/>
        <v>-1782</v>
      </c>
      <c r="I307" s="48" t="s">
        <v>9870</v>
      </c>
      <c r="J307" s="49" t="s">
        <v>9871</v>
      </c>
      <c r="K307" s="48">
        <v>-1782</v>
      </c>
      <c r="L307" s="48" t="s">
        <v>9288</v>
      </c>
      <c r="M307" s="49" t="s">
        <v>9369</v>
      </c>
      <c r="N307" s="49"/>
      <c r="O307" s="50" t="s">
        <v>5245</v>
      </c>
      <c r="P307" s="50" t="s">
        <v>9872</v>
      </c>
    </row>
    <row r="308" spans="1:16" ht="13.5" thickBot="1" x14ac:dyDescent="0.25">
      <c r="A308" s="15" t="str">
        <f t="shared" si="24"/>
        <v> ORI 126 </v>
      </c>
      <c r="B308" s="21" t="str">
        <f t="shared" si="25"/>
        <v>I</v>
      </c>
      <c r="C308" s="15">
        <f t="shared" si="26"/>
        <v>41126.548999999999</v>
      </c>
      <c r="D308" s="19" t="str">
        <f t="shared" si="27"/>
        <v>vis</v>
      </c>
      <c r="E308" s="47" t="e">
        <f>VLOOKUP(C308,Active!C$21:E$693,3,FALSE)</f>
        <v>#N/A</v>
      </c>
      <c r="F308" s="21" t="s">
        <v>9287</v>
      </c>
      <c r="G308" s="19" t="str">
        <f t="shared" si="28"/>
        <v>41126.549</v>
      </c>
      <c r="H308" s="15">
        <f t="shared" si="29"/>
        <v>-1735</v>
      </c>
      <c r="I308" s="48" t="s">
        <v>9877</v>
      </c>
      <c r="J308" s="49" t="s">
        <v>9878</v>
      </c>
      <c r="K308" s="48">
        <v>-1735</v>
      </c>
      <c r="L308" s="48" t="s">
        <v>10625</v>
      </c>
      <c r="M308" s="49" t="s">
        <v>9369</v>
      </c>
      <c r="N308" s="49"/>
      <c r="O308" s="50" t="s">
        <v>5245</v>
      </c>
      <c r="P308" s="50" t="s">
        <v>9879</v>
      </c>
    </row>
    <row r="309" spans="1:16" ht="13.5" thickBot="1" x14ac:dyDescent="0.25">
      <c r="A309" s="15" t="str">
        <f t="shared" si="24"/>
        <v> ORI 126 </v>
      </c>
      <c r="B309" s="21" t="str">
        <f t="shared" si="25"/>
        <v>I</v>
      </c>
      <c r="C309" s="15">
        <f t="shared" si="26"/>
        <v>41144.474000000002</v>
      </c>
      <c r="D309" s="19" t="str">
        <f t="shared" si="27"/>
        <v>vis</v>
      </c>
      <c r="E309" s="47" t="e">
        <f>VLOOKUP(C309,Active!C$21:E$693,3,FALSE)</f>
        <v>#N/A</v>
      </c>
      <c r="F309" s="21" t="s">
        <v>9287</v>
      </c>
      <c r="G309" s="19" t="str">
        <f t="shared" si="28"/>
        <v>41144.474</v>
      </c>
      <c r="H309" s="15">
        <f t="shared" si="29"/>
        <v>-1720</v>
      </c>
      <c r="I309" s="48" t="s">
        <v>9886</v>
      </c>
      <c r="J309" s="49" t="s">
        <v>9887</v>
      </c>
      <c r="K309" s="48">
        <v>-1720</v>
      </c>
      <c r="L309" s="48" t="s">
        <v>10586</v>
      </c>
      <c r="M309" s="49" t="s">
        <v>9369</v>
      </c>
      <c r="N309" s="49"/>
      <c r="O309" s="50" t="s">
        <v>5245</v>
      </c>
      <c r="P309" s="50" t="s">
        <v>9879</v>
      </c>
    </row>
    <row r="310" spans="1:16" ht="13.5" thickBot="1" x14ac:dyDescent="0.25">
      <c r="A310" s="15" t="str">
        <f t="shared" si="24"/>
        <v>IBVS 647 </v>
      </c>
      <c r="B310" s="21" t="str">
        <f t="shared" si="25"/>
        <v>I</v>
      </c>
      <c r="C310" s="15">
        <f t="shared" si="26"/>
        <v>41162.406000000003</v>
      </c>
      <c r="D310" s="19" t="str">
        <f t="shared" si="27"/>
        <v>vis</v>
      </c>
      <c r="E310" s="47" t="e">
        <f>VLOOKUP(C310,Active!C$21:E$693,3,FALSE)</f>
        <v>#N/A</v>
      </c>
      <c r="F310" s="21" t="s">
        <v>9287</v>
      </c>
      <c r="G310" s="19" t="str">
        <f t="shared" si="28"/>
        <v>41162.406</v>
      </c>
      <c r="H310" s="15">
        <f t="shared" si="29"/>
        <v>-1705</v>
      </c>
      <c r="I310" s="48" t="s">
        <v>9892</v>
      </c>
      <c r="J310" s="49" t="s">
        <v>9893</v>
      </c>
      <c r="K310" s="48">
        <v>-1705</v>
      </c>
      <c r="L310" s="48" t="s">
        <v>10625</v>
      </c>
      <c r="M310" s="49" t="s">
        <v>10601</v>
      </c>
      <c r="N310" s="49" t="s">
        <v>10602</v>
      </c>
      <c r="O310" s="50" t="s">
        <v>9076</v>
      </c>
      <c r="P310" s="51" t="s">
        <v>9894</v>
      </c>
    </row>
    <row r="311" spans="1:16" ht="13.5" thickBot="1" x14ac:dyDescent="0.25">
      <c r="A311" s="15" t="str">
        <f t="shared" si="24"/>
        <v> ORI 126 </v>
      </c>
      <c r="B311" s="21" t="str">
        <f t="shared" si="25"/>
        <v>I</v>
      </c>
      <c r="C311" s="15">
        <f t="shared" si="26"/>
        <v>41162.411</v>
      </c>
      <c r="D311" s="19" t="str">
        <f t="shared" si="27"/>
        <v>vis</v>
      </c>
      <c r="E311" s="47" t="e">
        <f>VLOOKUP(C311,Active!C$21:E$693,3,FALSE)</f>
        <v>#N/A</v>
      </c>
      <c r="F311" s="21" t="s">
        <v>9287</v>
      </c>
      <c r="G311" s="19" t="str">
        <f t="shared" si="28"/>
        <v>41162.411</v>
      </c>
      <c r="H311" s="15">
        <f t="shared" si="29"/>
        <v>-1705</v>
      </c>
      <c r="I311" s="48" t="s">
        <v>9895</v>
      </c>
      <c r="J311" s="49" t="s">
        <v>9896</v>
      </c>
      <c r="K311" s="48">
        <v>-1705</v>
      </c>
      <c r="L311" s="48" t="s">
        <v>10615</v>
      </c>
      <c r="M311" s="49" t="s">
        <v>9369</v>
      </c>
      <c r="N311" s="49"/>
      <c r="O311" s="50" t="s">
        <v>5245</v>
      </c>
      <c r="P311" s="50" t="s">
        <v>9879</v>
      </c>
    </row>
    <row r="312" spans="1:16" ht="13.5" thickBot="1" x14ac:dyDescent="0.25">
      <c r="A312" s="15" t="str">
        <f t="shared" si="24"/>
        <v> ORI 126 </v>
      </c>
      <c r="B312" s="21" t="str">
        <f t="shared" si="25"/>
        <v>I</v>
      </c>
      <c r="C312" s="15">
        <f t="shared" si="26"/>
        <v>41168.375999999997</v>
      </c>
      <c r="D312" s="19" t="str">
        <f t="shared" si="27"/>
        <v>vis</v>
      </c>
      <c r="E312" s="47" t="e">
        <f>VLOOKUP(C312,Active!C$21:E$693,3,FALSE)</f>
        <v>#N/A</v>
      </c>
      <c r="F312" s="21" t="s">
        <v>9287</v>
      </c>
      <c r="G312" s="19" t="str">
        <f t="shared" si="28"/>
        <v>41168.376</v>
      </c>
      <c r="H312" s="15">
        <f t="shared" si="29"/>
        <v>-1700</v>
      </c>
      <c r="I312" s="48" t="s">
        <v>9897</v>
      </c>
      <c r="J312" s="49" t="s">
        <v>9898</v>
      </c>
      <c r="K312" s="48">
        <v>-1700</v>
      </c>
      <c r="L312" s="48" t="s">
        <v>10578</v>
      </c>
      <c r="M312" s="49" t="s">
        <v>9369</v>
      </c>
      <c r="N312" s="49"/>
      <c r="O312" s="50" t="s">
        <v>5866</v>
      </c>
      <c r="P312" s="50" t="s">
        <v>9879</v>
      </c>
    </row>
    <row r="313" spans="1:16" ht="13.5" thickBot="1" x14ac:dyDescent="0.25">
      <c r="A313" s="15" t="str">
        <f t="shared" si="24"/>
        <v> ORI 126 </v>
      </c>
      <c r="B313" s="21" t="str">
        <f t="shared" si="25"/>
        <v>I</v>
      </c>
      <c r="C313" s="15">
        <f t="shared" si="26"/>
        <v>41168.379999999997</v>
      </c>
      <c r="D313" s="19" t="str">
        <f t="shared" si="27"/>
        <v>vis</v>
      </c>
      <c r="E313" s="47" t="e">
        <f>VLOOKUP(C313,Active!C$21:E$693,3,FALSE)</f>
        <v>#N/A</v>
      </c>
      <c r="F313" s="21" t="s">
        <v>9287</v>
      </c>
      <c r="G313" s="19" t="str">
        <f t="shared" si="28"/>
        <v>41168.380</v>
      </c>
      <c r="H313" s="15">
        <f t="shared" si="29"/>
        <v>-1700</v>
      </c>
      <c r="I313" s="48" t="s">
        <v>9899</v>
      </c>
      <c r="J313" s="49" t="s">
        <v>9900</v>
      </c>
      <c r="K313" s="48">
        <v>-1700</v>
      </c>
      <c r="L313" s="48" t="s">
        <v>10660</v>
      </c>
      <c r="M313" s="49" t="s">
        <v>9369</v>
      </c>
      <c r="N313" s="49"/>
      <c r="O313" s="50" t="s">
        <v>8998</v>
      </c>
      <c r="P313" s="50" t="s">
        <v>9879</v>
      </c>
    </row>
    <row r="314" spans="1:16" ht="13.5" thickBot="1" x14ac:dyDescent="0.25">
      <c r="A314" s="15" t="str">
        <f t="shared" si="24"/>
        <v> ORI 127 </v>
      </c>
      <c r="B314" s="21" t="str">
        <f t="shared" si="25"/>
        <v>I</v>
      </c>
      <c r="C314" s="15">
        <f t="shared" si="26"/>
        <v>41168.383999999998</v>
      </c>
      <c r="D314" s="19" t="str">
        <f t="shared" si="27"/>
        <v>vis</v>
      </c>
      <c r="E314" s="47" t="e">
        <f>VLOOKUP(C314,Active!C$21:E$693,3,FALSE)</f>
        <v>#N/A</v>
      </c>
      <c r="F314" s="21" t="s">
        <v>9287</v>
      </c>
      <c r="G314" s="19" t="str">
        <f t="shared" si="28"/>
        <v>41168.384</v>
      </c>
      <c r="H314" s="15">
        <f t="shared" si="29"/>
        <v>-1700</v>
      </c>
      <c r="I314" s="48" t="s">
        <v>9901</v>
      </c>
      <c r="J314" s="49" t="s">
        <v>9902</v>
      </c>
      <c r="K314" s="48">
        <v>-1700</v>
      </c>
      <c r="L314" s="48" t="s">
        <v>7644</v>
      </c>
      <c r="M314" s="49" t="s">
        <v>9369</v>
      </c>
      <c r="N314" s="49"/>
      <c r="O314" s="50" t="s">
        <v>5245</v>
      </c>
      <c r="P314" s="50" t="s">
        <v>9903</v>
      </c>
    </row>
    <row r="315" spans="1:16" ht="13.5" thickBot="1" x14ac:dyDescent="0.25">
      <c r="A315" s="15" t="str">
        <f t="shared" si="24"/>
        <v>BAVM 25 </v>
      </c>
      <c r="B315" s="21" t="str">
        <f t="shared" si="25"/>
        <v>I</v>
      </c>
      <c r="C315" s="15">
        <f t="shared" si="26"/>
        <v>41168.383999999998</v>
      </c>
      <c r="D315" s="19" t="str">
        <f t="shared" si="27"/>
        <v>vis</v>
      </c>
      <c r="E315" s="47" t="e">
        <f>VLOOKUP(C315,Active!C$21:E$693,3,FALSE)</f>
        <v>#N/A</v>
      </c>
      <c r="F315" s="21" t="s">
        <v>9287</v>
      </c>
      <c r="G315" s="19" t="str">
        <f t="shared" si="28"/>
        <v>41168.384</v>
      </c>
      <c r="H315" s="15">
        <f t="shared" si="29"/>
        <v>-1700</v>
      </c>
      <c r="I315" s="48" t="s">
        <v>9901</v>
      </c>
      <c r="J315" s="49" t="s">
        <v>9902</v>
      </c>
      <c r="K315" s="48">
        <v>-1700</v>
      </c>
      <c r="L315" s="48" t="s">
        <v>7644</v>
      </c>
      <c r="M315" s="49" t="s">
        <v>9369</v>
      </c>
      <c r="N315" s="49"/>
      <c r="O315" s="50" t="s">
        <v>9904</v>
      </c>
      <c r="P315" s="51" t="s">
        <v>6101</v>
      </c>
    </row>
    <row r="316" spans="1:16" ht="13.5" thickBot="1" x14ac:dyDescent="0.25">
      <c r="A316" s="15" t="str">
        <f t="shared" si="24"/>
        <v> ORI 126 </v>
      </c>
      <c r="B316" s="21" t="str">
        <f t="shared" si="25"/>
        <v>I</v>
      </c>
      <c r="C316" s="15">
        <f t="shared" si="26"/>
        <v>41168.389000000003</v>
      </c>
      <c r="D316" s="19" t="str">
        <f t="shared" si="27"/>
        <v>vis</v>
      </c>
      <c r="E316" s="47" t="e">
        <f>VLOOKUP(C316,Active!C$21:E$693,3,FALSE)</f>
        <v>#N/A</v>
      </c>
      <c r="F316" s="21" t="s">
        <v>9287</v>
      </c>
      <c r="G316" s="19" t="str">
        <f t="shared" si="28"/>
        <v>41168.389</v>
      </c>
      <c r="H316" s="15">
        <f t="shared" si="29"/>
        <v>-1700</v>
      </c>
      <c r="I316" s="48" t="s">
        <v>9907</v>
      </c>
      <c r="J316" s="49" t="s">
        <v>9908</v>
      </c>
      <c r="K316" s="48">
        <v>-1700</v>
      </c>
      <c r="L316" s="48" t="s">
        <v>10734</v>
      </c>
      <c r="M316" s="49" t="s">
        <v>9369</v>
      </c>
      <c r="N316" s="49"/>
      <c r="O316" s="50" t="s">
        <v>5248</v>
      </c>
      <c r="P316" s="50" t="s">
        <v>9879</v>
      </c>
    </row>
    <row r="317" spans="1:16" ht="13.5" thickBot="1" x14ac:dyDescent="0.25">
      <c r="A317" s="15" t="str">
        <f t="shared" si="24"/>
        <v> ORI 129 </v>
      </c>
      <c r="B317" s="21" t="str">
        <f t="shared" si="25"/>
        <v>I</v>
      </c>
      <c r="C317" s="15">
        <f t="shared" si="26"/>
        <v>41193.483999999997</v>
      </c>
      <c r="D317" s="19" t="str">
        <f t="shared" si="27"/>
        <v>vis</v>
      </c>
      <c r="E317" s="47" t="e">
        <f>VLOOKUP(C317,Active!C$21:E$693,3,FALSE)</f>
        <v>#N/A</v>
      </c>
      <c r="F317" s="21" t="s">
        <v>9287</v>
      </c>
      <c r="G317" s="19" t="str">
        <f t="shared" si="28"/>
        <v>41193.484</v>
      </c>
      <c r="H317" s="15">
        <f t="shared" si="29"/>
        <v>-1679</v>
      </c>
      <c r="I317" s="48" t="s">
        <v>6460</v>
      </c>
      <c r="J317" s="49" t="s">
        <v>6461</v>
      </c>
      <c r="K317" s="48">
        <v>-1679</v>
      </c>
      <c r="L317" s="48" t="s">
        <v>9288</v>
      </c>
      <c r="M317" s="49" t="s">
        <v>9369</v>
      </c>
      <c r="N317" s="49"/>
      <c r="O317" s="50" t="s">
        <v>6462</v>
      </c>
      <c r="P317" s="50" t="s">
        <v>6463</v>
      </c>
    </row>
    <row r="318" spans="1:16" ht="13.5" thickBot="1" x14ac:dyDescent="0.25">
      <c r="A318" s="15" t="str">
        <f t="shared" si="24"/>
        <v> ORI 127 </v>
      </c>
      <c r="B318" s="21" t="str">
        <f t="shared" si="25"/>
        <v>I</v>
      </c>
      <c r="C318" s="15">
        <f t="shared" si="26"/>
        <v>41199.449999999997</v>
      </c>
      <c r="D318" s="19" t="str">
        <f t="shared" si="27"/>
        <v>vis</v>
      </c>
      <c r="E318" s="47" t="e">
        <f>VLOOKUP(C318,Active!C$21:E$693,3,FALSE)</f>
        <v>#N/A</v>
      </c>
      <c r="F318" s="21" t="s">
        <v>9287</v>
      </c>
      <c r="G318" s="19" t="str">
        <f t="shared" si="28"/>
        <v>41199.450</v>
      </c>
      <c r="H318" s="15">
        <f t="shared" si="29"/>
        <v>-1674</v>
      </c>
      <c r="I318" s="48" t="s">
        <v>6466</v>
      </c>
      <c r="J318" s="49" t="s">
        <v>6467</v>
      </c>
      <c r="K318" s="48">
        <v>-1674</v>
      </c>
      <c r="L318" s="48" t="s">
        <v>10270</v>
      </c>
      <c r="M318" s="49" t="s">
        <v>9369</v>
      </c>
      <c r="N318" s="49"/>
      <c r="O318" s="50" t="s">
        <v>5245</v>
      </c>
      <c r="P318" s="50" t="s">
        <v>9903</v>
      </c>
    </row>
    <row r="319" spans="1:16" ht="13.5" thickBot="1" x14ac:dyDescent="0.25">
      <c r="A319" s="15" t="str">
        <f t="shared" si="24"/>
        <v> ORI 129 </v>
      </c>
      <c r="B319" s="21" t="str">
        <f t="shared" si="25"/>
        <v>I</v>
      </c>
      <c r="C319" s="15">
        <f t="shared" si="26"/>
        <v>41199.455000000002</v>
      </c>
      <c r="D319" s="19" t="str">
        <f t="shared" si="27"/>
        <v>vis</v>
      </c>
      <c r="E319" s="47" t="e">
        <f>VLOOKUP(C319,Active!C$21:E$693,3,FALSE)</f>
        <v>#N/A</v>
      </c>
      <c r="F319" s="21" t="s">
        <v>9287</v>
      </c>
      <c r="G319" s="19" t="str">
        <f t="shared" si="28"/>
        <v>41199.455</v>
      </c>
      <c r="H319" s="15">
        <f t="shared" si="29"/>
        <v>-1674</v>
      </c>
      <c r="I319" s="48" t="s">
        <v>6468</v>
      </c>
      <c r="J319" s="49" t="s">
        <v>6469</v>
      </c>
      <c r="K319" s="48">
        <v>-1674</v>
      </c>
      <c r="L319" s="48" t="s">
        <v>10595</v>
      </c>
      <c r="M319" s="49" t="s">
        <v>9369</v>
      </c>
      <c r="N319" s="49"/>
      <c r="O319" s="50" t="s">
        <v>6470</v>
      </c>
      <c r="P319" s="50" t="s">
        <v>6463</v>
      </c>
    </row>
    <row r="320" spans="1:16" ht="13.5" thickBot="1" x14ac:dyDescent="0.25">
      <c r="A320" s="15" t="str">
        <f t="shared" si="24"/>
        <v>IBVS 647 </v>
      </c>
      <c r="B320" s="21" t="str">
        <f t="shared" si="25"/>
        <v>I</v>
      </c>
      <c r="C320" s="15">
        <f t="shared" si="26"/>
        <v>41199.458299999998</v>
      </c>
      <c r="D320" s="19" t="str">
        <f t="shared" si="27"/>
        <v>vis</v>
      </c>
      <c r="E320" s="47" t="e">
        <f>VLOOKUP(C320,Active!C$21:E$693,3,FALSE)</f>
        <v>#N/A</v>
      </c>
      <c r="F320" s="21" t="s">
        <v>9287</v>
      </c>
      <c r="G320" s="19" t="str">
        <f t="shared" si="28"/>
        <v>41199.4583</v>
      </c>
      <c r="H320" s="15">
        <f t="shared" si="29"/>
        <v>-1674</v>
      </c>
      <c r="I320" s="48" t="s">
        <v>6471</v>
      </c>
      <c r="J320" s="49" t="s">
        <v>6472</v>
      </c>
      <c r="K320" s="48">
        <v>-1674</v>
      </c>
      <c r="L320" s="48" t="s">
        <v>9799</v>
      </c>
      <c r="M320" s="49" t="s">
        <v>10601</v>
      </c>
      <c r="N320" s="49" t="s">
        <v>10602</v>
      </c>
      <c r="O320" s="50" t="s">
        <v>6473</v>
      </c>
      <c r="P320" s="51" t="s">
        <v>9894</v>
      </c>
    </row>
    <row r="321" spans="1:16" ht="13.5" thickBot="1" x14ac:dyDescent="0.25">
      <c r="A321" s="15" t="str">
        <f t="shared" si="24"/>
        <v> ORI 129 </v>
      </c>
      <c r="B321" s="21" t="str">
        <f t="shared" si="25"/>
        <v>I</v>
      </c>
      <c r="C321" s="15">
        <f t="shared" si="26"/>
        <v>41211.415999999997</v>
      </c>
      <c r="D321" s="19" t="str">
        <f t="shared" si="27"/>
        <v>vis</v>
      </c>
      <c r="E321" s="47" t="e">
        <f>VLOOKUP(C321,Active!C$21:E$693,3,FALSE)</f>
        <v>#N/A</v>
      </c>
      <c r="F321" s="21" t="s">
        <v>9287</v>
      </c>
      <c r="G321" s="19" t="str">
        <f t="shared" si="28"/>
        <v>41211.416</v>
      </c>
      <c r="H321" s="15">
        <f t="shared" si="29"/>
        <v>-1664</v>
      </c>
      <c r="I321" s="48" t="s">
        <v>6474</v>
      </c>
      <c r="J321" s="49" t="s">
        <v>6475</v>
      </c>
      <c r="K321" s="48">
        <v>-1664</v>
      </c>
      <c r="L321" s="48" t="s">
        <v>10615</v>
      </c>
      <c r="M321" s="49" t="s">
        <v>9369</v>
      </c>
      <c r="N321" s="49"/>
      <c r="O321" s="50" t="s">
        <v>5245</v>
      </c>
      <c r="P321" s="50" t="s">
        <v>6463</v>
      </c>
    </row>
    <row r="322" spans="1:16" ht="13.5" thickBot="1" x14ac:dyDescent="0.25">
      <c r="A322" s="15" t="str">
        <f t="shared" si="24"/>
        <v> ORI 127 </v>
      </c>
      <c r="B322" s="21" t="str">
        <f t="shared" si="25"/>
        <v>I</v>
      </c>
      <c r="C322" s="15">
        <f t="shared" si="26"/>
        <v>41229.336000000003</v>
      </c>
      <c r="D322" s="19" t="str">
        <f t="shared" si="27"/>
        <v>vis</v>
      </c>
      <c r="E322" s="47" t="e">
        <f>VLOOKUP(C322,Active!C$21:E$693,3,FALSE)</f>
        <v>#N/A</v>
      </c>
      <c r="F322" s="21" t="s">
        <v>9287</v>
      </c>
      <c r="G322" s="19" t="str">
        <f t="shared" si="28"/>
        <v>41229.336</v>
      </c>
      <c r="H322" s="15">
        <f t="shared" si="29"/>
        <v>-1649</v>
      </c>
      <c r="I322" s="48" t="s">
        <v>6476</v>
      </c>
      <c r="J322" s="49" t="s">
        <v>6477</v>
      </c>
      <c r="K322" s="48">
        <v>-1649</v>
      </c>
      <c r="L322" s="48" t="s">
        <v>10595</v>
      </c>
      <c r="M322" s="49" t="s">
        <v>9369</v>
      </c>
      <c r="N322" s="49"/>
      <c r="O322" s="50" t="s">
        <v>5248</v>
      </c>
      <c r="P322" s="50" t="s">
        <v>9903</v>
      </c>
    </row>
    <row r="323" spans="1:16" ht="13.5" thickBot="1" x14ac:dyDescent="0.25">
      <c r="A323" s="15" t="str">
        <f t="shared" si="24"/>
        <v> ORI 129 </v>
      </c>
      <c r="B323" s="21" t="str">
        <f t="shared" si="25"/>
        <v>I</v>
      </c>
      <c r="C323" s="15">
        <f t="shared" si="26"/>
        <v>41235.31</v>
      </c>
      <c r="D323" s="19" t="str">
        <f t="shared" si="27"/>
        <v>vis</v>
      </c>
      <c r="E323" s="47" t="e">
        <f>VLOOKUP(C323,Active!C$21:E$693,3,FALSE)</f>
        <v>#N/A</v>
      </c>
      <c r="F323" s="21" t="s">
        <v>9287</v>
      </c>
      <c r="G323" s="19" t="str">
        <f t="shared" si="28"/>
        <v>41235.310</v>
      </c>
      <c r="H323" s="15">
        <f t="shared" si="29"/>
        <v>-1644</v>
      </c>
      <c r="I323" s="48" t="s">
        <v>6480</v>
      </c>
      <c r="J323" s="49" t="s">
        <v>6481</v>
      </c>
      <c r="K323" s="48">
        <v>-1644</v>
      </c>
      <c r="L323" s="48" t="s">
        <v>10578</v>
      </c>
      <c r="M323" s="49" t="s">
        <v>9369</v>
      </c>
      <c r="N323" s="49"/>
      <c r="O323" s="50" t="s">
        <v>8998</v>
      </c>
      <c r="P323" s="50" t="s">
        <v>6463</v>
      </c>
    </row>
    <row r="324" spans="1:16" ht="13.5" thickBot="1" x14ac:dyDescent="0.25">
      <c r="A324" s="15" t="str">
        <f t="shared" si="24"/>
        <v> ORI 127 </v>
      </c>
      <c r="B324" s="21" t="str">
        <f t="shared" si="25"/>
        <v>I</v>
      </c>
      <c r="C324" s="15">
        <f t="shared" si="26"/>
        <v>41235.313999999998</v>
      </c>
      <c r="D324" s="19" t="str">
        <f t="shared" si="27"/>
        <v>vis</v>
      </c>
      <c r="E324" s="47" t="e">
        <f>VLOOKUP(C324,Active!C$21:E$693,3,FALSE)</f>
        <v>#N/A</v>
      </c>
      <c r="F324" s="21" t="s">
        <v>9287</v>
      </c>
      <c r="G324" s="19" t="str">
        <f t="shared" si="28"/>
        <v>41235.314</v>
      </c>
      <c r="H324" s="15">
        <f t="shared" si="29"/>
        <v>-1644</v>
      </c>
      <c r="I324" s="48" t="s">
        <v>6482</v>
      </c>
      <c r="J324" s="49" t="s">
        <v>6483</v>
      </c>
      <c r="K324" s="48">
        <v>-1644</v>
      </c>
      <c r="L324" s="48" t="s">
        <v>10660</v>
      </c>
      <c r="M324" s="49" t="s">
        <v>9369</v>
      </c>
      <c r="N324" s="49"/>
      <c r="O324" s="50" t="s">
        <v>5248</v>
      </c>
      <c r="P324" s="50" t="s">
        <v>9903</v>
      </c>
    </row>
    <row r="325" spans="1:16" ht="13.5" thickBot="1" x14ac:dyDescent="0.25">
      <c r="A325" s="15" t="str">
        <f t="shared" si="24"/>
        <v> ORI 129 </v>
      </c>
      <c r="B325" s="21" t="str">
        <f t="shared" si="25"/>
        <v>I</v>
      </c>
      <c r="C325" s="15">
        <f t="shared" si="26"/>
        <v>41241.296999999999</v>
      </c>
      <c r="D325" s="19" t="str">
        <f t="shared" si="27"/>
        <v>vis</v>
      </c>
      <c r="E325" s="47" t="e">
        <f>VLOOKUP(C325,Active!C$21:E$693,3,FALSE)</f>
        <v>#N/A</v>
      </c>
      <c r="F325" s="21" t="s">
        <v>9287</v>
      </c>
      <c r="G325" s="19" t="str">
        <f t="shared" si="28"/>
        <v>41241.297</v>
      </c>
      <c r="H325" s="15">
        <f t="shared" si="29"/>
        <v>-1639</v>
      </c>
      <c r="I325" s="48" t="s">
        <v>6489</v>
      </c>
      <c r="J325" s="49" t="s">
        <v>6490</v>
      </c>
      <c r="K325" s="48">
        <v>-1639</v>
      </c>
      <c r="L325" s="48" t="s">
        <v>10615</v>
      </c>
      <c r="M325" s="49" t="s">
        <v>9369</v>
      </c>
      <c r="N325" s="49"/>
      <c r="O325" s="50" t="s">
        <v>5245</v>
      </c>
      <c r="P325" s="50" t="s">
        <v>6463</v>
      </c>
    </row>
    <row r="326" spans="1:16" ht="13.5" thickBot="1" x14ac:dyDescent="0.25">
      <c r="A326" s="15" t="str">
        <f t="shared" si="24"/>
        <v> ORI 129 </v>
      </c>
      <c r="B326" s="21" t="str">
        <f t="shared" si="25"/>
        <v>I</v>
      </c>
      <c r="C326" s="15">
        <f t="shared" si="26"/>
        <v>41241.300000000003</v>
      </c>
      <c r="D326" s="19" t="str">
        <f t="shared" si="27"/>
        <v>vis</v>
      </c>
      <c r="E326" s="47" t="e">
        <f>VLOOKUP(C326,Active!C$21:E$693,3,FALSE)</f>
        <v>#N/A</v>
      </c>
      <c r="F326" s="21" t="s">
        <v>9287</v>
      </c>
      <c r="G326" s="19" t="str">
        <f t="shared" si="28"/>
        <v>41241.300</v>
      </c>
      <c r="H326" s="15">
        <f t="shared" si="29"/>
        <v>-1639</v>
      </c>
      <c r="I326" s="48" t="s">
        <v>6493</v>
      </c>
      <c r="J326" s="49" t="s">
        <v>6494</v>
      </c>
      <c r="K326" s="48">
        <v>-1639</v>
      </c>
      <c r="L326" s="48" t="s">
        <v>10742</v>
      </c>
      <c r="M326" s="49" t="s">
        <v>9369</v>
      </c>
      <c r="N326" s="49"/>
      <c r="O326" s="50" t="s">
        <v>5248</v>
      </c>
      <c r="P326" s="50" t="s">
        <v>6463</v>
      </c>
    </row>
    <row r="327" spans="1:16" ht="13.5" thickBot="1" x14ac:dyDescent="0.25">
      <c r="A327" s="15" t="str">
        <f t="shared" si="24"/>
        <v> ORI 129 </v>
      </c>
      <c r="B327" s="21" t="str">
        <f t="shared" si="25"/>
        <v>I</v>
      </c>
      <c r="C327" s="15">
        <f t="shared" si="26"/>
        <v>41247.266000000003</v>
      </c>
      <c r="D327" s="19" t="str">
        <f t="shared" si="27"/>
        <v>vis</v>
      </c>
      <c r="E327" s="47" t="e">
        <f>VLOOKUP(C327,Active!C$21:E$693,3,FALSE)</f>
        <v>#N/A</v>
      </c>
      <c r="F327" s="21" t="s">
        <v>9287</v>
      </c>
      <c r="G327" s="19" t="str">
        <f t="shared" si="28"/>
        <v>41247.266</v>
      </c>
      <c r="H327" s="15">
        <f t="shared" si="29"/>
        <v>-1634</v>
      </c>
      <c r="I327" s="48" t="s">
        <v>6497</v>
      </c>
      <c r="J327" s="49" t="s">
        <v>6498</v>
      </c>
      <c r="K327" s="48">
        <v>-1634</v>
      </c>
      <c r="L327" s="48" t="s">
        <v>10586</v>
      </c>
      <c r="M327" s="49" t="s">
        <v>9369</v>
      </c>
      <c r="N327" s="49"/>
      <c r="O327" s="50" t="s">
        <v>5245</v>
      </c>
      <c r="P327" s="50" t="s">
        <v>6463</v>
      </c>
    </row>
    <row r="328" spans="1:16" ht="13.5" thickBot="1" x14ac:dyDescent="0.25">
      <c r="A328" s="15" t="str">
        <f t="shared" si="24"/>
        <v> ORI 129 </v>
      </c>
      <c r="B328" s="21" t="str">
        <f t="shared" si="25"/>
        <v>I</v>
      </c>
      <c r="C328" s="15">
        <f t="shared" si="26"/>
        <v>41247.279000000002</v>
      </c>
      <c r="D328" s="19" t="str">
        <f t="shared" si="27"/>
        <v>vis</v>
      </c>
      <c r="E328" s="47" t="e">
        <f>VLOOKUP(C328,Active!C$21:E$693,3,FALSE)</f>
        <v>#N/A</v>
      </c>
      <c r="F328" s="21" t="s">
        <v>9287</v>
      </c>
      <c r="G328" s="19" t="str">
        <f t="shared" si="28"/>
        <v>41247.279</v>
      </c>
      <c r="H328" s="15">
        <f t="shared" si="29"/>
        <v>-1634</v>
      </c>
      <c r="I328" s="48" t="s">
        <v>6499</v>
      </c>
      <c r="J328" s="49" t="s">
        <v>6500</v>
      </c>
      <c r="K328" s="48">
        <v>-1634</v>
      </c>
      <c r="L328" s="48" t="s">
        <v>10775</v>
      </c>
      <c r="M328" s="49" t="s">
        <v>9369</v>
      </c>
      <c r="N328" s="49"/>
      <c r="O328" s="50" t="s">
        <v>6501</v>
      </c>
      <c r="P328" s="50" t="s">
        <v>6463</v>
      </c>
    </row>
    <row r="329" spans="1:16" ht="13.5" thickBot="1" x14ac:dyDescent="0.25">
      <c r="A329" s="15" t="str">
        <f t="shared" si="24"/>
        <v> ORI 129 </v>
      </c>
      <c r="B329" s="21" t="str">
        <f t="shared" si="25"/>
        <v>I</v>
      </c>
      <c r="C329" s="15">
        <f t="shared" si="26"/>
        <v>41248.46</v>
      </c>
      <c r="D329" s="19" t="str">
        <f t="shared" si="27"/>
        <v>vis</v>
      </c>
      <c r="E329" s="47" t="e">
        <f>VLOOKUP(C329,Active!C$21:E$693,3,FALSE)</f>
        <v>#N/A</v>
      </c>
      <c r="F329" s="21" t="s">
        <v>9287</v>
      </c>
      <c r="G329" s="19" t="str">
        <f t="shared" si="28"/>
        <v>41248.460</v>
      </c>
      <c r="H329" s="15">
        <f t="shared" si="29"/>
        <v>-1633</v>
      </c>
      <c r="I329" s="48" t="s">
        <v>6502</v>
      </c>
      <c r="J329" s="49" t="s">
        <v>6503</v>
      </c>
      <c r="K329" s="48">
        <v>-1633</v>
      </c>
      <c r="L329" s="48" t="s">
        <v>10595</v>
      </c>
      <c r="M329" s="49" t="s">
        <v>9369</v>
      </c>
      <c r="N329" s="49"/>
      <c r="O329" s="50" t="s">
        <v>6504</v>
      </c>
      <c r="P329" s="50" t="s">
        <v>6463</v>
      </c>
    </row>
    <row r="330" spans="1:16" ht="13.5" thickBot="1" x14ac:dyDescent="0.25">
      <c r="A330" s="15" t="str">
        <f t="shared" si="24"/>
        <v> ORI 129 </v>
      </c>
      <c r="B330" s="21" t="str">
        <f t="shared" si="25"/>
        <v>I</v>
      </c>
      <c r="C330" s="15">
        <f t="shared" si="26"/>
        <v>41254.466</v>
      </c>
      <c r="D330" s="19" t="str">
        <f t="shared" si="27"/>
        <v>vis</v>
      </c>
      <c r="E330" s="47" t="e">
        <f>VLOOKUP(C330,Active!C$21:E$693,3,FALSE)</f>
        <v>#N/A</v>
      </c>
      <c r="F330" s="21" t="s">
        <v>9287</v>
      </c>
      <c r="G330" s="19" t="str">
        <f t="shared" si="28"/>
        <v>41254.466</v>
      </c>
      <c r="H330" s="15">
        <f t="shared" si="29"/>
        <v>-1628</v>
      </c>
      <c r="I330" s="48" t="s">
        <v>6509</v>
      </c>
      <c r="J330" s="49" t="s">
        <v>6510</v>
      </c>
      <c r="K330" s="48">
        <v>-1628</v>
      </c>
      <c r="L330" s="48" t="s">
        <v>7557</v>
      </c>
      <c r="M330" s="49" t="s">
        <v>9369</v>
      </c>
      <c r="N330" s="49"/>
      <c r="O330" s="50" t="s">
        <v>6501</v>
      </c>
      <c r="P330" s="50" t="s">
        <v>6463</v>
      </c>
    </row>
    <row r="331" spans="1:16" ht="13.5" thickBot="1" x14ac:dyDescent="0.25">
      <c r="A331" s="15" t="str">
        <f t="shared" ref="A331:A394" si="30">P331</f>
        <v> BBS 2 </v>
      </c>
      <c r="B331" s="21" t="str">
        <f t="shared" ref="B331:B394" si="31">IF(H331=INT(H331),"I","II")</f>
        <v>I</v>
      </c>
      <c r="C331" s="15">
        <f t="shared" ref="C331:C394" si="32">1*G331</f>
        <v>41272.381000000001</v>
      </c>
      <c r="D331" s="19" t="str">
        <f t="shared" ref="D331:D394" si="33">VLOOKUP(F331,I$1:J$5,2,FALSE)</f>
        <v>vis</v>
      </c>
      <c r="E331" s="47" t="e">
        <f>VLOOKUP(C331,Active!C$21:E$693,3,FALSE)</f>
        <v>#N/A</v>
      </c>
      <c r="F331" s="21" t="s">
        <v>9287</v>
      </c>
      <c r="G331" s="19" t="str">
        <f t="shared" ref="G331:G394" si="34">MID(I331,3,LEN(I331)-3)</f>
        <v>41272.381</v>
      </c>
      <c r="H331" s="15">
        <f t="shared" ref="H331:H394" si="35">1*K331</f>
        <v>-1613</v>
      </c>
      <c r="I331" s="48" t="s">
        <v>6528</v>
      </c>
      <c r="J331" s="49" t="s">
        <v>6529</v>
      </c>
      <c r="K331" s="48">
        <v>-1613</v>
      </c>
      <c r="L331" s="48" t="s">
        <v>10699</v>
      </c>
      <c r="M331" s="49" t="s">
        <v>9369</v>
      </c>
      <c r="N331" s="49"/>
      <c r="O331" s="50" t="s">
        <v>6501</v>
      </c>
      <c r="P331" s="50" t="s">
        <v>6530</v>
      </c>
    </row>
    <row r="332" spans="1:16" ht="13.5" thickBot="1" x14ac:dyDescent="0.25">
      <c r="A332" s="15" t="str">
        <f t="shared" si="30"/>
        <v> ORI 129 </v>
      </c>
      <c r="B332" s="21" t="str">
        <f t="shared" si="31"/>
        <v>I</v>
      </c>
      <c r="C332" s="15">
        <f t="shared" si="32"/>
        <v>41290.296999999999</v>
      </c>
      <c r="D332" s="19" t="str">
        <f t="shared" si="33"/>
        <v>vis</v>
      </c>
      <c r="E332" s="47" t="e">
        <f>VLOOKUP(C332,Active!C$21:E$693,3,FALSE)</f>
        <v>#N/A</v>
      </c>
      <c r="F332" s="21" t="s">
        <v>9287</v>
      </c>
      <c r="G332" s="19" t="str">
        <f t="shared" si="34"/>
        <v>41290.297</v>
      </c>
      <c r="H332" s="15">
        <f t="shared" si="35"/>
        <v>-1598</v>
      </c>
      <c r="I332" s="48" t="s">
        <v>6531</v>
      </c>
      <c r="J332" s="49" t="s">
        <v>6532</v>
      </c>
      <c r="K332" s="48">
        <v>-1598</v>
      </c>
      <c r="L332" s="48" t="s">
        <v>10631</v>
      </c>
      <c r="M332" s="49" t="s">
        <v>9369</v>
      </c>
      <c r="N332" s="49"/>
      <c r="O332" s="50" t="s">
        <v>5866</v>
      </c>
      <c r="P332" s="50" t="s">
        <v>6463</v>
      </c>
    </row>
    <row r="333" spans="1:16" ht="13.5" thickBot="1" x14ac:dyDescent="0.25">
      <c r="A333" s="15" t="str">
        <f t="shared" si="30"/>
        <v> ORI 129 </v>
      </c>
      <c r="B333" s="21" t="str">
        <f t="shared" si="31"/>
        <v>I</v>
      </c>
      <c r="C333" s="15">
        <f t="shared" si="32"/>
        <v>41290.300000000003</v>
      </c>
      <c r="D333" s="19" t="str">
        <f t="shared" si="33"/>
        <v>vis</v>
      </c>
      <c r="E333" s="47" t="e">
        <f>VLOOKUP(C333,Active!C$21:E$693,3,FALSE)</f>
        <v>#N/A</v>
      </c>
      <c r="F333" s="21" t="s">
        <v>9287</v>
      </c>
      <c r="G333" s="19" t="str">
        <f t="shared" si="34"/>
        <v>41290.300</v>
      </c>
      <c r="H333" s="15">
        <f t="shared" si="35"/>
        <v>-1598</v>
      </c>
      <c r="I333" s="48" t="s">
        <v>6533</v>
      </c>
      <c r="J333" s="49" t="s">
        <v>6534</v>
      </c>
      <c r="K333" s="48">
        <v>-1598</v>
      </c>
      <c r="L333" s="48" t="s">
        <v>7644</v>
      </c>
      <c r="M333" s="49" t="s">
        <v>9369</v>
      </c>
      <c r="N333" s="49"/>
      <c r="O333" s="50" t="s">
        <v>5248</v>
      </c>
      <c r="P333" s="50" t="s">
        <v>6463</v>
      </c>
    </row>
    <row r="334" spans="1:16" ht="13.5" thickBot="1" x14ac:dyDescent="0.25">
      <c r="A334" s="15" t="str">
        <f t="shared" si="30"/>
        <v> BBS 1 </v>
      </c>
      <c r="B334" s="21" t="str">
        <f t="shared" si="31"/>
        <v>I</v>
      </c>
      <c r="C334" s="15">
        <f t="shared" si="32"/>
        <v>41302.250999999997</v>
      </c>
      <c r="D334" s="19" t="str">
        <f t="shared" si="33"/>
        <v>vis</v>
      </c>
      <c r="E334" s="47" t="e">
        <f>VLOOKUP(C334,Active!C$21:E$693,3,FALSE)</f>
        <v>#N/A</v>
      </c>
      <c r="F334" s="21" t="s">
        <v>9287</v>
      </c>
      <c r="G334" s="19" t="str">
        <f t="shared" si="34"/>
        <v>41302.251</v>
      </c>
      <c r="H334" s="15">
        <f t="shared" si="35"/>
        <v>-1588</v>
      </c>
      <c r="I334" s="48" t="s">
        <v>6537</v>
      </c>
      <c r="J334" s="49" t="s">
        <v>6538</v>
      </c>
      <c r="K334" s="48">
        <v>-1588</v>
      </c>
      <c r="L334" s="48" t="s">
        <v>9288</v>
      </c>
      <c r="M334" s="49" t="s">
        <v>9369</v>
      </c>
      <c r="N334" s="49"/>
      <c r="O334" s="50" t="s">
        <v>5245</v>
      </c>
      <c r="P334" s="50" t="s">
        <v>6539</v>
      </c>
    </row>
    <row r="335" spans="1:16" ht="13.5" thickBot="1" x14ac:dyDescent="0.25">
      <c r="A335" s="15" t="str">
        <f t="shared" si="30"/>
        <v> BBS 1 </v>
      </c>
      <c r="B335" s="21" t="str">
        <f t="shared" si="31"/>
        <v>I</v>
      </c>
      <c r="C335" s="15">
        <f t="shared" si="32"/>
        <v>41302.254000000001</v>
      </c>
      <c r="D335" s="19" t="str">
        <f t="shared" si="33"/>
        <v>vis</v>
      </c>
      <c r="E335" s="47" t="e">
        <f>VLOOKUP(C335,Active!C$21:E$693,3,FALSE)</f>
        <v>#N/A</v>
      </c>
      <c r="F335" s="21" t="s">
        <v>9287</v>
      </c>
      <c r="G335" s="19" t="str">
        <f t="shared" si="34"/>
        <v>41302.254</v>
      </c>
      <c r="H335" s="15">
        <f t="shared" si="35"/>
        <v>-1588</v>
      </c>
      <c r="I335" s="48" t="s">
        <v>6540</v>
      </c>
      <c r="J335" s="49" t="s">
        <v>6541</v>
      </c>
      <c r="K335" s="48">
        <v>-1588</v>
      </c>
      <c r="L335" s="48" t="s">
        <v>10634</v>
      </c>
      <c r="M335" s="49" t="s">
        <v>9369</v>
      </c>
      <c r="N335" s="49"/>
      <c r="O335" s="50" t="s">
        <v>5866</v>
      </c>
      <c r="P335" s="50" t="s">
        <v>6539</v>
      </c>
    </row>
    <row r="336" spans="1:16" ht="13.5" thickBot="1" x14ac:dyDescent="0.25">
      <c r="A336" s="15" t="str">
        <f t="shared" si="30"/>
        <v>IBVS 937 </v>
      </c>
      <c r="B336" s="21" t="str">
        <f t="shared" si="31"/>
        <v>I</v>
      </c>
      <c r="C336" s="15">
        <f t="shared" si="32"/>
        <v>41333.325700000001</v>
      </c>
      <c r="D336" s="19" t="str">
        <f t="shared" si="33"/>
        <v>vis</v>
      </c>
      <c r="E336" s="47" t="e">
        <f>VLOOKUP(C336,Active!C$21:E$693,3,FALSE)</f>
        <v>#N/A</v>
      </c>
      <c r="F336" s="21" t="s">
        <v>9287</v>
      </c>
      <c r="G336" s="19" t="str">
        <f t="shared" si="34"/>
        <v>41333.3257</v>
      </c>
      <c r="H336" s="15">
        <f t="shared" si="35"/>
        <v>-1562</v>
      </c>
      <c r="I336" s="48" t="s">
        <v>6556</v>
      </c>
      <c r="J336" s="49" t="s">
        <v>6557</v>
      </c>
      <c r="K336" s="48">
        <v>-1562</v>
      </c>
      <c r="L336" s="48" t="s">
        <v>9173</v>
      </c>
      <c r="M336" s="49" t="s">
        <v>10601</v>
      </c>
      <c r="N336" s="49" t="s">
        <v>10602</v>
      </c>
      <c r="O336" s="50" t="s">
        <v>6558</v>
      </c>
      <c r="P336" s="51" t="s">
        <v>6559</v>
      </c>
    </row>
    <row r="337" spans="1:16" ht="13.5" thickBot="1" x14ac:dyDescent="0.25">
      <c r="A337" s="15" t="str">
        <f t="shared" si="30"/>
        <v>IBVS 637 </v>
      </c>
      <c r="B337" s="21" t="str">
        <f t="shared" si="31"/>
        <v>I</v>
      </c>
      <c r="C337" s="15">
        <f t="shared" si="32"/>
        <v>41353.644999999997</v>
      </c>
      <c r="D337" s="19" t="str">
        <f t="shared" si="33"/>
        <v>vis</v>
      </c>
      <c r="E337" s="47" t="e">
        <f>VLOOKUP(C337,Active!C$21:E$693,3,FALSE)</f>
        <v>#N/A</v>
      </c>
      <c r="F337" s="21" t="s">
        <v>9287</v>
      </c>
      <c r="G337" s="19" t="str">
        <f t="shared" si="34"/>
        <v>41353.645</v>
      </c>
      <c r="H337" s="15">
        <f t="shared" si="35"/>
        <v>-1545</v>
      </c>
      <c r="I337" s="48" t="s">
        <v>6580</v>
      </c>
      <c r="J337" s="49" t="s">
        <v>6581</v>
      </c>
      <c r="K337" s="48">
        <v>-1545</v>
      </c>
      <c r="L337" s="48" t="s">
        <v>10631</v>
      </c>
      <c r="M337" s="49" t="s">
        <v>9369</v>
      </c>
      <c r="N337" s="49"/>
      <c r="O337" s="50" t="s">
        <v>6582</v>
      </c>
      <c r="P337" s="51" t="s">
        <v>6583</v>
      </c>
    </row>
    <row r="338" spans="1:16" ht="13.5" thickBot="1" x14ac:dyDescent="0.25">
      <c r="A338" s="15" t="str">
        <f t="shared" si="30"/>
        <v> BBS 2 </v>
      </c>
      <c r="B338" s="21" t="str">
        <f t="shared" si="31"/>
        <v>I</v>
      </c>
      <c r="C338" s="15">
        <f t="shared" si="32"/>
        <v>41395.483999999997</v>
      </c>
      <c r="D338" s="19" t="str">
        <f t="shared" si="33"/>
        <v>vis</v>
      </c>
      <c r="E338" s="47" t="e">
        <f>VLOOKUP(C338,Active!C$21:E$693,3,FALSE)</f>
        <v>#N/A</v>
      </c>
      <c r="F338" s="21" t="s">
        <v>9287</v>
      </c>
      <c r="G338" s="19" t="str">
        <f t="shared" si="34"/>
        <v>41395.484</v>
      </c>
      <c r="H338" s="15">
        <f t="shared" si="35"/>
        <v>-1510</v>
      </c>
      <c r="I338" s="48" t="s">
        <v>6625</v>
      </c>
      <c r="J338" s="49" t="s">
        <v>6626</v>
      </c>
      <c r="K338" s="48">
        <v>-1510</v>
      </c>
      <c r="L338" s="48" t="s">
        <v>10615</v>
      </c>
      <c r="M338" s="49" t="s">
        <v>9369</v>
      </c>
      <c r="N338" s="49"/>
      <c r="O338" s="50" t="s">
        <v>5245</v>
      </c>
      <c r="P338" s="50" t="s">
        <v>6530</v>
      </c>
    </row>
    <row r="339" spans="1:16" ht="13.5" thickBot="1" x14ac:dyDescent="0.25">
      <c r="A339" s="15" t="str">
        <f t="shared" si="30"/>
        <v> BBS 3 </v>
      </c>
      <c r="B339" s="21" t="str">
        <f t="shared" si="31"/>
        <v>I</v>
      </c>
      <c r="C339" s="15">
        <f t="shared" si="32"/>
        <v>41401.459000000003</v>
      </c>
      <c r="D339" s="19" t="str">
        <f t="shared" si="33"/>
        <v>vis</v>
      </c>
      <c r="E339" s="47" t="e">
        <f>VLOOKUP(C339,Active!C$21:E$693,3,FALSE)</f>
        <v>#N/A</v>
      </c>
      <c r="F339" s="21" t="s">
        <v>9287</v>
      </c>
      <c r="G339" s="19" t="str">
        <f t="shared" si="34"/>
        <v>41401.459</v>
      </c>
      <c r="H339" s="15">
        <f t="shared" si="35"/>
        <v>-1505</v>
      </c>
      <c r="I339" s="48" t="s">
        <v>6629</v>
      </c>
      <c r="J339" s="49" t="s">
        <v>6630</v>
      </c>
      <c r="K339" s="48">
        <v>-1505</v>
      </c>
      <c r="L339" s="48" t="s">
        <v>10639</v>
      </c>
      <c r="M339" s="49" t="s">
        <v>9369</v>
      </c>
      <c r="N339" s="49"/>
      <c r="O339" s="50" t="s">
        <v>5245</v>
      </c>
      <c r="P339" s="50" t="s">
        <v>6631</v>
      </c>
    </row>
    <row r="340" spans="1:16" ht="13.5" thickBot="1" x14ac:dyDescent="0.25">
      <c r="A340" s="15" t="str">
        <f t="shared" si="30"/>
        <v> BBS 3 </v>
      </c>
      <c r="B340" s="21" t="str">
        <f t="shared" si="31"/>
        <v>I</v>
      </c>
      <c r="C340" s="15">
        <f t="shared" si="32"/>
        <v>41407.432000000001</v>
      </c>
      <c r="D340" s="19" t="str">
        <f t="shared" si="33"/>
        <v>vis</v>
      </c>
      <c r="E340" s="47" t="e">
        <f>VLOOKUP(C340,Active!C$21:E$693,3,FALSE)</f>
        <v>#N/A</v>
      </c>
      <c r="F340" s="21" t="s">
        <v>9287</v>
      </c>
      <c r="G340" s="19" t="str">
        <f t="shared" si="34"/>
        <v>41407.432</v>
      </c>
      <c r="H340" s="15">
        <f t="shared" si="35"/>
        <v>-1500</v>
      </c>
      <c r="I340" s="48" t="s">
        <v>6638</v>
      </c>
      <c r="J340" s="49" t="s">
        <v>6639</v>
      </c>
      <c r="K340" s="48">
        <v>-1500</v>
      </c>
      <c r="L340" s="48" t="s">
        <v>10625</v>
      </c>
      <c r="M340" s="49" t="s">
        <v>9369</v>
      </c>
      <c r="N340" s="49"/>
      <c r="O340" s="50" t="s">
        <v>5245</v>
      </c>
      <c r="P340" s="50" t="s">
        <v>6631</v>
      </c>
    </row>
    <row r="341" spans="1:16" ht="13.5" thickBot="1" x14ac:dyDescent="0.25">
      <c r="A341" s="15" t="str">
        <f t="shared" si="30"/>
        <v> BBS 2 </v>
      </c>
      <c r="B341" s="21" t="str">
        <f t="shared" si="31"/>
        <v>I</v>
      </c>
      <c r="C341" s="15">
        <f t="shared" si="32"/>
        <v>41407.434000000001</v>
      </c>
      <c r="D341" s="19" t="str">
        <f t="shared" si="33"/>
        <v>vis</v>
      </c>
      <c r="E341" s="47" t="e">
        <f>VLOOKUP(C341,Active!C$21:E$693,3,FALSE)</f>
        <v>#N/A</v>
      </c>
      <c r="F341" s="21" t="s">
        <v>9287</v>
      </c>
      <c r="G341" s="19" t="str">
        <f t="shared" si="34"/>
        <v>41407.434</v>
      </c>
      <c r="H341" s="15">
        <f t="shared" si="35"/>
        <v>-1500</v>
      </c>
      <c r="I341" s="48" t="s">
        <v>6640</v>
      </c>
      <c r="J341" s="49" t="s">
        <v>6641</v>
      </c>
      <c r="K341" s="48">
        <v>-1500</v>
      </c>
      <c r="L341" s="48" t="s">
        <v>7644</v>
      </c>
      <c r="M341" s="49" t="s">
        <v>9369</v>
      </c>
      <c r="N341" s="49"/>
      <c r="O341" s="50" t="s">
        <v>5248</v>
      </c>
      <c r="P341" s="50" t="s">
        <v>6530</v>
      </c>
    </row>
    <row r="342" spans="1:16" ht="13.5" thickBot="1" x14ac:dyDescent="0.25">
      <c r="A342" s="15" t="str">
        <f t="shared" si="30"/>
        <v> BBS 3 </v>
      </c>
      <c r="B342" s="21" t="str">
        <f t="shared" si="31"/>
        <v>I</v>
      </c>
      <c r="C342" s="15">
        <f t="shared" si="32"/>
        <v>41481.540999999997</v>
      </c>
      <c r="D342" s="19" t="str">
        <f t="shared" si="33"/>
        <v>vis</v>
      </c>
      <c r="E342" s="47" t="e">
        <f>VLOOKUP(C342,Active!C$21:E$693,3,FALSE)</f>
        <v>#N/A</v>
      </c>
      <c r="F342" s="21" t="s">
        <v>9287</v>
      </c>
      <c r="G342" s="19" t="str">
        <f t="shared" si="34"/>
        <v>41481.541</v>
      </c>
      <c r="H342" s="15">
        <f t="shared" si="35"/>
        <v>-1438</v>
      </c>
      <c r="I342" s="48" t="s">
        <v>6650</v>
      </c>
      <c r="J342" s="49" t="s">
        <v>6651</v>
      </c>
      <c r="K342" s="48">
        <v>-1438</v>
      </c>
      <c r="L342" s="48" t="s">
        <v>10634</v>
      </c>
      <c r="M342" s="49" t="s">
        <v>9369</v>
      </c>
      <c r="N342" s="49"/>
      <c r="O342" s="50" t="s">
        <v>5248</v>
      </c>
      <c r="P342" s="50" t="s">
        <v>6631</v>
      </c>
    </row>
    <row r="343" spans="1:16" ht="13.5" thickBot="1" x14ac:dyDescent="0.25">
      <c r="A343" s="15" t="str">
        <f t="shared" si="30"/>
        <v> BBS 4 </v>
      </c>
      <c r="B343" s="21" t="str">
        <f t="shared" si="31"/>
        <v>I</v>
      </c>
      <c r="C343" s="15">
        <f t="shared" si="32"/>
        <v>41487.517</v>
      </c>
      <c r="D343" s="19" t="str">
        <f t="shared" si="33"/>
        <v>vis</v>
      </c>
      <c r="E343" s="47" t="e">
        <f>VLOOKUP(C343,Active!C$21:E$693,3,FALSE)</f>
        <v>#N/A</v>
      </c>
      <c r="F343" s="21" t="s">
        <v>9287</v>
      </c>
      <c r="G343" s="19" t="str">
        <f t="shared" si="34"/>
        <v>41487.517</v>
      </c>
      <c r="H343" s="15">
        <f t="shared" si="35"/>
        <v>-1433</v>
      </c>
      <c r="I343" s="48" t="s">
        <v>6652</v>
      </c>
      <c r="J343" s="49" t="s">
        <v>6653</v>
      </c>
      <c r="K343" s="48">
        <v>-1433</v>
      </c>
      <c r="L343" s="48" t="s">
        <v>10634</v>
      </c>
      <c r="M343" s="49" t="s">
        <v>9369</v>
      </c>
      <c r="N343" s="49"/>
      <c r="O343" s="50" t="s">
        <v>6654</v>
      </c>
      <c r="P343" s="50" t="s">
        <v>6655</v>
      </c>
    </row>
    <row r="344" spans="1:16" ht="13.5" thickBot="1" x14ac:dyDescent="0.25">
      <c r="A344" s="15" t="str">
        <f t="shared" si="30"/>
        <v> BBS 3 </v>
      </c>
      <c r="B344" s="21" t="str">
        <f t="shared" si="31"/>
        <v>I</v>
      </c>
      <c r="C344" s="15">
        <f t="shared" si="32"/>
        <v>41487.517999999996</v>
      </c>
      <c r="D344" s="19" t="str">
        <f t="shared" si="33"/>
        <v>vis</v>
      </c>
      <c r="E344" s="47" t="e">
        <f>VLOOKUP(C344,Active!C$21:E$693,3,FALSE)</f>
        <v>#N/A</v>
      </c>
      <c r="F344" s="21" t="s">
        <v>9287</v>
      </c>
      <c r="G344" s="19" t="str">
        <f t="shared" si="34"/>
        <v>41487.518</v>
      </c>
      <c r="H344" s="15">
        <f t="shared" si="35"/>
        <v>-1433</v>
      </c>
      <c r="I344" s="48" t="s">
        <v>6656</v>
      </c>
      <c r="J344" s="49" t="s">
        <v>6657</v>
      </c>
      <c r="K344" s="48">
        <v>-1433</v>
      </c>
      <c r="L344" s="48" t="s">
        <v>10615</v>
      </c>
      <c r="M344" s="49" t="s">
        <v>9369</v>
      </c>
      <c r="N344" s="49"/>
      <c r="O344" s="50" t="s">
        <v>5245</v>
      </c>
      <c r="P344" s="50" t="s">
        <v>6631</v>
      </c>
    </row>
    <row r="345" spans="1:16" ht="13.5" thickBot="1" x14ac:dyDescent="0.25">
      <c r="A345" s="15" t="str">
        <f t="shared" si="30"/>
        <v>IBVS 937 </v>
      </c>
      <c r="B345" s="21" t="str">
        <f t="shared" si="31"/>
        <v>I</v>
      </c>
      <c r="C345" s="15">
        <f t="shared" si="32"/>
        <v>41511.420599999998</v>
      </c>
      <c r="D345" s="19" t="str">
        <f t="shared" si="33"/>
        <v>vis</v>
      </c>
      <c r="E345" s="47" t="e">
        <f>VLOOKUP(C345,Active!C$21:E$693,3,FALSE)</f>
        <v>#N/A</v>
      </c>
      <c r="F345" s="21" t="s">
        <v>9287</v>
      </c>
      <c r="G345" s="19" t="str">
        <f t="shared" si="34"/>
        <v>41511.4206</v>
      </c>
      <c r="H345" s="15">
        <f t="shared" si="35"/>
        <v>-1413</v>
      </c>
      <c r="I345" s="48" t="s">
        <v>6660</v>
      </c>
      <c r="J345" s="49" t="s">
        <v>6661</v>
      </c>
      <c r="K345" s="48">
        <v>-1413</v>
      </c>
      <c r="L345" s="48" t="s">
        <v>6662</v>
      </c>
      <c r="M345" s="49" t="s">
        <v>10601</v>
      </c>
      <c r="N345" s="49" t="s">
        <v>10602</v>
      </c>
      <c r="O345" s="50" t="s">
        <v>6663</v>
      </c>
      <c r="P345" s="51" t="s">
        <v>6559</v>
      </c>
    </row>
    <row r="346" spans="1:16" ht="13.5" thickBot="1" x14ac:dyDescent="0.25">
      <c r="A346" s="15" t="str">
        <f t="shared" si="30"/>
        <v> BBS 4 </v>
      </c>
      <c r="B346" s="21" t="str">
        <f t="shared" si="31"/>
        <v>I</v>
      </c>
      <c r="C346" s="15">
        <f t="shared" si="32"/>
        <v>41511.432000000001</v>
      </c>
      <c r="D346" s="19" t="str">
        <f t="shared" si="33"/>
        <v>vis</v>
      </c>
      <c r="E346" s="47" t="e">
        <f>VLOOKUP(C346,Active!C$21:E$693,3,FALSE)</f>
        <v>#N/A</v>
      </c>
      <c r="F346" s="21" t="s">
        <v>9287</v>
      </c>
      <c r="G346" s="19" t="str">
        <f t="shared" si="34"/>
        <v>41511.432</v>
      </c>
      <c r="H346" s="15">
        <f t="shared" si="35"/>
        <v>-1413</v>
      </c>
      <c r="I346" s="48" t="s">
        <v>6664</v>
      </c>
      <c r="J346" s="49" t="s">
        <v>6665</v>
      </c>
      <c r="K346" s="48">
        <v>-1413</v>
      </c>
      <c r="L346" s="48" t="s">
        <v>10723</v>
      </c>
      <c r="M346" s="49" t="s">
        <v>9369</v>
      </c>
      <c r="N346" s="49"/>
      <c r="O346" s="50" t="s">
        <v>5248</v>
      </c>
      <c r="P346" s="50" t="s">
        <v>6655</v>
      </c>
    </row>
    <row r="347" spans="1:16" ht="13.5" thickBot="1" x14ac:dyDescent="0.25">
      <c r="A347" s="15" t="str">
        <f t="shared" si="30"/>
        <v> BBS 5 </v>
      </c>
      <c r="B347" s="21" t="str">
        <f t="shared" si="31"/>
        <v>I</v>
      </c>
      <c r="C347" s="15">
        <f t="shared" si="32"/>
        <v>41536.517999999996</v>
      </c>
      <c r="D347" s="19" t="str">
        <f t="shared" si="33"/>
        <v>vis</v>
      </c>
      <c r="E347" s="47" t="e">
        <f>VLOOKUP(C347,Active!C$21:E$693,3,FALSE)</f>
        <v>#N/A</v>
      </c>
      <c r="F347" s="21" t="s">
        <v>9287</v>
      </c>
      <c r="G347" s="19" t="str">
        <f t="shared" si="34"/>
        <v>41536.518</v>
      </c>
      <c r="H347" s="15">
        <f t="shared" si="35"/>
        <v>-1392</v>
      </c>
      <c r="I347" s="48" t="s">
        <v>6668</v>
      </c>
      <c r="J347" s="49" t="s">
        <v>6669</v>
      </c>
      <c r="K347" s="48">
        <v>-1392</v>
      </c>
      <c r="L347" s="48" t="s">
        <v>10625</v>
      </c>
      <c r="M347" s="49" t="s">
        <v>9369</v>
      </c>
      <c r="N347" s="49"/>
      <c r="O347" s="50" t="s">
        <v>6654</v>
      </c>
      <c r="P347" s="50" t="s">
        <v>6670</v>
      </c>
    </row>
    <row r="348" spans="1:16" ht="13.5" thickBot="1" x14ac:dyDescent="0.25">
      <c r="A348" s="15" t="str">
        <f t="shared" si="30"/>
        <v> BBS 5 </v>
      </c>
      <c r="B348" s="21" t="str">
        <f t="shared" si="31"/>
        <v>I</v>
      </c>
      <c r="C348" s="15">
        <f t="shared" si="32"/>
        <v>41536.519999999997</v>
      </c>
      <c r="D348" s="19" t="str">
        <f t="shared" si="33"/>
        <v>vis</v>
      </c>
      <c r="E348" s="47" t="e">
        <f>VLOOKUP(C348,Active!C$21:E$693,3,FALSE)</f>
        <v>#N/A</v>
      </c>
      <c r="F348" s="21" t="s">
        <v>9287</v>
      </c>
      <c r="G348" s="19" t="str">
        <f t="shared" si="34"/>
        <v>41536.520</v>
      </c>
      <c r="H348" s="15">
        <f t="shared" si="35"/>
        <v>-1392</v>
      </c>
      <c r="I348" s="48" t="s">
        <v>6671</v>
      </c>
      <c r="J348" s="49" t="s">
        <v>6672</v>
      </c>
      <c r="K348" s="48">
        <v>-1392</v>
      </c>
      <c r="L348" s="48" t="s">
        <v>7644</v>
      </c>
      <c r="M348" s="49" t="s">
        <v>9369</v>
      </c>
      <c r="N348" s="49"/>
      <c r="O348" s="50" t="s">
        <v>8998</v>
      </c>
      <c r="P348" s="50" t="s">
        <v>6670</v>
      </c>
    </row>
    <row r="349" spans="1:16" ht="13.5" thickBot="1" x14ac:dyDescent="0.25">
      <c r="A349" s="15" t="str">
        <f t="shared" si="30"/>
        <v> BBS 5 </v>
      </c>
      <c r="B349" s="21" t="str">
        <f t="shared" si="31"/>
        <v>I</v>
      </c>
      <c r="C349" s="15">
        <f t="shared" si="32"/>
        <v>41536.519999999997</v>
      </c>
      <c r="D349" s="19" t="str">
        <f t="shared" si="33"/>
        <v>vis</v>
      </c>
      <c r="E349" s="47" t="e">
        <f>VLOOKUP(C349,Active!C$21:E$693,3,FALSE)</f>
        <v>#N/A</v>
      </c>
      <c r="F349" s="21" t="s">
        <v>9287</v>
      </c>
      <c r="G349" s="19" t="str">
        <f t="shared" si="34"/>
        <v>41536.520</v>
      </c>
      <c r="H349" s="15">
        <f t="shared" si="35"/>
        <v>-1392</v>
      </c>
      <c r="I349" s="48" t="s">
        <v>6671</v>
      </c>
      <c r="J349" s="49" t="s">
        <v>6672</v>
      </c>
      <c r="K349" s="48">
        <v>-1392</v>
      </c>
      <c r="L349" s="48" t="s">
        <v>7644</v>
      </c>
      <c r="M349" s="49" t="s">
        <v>9369</v>
      </c>
      <c r="N349" s="49"/>
      <c r="O349" s="50" t="s">
        <v>6673</v>
      </c>
      <c r="P349" s="50" t="s">
        <v>6670</v>
      </c>
    </row>
    <row r="350" spans="1:16" ht="13.5" thickBot="1" x14ac:dyDescent="0.25">
      <c r="A350" s="15" t="str">
        <f t="shared" si="30"/>
        <v> BBS 5 </v>
      </c>
      <c r="B350" s="21" t="str">
        <f t="shared" si="31"/>
        <v>I</v>
      </c>
      <c r="C350" s="15">
        <f t="shared" si="32"/>
        <v>41536.521999999997</v>
      </c>
      <c r="D350" s="19" t="str">
        <f t="shared" si="33"/>
        <v>vis</v>
      </c>
      <c r="E350" s="47" t="e">
        <f>VLOOKUP(C350,Active!C$21:E$693,3,FALSE)</f>
        <v>#N/A</v>
      </c>
      <c r="F350" s="21" t="s">
        <v>9287</v>
      </c>
      <c r="G350" s="19" t="str">
        <f t="shared" si="34"/>
        <v>41536.522</v>
      </c>
      <c r="H350" s="15">
        <f t="shared" si="35"/>
        <v>-1392</v>
      </c>
      <c r="I350" s="48" t="s">
        <v>6674</v>
      </c>
      <c r="J350" s="49" t="s">
        <v>6675</v>
      </c>
      <c r="K350" s="48">
        <v>-1392</v>
      </c>
      <c r="L350" s="48" t="s">
        <v>10634</v>
      </c>
      <c r="M350" s="49" t="s">
        <v>9369</v>
      </c>
      <c r="N350" s="49"/>
      <c r="O350" s="50" t="s">
        <v>6676</v>
      </c>
      <c r="P350" s="50" t="s">
        <v>6670</v>
      </c>
    </row>
    <row r="351" spans="1:16" ht="13.5" thickBot="1" x14ac:dyDescent="0.25">
      <c r="A351" s="15" t="str">
        <f t="shared" si="30"/>
        <v> BBS 5 </v>
      </c>
      <c r="B351" s="21" t="str">
        <f t="shared" si="31"/>
        <v>I</v>
      </c>
      <c r="C351" s="15">
        <f t="shared" si="32"/>
        <v>41536.523999999998</v>
      </c>
      <c r="D351" s="19" t="str">
        <f t="shared" si="33"/>
        <v>vis</v>
      </c>
      <c r="E351" s="47" t="e">
        <f>VLOOKUP(C351,Active!C$21:E$693,3,FALSE)</f>
        <v>#N/A</v>
      </c>
      <c r="F351" s="21" t="s">
        <v>9287</v>
      </c>
      <c r="G351" s="19" t="str">
        <f t="shared" si="34"/>
        <v>41536.524</v>
      </c>
      <c r="H351" s="15">
        <f t="shared" si="35"/>
        <v>-1392</v>
      </c>
      <c r="I351" s="48" t="s">
        <v>6677</v>
      </c>
      <c r="J351" s="49" t="s">
        <v>6678</v>
      </c>
      <c r="K351" s="48">
        <v>-1392</v>
      </c>
      <c r="L351" s="48" t="s">
        <v>10685</v>
      </c>
      <c r="M351" s="49" t="s">
        <v>9369</v>
      </c>
      <c r="N351" s="49"/>
      <c r="O351" s="50" t="s">
        <v>5245</v>
      </c>
      <c r="P351" s="50" t="s">
        <v>6670</v>
      </c>
    </row>
    <row r="352" spans="1:16" ht="13.5" thickBot="1" x14ac:dyDescent="0.25">
      <c r="A352" s="15" t="str">
        <f t="shared" si="30"/>
        <v>IBVS 740 </v>
      </c>
      <c r="B352" s="21" t="str">
        <f t="shared" si="31"/>
        <v>I</v>
      </c>
      <c r="C352" s="15">
        <f t="shared" si="32"/>
        <v>41542.498</v>
      </c>
      <c r="D352" s="19" t="str">
        <f t="shared" si="33"/>
        <v>vis</v>
      </c>
      <c r="E352" s="47" t="e">
        <f>VLOOKUP(C352,Active!C$21:E$693,3,FALSE)</f>
        <v>#N/A</v>
      </c>
      <c r="F352" s="21" t="s">
        <v>9287</v>
      </c>
      <c r="G352" s="19" t="str">
        <f t="shared" si="34"/>
        <v>41542.498</v>
      </c>
      <c r="H352" s="15">
        <f t="shared" si="35"/>
        <v>-1387</v>
      </c>
      <c r="I352" s="48" t="s">
        <v>6679</v>
      </c>
      <c r="J352" s="49" t="s">
        <v>6680</v>
      </c>
      <c r="K352" s="48">
        <v>-1387</v>
      </c>
      <c r="L352" s="48" t="s">
        <v>10639</v>
      </c>
      <c r="M352" s="49" t="s">
        <v>9369</v>
      </c>
      <c r="N352" s="49"/>
      <c r="O352" s="50" t="s">
        <v>6681</v>
      </c>
      <c r="P352" s="51" t="s">
        <v>6682</v>
      </c>
    </row>
    <row r="353" spans="1:16" ht="13.5" thickBot="1" x14ac:dyDescent="0.25">
      <c r="A353" s="15" t="str">
        <f t="shared" si="30"/>
        <v> BBS 5 </v>
      </c>
      <c r="B353" s="21" t="str">
        <f t="shared" si="31"/>
        <v>I</v>
      </c>
      <c r="C353" s="15">
        <f t="shared" si="32"/>
        <v>41542.504999999997</v>
      </c>
      <c r="D353" s="19" t="str">
        <f t="shared" si="33"/>
        <v>vis</v>
      </c>
      <c r="E353" s="47" t="e">
        <f>VLOOKUP(C353,Active!C$21:E$693,3,FALSE)</f>
        <v>#N/A</v>
      </c>
      <c r="F353" s="21" t="s">
        <v>9287</v>
      </c>
      <c r="G353" s="19" t="str">
        <f t="shared" si="34"/>
        <v>41542.505</v>
      </c>
      <c r="H353" s="15">
        <f t="shared" si="35"/>
        <v>-1387</v>
      </c>
      <c r="I353" s="48" t="s">
        <v>6685</v>
      </c>
      <c r="J353" s="49" t="s">
        <v>6686</v>
      </c>
      <c r="K353" s="48">
        <v>-1387</v>
      </c>
      <c r="L353" s="48" t="s">
        <v>10775</v>
      </c>
      <c r="M353" s="49" t="s">
        <v>9369</v>
      </c>
      <c r="N353" s="49"/>
      <c r="O353" s="50" t="s">
        <v>5245</v>
      </c>
      <c r="P353" s="50" t="s">
        <v>6670</v>
      </c>
    </row>
    <row r="354" spans="1:16" ht="13.5" thickBot="1" x14ac:dyDescent="0.25">
      <c r="A354" s="15" t="str">
        <f t="shared" si="30"/>
        <v> BBS 5 </v>
      </c>
      <c r="B354" s="21" t="str">
        <f t="shared" si="31"/>
        <v>I</v>
      </c>
      <c r="C354" s="15">
        <f t="shared" si="32"/>
        <v>41554.451000000001</v>
      </c>
      <c r="D354" s="19" t="str">
        <f t="shared" si="33"/>
        <v>vis</v>
      </c>
      <c r="E354" s="47" t="e">
        <f>VLOOKUP(C354,Active!C$21:E$693,3,FALSE)</f>
        <v>#N/A</v>
      </c>
      <c r="F354" s="21" t="s">
        <v>9287</v>
      </c>
      <c r="G354" s="19" t="str">
        <f t="shared" si="34"/>
        <v>41554.451</v>
      </c>
      <c r="H354" s="15">
        <f t="shared" si="35"/>
        <v>-1377</v>
      </c>
      <c r="I354" s="48" t="s">
        <v>6691</v>
      </c>
      <c r="J354" s="49" t="s">
        <v>6692</v>
      </c>
      <c r="K354" s="48">
        <v>-1377</v>
      </c>
      <c r="L354" s="48" t="s">
        <v>10634</v>
      </c>
      <c r="M354" s="49" t="s">
        <v>9369</v>
      </c>
      <c r="N354" s="49"/>
      <c r="O354" s="50" t="s">
        <v>8998</v>
      </c>
      <c r="P354" s="50" t="s">
        <v>6670</v>
      </c>
    </row>
    <row r="355" spans="1:16" ht="13.5" thickBot="1" x14ac:dyDescent="0.25">
      <c r="A355" s="15" t="str">
        <f t="shared" si="30"/>
        <v>IBVS 937 </v>
      </c>
      <c r="B355" s="21" t="str">
        <f t="shared" si="31"/>
        <v>I</v>
      </c>
      <c r="C355" s="15">
        <f t="shared" si="32"/>
        <v>41560.423999999999</v>
      </c>
      <c r="D355" s="19" t="str">
        <f t="shared" si="33"/>
        <v>vis</v>
      </c>
      <c r="E355" s="47" t="e">
        <f>VLOOKUP(C355,Active!C$21:E$693,3,FALSE)</f>
        <v>#N/A</v>
      </c>
      <c r="F355" s="21" t="s">
        <v>9287</v>
      </c>
      <c r="G355" s="19" t="str">
        <f t="shared" si="34"/>
        <v>41560.4240</v>
      </c>
      <c r="H355" s="15">
        <f t="shared" si="35"/>
        <v>-1372</v>
      </c>
      <c r="I355" s="48" t="s">
        <v>6696</v>
      </c>
      <c r="J355" s="49" t="s">
        <v>6697</v>
      </c>
      <c r="K355" s="48">
        <v>-1372</v>
      </c>
      <c r="L355" s="48" t="s">
        <v>6698</v>
      </c>
      <c r="M355" s="49" t="s">
        <v>10601</v>
      </c>
      <c r="N355" s="49" t="s">
        <v>10602</v>
      </c>
      <c r="O355" s="50" t="s">
        <v>6699</v>
      </c>
      <c r="P355" s="51" t="s">
        <v>6559</v>
      </c>
    </row>
    <row r="356" spans="1:16" ht="13.5" thickBot="1" x14ac:dyDescent="0.25">
      <c r="A356" s="15" t="str">
        <f t="shared" si="30"/>
        <v> BBS 5 </v>
      </c>
      <c r="B356" s="21" t="str">
        <f t="shared" si="31"/>
        <v>I</v>
      </c>
      <c r="C356" s="15">
        <f t="shared" si="32"/>
        <v>41560.432999999997</v>
      </c>
      <c r="D356" s="19" t="str">
        <f t="shared" si="33"/>
        <v>vis</v>
      </c>
      <c r="E356" s="47" t="e">
        <f>VLOOKUP(C356,Active!C$21:E$693,3,FALSE)</f>
        <v>#N/A</v>
      </c>
      <c r="F356" s="21" t="s">
        <v>9287</v>
      </c>
      <c r="G356" s="19" t="str">
        <f t="shared" si="34"/>
        <v>41560.433</v>
      </c>
      <c r="H356" s="15">
        <f t="shared" si="35"/>
        <v>-1372</v>
      </c>
      <c r="I356" s="48" t="s">
        <v>6700</v>
      </c>
      <c r="J356" s="49" t="s">
        <v>6701</v>
      </c>
      <c r="K356" s="48">
        <v>-1372</v>
      </c>
      <c r="L356" s="48" t="s">
        <v>10775</v>
      </c>
      <c r="M356" s="49" t="s">
        <v>9369</v>
      </c>
      <c r="N356" s="49"/>
      <c r="O356" s="50" t="s">
        <v>5245</v>
      </c>
      <c r="P356" s="50" t="s">
        <v>6670</v>
      </c>
    </row>
    <row r="357" spans="1:16" ht="13.5" thickBot="1" x14ac:dyDescent="0.25">
      <c r="A357" s="15" t="str">
        <f t="shared" si="30"/>
        <v>IBVS 740 </v>
      </c>
      <c r="B357" s="21" t="str">
        <f t="shared" si="31"/>
        <v>I</v>
      </c>
      <c r="C357" s="15">
        <f t="shared" si="32"/>
        <v>41560.432999999997</v>
      </c>
      <c r="D357" s="19" t="str">
        <f t="shared" si="33"/>
        <v>vis</v>
      </c>
      <c r="E357" s="47" t="e">
        <f>VLOOKUP(C357,Active!C$21:E$693,3,FALSE)</f>
        <v>#N/A</v>
      </c>
      <c r="F357" s="21" t="s">
        <v>9287</v>
      </c>
      <c r="G357" s="19" t="str">
        <f t="shared" si="34"/>
        <v>41560.433</v>
      </c>
      <c r="H357" s="15">
        <f t="shared" si="35"/>
        <v>-1372</v>
      </c>
      <c r="I357" s="48" t="s">
        <v>6700</v>
      </c>
      <c r="J357" s="49" t="s">
        <v>6701</v>
      </c>
      <c r="K357" s="48">
        <v>-1372</v>
      </c>
      <c r="L357" s="48" t="s">
        <v>10775</v>
      </c>
      <c r="M357" s="49" t="s">
        <v>9369</v>
      </c>
      <c r="N357" s="49"/>
      <c r="O357" s="50" t="s">
        <v>6702</v>
      </c>
      <c r="P357" s="51" t="s">
        <v>6682</v>
      </c>
    </row>
    <row r="358" spans="1:16" ht="13.5" thickBot="1" x14ac:dyDescent="0.25">
      <c r="A358" s="15" t="str">
        <f t="shared" si="30"/>
        <v> BBS 5 </v>
      </c>
      <c r="B358" s="21" t="str">
        <f t="shared" si="31"/>
        <v>I</v>
      </c>
      <c r="C358" s="15">
        <f t="shared" si="32"/>
        <v>41560.436999999998</v>
      </c>
      <c r="D358" s="19" t="str">
        <f t="shared" si="33"/>
        <v>vis</v>
      </c>
      <c r="E358" s="47" t="e">
        <f>VLOOKUP(C358,Active!C$21:E$693,3,FALSE)</f>
        <v>#N/A</v>
      </c>
      <c r="F358" s="21" t="s">
        <v>9287</v>
      </c>
      <c r="G358" s="19" t="str">
        <f t="shared" si="34"/>
        <v>41560.437</v>
      </c>
      <c r="H358" s="15">
        <f t="shared" si="35"/>
        <v>-1372</v>
      </c>
      <c r="I358" s="48" t="s">
        <v>6703</v>
      </c>
      <c r="J358" s="49" t="s">
        <v>6704</v>
      </c>
      <c r="K358" s="48">
        <v>-1372</v>
      </c>
      <c r="L358" s="48" t="s">
        <v>10723</v>
      </c>
      <c r="M358" s="49" t="s">
        <v>9369</v>
      </c>
      <c r="N358" s="49"/>
      <c r="O358" s="50" t="s">
        <v>5248</v>
      </c>
      <c r="P358" s="50" t="s">
        <v>6670</v>
      </c>
    </row>
    <row r="359" spans="1:16" ht="13.5" thickBot="1" x14ac:dyDescent="0.25">
      <c r="A359" s="15" t="str">
        <f t="shared" si="30"/>
        <v>IBVS 937 </v>
      </c>
      <c r="B359" s="21" t="str">
        <f t="shared" si="31"/>
        <v>I</v>
      </c>
      <c r="C359" s="15">
        <f t="shared" si="32"/>
        <v>41566.402199999997</v>
      </c>
      <c r="D359" s="19" t="str">
        <f t="shared" si="33"/>
        <v>vis</v>
      </c>
      <c r="E359" s="47" t="e">
        <f>VLOOKUP(C359,Active!C$21:E$693,3,FALSE)</f>
        <v>#N/A</v>
      </c>
      <c r="F359" s="21" t="s">
        <v>9287</v>
      </c>
      <c r="G359" s="19" t="str">
        <f t="shared" si="34"/>
        <v>41566.4022</v>
      </c>
      <c r="H359" s="15">
        <f t="shared" si="35"/>
        <v>-1367</v>
      </c>
      <c r="I359" s="48" t="s">
        <v>6710</v>
      </c>
      <c r="J359" s="49" t="s">
        <v>6711</v>
      </c>
      <c r="K359" s="48">
        <v>-1367</v>
      </c>
      <c r="L359" s="48" t="s">
        <v>7546</v>
      </c>
      <c r="M359" s="49" t="s">
        <v>10601</v>
      </c>
      <c r="N359" s="49" t="s">
        <v>10602</v>
      </c>
      <c r="O359" s="50" t="s">
        <v>6699</v>
      </c>
      <c r="P359" s="51" t="s">
        <v>6559</v>
      </c>
    </row>
    <row r="360" spans="1:16" ht="13.5" thickBot="1" x14ac:dyDescent="0.25">
      <c r="A360" s="15" t="str">
        <f t="shared" si="30"/>
        <v> BBS 5 </v>
      </c>
      <c r="B360" s="21" t="str">
        <f t="shared" si="31"/>
        <v>I</v>
      </c>
      <c r="C360" s="15">
        <f t="shared" si="32"/>
        <v>41572.385000000002</v>
      </c>
      <c r="D360" s="19" t="str">
        <f t="shared" si="33"/>
        <v>vis</v>
      </c>
      <c r="E360" s="47" t="e">
        <f>VLOOKUP(C360,Active!C$21:E$693,3,FALSE)</f>
        <v>#N/A</v>
      </c>
      <c r="F360" s="21" t="s">
        <v>9287</v>
      </c>
      <c r="G360" s="19" t="str">
        <f t="shared" si="34"/>
        <v>41572.385</v>
      </c>
      <c r="H360" s="15">
        <f t="shared" si="35"/>
        <v>-1362</v>
      </c>
      <c r="I360" s="48" t="s">
        <v>6722</v>
      </c>
      <c r="J360" s="49" t="s">
        <v>6723</v>
      </c>
      <c r="K360" s="48">
        <v>-1362</v>
      </c>
      <c r="L360" s="48" t="s">
        <v>10688</v>
      </c>
      <c r="M360" s="49" t="s">
        <v>9369</v>
      </c>
      <c r="N360" s="49"/>
      <c r="O360" s="50" t="s">
        <v>5245</v>
      </c>
      <c r="P360" s="50" t="s">
        <v>6670</v>
      </c>
    </row>
    <row r="361" spans="1:16" ht="13.5" thickBot="1" x14ac:dyDescent="0.25">
      <c r="A361" s="15" t="str">
        <f t="shared" si="30"/>
        <v>IBVS 740 </v>
      </c>
      <c r="B361" s="21" t="str">
        <f t="shared" si="31"/>
        <v>I</v>
      </c>
      <c r="C361" s="15">
        <f t="shared" si="32"/>
        <v>41578.358</v>
      </c>
      <c r="D361" s="19" t="str">
        <f t="shared" si="33"/>
        <v>vis</v>
      </c>
      <c r="E361" s="47" t="e">
        <f>VLOOKUP(C361,Active!C$21:E$693,3,FALSE)</f>
        <v>#N/A</v>
      </c>
      <c r="F361" s="21" t="s">
        <v>9287</v>
      </c>
      <c r="G361" s="19" t="str">
        <f t="shared" si="34"/>
        <v>41578.358</v>
      </c>
      <c r="H361" s="15">
        <f t="shared" si="35"/>
        <v>-1357</v>
      </c>
      <c r="I361" s="48" t="s">
        <v>6724</v>
      </c>
      <c r="J361" s="49" t="s">
        <v>6725</v>
      </c>
      <c r="K361" s="48">
        <v>-1357</v>
      </c>
      <c r="L361" s="48" t="s">
        <v>10685</v>
      </c>
      <c r="M361" s="49" t="s">
        <v>9369</v>
      </c>
      <c r="N361" s="49"/>
      <c r="O361" s="50" t="s">
        <v>5965</v>
      </c>
      <c r="P361" s="51" t="s">
        <v>6682</v>
      </c>
    </row>
    <row r="362" spans="1:16" ht="13.5" thickBot="1" x14ac:dyDescent="0.25">
      <c r="A362" s="15" t="str">
        <f t="shared" si="30"/>
        <v>IBVS 937 </v>
      </c>
      <c r="B362" s="21" t="str">
        <f t="shared" si="31"/>
        <v>I</v>
      </c>
      <c r="C362" s="15">
        <f t="shared" si="32"/>
        <v>41584.332600000002</v>
      </c>
      <c r="D362" s="19" t="str">
        <f t="shared" si="33"/>
        <v>vis</v>
      </c>
      <c r="E362" s="47" t="e">
        <f>VLOOKUP(C362,Active!C$21:E$693,3,FALSE)</f>
        <v>#N/A</v>
      </c>
      <c r="F362" s="21" t="s">
        <v>9287</v>
      </c>
      <c r="G362" s="19" t="str">
        <f t="shared" si="34"/>
        <v>41584.3326</v>
      </c>
      <c r="H362" s="15">
        <f t="shared" si="35"/>
        <v>-1352</v>
      </c>
      <c r="I362" s="48" t="s">
        <v>6729</v>
      </c>
      <c r="J362" s="49" t="s">
        <v>6730</v>
      </c>
      <c r="K362" s="48">
        <v>-1352</v>
      </c>
      <c r="L362" s="48" t="s">
        <v>11515</v>
      </c>
      <c r="M362" s="49" t="s">
        <v>10601</v>
      </c>
      <c r="N362" s="49" t="s">
        <v>10602</v>
      </c>
      <c r="O362" s="50" t="s">
        <v>6663</v>
      </c>
      <c r="P362" s="51" t="s">
        <v>6559</v>
      </c>
    </row>
    <row r="363" spans="1:16" ht="13.5" thickBot="1" x14ac:dyDescent="0.25">
      <c r="A363" s="15" t="str">
        <f t="shared" si="30"/>
        <v> BBS 5 </v>
      </c>
      <c r="B363" s="21" t="str">
        <f t="shared" si="31"/>
        <v>I</v>
      </c>
      <c r="C363" s="15">
        <f t="shared" si="32"/>
        <v>41584.334000000003</v>
      </c>
      <c r="D363" s="19" t="str">
        <f t="shared" si="33"/>
        <v>vis</v>
      </c>
      <c r="E363" s="47" t="e">
        <f>VLOOKUP(C363,Active!C$21:E$693,3,FALSE)</f>
        <v>#N/A</v>
      </c>
      <c r="F363" s="21" t="s">
        <v>9287</v>
      </c>
      <c r="G363" s="19" t="str">
        <f t="shared" si="34"/>
        <v>41584.334</v>
      </c>
      <c r="H363" s="15">
        <f t="shared" si="35"/>
        <v>-1352</v>
      </c>
      <c r="I363" s="48" t="s">
        <v>6731</v>
      </c>
      <c r="J363" s="49" t="s">
        <v>6732</v>
      </c>
      <c r="K363" s="48">
        <v>-1352</v>
      </c>
      <c r="L363" s="48" t="s">
        <v>10685</v>
      </c>
      <c r="M363" s="49" t="s">
        <v>9369</v>
      </c>
      <c r="N363" s="49"/>
      <c r="O363" s="50" t="s">
        <v>5866</v>
      </c>
      <c r="P363" s="50" t="s">
        <v>6670</v>
      </c>
    </row>
    <row r="364" spans="1:16" ht="13.5" thickBot="1" x14ac:dyDescent="0.25">
      <c r="A364" s="15" t="str">
        <f t="shared" si="30"/>
        <v> BBS 5 </v>
      </c>
      <c r="B364" s="21" t="str">
        <f t="shared" si="31"/>
        <v>I</v>
      </c>
      <c r="C364" s="15">
        <f t="shared" si="32"/>
        <v>41590.305999999997</v>
      </c>
      <c r="D364" s="19" t="str">
        <f t="shared" si="33"/>
        <v>vis</v>
      </c>
      <c r="E364" s="47" t="e">
        <f>VLOOKUP(C364,Active!C$21:E$693,3,FALSE)</f>
        <v>#N/A</v>
      </c>
      <c r="F364" s="21" t="s">
        <v>9287</v>
      </c>
      <c r="G364" s="19" t="str">
        <f t="shared" si="34"/>
        <v>41590.306</v>
      </c>
      <c r="H364" s="15">
        <f t="shared" si="35"/>
        <v>-1347</v>
      </c>
      <c r="I364" s="48" t="s">
        <v>6733</v>
      </c>
      <c r="J364" s="49" t="s">
        <v>6734</v>
      </c>
      <c r="K364" s="48">
        <v>-1347</v>
      </c>
      <c r="L364" s="48" t="s">
        <v>9288</v>
      </c>
      <c r="M364" s="49" t="s">
        <v>9369</v>
      </c>
      <c r="N364" s="49"/>
      <c r="O364" s="50" t="s">
        <v>5248</v>
      </c>
      <c r="P364" s="50" t="s">
        <v>6670</v>
      </c>
    </row>
    <row r="365" spans="1:16" ht="13.5" thickBot="1" x14ac:dyDescent="0.25">
      <c r="A365" s="15" t="str">
        <f t="shared" si="30"/>
        <v> BBS 5 </v>
      </c>
      <c r="B365" s="21" t="str">
        <f t="shared" si="31"/>
        <v>I</v>
      </c>
      <c r="C365" s="15">
        <f t="shared" si="32"/>
        <v>41590.309000000001</v>
      </c>
      <c r="D365" s="19" t="str">
        <f t="shared" si="33"/>
        <v>vis</v>
      </c>
      <c r="E365" s="47" t="e">
        <f>VLOOKUP(C365,Active!C$21:E$693,3,FALSE)</f>
        <v>#N/A</v>
      </c>
      <c r="F365" s="21" t="s">
        <v>9287</v>
      </c>
      <c r="G365" s="19" t="str">
        <f t="shared" si="34"/>
        <v>41590.309</v>
      </c>
      <c r="H365" s="15">
        <f t="shared" si="35"/>
        <v>-1347</v>
      </c>
      <c r="I365" s="48" t="s">
        <v>6735</v>
      </c>
      <c r="J365" s="49" t="s">
        <v>6736</v>
      </c>
      <c r="K365" s="48">
        <v>-1347</v>
      </c>
      <c r="L365" s="48" t="s">
        <v>10817</v>
      </c>
      <c r="M365" s="49" t="s">
        <v>9369</v>
      </c>
      <c r="N365" s="49"/>
      <c r="O365" s="50" t="s">
        <v>5245</v>
      </c>
      <c r="P365" s="50" t="s">
        <v>6670</v>
      </c>
    </row>
    <row r="366" spans="1:16" ht="13.5" thickBot="1" x14ac:dyDescent="0.25">
      <c r="A366" s="15" t="str">
        <f t="shared" si="30"/>
        <v> BBS 6 </v>
      </c>
      <c r="B366" s="21" t="str">
        <f t="shared" si="31"/>
        <v>I</v>
      </c>
      <c r="C366" s="15">
        <f t="shared" si="32"/>
        <v>41596.285000000003</v>
      </c>
      <c r="D366" s="19" t="str">
        <f t="shared" si="33"/>
        <v>vis</v>
      </c>
      <c r="E366" s="47" t="e">
        <f>VLOOKUP(C366,Active!C$21:E$693,3,FALSE)</f>
        <v>#N/A</v>
      </c>
      <c r="F366" s="21" t="s">
        <v>9287</v>
      </c>
      <c r="G366" s="19" t="str">
        <f t="shared" si="34"/>
        <v>41596.285</v>
      </c>
      <c r="H366" s="15">
        <f t="shared" si="35"/>
        <v>-1342</v>
      </c>
      <c r="I366" s="48" t="s">
        <v>6739</v>
      </c>
      <c r="J366" s="49" t="s">
        <v>6740</v>
      </c>
      <c r="K366" s="48">
        <v>-1342</v>
      </c>
      <c r="L366" s="48" t="s">
        <v>10817</v>
      </c>
      <c r="M366" s="49" t="s">
        <v>9369</v>
      </c>
      <c r="N366" s="49"/>
      <c r="O366" s="50" t="s">
        <v>5245</v>
      </c>
      <c r="P366" s="50" t="s">
        <v>6741</v>
      </c>
    </row>
    <row r="367" spans="1:16" ht="13.5" thickBot="1" x14ac:dyDescent="0.25">
      <c r="A367" s="15" t="str">
        <f t="shared" si="30"/>
        <v> BBS 6 </v>
      </c>
      <c r="B367" s="21" t="str">
        <f t="shared" si="31"/>
        <v>I</v>
      </c>
      <c r="C367" s="15">
        <f t="shared" si="32"/>
        <v>41603.453999999998</v>
      </c>
      <c r="D367" s="19" t="str">
        <f t="shared" si="33"/>
        <v>vis</v>
      </c>
      <c r="E367" s="47" t="e">
        <f>VLOOKUP(C367,Active!C$21:E$693,3,FALSE)</f>
        <v>#N/A</v>
      </c>
      <c r="F367" s="21" t="s">
        <v>9287</v>
      </c>
      <c r="G367" s="19" t="str">
        <f t="shared" si="34"/>
        <v>41603.454</v>
      </c>
      <c r="H367" s="15">
        <f t="shared" si="35"/>
        <v>-1336</v>
      </c>
      <c r="I367" s="48" t="s">
        <v>6751</v>
      </c>
      <c r="J367" s="49" t="s">
        <v>6752</v>
      </c>
      <c r="K367" s="48">
        <v>-1336</v>
      </c>
      <c r="L367" s="48" t="s">
        <v>7644</v>
      </c>
      <c r="M367" s="49" t="s">
        <v>9369</v>
      </c>
      <c r="N367" s="49"/>
      <c r="O367" s="50" t="s">
        <v>5245</v>
      </c>
      <c r="P367" s="50" t="s">
        <v>6741</v>
      </c>
    </row>
    <row r="368" spans="1:16" ht="13.5" thickBot="1" x14ac:dyDescent="0.25">
      <c r="A368" s="15" t="str">
        <f t="shared" si="30"/>
        <v> BBS 6 </v>
      </c>
      <c r="B368" s="21" t="str">
        <f t="shared" si="31"/>
        <v>I</v>
      </c>
      <c r="C368" s="15">
        <f t="shared" si="32"/>
        <v>41609.434999999998</v>
      </c>
      <c r="D368" s="19" t="str">
        <f t="shared" si="33"/>
        <v>vis</v>
      </c>
      <c r="E368" s="47" t="e">
        <f>VLOOKUP(C368,Active!C$21:E$693,3,FALSE)</f>
        <v>#N/A</v>
      </c>
      <c r="F368" s="21" t="s">
        <v>9287</v>
      </c>
      <c r="G368" s="19" t="str">
        <f t="shared" si="34"/>
        <v>41609.435</v>
      </c>
      <c r="H368" s="15">
        <f t="shared" si="35"/>
        <v>-1331</v>
      </c>
      <c r="I368" s="48" t="s">
        <v>6763</v>
      </c>
      <c r="J368" s="49" t="s">
        <v>6764</v>
      </c>
      <c r="K368" s="48">
        <v>-1331</v>
      </c>
      <c r="L368" s="48" t="s">
        <v>10685</v>
      </c>
      <c r="M368" s="49" t="s">
        <v>9369</v>
      </c>
      <c r="N368" s="49"/>
      <c r="O368" s="50" t="s">
        <v>5248</v>
      </c>
      <c r="P368" s="50" t="s">
        <v>6741</v>
      </c>
    </row>
    <row r="369" spans="1:16" ht="13.5" thickBot="1" x14ac:dyDescent="0.25">
      <c r="A369" s="15" t="str">
        <f t="shared" si="30"/>
        <v> BBS 6 </v>
      </c>
      <c r="B369" s="21" t="str">
        <f t="shared" si="31"/>
        <v>I</v>
      </c>
      <c r="C369" s="15">
        <f t="shared" si="32"/>
        <v>41627.358</v>
      </c>
      <c r="D369" s="19" t="str">
        <f t="shared" si="33"/>
        <v>vis</v>
      </c>
      <c r="E369" s="47" t="e">
        <f>VLOOKUP(C369,Active!C$21:E$693,3,FALSE)</f>
        <v>#N/A</v>
      </c>
      <c r="F369" s="21" t="s">
        <v>9287</v>
      </c>
      <c r="G369" s="19" t="str">
        <f t="shared" si="34"/>
        <v>41627.358</v>
      </c>
      <c r="H369" s="15">
        <f t="shared" si="35"/>
        <v>-1316</v>
      </c>
      <c r="I369" s="48" t="s">
        <v>6765</v>
      </c>
      <c r="J369" s="49" t="s">
        <v>6766</v>
      </c>
      <c r="K369" s="48">
        <v>-1316</v>
      </c>
      <c r="L369" s="48" t="s">
        <v>9288</v>
      </c>
      <c r="M369" s="49" t="s">
        <v>9369</v>
      </c>
      <c r="N369" s="49"/>
      <c r="O369" s="50" t="s">
        <v>5866</v>
      </c>
      <c r="P369" s="50" t="s">
        <v>6741</v>
      </c>
    </row>
    <row r="370" spans="1:16" ht="13.5" thickBot="1" x14ac:dyDescent="0.25">
      <c r="A370" s="15" t="str">
        <f t="shared" si="30"/>
        <v> BBS 6 </v>
      </c>
      <c r="B370" s="21" t="str">
        <f t="shared" si="31"/>
        <v>I</v>
      </c>
      <c r="C370" s="15">
        <f t="shared" si="32"/>
        <v>41627.364999999998</v>
      </c>
      <c r="D370" s="19" t="str">
        <f t="shared" si="33"/>
        <v>vis</v>
      </c>
      <c r="E370" s="47" t="e">
        <f>VLOOKUP(C370,Active!C$21:E$693,3,FALSE)</f>
        <v>#N/A</v>
      </c>
      <c r="F370" s="21" t="s">
        <v>9287</v>
      </c>
      <c r="G370" s="19" t="str">
        <f t="shared" si="34"/>
        <v>41627.365</v>
      </c>
      <c r="H370" s="15">
        <f t="shared" si="35"/>
        <v>-1316</v>
      </c>
      <c r="I370" s="48" t="s">
        <v>6767</v>
      </c>
      <c r="J370" s="49" t="s">
        <v>6768</v>
      </c>
      <c r="K370" s="48">
        <v>-1316</v>
      </c>
      <c r="L370" s="48" t="s">
        <v>10742</v>
      </c>
      <c r="M370" s="49" t="s">
        <v>9369</v>
      </c>
      <c r="N370" s="49"/>
      <c r="O370" s="50" t="s">
        <v>5245</v>
      </c>
      <c r="P370" s="50" t="s">
        <v>6741</v>
      </c>
    </row>
    <row r="371" spans="1:16" ht="13.5" thickBot="1" x14ac:dyDescent="0.25">
      <c r="A371" s="15" t="str">
        <f t="shared" si="30"/>
        <v> BBS 8 </v>
      </c>
      <c r="B371" s="21" t="str">
        <f t="shared" si="31"/>
        <v>I</v>
      </c>
      <c r="C371" s="15">
        <f t="shared" si="32"/>
        <v>41628.574999999997</v>
      </c>
      <c r="D371" s="19" t="str">
        <f t="shared" si="33"/>
        <v>vis</v>
      </c>
      <c r="E371" s="47" t="e">
        <f>VLOOKUP(C371,Active!C$21:E$693,3,FALSE)</f>
        <v>#N/A</v>
      </c>
      <c r="F371" s="21" t="s">
        <v>9287</v>
      </c>
      <c r="G371" s="19" t="str">
        <f t="shared" si="34"/>
        <v>41628.575</v>
      </c>
      <c r="H371" s="15">
        <f t="shared" si="35"/>
        <v>-1315</v>
      </c>
      <c r="I371" s="48" t="s">
        <v>6771</v>
      </c>
      <c r="J371" s="49" t="s">
        <v>6772</v>
      </c>
      <c r="K371" s="48">
        <v>-1315</v>
      </c>
      <c r="L371" s="48" t="s">
        <v>11257</v>
      </c>
      <c r="M371" s="49" t="s">
        <v>9369</v>
      </c>
      <c r="N371" s="49"/>
      <c r="O371" s="50" t="s">
        <v>6676</v>
      </c>
      <c r="P371" s="50" t="s">
        <v>6773</v>
      </c>
    </row>
    <row r="372" spans="1:16" ht="13.5" thickBot="1" x14ac:dyDescent="0.25">
      <c r="A372" s="15" t="str">
        <f t="shared" si="30"/>
        <v>BAVM 26 </v>
      </c>
      <c r="B372" s="21" t="str">
        <f t="shared" si="31"/>
        <v>I</v>
      </c>
      <c r="C372" s="15">
        <f t="shared" si="32"/>
        <v>41639.315000000002</v>
      </c>
      <c r="D372" s="19" t="str">
        <f t="shared" si="33"/>
        <v>vis</v>
      </c>
      <c r="E372" s="47" t="e">
        <f>VLOOKUP(C372,Active!C$21:E$693,3,FALSE)</f>
        <v>#N/A</v>
      </c>
      <c r="F372" s="21" t="s">
        <v>9287</v>
      </c>
      <c r="G372" s="19" t="str">
        <f t="shared" si="34"/>
        <v>41639.315</v>
      </c>
      <c r="H372" s="15">
        <f t="shared" si="35"/>
        <v>-1306</v>
      </c>
      <c r="I372" s="48" t="s">
        <v>6774</v>
      </c>
      <c r="J372" s="49" t="s">
        <v>6775</v>
      </c>
      <c r="K372" s="48">
        <v>-1306</v>
      </c>
      <c r="L372" s="48" t="s">
        <v>10615</v>
      </c>
      <c r="M372" s="49" t="s">
        <v>9369</v>
      </c>
      <c r="N372" s="49"/>
      <c r="O372" s="50" t="s">
        <v>9642</v>
      </c>
      <c r="P372" s="51" t="s">
        <v>9647</v>
      </c>
    </row>
    <row r="373" spans="1:16" ht="13.5" thickBot="1" x14ac:dyDescent="0.25">
      <c r="A373" s="15" t="str">
        <f t="shared" si="30"/>
        <v> BBS 6 </v>
      </c>
      <c r="B373" s="21" t="str">
        <f t="shared" si="31"/>
        <v>I</v>
      </c>
      <c r="C373" s="15">
        <f t="shared" si="32"/>
        <v>41639.315000000002</v>
      </c>
      <c r="D373" s="19" t="str">
        <f t="shared" si="33"/>
        <v>vis</v>
      </c>
      <c r="E373" s="47" t="e">
        <f>VLOOKUP(C373,Active!C$21:E$693,3,FALSE)</f>
        <v>#N/A</v>
      </c>
      <c r="F373" s="21" t="s">
        <v>9287</v>
      </c>
      <c r="G373" s="19" t="str">
        <f t="shared" si="34"/>
        <v>41639.315</v>
      </c>
      <c r="H373" s="15">
        <f t="shared" si="35"/>
        <v>-1306</v>
      </c>
      <c r="I373" s="48" t="s">
        <v>6774</v>
      </c>
      <c r="J373" s="49" t="s">
        <v>6775</v>
      </c>
      <c r="K373" s="48">
        <v>-1306</v>
      </c>
      <c r="L373" s="48" t="s">
        <v>10615</v>
      </c>
      <c r="M373" s="49" t="s">
        <v>9369</v>
      </c>
      <c r="N373" s="49"/>
      <c r="O373" s="50" t="s">
        <v>5248</v>
      </c>
      <c r="P373" s="50" t="s">
        <v>6741</v>
      </c>
    </row>
    <row r="374" spans="1:16" ht="13.5" thickBot="1" x14ac:dyDescent="0.25">
      <c r="A374" s="15" t="str">
        <f t="shared" si="30"/>
        <v>BAVM 26 </v>
      </c>
      <c r="B374" s="21" t="str">
        <f t="shared" si="31"/>
        <v>I</v>
      </c>
      <c r="C374" s="15">
        <f t="shared" si="32"/>
        <v>41651.266000000003</v>
      </c>
      <c r="D374" s="19" t="str">
        <f t="shared" si="33"/>
        <v>vis</v>
      </c>
      <c r="E374" s="47" t="e">
        <f>VLOOKUP(C374,Active!C$21:E$693,3,FALSE)</f>
        <v>#N/A</v>
      </c>
      <c r="F374" s="21" t="s">
        <v>9287</v>
      </c>
      <c r="G374" s="19" t="str">
        <f t="shared" si="34"/>
        <v>41651.266</v>
      </c>
      <c r="H374" s="15">
        <f t="shared" si="35"/>
        <v>-1296</v>
      </c>
      <c r="I374" s="48" t="s">
        <v>6782</v>
      </c>
      <c r="J374" s="49" t="s">
        <v>6783</v>
      </c>
      <c r="K374" s="48">
        <v>-1296</v>
      </c>
      <c r="L374" s="48" t="s">
        <v>10634</v>
      </c>
      <c r="M374" s="49" t="s">
        <v>9369</v>
      </c>
      <c r="N374" s="49"/>
      <c r="O374" s="50" t="s">
        <v>9642</v>
      </c>
      <c r="P374" s="51" t="s">
        <v>9647</v>
      </c>
    </row>
    <row r="375" spans="1:16" ht="13.5" thickBot="1" x14ac:dyDescent="0.25">
      <c r="A375" s="15" t="str">
        <f t="shared" si="30"/>
        <v> BBS 6 </v>
      </c>
      <c r="B375" s="21" t="str">
        <f t="shared" si="31"/>
        <v>I</v>
      </c>
      <c r="C375" s="15">
        <f t="shared" si="32"/>
        <v>41651.266000000003</v>
      </c>
      <c r="D375" s="19" t="str">
        <f t="shared" si="33"/>
        <v>vis</v>
      </c>
      <c r="E375" s="47" t="e">
        <f>VLOOKUP(C375,Active!C$21:E$693,3,FALSE)</f>
        <v>#N/A</v>
      </c>
      <c r="F375" s="21" t="s">
        <v>9287</v>
      </c>
      <c r="G375" s="19" t="str">
        <f t="shared" si="34"/>
        <v>41651.266</v>
      </c>
      <c r="H375" s="15">
        <f t="shared" si="35"/>
        <v>-1296</v>
      </c>
      <c r="I375" s="48" t="s">
        <v>6782</v>
      </c>
      <c r="J375" s="49" t="s">
        <v>6783</v>
      </c>
      <c r="K375" s="48">
        <v>-1296</v>
      </c>
      <c r="L375" s="48" t="s">
        <v>10634</v>
      </c>
      <c r="M375" s="49" t="s">
        <v>9369</v>
      </c>
      <c r="N375" s="49"/>
      <c r="O375" s="50" t="s">
        <v>5866</v>
      </c>
      <c r="P375" s="50" t="s">
        <v>6741</v>
      </c>
    </row>
    <row r="376" spans="1:16" ht="13.5" thickBot="1" x14ac:dyDescent="0.25">
      <c r="A376" s="15" t="str">
        <f t="shared" si="30"/>
        <v> BBS 7 </v>
      </c>
      <c r="B376" s="21" t="str">
        <f t="shared" si="31"/>
        <v>I</v>
      </c>
      <c r="C376" s="15">
        <f t="shared" si="32"/>
        <v>41657.245999999999</v>
      </c>
      <c r="D376" s="19" t="str">
        <f t="shared" si="33"/>
        <v>vis</v>
      </c>
      <c r="E376" s="47" t="e">
        <f>VLOOKUP(C376,Active!C$21:E$693,3,FALSE)</f>
        <v>#N/A</v>
      </c>
      <c r="F376" s="21" t="s">
        <v>9287</v>
      </c>
      <c r="G376" s="19" t="str">
        <f t="shared" si="34"/>
        <v>41657.246</v>
      </c>
      <c r="H376" s="15">
        <f t="shared" si="35"/>
        <v>-1291</v>
      </c>
      <c r="I376" s="48" t="s">
        <v>6790</v>
      </c>
      <c r="J376" s="49" t="s">
        <v>6791</v>
      </c>
      <c r="K376" s="48">
        <v>-1291</v>
      </c>
      <c r="L376" s="48" t="s">
        <v>10742</v>
      </c>
      <c r="M376" s="49" t="s">
        <v>9369</v>
      </c>
      <c r="N376" s="49"/>
      <c r="O376" s="50" t="s">
        <v>5866</v>
      </c>
      <c r="P376" s="50" t="s">
        <v>6792</v>
      </c>
    </row>
    <row r="377" spans="1:16" ht="13.5" thickBot="1" x14ac:dyDescent="0.25">
      <c r="A377" s="15" t="str">
        <f t="shared" si="30"/>
        <v> BBS 7 </v>
      </c>
      <c r="B377" s="21" t="str">
        <f t="shared" si="31"/>
        <v>I</v>
      </c>
      <c r="C377" s="15">
        <f t="shared" si="32"/>
        <v>41657.254000000001</v>
      </c>
      <c r="D377" s="19" t="str">
        <f t="shared" si="33"/>
        <v>vis</v>
      </c>
      <c r="E377" s="47" t="e">
        <f>VLOOKUP(C377,Active!C$21:E$693,3,FALSE)</f>
        <v>#N/A</v>
      </c>
      <c r="F377" s="21" t="s">
        <v>9287</v>
      </c>
      <c r="G377" s="19" t="str">
        <f t="shared" si="34"/>
        <v>41657.254</v>
      </c>
      <c r="H377" s="15">
        <f t="shared" si="35"/>
        <v>-1291</v>
      </c>
      <c r="I377" s="48" t="s">
        <v>6793</v>
      </c>
      <c r="J377" s="49" t="s">
        <v>6794</v>
      </c>
      <c r="K377" s="48">
        <v>-1291</v>
      </c>
      <c r="L377" s="48" t="s">
        <v>6911</v>
      </c>
      <c r="M377" s="49" t="s">
        <v>9369</v>
      </c>
      <c r="N377" s="49"/>
      <c r="O377" s="50" t="s">
        <v>6795</v>
      </c>
      <c r="P377" s="50" t="s">
        <v>6792</v>
      </c>
    </row>
    <row r="378" spans="1:16" ht="13.5" thickBot="1" x14ac:dyDescent="0.25">
      <c r="A378" s="15" t="str">
        <f t="shared" si="30"/>
        <v> AVSJ 5.32 </v>
      </c>
      <c r="B378" s="21" t="str">
        <f t="shared" si="31"/>
        <v>I</v>
      </c>
      <c r="C378" s="15">
        <f t="shared" si="32"/>
        <v>41659.635999999999</v>
      </c>
      <c r="D378" s="19" t="str">
        <f t="shared" si="33"/>
        <v>vis</v>
      </c>
      <c r="E378" s="47" t="e">
        <f>VLOOKUP(C378,Active!C$21:E$693,3,FALSE)</f>
        <v>#N/A</v>
      </c>
      <c r="F378" s="21" t="s">
        <v>9287</v>
      </c>
      <c r="G378" s="19" t="str">
        <f t="shared" si="34"/>
        <v>41659.636</v>
      </c>
      <c r="H378" s="15">
        <f t="shared" si="35"/>
        <v>-1289</v>
      </c>
      <c r="I378" s="48" t="s">
        <v>6798</v>
      </c>
      <c r="J378" s="49" t="s">
        <v>6799</v>
      </c>
      <c r="K378" s="48">
        <v>-1289</v>
      </c>
      <c r="L378" s="48" t="s">
        <v>10734</v>
      </c>
      <c r="M378" s="49" t="s">
        <v>9369</v>
      </c>
      <c r="N378" s="49"/>
      <c r="O378" s="50" t="s">
        <v>9796</v>
      </c>
      <c r="P378" s="50" t="s">
        <v>9831</v>
      </c>
    </row>
    <row r="379" spans="1:16" ht="13.5" thickBot="1" x14ac:dyDescent="0.25">
      <c r="A379" s="15" t="str">
        <f t="shared" si="30"/>
        <v> BBS 8 </v>
      </c>
      <c r="B379" s="21" t="str">
        <f t="shared" si="31"/>
        <v>I</v>
      </c>
      <c r="C379" s="15">
        <f t="shared" si="32"/>
        <v>41659.635999999999</v>
      </c>
      <c r="D379" s="19" t="str">
        <f t="shared" si="33"/>
        <v>vis</v>
      </c>
      <c r="E379" s="47" t="e">
        <f>VLOOKUP(C379,Active!C$21:E$693,3,FALSE)</f>
        <v>#N/A</v>
      </c>
      <c r="F379" s="21" t="s">
        <v>9287</v>
      </c>
      <c r="G379" s="19" t="str">
        <f t="shared" si="34"/>
        <v>41659.636</v>
      </c>
      <c r="H379" s="15">
        <f t="shared" si="35"/>
        <v>-1289</v>
      </c>
      <c r="I379" s="48" t="s">
        <v>6798</v>
      </c>
      <c r="J379" s="49" t="s">
        <v>6799</v>
      </c>
      <c r="K379" s="48">
        <v>-1289</v>
      </c>
      <c r="L379" s="48" t="s">
        <v>10734</v>
      </c>
      <c r="M379" s="49" t="s">
        <v>9369</v>
      </c>
      <c r="N379" s="49"/>
      <c r="O379" s="50" t="s">
        <v>6676</v>
      </c>
      <c r="P379" s="50" t="s">
        <v>6773</v>
      </c>
    </row>
    <row r="380" spans="1:16" ht="13.5" thickBot="1" x14ac:dyDescent="0.25">
      <c r="A380" s="15" t="str">
        <f t="shared" si="30"/>
        <v> BBS 7 </v>
      </c>
      <c r="B380" s="21" t="str">
        <f t="shared" si="31"/>
        <v>I</v>
      </c>
      <c r="C380" s="15">
        <f t="shared" si="32"/>
        <v>41664.409</v>
      </c>
      <c r="D380" s="19" t="str">
        <f t="shared" si="33"/>
        <v>vis</v>
      </c>
      <c r="E380" s="47" t="e">
        <f>VLOOKUP(C380,Active!C$21:E$693,3,FALSE)</f>
        <v>#N/A</v>
      </c>
      <c r="F380" s="21" t="s">
        <v>9287</v>
      </c>
      <c r="G380" s="19" t="str">
        <f t="shared" si="34"/>
        <v>41664.409</v>
      </c>
      <c r="H380" s="15">
        <f t="shared" si="35"/>
        <v>-1285</v>
      </c>
      <c r="I380" s="48" t="s">
        <v>6800</v>
      </c>
      <c r="J380" s="49" t="s">
        <v>6801</v>
      </c>
      <c r="K380" s="48">
        <v>-1285</v>
      </c>
      <c r="L380" s="48" t="s">
        <v>10631</v>
      </c>
      <c r="M380" s="49" t="s">
        <v>9369</v>
      </c>
      <c r="N380" s="49"/>
      <c r="O380" s="50" t="s">
        <v>9857</v>
      </c>
      <c r="P380" s="50" t="s">
        <v>6792</v>
      </c>
    </row>
    <row r="381" spans="1:16" ht="13.5" thickBot="1" x14ac:dyDescent="0.25">
      <c r="A381" s="15" t="str">
        <f t="shared" si="30"/>
        <v> BBS 7 </v>
      </c>
      <c r="B381" s="21" t="str">
        <f t="shared" si="31"/>
        <v>I</v>
      </c>
      <c r="C381" s="15">
        <f t="shared" si="32"/>
        <v>41682.332000000002</v>
      </c>
      <c r="D381" s="19" t="str">
        <f t="shared" si="33"/>
        <v>vis</v>
      </c>
      <c r="E381" s="47" t="e">
        <f>VLOOKUP(C381,Active!C$21:E$693,3,FALSE)</f>
        <v>#N/A</v>
      </c>
      <c r="F381" s="21" t="s">
        <v>9287</v>
      </c>
      <c r="G381" s="19" t="str">
        <f t="shared" si="34"/>
        <v>41682.332</v>
      </c>
      <c r="H381" s="15">
        <f t="shared" si="35"/>
        <v>-1270</v>
      </c>
      <c r="I381" s="48" t="s">
        <v>6807</v>
      </c>
      <c r="J381" s="49" t="s">
        <v>6808</v>
      </c>
      <c r="K381" s="48">
        <v>-1270</v>
      </c>
      <c r="L381" s="48" t="s">
        <v>10504</v>
      </c>
      <c r="M381" s="49" t="s">
        <v>9369</v>
      </c>
      <c r="N381" s="49"/>
      <c r="O381" s="50" t="s">
        <v>5866</v>
      </c>
      <c r="P381" s="50" t="s">
        <v>6792</v>
      </c>
    </row>
    <row r="382" spans="1:16" ht="13.5" thickBot="1" x14ac:dyDescent="0.25">
      <c r="A382" s="15" t="str">
        <f t="shared" si="30"/>
        <v>BAVM 26 </v>
      </c>
      <c r="B382" s="21" t="str">
        <f t="shared" si="31"/>
        <v>I</v>
      </c>
      <c r="C382" s="15">
        <f t="shared" si="32"/>
        <v>41682.332000000002</v>
      </c>
      <c r="D382" s="19" t="str">
        <f t="shared" si="33"/>
        <v>vis</v>
      </c>
      <c r="E382" s="47" t="e">
        <f>VLOOKUP(C382,Active!C$21:E$693,3,FALSE)</f>
        <v>#N/A</v>
      </c>
      <c r="F382" s="21" t="s">
        <v>9287</v>
      </c>
      <c r="G382" s="19" t="str">
        <f t="shared" si="34"/>
        <v>41682.332</v>
      </c>
      <c r="H382" s="15">
        <f t="shared" si="35"/>
        <v>-1270</v>
      </c>
      <c r="I382" s="48" t="s">
        <v>6807</v>
      </c>
      <c r="J382" s="49" t="s">
        <v>6808</v>
      </c>
      <c r="K382" s="48">
        <v>-1270</v>
      </c>
      <c r="L382" s="48" t="s">
        <v>10504</v>
      </c>
      <c r="M382" s="49" t="s">
        <v>9369</v>
      </c>
      <c r="N382" s="49"/>
      <c r="O382" s="50" t="s">
        <v>8545</v>
      </c>
      <c r="P382" s="51" t="s">
        <v>9647</v>
      </c>
    </row>
    <row r="383" spans="1:16" ht="13.5" thickBot="1" x14ac:dyDescent="0.25">
      <c r="A383" s="15" t="str">
        <f t="shared" si="30"/>
        <v>BAVM 26 </v>
      </c>
      <c r="B383" s="21" t="str">
        <f t="shared" si="31"/>
        <v>I</v>
      </c>
      <c r="C383" s="15">
        <f t="shared" si="32"/>
        <v>41682.341999999997</v>
      </c>
      <c r="D383" s="19" t="str">
        <f t="shared" si="33"/>
        <v>vis</v>
      </c>
      <c r="E383" s="47" t="e">
        <f>VLOOKUP(C383,Active!C$21:E$693,3,FALSE)</f>
        <v>#N/A</v>
      </c>
      <c r="F383" s="21" t="s">
        <v>9287</v>
      </c>
      <c r="G383" s="19" t="str">
        <f t="shared" si="34"/>
        <v>41682.342</v>
      </c>
      <c r="H383" s="15">
        <f t="shared" si="35"/>
        <v>-1270</v>
      </c>
      <c r="I383" s="48" t="s">
        <v>6809</v>
      </c>
      <c r="J383" s="49" t="s">
        <v>6810</v>
      </c>
      <c r="K383" s="48">
        <v>-1270</v>
      </c>
      <c r="L383" s="48" t="s">
        <v>10639</v>
      </c>
      <c r="M383" s="49" t="s">
        <v>9369</v>
      </c>
      <c r="N383" s="49"/>
      <c r="O383" s="50" t="s">
        <v>11214</v>
      </c>
      <c r="P383" s="51" t="s">
        <v>9647</v>
      </c>
    </row>
    <row r="384" spans="1:16" ht="13.5" thickBot="1" x14ac:dyDescent="0.25">
      <c r="A384" s="15" t="str">
        <f t="shared" si="30"/>
        <v> BBS 7 </v>
      </c>
      <c r="B384" s="21" t="str">
        <f t="shared" si="31"/>
        <v>I</v>
      </c>
      <c r="C384" s="15">
        <f t="shared" si="32"/>
        <v>41682.341999999997</v>
      </c>
      <c r="D384" s="19" t="str">
        <f t="shared" si="33"/>
        <v>vis</v>
      </c>
      <c r="E384" s="47" t="e">
        <f>VLOOKUP(C384,Active!C$21:E$693,3,FALSE)</f>
        <v>#N/A</v>
      </c>
      <c r="F384" s="21" t="s">
        <v>9287</v>
      </c>
      <c r="G384" s="19" t="str">
        <f t="shared" si="34"/>
        <v>41682.342</v>
      </c>
      <c r="H384" s="15">
        <f t="shared" si="35"/>
        <v>-1270</v>
      </c>
      <c r="I384" s="48" t="s">
        <v>6809</v>
      </c>
      <c r="J384" s="49" t="s">
        <v>6810</v>
      </c>
      <c r="K384" s="48">
        <v>-1270</v>
      </c>
      <c r="L384" s="48" t="s">
        <v>10639</v>
      </c>
      <c r="M384" s="49" t="s">
        <v>9369</v>
      </c>
      <c r="N384" s="49"/>
      <c r="O384" s="50" t="s">
        <v>5245</v>
      </c>
      <c r="P384" s="50" t="s">
        <v>6792</v>
      </c>
    </row>
    <row r="385" spans="1:16" ht="13.5" thickBot="1" x14ac:dyDescent="0.25">
      <c r="A385" s="15" t="str">
        <f t="shared" si="30"/>
        <v> BBS 8 </v>
      </c>
      <c r="B385" s="21" t="str">
        <f t="shared" si="31"/>
        <v>I</v>
      </c>
      <c r="C385" s="15">
        <f t="shared" si="32"/>
        <v>41683.54</v>
      </c>
      <c r="D385" s="19" t="str">
        <f t="shared" si="33"/>
        <v>vis</v>
      </c>
      <c r="E385" s="47" t="e">
        <f>VLOOKUP(C385,Active!C$21:E$693,3,FALSE)</f>
        <v>#N/A</v>
      </c>
      <c r="F385" s="21" t="s">
        <v>9287</v>
      </c>
      <c r="G385" s="19" t="str">
        <f t="shared" si="34"/>
        <v>41683.540</v>
      </c>
      <c r="H385" s="15">
        <f t="shared" si="35"/>
        <v>-1269</v>
      </c>
      <c r="I385" s="48" t="s">
        <v>6819</v>
      </c>
      <c r="J385" s="49" t="s">
        <v>6820</v>
      </c>
      <c r="K385" s="48">
        <v>-1269</v>
      </c>
      <c r="L385" s="48" t="s">
        <v>10685</v>
      </c>
      <c r="M385" s="49" t="s">
        <v>9369</v>
      </c>
      <c r="N385" s="49"/>
      <c r="O385" s="50" t="s">
        <v>6821</v>
      </c>
      <c r="P385" s="50" t="s">
        <v>6773</v>
      </c>
    </row>
    <row r="386" spans="1:16" ht="13.5" thickBot="1" x14ac:dyDescent="0.25">
      <c r="A386" s="15" t="str">
        <f t="shared" si="30"/>
        <v> BBS 7 </v>
      </c>
      <c r="B386" s="21" t="str">
        <f t="shared" si="31"/>
        <v>I</v>
      </c>
      <c r="C386" s="15">
        <f t="shared" si="32"/>
        <v>41688.324000000001</v>
      </c>
      <c r="D386" s="19" t="str">
        <f t="shared" si="33"/>
        <v>vis</v>
      </c>
      <c r="E386" s="47" t="e">
        <f>VLOOKUP(C386,Active!C$21:E$693,3,FALSE)</f>
        <v>#N/A</v>
      </c>
      <c r="F386" s="21" t="s">
        <v>9287</v>
      </c>
      <c r="G386" s="19" t="str">
        <f t="shared" si="34"/>
        <v>41688.324</v>
      </c>
      <c r="H386" s="15">
        <f t="shared" si="35"/>
        <v>-1265</v>
      </c>
      <c r="I386" s="48" t="s">
        <v>6822</v>
      </c>
      <c r="J386" s="49" t="s">
        <v>6823</v>
      </c>
      <c r="K386" s="48">
        <v>-1265</v>
      </c>
      <c r="L386" s="48" t="s">
        <v>10688</v>
      </c>
      <c r="M386" s="49" t="s">
        <v>9369</v>
      </c>
      <c r="N386" s="49"/>
      <c r="O386" s="50" t="s">
        <v>5248</v>
      </c>
      <c r="P386" s="50" t="s">
        <v>6792</v>
      </c>
    </row>
    <row r="387" spans="1:16" ht="13.5" thickBot="1" x14ac:dyDescent="0.25">
      <c r="A387" s="15" t="str">
        <f t="shared" si="30"/>
        <v> BBS 8 </v>
      </c>
      <c r="B387" s="21" t="str">
        <f t="shared" si="31"/>
        <v>I</v>
      </c>
      <c r="C387" s="15">
        <f t="shared" si="32"/>
        <v>41689.504000000001</v>
      </c>
      <c r="D387" s="19" t="str">
        <f t="shared" si="33"/>
        <v>vis</v>
      </c>
      <c r="E387" s="47" t="e">
        <f>VLOOKUP(C387,Active!C$21:E$693,3,FALSE)</f>
        <v>#N/A</v>
      </c>
      <c r="F387" s="21" t="s">
        <v>9287</v>
      </c>
      <c r="G387" s="19" t="str">
        <f t="shared" si="34"/>
        <v>41689.504</v>
      </c>
      <c r="H387" s="15">
        <f t="shared" si="35"/>
        <v>-1264</v>
      </c>
      <c r="I387" s="48" t="s">
        <v>6824</v>
      </c>
      <c r="J387" s="49" t="s">
        <v>6825</v>
      </c>
      <c r="K387" s="48">
        <v>-1264</v>
      </c>
      <c r="L387" s="48" t="s">
        <v>10578</v>
      </c>
      <c r="M387" s="49" t="s">
        <v>9369</v>
      </c>
      <c r="N387" s="49"/>
      <c r="O387" s="50" t="s">
        <v>6676</v>
      </c>
      <c r="P387" s="50" t="s">
        <v>6773</v>
      </c>
    </row>
    <row r="388" spans="1:16" ht="13.5" thickBot="1" x14ac:dyDescent="0.25">
      <c r="A388" s="15" t="str">
        <f t="shared" si="30"/>
        <v> BBS 8 </v>
      </c>
      <c r="B388" s="21" t="str">
        <f t="shared" si="31"/>
        <v>I</v>
      </c>
      <c r="C388" s="15">
        <f t="shared" si="32"/>
        <v>41689.519999999997</v>
      </c>
      <c r="D388" s="19" t="str">
        <f t="shared" si="33"/>
        <v>vis</v>
      </c>
      <c r="E388" s="47" t="e">
        <f>VLOOKUP(C388,Active!C$21:E$693,3,FALSE)</f>
        <v>#N/A</v>
      </c>
      <c r="F388" s="21" t="s">
        <v>9287</v>
      </c>
      <c r="G388" s="19" t="str">
        <f t="shared" si="34"/>
        <v>41689.520</v>
      </c>
      <c r="H388" s="15">
        <f t="shared" si="35"/>
        <v>-1264</v>
      </c>
      <c r="I388" s="48" t="s">
        <v>6826</v>
      </c>
      <c r="J388" s="49" t="s">
        <v>6827</v>
      </c>
      <c r="K388" s="48">
        <v>-1264</v>
      </c>
      <c r="L388" s="48" t="s">
        <v>10775</v>
      </c>
      <c r="M388" s="49" t="s">
        <v>9369</v>
      </c>
      <c r="N388" s="49"/>
      <c r="O388" s="50" t="s">
        <v>6828</v>
      </c>
      <c r="P388" s="50" t="s">
        <v>6773</v>
      </c>
    </row>
    <row r="389" spans="1:16" ht="13.5" thickBot="1" x14ac:dyDescent="0.25">
      <c r="A389" s="15" t="str">
        <f t="shared" si="30"/>
        <v> BBS 7 </v>
      </c>
      <c r="B389" s="21" t="str">
        <f t="shared" si="31"/>
        <v>I</v>
      </c>
      <c r="C389" s="15">
        <f t="shared" si="32"/>
        <v>41694.290999999997</v>
      </c>
      <c r="D389" s="19" t="str">
        <f t="shared" si="33"/>
        <v>vis</v>
      </c>
      <c r="E389" s="47" t="e">
        <f>VLOOKUP(C389,Active!C$21:E$693,3,FALSE)</f>
        <v>#N/A</v>
      </c>
      <c r="F389" s="21" t="s">
        <v>9287</v>
      </c>
      <c r="G389" s="19" t="str">
        <f t="shared" si="34"/>
        <v>41694.291</v>
      </c>
      <c r="H389" s="15">
        <f t="shared" si="35"/>
        <v>-1260</v>
      </c>
      <c r="I389" s="48" t="s">
        <v>6829</v>
      </c>
      <c r="J389" s="49" t="s">
        <v>6830</v>
      </c>
      <c r="K389" s="48">
        <v>-1260</v>
      </c>
      <c r="L389" s="48" t="s">
        <v>10625</v>
      </c>
      <c r="M389" s="49" t="s">
        <v>9369</v>
      </c>
      <c r="N389" s="49"/>
      <c r="O389" s="50" t="s">
        <v>5866</v>
      </c>
      <c r="P389" s="50" t="s">
        <v>6792</v>
      </c>
    </row>
    <row r="390" spans="1:16" ht="13.5" thickBot="1" x14ac:dyDescent="0.25">
      <c r="A390" s="15" t="str">
        <f t="shared" si="30"/>
        <v> BBS 7 </v>
      </c>
      <c r="B390" s="21" t="str">
        <f t="shared" si="31"/>
        <v>I</v>
      </c>
      <c r="C390" s="15">
        <f t="shared" si="32"/>
        <v>41694.292999999998</v>
      </c>
      <c r="D390" s="19" t="str">
        <f t="shared" si="33"/>
        <v>vis</v>
      </c>
      <c r="E390" s="47" t="e">
        <f>VLOOKUP(C390,Active!C$21:E$693,3,FALSE)</f>
        <v>#N/A</v>
      </c>
      <c r="F390" s="21" t="s">
        <v>9287</v>
      </c>
      <c r="G390" s="19" t="str">
        <f t="shared" si="34"/>
        <v>41694.293</v>
      </c>
      <c r="H390" s="15">
        <f t="shared" si="35"/>
        <v>-1260</v>
      </c>
      <c r="I390" s="48" t="s">
        <v>6831</v>
      </c>
      <c r="J390" s="49" t="s">
        <v>6832</v>
      </c>
      <c r="K390" s="48">
        <v>-1260</v>
      </c>
      <c r="L390" s="48" t="s">
        <v>7644</v>
      </c>
      <c r="M390" s="49" t="s">
        <v>9369</v>
      </c>
      <c r="N390" s="49"/>
      <c r="O390" s="50" t="s">
        <v>8998</v>
      </c>
      <c r="P390" s="50" t="s">
        <v>6792</v>
      </c>
    </row>
    <row r="391" spans="1:16" ht="13.5" thickBot="1" x14ac:dyDescent="0.25">
      <c r="A391" s="15" t="str">
        <f t="shared" si="30"/>
        <v> BBS 7 </v>
      </c>
      <c r="B391" s="21" t="str">
        <f t="shared" si="31"/>
        <v>I</v>
      </c>
      <c r="C391" s="15">
        <f t="shared" si="32"/>
        <v>41694.294000000002</v>
      </c>
      <c r="D391" s="19" t="str">
        <f t="shared" si="33"/>
        <v>vis</v>
      </c>
      <c r="E391" s="47" t="e">
        <f>VLOOKUP(C391,Active!C$21:E$693,3,FALSE)</f>
        <v>#N/A</v>
      </c>
      <c r="F391" s="21" t="s">
        <v>9287</v>
      </c>
      <c r="G391" s="19" t="str">
        <f t="shared" si="34"/>
        <v>41694.294</v>
      </c>
      <c r="H391" s="15">
        <f t="shared" si="35"/>
        <v>-1260</v>
      </c>
      <c r="I391" s="48" t="s">
        <v>6833</v>
      </c>
      <c r="J391" s="49" t="s">
        <v>6834</v>
      </c>
      <c r="K391" s="48">
        <v>-1260</v>
      </c>
      <c r="L391" s="48" t="s">
        <v>10639</v>
      </c>
      <c r="M391" s="49" t="s">
        <v>9369</v>
      </c>
      <c r="N391" s="49"/>
      <c r="O391" s="50" t="s">
        <v>5245</v>
      </c>
      <c r="P391" s="50" t="s">
        <v>6792</v>
      </c>
    </row>
    <row r="392" spans="1:16" ht="13.5" thickBot="1" x14ac:dyDescent="0.25">
      <c r="A392" s="15" t="str">
        <f t="shared" si="30"/>
        <v> BBS 7 </v>
      </c>
      <c r="B392" s="21" t="str">
        <f t="shared" si="31"/>
        <v>I</v>
      </c>
      <c r="C392" s="15">
        <f t="shared" si="32"/>
        <v>41694.298000000003</v>
      </c>
      <c r="D392" s="19" t="str">
        <f t="shared" si="33"/>
        <v>vis</v>
      </c>
      <c r="E392" s="47" t="e">
        <f>VLOOKUP(C392,Active!C$21:E$693,3,FALSE)</f>
        <v>#N/A</v>
      </c>
      <c r="F392" s="21" t="s">
        <v>9287</v>
      </c>
      <c r="G392" s="19" t="str">
        <f t="shared" si="34"/>
        <v>41694.298</v>
      </c>
      <c r="H392" s="15">
        <f t="shared" si="35"/>
        <v>-1260</v>
      </c>
      <c r="I392" s="48" t="s">
        <v>6835</v>
      </c>
      <c r="J392" s="49" t="s">
        <v>6836</v>
      </c>
      <c r="K392" s="48">
        <v>-1260</v>
      </c>
      <c r="L392" s="48" t="s">
        <v>10734</v>
      </c>
      <c r="M392" s="49" t="s">
        <v>9369</v>
      </c>
      <c r="N392" s="49"/>
      <c r="O392" s="50" t="s">
        <v>5248</v>
      </c>
      <c r="P392" s="50" t="s">
        <v>6792</v>
      </c>
    </row>
    <row r="393" spans="1:16" ht="13.5" thickBot="1" x14ac:dyDescent="0.25">
      <c r="A393" s="15" t="str">
        <f t="shared" si="30"/>
        <v> BBS 7 </v>
      </c>
      <c r="B393" s="21" t="str">
        <f t="shared" si="31"/>
        <v>I</v>
      </c>
      <c r="C393" s="15">
        <f t="shared" si="32"/>
        <v>41694.298000000003</v>
      </c>
      <c r="D393" s="19" t="str">
        <f t="shared" si="33"/>
        <v>vis</v>
      </c>
      <c r="E393" s="47" t="e">
        <f>VLOOKUP(C393,Active!C$21:E$693,3,FALSE)</f>
        <v>#N/A</v>
      </c>
      <c r="F393" s="21" t="s">
        <v>9287</v>
      </c>
      <c r="G393" s="19" t="str">
        <f t="shared" si="34"/>
        <v>41694.298</v>
      </c>
      <c r="H393" s="15">
        <f t="shared" si="35"/>
        <v>-1260</v>
      </c>
      <c r="I393" s="48" t="s">
        <v>6835</v>
      </c>
      <c r="J393" s="49" t="s">
        <v>6836</v>
      </c>
      <c r="K393" s="48">
        <v>-1260</v>
      </c>
      <c r="L393" s="48" t="s">
        <v>10734</v>
      </c>
      <c r="M393" s="49" t="s">
        <v>9369</v>
      </c>
      <c r="N393" s="49"/>
      <c r="O393" s="50" t="s">
        <v>6795</v>
      </c>
      <c r="P393" s="50" t="s">
        <v>6792</v>
      </c>
    </row>
    <row r="394" spans="1:16" ht="13.5" thickBot="1" x14ac:dyDescent="0.25">
      <c r="A394" s="15" t="str">
        <f t="shared" si="30"/>
        <v> BBS 8 </v>
      </c>
      <c r="B394" s="21" t="str">
        <f t="shared" si="31"/>
        <v>I</v>
      </c>
      <c r="C394" s="15">
        <f t="shared" si="32"/>
        <v>41696.686000000002</v>
      </c>
      <c r="D394" s="19" t="str">
        <f t="shared" si="33"/>
        <v>vis</v>
      </c>
      <c r="E394" s="47" t="e">
        <f>VLOOKUP(C394,Active!C$21:E$693,3,FALSE)</f>
        <v>#N/A</v>
      </c>
      <c r="F394" s="21" t="s">
        <v>9287</v>
      </c>
      <c r="G394" s="19" t="str">
        <f t="shared" si="34"/>
        <v>41696.686</v>
      </c>
      <c r="H394" s="15">
        <f t="shared" si="35"/>
        <v>-1258</v>
      </c>
      <c r="I394" s="48" t="s">
        <v>6837</v>
      </c>
      <c r="J394" s="49" t="s">
        <v>6838</v>
      </c>
      <c r="K394" s="48">
        <v>-1258</v>
      </c>
      <c r="L394" s="48" t="s">
        <v>10817</v>
      </c>
      <c r="M394" s="49" t="s">
        <v>9369</v>
      </c>
      <c r="N394" s="49"/>
      <c r="O394" s="50" t="s">
        <v>6821</v>
      </c>
      <c r="P394" s="50" t="s">
        <v>6773</v>
      </c>
    </row>
    <row r="395" spans="1:16" ht="13.5" thickBot="1" x14ac:dyDescent="0.25">
      <c r="A395" s="15" t="str">
        <f t="shared" ref="A395:A458" si="36">P395</f>
        <v> BBS 7 </v>
      </c>
      <c r="B395" s="21" t="str">
        <f t="shared" ref="B395:B458" si="37">IF(H395=INT(H395),"I","II")</f>
        <v>I</v>
      </c>
      <c r="C395" s="15">
        <f t="shared" ref="C395:C458" si="38">1*G395</f>
        <v>41707.444000000003</v>
      </c>
      <c r="D395" s="19" t="str">
        <f t="shared" ref="D395:D458" si="39">VLOOKUP(F395,I$1:J$5,2,FALSE)</f>
        <v>vis</v>
      </c>
      <c r="E395" s="47" t="e">
        <f>VLOOKUP(C395,Active!C$21:E$693,3,FALSE)</f>
        <v>#N/A</v>
      </c>
      <c r="F395" s="21" t="s">
        <v>9287</v>
      </c>
      <c r="G395" s="19" t="str">
        <f t="shared" ref="G395:G458" si="40">MID(I395,3,LEN(I395)-3)</f>
        <v>41707.444</v>
      </c>
      <c r="H395" s="15">
        <f t="shared" ref="H395:H458" si="41">1*K395</f>
        <v>-1249</v>
      </c>
      <c r="I395" s="48" t="s">
        <v>6845</v>
      </c>
      <c r="J395" s="49" t="s">
        <v>6846</v>
      </c>
      <c r="K395" s="48">
        <v>-1249</v>
      </c>
      <c r="L395" s="48" t="s">
        <v>10615</v>
      </c>
      <c r="M395" s="49" t="s">
        <v>9369</v>
      </c>
      <c r="N395" s="49"/>
      <c r="O395" s="50" t="s">
        <v>5248</v>
      </c>
      <c r="P395" s="50" t="s">
        <v>6792</v>
      </c>
    </row>
    <row r="396" spans="1:16" ht="13.5" thickBot="1" x14ac:dyDescent="0.25">
      <c r="A396" s="15" t="str">
        <f t="shared" si="36"/>
        <v> BBS 8 </v>
      </c>
      <c r="B396" s="21" t="str">
        <f t="shared" si="37"/>
        <v>I</v>
      </c>
      <c r="C396" s="15">
        <f t="shared" si="38"/>
        <v>41743.305</v>
      </c>
      <c r="D396" s="19" t="str">
        <f t="shared" si="39"/>
        <v>vis</v>
      </c>
      <c r="E396" s="47" t="e">
        <f>VLOOKUP(C396,Active!C$21:E$693,3,FALSE)</f>
        <v>#N/A</v>
      </c>
      <c r="F396" s="21" t="s">
        <v>9287</v>
      </c>
      <c r="G396" s="19" t="str">
        <f t="shared" si="40"/>
        <v>41743.305</v>
      </c>
      <c r="H396" s="15">
        <f t="shared" si="41"/>
        <v>-1219</v>
      </c>
      <c r="I396" s="48" t="s">
        <v>6868</v>
      </c>
      <c r="J396" s="49" t="s">
        <v>6869</v>
      </c>
      <c r="K396" s="48">
        <v>-1219</v>
      </c>
      <c r="L396" s="48" t="s">
        <v>10688</v>
      </c>
      <c r="M396" s="49" t="s">
        <v>9369</v>
      </c>
      <c r="N396" s="49"/>
      <c r="O396" s="50" t="s">
        <v>5866</v>
      </c>
      <c r="P396" s="50" t="s">
        <v>6773</v>
      </c>
    </row>
    <row r="397" spans="1:16" ht="13.5" thickBot="1" x14ac:dyDescent="0.25">
      <c r="A397" s="15" t="str">
        <f t="shared" si="36"/>
        <v> BBS 8 </v>
      </c>
      <c r="B397" s="21" t="str">
        <f t="shared" si="37"/>
        <v>I</v>
      </c>
      <c r="C397" s="15">
        <f t="shared" si="38"/>
        <v>41743.305</v>
      </c>
      <c r="D397" s="19" t="str">
        <f t="shared" si="39"/>
        <v>vis</v>
      </c>
      <c r="E397" s="47" t="e">
        <f>VLOOKUP(C397,Active!C$21:E$693,3,FALSE)</f>
        <v>#N/A</v>
      </c>
      <c r="F397" s="21" t="s">
        <v>9287</v>
      </c>
      <c r="G397" s="19" t="str">
        <f t="shared" si="40"/>
        <v>41743.305</v>
      </c>
      <c r="H397" s="15">
        <f t="shared" si="41"/>
        <v>-1219</v>
      </c>
      <c r="I397" s="48" t="s">
        <v>6868</v>
      </c>
      <c r="J397" s="49" t="s">
        <v>6869</v>
      </c>
      <c r="K397" s="48">
        <v>-1219</v>
      </c>
      <c r="L397" s="48" t="s">
        <v>10688</v>
      </c>
      <c r="M397" s="49" t="s">
        <v>9369</v>
      </c>
      <c r="N397" s="49"/>
      <c r="O397" s="50" t="s">
        <v>5248</v>
      </c>
      <c r="P397" s="50" t="s">
        <v>6773</v>
      </c>
    </row>
    <row r="398" spans="1:16" ht="13.5" thickBot="1" x14ac:dyDescent="0.25">
      <c r="A398" s="15" t="str">
        <f t="shared" si="36"/>
        <v> BBS 8 </v>
      </c>
      <c r="B398" s="21" t="str">
        <f t="shared" si="37"/>
        <v>I</v>
      </c>
      <c r="C398" s="15">
        <f t="shared" si="38"/>
        <v>41762.423999999999</v>
      </c>
      <c r="D398" s="19" t="str">
        <f t="shared" si="39"/>
        <v>vis</v>
      </c>
      <c r="E398" s="47" t="e">
        <f>VLOOKUP(C398,Active!C$21:E$693,3,FALSE)</f>
        <v>#N/A</v>
      </c>
      <c r="F398" s="21" t="s">
        <v>9287</v>
      </c>
      <c r="G398" s="19" t="str">
        <f t="shared" si="40"/>
        <v>41762.424</v>
      </c>
      <c r="H398" s="15">
        <f t="shared" si="41"/>
        <v>-1203</v>
      </c>
      <c r="I398" s="48" t="s">
        <v>6872</v>
      </c>
      <c r="J398" s="49" t="s">
        <v>6873</v>
      </c>
      <c r="K398" s="48">
        <v>-1203</v>
      </c>
      <c r="L398" s="48" t="s">
        <v>10634</v>
      </c>
      <c r="M398" s="49" t="s">
        <v>9369</v>
      </c>
      <c r="N398" s="49"/>
      <c r="O398" s="50" t="s">
        <v>5248</v>
      </c>
      <c r="P398" s="50" t="s">
        <v>6773</v>
      </c>
    </row>
    <row r="399" spans="1:16" ht="13.5" thickBot="1" x14ac:dyDescent="0.25">
      <c r="A399" s="15" t="str">
        <f t="shared" si="36"/>
        <v> BBS 8 </v>
      </c>
      <c r="B399" s="21" t="str">
        <f t="shared" si="37"/>
        <v>I</v>
      </c>
      <c r="C399" s="15">
        <f t="shared" si="38"/>
        <v>41762.423999999999</v>
      </c>
      <c r="D399" s="19" t="str">
        <f t="shared" si="39"/>
        <v>vis</v>
      </c>
      <c r="E399" s="47" t="e">
        <f>VLOOKUP(C399,Active!C$21:E$693,3,FALSE)</f>
        <v>#N/A</v>
      </c>
      <c r="F399" s="21" t="s">
        <v>9287</v>
      </c>
      <c r="G399" s="19" t="str">
        <f t="shared" si="40"/>
        <v>41762.424</v>
      </c>
      <c r="H399" s="15">
        <f t="shared" si="41"/>
        <v>-1203</v>
      </c>
      <c r="I399" s="48" t="s">
        <v>6872</v>
      </c>
      <c r="J399" s="49" t="s">
        <v>6873</v>
      </c>
      <c r="K399" s="48">
        <v>-1203</v>
      </c>
      <c r="L399" s="48" t="s">
        <v>10634</v>
      </c>
      <c r="M399" s="49" t="s">
        <v>9369</v>
      </c>
      <c r="N399" s="49"/>
      <c r="O399" s="50" t="s">
        <v>5245</v>
      </c>
      <c r="P399" s="50" t="s">
        <v>6773</v>
      </c>
    </row>
    <row r="400" spans="1:16" ht="13.5" thickBot="1" x14ac:dyDescent="0.25">
      <c r="A400" s="15" t="str">
        <f t="shared" si="36"/>
        <v> BBS 9 </v>
      </c>
      <c r="B400" s="21" t="str">
        <f t="shared" si="37"/>
        <v>I</v>
      </c>
      <c r="C400" s="15">
        <f t="shared" si="38"/>
        <v>41786.330999999998</v>
      </c>
      <c r="D400" s="19" t="str">
        <f t="shared" si="39"/>
        <v>vis</v>
      </c>
      <c r="E400" s="47" t="e">
        <f>VLOOKUP(C400,Active!C$21:E$693,3,FALSE)</f>
        <v>#N/A</v>
      </c>
      <c r="F400" s="21" t="s">
        <v>9287</v>
      </c>
      <c r="G400" s="19" t="str">
        <f t="shared" si="40"/>
        <v>41786.331</v>
      </c>
      <c r="H400" s="15">
        <f t="shared" si="41"/>
        <v>-1183</v>
      </c>
      <c r="I400" s="48" t="s">
        <v>3513</v>
      </c>
      <c r="J400" s="49" t="s">
        <v>3514</v>
      </c>
      <c r="K400" s="48">
        <v>-1183</v>
      </c>
      <c r="L400" s="48" t="s">
        <v>10685</v>
      </c>
      <c r="M400" s="49" t="s">
        <v>9369</v>
      </c>
      <c r="N400" s="49"/>
      <c r="O400" s="50" t="s">
        <v>5248</v>
      </c>
      <c r="P400" s="50" t="s">
        <v>3515</v>
      </c>
    </row>
    <row r="401" spans="1:16" ht="13.5" thickBot="1" x14ac:dyDescent="0.25">
      <c r="A401" s="15" t="str">
        <f t="shared" si="36"/>
        <v> BBS 9 </v>
      </c>
      <c r="B401" s="21" t="str">
        <f t="shared" si="37"/>
        <v>I</v>
      </c>
      <c r="C401" s="15">
        <f t="shared" si="38"/>
        <v>41787.525999999998</v>
      </c>
      <c r="D401" s="19" t="str">
        <f t="shared" si="39"/>
        <v>vis</v>
      </c>
      <c r="E401" s="47" t="e">
        <f>VLOOKUP(C401,Active!C$21:E$693,3,FALSE)</f>
        <v>#N/A</v>
      </c>
      <c r="F401" s="21" t="s">
        <v>9287</v>
      </c>
      <c r="G401" s="19" t="str">
        <f t="shared" si="40"/>
        <v>41787.526</v>
      </c>
      <c r="H401" s="15">
        <f t="shared" si="41"/>
        <v>-1182</v>
      </c>
      <c r="I401" s="48" t="s">
        <v>3516</v>
      </c>
      <c r="J401" s="49" t="s">
        <v>3517</v>
      </c>
      <c r="K401" s="48">
        <v>-1182</v>
      </c>
      <c r="L401" s="48" t="s">
        <v>10685</v>
      </c>
      <c r="M401" s="49" t="s">
        <v>9369</v>
      </c>
      <c r="N401" s="49"/>
      <c r="O401" s="50" t="s">
        <v>5248</v>
      </c>
      <c r="P401" s="50" t="s">
        <v>3515</v>
      </c>
    </row>
    <row r="402" spans="1:16" ht="13.5" thickBot="1" x14ac:dyDescent="0.25">
      <c r="A402" s="15" t="str">
        <f t="shared" si="36"/>
        <v> BBS 9 </v>
      </c>
      <c r="B402" s="21" t="str">
        <f t="shared" si="37"/>
        <v>I</v>
      </c>
      <c r="C402" s="15">
        <f t="shared" si="38"/>
        <v>41824.576999999997</v>
      </c>
      <c r="D402" s="19" t="str">
        <f t="shared" si="39"/>
        <v>vis</v>
      </c>
      <c r="E402" s="47" t="e">
        <f>VLOOKUP(C402,Active!C$21:E$693,3,FALSE)</f>
        <v>#N/A</v>
      </c>
      <c r="F402" s="21" t="s">
        <v>9287</v>
      </c>
      <c r="G402" s="19" t="str">
        <f t="shared" si="40"/>
        <v>41824.577</v>
      </c>
      <c r="H402" s="15">
        <f t="shared" si="41"/>
        <v>-1151</v>
      </c>
      <c r="I402" s="48" t="s">
        <v>3521</v>
      </c>
      <c r="J402" s="49" t="s">
        <v>3522</v>
      </c>
      <c r="K402" s="48">
        <v>-1151</v>
      </c>
      <c r="L402" s="48" t="s">
        <v>10634</v>
      </c>
      <c r="M402" s="49" t="s">
        <v>9369</v>
      </c>
      <c r="N402" s="49"/>
      <c r="O402" s="50" t="s">
        <v>5248</v>
      </c>
      <c r="P402" s="50" t="s">
        <v>3515</v>
      </c>
    </row>
    <row r="403" spans="1:16" ht="13.5" thickBot="1" x14ac:dyDescent="0.25">
      <c r="A403" s="15" t="str">
        <f t="shared" si="36"/>
        <v> BBS 9 </v>
      </c>
      <c r="B403" s="21" t="str">
        <f t="shared" si="37"/>
        <v>I</v>
      </c>
      <c r="C403" s="15">
        <f t="shared" si="38"/>
        <v>41830.555999999997</v>
      </c>
      <c r="D403" s="19" t="str">
        <f t="shared" si="39"/>
        <v>vis</v>
      </c>
      <c r="E403" s="47" t="e">
        <f>VLOOKUP(C403,Active!C$21:E$693,3,FALSE)</f>
        <v>#N/A</v>
      </c>
      <c r="F403" s="21" t="s">
        <v>9287</v>
      </c>
      <c r="G403" s="19" t="str">
        <f t="shared" si="40"/>
        <v>41830.556</v>
      </c>
      <c r="H403" s="15">
        <f t="shared" si="41"/>
        <v>-1146</v>
      </c>
      <c r="I403" s="48" t="s">
        <v>3523</v>
      </c>
      <c r="J403" s="49" t="s">
        <v>3524</v>
      </c>
      <c r="K403" s="48">
        <v>-1146</v>
      </c>
      <c r="L403" s="48" t="s">
        <v>10734</v>
      </c>
      <c r="M403" s="49" t="s">
        <v>9369</v>
      </c>
      <c r="N403" s="49"/>
      <c r="O403" s="50" t="s">
        <v>5245</v>
      </c>
      <c r="P403" s="50" t="s">
        <v>3515</v>
      </c>
    </row>
    <row r="404" spans="1:16" ht="13.5" thickBot="1" x14ac:dyDescent="0.25">
      <c r="A404" s="15" t="str">
        <f t="shared" si="36"/>
        <v> BBS 10 </v>
      </c>
      <c r="B404" s="21" t="str">
        <f t="shared" si="37"/>
        <v>I</v>
      </c>
      <c r="C404" s="15">
        <f t="shared" si="38"/>
        <v>41848.478000000003</v>
      </c>
      <c r="D404" s="19" t="str">
        <f t="shared" si="39"/>
        <v>vis</v>
      </c>
      <c r="E404" s="47" t="e">
        <f>VLOOKUP(C404,Active!C$21:E$693,3,FALSE)</f>
        <v>#N/A</v>
      </c>
      <c r="F404" s="21" t="s">
        <v>9287</v>
      </c>
      <c r="G404" s="19" t="str">
        <f t="shared" si="40"/>
        <v>41848.478</v>
      </c>
      <c r="H404" s="15">
        <f t="shared" si="41"/>
        <v>-1131</v>
      </c>
      <c r="I404" s="48" t="s">
        <v>3525</v>
      </c>
      <c r="J404" s="49" t="s">
        <v>3526</v>
      </c>
      <c r="K404" s="48">
        <v>-1131</v>
      </c>
      <c r="L404" s="48" t="s">
        <v>10625</v>
      </c>
      <c r="M404" s="49" t="s">
        <v>9369</v>
      </c>
      <c r="N404" s="49"/>
      <c r="O404" s="50" t="s">
        <v>5245</v>
      </c>
      <c r="P404" s="50" t="s">
        <v>3527</v>
      </c>
    </row>
    <row r="405" spans="1:16" ht="13.5" thickBot="1" x14ac:dyDescent="0.25">
      <c r="A405" s="15" t="str">
        <f t="shared" si="36"/>
        <v> BBS 10 </v>
      </c>
      <c r="B405" s="21" t="str">
        <f t="shared" si="37"/>
        <v>I</v>
      </c>
      <c r="C405" s="15">
        <f t="shared" si="38"/>
        <v>41848.483</v>
      </c>
      <c r="D405" s="19" t="str">
        <f t="shared" si="39"/>
        <v>vis</v>
      </c>
      <c r="E405" s="47" t="e">
        <f>VLOOKUP(C405,Active!C$21:E$693,3,FALSE)</f>
        <v>#N/A</v>
      </c>
      <c r="F405" s="21" t="s">
        <v>9287</v>
      </c>
      <c r="G405" s="19" t="str">
        <f t="shared" si="40"/>
        <v>41848.483</v>
      </c>
      <c r="H405" s="15">
        <f t="shared" si="41"/>
        <v>-1131</v>
      </c>
      <c r="I405" s="48" t="s">
        <v>3528</v>
      </c>
      <c r="J405" s="49" t="s">
        <v>3529</v>
      </c>
      <c r="K405" s="48">
        <v>-1131</v>
      </c>
      <c r="L405" s="48" t="s">
        <v>10615</v>
      </c>
      <c r="M405" s="49" t="s">
        <v>9369</v>
      </c>
      <c r="N405" s="49"/>
      <c r="O405" s="50" t="s">
        <v>5248</v>
      </c>
      <c r="P405" s="50" t="s">
        <v>3527</v>
      </c>
    </row>
    <row r="406" spans="1:16" ht="13.5" thickBot="1" x14ac:dyDescent="0.25">
      <c r="A406" s="15" t="str">
        <f t="shared" si="36"/>
        <v> BBS 10 </v>
      </c>
      <c r="B406" s="21" t="str">
        <f t="shared" si="37"/>
        <v>I</v>
      </c>
      <c r="C406" s="15">
        <f t="shared" si="38"/>
        <v>41860.434999999998</v>
      </c>
      <c r="D406" s="19" t="str">
        <f t="shared" si="39"/>
        <v>vis</v>
      </c>
      <c r="E406" s="47" t="e">
        <f>VLOOKUP(C406,Active!C$21:E$693,3,FALSE)</f>
        <v>#N/A</v>
      </c>
      <c r="F406" s="21" t="s">
        <v>9287</v>
      </c>
      <c r="G406" s="19" t="str">
        <f t="shared" si="40"/>
        <v>41860.435</v>
      </c>
      <c r="H406" s="15">
        <f t="shared" si="41"/>
        <v>-1121</v>
      </c>
      <c r="I406" s="48" t="s">
        <v>3530</v>
      </c>
      <c r="J406" s="49" t="s">
        <v>3531</v>
      </c>
      <c r="K406" s="48">
        <v>-1121</v>
      </c>
      <c r="L406" s="48" t="s">
        <v>10615</v>
      </c>
      <c r="M406" s="49" t="s">
        <v>9369</v>
      </c>
      <c r="N406" s="49"/>
      <c r="O406" s="50" t="s">
        <v>5248</v>
      </c>
      <c r="P406" s="50" t="s">
        <v>3527</v>
      </c>
    </row>
    <row r="407" spans="1:16" ht="13.5" thickBot="1" x14ac:dyDescent="0.25">
      <c r="A407" s="15" t="str">
        <f t="shared" si="36"/>
        <v>IBVS 937 </v>
      </c>
      <c r="B407" s="21" t="str">
        <f t="shared" si="37"/>
        <v>I</v>
      </c>
      <c r="C407" s="15">
        <f t="shared" si="38"/>
        <v>41860.4375</v>
      </c>
      <c r="D407" s="19" t="str">
        <f t="shared" si="39"/>
        <v>vis</v>
      </c>
      <c r="E407" s="47" t="e">
        <f>VLOOKUP(C407,Active!C$21:E$693,3,FALSE)</f>
        <v>#N/A</v>
      </c>
      <c r="F407" s="21" t="s">
        <v>9287</v>
      </c>
      <c r="G407" s="19" t="str">
        <f t="shared" si="40"/>
        <v>41860.4375</v>
      </c>
      <c r="H407" s="15">
        <f t="shared" si="41"/>
        <v>-1121</v>
      </c>
      <c r="I407" s="48" t="s">
        <v>3532</v>
      </c>
      <c r="J407" s="49" t="s">
        <v>3533</v>
      </c>
      <c r="K407" s="48">
        <v>-1121</v>
      </c>
      <c r="L407" s="48" t="s">
        <v>7699</v>
      </c>
      <c r="M407" s="49" t="s">
        <v>10601</v>
      </c>
      <c r="N407" s="49" t="s">
        <v>10602</v>
      </c>
      <c r="O407" s="50" t="s">
        <v>3534</v>
      </c>
      <c r="P407" s="51" t="s">
        <v>6559</v>
      </c>
    </row>
    <row r="408" spans="1:16" ht="13.5" thickBot="1" x14ac:dyDescent="0.25">
      <c r="A408" s="15" t="str">
        <f t="shared" si="36"/>
        <v> BBS 10 </v>
      </c>
      <c r="B408" s="21" t="str">
        <f t="shared" si="37"/>
        <v>I</v>
      </c>
      <c r="C408" s="15">
        <f t="shared" si="38"/>
        <v>41891.517</v>
      </c>
      <c r="D408" s="19" t="str">
        <f t="shared" si="39"/>
        <v>vis</v>
      </c>
      <c r="E408" s="47" t="e">
        <f>VLOOKUP(C408,Active!C$21:E$693,3,FALSE)</f>
        <v>#N/A</v>
      </c>
      <c r="F408" s="21" t="s">
        <v>9287</v>
      </c>
      <c r="G408" s="19" t="str">
        <f t="shared" si="40"/>
        <v>41891.517</v>
      </c>
      <c r="H408" s="15">
        <f t="shared" si="41"/>
        <v>-1095</v>
      </c>
      <c r="I408" s="48" t="s">
        <v>3540</v>
      </c>
      <c r="J408" s="49" t="s">
        <v>3541</v>
      </c>
      <c r="K408" s="48">
        <v>-1095</v>
      </c>
      <c r="L408" s="48" t="s">
        <v>10775</v>
      </c>
      <c r="M408" s="49" t="s">
        <v>9369</v>
      </c>
      <c r="N408" s="49"/>
      <c r="O408" s="50" t="s">
        <v>5248</v>
      </c>
      <c r="P408" s="50" t="s">
        <v>3527</v>
      </c>
    </row>
    <row r="409" spans="1:16" ht="13.5" thickBot="1" x14ac:dyDescent="0.25">
      <c r="A409" s="15" t="str">
        <f t="shared" si="36"/>
        <v> BBS 11 </v>
      </c>
      <c r="B409" s="21" t="str">
        <f t="shared" si="37"/>
        <v>I</v>
      </c>
      <c r="C409" s="15">
        <f t="shared" si="38"/>
        <v>41903.461000000003</v>
      </c>
      <c r="D409" s="19" t="str">
        <f t="shared" si="39"/>
        <v>vis</v>
      </c>
      <c r="E409" s="47" t="e">
        <f>VLOOKUP(C409,Active!C$21:E$693,3,FALSE)</f>
        <v>#N/A</v>
      </c>
      <c r="F409" s="21" t="s">
        <v>9287</v>
      </c>
      <c r="G409" s="19" t="str">
        <f t="shared" si="40"/>
        <v>41903.461</v>
      </c>
      <c r="H409" s="15">
        <f t="shared" si="41"/>
        <v>-1085</v>
      </c>
      <c r="I409" s="48" t="s">
        <v>3544</v>
      </c>
      <c r="J409" s="49" t="s">
        <v>3545</v>
      </c>
      <c r="K409" s="48">
        <v>-1085</v>
      </c>
      <c r="L409" s="48" t="s">
        <v>7644</v>
      </c>
      <c r="M409" s="49" t="s">
        <v>9369</v>
      </c>
      <c r="N409" s="49"/>
      <c r="O409" s="50" t="s">
        <v>5248</v>
      </c>
      <c r="P409" s="50" t="s">
        <v>3546</v>
      </c>
    </row>
    <row r="410" spans="1:16" ht="13.5" thickBot="1" x14ac:dyDescent="0.25">
      <c r="A410" s="15" t="str">
        <f t="shared" si="36"/>
        <v> BBS 11 </v>
      </c>
      <c r="B410" s="21" t="str">
        <f t="shared" si="37"/>
        <v>I</v>
      </c>
      <c r="C410" s="15">
        <f t="shared" si="38"/>
        <v>41903.464</v>
      </c>
      <c r="D410" s="19" t="str">
        <f t="shared" si="39"/>
        <v>vis</v>
      </c>
      <c r="E410" s="47" t="e">
        <f>VLOOKUP(C410,Active!C$21:E$693,3,FALSE)</f>
        <v>#N/A</v>
      </c>
      <c r="F410" s="21" t="s">
        <v>9287</v>
      </c>
      <c r="G410" s="19" t="str">
        <f t="shared" si="40"/>
        <v>41903.464</v>
      </c>
      <c r="H410" s="15">
        <f t="shared" si="41"/>
        <v>-1085</v>
      </c>
      <c r="I410" s="48" t="s">
        <v>3547</v>
      </c>
      <c r="J410" s="49" t="s">
        <v>3548</v>
      </c>
      <c r="K410" s="48">
        <v>-1085</v>
      </c>
      <c r="L410" s="48" t="s">
        <v>10615</v>
      </c>
      <c r="M410" s="49" t="s">
        <v>9369</v>
      </c>
      <c r="N410" s="49"/>
      <c r="O410" s="50" t="s">
        <v>5245</v>
      </c>
      <c r="P410" s="50" t="s">
        <v>3546</v>
      </c>
    </row>
    <row r="411" spans="1:16" ht="13.5" thickBot="1" x14ac:dyDescent="0.25">
      <c r="A411" s="15" t="str">
        <f t="shared" si="36"/>
        <v> BBS 11 </v>
      </c>
      <c r="B411" s="21" t="str">
        <f t="shared" si="37"/>
        <v>I</v>
      </c>
      <c r="C411" s="15">
        <f t="shared" si="38"/>
        <v>41905.855000000003</v>
      </c>
      <c r="D411" s="19" t="str">
        <f t="shared" si="39"/>
        <v>vis</v>
      </c>
      <c r="E411" s="47" t="e">
        <f>VLOOKUP(C411,Active!C$21:E$693,3,FALSE)</f>
        <v>#N/A</v>
      </c>
      <c r="F411" s="21" t="s">
        <v>9287</v>
      </c>
      <c r="G411" s="19" t="str">
        <f t="shared" si="40"/>
        <v>41905.855</v>
      </c>
      <c r="H411" s="15">
        <f t="shared" si="41"/>
        <v>-1083</v>
      </c>
      <c r="I411" s="48" t="s">
        <v>3549</v>
      </c>
      <c r="J411" s="49" t="s">
        <v>3550</v>
      </c>
      <c r="K411" s="48">
        <v>-1083</v>
      </c>
      <c r="L411" s="48" t="s">
        <v>10615</v>
      </c>
      <c r="M411" s="49" t="s">
        <v>9369</v>
      </c>
      <c r="N411" s="49"/>
      <c r="O411" s="50" t="s">
        <v>6821</v>
      </c>
      <c r="P411" s="50" t="s">
        <v>3546</v>
      </c>
    </row>
    <row r="412" spans="1:16" ht="13.5" thickBot="1" x14ac:dyDescent="0.25">
      <c r="A412" s="15" t="str">
        <f t="shared" si="36"/>
        <v> BBS 11 </v>
      </c>
      <c r="B412" s="21" t="str">
        <f t="shared" si="37"/>
        <v>I</v>
      </c>
      <c r="C412" s="15">
        <f t="shared" si="38"/>
        <v>41910.631999999998</v>
      </c>
      <c r="D412" s="19" t="str">
        <f t="shared" si="39"/>
        <v>vis</v>
      </c>
      <c r="E412" s="47" t="e">
        <f>VLOOKUP(C412,Active!C$21:E$693,3,FALSE)</f>
        <v>#N/A</v>
      </c>
      <c r="F412" s="21" t="s">
        <v>9287</v>
      </c>
      <c r="G412" s="19" t="str">
        <f t="shared" si="40"/>
        <v>41910.632</v>
      </c>
      <c r="H412" s="15">
        <f t="shared" si="41"/>
        <v>-1079</v>
      </c>
      <c r="I412" s="48" t="s">
        <v>3553</v>
      </c>
      <c r="J412" s="49" t="s">
        <v>3554</v>
      </c>
      <c r="K412" s="48">
        <v>-1079</v>
      </c>
      <c r="L412" s="48" t="s">
        <v>9288</v>
      </c>
      <c r="M412" s="49" t="s">
        <v>9369</v>
      </c>
      <c r="N412" s="49"/>
      <c r="O412" s="50" t="s">
        <v>6821</v>
      </c>
      <c r="P412" s="50" t="s">
        <v>3546</v>
      </c>
    </row>
    <row r="413" spans="1:16" ht="13.5" thickBot="1" x14ac:dyDescent="0.25">
      <c r="A413" s="15" t="str">
        <f t="shared" si="36"/>
        <v> BBS 11 </v>
      </c>
      <c r="B413" s="21" t="str">
        <f t="shared" si="37"/>
        <v>I</v>
      </c>
      <c r="C413" s="15">
        <f t="shared" si="38"/>
        <v>41917.805</v>
      </c>
      <c r="D413" s="19" t="str">
        <f t="shared" si="39"/>
        <v>vis</v>
      </c>
      <c r="E413" s="47" t="e">
        <f>VLOOKUP(C413,Active!C$21:E$693,3,FALSE)</f>
        <v>#N/A</v>
      </c>
      <c r="F413" s="21" t="s">
        <v>9287</v>
      </c>
      <c r="G413" s="19" t="str">
        <f t="shared" si="40"/>
        <v>41917.805</v>
      </c>
      <c r="H413" s="15">
        <f t="shared" si="41"/>
        <v>-1073</v>
      </c>
      <c r="I413" s="48" t="s">
        <v>3555</v>
      </c>
      <c r="J413" s="49" t="s">
        <v>3556</v>
      </c>
      <c r="K413" s="48">
        <v>-1073</v>
      </c>
      <c r="L413" s="48" t="s">
        <v>10639</v>
      </c>
      <c r="M413" s="49" t="s">
        <v>9369</v>
      </c>
      <c r="N413" s="49"/>
      <c r="O413" s="50" t="s">
        <v>6821</v>
      </c>
      <c r="P413" s="50" t="s">
        <v>3546</v>
      </c>
    </row>
    <row r="414" spans="1:16" ht="13.5" thickBot="1" x14ac:dyDescent="0.25">
      <c r="A414" s="15" t="str">
        <f t="shared" si="36"/>
        <v>IBVS 937 </v>
      </c>
      <c r="B414" s="21" t="str">
        <f t="shared" si="37"/>
        <v>I</v>
      </c>
      <c r="C414" s="15">
        <f t="shared" si="38"/>
        <v>41921.394</v>
      </c>
      <c r="D414" s="19" t="str">
        <f t="shared" si="39"/>
        <v>vis</v>
      </c>
      <c r="E414" s="47" t="e">
        <f>VLOOKUP(C414,Active!C$21:E$693,3,FALSE)</f>
        <v>#N/A</v>
      </c>
      <c r="F414" s="21" t="s">
        <v>9287</v>
      </c>
      <c r="G414" s="19" t="str">
        <f t="shared" si="40"/>
        <v>41921.394</v>
      </c>
      <c r="H414" s="15">
        <f t="shared" si="41"/>
        <v>-1070</v>
      </c>
      <c r="I414" s="48" t="s">
        <v>3560</v>
      </c>
      <c r="J414" s="49" t="s">
        <v>3561</v>
      </c>
      <c r="K414" s="48">
        <v>-1070</v>
      </c>
      <c r="L414" s="48" t="s">
        <v>10685</v>
      </c>
      <c r="M414" s="49" t="s">
        <v>10601</v>
      </c>
      <c r="N414" s="49" t="s">
        <v>10602</v>
      </c>
      <c r="O414" s="50" t="s">
        <v>3562</v>
      </c>
      <c r="P414" s="51" t="s">
        <v>6559</v>
      </c>
    </row>
    <row r="415" spans="1:16" ht="13.5" thickBot="1" x14ac:dyDescent="0.25">
      <c r="A415" s="15" t="str">
        <f t="shared" si="36"/>
        <v> BBS 11 </v>
      </c>
      <c r="B415" s="21" t="str">
        <f t="shared" si="37"/>
        <v>I</v>
      </c>
      <c r="C415" s="15">
        <f t="shared" si="38"/>
        <v>41923.781000000003</v>
      </c>
      <c r="D415" s="19" t="str">
        <f t="shared" si="39"/>
        <v>vis</v>
      </c>
      <c r="E415" s="47" t="e">
        <f>VLOOKUP(C415,Active!C$21:E$693,3,FALSE)</f>
        <v>#N/A</v>
      </c>
      <c r="F415" s="21" t="s">
        <v>9287</v>
      </c>
      <c r="G415" s="19" t="str">
        <f t="shared" si="40"/>
        <v>41923.781</v>
      </c>
      <c r="H415" s="15">
        <f t="shared" si="41"/>
        <v>-1068</v>
      </c>
      <c r="I415" s="48" t="s">
        <v>3565</v>
      </c>
      <c r="J415" s="49" t="s">
        <v>3566</v>
      </c>
      <c r="K415" s="48">
        <v>-1068</v>
      </c>
      <c r="L415" s="48" t="s">
        <v>7644</v>
      </c>
      <c r="M415" s="49" t="s">
        <v>9369</v>
      </c>
      <c r="N415" s="49"/>
      <c r="O415" s="50" t="s">
        <v>6821</v>
      </c>
      <c r="P415" s="50" t="s">
        <v>3546</v>
      </c>
    </row>
    <row r="416" spans="1:16" ht="13.5" thickBot="1" x14ac:dyDescent="0.25">
      <c r="A416" s="15" t="str">
        <f t="shared" si="36"/>
        <v> BBS 11 </v>
      </c>
      <c r="B416" s="21" t="str">
        <f t="shared" si="37"/>
        <v>I</v>
      </c>
      <c r="C416" s="15">
        <f t="shared" si="38"/>
        <v>41927.370000000003</v>
      </c>
      <c r="D416" s="19" t="str">
        <f t="shared" si="39"/>
        <v>vis</v>
      </c>
      <c r="E416" s="47" t="e">
        <f>VLOOKUP(C416,Active!C$21:E$693,3,FALSE)</f>
        <v>#N/A</v>
      </c>
      <c r="F416" s="21" t="s">
        <v>9287</v>
      </c>
      <c r="G416" s="19" t="str">
        <f t="shared" si="40"/>
        <v>41927.370</v>
      </c>
      <c r="H416" s="15">
        <f t="shared" si="41"/>
        <v>-1065</v>
      </c>
      <c r="I416" s="48" t="s">
        <v>3569</v>
      </c>
      <c r="J416" s="49" t="s">
        <v>3570</v>
      </c>
      <c r="K416" s="48">
        <v>-1065</v>
      </c>
      <c r="L416" s="48" t="s">
        <v>10685</v>
      </c>
      <c r="M416" s="49" t="s">
        <v>9369</v>
      </c>
      <c r="N416" s="49"/>
      <c r="O416" s="50" t="s">
        <v>5248</v>
      </c>
      <c r="P416" s="50" t="s">
        <v>3546</v>
      </c>
    </row>
    <row r="417" spans="1:16" ht="13.5" thickBot="1" x14ac:dyDescent="0.25">
      <c r="A417" s="15" t="str">
        <f t="shared" si="36"/>
        <v> BBS 11 </v>
      </c>
      <c r="B417" s="21" t="str">
        <f t="shared" si="37"/>
        <v>I</v>
      </c>
      <c r="C417" s="15">
        <f t="shared" si="38"/>
        <v>41927.372000000003</v>
      </c>
      <c r="D417" s="19" t="str">
        <f t="shared" si="39"/>
        <v>vis</v>
      </c>
      <c r="E417" s="47" t="e">
        <f>VLOOKUP(C417,Active!C$21:E$693,3,FALSE)</f>
        <v>#N/A</v>
      </c>
      <c r="F417" s="21" t="s">
        <v>9287</v>
      </c>
      <c r="G417" s="19" t="str">
        <f t="shared" si="40"/>
        <v>41927.372</v>
      </c>
      <c r="H417" s="15">
        <f t="shared" si="41"/>
        <v>-1065</v>
      </c>
      <c r="I417" s="48" t="s">
        <v>3571</v>
      </c>
      <c r="J417" s="49" t="s">
        <v>3572</v>
      </c>
      <c r="K417" s="48">
        <v>-1065</v>
      </c>
      <c r="L417" s="48" t="s">
        <v>10742</v>
      </c>
      <c r="M417" s="49" t="s">
        <v>9369</v>
      </c>
      <c r="N417" s="49"/>
      <c r="O417" s="50" t="s">
        <v>5245</v>
      </c>
      <c r="P417" s="50" t="s">
        <v>3546</v>
      </c>
    </row>
    <row r="418" spans="1:16" ht="13.5" thickBot="1" x14ac:dyDescent="0.25">
      <c r="A418" s="15" t="str">
        <f t="shared" si="36"/>
        <v>IBVS 937 </v>
      </c>
      <c r="B418" s="21" t="str">
        <f t="shared" si="37"/>
        <v>I</v>
      </c>
      <c r="C418" s="15">
        <f t="shared" si="38"/>
        <v>41933.345000000001</v>
      </c>
      <c r="D418" s="19" t="str">
        <f t="shared" si="39"/>
        <v>vis</v>
      </c>
      <c r="E418" s="47" t="e">
        <f>VLOOKUP(C418,Active!C$21:E$693,3,FALSE)</f>
        <v>#N/A</v>
      </c>
      <c r="F418" s="21" t="s">
        <v>9287</v>
      </c>
      <c r="G418" s="19" t="str">
        <f t="shared" si="40"/>
        <v>41933.345</v>
      </c>
      <c r="H418" s="15">
        <f t="shared" si="41"/>
        <v>-1060</v>
      </c>
      <c r="I418" s="48" t="s">
        <v>3577</v>
      </c>
      <c r="J418" s="49" t="s">
        <v>3578</v>
      </c>
      <c r="K418" s="48">
        <v>-1060</v>
      </c>
      <c r="L418" s="48" t="s">
        <v>10615</v>
      </c>
      <c r="M418" s="49" t="s">
        <v>10601</v>
      </c>
      <c r="N418" s="49" t="s">
        <v>10602</v>
      </c>
      <c r="O418" s="50" t="s">
        <v>9682</v>
      </c>
      <c r="P418" s="51" t="s">
        <v>6559</v>
      </c>
    </row>
    <row r="419" spans="1:16" ht="13.5" thickBot="1" x14ac:dyDescent="0.25">
      <c r="A419" s="15" t="str">
        <f t="shared" si="36"/>
        <v>IBVS 937 </v>
      </c>
      <c r="B419" s="21" t="str">
        <f t="shared" si="37"/>
        <v>I</v>
      </c>
      <c r="C419" s="15">
        <f t="shared" si="38"/>
        <v>41934.541799999999</v>
      </c>
      <c r="D419" s="19" t="str">
        <f t="shared" si="39"/>
        <v>vis</v>
      </c>
      <c r="E419" s="47" t="e">
        <f>VLOOKUP(C419,Active!C$21:E$693,3,FALSE)</f>
        <v>#N/A</v>
      </c>
      <c r="F419" s="21" t="s">
        <v>9287</v>
      </c>
      <c r="G419" s="19" t="str">
        <f t="shared" si="40"/>
        <v>41934.5418</v>
      </c>
      <c r="H419" s="15">
        <f t="shared" si="41"/>
        <v>-1059</v>
      </c>
      <c r="I419" s="48" t="s">
        <v>3584</v>
      </c>
      <c r="J419" s="49" t="s">
        <v>3585</v>
      </c>
      <c r="K419" s="48">
        <v>-1059</v>
      </c>
      <c r="L419" s="48" t="s">
        <v>3586</v>
      </c>
      <c r="M419" s="49" t="s">
        <v>10601</v>
      </c>
      <c r="N419" s="49" t="s">
        <v>10602</v>
      </c>
      <c r="O419" s="50" t="s">
        <v>6699</v>
      </c>
      <c r="P419" s="51" t="s">
        <v>6559</v>
      </c>
    </row>
    <row r="420" spans="1:16" ht="13.5" thickBot="1" x14ac:dyDescent="0.25">
      <c r="A420" s="15" t="str">
        <f t="shared" si="36"/>
        <v> BBS 11 </v>
      </c>
      <c r="B420" s="21" t="str">
        <f t="shared" si="37"/>
        <v>I</v>
      </c>
      <c r="C420" s="15">
        <f t="shared" si="38"/>
        <v>41935.737000000001</v>
      </c>
      <c r="D420" s="19" t="str">
        <f t="shared" si="39"/>
        <v>vis</v>
      </c>
      <c r="E420" s="47" t="e">
        <f>VLOOKUP(C420,Active!C$21:E$693,3,FALSE)</f>
        <v>#N/A</v>
      </c>
      <c r="F420" s="21" t="s">
        <v>9287</v>
      </c>
      <c r="G420" s="19" t="str">
        <f t="shared" si="40"/>
        <v>41935.737</v>
      </c>
      <c r="H420" s="15">
        <f t="shared" si="41"/>
        <v>-1058</v>
      </c>
      <c r="I420" s="48" t="s">
        <v>3587</v>
      </c>
      <c r="J420" s="49" t="s">
        <v>3588</v>
      </c>
      <c r="K420" s="48">
        <v>-1058</v>
      </c>
      <c r="L420" s="48" t="s">
        <v>10685</v>
      </c>
      <c r="M420" s="49" t="s">
        <v>9369</v>
      </c>
      <c r="N420" s="49"/>
      <c r="O420" s="50" t="s">
        <v>6821</v>
      </c>
      <c r="P420" s="50" t="s">
        <v>3546</v>
      </c>
    </row>
    <row r="421" spans="1:16" ht="13.5" thickBot="1" x14ac:dyDescent="0.25">
      <c r="A421" s="15" t="str">
        <f t="shared" si="36"/>
        <v> BBS 11 </v>
      </c>
      <c r="B421" s="21" t="str">
        <f t="shared" si="37"/>
        <v>I</v>
      </c>
      <c r="C421" s="15">
        <f t="shared" si="38"/>
        <v>41939.324999999997</v>
      </c>
      <c r="D421" s="19" t="str">
        <f t="shared" si="39"/>
        <v>vis</v>
      </c>
      <c r="E421" s="47" t="e">
        <f>VLOOKUP(C421,Active!C$21:E$693,3,FALSE)</f>
        <v>#N/A</v>
      </c>
      <c r="F421" s="21" t="s">
        <v>9287</v>
      </c>
      <c r="G421" s="19" t="str">
        <f t="shared" si="40"/>
        <v>41939.325</v>
      </c>
      <c r="H421" s="15">
        <f t="shared" si="41"/>
        <v>-1055</v>
      </c>
      <c r="I421" s="48" t="s">
        <v>3593</v>
      </c>
      <c r="J421" s="49" t="s">
        <v>3594</v>
      </c>
      <c r="K421" s="48">
        <v>-1055</v>
      </c>
      <c r="L421" s="48" t="s">
        <v>10742</v>
      </c>
      <c r="M421" s="49" t="s">
        <v>9369</v>
      </c>
      <c r="N421" s="49"/>
      <c r="O421" s="50" t="s">
        <v>5866</v>
      </c>
      <c r="P421" s="50" t="s">
        <v>3546</v>
      </c>
    </row>
    <row r="422" spans="1:16" ht="13.5" thickBot="1" x14ac:dyDescent="0.25">
      <c r="A422" s="15" t="str">
        <f t="shared" si="36"/>
        <v> BRNO 17 </v>
      </c>
      <c r="B422" s="21" t="str">
        <f t="shared" si="37"/>
        <v>I</v>
      </c>
      <c r="C422" s="15">
        <f t="shared" si="38"/>
        <v>41939.324999999997</v>
      </c>
      <c r="D422" s="19" t="str">
        <f t="shared" si="39"/>
        <v>vis</v>
      </c>
      <c r="E422" s="47" t="e">
        <f>VLOOKUP(C422,Active!C$21:E$693,3,FALSE)</f>
        <v>#N/A</v>
      </c>
      <c r="F422" s="21" t="s">
        <v>9287</v>
      </c>
      <c r="G422" s="19" t="str">
        <f t="shared" si="40"/>
        <v>41939.325</v>
      </c>
      <c r="H422" s="15">
        <f t="shared" si="41"/>
        <v>-1055</v>
      </c>
      <c r="I422" s="48" t="s">
        <v>3593</v>
      </c>
      <c r="J422" s="49" t="s">
        <v>3594</v>
      </c>
      <c r="K422" s="48">
        <v>-1055</v>
      </c>
      <c r="L422" s="48" t="s">
        <v>10742</v>
      </c>
      <c r="M422" s="49" t="s">
        <v>9369</v>
      </c>
      <c r="N422" s="49"/>
      <c r="O422" s="50" t="s">
        <v>6880</v>
      </c>
      <c r="P422" s="50" t="s">
        <v>6571</v>
      </c>
    </row>
    <row r="423" spans="1:16" ht="13.5" thickBot="1" x14ac:dyDescent="0.25">
      <c r="A423" s="15" t="str">
        <f t="shared" si="36"/>
        <v> BBS 12 </v>
      </c>
      <c r="B423" s="21" t="str">
        <f t="shared" si="37"/>
        <v>I</v>
      </c>
      <c r="C423" s="15">
        <f t="shared" si="38"/>
        <v>41958.444000000003</v>
      </c>
      <c r="D423" s="19" t="str">
        <f t="shared" si="39"/>
        <v>vis</v>
      </c>
      <c r="E423" s="47" t="e">
        <f>VLOOKUP(C423,Active!C$21:E$693,3,FALSE)</f>
        <v>#N/A</v>
      </c>
      <c r="F423" s="21" t="s">
        <v>9287</v>
      </c>
      <c r="G423" s="19" t="str">
        <f t="shared" si="40"/>
        <v>41958.444</v>
      </c>
      <c r="H423" s="15">
        <f t="shared" si="41"/>
        <v>-1039</v>
      </c>
      <c r="I423" s="48" t="s">
        <v>3605</v>
      </c>
      <c r="J423" s="49" t="s">
        <v>3606</v>
      </c>
      <c r="K423" s="48">
        <v>-1039</v>
      </c>
      <c r="L423" s="48" t="s">
        <v>10639</v>
      </c>
      <c r="M423" s="49" t="s">
        <v>9369</v>
      </c>
      <c r="N423" s="49"/>
      <c r="O423" s="50" t="s">
        <v>5248</v>
      </c>
      <c r="P423" s="50" t="s">
        <v>3607</v>
      </c>
    </row>
    <row r="424" spans="1:16" ht="13.5" thickBot="1" x14ac:dyDescent="0.25">
      <c r="A424" s="15" t="str">
        <f t="shared" si="36"/>
        <v> JBAA 85.444 </v>
      </c>
      <c r="B424" s="21" t="str">
        <f t="shared" si="37"/>
        <v>I</v>
      </c>
      <c r="C424" s="15">
        <f t="shared" si="38"/>
        <v>41982.351999999999</v>
      </c>
      <c r="D424" s="19" t="str">
        <f t="shared" si="39"/>
        <v>vis</v>
      </c>
      <c r="E424" s="47" t="e">
        <f>VLOOKUP(C424,Active!C$21:E$693,3,FALSE)</f>
        <v>#N/A</v>
      </c>
      <c r="F424" s="21" t="s">
        <v>9287</v>
      </c>
      <c r="G424" s="19" t="str">
        <f t="shared" si="40"/>
        <v>41982.352</v>
      </c>
      <c r="H424" s="15">
        <f t="shared" si="41"/>
        <v>-1019</v>
      </c>
      <c r="I424" s="48" t="s">
        <v>3626</v>
      </c>
      <c r="J424" s="49" t="s">
        <v>3627</v>
      </c>
      <c r="K424" s="48">
        <v>-1019</v>
      </c>
      <c r="L424" s="48" t="s">
        <v>10685</v>
      </c>
      <c r="M424" s="49" t="s">
        <v>9369</v>
      </c>
      <c r="N424" s="49"/>
      <c r="O424" s="50" t="s">
        <v>6607</v>
      </c>
      <c r="P424" s="50" t="s">
        <v>6867</v>
      </c>
    </row>
    <row r="425" spans="1:16" ht="13.5" thickBot="1" x14ac:dyDescent="0.25">
      <c r="A425" s="15" t="str">
        <f t="shared" si="36"/>
        <v> BBS 12 </v>
      </c>
      <c r="B425" s="21" t="str">
        <f t="shared" si="37"/>
        <v>I</v>
      </c>
      <c r="C425" s="15">
        <f t="shared" si="38"/>
        <v>41982.351999999999</v>
      </c>
      <c r="D425" s="19" t="str">
        <f t="shared" si="39"/>
        <v>vis</v>
      </c>
      <c r="E425" s="47" t="e">
        <f>VLOOKUP(C425,Active!C$21:E$693,3,FALSE)</f>
        <v>#N/A</v>
      </c>
      <c r="F425" s="21" t="s">
        <v>9287</v>
      </c>
      <c r="G425" s="19" t="str">
        <f t="shared" si="40"/>
        <v>41982.352</v>
      </c>
      <c r="H425" s="15">
        <f t="shared" si="41"/>
        <v>-1019</v>
      </c>
      <c r="I425" s="48" t="s">
        <v>3626</v>
      </c>
      <c r="J425" s="49" t="s">
        <v>3627</v>
      </c>
      <c r="K425" s="48">
        <v>-1019</v>
      </c>
      <c r="L425" s="48" t="s">
        <v>10685</v>
      </c>
      <c r="M425" s="49" t="s">
        <v>9369</v>
      </c>
      <c r="N425" s="49"/>
      <c r="O425" s="50" t="s">
        <v>5248</v>
      </c>
      <c r="P425" s="50" t="s">
        <v>3607</v>
      </c>
    </row>
    <row r="426" spans="1:16" ht="13.5" thickBot="1" x14ac:dyDescent="0.25">
      <c r="A426" s="15" t="str">
        <f t="shared" si="36"/>
        <v> BBS 12 </v>
      </c>
      <c r="B426" s="21" t="str">
        <f t="shared" si="37"/>
        <v>I</v>
      </c>
      <c r="C426" s="15">
        <f t="shared" si="38"/>
        <v>41982.353999999999</v>
      </c>
      <c r="D426" s="19" t="str">
        <f t="shared" si="39"/>
        <v>vis</v>
      </c>
      <c r="E426" s="47" t="e">
        <f>VLOOKUP(C426,Active!C$21:E$693,3,FALSE)</f>
        <v>#N/A</v>
      </c>
      <c r="F426" s="21" t="s">
        <v>9287</v>
      </c>
      <c r="G426" s="19" t="str">
        <f t="shared" si="40"/>
        <v>41982.354</v>
      </c>
      <c r="H426" s="15">
        <f t="shared" si="41"/>
        <v>-1019</v>
      </c>
      <c r="I426" s="48" t="s">
        <v>3628</v>
      </c>
      <c r="J426" s="49" t="s">
        <v>3629</v>
      </c>
      <c r="K426" s="48">
        <v>-1019</v>
      </c>
      <c r="L426" s="48" t="s">
        <v>10742</v>
      </c>
      <c r="M426" s="49" t="s">
        <v>9369</v>
      </c>
      <c r="N426" s="49"/>
      <c r="O426" s="50" t="s">
        <v>5245</v>
      </c>
      <c r="P426" s="50" t="s">
        <v>3607</v>
      </c>
    </row>
    <row r="427" spans="1:16" ht="13.5" thickBot="1" x14ac:dyDescent="0.25">
      <c r="A427" s="15" t="str">
        <f t="shared" si="36"/>
        <v> BBS 12 </v>
      </c>
      <c r="B427" s="21" t="str">
        <f t="shared" si="37"/>
        <v>I</v>
      </c>
      <c r="C427" s="15">
        <f t="shared" si="38"/>
        <v>41988.33</v>
      </c>
      <c r="D427" s="19" t="str">
        <f t="shared" si="39"/>
        <v>vis</v>
      </c>
      <c r="E427" s="47" t="e">
        <f>VLOOKUP(C427,Active!C$21:E$693,3,FALSE)</f>
        <v>#N/A</v>
      </c>
      <c r="F427" s="21" t="s">
        <v>9287</v>
      </c>
      <c r="G427" s="19" t="str">
        <f t="shared" si="40"/>
        <v>41988.330</v>
      </c>
      <c r="H427" s="15">
        <f t="shared" si="41"/>
        <v>-1014</v>
      </c>
      <c r="I427" s="48" t="s">
        <v>3637</v>
      </c>
      <c r="J427" s="49" t="s">
        <v>3638</v>
      </c>
      <c r="K427" s="48">
        <v>-1014</v>
      </c>
      <c r="L427" s="48" t="s">
        <v>10742</v>
      </c>
      <c r="M427" s="49" t="s">
        <v>9369</v>
      </c>
      <c r="N427" s="49"/>
      <c r="O427" s="50" t="s">
        <v>5866</v>
      </c>
      <c r="P427" s="50" t="s">
        <v>3607</v>
      </c>
    </row>
    <row r="428" spans="1:16" ht="13.5" thickBot="1" x14ac:dyDescent="0.25">
      <c r="A428" s="15" t="str">
        <f t="shared" si="36"/>
        <v> BBS 12 </v>
      </c>
      <c r="B428" s="21" t="str">
        <f t="shared" si="37"/>
        <v>I</v>
      </c>
      <c r="C428" s="15">
        <f t="shared" si="38"/>
        <v>41994.303999999996</v>
      </c>
      <c r="D428" s="19" t="str">
        <f t="shared" si="39"/>
        <v>vis</v>
      </c>
      <c r="E428" s="47" t="e">
        <f>VLOOKUP(C428,Active!C$21:E$693,3,FALSE)</f>
        <v>#N/A</v>
      </c>
      <c r="F428" s="21" t="s">
        <v>9287</v>
      </c>
      <c r="G428" s="19" t="str">
        <f t="shared" si="40"/>
        <v>41994.304</v>
      </c>
      <c r="H428" s="15">
        <f t="shared" si="41"/>
        <v>-1009</v>
      </c>
      <c r="I428" s="48" t="s">
        <v>3649</v>
      </c>
      <c r="J428" s="49" t="s">
        <v>3650</v>
      </c>
      <c r="K428" s="48">
        <v>-1009</v>
      </c>
      <c r="L428" s="48" t="s">
        <v>10685</v>
      </c>
      <c r="M428" s="49" t="s">
        <v>9369</v>
      </c>
      <c r="N428" s="49"/>
      <c r="O428" s="50" t="s">
        <v>5248</v>
      </c>
      <c r="P428" s="50" t="s">
        <v>3607</v>
      </c>
    </row>
    <row r="429" spans="1:16" ht="13.5" thickBot="1" x14ac:dyDescent="0.25">
      <c r="A429" s="15" t="str">
        <f t="shared" si="36"/>
        <v> BBS 12 </v>
      </c>
      <c r="B429" s="21" t="str">
        <f t="shared" si="37"/>
        <v>I</v>
      </c>
      <c r="C429" s="15">
        <f t="shared" si="38"/>
        <v>41994.307999999997</v>
      </c>
      <c r="D429" s="19" t="str">
        <f t="shared" si="39"/>
        <v>vis</v>
      </c>
      <c r="E429" s="47" t="e">
        <f>VLOOKUP(C429,Active!C$21:E$693,3,FALSE)</f>
        <v>#N/A</v>
      </c>
      <c r="F429" s="21" t="s">
        <v>9287</v>
      </c>
      <c r="G429" s="19" t="str">
        <f t="shared" si="40"/>
        <v>41994.308</v>
      </c>
      <c r="H429" s="15">
        <f t="shared" si="41"/>
        <v>-1009</v>
      </c>
      <c r="I429" s="48" t="s">
        <v>3651</v>
      </c>
      <c r="J429" s="49" t="s">
        <v>3652</v>
      </c>
      <c r="K429" s="48">
        <v>-1009</v>
      </c>
      <c r="L429" s="48" t="s">
        <v>10775</v>
      </c>
      <c r="M429" s="49" t="s">
        <v>9369</v>
      </c>
      <c r="N429" s="49"/>
      <c r="O429" s="50" t="s">
        <v>5245</v>
      </c>
      <c r="P429" s="50" t="s">
        <v>3607</v>
      </c>
    </row>
    <row r="430" spans="1:16" ht="13.5" thickBot="1" x14ac:dyDescent="0.25">
      <c r="A430" s="15" t="str">
        <f t="shared" si="36"/>
        <v> BBS 12 </v>
      </c>
      <c r="B430" s="21" t="str">
        <f t="shared" si="37"/>
        <v>I</v>
      </c>
      <c r="C430" s="15">
        <f t="shared" si="38"/>
        <v>42006.254000000001</v>
      </c>
      <c r="D430" s="19" t="str">
        <f t="shared" si="39"/>
        <v>vis</v>
      </c>
      <c r="E430" s="47" t="e">
        <f>VLOOKUP(C430,Active!C$21:E$693,3,FALSE)</f>
        <v>#N/A</v>
      </c>
      <c r="F430" s="21" t="s">
        <v>9287</v>
      </c>
      <c r="G430" s="19" t="str">
        <f t="shared" si="40"/>
        <v>42006.254</v>
      </c>
      <c r="H430" s="15">
        <f t="shared" si="41"/>
        <v>-999</v>
      </c>
      <c r="I430" s="48" t="s">
        <v>3659</v>
      </c>
      <c r="J430" s="49" t="s">
        <v>3660</v>
      </c>
      <c r="K430" s="48">
        <v>-999</v>
      </c>
      <c r="L430" s="48" t="s">
        <v>10639</v>
      </c>
      <c r="M430" s="49" t="s">
        <v>9369</v>
      </c>
      <c r="N430" s="49"/>
      <c r="O430" s="50" t="s">
        <v>5248</v>
      </c>
      <c r="P430" s="50" t="s">
        <v>3607</v>
      </c>
    </row>
    <row r="431" spans="1:16" ht="13.5" thickBot="1" x14ac:dyDescent="0.25">
      <c r="A431" s="15" t="str">
        <f t="shared" si="36"/>
        <v> BBS 12 </v>
      </c>
      <c r="B431" s="21" t="str">
        <f t="shared" si="37"/>
        <v>I</v>
      </c>
      <c r="C431" s="15">
        <f t="shared" si="38"/>
        <v>42006.258000000002</v>
      </c>
      <c r="D431" s="19" t="str">
        <f t="shared" si="39"/>
        <v>vis</v>
      </c>
      <c r="E431" s="47" t="e">
        <f>VLOOKUP(C431,Active!C$21:E$693,3,FALSE)</f>
        <v>#N/A</v>
      </c>
      <c r="F431" s="21" t="s">
        <v>9287</v>
      </c>
      <c r="G431" s="19" t="str">
        <f t="shared" si="40"/>
        <v>42006.258</v>
      </c>
      <c r="H431" s="15">
        <f t="shared" si="41"/>
        <v>-999</v>
      </c>
      <c r="I431" s="48" t="s">
        <v>3661</v>
      </c>
      <c r="J431" s="49" t="s">
        <v>3662</v>
      </c>
      <c r="K431" s="48">
        <v>-999</v>
      </c>
      <c r="L431" s="48" t="s">
        <v>10734</v>
      </c>
      <c r="M431" s="49" t="s">
        <v>9369</v>
      </c>
      <c r="N431" s="49"/>
      <c r="O431" s="50" t="s">
        <v>5245</v>
      </c>
      <c r="P431" s="50" t="s">
        <v>3607</v>
      </c>
    </row>
    <row r="432" spans="1:16" ht="13.5" thickBot="1" x14ac:dyDescent="0.25">
      <c r="A432" s="15" t="str">
        <f t="shared" si="36"/>
        <v> BBS 13 </v>
      </c>
      <c r="B432" s="21" t="str">
        <f t="shared" si="37"/>
        <v>I</v>
      </c>
      <c r="C432" s="15">
        <f t="shared" si="38"/>
        <v>42045.696000000004</v>
      </c>
      <c r="D432" s="19" t="str">
        <f t="shared" si="39"/>
        <v>vis</v>
      </c>
      <c r="E432" s="47" t="e">
        <f>VLOOKUP(C432,Active!C$21:E$693,3,FALSE)</f>
        <v>#N/A</v>
      </c>
      <c r="F432" s="21" t="s">
        <v>9287</v>
      </c>
      <c r="G432" s="19" t="str">
        <f t="shared" si="40"/>
        <v>42045.696</v>
      </c>
      <c r="H432" s="15">
        <f t="shared" si="41"/>
        <v>-966</v>
      </c>
      <c r="I432" s="48" t="s">
        <v>3689</v>
      </c>
      <c r="J432" s="49" t="s">
        <v>3690</v>
      </c>
      <c r="K432" s="48">
        <v>-966</v>
      </c>
      <c r="L432" s="48" t="s">
        <v>7644</v>
      </c>
      <c r="M432" s="49" t="s">
        <v>9369</v>
      </c>
      <c r="N432" s="49"/>
      <c r="O432" s="50" t="s">
        <v>5248</v>
      </c>
      <c r="P432" s="50" t="s">
        <v>3691</v>
      </c>
    </row>
    <row r="433" spans="1:16" ht="13.5" thickBot="1" x14ac:dyDescent="0.25">
      <c r="A433" s="15" t="str">
        <f t="shared" si="36"/>
        <v> BBS 13 </v>
      </c>
      <c r="B433" s="21" t="str">
        <f t="shared" si="37"/>
        <v>I</v>
      </c>
      <c r="C433" s="15">
        <f t="shared" si="38"/>
        <v>42074.389000000003</v>
      </c>
      <c r="D433" s="19" t="str">
        <f t="shared" si="39"/>
        <v>vis</v>
      </c>
      <c r="E433" s="47" t="e">
        <f>VLOOKUP(C433,Active!C$21:E$693,3,FALSE)</f>
        <v>#N/A</v>
      </c>
      <c r="F433" s="21" t="s">
        <v>9287</v>
      </c>
      <c r="G433" s="19" t="str">
        <f t="shared" si="40"/>
        <v>42074.389</v>
      </c>
      <c r="H433" s="15">
        <f t="shared" si="41"/>
        <v>-942</v>
      </c>
      <c r="I433" s="48" t="s">
        <v>3708</v>
      </c>
      <c r="J433" s="49" t="s">
        <v>3709</v>
      </c>
      <c r="K433" s="48">
        <v>-942</v>
      </c>
      <c r="L433" s="48" t="s">
        <v>10688</v>
      </c>
      <c r="M433" s="49" t="s">
        <v>9369</v>
      </c>
      <c r="N433" s="49"/>
      <c r="O433" s="50" t="s">
        <v>5248</v>
      </c>
      <c r="P433" s="50" t="s">
        <v>3691</v>
      </c>
    </row>
    <row r="434" spans="1:16" ht="13.5" thickBot="1" x14ac:dyDescent="0.25">
      <c r="A434" s="15" t="str">
        <f t="shared" si="36"/>
        <v> BBS 13 </v>
      </c>
      <c r="B434" s="21" t="str">
        <f t="shared" si="37"/>
        <v>I</v>
      </c>
      <c r="C434" s="15">
        <f t="shared" si="38"/>
        <v>42074.39</v>
      </c>
      <c r="D434" s="19" t="str">
        <f t="shared" si="39"/>
        <v>vis</v>
      </c>
      <c r="E434" s="47" t="e">
        <f>VLOOKUP(C434,Active!C$21:E$693,3,FALSE)</f>
        <v>#N/A</v>
      </c>
      <c r="F434" s="21" t="s">
        <v>9287</v>
      </c>
      <c r="G434" s="19" t="str">
        <f t="shared" si="40"/>
        <v>42074.390</v>
      </c>
      <c r="H434" s="15">
        <f t="shared" si="41"/>
        <v>-942</v>
      </c>
      <c r="I434" s="48" t="s">
        <v>3710</v>
      </c>
      <c r="J434" s="49" t="s">
        <v>3711</v>
      </c>
      <c r="K434" s="48">
        <v>-942</v>
      </c>
      <c r="L434" s="48" t="s">
        <v>10775</v>
      </c>
      <c r="M434" s="49" t="s">
        <v>9369</v>
      </c>
      <c r="N434" s="49"/>
      <c r="O434" s="50" t="s">
        <v>5245</v>
      </c>
      <c r="P434" s="50" t="s">
        <v>3691</v>
      </c>
    </row>
    <row r="435" spans="1:16" ht="13.5" thickBot="1" x14ac:dyDescent="0.25">
      <c r="A435" s="15" t="str">
        <f t="shared" si="36"/>
        <v> BBS 13 </v>
      </c>
      <c r="B435" s="21" t="str">
        <f t="shared" si="37"/>
        <v>I</v>
      </c>
      <c r="C435" s="15">
        <f t="shared" si="38"/>
        <v>42074.39</v>
      </c>
      <c r="D435" s="19" t="str">
        <f t="shared" si="39"/>
        <v>vis</v>
      </c>
      <c r="E435" s="47" t="e">
        <f>VLOOKUP(C435,Active!C$21:E$693,3,FALSE)</f>
        <v>#N/A</v>
      </c>
      <c r="F435" s="21" t="s">
        <v>9287</v>
      </c>
      <c r="G435" s="19" t="str">
        <f t="shared" si="40"/>
        <v>42074.390</v>
      </c>
      <c r="H435" s="15">
        <f t="shared" si="41"/>
        <v>-942</v>
      </c>
      <c r="I435" s="48" t="s">
        <v>3710</v>
      </c>
      <c r="J435" s="49" t="s">
        <v>3711</v>
      </c>
      <c r="K435" s="48">
        <v>-942</v>
      </c>
      <c r="L435" s="48" t="s">
        <v>10775</v>
      </c>
      <c r="M435" s="49" t="s">
        <v>9369</v>
      </c>
      <c r="N435" s="49"/>
      <c r="O435" s="50" t="s">
        <v>3712</v>
      </c>
      <c r="P435" s="50" t="s">
        <v>3691</v>
      </c>
    </row>
    <row r="436" spans="1:16" ht="13.5" thickBot="1" x14ac:dyDescent="0.25">
      <c r="A436" s="15" t="str">
        <f t="shared" si="36"/>
        <v> BBS 14 </v>
      </c>
      <c r="B436" s="21" t="str">
        <f t="shared" si="37"/>
        <v>I</v>
      </c>
      <c r="C436" s="15">
        <f t="shared" si="38"/>
        <v>42088.722000000002</v>
      </c>
      <c r="D436" s="19" t="str">
        <f t="shared" si="39"/>
        <v>vis</v>
      </c>
      <c r="E436" s="47" t="e">
        <f>VLOOKUP(C436,Active!C$21:E$693,3,FALSE)</f>
        <v>#N/A</v>
      </c>
      <c r="F436" s="21" t="s">
        <v>9287</v>
      </c>
      <c r="G436" s="19" t="str">
        <f t="shared" si="40"/>
        <v>42088.722</v>
      </c>
      <c r="H436" s="15">
        <f t="shared" si="41"/>
        <v>-930</v>
      </c>
      <c r="I436" s="48" t="s">
        <v>3728</v>
      </c>
      <c r="J436" s="49" t="s">
        <v>3729</v>
      </c>
      <c r="K436" s="48">
        <v>-930</v>
      </c>
      <c r="L436" s="48" t="s">
        <v>10631</v>
      </c>
      <c r="M436" s="49" t="s">
        <v>9369</v>
      </c>
      <c r="N436" s="49"/>
      <c r="O436" s="50" t="s">
        <v>5248</v>
      </c>
      <c r="P436" s="50" t="s">
        <v>3730</v>
      </c>
    </row>
    <row r="437" spans="1:16" ht="13.5" thickBot="1" x14ac:dyDescent="0.25">
      <c r="A437" s="15" t="str">
        <f t="shared" si="36"/>
        <v> BBS 14 </v>
      </c>
      <c r="B437" s="21" t="str">
        <f t="shared" si="37"/>
        <v>I</v>
      </c>
      <c r="C437" s="15">
        <f t="shared" si="38"/>
        <v>42099.485000000001</v>
      </c>
      <c r="D437" s="19" t="str">
        <f t="shared" si="39"/>
        <v>vis</v>
      </c>
      <c r="E437" s="47" t="e">
        <f>VLOOKUP(C437,Active!C$21:E$693,3,FALSE)</f>
        <v>#N/A</v>
      </c>
      <c r="F437" s="21" t="s">
        <v>9287</v>
      </c>
      <c r="G437" s="19" t="str">
        <f t="shared" si="40"/>
        <v>42099.485</v>
      </c>
      <c r="H437" s="15">
        <f t="shared" si="41"/>
        <v>-921</v>
      </c>
      <c r="I437" s="48" t="s">
        <v>3734</v>
      </c>
      <c r="J437" s="49" t="s">
        <v>3735</v>
      </c>
      <c r="K437" s="48">
        <v>-921</v>
      </c>
      <c r="L437" s="48" t="s">
        <v>10615</v>
      </c>
      <c r="M437" s="49" t="s">
        <v>9369</v>
      </c>
      <c r="N437" s="49"/>
      <c r="O437" s="50" t="s">
        <v>5245</v>
      </c>
      <c r="P437" s="50" t="s">
        <v>3730</v>
      </c>
    </row>
    <row r="438" spans="1:16" ht="13.5" thickBot="1" x14ac:dyDescent="0.25">
      <c r="A438" s="15" t="str">
        <f t="shared" si="36"/>
        <v> BBS 14 </v>
      </c>
      <c r="B438" s="21" t="str">
        <f t="shared" si="37"/>
        <v>I</v>
      </c>
      <c r="C438" s="15">
        <f t="shared" si="38"/>
        <v>42105.46</v>
      </c>
      <c r="D438" s="19" t="str">
        <f t="shared" si="39"/>
        <v>vis</v>
      </c>
      <c r="E438" s="47" t="e">
        <f>VLOOKUP(C438,Active!C$21:E$693,3,FALSE)</f>
        <v>#N/A</v>
      </c>
      <c r="F438" s="21" t="s">
        <v>9287</v>
      </c>
      <c r="G438" s="19" t="str">
        <f t="shared" si="40"/>
        <v>42105.460</v>
      </c>
      <c r="H438" s="15">
        <f t="shared" si="41"/>
        <v>-916</v>
      </c>
      <c r="I438" s="48" t="s">
        <v>3736</v>
      </c>
      <c r="J438" s="49" t="s">
        <v>3737</v>
      </c>
      <c r="K438" s="48">
        <v>-916</v>
      </c>
      <c r="L438" s="48" t="s">
        <v>10634</v>
      </c>
      <c r="M438" s="49" t="s">
        <v>9369</v>
      </c>
      <c r="N438" s="49"/>
      <c r="O438" s="50" t="s">
        <v>5248</v>
      </c>
      <c r="P438" s="50" t="s">
        <v>3730</v>
      </c>
    </row>
    <row r="439" spans="1:16" ht="13.5" thickBot="1" x14ac:dyDescent="0.25">
      <c r="A439" s="15" t="str">
        <f t="shared" si="36"/>
        <v> BBS 15 </v>
      </c>
      <c r="B439" s="21" t="str">
        <f t="shared" si="37"/>
        <v>I</v>
      </c>
      <c r="C439" s="15">
        <f t="shared" si="38"/>
        <v>42141.326999999997</v>
      </c>
      <c r="D439" s="19" t="str">
        <f t="shared" si="39"/>
        <v>vis</v>
      </c>
      <c r="E439" s="47" t="e">
        <f>VLOOKUP(C439,Active!C$21:E$693,3,FALSE)</f>
        <v>#N/A</v>
      </c>
      <c r="F439" s="21" t="s">
        <v>9287</v>
      </c>
      <c r="G439" s="19" t="str">
        <f t="shared" si="40"/>
        <v>42141.327</v>
      </c>
      <c r="H439" s="15">
        <f t="shared" si="41"/>
        <v>-886</v>
      </c>
      <c r="I439" s="48" t="s">
        <v>3744</v>
      </c>
      <c r="J439" s="49" t="s">
        <v>3745</v>
      </c>
      <c r="K439" s="48">
        <v>-886</v>
      </c>
      <c r="L439" s="48" t="s">
        <v>10723</v>
      </c>
      <c r="M439" s="49" t="s">
        <v>9369</v>
      </c>
      <c r="N439" s="49"/>
      <c r="O439" s="50" t="s">
        <v>5248</v>
      </c>
      <c r="P439" s="50" t="s">
        <v>3746</v>
      </c>
    </row>
    <row r="440" spans="1:16" ht="13.5" thickBot="1" x14ac:dyDescent="0.25">
      <c r="A440" s="15" t="str">
        <f t="shared" si="36"/>
        <v> BBS 17 </v>
      </c>
      <c r="B440" s="21" t="str">
        <f t="shared" si="37"/>
        <v>I</v>
      </c>
      <c r="C440" s="15">
        <f t="shared" si="38"/>
        <v>42154.466999999997</v>
      </c>
      <c r="D440" s="19" t="str">
        <f t="shared" si="39"/>
        <v>vis</v>
      </c>
      <c r="E440" s="47" t="e">
        <f>VLOOKUP(C440,Active!C$21:E$693,3,FALSE)</f>
        <v>#N/A</v>
      </c>
      <c r="F440" s="21" t="s">
        <v>9287</v>
      </c>
      <c r="G440" s="19" t="str">
        <f t="shared" si="40"/>
        <v>42154.467</v>
      </c>
      <c r="H440" s="15">
        <f t="shared" si="41"/>
        <v>-875</v>
      </c>
      <c r="I440" s="48" t="s">
        <v>3747</v>
      </c>
      <c r="J440" s="49" t="s">
        <v>3748</v>
      </c>
      <c r="K440" s="48">
        <v>-875</v>
      </c>
      <c r="L440" s="48" t="s">
        <v>10685</v>
      </c>
      <c r="M440" s="49" t="s">
        <v>9369</v>
      </c>
      <c r="N440" s="49"/>
      <c r="O440" s="50" t="s">
        <v>3749</v>
      </c>
      <c r="P440" s="50" t="s">
        <v>3750</v>
      </c>
    </row>
    <row r="441" spans="1:16" ht="13.5" thickBot="1" x14ac:dyDescent="0.25">
      <c r="A441" s="15" t="str">
        <f t="shared" si="36"/>
        <v> BBS 15 </v>
      </c>
      <c r="B441" s="21" t="str">
        <f t="shared" si="37"/>
        <v>I</v>
      </c>
      <c r="C441" s="15">
        <f t="shared" si="38"/>
        <v>42160.44</v>
      </c>
      <c r="D441" s="19" t="str">
        <f t="shared" si="39"/>
        <v>vis</v>
      </c>
      <c r="E441" s="47" t="e">
        <f>VLOOKUP(C441,Active!C$21:E$693,3,FALSE)</f>
        <v>#N/A</v>
      </c>
      <c r="F441" s="21" t="s">
        <v>9287</v>
      </c>
      <c r="G441" s="19" t="str">
        <f t="shared" si="40"/>
        <v>42160.440</v>
      </c>
      <c r="H441" s="15">
        <f t="shared" si="41"/>
        <v>-870</v>
      </c>
      <c r="I441" s="48" t="s">
        <v>3751</v>
      </c>
      <c r="J441" s="49" t="s">
        <v>7120</v>
      </c>
      <c r="K441" s="48">
        <v>-870</v>
      </c>
      <c r="L441" s="48" t="s">
        <v>10639</v>
      </c>
      <c r="M441" s="49" t="s">
        <v>9369</v>
      </c>
      <c r="N441" s="49"/>
      <c r="O441" s="50" t="s">
        <v>5248</v>
      </c>
      <c r="P441" s="50" t="s">
        <v>3746</v>
      </c>
    </row>
    <row r="442" spans="1:16" ht="13.5" thickBot="1" x14ac:dyDescent="0.25">
      <c r="A442" s="15" t="str">
        <f t="shared" si="36"/>
        <v> BBS 17 </v>
      </c>
      <c r="B442" s="21" t="str">
        <f t="shared" si="37"/>
        <v>I</v>
      </c>
      <c r="C442" s="15">
        <f t="shared" si="38"/>
        <v>42160.442000000003</v>
      </c>
      <c r="D442" s="19" t="str">
        <f t="shared" si="39"/>
        <v>vis</v>
      </c>
      <c r="E442" s="47" t="e">
        <f>VLOOKUP(C442,Active!C$21:E$693,3,FALSE)</f>
        <v>#N/A</v>
      </c>
      <c r="F442" s="21" t="s">
        <v>9287</v>
      </c>
      <c r="G442" s="19" t="str">
        <f t="shared" si="40"/>
        <v>42160.442</v>
      </c>
      <c r="H442" s="15">
        <f t="shared" si="41"/>
        <v>-870</v>
      </c>
      <c r="I442" s="48" t="s">
        <v>7121</v>
      </c>
      <c r="J442" s="49" t="s">
        <v>7122</v>
      </c>
      <c r="K442" s="48">
        <v>-870</v>
      </c>
      <c r="L442" s="48" t="s">
        <v>10615</v>
      </c>
      <c r="M442" s="49" t="s">
        <v>9369</v>
      </c>
      <c r="N442" s="49"/>
      <c r="O442" s="50" t="s">
        <v>3749</v>
      </c>
      <c r="P442" s="50" t="s">
        <v>3750</v>
      </c>
    </row>
    <row r="443" spans="1:16" ht="13.5" thickBot="1" x14ac:dyDescent="0.25">
      <c r="A443" s="15" t="str">
        <f t="shared" si="36"/>
        <v> BBS 15 </v>
      </c>
      <c r="B443" s="21" t="str">
        <f t="shared" si="37"/>
        <v>I</v>
      </c>
      <c r="C443" s="15">
        <f t="shared" si="38"/>
        <v>42179.565999999999</v>
      </c>
      <c r="D443" s="19" t="str">
        <f t="shared" si="39"/>
        <v>vis</v>
      </c>
      <c r="E443" s="47" t="e">
        <f>VLOOKUP(C443,Active!C$21:E$693,3,FALSE)</f>
        <v>#N/A</v>
      </c>
      <c r="F443" s="21" t="s">
        <v>9287</v>
      </c>
      <c r="G443" s="19" t="str">
        <f t="shared" si="40"/>
        <v>42179.566</v>
      </c>
      <c r="H443" s="15">
        <f t="shared" si="41"/>
        <v>-854</v>
      </c>
      <c r="I443" s="48" t="s">
        <v>7123</v>
      </c>
      <c r="J443" s="49" t="s">
        <v>7124</v>
      </c>
      <c r="K443" s="48">
        <v>-854</v>
      </c>
      <c r="L443" s="48" t="s">
        <v>10615</v>
      </c>
      <c r="M443" s="49" t="s">
        <v>9369</v>
      </c>
      <c r="N443" s="49"/>
      <c r="O443" s="50" t="s">
        <v>5248</v>
      </c>
      <c r="P443" s="50" t="s">
        <v>3746</v>
      </c>
    </row>
    <row r="444" spans="1:16" ht="13.5" thickBot="1" x14ac:dyDescent="0.25">
      <c r="A444" s="15" t="str">
        <f t="shared" si="36"/>
        <v> BBS 17 </v>
      </c>
      <c r="B444" s="21" t="str">
        <f t="shared" si="37"/>
        <v>I</v>
      </c>
      <c r="C444" s="15">
        <f t="shared" si="38"/>
        <v>42185.544000000002</v>
      </c>
      <c r="D444" s="19" t="str">
        <f t="shared" si="39"/>
        <v>vis</v>
      </c>
      <c r="E444" s="47" t="e">
        <f>VLOOKUP(C444,Active!C$21:E$693,3,FALSE)</f>
        <v>#N/A</v>
      </c>
      <c r="F444" s="21" t="s">
        <v>9287</v>
      </c>
      <c r="G444" s="19" t="str">
        <f t="shared" si="40"/>
        <v>42185.544</v>
      </c>
      <c r="H444" s="15">
        <f t="shared" si="41"/>
        <v>-849</v>
      </c>
      <c r="I444" s="48" t="s">
        <v>7125</v>
      </c>
      <c r="J444" s="49" t="s">
        <v>7126</v>
      </c>
      <c r="K444" s="48">
        <v>-849</v>
      </c>
      <c r="L444" s="48" t="s">
        <v>10685</v>
      </c>
      <c r="M444" s="49" t="s">
        <v>9369</v>
      </c>
      <c r="N444" s="49"/>
      <c r="O444" s="50" t="s">
        <v>3749</v>
      </c>
      <c r="P444" s="50" t="s">
        <v>3750</v>
      </c>
    </row>
    <row r="445" spans="1:16" ht="13.5" thickBot="1" x14ac:dyDescent="0.25">
      <c r="A445" s="15" t="str">
        <f t="shared" si="36"/>
        <v> BBS 15 </v>
      </c>
      <c r="B445" s="21" t="str">
        <f t="shared" si="37"/>
        <v>I</v>
      </c>
      <c r="C445" s="15">
        <f t="shared" si="38"/>
        <v>42185.548000000003</v>
      </c>
      <c r="D445" s="19" t="str">
        <f t="shared" si="39"/>
        <v>vis</v>
      </c>
      <c r="E445" s="47" t="e">
        <f>VLOOKUP(C445,Active!C$21:E$693,3,FALSE)</f>
        <v>#N/A</v>
      </c>
      <c r="F445" s="21" t="s">
        <v>9287</v>
      </c>
      <c r="G445" s="19" t="str">
        <f t="shared" si="40"/>
        <v>42185.548</v>
      </c>
      <c r="H445" s="15">
        <f t="shared" si="41"/>
        <v>-849</v>
      </c>
      <c r="I445" s="48" t="s">
        <v>7127</v>
      </c>
      <c r="J445" s="49" t="s">
        <v>7128</v>
      </c>
      <c r="K445" s="48">
        <v>-849</v>
      </c>
      <c r="L445" s="48" t="s">
        <v>10775</v>
      </c>
      <c r="M445" s="49" t="s">
        <v>9369</v>
      </c>
      <c r="N445" s="49"/>
      <c r="O445" s="50" t="s">
        <v>5248</v>
      </c>
      <c r="P445" s="50" t="s">
        <v>3746</v>
      </c>
    </row>
    <row r="446" spans="1:16" ht="13.5" thickBot="1" x14ac:dyDescent="0.25">
      <c r="A446" s="15" t="str">
        <f t="shared" si="36"/>
        <v> BBS 16 </v>
      </c>
      <c r="B446" s="21" t="str">
        <f t="shared" si="37"/>
        <v>I</v>
      </c>
      <c r="C446" s="15">
        <f t="shared" si="38"/>
        <v>42203.466</v>
      </c>
      <c r="D446" s="19" t="str">
        <f t="shared" si="39"/>
        <v>vis</v>
      </c>
      <c r="E446" s="47" t="e">
        <f>VLOOKUP(C446,Active!C$21:E$693,3,FALSE)</f>
        <v>#N/A</v>
      </c>
      <c r="F446" s="21" t="s">
        <v>9287</v>
      </c>
      <c r="G446" s="19" t="str">
        <f t="shared" si="40"/>
        <v>42203.466</v>
      </c>
      <c r="H446" s="15">
        <f t="shared" si="41"/>
        <v>-834</v>
      </c>
      <c r="I446" s="48" t="s">
        <v>7136</v>
      </c>
      <c r="J446" s="49" t="s">
        <v>7137</v>
      </c>
      <c r="K446" s="48">
        <v>-834</v>
      </c>
      <c r="L446" s="48" t="s">
        <v>10625</v>
      </c>
      <c r="M446" s="49" t="s">
        <v>9369</v>
      </c>
      <c r="N446" s="49"/>
      <c r="O446" s="50" t="s">
        <v>5248</v>
      </c>
      <c r="P446" s="50" t="s">
        <v>7138</v>
      </c>
    </row>
    <row r="447" spans="1:16" ht="13.5" thickBot="1" x14ac:dyDescent="0.25">
      <c r="A447" s="15" t="str">
        <f t="shared" si="36"/>
        <v> BBS 17 </v>
      </c>
      <c r="B447" s="21" t="str">
        <f t="shared" si="37"/>
        <v>I</v>
      </c>
      <c r="C447" s="15">
        <f t="shared" si="38"/>
        <v>42203.472999999998</v>
      </c>
      <c r="D447" s="19" t="str">
        <f t="shared" si="39"/>
        <v>vis</v>
      </c>
      <c r="E447" s="47" t="e">
        <f>VLOOKUP(C447,Active!C$21:E$693,3,FALSE)</f>
        <v>#N/A</v>
      </c>
      <c r="F447" s="21" t="s">
        <v>9287</v>
      </c>
      <c r="G447" s="19" t="str">
        <f t="shared" si="40"/>
        <v>42203.473</v>
      </c>
      <c r="H447" s="15">
        <f t="shared" si="41"/>
        <v>-834</v>
      </c>
      <c r="I447" s="48" t="s">
        <v>7139</v>
      </c>
      <c r="J447" s="49" t="s">
        <v>7140</v>
      </c>
      <c r="K447" s="48">
        <v>-834</v>
      </c>
      <c r="L447" s="48" t="s">
        <v>10734</v>
      </c>
      <c r="M447" s="49" t="s">
        <v>9369</v>
      </c>
      <c r="N447" s="49"/>
      <c r="O447" s="50" t="s">
        <v>3749</v>
      </c>
      <c r="P447" s="50" t="s">
        <v>3750</v>
      </c>
    </row>
    <row r="448" spans="1:16" ht="13.5" thickBot="1" x14ac:dyDescent="0.25">
      <c r="A448" s="15" t="str">
        <f t="shared" si="36"/>
        <v> BBS 16 </v>
      </c>
      <c r="B448" s="21" t="str">
        <f t="shared" si="37"/>
        <v>I</v>
      </c>
      <c r="C448" s="15">
        <f t="shared" si="38"/>
        <v>42215.425999999999</v>
      </c>
      <c r="D448" s="19" t="str">
        <f t="shared" si="39"/>
        <v>vis</v>
      </c>
      <c r="E448" s="47" t="e">
        <f>VLOOKUP(C448,Active!C$21:E$693,3,FALSE)</f>
        <v>#N/A</v>
      </c>
      <c r="F448" s="21" t="s">
        <v>9287</v>
      </c>
      <c r="G448" s="19" t="str">
        <f t="shared" si="40"/>
        <v>42215.426</v>
      </c>
      <c r="H448" s="15">
        <f t="shared" si="41"/>
        <v>-824</v>
      </c>
      <c r="I448" s="48" t="s">
        <v>7141</v>
      </c>
      <c r="J448" s="49" t="s">
        <v>7142</v>
      </c>
      <c r="K448" s="48">
        <v>-824</v>
      </c>
      <c r="L448" s="48" t="s">
        <v>10734</v>
      </c>
      <c r="M448" s="49" t="s">
        <v>9369</v>
      </c>
      <c r="N448" s="49"/>
      <c r="O448" s="50" t="s">
        <v>5248</v>
      </c>
      <c r="P448" s="50" t="s">
        <v>7138</v>
      </c>
    </row>
    <row r="449" spans="1:16" ht="13.5" thickBot="1" x14ac:dyDescent="0.25">
      <c r="A449" s="15" t="str">
        <f t="shared" si="36"/>
        <v> BBS 16 </v>
      </c>
      <c r="B449" s="21" t="str">
        <f t="shared" si="37"/>
        <v>I</v>
      </c>
      <c r="C449" s="15">
        <f t="shared" si="38"/>
        <v>42215.425999999999</v>
      </c>
      <c r="D449" s="19" t="str">
        <f t="shared" si="39"/>
        <v>vis</v>
      </c>
      <c r="E449" s="47" t="e">
        <f>VLOOKUP(C449,Active!C$21:E$693,3,FALSE)</f>
        <v>#N/A</v>
      </c>
      <c r="F449" s="21" t="s">
        <v>9287</v>
      </c>
      <c r="G449" s="19" t="str">
        <f t="shared" si="40"/>
        <v>42215.426</v>
      </c>
      <c r="H449" s="15">
        <f t="shared" si="41"/>
        <v>-824</v>
      </c>
      <c r="I449" s="48" t="s">
        <v>7141</v>
      </c>
      <c r="J449" s="49" t="s">
        <v>7142</v>
      </c>
      <c r="K449" s="48">
        <v>-824</v>
      </c>
      <c r="L449" s="48" t="s">
        <v>10734</v>
      </c>
      <c r="M449" s="49" t="s">
        <v>9369</v>
      </c>
      <c r="N449" s="49"/>
      <c r="O449" s="50" t="s">
        <v>5245</v>
      </c>
      <c r="P449" s="50" t="s">
        <v>7138</v>
      </c>
    </row>
    <row r="450" spans="1:16" ht="13.5" thickBot="1" x14ac:dyDescent="0.25">
      <c r="A450" s="15" t="str">
        <f t="shared" si="36"/>
        <v>IBVS 954 </v>
      </c>
      <c r="B450" s="21" t="str">
        <f t="shared" si="37"/>
        <v>I</v>
      </c>
      <c r="C450" s="15">
        <f t="shared" si="38"/>
        <v>42235.737999999998</v>
      </c>
      <c r="D450" s="19" t="str">
        <f t="shared" si="39"/>
        <v>vis</v>
      </c>
      <c r="E450" s="47" t="e">
        <f>VLOOKUP(C450,Active!C$21:E$693,3,FALSE)</f>
        <v>#N/A</v>
      </c>
      <c r="F450" s="21" t="s">
        <v>9287</v>
      </c>
      <c r="G450" s="19" t="str">
        <f t="shared" si="40"/>
        <v>42235.738</v>
      </c>
      <c r="H450" s="15">
        <f t="shared" si="41"/>
        <v>-807</v>
      </c>
      <c r="I450" s="48" t="s">
        <v>7149</v>
      </c>
      <c r="J450" s="49" t="s">
        <v>7150</v>
      </c>
      <c r="K450" s="48">
        <v>-807</v>
      </c>
      <c r="L450" s="48" t="s">
        <v>10625</v>
      </c>
      <c r="M450" s="49" t="s">
        <v>9369</v>
      </c>
      <c r="N450" s="49"/>
      <c r="O450" s="50" t="s">
        <v>7151</v>
      </c>
      <c r="P450" s="51" t="s">
        <v>7152</v>
      </c>
    </row>
    <row r="451" spans="1:16" ht="13.5" thickBot="1" x14ac:dyDescent="0.25">
      <c r="A451" s="15" t="str">
        <f t="shared" si="36"/>
        <v>IBVS 954 </v>
      </c>
      <c r="B451" s="21" t="str">
        <f t="shared" si="37"/>
        <v>I</v>
      </c>
      <c r="C451" s="15">
        <f t="shared" si="38"/>
        <v>42235.743000000002</v>
      </c>
      <c r="D451" s="19" t="str">
        <f t="shared" si="39"/>
        <v>vis</v>
      </c>
      <c r="E451" s="47" t="e">
        <f>VLOOKUP(C451,Active!C$21:E$693,3,FALSE)</f>
        <v>#N/A</v>
      </c>
      <c r="F451" s="21" t="s">
        <v>9287</v>
      </c>
      <c r="G451" s="19" t="str">
        <f t="shared" si="40"/>
        <v>42235.743</v>
      </c>
      <c r="H451" s="15">
        <f t="shared" si="41"/>
        <v>-807</v>
      </c>
      <c r="I451" s="48" t="s">
        <v>7153</v>
      </c>
      <c r="J451" s="49" t="s">
        <v>7154</v>
      </c>
      <c r="K451" s="48">
        <v>-807</v>
      </c>
      <c r="L451" s="48" t="s">
        <v>10615</v>
      </c>
      <c r="M451" s="49" t="s">
        <v>9369</v>
      </c>
      <c r="N451" s="49"/>
      <c r="O451" s="50" t="s">
        <v>6821</v>
      </c>
      <c r="P451" s="51" t="s">
        <v>7152</v>
      </c>
    </row>
    <row r="452" spans="1:16" ht="13.5" thickBot="1" x14ac:dyDescent="0.25">
      <c r="A452" s="15" t="str">
        <f t="shared" si="36"/>
        <v> BBS 16 </v>
      </c>
      <c r="B452" s="21" t="str">
        <f t="shared" si="37"/>
        <v>I</v>
      </c>
      <c r="C452" s="15">
        <f t="shared" si="38"/>
        <v>42246.493999999999</v>
      </c>
      <c r="D452" s="19" t="str">
        <f t="shared" si="39"/>
        <v>vis</v>
      </c>
      <c r="E452" s="47" t="e">
        <f>VLOOKUP(C452,Active!C$21:E$693,3,FALSE)</f>
        <v>#N/A</v>
      </c>
      <c r="F452" s="21" t="s">
        <v>9287</v>
      </c>
      <c r="G452" s="19" t="str">
        <f t="shared" si="40"/>
        <v>42246.494</v>
      </c>
      <c r="H452" s="15">
        <f t="shared" si="41"/>
        <v>-798</v>
      </c>
      <c r="I452" s="48" t="s">
        <v>7162</v>
      </c>
      <c r="J452" s="49" t="s">
        <v>7163</v>
      </c>
      <c r="K452" s="48">
        <v>-798</v>
      </c>
      <c r="L452" s="48" t="s">
        <v>10631</v>
      </c>
      <c r="M452" s="49" t="s">
        <v>9369</v>
      </c>
      <c r="N452" s="49"/>
      <c r="O452" s="50" t="s">
        <v>5248</v>
      </c>
      <c r="P452" s="50" t="s">
        <v>7138</v>
      </c>
    </row>
    <row r="453" spans="1:16" ht="13.5" thickBot="1" x14ac:dyDescent="0.25">
      <c r="A453" s="15" t="str">
        <f t="shared" si="36"/>
        <v> BBS 17 </v>
      </c>
      <c r="B453" s="21" t="str">
        <f t="shared" si="37"/>
        <v>I</v>
      </c>
      <c r="C453" s="15">
        <f t="shared" si="38"/>
        <v>42246.5</v>
      </c>
      <c r="D453" s="19" t="str">
        <f t="shared" si="39"/>
        <v>vis</v>
      </c>
      <c r="E453" s="47" t="e">
        <f>VLOOKUP(C453,Active!C$21:E$693,3,FALSE)</f>
        <v>#N/A</v>
      </c>
      <c r="F453" s="21" t="s">
        <v>9287</v>
      </c>
      <c r="G453" s="19" t="str">
        <f t="shared" si="40"/>
        <v>42246.500</v>
      </c>
      <c r="H453" s="15">
        <f t="shared" si="41"/>
        <v>-798</v>
      </c>
      <c r="I453" s="48" t="s">
        <v>7164</v>
      </c>
      <c r="J453" s="49" t="s">
        <v>7165</v>
      </c>
      <c r="K453" s="48">
        <v>-798</v>
      </c>
      <c r="L453" s="48" t="s">
        <v>10615</v>
      </c>
      <c r="M453" s="49" t="s">
        <v>9369</v>
      </c>
      <c r="N453" s="49"/>
      <c r="O453" s="50" t="s">
        <v>3749</v>
      </c>
      <c r="P453" s="50" t="s">
        <v>3750</v>
      </c>
    </row>
    <row r="454" spans="1:16" ht="13.5" thickBot="1" x14ac:dyDescent="0.25">
      <c r="A454" s="15" t="str">
        <f t="shared" si="36"/>
        <v> BBS 19 </v>
      </c>
      <c r="B454" s="21" t="str">
        <f t="shared" si="37"/>
        <v>I</v>
      </c>
      <c r="C454" s="15">
        <f t="shared" si="38"/>
        <v>42246.504000000001</v>
      </c>
      <c r="D454" s="19" t="str">
        <f t="shared" si="39"/>
        <v>vis</v>
      </c>
      <c r="E454" s="47" t="e">
        <f>VLOOKUP(C454,Active!C$21:E$693,3,FALSE)</f>
        <v>#N/A</v>
      </c>
      <c r="F454" s="21" t="s">
        <v>9287</v>
      </c>
      <c r="G454" s="19" t="str">
        <f t="shared" si="40"/>
        <v>42246.504</v>
      </c>
      <c r="H454" s="15">
        <f t="shared" si="41"/>
        <v>-798</v>
      </c>
      <c r="I454" s="48" t="s">
        <v>7166</v>
      </c>
      <c r="J454" s="49" t="s">
        <v>7167</v>
      </c>
      <c r="K454" s="48">
        <v>-798</v>
      </c>
      <c r="L454" s="48" t="s">
        <v>10688</v>
      </c>
      <c r="M454" s="49" t="s">
        <v>9369</v>
      </c>
      <c r="N454" s="49"/>
      <c r="O454" s="50" t="s">
        <v>7168</v>
      </c>
      <c r="P454" s="50" t="s">
        <v>7169</v>
      </c>
    </row>
    <row r="455" spans="1:16" ht="13.5" thickBot="1" x14ac:dyDescent="0.25">
      <c r="A455" s="15" t="str">
        <f t="shared" si="36"/>
        <v>BAVM 28 </v>
      </c>
      <c r="B455" s="21" t="str">
        <f t="shared" si="37"/>
        <v>I</v>
      </c>
      <c r="C455" s="15">
        <f t="shared" si="38"/>
        <v>42246.504000000001</v>
      </c>
      <c r="D455" s="19" t="str">
        <f t="shared" si="39"/>
        <v>vis</v>
      </c>
      <c r="E455" s="47" t="e">
        <f>VLOOKUP(C455,Active!C$21:E$693,3,FALSE)</f>
        <v>#N/A</v>
      </c>
      <c r="F455" s="21" t="s">
        <v>9287</v>
      </c>
      <c r="G455" s="19" t="str">
        <f t="shared" si="40"/>
        <v>42246.504</v>
      </c>
      <c r="H455" s="15">
        <f t="shared" si="41"/>
        <v>-798</v>
      </c>
      <c r="I455" s="48" t="s">
        <v>7166</v>
      </c>
      <c r="J455" s="49" t="s">
        <v>7167</v>
      </c>
      <c r="K455" s="48">
        <v>-798</v>
      </c>
      <c r="L455" s="48" t="s">
        <v>10688</v>
      </c>
      <c r="M455" s="49" t="s">
        <v>9369</v>
      </c>
      <c r="N455" s="49"/>
      <c r="O455" s="50" t="s">
        <v>9904</v>
      </c>
      <c r="P455" s="51" t="s">
        <v>6755</v>
      </c>
    </row>
    <row r="456" spans="1:16" ht="13.5" thickBot="1" x14ac:dyDescent="0.25">
      <c r="A456" s="15" t="str">
        <f t="shared" si="36"/>
        <v> BBS 19 </v>
      </c>
      <c r="B456" s="21" t="str">
        <f t="shared" si="37"/>
        <v>I</v>
      </c>
      <c r="C456" s="15">
        <f t="shared" si="38"/>
        <v>42252.487999999998</v>
      </c>
      <c r="D456" s="19" t="str">
        <f t="shared" si="39"/>
        <v>vis</v>
      </c>
      <c r="E456" s="47" t="e">
        <f>VLOOKUP(C456,Active!C$21:E$693,3,FALSE)</f>
        <v>#N/A</v>
      </c>
      <c r="F456" s="21" t="s">
        <v>9287</v>
      </c>
      <c r="G456" s="19" t="str">
        <f t="shared" si="40"/>
        <v>42252.488</v>
      </c>
      <c r="H456" s="15">
        <f t="shared" si="41"/>
        <v>-793</v>
      </c>
      <c r="I456" s="48" t="s">
        <v>7174</v>
      </c>
      <c r="J456" s="49" t="s">
        <v>7175</v>
      </c>
      <c r="K456" s="48">
        <v>-793</v>
      </c>
      <c r="L456" s="48" t="s">
        <v>10846</v>
      </c>
      <c r="M456" s="49" t="s">
        <v>9369</v>
      </c>
      <c r="N456" s="49"/>
      <c r="O456" s="50" t="s">
        <v>7168</v>
      </c>
      <c r="P456" s="50" t="s">
        <v>7169</v>
      </c>
    </row>
    <row r="457" spans="1:16" ht="13.5" thickBot="1" x14ac:dyDescent="0.25">
      <c r="A457" s="15" t="str">
        <f t="shared" si="36"/>
        <v> BBS 16 </v>
      </c>
      <c r="B457" s="21" t="str">
        <f t="shared" si="37"/>
        <v>I</v>
      </c>
      <c r="C457" s="15">
        <f t="shared" si="38"/>
        <v>42258.453999999998</v>
      </c>
      <c r="D457" s="19" t="str">
        <f t="shared" si="39"/>
        <v>vis</v>
      </c>
      <c r="E457" s="47" t="e">
        <f>VLOOKUP(C457,Active!C$21:E$693,3,FALSE)</f>
        <v>#N/A</v>
      </c>
      <c r="F457" s="21" t="s">
        <v>9287</v>
      </c>
      <c r="G457" s="19" t="str">
        <f t="shared" si="40"/>
        <v>42258.454</v>
      </c>
      <c r="H457" s="15">
        <f t="shared" si="41"/>
        <v>-788</v>
      </c>
      <c r="I457" s="48" t="s">
        <v>7178</v>
      </c>
      <c r="J457" s="49" t="s">
        <v>7179</v>
      </c>
      <c r="K457" s="48">
        <v>-788</v>
      </c>
      <c r="L457" s="48" t="s">
        <v>10685</v>
      </c>
      <c r="M457" s="49" t="s">
        <v>9369</v>
      </c>
      <c r="N457" s="49"/>
      <c r="O457" s="50" t="s">
        <v>5248</v>
      </c>
      <c r="P457" s="50" t="s">
        <v>7138</v>
      </c>
    </row>
    <row r="458" spans="1:16" ht="13.5" thickBot="1" x14ac:dyDescent="0.25">
      <c r="A458" s="15" t="str">
        <f t="shared" si="36"/>
        <v>BAVM 28 </v>
      </c>
      <c r="B458" s="21" t="str">
        <f t="shared" si="37"/>
        <v>I</v>
      </c>
      <c r="C458" s="15">
        <f t="shared" si="38"/>
        <v>42258.453999999998</v>
      </c>
      <c r="D458" s="19" t="str">
        <f t="shared" si="39"/>
        <v>vis</v>
      </c>
      <c r="E458" s="47" t="e">
        <f>VLOOKUP(C458,Active!C$21:E$693,3,FALSE)</f>
        <v>#N/A</v>
      </c>
      <c r="F458" s="21" t="s">
        <v>9287</v>
      </c>
      <c r="G458" s="19" t="str">
        <f t="shared" si="40"/>
        <v>42258.454</v>
      </c>
      <c r="H458" s="15">
        <f t="shared" si="41"/>
        <v>-788</v>
      </c>
      <c r="I458" s="48" t="s">
        <v>7178</v>
      </c>
      <c r="J458" s="49" t="s">
        <v>7179</v>
      </c>
      <c r="K458" s="48">
        <v>-788</v>
      </c>
      <c r="L458" s="48" t="s">
        <v>10685</v>
      </c>
      <c r="M458" s="49" t="s">
        <v>9369</v>
      </c>
      <c r="N458" s="49"/>
      <c r="O458" s="50" t="s">
        <v>9904</v>
      </c>
      <c r="P458" s="51" t="s">
        <v>6755</v>
      </c>
    </row>
    <row r="459" spans="1:16" ht="13.5" thickBot="1" x14ac:dyDescent="0.25">
      <c r="A459" s="15" t="str">
        <f t="shared" ref="A459:A522" si="42">P459</f>
        <v> BBS 17 </v>
      </c>
      <c r="B459" s="21" t="str">
        <f t="shared" ref="B459:B522" si="43">IF(H459=INT(H459),"I","II")</f>
        <v>I</v>
      </c>
      <c r="C459" s="15">
        <f t="shared" ref="C459:C522" si="44">1*G459</f>
        <v>42258.455000000002</v>
      </c>
      <c r="D459" s="19" t="str">
        <f t="shared" ref="D459:D522" si="45">VLOOKUP(F459,I$1:J$5,2,FALSE)</f>
        <v>vis</v>
      </c>
      <c r="E459" s="47" t="e">
        <f>VLOOKUP(C459,Active!C$21:E$693,3,FALSE)</f>
        <v>#N/A</v>
      </c>
      <c r="F459" s="21" t="s">
        <v>9287</v>
      </c>
      <c r="G459" s="19" t="str">
        <f t="shared" ref="G459:G522" si="46">MID(I459,3,LEN(I459)-3)</f>
        <v>42258.455</v>
      </c>
      <c r="H459" s="15">
        <f t="shared" ref="H459:H522" si="47">1*K459</f>
        <v>-788</v>
      </c>
      <c r="I459" s="48" t="s">
        <v>7180</v>
      </c>
      <c r="J459" s="49" t="s">
        <v>7181</v>
      </c>
      <c r="K459" s="48">
        <v>-788</v>
      </c>
      <c r="L459" s="48" t="s">
        <v>10734</v>
      </c>
      <c r="M459" s="49" t="s">
        <v>9369</v>
      </c>
      <c r="N459" s="49"/>
      <c r="O459" s="50" t="s">
        <v>3749</v>
      </c>
      <c r="P459" s="50" t="s">
        <v>3750</v>
      </c>
    </row>
    <row r="460" spans="1:16" ht="13.5" thickBot="1" x14ac:dyDescent="0.25">
      <c r="A460" s="15" t="str">
        <f t="shared" si="42"/>
        <v> BBS 16 </v>
      </c>
      <c r="B460" s="21" t="str">
        <f t="shared" si="43"/>
        <v>I</v>
      </c>
      <c r="C460" s="15">
        <f t="shared" si="44"/>
        <v>42258.455999999998</v>
      </c>
      <c r="D460" s="19" t="str">
        <f t="shared" si="45"/>
        <v>vis</v>
      </c>
      <c r="E460" s="47" t="e">
        <f>VLOOKUP(C460,Active!C$21:E$693,3,FALSE)</f>
        <v>#N/A</v>
      </c>
      <c r="F460" s="21" t="s">
        <v>9287</v>
      </c>
      <c r="G460" s="19" t="str">
        <f t="shared" si="46"/>
        <v>42258.456</v>
      </c>
      <c r="H460" s="15">
        <f t="shared" si="47"/>
        <v>-788</v>
      </c>
      <c r="I460" s="48" t="s">
        <v>7182</v>
      </c>
      <c r="J460" s="49" t="s">
        <v>7183</v>
      </c>
      <c r="K460" s="48">
        <v>-788</v>
      </c>
      <c r="L460" s="48" t="s">
        <v>10742</v>
      </c>
      <c r="M460" s="49" t="s">
        <v>9369</v>
      </c>
      <c r="N460" s="49"/>
      <c r="O460" s="50" t="s">
        <v>5866</v>
      </c>
      <c r="P460" s="50" t="s">
        <v>7138</v>
      </c>
    </row>
    <row r="461" spans="1:16" ht="13.5" thickBot="1" x14ac:dyDescent="0.25">
      <c r="A461" s="15" t="str">
        <f t="shared" si="42"/>
        <v> BBS 19 </v>
      </c>
      <c r="B461" s="21" t="str">
        <f t="shared" si="43"/>
        <v>I</v>
      </c>
      <c r="C461" s="15">
        <f t="shared" si="44"/>
        <v>42258.455999999998</v>
      </c>
      <c r="D461" s="19" t="str">
        <f t="shared" si="45"/>
        <v>vis</v>
      </c>
      <c r="E461" s="47" t="e">
        <f>VLOOKUP(C461,Active!C$21:E$693,3,FALSE)</f>
        <v>#N/A</v>
      </c>
      <c r="F461" s="21" t="s">
        <v>9287</v>
      </c>
      <c r="G461" s="19" t="str">
        <f t="shared" si="46"/>
        <v>42258.456</v>
      </c>
      <c r="H461" s="15">
        <f t="shared" si="47"/>
        <v>-788</v>
      </c>
      <c r="I461" s="48" t="s">
        <v>7182</v>
      </c>
      <c r="J461" s="49" t="s">
        <v>7183</v>
      </c>
      <c r="K461" s="48">
        <v>-788</v>
      </c>
      <c r="L461" s="48" t="s">
        <v>10742</v>
      </c>
      <c r="M461" s="49" t="s">
        <v>9369</v>
      </c>
      <c r="N461" s="49"/>
      <c r="O461" s="50" t="s">
        <v>7168</v>
      </c>
      <c r="P461" s="50" t="s">
        <v>7169</v>
      </c>
    </row>
    <row r="462" spans="1:16" ht="13.5" thickBot="1" x14ac:dyDescent="0.25">
      <c r="A462" s="15" t="str">
        <f t="shared" si="42"/>
        <v> BBS 17 </v>
      </c>
      <c r="B462" s="21" t="str">
        <f t="shared" si="43"/>
        <v>I</v>
      </c>
      <c r="C462" s="15">
        <f t="shared" si="44"/>
        <v>42264.434000000001</v>
      </c>
      <c r="D462" s="19" t="str">
        <f t="shared" si="45"/>
        <v>vis</v>
      </c>
      <c r="E462" s="47" t="e">
        <f>VLOOKUP(C462,Active!C$21:E$693,3,FALSE)</f>
        <v>#N/A</v>
      </c>
      <c r="F462" s="21" t="s">
        <v>9287</v>
      </c>
      <c r="G462" s="19" t="str">
        <f t="shared" si="46"/>
        <v>42264.434</v>
      </c>
      <c r="H462" s="15">
        <f t="shared" si="47"/>
        <v>-783</v>
      </c>
      <c r="I462" s="48" t="s">
        <v>7188</v>
      </c>
      <c r="J462" s="49" t="s">
        <v>7189</v>
      </c>
      <c r="K462" s="48">
        <v>-783</v>
      </c>
      <c r="L462" s="48" t="s">
        <v>10775</v>
      </c>
      <c r="M462" s="49" t="s">
        <v>9369</v>
      </c>
      <c r="N462" s="49"/>
      <c r="O462" s="50" t="s">
        <v>3749</v>
      </c>
      <c r="P462" s="50" t="s">
        <v>3750</v>
      </c>
    </row>
    <row r="463" spans="1:16" ht="13.5" thickBot="1" x14ac:dyDescent="0.25">
      <c r="A463" s="15" t="str">
        <f t="shared" si="42"/>
        <v>IBVS 954 </v>
      </c>
      <c r="B463" s="21" t="str">
        <f t="shared" si="43"/>
        <v>I</v>
      </c>
      <c r="C463" s="15">
        <f t="shared" si="44"/>
        <v>42265.625999999997</v>
      </c>
      <c r="D463" s="19" t="str">
        <f t="shared" si="45"/>
        <v>vis</v>
      </c>
      <c r="E463" s="47" t="e">
        <f>VLOOKUP(C463,Active!C$21:E$693,3,FALSE)</f>
        <v>#N/A</v>
      </c>
      <c r="F463" s="21" t="s">
        <v>9287</v>
      </c>
      <c r="G463" s="19" t="str">
        <f t="shared" si="46"/>
        <v>42265.626</v>
      </c>
      <c r="H463" s="15">
        <f t="shared" si="47"/>
        <v>-782</v>
      </c>
      <c r="I463" s="48" t="s">
        <v>7190</v>
      </c>
      <c r="J463" s="49" t="s">
        <v>7191</v>
      </c>
      <c r="K463" s="48">
        <v>-782</v>
      </c>
      <c r="L463" s="48" t="s">
        <v>10734</v>
      </c>
      <c r="M463" s="49" t="s">
        <v>9369</v>
      </c>
      <c r="N463" s="49"/>
      <c r="O463" s="50" t="s">
        <v>7151</v>
      </c>
      <c r="P463" s="51" t="s">
        <v>7152</v>
      </c>
    </row>
    <row r="464" spans="1:16" ht="13.5" thickBot="1" x14ac:dyDescent="0.25">
      <c r="A464" s="15" t="str">
        <f t="shared" si="42"/>
        <v>IBVS 1379 </v>
      </c>
      <c r="B464" s="21" t="str">
        <f t="shared" si="43"/>
        <v>I</v>
      </c>
      <c r="C464" s="15">
        <f t="shared" si="44"/>
        <v>42266.822</v>
      </c>
      <c r="D464" s="19" t="str">
        <f t="shared" si="45"/>
        <v>vis</v>
      </c>
      <c r="E464" s="47" t="e">
        <f>VLOOKUP(C464,Active!C$21:E$693,3,FALSE)</f>
        <v>#N/A</v>
      </c>
      <c r="F464" s="21" t="s">
        <v>9287</v>
      </c>
      <c r="G464" s="19" t="str">
        <f t="shared" si="46"/>
        <v>42266.8220</v>
      </c>
      <c r="H464" s="15">
        <f t="shared" si="47"/>
        <v>-781</v>
      </c>
      <c r="I464" s="48" t="s">
        <v>7195</v>
      </c>
      <c r="J464" s="49" t="s">
        <v>7196</v>
      </c>
      <c r="K464" s="48">
        <v>-781</v>
      </c>
      <c r="L464" s="48" t="s">
        <v>11548</v>
      </c>
      <c r="M464" s="49" t="s">
        <v>10601</v>
      </c>
      <c r="N464" s="49" t="s">
        <v>10602</v>
      </c>
      <c r="O464" s="50" t="s">
        <v>7197</v>
      </c>
      <c r="P464" s="51" t="s">
        <v>7198</v>
      </c>
    </row>
    <row r="465" spans="1:16" ht="13.5" thickBot="1" x14ac:dyDescent="0.25">
      <c r="A465" s="15" t="str">
        <f t="shared" si="42"/>
        <v> BBS 17 </v>
      </c>
      <c r="B465" s="21" t="str">
        <f t="shared" si="43"/>
        <v>I</v>
      </c>
      <c r="C465" s="15">
        <f t="shared" si="44"/>
        <v>42270.415000000001</v>
      </c>
      <c r="D465" s="19" t="str">
        <f t="shared" si="45"/>
        <v>vis</v>
      </c>
      <c r="E465" s="47" t="e">
        <f>VLOOKUP(C465,Active!C$21:E$693,3,FALSE)</f>
        <v>#N/A</v>
      </c>
      <c r="F465" s="21" t="s">
        <v>9287</v>
      </c>
      <c r="G465" s="19" t="str">
        <f t="shared" si="46"/>
        <v>42270.415</v>
      </c>
      <c r="H465" s="15">
        <f t="shared" si="47"/>
        <v>-778</v>
      </c>
      <c r="I465" s="48" t="s">
        <v>7199</v>
      </c>
      <c r="J465" s="49" t="s">
        <v>7200</v>
      </c>
      <c r="K465" s="48">
        <v>-778</v>
      </c>
      <c r="L465" s="48" t="s">
        <v>10843</v>
      </c>
      <c r="M465" s="49" t="s">
        <v>9369</v>
      </c>
      <c r="N465" s="49"/>
      <c r="O465" s="50" t="s">
        <v>3724</v>
      </c>
      <c r="P465" s="50" t="s">
        <v>3750</v>
      </c>
    </row>
    <row r="466" spans="1:16" ht="13.5" thickBot="1" x14ac:dyDescent="0.25">
      <c r="A466" s="15" t="str">
        <f t="shared" si="42"/>
        <v>BAVM 28 </v>
      </c>
      <c r="B466" s="21" t="str">
        <f t="shared" si="43"/>
        <v>I</v>
      </c>
      <c r="C466" s="15">
        <f t="shared" si="44"/>
        <v>42276.383000000002</v>
      </c>
      <c r="D466" s="19" t="str">
        <f t="shared" si="45"/>
        <v>vis</v>
      </c>
      <c r="E466" s="47" t="e">
        <f>VLOOKUP(C466,Active!C$21:E$693,3,FALSE)</f>
        <v>#N/A</v>
      </c>
      <c r="F466" s="21" t="s">
        <v>9287</v>
      </c>
      <c r="G466" s="19" t="str">
        <f t="shared" si="46"/>
        <v>42276.383</v>
      </c>
      <c r="H466" s="15">
        <f t="shared" si="47"/>
        <v>-773</v>
      </c>
      <c r="I466" s="48" t="s">
        <v>7206</v>
      </c>
      <c r="J466" s="49" t="s">
        <v>7207</v>
      </c>
      <c r="K466" s="48">
        <v>-773</v>
      </c>
      <c r="L466" s="48" t="s">
        <v>10734</v>
      </c>
      <c r="M466" s="49" t="s">
        <v>9369</v>
      </c>
      <c r="N466" s="49"/>
      <c r="O466" s="50" t="s">
        <v>7208</v>
      </c>
      <c r="P466" s="51" t="s">
        <v>6755</v>
      </c>
    </row>
    <row r="467" spans="1:16" ht="13.5" thickBot="1" x14ac:dyDescent="0.25">
      <c r="A467" s="15" t="str">
        <f t="shared" si="42"/>
        <v> BBS 17 </v>
      </c>
      <c r="B467" s="21" t="str">
        <f t="shared" si="43"/>
        <v>I</v>
      </c>
      <c r="C467" s="15">
        <f t="shared" si="44"/>
        <v>42276.383000000002</v>
      </c>
      <c r="D467" s="19" t="str">
        <f t="shared" si="45"/>
        <v>vis</v>
      </c>
      <c r="E467" s="47" t="e">
        <f>VLOOKUP(C467,Active!C$21:E$693,3,FALSE)</f>
        <v>#N/A</v>
      </c>
      <c r="F467" s="21" t="s">
        <v>9287</v>
      </c>
      <c r="G467" s="19" t="str">
        <f t="shared" si="46"/>
        <v>42276.383</v>
      </c>
      <c r="H467" s="15">
        <f t="shared" si="47"/>
        <v>-773</v>
      </c>
      <c r="I467" s="48" t="s">
        <v>7206</v>
      </c>
      <c r="J467" s="49" t="s">
        <v>7207</v>
      </c>
      <c r="K467" s="48">
        <v>-773</v>
      </c>
      <c r="L467" s="48" t="s">
        <v>10734</v>
      </c>
      <c r="M467" s="49" t="s">
        <v>9369</v>
      </c>
      <c r="N467" s="49"/>
      <c r="O467" s="50" t="s">
        <v>3724</v>
      </c>
      <c r="P467" s="50" t="s">
        <v>3750</v>
      </c>
    </row>
    <row r="468" spans="1:16" ht="13.5" thickBot="1" x14ac:dyDescent="0.25">
      <c r="A468" s="15" t="str">
        <f t="shared" si="42"/>
        <v> BBS 17 </v>
      </c>
      <c r="B468" s="21" t="str">
        <f t="shared" si="43"/>
        <v>I</v>
      </c>
      <c r="C468" s="15">
        <f t="shared" si="44"/>
        <v>42276.385000000002</v>
      </c>
      <c r="D468" s="19" t="str">
        <f t="shared" si="45"/>
        <v>vis</v>
      </c>
      <c r="E468" s="47" t="e">
        <f>VLOOKUP(C468,Active!C$21:E$693,3,FALSE)</f>
        <v>#N/A</v>
      </c>
      <c r="F468" s="21" t="s">
        <v>9287</v>
      </c>
      <c r="G468" s="19" t="str">
        <f t="shared" si="46"/>
        <v>42276.385</v>
      </c>
      <c r="H468" s="15">
        <f t="shared" si="47"/>
        <v>-773</v>
      </c>
      <c r="I468" s="48" t="s">
        <v>7212</v>
      </c>
      <c r="J468" s="49" t="s">
        <v>7213</v>
      </c>
      <c r="K468" s="48">
        <v>-773</v>
      </c>
      <c r="L468" s="48" t="s">
        <v>10688</v>
      </c>
      <c r="M468" s="49" t="s">
        <v>9369</v>
      </c>
      <c r="N468" s="49"/>
      <c r="O468" s="50" t="s">
        <v>7214</v>
      </c>
      <c r="P468" s="50" t="s">
        <v>3750</v>
      </c>
    </row>
    <row r="469" spans="1:16" ht="13.5" thickBot="1" x14ac:dyDescent="0.25">
      <c r="A469" s="15" t="str">
        <f t="shared" si="42"/>
        <v> BBS 17 </v>
      </c>
      <c r="B469" s="21" t="str">
        <f t="shared" si="43"/>
        <v>I</v>
      </c>
      <c r="C469" s="15">
        <f t="shared" si="44"/>
        <v>42276.387999999999</v>
      </c>
      <c r="D469" s="19" t="str">
        <f t="shared" si="45"/>
        <v>vis</v>
      </c>
      <c r="E469" s="47" t="e">
        <f>VLOOKUP(C469,Active!C$21:E$693,3,FALSE)</f>
        <v>#N/A</v>
      </c>
      <c r="F469" s="21" t="s">
        <v>9287</v>
      </c>
      <c r="G469" s="19" t="str">
        <f t="shared" si="46"/>
        <v>42276.388</v>
      </c>
      <c r="H469" s="15">
        <f t="shared" si="47"/>
        <v>-773</v>
      </c>
      <c r="I469" s="48" t="s">
        <v>7215</v>
      </c>
      <c r="J469" s="49" t="s">
        <v>7216</v>
      </c>
      <c r="K469" s="48">
        <v>-773</v>
      </c>
      <c r="L469" s="48" t="s">
        <v>10699</v>
      </c>
      <c r="M469" s="49" t="s">
        <v>9369</v>
      </c>
      <c r="N469" s="49"/>
      <c r="O469" s="50" t="s">
        <v>7217</v>
      </c>
      <c r="P469" s="50" t="s">
        <v>3750</v>
      </c>
    </row>
    <row r="470" spans="1:16" ht="13.5" thickBot="1" x14ac:dyDescent="0.25">
      <c r="A470" s="15" t="str">
        <f t="shared" si="42"/>
        <v> MVS 7.149 </v>
      </c>
      <c r="B470" s="21" t="str">
        <f t="shared" si="43"/>
        <v>I</v>
      </c>
      <c r="C470" s="15">
        <f t="shared" si="44"/>
        <v>42276.387999999999</v>
      </c>
      <c r="D470" s="19" t="str">
        <f t="shared" si="45"/>
        <v>vis</v>
      </c>
      <c r="E470" s="47" t="e">
        <f>VLOOKUP(C470,Active!C$21:E$693,3,FALSE)</f>
        <v>#N/A</v>
      </c>
      <c r="F470" s="21" t="s">
        <v>9287</v>
      </c>
      <c r="G470" s="19" t="str">
        <f t="shared" si="46"/>
        <v>42276.388</v>
      </c>
      <c r="H470" s="15">
        <f t="shared" si="47"/>
        <v>-773</v>
      </c>
      <c r="I470" s="48" t="s">
        <v>7215</v>
      </c>
      <c r="J470" s="49" t="s">
        <v>7216</v>
      </c>
      <c r="K470" s="48">
        <v>-773</v>
      </c>
      <c r="L470" s="48" t="s">
        <v>10699</v>
      </c>
      <c r="M470" s="49" t="s">
        <v>9369</v>
      </c>
      <c r="N470" s="49"/>
      <c r="O470" s="50" t="s">
        <v>7218</v>
      </c>
      <c r="P470" s="50" t="s">
        <v>7219</v>
      </c>
    </row>
    <row r="471" spans="1:16" ht="13.5" thickBot="1" x14ac:dyDescent="0.25">
      <c r="A471" s="15" t="str">
        <f t="shared" si="42"/>
        <v> BBS 17 </v>
      </c>
      <c r="B471" s="21" t="str">
        <f t="shared" si="43"/>
        <v>I</v>
      </c>
      <c r="C471" s="15">
        <f t="shared" si="44"/>
        <v>42276.392</v>
      </c>
      <c r="D471" s="19" t="str">
        <f t="shared" si="45"/>
        <v>vis</v>
      </c>
      <c r="E471" s="47" t="e">
        <f>VLOOKUP(C471,Active!C$21:E$693,3,FALSE)</f>
        <v>#N/A</v>
      </c>
      <c r="F471" s="21" t="s">
        <v>9287</v>
      </c>
      <c r="G471" s="19" t="str">
        <f t="shared" si="46"/>
        <v>42276.392</v>
      </c>
      <c r="H471" s="15">
        <f t="shared" si="47"/>
        <v>-773</v>
      </c>
      <c r="I471" s="48" t="s">
        <v>7223</v>
      </c>
      <c r="J471" s="49" t="s">
        <v>7224</v>
      </c>
      <c r="K471" s="48">
        <v>-773</v>
      </c>
      <c r="L471" s="48" t="s">
        <v>6911</v>
      </c>
      <c r="M471" s="49" t="s">
        <v>9369</v>
      </c>
      <c r="N471" s="49"/>
      <c r="O471" s="50" t="s">
        <v>7225</v>
      </c>
      <c r="P471" s="50" t="s">
        <v>3750</v>
      </c>
    </row>
    <row r="472" spans="1:16" ht="13.5" thickBot="1" x14ac:dyDescent="0.25">
      <c r="A472" s="15" t="str">
        <f t="shared" si="42"/>
        <v> BBS 17 </v>
      </c>
      <c r="B472" s="21" t="str">
        <f t="shared" si="43"/>
        <v>I</v>
      </c>
      <c r="C472" s="15">
        <f t="shared" si="44"/>
        <v>42277.576000000001</v>
      </c>
      <c r="D472" s="19" t="str">
        <f t="shared" si="45"/>
        <v>vis</v>
      </c>
      <c r="E472" s="47" t="e">
        <f>VLOOKUP(C472,Active!C$21:E$693,3,FALSE)</f>
        <v>#N/A</v>
      </c>
      <c r="F472" s="21" t="s">
        <v>9287</v>
      </c>
      <c r="G472" s="19" t="str">
        <f t="shared" si="46"/>
        <v>42277.576</v>
      </c>
      <c r="H472" s="15">
        <f t="shared" si="47"/>
        <v>-772</v>
      </c>
      <c r="I472" s="48" t="s">
        <v>7226</v>
      </c>
      <c r="J472" s="49" t="s">
        <v>7227</v>
      </c>
      <c r="K472" s="48">
        <v>-772</v>
      </c>
      <c r="L472" s="48" t="s">
        <v>10817</v>
      </c>
      <c r="M472" s="49" t="s">
        <v>9369</v>
      </c>
      <c r="N472" s="49"/>
      <c r="O472" s="50" t="s">
        <v>7225</v>
      </c>
      <c r="P472" s="50" t="s">
        <v>3750</v>
      </c>
    </row>
    <row r="473" spans="1:16" ht="13.5" thickBot="1" x14ac:dyDescent="0.25">
      <c r="A473" s="15" t="str">
        <f t="shared" si="42"/>
        <v> BBS 17 </v>
      </c>
      <c r="B473" s="21" t="str">
        <f t="shared" si="43"/>
        <v>I</v>
      </c>
      <c r="C473" s="15">
        <f t="shared" si="44"/>
        <v>42277.578999999998</v>
      </c>
      <c r="D473" s="19" t="str">
        <f t="shared" si="45"/>
        <v>vis</v>
      </c>
      <c r="E473" s="47" t="e">
        <f>VLOOKUP(C473,Active!C$21:E$693,3,FALSE)</f>
        <v>#N/A</v>
      </c>
      <c r="F473" s="21" t="s">
        <v>9287</v>
      </c>
      <c r="G473" s="19" t="str">
        <f t="shared" si="46"/>
        <v>42277.579</v>
      </c>
      <c r="H473" s="15">
        <f t="shared" si="47"/>
        <v>-772</v>
      </c>
      <c r="I473" s="48" t="s">
        <v>7228</v>
      </c>
      <c r="J473" s="49" t="s">
        <v>7229</v>
      </c>
      <c r="K473" s="48">
        <v>-772</v>
      </c>
      <c r="L473" s="48" t="s">
        <v>10734</v>
      </c>
      <c r="M473" s="49" t="s">
        <v>9369</v>
      </c>
      <c r="N473" s="49"/>
      <c r="O473" s="50" t="s">
        <v>7230</v>
      </c>
      <c r="P473" s="50" t="s">
        <v>3750</v>
      </c>
    </row>
    <row r="474" spans="1:16" ht="13.5" thickBot="1" x14ac:dyDescent="0.25">
      <c r="A474" s="15" t="str">
        <f t="shared" si="42"/>
        <v> BBS 17 </v>
      </c>
      <c r="B474" s="21" t="str">
        <f t="shared" si="43"/>
        <v>I</v>
      </c>
      <c r="C474" s="15">
        <f t="shared" si="44"/>
        <v>42277.587</v>
      </c>
      <c r="D474" s="19" t="str">
        <f t="shared" si="45"/>
        <v>vis</v>
      </c>
      <c r="E474" s="47" t="e">
        <f>VLOOKUP(C474,Active!C$21:E$693,3,FALSE)</f>
        <v>#N/A</v>
      </c>
      <c r="F474" s="21" t="s">
        <v>9287</v>
      </c>
      <c r="G474" s="19" t="str">
        <f t="shared" si="46"/>
        <v>42277.587</v>
      </c>
      <c r="H474" s="15">
        <f t="shared" si="47"/>
        <v>-772</v>
      </c>
      <c r="I474" s="48" t="s">
        <v>7233</v>
      </c>
      <c r="J474" s="49" t="s">
        <v>7234</v>
      </c>
      <c r="K474" s="48">
        <v>-772</v>
      </c>
      <c r="L474" s="48" t="s">
        <v>10843</v>
      </c>
      <c r="M474" s="49" t="s">
        <v>9369</v>
      </c>
      <c r="N474" s="49"/>
      <c r="O474" s="50" t="s">
        <v>7214</v>
      </c>
      <c r="P474" s="50" t="s">
        <v>3750</v>
      </c>
    </row>
    <row r="475" spans="1:16" ht="13.5" thickBot="1" x14ac:dyDescent="0.25">
      <c r="A475" s="15" t="str">
        <f t="shared" si="42"/>
        <v> BBS 17 </v>
      </c>
      <c r="B475" s="21" t="str">
        <f t="shared" si="43"/>
        <v>I</v>
      </c>
      <c r="C475" s="15">
        <f t="shared" si="44"/>
        <v>42288.330999999998</v>
      </c>
      <c r="D475" s="19" t="str">
        <f t="shared" si="45"/>
        <v>vis</v>
      </c>
      <c r="E475" s="47" t="e">
        <f>VLOOKUP(C475,Active!C$21:E$693,3,FALSE)</f>
        <v>#N/A</v>
      </c>
      <c r="F475" s="21" t="s">
        <v>9287</v>
      </c>
      <c r="G475" s="19" t="str">
        <f t="shared" si="46"/>
        <v>42288.331</v>
      </c>
      <c r="H475" s="15">
        <f t="shared" si="47"/>
        <v>-763</v>
      </c>
      <c r="I475" s="48" t="s">
        <v>7240</v>
      </c>
      <c r="J475" s="49" t="s">
        <v>7241</v>
      </c>
      <c r="K475" s="48">
        <v>-763</v>
      </c>
      <c r="L475" s="48" t="s">
        <v>7644</v>
      </c>
      <c r="M475" s="49" t="s">
        <v>9369</v>
      </c>
      <c r="N475" s="49"/>
      <c r="O475" s="50" t="s">
        <v>5866</v>
      </c>
      <c r="P475" s="50" t="s">
        <v>3750</v>
      </c>
    </row>
    <row r="476" spans="1:16" ht="13.5" thickBot="1" x14ac:dyDescent="0.25">
      <c r="A476" s="15" t="str">
        <f t="shared" si="42"/>
        <v>IBVS 1053 </v>
      </c>
      <c r="B476" s="21" t="str">
        <f t="shared" si="43"/>
        <v>I</v>
      </c>
      <c r="C476" s="15">
        <f t="shared" si="44"/>
        <v>42289.5308</v>
      </c>
      <c r="D476" s="19" t="str">
        <f t="shared" si="45"/>
        <v>vis</v>
      </c>
      <c r="E476" s="47" t="e">
        <f>VLOOKUP(C476,Active!C$21:E$693,3,FALSE)</f>
        <v>#N/A</v>
      </c>
      <c r="F476" s="21" t="s">
        <v>9287</v>
      </c>
      <c r="G476" s="19" t="str">
        <f t="shared" si="46"/>
        <v>42289.5308</v>
      </c>
      <c r="H476" s="15">
        <f t="shared" si="47"/>
        <v>-762</v>
      </c>
      <c r="I476" s="48" t="s">
        <v>7242</v>
      </c>
      <c r="J476" s="49" t="s">
        <v>7243</v>
      </c>
      <c r="K476" s="48">
        <v>-762</v>
      </c>
      <c r="L476" s="48" t="s">
        <v>10749</v>
      </c>
      <c r="M476" s="49" t="s">
        <v>10601</v>
      </c>
      <c r="N476" s="49" t="s">
        <v>10602</v>
      </c>
      <c r="O476" s="50" t="s">
        <v>7244</v>
      </c>
      <c r="P476" s="51" t="s">
        <v>7245</v>
      </c>
    </row>
    <row r="477" spans="1:16" ht="13.5" thickBot="1" x14ac:dyDescent="0.25">
      <c r="A477" s="15" t="str">
        <f t="shared" si="42"/>
        <v> BBS 17 </v>
      </c>
      <c r="B477" s="21" t="str">
        <f t="shared" si="43"/>
        <v>I</v>
      </c>
      <c r="C477" s="15">
        <f t="shared" si="44"/>
        <v>42289.534</v>
      </c>
      <c r="D477" s="19" t="str">
        <f t="shared" si="45"/>
        <v>vis</v>
      </c>
      <c r="E477" s="47" t="e">
        <f>VLOOKUP(C477,Active!C$21:E$693,3,FALSE)</f>
        <v>#N/A</v>
      </c>
      <c r="F477" s="21" t="s">
        <v>9287</v>
      </c>
      <c r="G477" s="19" t="str">
        <f t="shared" si="46"/>
        <v>42289.534</v>
      </c>
      <c r="H477" s="15">
        <f t="shared" si="47"/>
        <v>-762</v>
      </c>
      <c r="I477" s="48" t="s">
        <v>7246</v>
      </c>
      <c r="J477" s="49" t="s">
        <v>7247</v>
      </c>
      <c r="K477" s="48">
        <v>-762</v>
      </c>
      <c r="L477" s="48" t="s">
        <v>10775</v>
      </c>
      <c r="M477" s="49" t="s">
        <v>9369</v>
      </c>
      <c r="N477" s="49"/>
      <c r="O477" s="50" t="s">
        <v>8998</v>
      </c>
      <c r="P477" s="50" t="s">
        <v>3750</v>
      </c>
    </row>
    <row r="478" spans="1:16" ht="13.5" thickBot="1" x14ac:dyDescent="0.25">
      <c r="A478" s="15" t="str">
        <f t="shared" si="42"/>
        <v>IBVS 1053 </v>
      </c>
      <c r="B478" s="21" t="str">
        <f t="shared" si="43"/>
        <v>I</v>
      </c>
      <c r="C478" s="15">
        <f t="shared" si="44"/>
        <v>42300.288399999998</v>
      </c>
      <c r="D478" s="19" t="str">
        <f t="shared" si="45"/>
        <v>vis</v>
      </c>
      <c r="E478" s="47" t="e">
        <f>VLOOKUP(C478,Active!C$21:E$693,3,FALSE)</f>
        <v>#N/A</v>
      </c>
      <c r="F478" s="21" t="s">
        <v>9287</v>
      </c>
      <c r="G478" s="19" t="str">
        <f t="shared" si="46"/>
        <v>42300.2884</v>
      </c>
      <c r="H478" s="15">
        <f t="shared" si="47"/>
        <v>-753</v>
      </c>
      <c r="I478" s="48" t="s">
        <v>7251</v>
      </c>
      <c r="J478" s="49" t="s">
        <v>7252</v>
      </c>
      <c r="K478" s="48">
        <v>-753</v>
      </c>
      <c r="L478" s="48" t="s">
        <v>7699</v>
      </c>
      <c r="M478" s="49" t="s">
        <v>10601</v>
      </c>
      <c r="N478" s="49" t="s">
        <v>10602</v>
      </c>
      <c r="O478" s="50" t="s">
        <v>6013</v>
      </c>
      <c r="P478" s="51" t="s">
        <v>7245</v>
      </c>
    </row>
    <row r="479" spans="1:16" ht="13.5" thickBot="1" x14ac:dyDescent="0.25">
      <c r="A479" s="15" t="str">
        <f t="shared" si="42"/>
        <v> BBS 19 </v>
      </c>
      <c r="B479" s="21" t="str">
        <f t="shared" si="43"/>
        <v>I</v>
      </c>
      <c r="C479" s="15">
        <f t="shared" si="44"/>
        <v>42301.489000000001</v>
      </c>
      <c r="D479" s="19" t="str">
        <f t="shared" si="45"/>
        <v>vis</v>
      </c>
      <c r="E479" s="47" t="e">
        <f>VLOOKUP(C479,Active!C$21:E$693,3,FALSE)</f>
        <v>#N/A</v>
      </c>
      <c r="F479" s="21" t="s">
        <v>9287</v>
      </c>
      <c r="G479" s="19" t="str">
        <f t="shared" si="46"/>
        <v>42301.489</v>
      </c>
      <c r="H479" s="15">
        <f t="shared" si="47"/>
        <v>-752</v>
      </c>
      <c r="I479" s="48" t="s">
        <v>7253</v>
      </c>
      <c r="J479" s="49" t="s">
        <v>7254</v>
      </c>
      <c r="K479" s="48">
        <v>-752</v>
      </c>
      <c r="L479" s="48" t="s">
        <v>10699</v>
      </c>
      <c r="M479" s="49" t="s">
        <v>9369</v>
      </c>
      <c r="N479" s="49"/>
      <c r="O479" s="50" t="s">
        <v>7168</v>
      </c>
      <c r="P479" s="50" t="s">
        <v>7169</v>
      </c>
    </row>
    <row r="480" spans="1:16" ht="13.5" thickBot="1" x14ac:dyDescent="0.25">
      <c r="A480" s="15" t="str">
        <f t="shared" si="42"/>
        <v> BBS 19 </v>
      </c>
      <c r="B480" s="21" t="str">
        <f t="shared" si="43"/>
        <v>I</v>
      </c>
      <c r="C480" s="15">
        <f t="shared" si="44"/>
        <v>42301.493999999999</v>
      </c>
      <c r="D480" s="19" t="str">
        <f t="shared" si="45"/>
        <v>vis</v>
      </c>
      <c r="E480" s="47" t="e">
        <f>VLOOKUP(C480,Active!C$21:E$693,3,FALSE)</f>
        <v>#N/A</v>
      </c>
      <c r="F480" s="21" t="s">
        <v>9287</v>
      </c>
      <c r="G480" s="19" t="str">
        <f t="shared" si="46"/>
        <v>42301.494</v>
      </c>
      <c r="H480" s="15">
        <f t="shared" si="47"/>
        <v>-752</v>
      </c>
      <c r="I480" s="48" t="s">
        <v>7258</v>
      </c>
      <c r="J480" s="49" t="s">
        <v>7259</v>
      </c>
      <c r="K480" s="48">
        <v>-752</v>
      </c>
      <c r="L480" s="48" t="s">
        <v>10846</v>
      </c>
      <c r="M480" s="49" t="s">
        <v>9369</v>
      </c>
      <c r="N480" s="49"/>
      <c r="O480" s="50" t="s">
        <v>7260</v>
      </c>
      <c r="P480" s="50" t="s">
        <v>7169</v>
      </c>
    </row>
    <row r="481" spans="1:16" ht="13.5" thickBot="1" x14ac:dyDescent="0.25">
      <c r="A481" s="15" t="str">
        <f t="shared" si="42"/>
        <v> BBS 19 </v>
      </c>
      <c r="B481" s="21" t="str">
        <f t="shared" si="43"/>
        <v>I</v>
      </c>
      <c r="C481" s="15">
        <f t="shared" si="44"/>
        <v>42307.46</v>
      </c>
      <c r="D481" s="19" t="str">
        <f t="shared" si="45"/>
        <v>vis</v>
      </c>
      <c r="E481" s="47" t="e">
        <f>VLOOKUP(C481,Active!C$21:E$693,3,FALSE)</f>
        <v>#N/A</v>
      </c>
      <c r="F481" s="21" t="s">
        <v>9287</v>
      </c>
      <c r="G481" s="19" t="str">
        <f t="shared" si="46"/>
        <v>42307.460</v>
      </c>
      <c r="H481" s="15">
        <f t="shared" si="47"/>
        <v>-747</v>
      </c>
      <c r="I481" s="48" t="s">
        <v>7266</v>
      </c>
      <c r="J481" s="49" t="s">
        <v>7267</v>
      </c>
      <c r="K481" s="48">
        <v>-747</v>
      </c>
      <c r="L481" s="48" t="s">
        <v>10734</v>
      </c>
      <c r="M481" s="49" t="s">
        <v>9369</v>
      </c>
      <c r="N481" s="49"/>
      <c r="O481" s="50" t="s">
        <v>7260</v>
      </c>
      <c r="P481" s="50" t="s">
        <v>7169</v>
      </c>
    </row>
    <row r="482" spans="1:16" ht="13.5" thickBot="1" x14ac:dyDescent="0.25">
      <c r="A482" s="15" t="str">
        <f t="shared" si="42"/>
        <v> BBS 19 </v>
      </c>
      <c r="B482" s="21" t="str">
        <f t="shared" si="43"/>
        <v>I</v>
      </c>
      <c r="C482" s="15">
        <f t="shared" si="44"/>
        <v>42307.463000000003</v>
      </c>
      <c r="D482" s="19" t="str">
        <f t="shared" si="45"/>
        <v>vis</v>
      </c>
      <c r="E482" s="47" t="e">
        <f>VLOOKUP(C482,Active!C$21:E$693,3,FALSE)</f>
        <v>#N/A</v>
      </c>
      <c r="F482" s="21" t="s">
        <v>9287</v>
      </c>
      <c r="G482" s="19" t="str">
        <f t="shared" si="46"/>
        <v>42307.463</v>
      </c>
      <c r="H482" s="15">
        <f t="shared" si="47"/>
        <v>-747</v>
      </c>
      <c r="I482" s="48" t="s">
        <v>7268</v>
      </c>
      <c r="J482" s="49" t="s">
        <v>7269</v>
      </c>
      <c r="K482" s="48">
        <v>-747</v>
      </c>
      <c r="L482" s="48" t="s">
        <v>10775</v>
      </c>
      <c r="M482" s="49" t="s">
        <v>9369</v>
      </c>
      <c r="N482" s="49"/>
      <c r="O482" s="50" t="s">
        <v>7168</v>
      </c>
      <c r="P482" s="50" t="s">
        <v>7169</v>
      </c>
    </row>
    <row r="483" spans="1:16" ht="13.5" thickBot="1" x14ac:dyDescent="0.25">
      <c r="A483" s="15" t="str">
        <f t="shared" si="42"/>
        <v> BBS 19 </v>
      </c>
      <c r="B483" s="21" t="str">
        <f t="shared" si="43"/>
        <v>I</v>
      </c>
      <c r="C483" s="15">
        <f t="shared" si="44"/>
        <v>42313.432000000001</v>
      </c>
      <c r="D483" s="19" t="str">
        <f t="shared" si="45"/>
        <v>vis</v>
      </c>
      <c r="E483" s="47" t="e">
        <f>VLOOKUP(C483,Active!C$21:E$693,3,FALSE)</f>
        <v>#N/A</v>
      </c>
      <c r="F483" s="21" t="s">
        <v>9287</v>
      </c>
      <c r="G483" s="19" t="str">
        <f t="shared" si="46"/>
        <v>42313.432</v>
      </c>
      <c r="H483" s="15">
        <f t="shared" si="47"/>
        <v>-742</v>
      </c>
      <c r="I483" s="48" t="s">
        <v>7277</v>
      </c>
      <c r="J483" s="49" t="s">
        <v>7278</v>
      </c>
      <c r="K483" s="48">
        <v>-742</v>
      </c>
      <c r="L483" s="48" t="s">
        <v>10639</v>
      </c>
      <c r="M483" s="49" t="s">
        <v>9369</v>
      </c>
      <c r="N483" s="49"/>
      <c r="O483" s="50" t="s">
        <v>7217</v>
      </c>
      <c r="P483" s="50" t="s">
        <v>7169</v>
      </c>
    </row>
    <row r="484" spans="1:16" ht="13.5" thickBot="1" x14ac:dyDescent="0.25">
      <c r="A484" s="15" t="str">
        <f t="shared" si="42"/>
        <v>IBVS 954 </v>
      </c>
      <c r="B484" s="21" t="str">
        <f t="shared" si="43"/>
        <v>I</v>
      </c>
      <c r="C484" s="15">
        <f t="shared" si="44"/>
        <v>42314.635000000002</v>
      </c>
      <c r="D484" s="19" t="str">
        <f t="shared" si="45"/>
        <v>vis</v>
      </c>
      <c r="E484" s="47" t="e">
        <f>VLOOKUP(C484,Active!C$21:E$693,3,FALSE)</f>
        <v>#N/A</v>
      </c>
      <c r="F484" s="21" t="s">
        <v>9287</v>
      </c>
      <c r="G484" s="19" t="str">
        <f t="shared" si="46"/>
        <v>42314.635</v>
      </c>
      <c r="H484" s="15">
        <f t="shared" si="47"/>
        <v>-741</v>
      </c>
      <c r="I484" s="48" t="s">
        <v>7290</v>
      </c>
      <c r="J484" s="49" t="s">
        <v>7291</v>
      </c>
      <c r="K484" s="48">
        <v>-741</v>
      </c>
      <c r="L484" s="48" t="s">
        <v>10710</v>
      </c>
      <c r="M484" s="49" t="s">
        <v>9369</v>
      </c>
      <c r="N484" s="49"/>
      <c r="O484" s="50" t="s">
        <v>7151</v>
      </c>
      <c r="P484" s="51" t="s">
        <v>7152</v>
      </c>
    </row>
    <row r="485" spans="1:16" ht="13.5" thickBot="1" x14ac:dyDescent="0.25">
      <c r="A485" s="15" t="str">
        <f t="shared" si="42"/>
        <v> BBS 19 </v>
      </c>
      <c r="B485" s="21" t="str">
        <f t="shared" si="43"/>
        <v>I</v>
      </c>
      <c r="C485" s="15">
        <f t="shared" si="44"/>
        <v>42319.413</v>
      </c>
      <c r="D485" s="19" t="str">
        <f t="shared" si="45"/>
        <v>vis</v>
      </c>
      <c r="E485" s="47" t="e">
        <f>VLOOKUP(C485,Active!C$21:E$693,3,FALSE)</f>
        <v>#N/A</v>
      </c>
      <c r="F485" s="21" t="s">
        <v>9287</v>
      </c>
      <c r="G485" s="19" t="str">
        <f t="shared" si="46"/>
        <v>42319.413</v>
      </c>
      <c r="H485" s="15">
        <f t="shared" si="47"/>
        <v>-737</v>
      </c>
      <c r="I485" s="48" t="s">
        <v>7292</v>
      </c>
      <c r="J485" s="49" t="s">
        <v>7293</v>
      </c>
      <c r="K485" s="48">
        <v>-737</v>
      </c>
      <c r="L485" s="48" t="s">
        <v>10742</v>
      </c>
      <c r="M485" s="49" t="s">
        <v>9369</v>
      </c>
      <c r="N485" s="49"/>
      <c r="O485" s="50" t="s">
        <v>7217</v>
      </c>
      <c r="P485" s="50" t="s">
        <v>7169</v>
      </c>
    </row>
    <row r="486" spans="1:16" ht="13.5" thickBot="1" x14ac:dyDescent="0.25">
      <c r="A486" s="15" t="str">
        <f t="shared" si="42"/>
        <v>IBVS 1053 </v>
      </c>
      <c r="B486" s="21" t="str">
        <f t="shared" si="43"/>
        <v>I</v>
      </c>
      <c r="C486" s="15">
        <f t="shared" si="44"/>
        <v>42325.388899999998</v>
      </c>
      <c r="D486" s="19" t="str">
        <f t="shared" si="45"/>
        <v>vis</v>
      </c>
      <c r="E486" s="47" t="e">
        <f>VLOOKUP(C486,Active!C$21:E$693,3,FALSE)</f>
        <v>#N/A</v>
      </c>
      <c r="F486" s="21" t="s">
        <v>9287</v>
      </c>
      <c r="G486" s="19" t="str">
        <f t="shared" si="46"/>
        <v>42325.3889</v>
      </c>
      <c r="H486" s="15">
        <f t="shared" si="47"/>
        <v>-732</v>
      </c>
      <c r="I486" s="48" t="s">
        <v>7301</v>
      </c>
      <c r="J486" s="49" t="s">
        <v>7302</v>
      </c>
      <c r="K486" s="48">
        <v>-732</v>
      </c>
      <c r="L486" s="48" t="s">
        <v>7303</v>
      </c>
      <c r="M486" s="49" t="s">
        <v>10601</v>
      </c>
      <c r="N486" s="49" t="s">
        <v>10602</v>
      </c>
      <c r="O486" s="50" t="s">
        <v>7304</v>
      </c>
      <c r="P486" s="51" t="s">
        <v>7245</v>
      </c>
    </row>
    <row r="487" spans="1:16" ht="13.5" thickBot="1" x14ac:dyDescent="0.25">
      <c r="A487" s="15" t="str">
        <f t="shared" si="42"/>
        <v> BBS 25 </v>
      </c>
      <c r="B487" s="21" t="str">
        <f t="shared" si="43"/>
        <v>I</v>
      </c>
      <c r="C487" s="15">
        <f t="shared" si="44"/>
        <v>42331.368000000002</v>
      </c>
      <c r="D487" s="19" t="str">
        <f t="shared" si="45"/>
        <v>vis</v>
      </c>
      <c r="E487" s="47" t="e">
        <f>VLOOKUP(C487,Active!C$21:E$693,3,FALSE)</f>
        <v>#N/A</v>
      </c>
      <c r="F487" s="21" t="s">
        <v>9287</v>
      </c>
      <c r="G487" s="19" t="str">
        <f t="shared" si="46"/>
        <v>42331.368</v>
      </c>
      <c r="H487" s="15">
        <f t="shared" si="47"/>
        <v>-727</v>
      </c>
      <c r="I487" s="48" t="s">
        <v>7319</v>
      </c>
      <c r="J487" s="49" t="s">
        <v>7320</v>
      </c>
      <c r="K487" s="48">
        <v>-727</v>
      </c>
      <c r="L487" s="48" t="s">
        <v>10775</v>
      </c>
      <c r="M487" s="49" t="s">
        <v>9369</v>
      </c>
      <c r="N487" s="49"/>
      <c r="O487" s="50" t="s">
        <v>7321</v>
      </c>
      <c r="P487" s="50" t="s">
        <v>7322</v>
      </c>
    </row>
    <row r="488" spans="1:16" ht="13.5" thickBot="1" x14ac:dyDescent="0.25">
      <c r="A488" s="15" t="str">
        <f t="shared" si="42"/>
        <v> BBS 25 </v>
      </c>
      <c r="B488" s="21" t="str">
        <f t="shared" si="43"/>
        <v>I</v>
      </c>
      <c r="C488" s="15">
        <f t="shared" si="44"/>
        <v>42337.334999999999</v>
      </c>
      <c r="D488" s="19" t="str">
        <f t="shared" si="45"/>
        <v>vis</v>
      </c>
      <c r="E488" s="47" t="e">
        <f>VLOOKUP(C488,Active!C$21:E$693,3,FALSE)</f>
        <v>#N/A</v>
      </c>
      <c r="F488" s="21" t="s">
        <v>9287</v>
      </c>
      <c r="G488" s="19" t="str">
        <f t="shared" si="46"/>
        <v>42337.335</v>
      </c>
      <c r="H488" s="15">
        <f t="shared" si="47"/>
        <v>-722</v>
      </c>
      <c r="I488" s="48" t="s">
        <v>7327</v>
      </c>
      <c r="J488" s="49" t="s">
        <v>7328</v>
      </c>
      <c r="K488" s="48">
        <v>-722</v>
      </c>
      <c r="L488" s="48" t="s">
        <v>9288</v>
      </c>
      <c r="M488" s="49" t="s">
        <v>9369</v>
      </c>
      <c r="N488" s="49"/>
      <c r="O488" s="50" t="s">
        <v>7321</v>
      </c>
      <c r="P488" s="50" t="s">
        <v>7322</v>
      </c>
    </row>
    <row r="489" spans="1:16" ht="13.5" thickBot="1" x14ac:dyDescent="0.25">
      <c r="A489" s="15" t="str">
        <f t="shared" si="42"/>
        <v> BBS 18 </v>
      </c>
      <c r="B489" s="21" t="str">
        <f t="shared" si="43"/>
        <v>I</v>
      </c>
      <c r="C489" s="15">
        <f t="shared" si="44"/>
        <v>42337.34</v>
      </c>
      <c r="D489" s="19" t="str">
        <f t="shared" si="45"/>
        <v>vis</v>
      </c>
      <c r="E489" s="47" t="e">
        <f>VLOOKUP(C489,Active!C$21:E$693,3,FALSE)</f>
        <v>#N/A</v>
      </c>
      <c r="F489" s="21" t="s">
        <v>9287</v>
      </c>
      <c r="G489" s="19" t="str">
        <f t="shared" si="46"/>
        <v>42337.340</v>
      </c>
      <c r="H489" s="15">
        <f t="shared" si="47"/>
        <v>-722</v>
      </c>
      <c r="I489" s="48" t="s">
        <v>7329</v>
      </c>
      <c r="J489" s="49" t="s">
        <v>7330</v>
      </c>
      <c r="K489" s="48">
        <v>-722</v>
      </c>
      <c r="L489" s="48" t="s">
        <v>10685</v>
      </c>
      <c r="M489" s="49" t="s">
        <v>9369</v>
      </c>
      <c r="N489" s="49"/>
      <c r="O489" s="50" t="s">
        <v>5866</v>
      </c>
      <c r="P489" s="50" t="s">
        <v>7331</v>
      </c>
    </row>
    <row r="490" spans="1:16" ht="13.5" thickBot="1" x14ac:dyDescent="0.25">
      <c r="A490" s="15" t="str">
        <f t="shared" si="42"/>
        <v> BBS 18 </v>
      </c>
      <c r="B490" s="21" t="str">
        <f t="shared" si="43"/>
        <v>I</v>
      </c>
      <c r="C490" s="15">
        <f t="shared" si="44"/>
        <v>42337.341</v>
      </c>
      <c r="D490" s="19" t="str">
        <f t="shared" si="45"/>
        <v>vis</v>
      </c>
      <c r="E490" s="47" t="e">
        <f>VLOOKUP(C490,Active!C$21:E$693,3,FALSE)</f>
        <v>#N/A</v>
      </c>
      <c r="F490" s="21" t="s">
        <v>9287</v>
      </c>
      <c r="G490" s="19" t="str">
        <f t="shared" si="46"/>
        <v>42337.341</v>
      </c>
      <c r="H490" s="15">
        <f t="shared" si="47"/>
        <v>-722</v>
      </c>
      <c r="I490" s="48" t="s">
        <v>7332</v>
      </c>
      <c r="J490" s="49" t="s">
        <v>7333</v>
      </c>
      <c r="K490" s="48">
        <v>-722</v>
      </c>
      <c r="L490" s="48" t="s">
        <v>10734</v>
      </c>
      <c r="M490" s="49" t="s">
        <v>9369</v>
      </c>
      <c r="N490" s="49"/>
      <c r="O490" s="50" t="s">
        <v>5245</v>
      </c>
      <c r="P490" s="50" t="s">
        <v>7331</v>
      </c>
    </row>
    <row r="491" spans="1:16" ht="13.5" thickBot="1" x14ac:dyDescent="0.25">
      <c r="A491" s="15" t="str">
        <f t="shared" si="42"/>
        <v> BBS 25 </v>
      </c>
      <c r="B491" s="21" t="str">
        <f t="shared" si="43"/>
        <v>I</v>
      </c>
      <c r="C491" s="15">
        <f t="shared" si="44"/>
        <v>42343.311000000002</v>
      </c>
      <c r="D491" s="19" t="str">
        <f t="shared" si="45"/>
        <v>vis</v>
      </c>
      <c r="E491" s="47" t="e">
        <f>VLOOKUP(C491,Active!C$21:E$693,3,FALSE)</f>
        <v>#N/A</v>
      </c>
      <c r="F491" s="21" t="s">
        <v>9287</v>
      </c>
      <c r="G491" s="19" t="str">
        <f t="shared" si="46"/>
        <v>42343.311</v>
      </c>
      <c r="H491" s="15">
        <f t="shared" si="47"/>
        <v>-717</v>
      </c>
      <c r="I491" s="48" t="s">
        <v>7339</v>
      </c>
      <c r="J491" s="49" t="s">
        <v>7340</v>
      </c>
      <c r="K491" s="48">
        <v>-717</v>
      </c>
      <c r="L491" s="48" t="s">
        <v>9288</v>
      </c>
      <c r="M491" s="49" t="s">
        <v>9369</v>
      </c>
      <c r="N491" s="49"/>
      <c r="O491" s="50" t="s">
        <v>7321</v>
      </c>
      <c r="P491" s="50" t="s">
        <v>7322</v>
      </c>
    </row>
    <row r="492" spans="1:16" ht="13.5" thickBot="1" x14ac:dyDescent="0.25">
      <c r="A492" s="15" t="str">
        <f t="shared" si="42"/>
        <v> BBS 18 </v>
      </c>
      <c r="B492" s="21" t="str">
        <f t="shared" si="43"/>
        <v>I</v>
      </c>
      <c r="C492" s="15">
        <f t="shared" si="44"/>
        <v>42343.317999999999</v>
      </c>
      <c r="D492" s="19" t="str">
        <f t="shared" si="45"/>
        <v>vis</v>
      </c>
      <c r="E492" s="47" t="e">
        <f>VLOOKUP(C492,Active!C$21:E$693,3,FALSE)</f>
        <v>#N/A</v>
      </c>
      <c r="F492" s="21" t="s">
        <v>9287</v>
      </c>
      <c r="G492" s="19" t="str">
        <f t="shared" si="46"/>
        <v>42343.318</v>
      </c>
      <c r="H492" s="15">
        <f t="shared" si="47"/>
        <v>-717</v>
      </c>
      <c r="I492" s="48" t="s">
        <v>7343</v>
      </c>
      <c r="J492" s="49" t="s">
        <v>7344</v>
      </c>
      <c r="K492" s="48">
        <v>-717</v>
      </c>
      <c r="L492" s="48" t="s">
        <v>10742</v>
      </c>
      <c r="M492" s="49" t="s">
        <v>9369</v>
      </c>
      <c r="N492" s="49"/>
      <c r="O492" s="50" t="s">
        <v>7345</v>
      </c>
      <c r="P492" s="50" t="s">
        <v>7331</v>
      </c>
    </row>
    <row r="493" spans="1:16" ht="13.5" thickBot="1" x14ac:dyDescent="0.25">
      <c r="A493" s="15" t="str">
        <f t="shared" si="42"/>
        <v> BBS 18 </v>
      </c>
      <c r="B493" s="21" t="str">
        <f t="shared" si="43"/>
        <v>I</v>
      </c>
      <c r="C493" s="15">
        <f t="shared" si="44"/>
        <v>42343.322</v>
      </c>
      <c r="D493" s="19" t="str">
        <f t="shared" si="45"/>
        <v>vis</v>
      </c>
      <c r="E493" s="47" t="e">
        <f>VLOOKUP(C493,Active!C$21:E$693,3,FALSE)</f>
        <v>#N/A</v>
      </c>
      <c r="F493" s="21" t="s">
        <v>9287</v>
      </c>
      <c r="G493" s="19" t="str">
        <f t="shared" si="46"/>
        <v>42343.322</v>
      </c>
      <c r="H493" s="15">
        <f t="shared" si="47"/>
        <v>-717</v>
      </c>
      <c r="I493" s="48" t="s">
        <v>7346</v>
      </c>
      <c r="J493" s="49" t="s">
        <v>7347</v>
      </c>
      <c r="K493" s="48">
        <v>-717</v>
      </c>
      <c r="L493" s="48" t="s">
        <v>10699</v>
      </c>
      <c r="M493" s="49" t="s">
        <v>9369</v>
      </c>
      <c r="N493" s="49"/>
      <c r="O493" s="50" t="s">
        <v>3724</v>
      </c>
      <c r="P493" s="50" t="s">
        <v>7331</v>
      </c>
    </row>
    <row r="494" spans="1:16" ht="13.5" thickBot="1" x14ac:dyDescent="0.25">
      <c r="A494" s="15" t="str">
        <f t="shared" si="42"/>
        <v> BBS 18 </v>
      </c>
      <c r="B494" s="21" t="str">
        <f t="shared" si="43"/>
        <v>I</v>
      </c>
      <c r="C494" s="15">
        <f t="shared" si="44"/>
        <v>42355.271999999997</v>
      </c>
      <c r="D494" s="19" t="str">
        <f t="shared" si="45"/>
        <v>vis</v>
      </c>
      <c r="E494" s="47" t="e">
        <f>VLOOKUP(C494,Active!C$21:E$693,3,FALSE)</f>
        <v>#N/A</v>
      </c>
      <c r="F494" s="21" t="s">
        <v>9287</v>
      </c>
      <c r="G494" s="19" t="str">
        <f t="shared" si="46"/>
        <v>42355.272</v>
      </c>
      <c r="H494" s="15">
        <f t="shared" si="47"/>
        <v>-707</v>
      </c>
      <c r="I494" s="48" t="s">
        <v>7359</v>
      </c>
      <c r="J494" s="49" t="s">
        <v>7360</v>
      </c>
      <c r="K494" s="48">
        <v>-707</v>
      </c>
      <c r="L494" s="48" t="s">
        <v>10688</v>
      </c>
      <c r="M494" s="49" t="s">
        <v>9369</v>
      </c>
      <c r="N494" s="49"/>
      <c r="O494" s="50" t="s">
        <v>5248</v>
      </c>
      <c r="P494" s="50" t="s">
        <v>7331</v>
      </c>
    </row>
    <row r="495" spans="1:16" ht="13.5" thickBot="1" x14ac:dyDescent="0.25">
      <c r="A495" s="15" t="str">
        <f t="shared" si="42"/>
        <v> BBS 18 </v>
      </c>
      <c r="B495" s="21" t="str">
        <f t="shared" si="43"/>
        <v>I</v>
      </c>
      <c r="C495" s="15">
        <f t="shared" si="44"/>
        <v>42361.256000000001</v>
      </c>
      <c r="D495" s="19" t="str">
        <f t="shared" si="45"/>
        <v>vis</v>
      </c>
      <c r="E495" s="47" t="e">
        <f>VLOOKUP(C495,Active!C$21:E$693,3,FALSE)</f>
        <v>#N/A</v>
      </c>
      <c r="F495" s="21" t="s">
        <v>9287</v>
      </c>
      <c r="G495" s="19" t="str">
        <f t="shared" si="46"/>
        <v>42361.256</v>
      </c>
      <c r="H495" s="15">
        <f t="shared" si="47"/>
        <v>-702</v>
      </c>
      <c r="I495" s="48" t="s">
        <v>7365</v>
      </c>
      <c r="J495" s="49" t="s">
        <v>7366</v>
      </c>
      <c r="K495" s="48">
        <v>-702</v>
      </c>
      <c r="L495" s="48" t="s">
        <v>10846</v>
      </c>
      <c r="M495" s="49" t="s">
        <v>9369</v>
      </c>
      <c r="N495" s="49"/>
      <c r="O495" s="50" t="s">
        <v>5248</v>
      </c>
      <c r="P495" s="50" t="s">
        <v>7331</v>
      </c>
    </row>
    <row r="496" spans="1:16" ht="13.5" thickBot="1" x14ac:dyDescent="0.25">
      <c r="A496" s="15" t="str">
        <f t="shared" si="42"/>
        <v> BBS 19 </v>
      </c>
      <c r="B496" s="21" t="str">
        <f t="shared" si="43"/>
        <v>I</v>
      </c>
      <c r="C496" s="15">
        <f t="shared" si="44"/>
        <v>42362.44</v>
      </c>
      <c r="D496" s="19" t="str">
        <f t="shared" si="45"/>
        <v>vis</v>
      </c>
      <c r="E496" s="47" t="e">
        <f>VLOOKUP(C496,Active!C$21:E$693,3,FALSE)</f>
        <v>#N/A</v>
      </c>
      <c r="F496" s="21" t="s">
        <v>9287</v>
      </c>
      <c r="G496" s="19" t="str">
        <f t="shared" si="46"/>
        <v>42362.440</v>
      </c>
      <c r="H496" s="15">
        <f t="shared" si="47"/>
        <v>-701</v>
      </c>
      <c r="I496" s="48" t="s">
        <v>7367</v>
      </c>
      <c r="J496" s="49" t="s">
        <v>7368</v>
      </c>
      <c r="K496" s="48">
        <v>-701</v>
      </c>
      <c r="L496" s="48" t="s">
        <v>10685</v>
      </c>
      <c r="M496" s="49" t="s">
        <v>9369</v>
      </c>
      <c r="N496" s="49"/>
      <c r="O496" s="50" t="s">
        <v>7214</v>
      </c>
      <c r="P496" s="50" t="s">
        <v>7169</v>
      </c>
    </row>
    <row r="497" spans="1:16" ht="13.5" thickBot="1" x14ac:dyDescent="0.25">
      <c r="A497" s="15" t="str">
        <f t="shared" si="42"/>
        <v> BBS 18 </v>
      </c>
      <c r="B497" s="21" t="str">
        <f t="shared" si="43"/>
        <v>I</v>
      </c>
      <c r="C497" s="15">
        <f t="shared" si="44"/>
        <v>42375.591999999997</v>
      </c>
      <c r="D497" s="19" t="str">
        <f t="shared" si="45"/>
        <v>vis</v>
      </c>
      <c r="E497" s="47" t="e">
        <f>VLOOKUP(C497,Active!C$21:E$693,3,FALSE)</f>
        <v>#N/A</v>
      </c>
      <c r="F497" s="21" t="s">
        <v>9287</v>
      </c>
      <c r="G497" s="19" t="str">
        <f t="shared" si="46"/>
        <v>42375.592</v>
      </c>
      <c r="H497" s="15">
        <f t="shared" si="47"/>
        <v>-690</v>
      </c>
      <c r="I497" s="48" t="s">
        <v>7377</v>
      </c>
      <c r="J497" s="49" t="s">
        <v>7378</v>
      </c>
      <c r="K497" s="48">
        <v>-690</v>
      </c>
      <c r="L497" s="48" t="s">
        <v>10775</v>
      </c>
      <c r="M497" s="49" t="s">
        <v>9369</v>
      </c>
      <c r="N497" s="49"/>
      <c r="O497" s="50" t="s">
        <v>5248</v>
      </c>
      <c r="P497" s="50" t="s">
        <v>7331</v>
      </c>
    </row>
    <row r="498" spans="1:16" ht="13.5" thickBot="1" x14ac:dyDescent="0.25">
      <c r="A498" s="15" t="str">
        <f t="shared" si="42"/>
        <v> BBS 19 </v>
      </c>
      <c r="B498" s="21" t="str">
        <f t="shared" si="43"/>
        <v>I</v>
      </c>
      <c r="C498" s="15">
        <f t="shared" si="44"/>
        <v>42386.345999999998</v>
      </c>
      <c r="D498" s="19" t="str">
        <f t="shared" si="45"/>
        <v>vis</v>
      </c>
      <c r="E498" s="47" t="e">
        <f>VLOOKUP(C498,Active!C$21:E$693,3,FALSE)</f>
        <v>#N/A</v>
      </c>
      <c r="F498" s="21" t="s">
        <v>9287</v>
      </c>
      <c r="G498" s="19" t="str">
        <f t="shared" si="46"/>
        <v>42386.346</v>
      </c>
      <c r="H498" s="15">
        <f t="shared" si="47"/>
        <v>-681</v>
      </c>
      <c r="I498" s="48" t="s">
        <v>7382</v>
      </c>
      <c r="J498" s="49" t="s">
        <v>7383</v>
      </c>
      <c r="K498" s="48">
        <v>-681</v>
      </c>
      <c r="L498" s="48" t="s">
        <v>10734</v>
      </c>
      <c r="M498" s="49" t="s">
        <v>9369</v>
      </c>
      <c r="N498" s="49"/>
      <c r="O498" s="50" t="s">
        <v>7214</v>
      </c>
      <c r="P498" s="50" t="s">
        <v>7169</v>
      </c>
    </row>
    <row r="499" spans="1:16" ht="13.5" thickBot="1" x14ac:dyDescent="0.25">
      <c r="A499" s="15" t="str">
        <f t="shared" si="42"/>
        <v> BBS 19 </v>
      </c>
      <c r="B499" s="21" t="str">
        <f t="shared" si="43"/>
        <v>I</v>
      </c>
      <c r="C499" s="15">
        <f t="shared" si="44"/>
        <v>42392.317999999999</v>
      </c>
      <c r="D499" s="19" t="str">
        <f t="shared" si="45"/>
        <v>vis</v>
      </c>
      <c r="E499" s="47" t="e">
        <f>VLOOKUP(C499,Active!C$21:E$693,3,FALSE)</f>
        <v>#N/A</v>
      </c>
      <c r="F499" s="21" t="s">
        <v>9287</v>
      </c>
      <c r="G499" s="19" t="str">
        <f t="shared" si="46"/>
        <v>42392.318</v>
      </c>
      <c r="H499" s="15">
        <f t="shared" si="47"/>
        <v>-676</v>
      </c>
      <c r="I499" s="48" t="s">
        <v>7386</v>
      </c>
      <c r="J499" s="49" t="s">
        <v>7387</v>
      </c>
      <c r="K499" s="48">
        <v>-676</v>
      </c>
      <c r="L499" s="48" t="s">
        <v>10639</v>
      </c>
      <c r="M499" s="49" t="s">
        <v>9369</v>
      </c>
      <c r="N499" s="49"/>
      <c r="O499" s="50" t="s">
        <v>7214</v>
      </c>
      <c r="P499" s="50" t="s">
        <v>7169</v>
      </c>
    </row>
    <row r="500" spans="1:16" ht="13.5" thickBot="1" x14ac:dyDescent="0.25">
      <c r="A500" s="15" t="str">
        <f t="shared" si="42"/>
        <v> BBS 20 </v>
      </c>
      <c r="B500" s="21" t="str">
        <f t="shared" si="43"/>
        <v>I</v>
      </c>
      <c r="C500" s="15">
        <f t="shared" si="44"/>
        <v>42398.292999999998</v>
      </c>
      <c r="D500" s="19" t="str">
        <f t="shared" si="45"/>
        <v>vis</v>
      </c>
      <c r="E500" s="47" t="e">
        <f>VLOOKUP(C500,Active!C$21:E$693,3,FALSE)</f>
        <v>#N/A</v>
      </c>
      <c r="F500" s="21" t="s">
        <v>9287</v>
      </c>
      <c r="G500" s="19" t="str">
        <f t="shared" si="46"/>
        <v>42398.293</v>
      </c>
      <c r="H500" s="15">
        <f t="shared" si="47"/>
        <v>-671</v>
      </c>
      <c r="I500" s="48" t="s">
        <v>7388</v>
      </c>
      <c r="J500" s="49" t="s">
        <v>7389</v>
      </c>
      <c r="K500" s="48">
        <v>-671</v>
      </c>
      <c r="L500" s="48" t="s">
        <v>9288</v>
      </c>
      <c r="M500" s="49" t="s">
        <v>9369</v>
      </c>
      <c r="N500" s="49"/>
      <c r="O500" s="50" t="s">
        <v>7345</v>
      </c>
      <c r="P500" s="50" t="s">
        <v>7390</v>
      </c>
    </row>
    <row r="501" spans="1:16" ht="13.5" thickBot="1" x14ac:dyDescent="0.25">
      <c r="A501" s="15" t="str">
        <f t="shared" si="42"/>
        <v> BBS 19 </v>
      </c>
      <c r="B501" s="21" t="str">
        <f t="shared" si="43"/>
        <v>I</v>
      </c>
      <c r="C501" s="15">
        <f t="shared" si="44"/>
        <v>42398.298999999999</v>
      </c>
      <c r="D501" s="19" t="str">
        <f t="shared" si="45"/>
        <v>vis</v>
      </c>
      <c r="E501" s="47" t="e">
        <f>VLOOKUP(C501,Active!C$21:E$693,3,FALSE)</f>
        <v>#N/A</v>
      </c>
      <c r="F501" s="21" t="s">
        <v>9287</v>
      </c>
      <c r="G501" s="19" t="str">
        <f t="shared" si="46"/>
        <v>42398.299</v>
      </c>
      <c r="H501" s="15">
        <f t="shared" si="47"/>
        <v>-671</v>
      </c>
      <c r="I501" s="48" t="s">
        <v>7391</v>
      </c>
      <c r="J501" s="49" t="s">
        <v>7392</v>
      </c>
      <c r="K501" s="48">
        <v>-671</v>
      </c>
      <c r="L501" s="48" t="s">
        <v>10734</v>
      </c>
      <c r="M501" s="49" t="s">
        <v>9369</v>
      </c>
      <c r="N501" s="49"/>
      <c r="O501" s="50" t="s">
        <v>7230</v>
      </c>
      <c r="P501" s="50" t="s">
        <v>7169</v>
      </c>
    </row>
    <row r="502" spans="1:16" ht="13.5" thickBot="1" x14ac:dyDescent="0.25">
      <c r="A502" s="15" t="str">
        <f t="shared" si="42"/>
        <v> BBS 19 </v>
      </c>
      <c r="B502" s="21" t="str">
        <f t="shared" si="43"/>
        <v>I</v>
      </c>
      <c r="C502" s="15">
        <f t="shared" si="44"/>
        <v>42398.305999999997</v>
      </c>
      <c r="D502" s="19" t="str">
        <f t="shared" si="45"/>
        <v>vis</v>
      </c>
      <c r="E502" s="47" t="e">
        <f>VLOOKUP(C502,Active!C$21:E$693,3,FALSE)</f>
        <v>#N/A</v>
      </c>
      <c r="F502" s="21" t="s">
        <v>9287</v>
      </c>
      <c r="G502" s="19" t="str">
        <f t="shared" si="46"/>
        <v>42398.306</v>
      </c>
      <c r="H502" s="15">
        <f t="shared" si="47"/>
        <v>-671</v>
      </c>
      <c r="I502" s="48" t="s">
        <v>7393</v>
      </c>
      <c r="J502" s="49" t="s">
        <v>7394</v>
      </c>
      <c r="K502" s="48">
        <v>-671</v>
      </c>
      <c r="L502" s="48" t="s">
        <v>10723</v>
      </c>
      <c r="M502" s="49" t="s">
        <v>9369</v>
      </c>
      <c r="N502" s="49"/>
      <c r="O502" s="50" t="s">
        <v>7395</v>
      </c>
      <c r="P502" s="50" t="s">
        <v>7169</v>
      </c>
    </row>
    <row r="503" spans="1:16" ht="13.5" thickBot="1" x14ac:dyDescent="0.25">
      <c r="A503" s="15" t="str">
        <f t="shared" si="42"/>
        <v> BBS 19 </v>
      </c>
      <c r="B503" s="21" t="str">
        <f t="shared" si="43"/>
        <v>I</v>
      </c>
      <c r="C503" s="15">
        <f t="shared" si="44"/>
        <v>42404.271999999997</v>
      </c>
      <c r="D503" s="19" t="str">
        <f t="shared" si="45"/>
        <v>vis</v>
      </c>
      <c r="E503" s="47" t="e">
        <f>VLOOKUP(C503,Active!C$21:E$693,3,FALSE)</f>
        <v>#N/A</v>
      </c>
      <c r="F503" s="21" t="s">
        <v>9287</v>
      </c>
      <c r="G503" s="19" t="str">
        <f t="shared" si="46"/>
        <v>42404.272</v>
      </c>
      <c r="H503" s="15">
        <f t="shared" si="47"/>
        <v>-666</v>
      </c>
      <c r="I503" s="48" t="s">
        <v>7403</v>
      </c>
      <c r="J503" s="49" t="s">
        <v>7404</v>
      </c>
      <c r="K503" s="48">
        <v>-666</v>
      </c>
      <c r="L503" s="48" t="s">
        <v>10817</v>
      </c>
      <c r="M503" s="49" t="s">
        <v>9369</v>
      </c>
      <c r="N503" s="49"/>
      <c r="O503" s="50" t="s">
        <v>5248</v>
      </c>
      <c r="P503" s="50" t="s">
        <v>7169</v>
      </c>
    </row>
    <row r="504" spans="1:16" ht="13.5" thickBot="1" x14ac:dyDescent="0.25">
      <c r="A504" s="15" t="str">
        <f t="shared" si="42"/>
        <v> BBS 19 </v>
      </c>
      <c r="B504" s="21" t="str">
        <f t="shared" si="43"/>
        <v>I</v>
      </c>
      <c r="C504" s="15">
        <f t="shared" si="44"/>
        <v>42404.275999999998</v>
      </c>
      <c r="D504" s="19" t="str">
        <f t="shared" si="45"/>
        <v>vis</v>
      </c>
      <c r="E504" s="47" t="e">
        <f>VLOOKUP(C504,Active!C$21:E$693,3,FALSE)</f>
        <v>#N/A</v>
      </c>
      <c r="F504" s="21" t="s">
        <v>9287</v>
      </c>
      <c r="G504" s="19" t="str">
        <f t="shared" si="46"/>
        <v>42404.276</v>
      </c>
      <c r="H504" s="15">
        <f t="shared" si="47"/>
        <v>-666</v>
      </c>
      <c r="I504" s="48" t="s">
        <v>7405</v>
      </c>
      <c r="J504" s="49" t="s">
        <v>7406</v>
      </c>
      <c r="K504" s="48">
        <v>-666</v>
      </c>
      <c r="L504" s="48" t="s">
        <v>10742</v>
      </c>
      <c r="M504" s="49" t="s">
        <v>9369</v>
      </c>
      <c r="N504" s="49"/>
      <c r="O504" s="50" t="s">
        <v>7217</v>
      </c>
      <c r="P504" s="50" t="s">
        <v>7169</v>
      </c>
    </row>
    <row r="505" spans="1:16" ht="13.5" thickBot="1" x14ac:dyDescent="0.25">
      <c r="A505" s="15" t="str">
        <f t="shared" si="42"/>
        <v> BBS 19 </v>
      </c>
      <c r="B505" s="21" t="str">
        <f t="shared" si="43"/>
        <v>I</v>
      </c>
      <c r="C505" s="15">
        <f t="shared" si="44"/>
        <v>42404.277000000002</v>
      </c>
      <c r="D505" s="19" t="str">
        <f t="shared" si="45"/>
        <v>vis</v>
      </c>
      <c r="E505" s="47" t="e">
        <f>VLOOKUP(C505,Active!C$21:E$693,3,FALSE)</f>
        <v>#N/A</v>
      </c>
      <c r="F505" s="21" t="s">
        <v>9287</v>
      </c>
      <c r="G505" s="19" t="str">
        <f t="shared" si="46"/>
        <v>42404.277</v>
      </c>
      <c r="H505" s="15">
        <f t="shared" si="47"/>
        <v>-666</v>
      </c>
      <c r="I505" s="48" t="s">
        <v>7407</v>
      </c>
      <c r="J505" s="49" t="s">
        <v>7408</v>
      </c>
      <c r="K505" s="48">
        <v>-666</v>
      </c>
      <c r="L505" s="48" t="s">
        <v>10688</v>
      </c>
      <c r="M505" s="49" t="s">
        <v>9369</v>
      </c>
      <c r="N505" s="49"/>
      <c r="O505" s="50" t="s">
        <v>5245</v>
      </c>
      <c r="P505" s="50" t="s">
        <v>7169</v>
      </c>
    </row>
    <row r="506" spans="1:16" ht="13.5" thickBot="1" x14ac:dyDescent="0.25">
      <c r="A506" s="15" t="str">
        <f t="shared" si="42"/>
        <v> BBS 19 </v>
      </c>
      <c r="B506" s="21" t="str">
        <f t="shared" si="43"/>
        <v>I</v>
      </c>
      <c r="C506" s="15">
        <f t="shared" si="44"/>
        <v>42404.286999999997</v>
      </c>
      <c r="D506" s="19" t="str">
        <f t="shared" si="45"/>
        <v>vis</v>
      </c>
      <c r="E506" s="47" t="e">
        <f>VLOOKUP(C506,Active!C$21:E$693,3,FALSE)</f>
        <v>#N/A</v>
      </c>
      <c r="F506" s="21" t="s">
        <v>9287</v>
      </c>
      <c r="G506" s="19" t="str">
        <f t="shared" si="46"/>
        <v>42404.287</v>
      </c>
      <c r="H506" s="15">
        <f t="shared" si="47"/>
        <v>-666</v>
      </c>
      <c r="I506" s="48" t="s">
        <v>7415</v>
      </c>
      <c r="J506" s="49" t="s">
        <v>7416</v>
      </c>
      <c r="K506" s="48">
        <v>-666</v>
      </c>
      <c r="L506" s="48" t="s">
        <v>10707</v>
      </c>
      <c r="M506" s="49" t="s">
        <v>9369</v>
      </c>
      <c r="N506" s="49"/>
      <c r="O506" s="50" t="s">
        <v>5866</v>
      </c>
      <c r="P506" s="50" t="s">
        <v>7169</v>
      </c>
    </row>
    <row r="507" spans="1:16" ht="13.5" thickBot="1" x14ac:dyDescent="0.25">
      <c r="A507" s="15" t="str">
        <f t="shared" si="42"/>
        <v> BBS 19 </v>
      </c>
      <c r="B507" s="21" t="str">
        <f t="shared" si="43"/>
        <v>I</v>
      </c>
      <c r="C507" s="15">
        <f t="shared" si="44"/>
        <v>42405.472000000002</v>
      </c>
      <c r="D507" s="19" t="str">
        <f t="shared" si="45"/>
        <v>vis</v>
      </c>
      <c r="E507" s="47" t="e">
        <f>VLOOKUP(C507,Active!C$21:E$693,3,FALSE)</f>
        <v>#N/A</v>
      </c>
      <c r="F507" s="21" t="s">
        <v>9287</v>
      </c>
      <c r="G507" s="19" t="str">
        <f t="shared" si="46"/>
        <v>42405.472</v>
      </c>
      <c r="H507" s="15">
        <f t="shared" si="47"/>
        <v>-665</v>
      </c>
      <c r="I507" s="48" t="s">
        <v>7419</v>
      </c>
      <c r="J507" s="49" t="s">
        <v>7420</v>
      </c>
      <c r="K507" s="48">
        <v>-665</v>
      </c>
      <c r="L507" s="48" t="s">
        <v>10688</v>
      </c>
      <c r="M507" s="49" t="s">
        <v>9369</v>
      </c>
      <c r="N507" s="49"/>
      <c r="O507" s="50" t="s">
        <v>7421</v>
      </c>
      <c r="P507" s="50" t="s">
        <v>7169</v>
      </c>
    </row>
    <row r="508" spans="1:16" ht="13.5" thickBot="1" x14ac:dyDescent="0.25">
      <c r="A508" s="15" t="str">
        <f t="shared" si="42"/>
        <v>BAVM 28 </v>
      </c>
      <c r="B508" s="21" t="str">
        <f t="shared" si="43"/>
        <v>I</v>
      </c>
      <c r="C508" s="15">
        <f t="shared" si="44"/>
        <v>42405.472000000002</v>
      </c>
      <c r="D508" s="19" t="str">
        <f t="shared" si="45"/>
        <v>vis</v>
      </c>
      <c r="E508" s="47" t="e">
        <f>VLOOKUP(C508,Active!C$21:E$693,3,FALSE)</f>
        <v>#N/A</v>
      </c>
      <c r="F508" s="21" t="s">
        <v>9287</v>
      </c>
      <c r="G508" s="19" t="str">
        <f t="shared" si="46"/>
        <v>42405.472</v>
      </c>
      <c r="H508" s="15">
        <f t="shared" si="47"/>
        <v>-665</v>
      </c>
      <c r="I508" s="48" t="s">
        <v>7419</v>
      </c>
      <c r="J508" s="49" t="s">
        <v>7420</v>
      </c>
      <c r="K508" s="48">
        <v>-665</v>
      </c>
      <c r="L508" s="48" t="s">
        <v>10688</v>
      </c>
      <c r="M508" s="49" t="s">
        <v>9369</v>
      </c>
      <c r="N508" s="49"/>
      <c r="O508" s="50" t="s">
        <v>7281</v>
      </c>
      <c r="P508" s="51" t="s">
        <v>6755</v>
      </c>
    </row>
    <row r="509" spans="1:16" ht="13.5" thickBot="1" x14ac:dyDescent="0.25">
      <c r="A509" s="15" t="str">
        <f t="shared" si="42"/>
        <v>BAVM 28 </v>
      </c>
      <c r="B509" s="21" t="str">
        <f t="shared" si="43"/>
        <v>I</v>
      </c>
      <c r="C509" s="15">
        <f t="shared" si="44"/>
        <v>42405.474000000002</v>
      </c>
      <c r="D509" s="19" t="str">
        <f t="shared" si="45"/>
        <v>vis</v>
      </c>
      <c r="E509" s="47" t="e">
        <f>VLOOKUP(C509,Active!C$21:E$693,3,FALSE)</f>
        <v>#N/A</v>
      </c>
      <c r="F509" s="21" t="s">
        <v>9287</v>
      </c>
      <c r="G509" s="19" t="str">
        <f t="shared" si="46"/>
        <v>42405.474</v>
      </c>
      <c r="H509" s="15">
        <f t="shared" si="47"/>
        <v>-665</v>
      </c>
      <c r="I509" s="48" t="s">
        <v>7424</v>
      </c>
      <c r="J509" s="49" t="s">
        <v>7425</v>
      </c>
      <c r="K509" s="48">
        <v>-665</v>
      </c>
      <c r="L509" s="48" t="s">
        <v>10710</v>
      </c>
      <c r="M509" s="49" t="s">
        <v>9369</v>
      </c>
      <c r="N509" s="49"/>
      <c r="O509" s="50" t="s">
        <v>7426</v>
      </c>
      <c r="P509" s="51" t="s">
        <v>6755</v>
      </c>
    </row>
    <row r="510" spans="1:16" ht="13.5" thickBot="1" x14ac:dyDescent="0.25">
      <c r="A510" s="15" t="str">
        <f t="shared" si="42"/>
        <v> BBS 19 </v>
      </c>
      <c r="B510" s="21" t="str">
        <f t="shared" si="43"/>
        <v>I</v>
      </c>
      <c r="C510" s="15">
        <f t="shared" si="44"/>
        <v>42405.474000000002</v>
      </c>
      <c r="D510" s="19" t="str">
        <f t="shared" si="45"/>
        <v>vis</v>
      </c>
      <c r="E510" s="47" t="e">
        <f>VLOOKUP(C510,Active!C$21:E$693,3,FALSE)</f>
        <v>#N/A</v>
      </c>
      <c r="F510" s="21" t="s">
        <v>9287</v>
      </c>
      <c r="G510" s="19" t="str">
        <f t="shared" si="46"/>
        <v>42405.474</v>
      </c>
      <c r="H510" s="15">
        <f t="shared" si="47"/>
        <v>-665</v>
      </c>
      <c r="I510" s="48" t="s">
        <v>7424</v>
      </c>
      <c r="J510" s="49" t="s">
        <v>7425</v>
      </c>
      <c r="K510" s="48">
        <v>-665</v>
      </c>
      <c r="L510" s="48" t="s">
        <v>10710</v>
      </c>
      <c r="M510" s="49" t="s">
        <v>9369</v>
      </c>
      <c r="N510" s="49"/>
      <c r="O510" s="50" t="s">
        <v>5245</v>
      </c>
      <c r="P510" s="50" t="s">
        <v>7169</v>
      </c>
    </row>
    <row r="511" spans="1:16" ht="13.5" thickBot="1" x14ac:dyDescent="0.25">
      <c r="A511" s="15" t="str">
        <f t="shared" si="42"/>
        <v> BBS 20 </v>
      </c>
      <c r="B511" s="21" t="str">
        <f t="shared" si="43"/>
        <v>I</v>
      </c>
      <c r="C511" s="15">
        <f t="shared" si="44"/>
        <v>42410.256000000001</v>
      </c>
      <c r="D511" s="19" t="str">
        <f t="shared" si="45"/>
        <v>vis</v>
      </c>
      <c r="E511" s="47" t="e">
        <f>VLOOKUP(C511,Active!C$21:E$693,3,FALSE)</f>
        <v>#N/A</v>
      </c>
      <c r="F511" s="21" t="s">
        <v>9287</v>
      </c>
      <c r="G511" s="19" t="str">
        <f t="shared" si="46"/>
        <v>42410.256</v>
      </c>
      <c r="H511" s="15">
        <f t="shared" si="47"/>
        <v>-661</v>
      </c>
      <c r="I511" s="48" t="s">
        <v>7427</v>
      </c>
      <c r="J511" s="49" t="s">
        <v>7428</v>
      </c>
      <c r="K511" s="48">
        <v>-661</v>
      </c>
      <c r="L511" s="48" t="s">
        <v>10699</v>
      </c>
      <c r="M511" s="49" t="s">
        <v>9369</v>
      </c>
      <c r="N511" s="49"/>
      <c r="O511" s="50" t="s">
        <v>7217</v>
      </c>
      <c r="P511" s="50" t="s">
        <v>7390</v>
      </c>
    </row>
    <row r="512" spans="1:16" ht="13.5" thickBot="1" x14ac:dyDescent="0.25">
      <c r="A512" s="15" t="str">
        <f t="shared" si="42"/>
        <v> BBS 20 </v>
      </c>
      <c r="B512" s="21" t="str">
        <f t="shared" si="43"/>
        <v>I</v>
      </c>
      <c r="C512" s="15">
        <f t="shared" si="44"/>
        <v>42411.442000000003</v>
      </c>
      <c r="D512" s="19" t="str">
        <f t="shared" si="45"/>
        <v>vis</v>
      </c>
      <c r="E512" s="47" t="e">
        <f>VLOOKUP(C512,Active!C$21:E$693,3,FALSE)</f>
        <v>#N/A</v>
      </c>
      <c r="F512" s="21" t="s">
        <v>9287</v>
      </c>
      <c r="G512" s="19" t="str">
        <f t="shared" si="46"/>
        <v>42411.442</v>
      </c>
      <c r="H512" s="15">
        <f t="shared" si="47"/>
        <v>-660</v>
      </c>
      <c r="I512" s="48" t="s">
        <v>7429</v>
      </c>
      <c r="J512" s="49" t="s">
        <v>7430</v>
      </c>
      <c r="K512" s="48">
        <v>-660</v>
      </c>
      <c r="L512" s="48" t="s">
        <v>10639</v>
      </c>
      <c r="M512" s="49" t="s">
        <v>9369</v>
      </c>
      <c r="N512" s="49"/>
      <c r="O512" s="50" t="s">
        <v>7217</v>
      </c>
      <c r="P512" s="50" t="s">
        <v>7390</v>
      </c>
    </row>
    <row r="513" spans="1:16" ht="13.5" thickBot="1" x14ac:dyDescent="0.25">
      <c r="A513" s="15" t="str">
        <f t="shared" si="42"/>
        <v>IBVS 1249 </v>
      </c>
      <c r="B513" s="21" t="str">
        <f t="shared" si="43"/>
        <v>I</v>
      </c>
      <c r="C513" s="15">
        <f t="shared" si="44"/>
        <v>42412.644</v>
      </c>
      <c r="D513" s="19" t="str">
        <f t="shared" si="45"/>
        <v>vis</v>
      </c>
      <c r="E513" s="47" t="e">
        <f>VLOOKUP(C513,Active!C$21:E$693,3,FALSE)</f>
        <v>#N/A</v>
      </c>
      <c r="F513" s="21" t="s">
        <v>9287</v>
      </c>
      <c r="G513" s="19" t="str">
        <f t="shared" si="46"/>
        <v>42412.644</v>
      </c>
      <c r="H513" s="15">
        <f t="shared" si="47"/>
        <v>-659</v>
      </c>
      <c r="I513" s="48" t="s">
        <v>7431</v>
      </c>
      <c r="J513" s="49" t="s">
        <v>7432</v>
      </c>
      <c r="K513" s="48">
        <v>-659</v>
      </c>
      <c r="L513" s="48" t="s">
        <v>10688</v>
      </c>
      <c r="M513" s="49" t="s">
        <v>9369</v>
      </c>
      <c r="N513" s="49"/>
      <c r="O513" s="50" t="s">
        <v>6821</v>
      </c>
      <c r="P513" s="51" t="s">
        <v>7433</v>
      </c>
    </row>
    <row r="514" spans="1:16" ht="13.5" thickBot="1" x14ac:dyDescent="0.25">
      <c r="A514" s="15" t="str">
        <f t="shared" si="42"/>
        <v>IBVS 1350 </v>
      </c>
      <c r="B514" s="21" t="str">
        <f t="shared" si="43"/>
        <v>I</v>
      </c>
      <c r="C514" s="15">
        <f t="shared" si="44"/>
        <v>42412.644</v>
      </c>
      <c r="D514" s="19" t="str">
        <f t="shared" si="45"/>
        <v>vis</v>
      </c>
      <c r="E514" s="47" t="e">
        <f>VLOOKUP(C514,Active!C$21:E$693,3,FALSE)</f>
        <v>#N/A</v>
      </c>
      <c r="F514" s="21" t="s">
        <v>9287</v>
      </c>
      <c r="G514" s="19" t="str">
        <f t="shared" si="46"/>
        <v>42412.644</v>
      </c>
      <c r="H514" s="15">
        <f t="shared" si="47"/>
        <v>-659</v>
      </c>
      <c r="I514" s="48" t="s">
        <v>7431</v>
      </c>
      <c r="J514" s="49" t="s">
        <v>7432</v>
      </c>
      <c r="K514" s="48">
        <v>-659</v>
      </c>
      <c r="L514" s="48" t="s">
        <v>10688</v>
      </c>
      <c r="M514" s="49" t="s">
        <v>9369</v>
      </c>
      <c r="N514" s="49"/>
      <c r="O514" s="50" t="s">
        <v>7434</v>
      </c>
      <c r="P514" s="51" t="s">
        <v>7435</v>
      </c>
    </row>
    <row r="515" spans="1:16" ht="13.5" thickBot="1" x14ac:dyDescent="0.25">
      <c r="A515" s="15" t="str">
        <f t="shared" si="42"/>
        <v> AOEB 1 </v>
      </c>
      <c r="B515" s="21" t="str">
        <f t="shared" si="43"/>
        <v>I</v>
      </c>
      <c r="C515" s="15">
        <f t="shared" si="44"/>
        <v>42412.644999999997</v>
      </c>
      <c r="D515" s="19" t="str">
        <f t="shared" si="45"/>
        <v>vis</v>
      </c>
      <c r="E515" s="47" t="e">
        <f>VLOOKUP(C515,Active!C$21:E$693,3,FALSE)</f>
        <v>#N/A</v>
      </c>
      <c r="F515" s="21" t="s">
        <v>9287</v>
      </c>
      <c r="G515" s="19" t="str">
        <f t="shared" si="46"/>
        <v>42412.645</v>
      </c>
      <c r="H515" s="15">
        <f t="shared" si="47"/>
        <v>-659</v>
      </c>
      <c r="I515" s="48" t="s">
        <v>7436</v>
      </c>
      <c r="J515" s="49" t="s">
        <v>7437</v>
      </c>
      <c r="K515" s="48">
        <v>-659</v>
      </c>
      <c r="L515" s="48" t="s">
        <v>10775</v>
      </c>
      <c r="M515" s="49" t="s">
        <v>9369</v>
      </c>
      <c r="N515" s="49"/>
      <c r="O515" s="50" t="s">
        <v>7438</v>
      </c>
      <c r="P515" s="50" t="s">
        <v>7439</v>
      </c>
    </row>
    <row r="516" spans="1:16" ht="13.5" thickBot="1" x14ac:dyDescent="0.25">
      <c r="A516" s="15" t="str">
        <f t="shared" si="42"/>
        <v> BBS 20 </v>
      </c>
      <c r="B516" s="21" t="str">
        <f t="shared" si="43"/>
        <v>I</v>
      </c>
      <c r="C516" s="15">
        <f t="shared" si="44"/>
        <v>42416.233</v>
      </c>
      <c r="D516" s="19" t="str">
        <f t="shared" si="45"/>
        <v>vis</v>
      </c>
      <c r="E516" s="47" t="e">
        <f>VLOOKUP(C516,Active!C$21:E$693,3,FALSE)</f>
        <v>#N/A</v>
      </c>
      <c r="F516" s="21" t="s">
        <v>9287</v>
      </c>
      <c r="G516" s="19" t="str">
        <f t="shared" si="46"/>
        <v>42416.233</v>
      </c>
      <c r="H516" s="15">
        <f t="shared" si="47"/>
        <v>-656</v>
      </c>
      <c r="I516" s="48" t="s">
        <v>7442</v>
      </c>
      <c r="J516" s="49" t="s">
        <v>7443</v>
      </c>
      <c r="K516" s="48">
        <v>-656</v>
      </c>
      <c r="L516" s="48" t="s">
        <v>10760</v>
      </c>
      <c r="M516" s="49" t="s">
        <v>9369</v>
      </c>
      <c r="N516" s="49"/>
      <c r="O516" s="50" t="s">
        <v>7444</v>
      </c>
      <c r="P516" s="50" t="s">
        <v>7390</v>
      </c>
    </row>
    <row r="517" spans="1:16" ht="13.5" thickBot="1" x14ac:dyDescent="0.25">
      <c r="A517" s="15" t="str">
        <f t="shared" si="42"/>
        <v> BBS 20 </v>
      </c>
      <c r="B517" s="21" t="str">
        <f t="shared" si="43"/>
        <v>I</v>
      </c>
      <c r="C517" s="15">
        <f t="shared" si="44"/>
        <v>42417.423999999999</v>
      </c>
      <c r="D517" s="19" t="str">
        <f t="shared" si="45"/>
        <v>vis</v>
      </c>
      <c r="E517" s="47" t="e">
        <f>VLOOKUP(C517,Active!C$21:E$693,3,FALSE)</f>
        <v>#N/A</v>
      </c>
      <c r="F517" s="21" t="s">
        <v>9287</v>
      </c>
      <c r="G517" s="19" t="str">
        <f t="shared" si="46"/>
        <v>42417.424</v>
      </c>
      <c r="H517" s="15">
        <f t="shared" si="47"/>
        <v>-655</v>
      </c>
      <c r="I517" s="48" t="s">
        <v>7447</v>
      </c>
      <c r="J517" s="49" t="s">
        <v>7448</v>
      </c>
      <c r="K517" s="48">
        <v>-655</v>
      </c>
      <c r="L517" s="48" t="s">
        <v>10742</v>
      </c>
      <c r="M517" s="49" t="s">
        <v>9369</v>
      </c>
      <c r="N517" s="49"/>
      <c r="O517" s="50" t="s">
        <v>7217</v>
      </c>
      <c r="P517" s="50" t="s">
        <v>7390</v>
      </c>
    </row>
    <row r="518" spans="1:16" ht="13.5" thickBot="1" x14ac:dyDescent="0.25">
      <c r="A518" s="15" t="str">
        <f t="shared" si="42"/>
        <v> BBS 21 </v>
      </c>
      <c r="B518" s="21" t="str">
        <f t="shared" si="43"/>
        <v>I</v>
      </c>
      <c r="C518" s="15">
        <f t="shared" si="44"/>
        <v>42417.423999999999</v>
      </c>
      <c r="D518" s="19" t="str">
        <f t="shared" si="45"/>
        <v>vis</v>
      </c>
      <c r="E518" s="47" t="e">
        <f>VLOOKUP(C518,Active!C$21:E$693,3,FALSE)</f>
        <v>#N/A</v>
      </c>
      <c r="F518" s="21" t="s">
        <v>9287</v>
      </c>
      <c r="G518" s="19" t="str">
        <f t="shared" si="46"/>
        <v>42417.424</v>
      </c>
      <c r="H518" s="15">
        <f t="shared" si="47"/>
        <v>-655</v>
      </c>
      <c r="I518" s="48" t="s">
        <v>7447</v>
      </c>
      <c r="J518" s="49" t="s">
        <v>7448</v>
      </c>
      <c r="K518" s="48">
        <v>-655</v>
      </c>
      <c r="L518" s="48" t="s">
        <v>10742</v>
      </c>
      <c r="M518" s="49" t="s">
        <v>9369</v>
      </c>
      <c r="N518" s="49"/>
      <c r="O518" s="50" t="s">
        <v>3749</v>
      </c>
      <c r="P518" s="50" t="s">
        <v>7449</v>
      </c>
    </row>
    <row r="519" spans="1:16" ht="13.5" thickBot="1" x14ac:dyDescent="0.25">
      <c r="A519" s="15" t="str">
        <f t="shared" si="42"/>
        <v> BBS 20 </v>
      </c>
      <c r="B519" s="21" t="str">
        <f t="shared" si="43"/>
        <v>I</v>
      </c>
      <c r="C519" s="15">
        <f t="shared" si="44"/>
        <v>42423.394999999997</v>
      </c>
      <c r="D519" s="19" t="str">
        <f t="shared" si="45"/>
        <v>vis</v>
      </c>
      <c r="E519" s="47" t="e">
        <f>VLOOKUP(C519,Active!C$21:E$693,3,FALSE)</f>
        <v>#N/A</v>
      </c>
      <c r="F519" s="21" t="s">
        <v>9287</v>
      </c>
      <c r="G519" s="19" t="str">
        <f t="shared" si="46"/>
        <v>42423.395</v>
      </c>
      <c r="H519" s="15">
        <f t="shared" si="47"/>
        <v>-650</v>
      </c>
      <c r="I519" s="48" t="s">
        <v>7450</v>
      </c>
      <c r="J519" s="49" t="s">
        <v>7451</v>
      </c>
      <c r="K519" s="48">
        <v>-650</v>
      </c>
      <c r="L519" s="48" t="s">
        <v>10639</v>
      </c>
      <c r="M519" s="49" t="s">
        <v>9369</v>
      </c>
      <c r="N519" s="49"/>
      <c r="O519" s="50" t="s">
        <v>5866</v>
      </c>
      <c r="P519" s="50" t="s">
        <v>7390</v>
      </c>
    </row>
    <row r="520" spans="1:16" ht="13.5" thickBot="1" x14ac:dyDescent="0.25">
      <c r="A520" s="15" t="str">
        <f t="shared" si="42"/>
        <v> BBS 20 </v>
      </c>
      <c r="B520" s="21" t="str">
        <f t="shared" si="43"/>
        <v>I</v>
      </c>
      <c r="C520" s="15">
        <f t="shared" si="44"/>
        <v>42423.398000000001</v>
      </c>
      <c r="D520" s="19" t="str">
        <f t="shared" si="45"/>
        <v>vis</v>
      </c>
      <c r="E520" s="47" t="e">
        <f>VLOOKUP(C520,Active!C$21:E$693,3,FALSE)</f>
        <v>#N/A</v>
      </c>
      <c r="F520" s="21" t="s">
        <v>9287</v>
      </c>
      <c r="G520" s="19" t="str">
        <f t="shared" si="46"/>
        <v>42423.398</v>
      </c>
      <c r="H520" s="15">
        <f t="shared" si="47"/>
        <v>-650</v>
      </c>
      <c r="I520" s="48" t="s">
        <v>7452</v>
      </c>
      <c r="J520" s="49" t="s">
        <v>7453</v>
      </c>
      <c r="K520" s="48">
        <v>-650</v>
      </c>
      <c r="L520" s="48" t="s">
        <v>10685</v>
      </c>
      <c r="M520" s="49" t="s">
        <v>9369</v>
      </c>
      <c r="N520" s="49"/>
      <c r="O520" s="50" t="s">
        <v>7345</v>
      </c>
      <c r="P520" s="50" t="s">
        <v>7390</v>
      </c>
    </row>
    <row r="521" spans="1:16" ht="13.5" thickBot="1" x14ac:dyDescent="0.25">
      <c r="A521" s="15" t="str">
        <f t="shared" si="42"/>
        <v> BBS 20 </v>
      </c>
      <c r="B521" s="21" t="str">
        <f t="shared" si="43"/>
        <v>I</v>
      </c>
      <c r="C521" s="15">
        <f t="shared" si="44"/>
        <v>42423.400999999998</v>
      </c>
      <c r="D521" s="19" t="str">
        <f t="shared" si="45"/>
        <v>vis</v>
      </c>
      <c r="E521" s="47" t="e">
        <f>VLOOKUP(C521,Active!C$21:E$693,3,FALSE)</f>
        <v>#N/A</v>
      </c>
      <c r="F521" s="21" t="s">
        <v>9287</v>
      </c>
      <c r="G521" s="19" t="str">
        <f t="shared" si="46"/>
        <v>42423.401</v>
      </c>
      <c r="H521" s="15">
        <f t="shared" si="47"/>
        <v>-650</v>
      </c>
      <c r="I521" s="48" t="s">
        <v>7454</v>
      </c>
      <c r="J521" s="49" t="s">
        <v>7455</v>
      </c>
      <c r="K521" s="48">
        <v>-650</v>
      </c>
      <c r="L521" s="48" t="s">
        <v>10688</v>
      </c>
      <c r="M521" s="49" t="s">
        <v>9369</v>
      </c>
      <c r="N521" s="49"/>
      <c r="O521" s="50" t="s">
        <v>7421</v>
      </c>
      <c r="P521" s="50" t="s">
        <v>7390</v>
      </c>
    </row>
    <row r="522" spans="1:16" ht="13.5" thickBot="1" x14ac:dyDescent="0.25">
      <c r="A522" s="15" t="str">
        <f t="shared" si="42"/>
        <v> BBS 20 </v>
      </c>
      <c r="B522" s="21" t="str">
        <f t="shared" si="43"/>
        <v>I</v>
      </c>
      <c r="C522" s="15">
        <f t="shared" si="44"/>
        <v>42423.400999999998</v>
      </c>
      <c r="D522" s="19" t="str">
        <f t="shared" si="45"/>
        <v>vis</v>
      </c>
      <c r="E522" s="47" t="e">
        <f>VLOOKUP(C522,Active!C$21:E$693,3,FALSE)</f>
        <v>#N/A</v>
      </c>
      <c r="F522" s="21" t="s">
        <v>9287</v>
      </c>
      <c r="G522" s="19" t="str">
        <f t="shared" si="46"/>
        <v>42423.401</v>
      </c>
      <c r="H522" s="15">
        <f t="shared" si="47"/>
        <v>-650</v>
      </c>
      <c r="I522" s="48" t="s">
        <v>7454</v>
      </c>
      <c r="J522" s="49" t="s">
        <v>7455</v>
      </c>
      <c r="K522" s="48">
        <v>-650</v>
      </c>
      <c r="L522" s="48" t="s">
        <v>10688</v>
      </c>
      <c r="M522" s="49" t="s">
        <v>9369</v>
      </c>
      <c r="N522" s="49"/>
      <c r="O522" s="50" t="s">
        <v>7456</v>
      </c>
      <c r="P522" s="50" t="s">
        <v>7390</v>
      </c>
    </row>
    <row r="523" spans="1:16" ht="13.5" thickBot="1" x14ac:dyDescent="0.25">
      <c r="A523" s="15" t="str">
        <f t="shared" ref="A523:A586" si="48">P523</f>
        <v> ALGL 35 </v>
      </c>
      <c r="B523" s="21" t="str">
        <f t="shared" ref="B523:B586" si="49">IF(H523=INT(H523),"I","II")</f>
        <v>I</v>
      </c>
      <c r="C523" s="15">
        <f t="shared" ref="C523:C586" si="50">1*G523</f>
        <v>42423.400999999998</v>
      </c>
      <c r="D523" s="19" t="str">
        <f t="shared" ref="D523:D586" si="51">VLOOKUP(F523,I$1:J$5,2,FALSE)</f>
        <v>vis</v>
      </c>
      <c r="E523" s="47" t="e">
        <f>VLOOKUP(C523,Active!C$21:E$693,3,FALSE)</f>
        <v>#N/A</v>
      </c>
      <c r="F523" s="21" t="s">
        <v>9287</v>
      </c>
      <c r="G523" s="19" t="str">
        <f t="shared" ref="G523:G586" si="52">MID(I523,3,LEN(I523)-3)</f>
        <v>42423.401</v>
      </c>
      <c r="H523" s="15">
        <f t="shared" ref="H523:H586" si="53">1*K523</f>
        <v>-650</v>
      </c>
      <c r="I523" s="48" t="s">
        <v>7454</v>
      </c>
      <c r="J523" s="49" t="s">
        <v>7455</v>
      </c>
      <c r="K523" s="48">
        <v>-650</v>
      </c>
      <c r="L523" s="48" t="s">
        <v>10688</v>
      </c>
      <c r="M523" s="49" t="s">
        <v>9369</v>
      </c>
      <c r="N523" s="49"/>
      <c r="O523" s="50" t="s">
        <v>7318</v>
      </c>
      <c r="P523" s="50" t="s">
        <v>3725</v>
      </c>
    </row>
    <row r="524" spans="1:16" ht="13.5" thickBot="1" x14ac:dyDescent="0.25">
      <c r="A524" s="15" t="str">
        <f t="shared" si="48"/>
        <v> BBS 20 </v>
      </c>
      <c r="B524" s="21" t="str">
        <f t="shared" si="49"/>
        <v>I</v>
      </c>
      <c r="C524" s="15">
        <f t="shared" si="50"/>
        <v>42423.402000000002</v>
      </c>
      <c r="D524" s="19" t="str">
        <f t="shared" si="51"/>
        <v>vis</v>
      </c>
      <c r="E524" s="47" t="e">
        <f>VLOOKUP(C524,Active!C$21:E$693,3,FALSE)</f>
        <v>#N/A</v>
      </c>
      <c r="F524" s="21" t="s">
        <v>9287</v>
      </c>
      <c r="G524" s="19" t="str">
        <f t="shared" si="52"/>
        <v>42423.402</v>
      </c>
      <c r="H524" s="15">
        <f t="shared" si="53"/>
        <v>-650</v>
      </c>
      <c r="I524" s="48" t="s">
        <v>7457</v>
      </c>
      <c r="J524" s="49" t="s">
        <v>7458</v>
      </c>
      <c r="K524" s="48">
        <v>-650</v>
      </c>
      <c r="L524" s="48" t="s">
        <v>10775</v>
      </c>
      <c r="M524" s="49" t="s">
        <v>9369</v>
      </c>
      <c r="N524" s="49"/>
      <c r="O524" s="50" t="s">
        <v>7230</v>
      </c>
      <c r="P524" s="50" t="s">
        <v>7390</v>
      </c>
    </row>
    <row r="525" spans="1:16" ht="13.5" thickBot="1" x14ac:dyDescent="0.25">
      <c r="A525" s="15" t="str">
        <f t="shared" si="48"/>
        <v> BBS 20 </v>
      </c>
      <c r="B525" s="21" t="str">
        <f t="shared" si="49"/>
        <v>I</v>
      </c>
      <c r="C525" s="15">
        <f t="shared" si="50"/>
        <v>42423.402999999998</v>
      </c>
      <c r="D525" s="19" t="str">
        <f t="shared" si="51"/>
        <v>vis</v>
      </c>
      <c r="E525" s="47" t="e">
        <f>VLOOKUP(C525,Active!C$21:E$693,3,FALSE)</f>
        <v>#N/A</v>
      </c>
      <c r="F525" s="21" t="s">
        <v>9287</v>
      </c>
      <c r="G525" s="19" t="str">
        <f t="shared" si="52"/>
        <v>42423.403</v>
      </c>
      <c r="H525" s="15">
        <f t="shared" si="53"/>
        <v>-650</v>
      </c>
      <c r="I525" s="48" t="s">
        <v>7459</v>
      </c>
      <c r="J525" s="49" t="s">
        <v>7460</v>
      </c>
      <c r="K525" s="48">
        <v>-650</v>
      </c>
      <c r="L525" s="48" t="s">
        <v>10710</v>
      </c>
      <c r="M525" s="49" t="s">
        <v>9369</v>
      </c>
      <c r="N525" s="49"/>
      <c r="O525" s="50" t="s">
        <v>7461</v>
      </c>
      <c r="P525" s="50" t="s">
        <v>7390</v>
      </c>
    </row>
    <row r="526" spans="1:16" ht="13.5" thickBot="1" x14ac:dyDescent="0.25">
      <c r="A526" s="15" t="str">
        <f t="shared" si="48"/>
        <v> BBS 20 </v>
      </c>
      <c r="B526" s="21" t="str">
        <f t="shared" si="49"/>
        <v>I</v>
      </c>
      <c r="C526" s="15">
        <f t="shared" si="50"/>
        <v>42429.36</v>
      </c>
      <c r="D526" s="19" t="str">
        <f t="shared" si="51"/>
        <v>vis</v>
      </c>
      <c r="E526" s="47" t="e">
        <f>VLOOKUP(C526,Active!C$21:E$693,3,FALSE)</f>
        <v>#N/A</v>
      </c>
      <c r="F526" s="21" t="s">
        <v>9287</v>
      </c>
      <c r="G526" s="19" t="str">
        <f t="shared" si="52"/>
        <v>42429.360</v>
      </c>
      <c r="H526" s="15">
        <f t="shared" si="53"/>
        <v>-645</v>
      </c>
      <c r="I526" s="48" t="s">
        <v>4107</v>
      </c>
      <c r="J526" s="49" t="s">
        <v>4108</v>
      </c>
      <c r="K526" s="48">
        <v>-645</v>
      </c>
      <c r="L526" s="48" t="s">
        <v>10391</v>
      </c>
      <c r="M526" s="49" t="s">
        <v>9369</v>
      </c>
      <c r="N526" s="49"/>
      <c r="O526" s="50" t="s">
        <v>7345</v>
      </c>
      <c r="P526" s="50" t="s">
        <v>7390</v>
      </c>
    </row>
    <row r="527" spans="1:16" ht="13.5" thickBot="1" x14ac:dyDescent="0.25">
      <c r="A527" s="15" t="str">
        <f t="shared" si="48"/>
        <v> BBS 21 </v>
      </c>
      <c r="B527" s="21" t="str">
        <f t="shared" si="49"/>
        <v>I</v>
      </c>
      <c r="C527" s="15">
        <f t="shared" si="50"/>
        <v>42435.351000000002</v>
      </c>
      <c r="D527" s="19" t="str">
        <f t="shared" si="51"/>
        <v>vis</v>
      </c>
      <c r="E527" s="47" t="e">
        <f>VLOOKUP(C527,Active!C$21:E$693,3,FALSE)</f>
        <v>#N/A</v>
      </c>
      <c r="F527" s="21" t="s">
        <v>9287</v>
      </c>
      <c r="G527" s="19" t="str">
        <f t="shared" si="52"/>
        <v>42435.351</v>
      </c>
      <c r="H527" s="15">
        <f t="shared" si="53"/>
        <v>-640</v>
      </c>
      <c r="I527" s="48" t="s">
        <v>4112</v>
      </c>
      <c r="J527" s="49" t="s">
        <v>4113</v>
      </c>
      <c r="K527" s="48">
        <v>-640</v>
      </c>
      <c r="L527" s="48" t="s">
        <v>10734</v>
      </c>
      <c r="M527" s="49" t="s">
        <v>9369</v>
      </c>
      <c r="N527" s="49"/>
      <c r="O527" s="50" t="s">
        <v>5866</v>
      </c>
      <c r="P527" s="50" t="s">
        <v>7449</v>
      </c>
    </row>
    <row r="528" spans="1:16" ht="13.5" thickBot="1" x14ac:dyDescent="0.25">
      <c r="A528" s="15" t="str">
        <f t="shared" si="48"/>
        <v> BBS 21 </v>
      </c>
      <c r="B528" s="21" t="str">
        <f t="shared" si="49"/>
        <v>I</v>
      </c>
      <c r="C528" s="15">
        <f t="shared" si="50"/>
        <v>42447.300999999999</v>
      </c>
      <c r="D528" s="19" t="str">
        <f t="shared" si="51"/>
        <v>vis</v>
      </c>
      <c r="E528" s="47" t="e">
        <f>VLOOKUP(C528,Active!C$21:E$693,3,FALSE)</f>
        <v>#N/A</v>
      </c>
      <c r="F528" s="21" t="s">
        <v>9287</v>
      </c>
      <c r="G528" s="19" t="str">
        <f t="shared" si="52"/>
        <v>42447.301</v>
      </c>
      <c r="H528" s="15">
        <f t="shared" si="53"/>
        <v>-630</v>
      </c>
      <c r="I528" s="48" t="s">
        <v>4129</v>
      </c>
      <c r="J528" s="49" t="s">
        <v>4130</v>
      </c>
      <c r="K528" s="48">
        <v>-630</v>
      </c>
      <c r="L528" s="48" t="s">
        <v>10817</v>
      </c>
      <c r="M528" s="49" t="s">
        <v>9369</v>
      </c>
      <c r="N528" s="49"/>
      <c r="O528" s="50" t="s">
        <v>5248</v>
      </c>
      <c r="P528" s="50" t="s">
        <v>7449</v>
      </c>
    </row>
    <row r="529" spans="1:16" ht="13.5" thickBot="1" x14ac:dyDescent="0.25">
      <c r="A529" s="15" t="str">
        <f t="shared" si="48"/>
        <v> BBS 21 </v>
      </c>
      <c r="B529" s="21" t="str">
        <f t="shared" si="49"/>
        <v>I</v>
      </c>
      <c r="C529" s="15">
        <f t="shared" si="50"/>
        <v>42447.311000000002</v>
      </c>
      <c r="D529" s="19" t="str">
        <f t="shared" si="51"/>
        <v>vis</v>
      </c>
      <c r="E529" s="47" t="e">
        <f>VLOOKUP(C529,Active!C$21:E$693,3,FALSE)</f>
        <v>#N/A</v>
      </c>
      <c r="F529" s="21" t="s">
        <v>9287</v>
      </c>
      <c r="G529" s="19" t="str">
        <f t="shared" si="52"/>
        <v>42447.311</v>
      </c>
      <c r="H529" s="15">
        <f t="shared" si="53"/>
        <v>-630</v>
      </c>
      <c r="I529" s="48" t="s">
        <v>4131</v>
      </c>
      <c r="J529" s="49" t="s">
        <v>4132</v>
      </c>
      <c r="K529" s="48">
        <v>-630</v>
      </c>
      <c r="L529" s="48" t="s">
        <v>10723</v>
      </c>
      <c r="M529" s="49" t="s">
        <v>9369</v>
      </c>
      <c r="N529" s="49"/>
      <c r="O529" s="50" t="s">
        <v>4133</v>
      </c>
      <c r="P529" s="50" t="s">
        <v>7449</v>
      </c>
    </row>
    <row r="530" spans="1:16" ht="13.5" thickBot="1" x14ac:dyDescent="0.25">
      <c r="A530" s="15" t="str">
        <f t="shared" si="48"/>
        <v> BBS 21 </v>
      </c>
      <c r="B530" s="21" t="str">
        <f t="shared" si="49"/>
        <v>I</v>
      </c>
      <c r="C530" s="15">
        <f t="shared" si="50"/>
        <v>42448.498</v>
      </c>
      <c r="D530" s="19" t="str">
        <f t="shared" si="51"/>
        <v>vis</v>
      </c>
      <c r="E530" s="47" t="e">
        <f>VLOOKUP(C530,Active!C$21:E$693,3,FALSE)</f>
        <v>#N/A</v>
      </c>
      <c r="F530" s="21" t="s">
        <v>9287</v>
      </c>
      <c r="G530" s="19" t="str">
        <f t="shared" si="52"/>
        <v>42448.498</v>
      </c>
      <c r="H530" s="15">
        <f t="shared" si="53"/>
        <v>-629</v>
      </c>
      <c r="I530" s="48" t="s">
        <v>4134</v>
      </c>
      <c r="J530" s="49" t="s">
        <v>4135</v>
      </c>
      <c r="K530" s="48">
        <v>-629</v>
      </c>
      <c r="L530" s="48" t="s">
        <v>10685</v>
      </c>
      <c r="M530" s="49" t="s">
        <v>9369</v>
      </c>
      <c r="N530" s="49"/>
      <c r="O530" s="50" t="s">
        <v>5245</v>
      </c>
      <c r="P530" s="50" t="s">
        <v>7449</v>
      </c>
    </row>
    <row r="531" spans="1:16" ht="13.5" thickBot="1" x14ac:dyDescent="0.25">
      <c r="A531" s="15" t="str">
        <f t="shared" si="48"/>
        <v> BBS 21 </v>
      </c>
      <c r="B531" s="21" t="str">
        <f t="shared" si="49"/>
        <v>I</v>
      </c>
      <c r="C531" s="15">
        <f t="shared" si="50"/>
        <v>42448.500999999997</v>
      </c>
      <c r="D531" s="19" t="str">
        <f t="shared" si="51"/>
        <v>vis</v>
      </c>
      <c r="E531" s="47" t="e">
        <f>VLOOKUP(C531,Active!C$21:E$693,3,FALSE)</f>
        <v>#N/A</v>
      </c>
      <c r="F531" s="21" t="s">
        <v>9287</v>
      </c>
      <c r="G531" s="19" t="str">
        <f t="shared" si="52"/>
        <v>42448.501</v>
      </c>
      <c r="H531" s="15">
        <f t="shared" si="53"/>
        <v>-629</v>
      </c>
      <c r="I531" s="48" t="s">
        <v>4136</v>
      </c>
      <c r="J531" s="49" t="s">
        <v>4137</v>
      </c>
      <c r="K531" s="48">
        <v>-629</v>
      </c>
      <c r="L531" s="48" t="s">
        <v>10688</v>
      </c>
      <c r="M531" s="49" t="s">
        <v>9369</v>
      </c>
      <c r="N531" s="49"/>
      <c r="O531" s="50" t="s">
        <v>7421</v>
      </c>
      <c r="P531" s="50" t="s">
        <v>7449</v>
      </c>
    </row>
    <row r="532" spans="1:16" ht="13.5" thickBot="1" x14ac:dyDescent="0.25">
      <c r="A532" s="15" t="str">
        <f t="shared" si="48"/>
        <v> BBS 21 </v>
      </c>
      <c r="B532" s="21" t="str">
        <f t="shared" si="49"/>
        <v>I</v>
      </c>
      <c r="C532" s="15">
        <f t="shared" si="50"/>
        <v>42453.275999999998</v>
      </c>
      <c r="D532" s="19" t="str">
        <f t="shared" si="51"/>
        <v>vis</v>
      </c>
      <c r="E532" s="47" t="e">
        <f>VLOOKUP(C532,Active!C$21:E$693,3,FALSE)</f>
        <v>#N/A</v>
      </c>
      <c r="F532" s="21" t="s">
        <v>9287</v>
      </c>
      <c r="G532" s="19" t="str">
        <f t="shared" si="52"/>
        <v>42453.276</v>
      </c>
      <c r="H532" s="15">
        <f t="shared" si="53"/>
        <v>-625</v>
      </c>
      <c r="I532" s="48" t="s">
        <v>4147</v>
      </c>
      <c r="J532" s="49" t="s">
        <v>4148</v>
      </c>
      <c r="K532" s="48">
        <v>-625</v>
      </c>
      <c r="L532" s="48" t="s">
        <v>10639</v>
      </c>
      <c r="M532" s="49" t="s">
        <v>9369</v>
      </c>
      <c r="N532" s="49"/>
      <c r="O532" s="50" t="s">
        <v>7444</v>
      </c>
      <c r="P532" s="50" t="s">
        <v>7449</v>
      </c>
    </row>
    <row r="533" spans="1:16" ht="13.5" thickBot="1" x14ac:dyDescent="0.25">
      <c r="A533" s="15" t="str">
        <f t="shared" si="48"/>
        <v> BBS 21 </v>
      </c>
      <c r="B533" s="21" t="str">
        <f t="shared" si="49"/>
        <v>I</v>
      </c>
      <c r="C533" s="15">
        <f t="shared" si="50"/>
        <v>42453.275999999998</v>
      </c>
      <c r="D533" s="19" t="str">
        <f t="shared" si="51"/>
        <v>vis</v>
      </c>
      <c r="E533" s="47" t="e">
        <f>VLOOKUP(C533,Active!C$21:E$693,3,FALSE)</f>
        <v>#N/A</v>
      </c>
      <c r="F533" s="21" t="s">
        <v>9287</v>
      </c>
      <c r="G533" s="19" t="str">
        <f t="shared" si="52"/>
        <v>42453.276</v>
      </c>
      <c r="H533" s="15">
        <f t="shared" si="53"/>
        <v>-625</v>
      </c>
      <c r="I533" s="48" t="s">
        <v>4147</v>
      </c>
      <c r="J533" s="49" t="s">
        <v>4148</v>
      </c>
      <c r="K533" s="48">
        <v>-625</v>
      </c>
      <c r="L533" s="48" t="s">
        <v>10639</v>
      </c>
      <c r="M533" s="49" t="s">
        <v>9369</v>
      </c>
      <c r="N533" s="49"/>
      <c r="O533" s="50" t="s">
        <v>8998</v>
      </c>
      <c r="P533" s="50" t="s">
        <v>7449</v>
      </c>
    </row>
    <row r="534" spans="1:16" ht="13.5" thickBot="1" x14ac:dyDescent="0.25">
      <c r="A534" s="15" t="str">
        <f t="shared" si="48"/>
        <v> BBS 21 </v>
      </c>
      <c r="B534" s="21" t="str">
        <f t="shared" si="49"/>
        <v>I</v>
      </c>
      <c r="C534" s="15">
        <f t="shared" si="50"/>
        <v>42453.277000000002</v>
      </c>
      <c r="D534" s="19" t="str">
        <f t="shared" si="51"/>
        <v>vis</v>
      </c>
      <c r="E534" s="47" t="e">
        <f>VLOOKUP(C534,Active!C$21:E$693,3,FALSE)</f>
        <v>#N/A</v>
      </c>
      <c r="F534" s="21" t="s">
        <v>9287</v>
      </c>
      <c r="G534" s="19" t="str">
        <f t="shared" si="52"/>
        <v>42453.277</v>
      </c>
      <c r="H534" s="15">
        <f t="shared" si="53"/>
        <v>-625</v>
      </c>
      <c r="I534" s="48" t="s">
        <v>4149</v>
      </c>
      <c r="J534" s="49" t="s">
        <v>4150</v>
      </c>
      <c r="K534" s="48">
        <v>-625</v>
      </c>
      <c r="L534" s="48" t="s">
        <v>10817</v>
      </c>
      <c r="M534" s="49" t="s">
        <v>9369</v>
      </c>
      <c r="N534" s="49"/>
      <c r="O534" s="50" t="s">
        <v>5245</v>
      </c>
      <c r="P534" s="50" t="s">
        <v>7449</v>
      </c>
    </row>
    <row r="535" spans="1:16" ht="13.5" thickBot="1" x14ac:dyDescent="0.25">
      <c r="A535" s="15" t="str">
        <f t="shared" si="48"/>
        <v>IBVS 1163 </v>
      </c>
      <c r="B535" s="21" t="str">
        <f t="shared" si="49"/>
        <v>I</v>
      </c>
      <c r="C535" s="15">
        <f t="shared" si="50"/>
        <v>42454.4755</v>
      </c>
      <c r="D535" s="19" t="str">
        <f t="shared" si="51"/>
        <v>vis</v>
      </c>
      <c r="E535" s="47" t="e">
        <f>VLOOKUP(C535,Active!C$21:E$693,3,FALSE)</f>
        <v>#N/A</v>
      </c>
      <c r="F535" s="21" t="s">
        <v>9287</v>
      </c>
      <c r="G535" s="19" t="str">
        <f t="shared" si="52"/>
        <v>42454.4755</v>
      </c>
      <c r="H535" s="15">
        <f t="shared" si="53"/>
        <v>-624</v>
      </c>
      <c r="I535" s="48" t="s">
        <v>4162</v>
      </c>
      <c r="J535" s="49" t="s">
        <v>4163</v>
      </c>
      <c r="K535" s="48">
        <v>-624</v>
      </c>
      <c r="L535" s="48" t="s">
        <v>4164</v>
      </c>
      <c r="M535" s="49" t="s">
        <v>10601</v>
      </c>
      <c r="N535" s="49" t="s">
        <v>10602</v>
      </c>
      <c r="O535" s="50" t="s">
        <v>4165</v>
      </c>
      <c r="P535" s="51" t="s">
        <v>4166</v>
      </c>
    </row>
    <row r="536" spans="1:16" ht="13.5" thickBot="1" x14ac:dyDescent="0.25">
      <c r="A536" s="15" t="str">
        <f t="shared" si="48"/>
        <v> BBS 21 </v>
      </c>
      <c r="B536" s="21" t="str">
        <f t="shared" si="49"/>
        <v>I</v>
      </c>
      <c r="C536" s="15">
        <f t="shared" si="50"/>
        <v>42460.447</v>
      </c>
      <c r="D536" s="19" t="str">
        <f t="shared" si="51"/>
        <v>vis</v>
      </c>
      <c r="E536" s="47" t="e">
        <f>VLOOKUP(C536,Active!C$21:E$693,3,FALSE)</f>
        <v>#N/A</v>
      </c>
      <c r="F536" s="21" t="s">
        <v>9287</v>
      </c>
      <c r="G536" s="19" t="str">
        <f t="shared" si="52"/>
        <v>42460.447</v>
      </c>
      <c r="H536" s="15">
        <f t="shared" si="53"/>
        <v>-619</v>
      </c>
      <c r="I536" s="48" t="s">
        <v>4175</v>
      </c>
      <c r="J536" s="49" t="s">
        <v>4176</v>
      </c>
      <c r="K536" s="48">
        <v>-619</v>
      </c>
      <c r="L536" s="48" t="s">
        <v>10639</v>
      </c>
      <c r="M536" s="49" t="s">
        <v>9369</v>
      </c>
      <c r="N536" s="49"/>
      <c r="O536" s="50" t="s">
        <v>8998</v>
      </c>
      <c r="P536" s="50" t="s">
        <v>7449</v>
      </c>
    </row>
    <row r="537" spans="1:16" ht="13.5" thickBot="1" x14ac:dyDescent="0.25">
      <c r="A537" s="15" t="str">
        <f t="shared" si="48"/>
        <v> BBS 21 </v>
      </c>
      <c r="B537" s="21" t="str">
        <f t="shared" si="49"/>
        <v>I</v>
      </c>
      <c r="C537" s="15">
        <f t="shared" si="50"/>
        <v>42460.459000000003</v>
      </c>
      <c r="D537" s="19" t="str">
        <f t="shared" si="51"/>
        <v>vis</v>
      </c>
      <c r="E537" s="47" t="e">
        <f>VLOOKUP(C537,Active!C$21:E$693,3,FALSE)</f>
        <v>#N/A</v>
      </c>
      <c r="F537" s="21" t="s">
        <v>9287</v>
      </c>
      <c r="G537" s="19" t="str">
        <f t="shared" si="52"/>
        <v>42460.459</v>
      </c>
      <c r="H537" s="15">
        <f t="shared" si="53"/>
        <v>-619</v>
      </c>
      <c r="I537" s="48" t="s">
        <v>4177</v>
      </c>
      <c r="J537" s="49" t="s">
        <v>4178</v>
      </c>
      <c r="K537" s="48">
        <v>-619</v>
      </c>
      <c r="L537" s="48" t="s">
        <v>10843</v>
      </c>
      <c r="M537" s="49" t="s">
        <v>9369</v>
      </c>
      <c r="N537" s="49"/>
      <c r="O537" s="50" t="s">
        <v>4179</v>
      </c>
      <c r="P537" s="50" t="s">
        <v>7449</v>
      </c>
    </row>
    <row r="538" spans="1:16" ht="13.5" thickBot="1" x14ac:dyDescent="0.25">
      <c r="A538" s="15" t="str">
        <f t="shared" si="48"/>
        <v> BBS 21 </v>
      </c>
      <c r="B538" s="21" t="str">
        <f t="shared" si="49"/>
        <v>I</v>
      </c>
      <c r="C538" s="15">
        <f t="shared" si="50"/>
        <v>42461.652999999998</v>
      </c>
      <c r="D538" s="19" t="str">
        <f t="shared" si="51"/>
        <v>vis</v>
      </c>
      <c r="E538" s="47" t="e">
        <f>VLOOKUP(C538,Active!C$21:E$693,3,FALSE)</f>
        <v>#N/A</v>
      </c>
      <c r="F538" s="21" t="s">
        <v>9287</v>
      </c>
      <c r="G538" s="19" t="str">
        <f t="shared" si="52"/>
        <v>42461.653</v>
      </c>
      <c r="H538" s="15">
        <f t="shared" si="53"/>
        <v>-618</v>
      </c>
      <c r="I538" s="48" t="s">
        <v>4180</v>
      </c>
      <c r="J538" s="49" t="s">
        <v>4181</v>
      </c>
      <c r="K538" s="48">
        <v>-618</v>
      </c>
      <c r="L538" s="48" t="s">
        <v>10760</v>
      </c>
      <c r="M538" s="49" t="s">
        <v>9369</v>
      </c>
      <c r="N538" s="49"/>
      <c r="O538" s="50" t="s">
        <v>5248</v>
      </c>
      <c r="P538" s="50" t="s">
        <v>7449</v>
      </c>
    </row>
    <row r="539" spans="1:16" ht="13.5" thickBot="1" x14ac:dyDescent="0.25">
      <c r="A539" s="15" t="str">
        <f t="shared" si="48"/>
        <v> BBS 21 </v>
      </c>
      <c r="B539" s="21" t="str">
        <f t="shared" si="49"/>
        <v>I</v>
      </c>
      <c r="C539" s="15">
        <f t="shared" si="50"/>
        <v>42466.421999999999</v>
      </c>
      <c r="D539" s="19" t="str">
        <f t="shared" si="51"/>
        <v>vis</v>
      </c>
      <c r="E539" s="47" t="e">
        <f>VLOOKUP(C539,Active!C$21:E$693,3,FALSE)</f>
        <v>#N/A</v>
      </c>
      <c r="F539" s="21" t="s">
        <v>9287</v>
      </c>
      <c r="G539" s="19" t="str">
        <f t="shared" si="52"/>
        <v>42466.422</v>
      </c>
      <c r="H539" s="15">
        <f t="shared" si="53"/>
        <v>-614</v>
      </c>
      <c r="I539" s="48" t="s">
        <v>4182</v>
      </c>
      <c r="J539" s="49" t="s">
        <v>4183</v>
      </c>
      <c r="K539" s="48">
        <v>-614</v>
      </c>
      <c r="L539" s="48" t="s">
        <v>9288</v>
      </c>
      <c r="M539" s="49" t="s">
        <v>9369</v>
      </c>
      <c r="N539" s="49"/>
      <c r="O539" s="50" t="s">
        <v>7345</v>
      </c>
      <c r="P539" s="50" t="s">
        <v>7449</v>
      </c>
    </row>
    <row r="540" spans="1:16" ht="13.5" thickBot="1" x14ac:dyDescent="0.25">
      <c r="A540" s="15" t="str">
        <f t="shared" si="48"/>
        <v>BAVM 28 </v>
      </c>
      <c r="B540" s="21" t="str">
        <f t="shared" si="49"/>
        <v>I</v>
      </c>
      <c r="C540" s="15">
        <f t="shared" si="50"/>
        <v>42466.425999999999</v>
      </c>
      <c r="D540" s="19" t="str">
        <f t="shared" si="51"/>
        <v>vis</v>
      </c>
      <c r="E540" s="47" t="e">
        <f>VLOOKUP(C540,Active!C$21:E$693,3,FALSE)</f>
        <v>#N/A</v>
      </c>
      <c r="F540" s="21" t="s">
        <v>9287</v>
      </c>
      <c r="G540" s="19" t="str">
        <f t="shared" si="52"/>
        <v>42466.426</v>
      </c>
      <c r="H540" s="15">
        <f t="shared" si="53"/>
        <v>-614</v>
      </c>
      <c r="I540" s="48" t="s">
        <v>4186</v>
      </c>
      <c r="J540" s="49" t="s">
        <v>4187</v>
      </c>
      <c r="K540" s="48">
        <v>-614</v>
      </c>
      <c r="L540" s="48" t="s">
        <v>10615</v>
      </c>
      <c r="M540" s="49" t="s">
        <v>9369</v>
      </c>
      <c r="N540" s="49"/>
      <c r="O540" s="50" t="s">
        <v>7257</v>
      </c>
      <c r="P540" s="51" t="s">
        <v>6755</v>
      </c>
    </row>
    <row r="541" spans="1:16" ht="13.5" thickBot="1" x14ac:dyDescent="0.25">
      <c r="A541" s="15" t="str">
        <f t="shared" si="48"/>
        <v> BBS 21 </v>
      </c>
      <c r="B541" s="21" t="str">
        <f t="shared" si="49"/>
        <v>I</v>
      </c>
      <c r="C541" s="15">
        <f t="shared" si="50"/>
        <v>42466.425999999999</v>
      </c>
      <c r="D541" s="19" t="str">
        <f t="shared" si="51"/>
        <v>vis</v>
      </c>
      <c r="E541" s="47" t="e">
        <f>VLOOKUP(C541,Active!C$21:E$693,3,FALSE)</f>
        <v>#N/A</v>
      </c>
      <c r="F541" s="21" t="s">
        <v>9287</v>
      </c>
      <c r="G541" s="19" t="str">
        <f t="shared" si="52"/>
        <v>42466.426</v>
      </c>
      <c r="H541" s="15">
        <f t="shared" si="53"/>
        <v>-614</v>
      </c>
      <c r="I541" s="48" t="s">
        <v>4186</v>
      </c>
      <c r="J541" s="49" t="s">
        <v>4187</v>
      </c>
      <c r="K541" s="48">
        <v>-614</v>
      </c>
      <c r="L541" s="48" t="s">
        <v>10615</v>
      </c>
      <c r="M541" s="49" t="s">
        <v>9369</v>
      </c>
      <c r="N541" s="49"/>
      <c r="O541" s="50" t="s">
        <v>5248</v>
      </c>
      <c r="P541" s="50" t="s">
        <v>7449</v>
      </c>
    </row>
    <row r="542" spans="1:16" ht="13.5" thickBot="1" x14ac:dyDescent="0.25">
      <c r="A542" s="15" t="str">
        <f t="shared" si="48"/>
        <v> BBS 21 </v>
      </c>
      <c r="B542" s="21" t="str">
        <f t="shared" si="49"/>
        <v>I</v>
      </c>
      <c r="C542" s="15">
        <f t="shared" si="50"/>
        <v>42472.402999999998</v>
      </c>
      <c r="D542" s="19" t="str">
        <f t="shared" si="51"/>
        <v>vis</v>
      </c>
      <c r="E542" s="47" t="e">
        <f>VLOOKUP(C542,Active!C$21:E$693,3,FALSE)</f>
        <v>#N/A</v>
      </c>
      <c r="F542" s="21" t="s">
        <v>9287</v>
      </c>
      <c r="G542" s="19" t="str">
        <f t="shared" si="52"/>
        <v>42472.403</v>
      </c>
      <c r="H542" s="15">
        <f t="shared" si="53"/>
        <v>-609</v>
      </c>
      <c r="I542" s="48" t="s">
        <v>4194</v>
      </c>
      <c r="J542" s="49" t="s">
        <v>4195</v>
      </c>
      <c r="K542" s="48">
        <v>-609</v>
      </c>
      <c r="L542" s="48" t="s">
        <v>10685</v>
      </c>
      <c r="M542" s="49" t="s">
        <v>9369</v>
      </c>
      <c r="N542" s="49"/>
      <c r="O542" s="50" t="s">
        <v>5245</v>
      </c>
      <c r="P542" s="50" t="s">
        <v>7449</v>
      </c>
    </row>
    <row r="543" spans="1:16" ht="13.5" thickBot="1" x14ac:dyDescent="0.25">
      <c r="A543" s="15" t="str">
        <f t="shared" si="48"/>
        <v> BBS 21 </v>
      </c>
      <c r="B543" s="21" t="str">
        <f t="shared" si="49"/>
        <v>I</v>
      </c>
      <c r="C543" s="15">
        <f t="shared" si="50"/>
        <v>42478.379000000001</v>
      </c>
      <c r="D543" s="19" t="str">
        <f t="shared" si="51"/>
        <v>vis</v>
      </c>
      <c r="E543" s="47" t="e">
        <f>VLOOKUP(C543,Active!C$21:E$693,3,FALSE)</f>
        <v>#N/A</v>
      </c>
      <c r="F543" s="21" t="s">
        <v>9287</v>
      </c>
      <c r="G543" s="19" t="str">
        <f t="shared" si="52"/>
        <v>42478.379</v>
      </c>
      <c r="H543" s="15">
        <f t="shared" si="53"/>
        <v>-604</v>
      </c>
      <c r="I543" s="48" t="s">
        <v>4206</v>
      </c>
      <c r="J543" s="49" t="s">
        <v>4207</v>
      </c>
      <c r="K543" s="48">
        <v>-604</v>
      </c>
      <c r="L543" s="48" t="s">
        <v>10685</v>
      </c>
      <c r="M543" s="49" t="s">
        <v>9369</v>
      </c>
      <c r="N543" s="49"/>
      <c r="O543" s="50" t="s">
        <v>7444</v>
      </c>
      <c r="P543" s="50" t="s">
        <v>7449</v>
      </c>
    </row>
    <row r="544" spans="1:16" ht="13.5" thickBot="1" x14ac:dyDescent="0.25">
      <c r="A544" s="15" t="str">
        <f t="shared" si="48"/>
        <v> BBS 21 </v>
      </c>
      <c r="B544" s="21" t="str">
        <f t="shared" si="49"/>
        <v>I</v>
      </c>
      <c r="C544" s="15">
        <f t="shared" si="50"/>
        <v>42490.339</v>
      </c>
      <c r="D544" s="19" t="str">
        <f t="shared" si="51"/>
        <v>vis</v>
      </c>
      <c r="E544" s="47" t="e">
        <f>VLOOKUP(C544,Active!C$21:E$693,3,FALSE)</f>
        <v>#N/A</v>
      </c>
      <c r="F544" s="21" t="s">
        <v>9287</v>
      </c>
      <c r="G544" s="19" t="str">
        <f t="shared" si="52"/>
        <v>42490.339</v>
      </c>
      <c r="H544" s="15">
        <f t="shared" si="53"/>
        <v>-594</v>
      </c>
      <c r="I544" s="48" t="s">
        <v>4221</v>
      </c>
      <c r="J544" s="49" t="s">
        <v>4222</v>
      </c>
      <c r="K544" s="48">
        <v>-594</v>
      </c>
      <c r="L544" s="48" t="s">
        <v>10760</v>
      </c>
      <c r="M544" s="49" t="s">
        <v>9369</v>
      </c>
      <c r="N544" s="49"/>
      <c r="O544" s="50" t="s">
        <v>7230</v>
      </c>
      <c r="P544" s="50" t="s">
        <v>7449</v>
      </c>
    </row>
    <row r="545" spans="1:16" ht="13.5" thickBot="1" x14ac:dyDescent="0.25">
      <c r="A545" s="15" t="str">
        <f t="shared" si="48"/>
        <v> BBS 21 </v>
      </c>
      <c r="B545" s="21" t="str">
        <f t="shared" si="49"/>
        <v>I</v>
      </c>
      <c r="C545" s="15">
        <f t="shared" si="50"/>
        <v>42491.531000000003</v>
      </c>
      <c r="D545" s="19" t="str">
        <f t="shared" si="51"/>
        <v>vis</v>
      </c>
      <c r="E545" s="47" t="e">
        <f>VLOOKUP(C545,Active!C$21:E$693,3,FALSE)</f>
        <v>#N/A</v>
      </c>
      <c r="F545" s="21" t="s">
        <v>9287</v>
      </c>
      <c r="G545" s="19" t="str">
        <f t="shared" si="52"/>
        <v>42491.531</v>
      </c>
      <c r="H545" s="15">
        <f t="shared" si="53"/>
        <v>-593</v>
      </c>
      <c r="I545" s="48" t="s">
        <v>4223</v>
      </c>
      <c r="J545" s="49" t="s">
        <v>4224</v>
      </c>
      <c r="K545" s="48">
        <v>-593</v>
      </c>
      <c r="L545" s="48" t="s">
        <v>10775</v>
      </c>
      <c r="M545" s="49" t="s">
        <v>9369</v>
      </c>
      <c r="N545" s="49"/>
      <c r="O545" s="50" t="s">
        <v>5248</v>
      </c>
      <c r="P545" s="50" t="s">
        <v>7449</v>
      </c>
    </row>
    <row r="546" spans="1:16" ht="13.5" thickBot="1" x14ac:dyDescent="0.25">
      <c r="A546" s="15" t="str">
        <f t="shared" si="48"/>
        <v> BBS 22 </v>
      </c>
      <c r="B546" s="21" t="str">
        <f t="shared" si="49"/>
        <v>I</v>
      </c>
      <c r="C546" s="15">
        <f t="shared" si="50"/>
        <v>42510.648999999998</v>
      </c>
      <c r="D546" s="19" t="str">
        <f t="shared" si="51"/>
        <v>vis</v>
      </c>
      <c r="E546" s="47" t="e">
        <f>VLOOKUP(C546,Active!C$21:E$693,3,FALSE)</f>
        <v>#N/A</v>
      </c>
      <c r="F546" s="21" t="s">
        <v>9287</v>
      </c>
      <c r="G546" s="19" t="str">
        <f t="shared" si="52"/>
        <v>42510.649</v>
      </c>
      <c r="H546" s="15">
        <f t="shared" si="53"/>
        <v>-577</v>
      </c>
      <c r="I546" s="48" t="s">
        <v>4227</v>
      </c>
      <c r="J546" s="49" t="s">
        <v>4228</v>
      </c>
      <c r="K546" s="48">
        <v>-577</v>
      </c>
      <c r="L546" s="48" t="s">
        <v>10817</v>
      </c>
      <c r="M546" s="49" t="s">
        <v>9369</v>
      </c>
      <c r="N546" s="49"/>
      <c r="O546" s="50" t="s">
        <v>5248</v>
      </c>
      <c r="P546" s="50" t="s">
        <v>4229</v>
      </c>
    </row>
    <row r="547" spans="1:16" ht="13.5" thickBot="1" x14ac:dyDescent="0.25">
      <c r="A547" s="15" t="str">
        <f t="shared" si="48"/>
        <v>IBVS 1350 </v>
      </c>
      <c r="B547" s="21" t="str">
        <f t="shared" si="49"/>
        <v>I</v>
      </c>
      <c r="C547" s="15">
        <f t="shared" si="50"/>
        <v>42510.652000000002</v>
      </c>
      <c r="D547" s="19" t="str">
        <f t="shared" si="51"/>
        <v>vis</v>
      </c>
      <c r="E547" s="47" t="e">
        <f>VLOOKUP(C547,Active!C$21:E$693,3,FALSE)</f>
        <v>#N/A</v>
      </c>
      <c r="F547" s="21" t="s">
        <v>9287</v>
      </c>
      <c r="G547" s="19" t="str">
        <f t="shared" si="52"/>
        <v>42510.652</v>
      </c>
      <c r="H547" s="15">
        <f t="shared" si="53"/>
        <v>-577</v>
      </c>
      <c r="I547" s="48" t="s">
        <v>4230</v>
      </c>
      <c r="J547" s="49" t="s">
        <v>4231</v>
      </c>
      <c r="K547" s="48">
        <v>-577</v>
      </c>
      <c r="L547" s="48" t="s">
        <v>10734</v>
      </c>
      <c r="M547" s="49" t="s">
        <v>9369</v>
      </c>
      <c r="N547" s="49"/>
      <c r="O547" s="50" t="s">
        <v>7434</v>
      </c>
      <c r="P547" s="51" t="s">
        <v>7435</v>
      </c>
    </row>
    <row r="548" spans="1:16" ht="13.5" thickBot="1" x14ac:dyDescent="0.25">
      <c r="A548" s="15" t="str">
        <f t="shared" si="48"/>
        <v> AOEB 1 </v>
      </c>
      <c r="B548" s="21" t="str">
        <f t="shared" si="49"/>
        <v>I</v>
      </c>
      <c r="C548" s="15">
        <f t="shared" si="50"/>
        <v>42510.652000000002</v>
      </c>
      <c r="D548" s="19" t="str">
        <f t="shared" si="51"/>
        <v>vis</v>
      </c>
      <c r="E548" s="47" t="e">
        <f>VLOOKUP(C548,Active!C$21:E$693,3,FALSE)</f>
        <v>#N/A</v>
      </c>
      <c r="F548" s="21" t="s">
        <v>9287</v>
      </c>
      <c r="G548" s="19" t="str">
        <f t="shared" si="52"/>
        <v>42510.652</v>
      </c>
      <c r="H548" s="15">
        <f t="shared" si="53"/>
        <v>-577</v>
      </c>
      <c r="I548" s="48" t="s">
        <v>4230</v>
      </c>
      <c r="J548" s="49" t="s">
        <v>4231</v>
      </c>
      <c r="K548" s="48">
        <v>-577</v>
      </c>
      <c r="L548" s="48" t="s">
        <v>10734</v>
      </c>
      <c r="M548" s="49" t="s">
        <v>9369</v>
      </c>
      <c r="N548" s="49"/>
      <c r="O548" s="50" t="s">
        <v>7438</v>
      </c>
      <c r="P548" s="50" t="s">
        <v>7439</v>
      </c>
    </row>
    <row r="549" spans="1:16" ht="13.5" thickBot="1" x14ac:dyDescent="0.25">
      <c r="A549" s="15" t="str">
        <f t="shared" si="48"/>
        <v> BBS 22 </v>
      </c>
      <c r="B549" s="21" t="str">
        <f t="shared" si="49"/>
        <v>I</v>
      </c>
      <c r="C549" s="15">
        <f t="shared" si="50"/>
        <v>42515.432999999997</v>
      </c>
      <c r="D549" s="19" t="str">
        <f t="shared" si="51"/>
        <v>vis</v>
      </c>
      <c r="E549" s="47" t="e">
        <f>VLOOKUP(C549,Active!C$21:E$693,3,FALSE)</f>
        <v>#N/A</v>
      </c>
      <c r="F549" s="21" t="s">
        <v>9287</v>
      </c>
      <c r="G549" s="19" t="str">
        <f t="shared" si="52"/>
        <v>42515.433</v>
      </c>
      <c r="H549" s="15">
        <f t="shared" si="53"/>
        <v>-573</v>
      </c>
      <c r="I549" s="48" t="s">
        <v>4234</v>
      </c>
      <c r="J549" s="49" t="s">
        <v>4235</v>
      </c>
      <c r="K549" s="48">
        <v>-573</v>
      </c>
      <c r="L549" s="48" t="s">
        <v>10734</v>
      </c>
      <c r="M549" s="49" t="s">
        <v>9369</v>
      </c>
      <c r="N549" s="49"/>
      <c r="O549" s="50" t="s">
        <v>4236</v>
      </c>
      <c r="P549" s="50" t="s">
        <v>4229</v>
      </c>
    </row>
    <row r="550" spans="1:16" ht="13.5" thickBot="1" x14ac:dyDescent="0.25">
      <c r="A550" s="15" t="str">
        <f t="shared" si="48"/>
        <v> BBS 22 </v>
      </c>
      <c r="B550" s="21" t="str">
        <f t="shared" si="49"/>
        <v>I</v>
      </c>
      <c r="C550" s="15">
        <f t="shared" si="50"/>
        <v>42516.633000000002</v>
      </c>
      <c r="D550" s="19" t="str">
        <f t="shared" si="51"/>
        <v>vis</v>
      </c>
      <c r="E550" s="47" t="e">
        <f>VLOOKUP(C550,Active!C$21:E$693,3,FALSE)</f>
        <v>#N/A</v>
      </c>
      <c r="F550" s="21" t="s">
        <v>9287</v>
      </c>
      <c r="G550" s="19" t="str">
        <f t="shared" si="52"/>
        <v>42516.633</v>
      </c>
      <c r="H550" s="15">
        <f t="shared" si="53"/>
        <v>-572</v>
      </c>
      <c r="I550" s="48" t="s">
        <v>4237</v>
      </c>
      <c r="J550" s="49" t="s">
        <v>4238</v>
      </c>
      <c r="K550" s="48">
        <v>-572</v>
      </c>
      <c r="L550" s="48" t="s">
        <v>10699</v>
      </c>
      <c r="M550" s="49" t="s">
        <v>9369</v>
      </c>
      <c r="N550" s="49"/>
      <c r="O550" s="50" t="s">
        <v>5248</v>
      </c>
      <c r="P550" s="50" t="s">
        <v>4229</v>
      </c>
    </row>
    <row r="551" spans="1:16" ht="13.5" thickBot="1" x14ac:dyDescent="0.25">
      <c r="A551" s="15" t="str">
        <f t="shared" si="48"/>
        <v> BBS 22 </v>
      </c>
      <c r="B551" s="21" t="str">
        <f t="shared" si="49"/>
        <v>I</v>
      </c>
      <c r="C551" s="15">
        <f t="shared" si="50"/>
        <v>42521.411</v>
      </c>
      <c r="D551" s="19" t="str">
        <f t="shared" si="51"/>
        <v>vis</v>
      </c>
      <c r="E551" s="47" t="e">
        <f>VLOOKUP(C551,Active!C$21:E$693,3,FALSE)</f>
        <v>#N/A</v>
      </c>
      <c r="F551" s="21" t="s">
        <v>9287</v>
      </c>
      <c r="G551" s="19" t="str">
        <f t="shared" si="52"/>
        <v>42521.411</v>
      </c>
      <c r="H551" s="15">
        <f t="shared" si="53"/>
        <v>-568</v>
      </c>
      <c r="I551" s="48" t="s">
        <v>4239</v>
      </c>
      <c r="J551" s="49" t="s">
        <v>4240</v>
      </c>
      <c r="K551" s="48">
        <v>-568</v>
      </c>
      <c r="L551" s="48" t="s">
        <v>10688</v>
      </c>
      <c r="M551" s="49" t="s">
        <v>9369</v>
      </c>
      <c r="N551" s="49"/>
      <c r="O551" s="50" t="s">
        <v>5248</v>
      </c>
      <c r="P551" s="50" t="s">
        <v>4229</v>
      </c>
    </row>
    <row r="552" spans="1:16" ht="13.5" thickBot="1" x14ac:dyDescent="0.25">
      <c r="A552" s="15" t="str">
        <f t="shared" si="48"/>
        <v> MVS 7.149 </v>
      </c>
      <c r="B552" s="21" t="str">
        <f t="shared" si="49"/>
        <v>I</v>
      </c>
      <c r="C552" s="15">
        <f t="shared" si="50"/>
        <v>42521.411</v>
      </c>
      <c r="D552" s="19" t="str">
        <f t="shared" si="51"/>
        <v>vis</v>
      </c>
      <c r="E552" s="47" t="e">
        <f>VLOOKUP(C552,Active!C$21:E$693,3,FALSE)</f>
        <v>#N/A</v>
      </c>
      <c r="F552" s="21" t="s">
        <v>9287</v>
      </c>
      <c r="G552" s="19" t="str">
        <f t="shared" si="52"/>
        <v>42521.411</v>
      </c>
      <c r="H552" s="15">
        <f t="shared" si="53"/>
        <v>-568</v>
      </c>
      <c r="I552" s="48" t="s">
        <v>4239</v>
      </c>
      <c r="J552" s="49" t="s">
        <v>4240</v>
      </c>
      <c r="K552" s="48">
        <v>-568</v>
      </c>
      <c r="L552" s="48" t="s">
        <v>10688</v>
      </c>
      <c r="M552" s="49" t="s">
        <v>9369</v>
      </c>
      <c r="N552" s="49"/>
      <c r="O552" s="50" t="s">
        <v>7218</v>
      </c>
      <c r="P552" s="50" t="s">
        <v>7219</v>
      </c>
    </row>
    <row r="553" spans="1:16" ht="13.5" thickBot="1" x14ac:dyDescent="0.25">
      <c r="A553" s="15" t="str">
        <f t="shared" si="48"/>
        <v> BBS 22 </v>
      </c>
      <c r="B553" s="21" t="str">
        <f t="shared" si="49"/>
        <v>I</v>
      </c>
      <c r="C553" s="15">
        <f t="shared" si="50"/>
        <v>42528.582999999999</v>
      </c>
      <c r="D553" s="19" t="str">
        <f t="shared" si="51"/>
        <v>vis</v>
      </c>
      <c r="E553" s="47" t="e">
        <f>VLOOKUP(C553,Active!C$21:E$693,3,FALSE)</f>
        <v>#N/A</v>
      </c>
      <c r="F553" s="21" t="s">
        <v>9287</v>
      </c>
      <c r="G553" s="19" t="str">
        <f t="shared" si="52"/>
        <v>42528.583</v>
      </c>
      <c r="H553" s="15">
        <f t="shared" si="53"/>
        <v>-562</v>
      </c>
      <c r="I553" s="48" t="s">
        <v>4241</v>
      </c>
      <c r="J553" s="49" t="s">
        <v>4242</v>
      </c>
      <c r="K553" s="48">
        <v>-562</v>
      </c>
      <c r="L553" s="48" t="s">
        <v>10775</v>
      </c>
      <c r="M553" s="49" t="s">
        <v>9369</v>
      </c>
      <c r="N553" s="49"/>
      <c r="O553" s="50" t="s">
        <v>5248</v>
      </c>
      <c r="P553" s="50" t="s">
        <v>4229</v>
      </c>
    </row>
    <row r="554" spans="1:16" ht="13.5" thickBot="1" x14ac:dyDescent="0.25">
      <c r="A554" s="15" t="str">
        <f t="shared" si="48"/>
        <v> BBS 22 </v>
      </c>
      <c r="B554" s="21" t="str">
        <f t="shared" si="49"/>
        <v>I</v>
      </c>
      <c r="C554" s="15">
        <f t="shared" si="50"/>
        <v>42540.533000000003</v>
      </c>
      <c r="D554" s="19" t="str">
        <f t="shared" si="51"/>
        <v>vis</v>
      </c>
      <c r="E554" s="47" t="e">
        <f>VLOOKUP(C554,Active!C$21:E$693,3,FALSE)</f>
        <v>#N/A</v>
      </c>
      <c r="F554" s="21" t="s">
        <v>9287</v>
      </c>
      <c r="G554" s="19" t="str">
        <f t="shared" si="52"/>
        <v>42540.533</v>
      </c>
      <c r="H554" s="15">
        <f t="shared" si="53"/>
        <v>-552</v>
      </c>
      <c r="I554" s="48" t="s">
        <v>4245</v>
      </c>
      <c r="J554" s="49" t="s">
        <v>4246</v>
      </c>
      <c r="K554" s="48">
        <v>-552</v>
      </c>
      <c r="L554" s="48" t="s">
        <v>10734</v>
      </c>
      <c r="M554" s="49" t="s">
        <v>9369</v>
      </c>
      <c r="N554" s="49"/>
      <c r="O554" s="50" t="s">
        <v>5248</v>
      </c>
      <c r="P554" s="50" t="s">
        <v>4229</v>
      </c>
    </row>
    <row r="555" spans="1:16" ht="13.5" thickBot="1" x14ac:dyDescent="0.25">
      <c r="A555" s="15" t="str">
        <f t="shared" si="48"/>
        <v> BBS 22 </v>
      </c>
      <c r="B555" s="21" t="str">
        <f t="shared" si="49"/>
        <v>I</v>
      </c>
      <c r="C555" s="15">
        <f t="shared" si="50"/>
        <v>42540.533000000003</v>
      </c>
      <c r="D555" s="19" t="str">
        <f t="shared" si="51"/>
        <v>vis</v>
      </c>
      <c r="E555" s="47" t="e">
        <f>VLOOKUP(C555,Active!C$21:E$693,3,FALSE)</f>
        <v>#N/A</v>
      </c>
      <c r="F555" s="21" t="s">
        <v>9287</v>
      </c>
      <c r="G555" s="19" t="str">
        <f t="shared" si="52"/>
        <v>42540.533</v>
      </c>
      <c r="H555" s="15">
        <f t="shared" si="53"/>
        <v>-552</v>
      </c>
      <c r="I555" s="48" t="s">
        <v>4245</v>
      </c>
      <c r="J555" s="49" t="s">
        <v>4246</v>
      </c>
      <c r="K555" s="48">
        <v>-552</v>
      </c>
      <c r="L555" s="48" t="s">
        <v>10734</v>
      </c>
      <c r="M555" s="49" t="s">
        <v>9369</v>
      </c>
      <c r="N555" s="49"/>
      <c r="O555" s="50" t="s">
        <v>5245</v>
      </c>
      <c r="P555" s="50" t="s">
        <v>4229</v>
      </c>
    </row>
    <row r="556" spans="1:16" ht="13.5" thickBot="1" x14ac:dyDescent="0.25">
      <c r="A556" s="15" t="str">
        <f t="shared" si="48"/>
        <v> BBS 22 </v>
      </c>
      <c r="B556" s="21" t="str">
        <f t="shared" si="49"/>
        <v>I</v>
      </c>
      <c r="C556" s="15">
        <f t="shared" si="50"/>
        <v>42546.508000000002</v>
      </c>
      <c r="D556" s="19" t="str">
        <f t="shared" si="51"/>
        <v>vis</v>
      </c>
      <c r="E556" s="47" t="e">
        <f>VLOOKUP(C556,Active!C$21:E$693,3,FALSE)</f>
        <v>#N/A</v>
      </c>
      <c r="F556" s="21" t="s">
        <v>9287</v>
      </c>
      <c r="G556" s="19" t="str">
        <f t="shared" si="52"/>
        <v>42546.508</v>
      </c>
      <c r="H556" s="15">
        <f t="shared" si="53"/>
        <v>-547</v>
      </c>
      <c r="I556" s="48" t="s">
        <v>4247</v>
      </c>
      <c r="J556" s="49" t="s">
        <v>4248</v>
      </c>
      <c r="K556" s="48">
        <v>-547</v>
      </c>
      <c r="L556" s="48" t="s">
        <v>10685</v>
      </c>
      <c r="M556" s="49" t="s">
        <v>9369</v>
      </c>
      <c r="N556" s="49"/>
      <c r="O556" s="50" t="s">
        <v>5245</v>
      </c>
      <c r="P556" s="50" t="s">
        <v>4229</v>
      </c>
    </row>
    <row r="557" spans="1:16" ht="13.5" thickBot="1" x14ac:dyDescent="0.25">
      <c r="A557" s="15" t="str">
        <f t="shared" si="48"/>
        <v> BBS 24 </v>
      </c>
      <c r="B557" s="21" t="str">
        <f t="shared" si="49"/>
        <v>I</v>
      </c>
      <c r="C557" s="15">
        <f t="shared" si="50"/>
        <v>42564.438999999998</v>
      </c>
      <c r="D557" s="19" t="str">
        <f t="shared" si="51"/>
        <v>vis</v>
      </c>
      <c r="E557" s="47" t="e">
        <f>VLOOKUP(C557,Active!C$21:E$693,3,FALSE)</f>
        <v>#N/A</v>
      </c>
      <c r="F557" s="21" t="s">
        <v>9287</v>
      </c>
      <c r="G557" s="19" t="str">
        <f t="shared" si="52"/>
        <v>42564.439</v>
      </c>
      <c r="H557" s="15">
        <f t="shared" si="53"/>
        <v>-532</v>
      </c>
      <c r="I557" s="48" t="s">
        <v>4249</v>
      </c>
      <c r="J557" s="49" t="s">
        <v>4250</v>
      </c>
      <c r="K557" s="48">
        <v>-532</v>
      </c>
      <c r="L557" s="48" t="s">
        <v>10742</v>
      </c>
      <c r="M557" s="49" t="s">
        <v>9369</v>
      </c>
      <c r="N557" s="49"/>
      <c r="O557" s="50" t="s">
        <v>3749</v>
      </c>
      <c r="P557" s="50" t="s">
        <v>4251</v>
      </c>
    </row>
    <row r="558" spans="1:16" ht="13.5" thickBot="1" x14ac:dyDescent="0.25">
      <c r="A558" s="15" t="str">
        <f t="shared" si="48"/>
        <v> BBS 23 </v>
      </c>
      <c r="B558" s="21" t="str">
        <f t="shared" si="49"/>
        <v>I</v>
      </c>
      <c r="C558" s="15">
        <f t="shared" si="50"/>
        <v>42570.415000000001</v>
      </c>
      <c r="D558" s="19" t="str">
        <f t="shared" si="51"/>
        <v>vis</v>
      </c>
      <c r="E558" s="47" t="e">
        <f>VLOOKUP(C558,Active!C$21:E$693,3,FALSE)</f>
        <v>#N/A</v>
      </c>
      <c r="F558" s="21" t="s">
        <v>9287</v>
      </c>
      <c r="G558" s="19" t="str">
        <f t="shared" si="52"/>
        <v>42570.415</v>
      </c>
      <c r="H558" s="15">
        <f t="shared" si="53"/>
        <v>-527</v>
      </c>
      <c r="I558" s="48" t="s">
        <v>4258</v>
      </c>
      <c r="J558" s="49" t="s">
        <v>4259</v>
      </c>
      <c r="K558" s="48">
        <v>-527</v>
      </c>
      <c r="L558" s="48" t="s">
        <v>10742</v>
      </c>
      <c r="M558" s="49" t="s">
        <v>9369</v>
      </c>
      <c r="N558" s="49"/>
      <c r="O558" s="50" t="s">
        <v>5245</v>
      </c>
      <c r="P558" s="50" t="s">
        <v>4260</v>
      </c>
    </row>
    <row r="559" spans="1:16" ht="13.5" thickBot="1" x14ac:dyDescent="0.25">
      <c r="A559" s="15" t="str">
        <f t="shared" si="48"/>
        <v> BBS 23 </v>
      </c>
      <c r="B559" s="21" t="str">
        <f t="shared" si="49"/>
        <v>I</v>
      </c>
      <c r="C559" s="15">
        <f t="shared" si="50"/>
        <v>42570.415999999997</v>
      </c>
      <c r="D559" s="19" t="str">
        <f t="shared" si="51"/>
        <v>vis</v>
      </c>
      <c r="E559" s="47" t="e">
        <f>VLOOKUP(C559,Active!C$21:E$693,3,FALSE)</f>
        <v>#N/A</v>
      </c>
      <c r="F559" s="21" t="s">
        <v>9287</v>
      </c>
      <c r="G559" s="19" t="str">
        <f t="shared" si="52"/>
        <v>42570.416</v>
      </c>
      <c r="H559" s="15">
        <f t="shared" si="53"/>
        <v>-527</v>
      </c>
      <c r="I559" s="48" t="s">
        <v>4261</v>
      </c>
      <c r="J559" s="49" t="s">
        <v>4262</v>
      </c>
      <c r="K559" s="48">
        <v>-527</v>
      </c>
      <c r="L559" s="48" t="s">
        <v>10688</v>
      </c>
      <c r="M559" s="49" t="s">
        <v>9369</v>
      </c>
      <c r="N559" s="49"/>
      <c r="O559" s="50" t="s">
        <v>4179</v>
      </c>
      <c r="P559" s="50" t="s">
        <v>4260</v>
      </c>
    </row>
    <row r="560" spans="1:16" ht="13.5" thickBot="1" x14ac:dyDescent="0.25">
      <c r="A560" s="15" t="str">
        <f t="shared" si="48"/>
        <v> BBS 23 </v>
      </c>
      <c r="B560" s="21" t="str">
        <f t="shared" si="49"/>
        <v>I</v>
      </c>
      <c r="C560" s="15">
        <f t="shared" si="50"/>
        <v>42570.425000000003</v>
      </c>
      <c r="D560" s="19" t="str">
        <f t="shared" si="51"/>
        <v>vis</v>
      </c>
      <c r="E560" s="47" t="e">
        <f>VLOOKUP(C560,Active!C$21:E$693,3,FALSE)</f>
        <v>#N/A</v>
      </c>
      <c r="F560" s="21" t="s">
        <v>9287</v>
      </c>
      <c r="G560" s="19" t="str">
        <f t="shared" si="52"/>
        <v>42570.425</v>
      </c>
      <c r="H560" s="15">
        <f t="shared" si="53"/>
        <v>-527</v>
      </c>
      <c r="I560" s="48" t="s">
        <v>4263</v>
      </c>
      <c r="J560" s="49" t="s">
        <v>4264</v>
      </c>
      <c r="K560" s="48">
        <v>-527</v>
      </c>
      <c r="L560" s="48" t="s">
        <v>10910</v>
      </c>
      <c r="M560" s="49" t="s">
        <v>9369</v>
      </c>
      <c r="N560" s="49"/>
      <c r="O560" s="50" t="s">
        <v>5248</v>
      </c>
      <c r="P560" s="50" t="s">
        <v>4260</v>
      </c>
    </row>
    <row r="561" spans="1:16" ht="13.5" thickBot="1" x14ac:dyDescent="0.25">
      <c r="A561" s="15" t="str">
        <f t="shared" si="48"/>
        <v> BBS 23 </v>
      </c>
      <c r="B561" s="21" t="str">
        <f t="shared" si="49"/>
        <v>I</v>
      </c>
      <c r="C561" s="15">
        <f t="shared" si="50"/>
        <v>42577.576999999997</v>
      </c>
      <c r="D561" s="19" t="str">
        <f t="shared" si="51"/>
        <v>vis</v>
      </c>
      <c r="E561" s="47" t="e">
        <f>VLOOKUP(C561,Active!C$21:E$693,3,FALSE)</f>
        <v>#N/A</v>
      </c>
      <c r="F561" s="21" t="s">
        <v>9287</v>
      </c>
      <c r="G561" s="19" t="str">
        <f t="shared" si="52"/>
        <v>42577.577</v>
      </c>
      <c r="H561" s="15">
        <f t="shared" si="53"/>
        <v>-521</v>
      </c>
      <c r="I561" s="48" t="s">
        <v>4265</v>
      </c>
      <c r="J561" s="49" t="s">
        <v>4266</v>
      </c>
      <c r="K561" s="48">
        <v>-521</v>
      </c>
      <c r="L561" s="48" t="s">
        <v>10660</v>
      </c>
      <c r="M561" s="49" t="s">
        <v>9369</v>
      </c>
      <c r="N561" s="49"/>
      <c r="O561" s="50" t="s">
        <v>5248</v>
      </c>
      <c r="P561" s="50" t="s">
        <v>4260</v>
      </c>
    </row>
    <row r="562" spans="1:16" ht="13.5" thickBot="1" x14ac:dyDescent="0.25">
      <c r="A562" s="15" t="str">
        <f t="shared" si="48"/>
        <v> BBS 23 </v>
      </c>
      <c r="B562" s="21" t="str">
        <f t="shared" si="49"/>
        <v>I</v>
      </c>
      <c r="C562" s="15">
        <f t="shared" si="50"/>
        <v>42583.563999999998</v>
      </c>
      <c r="D562" s="19" t="str">
        <f t="shared" si="51"/>
        <v>vis</v>
      </c>
      <c r="E562" s="47" t="e">
        <f>VLOOKUP(C562,Active!C$21:E$693,3,FALSE)</f>
        <v>#N/A</v>
      </c>
      <c r="F562" s="21" t="s">
        <v>9287</v>
      </c>
      <c r="G562" s="19" t="str">
        <f t="shared" si="52"/>
        <v>42583.564</v>
      </c>
      <c r="H562" s="15">
        <f t="shared" si="53"/>
        <v>-516</v>
      </c>
      <c r="I562" s="48" t="s">
        <v>4267</v>
      </c>
      <c r="J562" s="49" t="s">
        <v>4268</v>
      </c>
      <c r="K562" s="48">
        <v>-516</v>
      </c>
      <c r="L562" s="48" t="s">
        <v>10688</v>
      </c>
      <c r="M562" s="49" t="s">
        <v>9369</v>
      </c>
      <c r="N562" s="49"/>
      <c r="O562" s="50" t="s">
        <v>7168</v>
      </c>
      <c r="P562" s="50" t="s">
        <v>4260</v>
      </c>
    </row>
    <row r="563" spans="1:16" ht="13.5" thickBot="1" x14ac:dyDescent="0.25">
      <c r="A563" s="15" t="str">
        <f t="shared" si="48"/>
        <v> BBS 23 </v>
      </c>
      <c r="B563" s="21" t="str">
        <f t="shared" si="49"/>
        <v>I</v>
      </c>
      <c r="C563" s="15">
        <f t="shared" si="50"/>
        <v>42583.565000000002</v>
      </c>
      <c r="D563" s="19" t="str">
        <f t="shared" si="51"/>
        <v>vis</v>
      </c>
      <c r="E563" s="47" t="e">
        <f>VLOOKUP(C563,Active!C$21:E$693,3,FALSE)</f>
        <v>#N/A</v>
      </c>
      <c r="F563" s="21" t="s">
        <v>9287</v>
      </c>
      <c r="G563" s="19" t="str">
        <f t="shared" si="52"/>
        <v>42583.565</v>
      </c>
      <c r="H563" s="15">
        <f t="shared" si="53"/>
        <v>-516</v>
      </c>
      <c r="I563" s="48" t="s">
        <v>4269</v>
      </c>
      <c r="J563" s="49" t="s">
        <v>4270</v>
      </c>
      <c r="K563" s="48">
        <v>-516</v>
      </c>
      <c r="L563" s="48" t="s">
        <v>10775</v>
      </c>
      <c r="M563" s="49" t="s">
        <v>9369</v>
      </c>
      <c r="N563" s="49"/>
      <c r="O563" s="50" t="s">
        <v>7260</v>
      </c>
      <c r="P563" s="50" t="s">
        <v>4260</v>
      </c>
    </row>
    <row r="564" spans="1:16" ht="13.5" thickBot="1" x14ac:dyDescent="0.25">
      <c r="A564" s="15" t="str">
        <f t="shared" si="48"/>
        <v> BBS 23 </v>
      </c>
      <c r="B564" s="21" t="str">
        <f t="shared" si="49"/>
        <v>I</v>
      </c>
      <c r="C564" s="15">
        <f t="shared" si="50"/>
        <v>42589.544000000002</v>
      </c>
      <c r="D564" s="19" t="str">
        <f t="shared" si="51"/>
        <v>vis</v>
      </c>
      <c r="E564" s="47" t="e">
        <f>VLOOKUP(C564,Active!C$21:E$693,3,FALSE)</f>
        <v>#N/A</v>
      </c>
      <c r="F564" s="21" t="s">
        <v>9287</v>
      </c>
      <c r="G564" s="19" t="str">
        <f t="shared" si="52"/>
        <v>42589.544</v>
      </c>
      <c r="H564" s="15">
        <f t="shared" si="53"/>
        <v>-511</v>
      </c>
      <c r="I564" s="48" t="s">
        <v>4271</v>
      </c>
      <c r="J564" s="49" t="s">
        <v>4272</v>
      </c>
      <c r="K564" s="48">
        <v>-511</v>
      </c>
      <c r="L564" s="48" t="s">
        <v>10760</v>
      </c>
      <c r="M564" s="49" t="s">
        <v>9369</v>
      </c>
      <c r="N564" s="49"/>
      <c r="O564" s="50" t="s">
        <v>5248</v>
      </c>
      <c r="P564" s="50" t="s">
        <v>4260</v>
      </c>
    </row>
    <row r="565" spans="1:16" ht="13.5" thickBot="1" x14ac:dyDescent="0.25">
      <c r="A565" s="15" t="str">
        <f t="shared" si="48"/>
        <v> BBS 23 </v>
      </c>
      <c r="B565" s="21" t="str">
        <f t="shared" si="49"/>
        <v>I</v>
      </c>
      <c r="C565" s="15">
        <f t="shared" si="50"/>
        <v>42595.514999999999</v>
      </c>
      <c r="D565" s="19" t="str">
        <f t="shared" si="51"/>
        <v>vis</v>
      </c>
      <c r="E565" s="47" t="e">
        <f>VLOOKUP(C565,Active!C$21:E$693,3,FALSE)</f>
        <v>#N/A</v>
      </c>
      <c r="F565" s="21" t="s">
        <v>9287</v>
      </c>
      <c r="G565" s="19" t="str">
        <f t="shared" si="52"/>
        <v>42595.515</v>
      </c>
      <c r="H565" s="15">
        <f t="shared" si="53"/>
        <v>-506</v>
      </c>
      <c r="I565" s="48" t="s">
        <v>4273</v>
      </c>
      <c r="J565" s="49" t="s">
        <v>4274</v>
      </c>
      <c r="K565" s="48">
        <v>-506</v>
      </c>
      <c r="L565" s="48" t="s">
        <v>10742</v>
      </c>
      <c r="M565" s="49" t="s">
        <v>9369</v>
      </c>
      <c r="N565" s="49"/>
      <c r="O565" s="50" t="s">
        <v>3749</v>
      </c>
      <c r="P565" s="50" t="s">
        <v>4260</v>
      </c>
    </row>
    <row r="566" spans="1:16" ht="13.5" thickBot="1" x14ac:dyDescent="0.25">
      <c r="A566" s="15" t="str">
        <f t="shared" si="48"/>
        <v> BBS 23 </v>
      </c>
      <c r="B566" s="21" t="str">
        <f t="shared" si="49"/>
        <v>I</v>
      </c>
      <c r="C566" s="15">
        <f t="shared" si="50"/>
        <v>42601.485000000001</v>
      </c>
      <c r="D566" s="19" t="str">
        <f t="shared" si="51"/>
        <v>vis</v>
      </c>
      <c r="E566" s="47" t="e">
        <f>VLOOKUP(C566,Active!C$21:E$693,3,FALSE)</f>
        <v>#N/A</v>
      </c>
      <c r="F566" s="21" t="s">
        <v>9287</v>
      </c>
      <c r="G566" s="19" t="str">
        <f t="shared" si="52"/>
        <v>42601.485</v>
      </c>
      <c r="H566" s="15">
        <f t="shared" si="53"/>
        <v>-501</v>
      </c>
      <c r="I566" s="48" t="s">
        <v>4280</v>
      </c>
      <c r="J566" s="49" t="s">
        <v>4281</v>
      </c>
      <c r="K566" s="48">
        <v>-501</v>
      </c>
      <c r="L566" s="48" t="s">
        <v>9288</v>
      </c>
      <c r="M566" s="49" t="s">
        <v>9369</v>
      </c>
      <c r="N566" s="49"/>
      <c r="O566" s="50" t="s">
        <v>5245</v>
      </c>
      <c r="P566" s="50" t="s">
        <v>4260</v>
      </c>
    </row>
    <row r="567" spans="1:16" ht="13.5" thickBot="1" x14ac:dyDescent="0.25">
      <c r="A567" s="15" t="str">
        <f t="shared" si="48"/>
        <v> BBS 23 </v>
      </c>
      <c r="B567" s="21" t="str">
        <f t="shared" si="49"/>
        <v>I</v>
      </c>
      <c r="C567" s="15">
        <f t="shared" si="50"/>
        <v>42601.49</v>
      </c>
      <c r="D567" s="19" t="str">
        <f t="shared" si="51"/>
        <v>vis</v>
      </c>
      <c r="E567" s="47" t="e">
        <f>VLOOKUP(C567,Active!C$21:E$693,3,FALSE)</f>
        <v>#N/A</v>
      </c>
      <c r="F567" s="21" t="s">
        <v>9287</v>
      </c>
      <c r="G567" s="19" t="str">
        <f t="shared" si="52"/>
        <v>42601.490</v>
      </c>
      <c r="H567" s="15">
        <f t="shared" si="53"/>
        <v>-501</v>
      </c>
      <c r="I567" s="48" t="s">
        <v>4284</v>
      </c>
      <c r="J567" s="49" t="s">
        <v>4285</v>
      </c>
      <c r="K567" s="48">
        <v>-501</v>
      </c>
      <c r="L567" s="48" t="s">
        <v>10685</v>
      </c>
      <c r="M567" s="49" t="s">
        <v>9369</v>
      </c>
      <c r="N567" s="49"/>
      <c r="O567" s="50" t="s">
        <v>7217</v>
      </c>
      <c r="P567" s="50" t="s">
        <v>4260</v>
      </c>
    </row>
    <row r="568" spans="1:16" ht="13.5" thickBot="1" x14ac:dyDescent="0.25">
      <c r="A568" s="15" t="str">
        <f t="shared" si="48"/>
        <v> BBS 23 </v>
      </c>
      <c r="B568" s="21" t="str">
        <f t="shared" si="49"/>
        <v>I</v>
      </c>
      <c r="C568" s="15">
        <f t="shared" si="50"/>
        <v>42601.49</v>
      </c>
      <c r="D568" s="19" t="str">
        <f t="shared" si="51"/>
        <v>vis</v>
      </c>
      <c r="E568" s="47" t="e">
        <f>VLOOKUP(C568,Active!C$21:E$693,3,FALSE)</f>
        <v>#N/A</v>
      </c>
      <c r="F568" s="21" t="s">
        <v>9287</v>
      </c>
      <c r="G568" s="19" t="str">
        <f t="shared" si="52"/>
        <v>42601.490</v>
      </c>
      <c r="H568" s="15">
        <f t="shared" si="53"/>
        <v>-501</v>
      </c>
      <c r="I568" s="48" t="s">
        <v>4284</v>
      </c>
      <c r="J568" s="49" t="s">
        <v>4285</v>
      </c>
      <c r="K568" s="48">
        <v>-501</v>
      </c>
      <c r="L568" s="48" t="s">
        <v>10685</v>
      </c>
      <c r="M568" s="49" t="s">
        <v>9369</v>
      </c>
      <c r="N568" s="49"/>
      <c r="O568" s="50" t="s">
        <v>7260</v>
      </c>
      <c r="P568" s="50" t="s">
        <v>4260</v>
      </c>
    </row>
    <row r="569" spans="1:16" ht="13.5" thickBot="1" x14ac:dyDescent="0.25">
      <c r="A569" s="15" t="str">
        <f t="shared" si="48"/>
        <v> BBS 23 </v>
      </c>
      <c r="B569" s="21" t="str">
        <f t="shared" si="49"/>
        <v>I</v>
      </c>
      <c r="C569" s="15">
        <f t="shared" si="50"/>
        <v>42601.491999999998</v>
      </c>
      <c r="D569" s="19" t="str">
        <f t="shared" si="51"/>
        <v>vis</v>
      </c>
      <c r="E569" s="47" t="e">
        <f>VLOOKUP(C569,Active!C$21:E$693,3,FALSE)</f>
        <v>#N/A</v>
      </c>
      <c r="F569" s="21" t="s">
        <v>9287</v>
      </c>
      <c r="G569" s="19" t="str">
        <f t="shared" si="52"/>
        <v>42601.492</v>
      </c>
      <c r="H569" s="15">
        <f t="shared" si="53"/>
        <v>-501</v>
      </c>
      <c r="I569" s="48" t="s">
        <v>4286</v>
      </c>
      <c r="J569" s="49" t="s">
        <v>4287</v>
      </c>
      <c r="K569" s="48">
        <v>-501</v>
      </c>
      <c r="L569" s="48" t="s">
        <v>10742</v>
      </c>
      <c r="M569" s="49" t="s">
        <v>9369</v>
      </c>
      <c r="N569" s="49"/>
      <c r="O569" s="50" t="s">
        <v>7168</v>
      </c>
      <c r="P569" s="50" t="s">
        <v>4260</v>
      </c>
    </row>
    <row r="570" spans="1:16" ht="13.5" thickBot="1" x14ac:dyDescent="0.25">
      <c r="A570" s="15" t="str">
        <f t="shared" si="48"/>
        <v> BBS 23 </v>
      </c>
      <c r="B570" s="21" t="str">
        <f t="shared" si="49"/>
        <v>I</v>
      </c>
      <c r="C570" s="15">
        <f t="shared" si="50"/>
        <v>42601.493999999999</v>
      </c>
      <c r="D570" s="19" t="str">
        <f t="shared" si="51"/>
        <v>vis</v>
      </c>
      <c r="E570" s="47" t="e">
        <f>VLOOKUP(C570,Active!C$21:E$693,3,FALSE)</f>
        <v>#N/A</v>
      </c>
      <c r="F570" s="21" t="s">
        <v>9287</v>
      </c>
      <c r="G570" s="19" t="str">
        <f t="shared" si="52"/>
        <v>42601.494</v>
      </c>
      <c r="H570" s="15">
        <f t="shared" si="53"/>
        <v>-501</v>
      </c>
      <c r="I570" s="48" t="s">
        <v>4288</v>
      </c>
      <c r="J570" s="49" t="s">
        <v>4289</v>
      </c>
      <c r="K570" s="48">
        <v>-501</v>
      </c>
      <c r="L570" s="48" t="s">
        <v>10775</v>
      </c>
      <c r="M570" s="49" t="s">
        <v>9369</v>
      </c>
      <c r="N570" s="49"/>
      <c r="O570" s="50" t="s">
        <v>7421</v>
      </c>
      <c r="P570" s="50" t="s">
        <v>4260</v>
      </c>
    </row>
    <row r="571" spans="1:16" ht="13.5" thickBot="1" x14ac:dyDescent="0.25">
      <c r="A571" s="15" t="str">
        <f t="shared" si="48"/>
        <v> BBS 23 </v>
      </c>
      <c r="B571" s="21" t="str">
        <f t="shared" si="49"/>
        <v>I</v>
      </c>
      <c r="C571" s="15">
        <f t="shared" si="50"/>
        <v>42607.459000000003</v>
      </c>
      <c r="D571" s="19" t="str">
        <f t="shared" si="51"/>
        <v>vis</v>
      </c>
      <c r="E571" s="47" t="e">
        <f>VLOOKUP(C571,Active!C$21:E$693,3,FALSE)</f>
        <v>#N/A</v>
      </c>
      <c r="F571" s="21" t="s">
        <v>9287</v>
      </c>
      <c r="G571" s="19" t="str">
        <f t="shared" si="52"/>
        <v>42607.459</v>
      </c>
      <c r="H571" s="15">
        <f t="shared" si="53"/>
        <v>-496</v>
      </c>
      <c r="I571" s="48" t="s">
        <v>4290</v>
      </c>
      <c r="J571" s="49" t="s">
        <v>4291</v>
      </c>
      <c r="K571" s="48">
        <v>-496</v>
      </c>
      <c r="L571" s="48" t="s">
        <v>10631</v>
      </c>
      <c r="M571" s="49" t="s">
        <v>9369</v>
      </c>
      <c r="N571" s="49"/>
      <c r="O571" s="50" t="s">
        <v>5866</v>
      </c>
      <c r="P571" s="50" t="s">
        <v>4260</v>
      </c>
    </row>
    <row r="572" spans="1:16" ht="13.5" thickBot="1" x14ac:dyDescent="0.25">
      <c r="A572" s="15" t="str">
        <f t="shared" si="48"/>
        <v> BBS 23 </v>
      </c>
      <c r="B572" s="21" t="str">
        <f t="shared" si="49"/>
        <v>I</v>
      </c>
      <c r="C572" s="15">
        <f t="shared" si="50"/>
        <v>42607.464</v>
      </c>
      <c r="D572" s="19" t="str">
        <f t="shared" si="51"/>
        <v>vis</v>
      </c>
      <c r="E572" s="47" t="e">
        <f>VLOOKUP(C572,Active!C$21:E$693,3,FALSE)</f>
        <v>#N/A</v>
      </c>
      <c r="F572" s="21" t="s">
        <v>9287</v>
      </c>
      <c r="G572" s="19" t="str">
        <f t="shared" si="52"/>
        <v>42607.464</v>
      </c>
      <c r="H572" s="15">
        <f t="shared" si="53"/>
        <v>-496</v>
      </c>
      <c r="I572" s="48" t="s">
        <v>4292</v>
      </c>
      <c r="J572" s="49" t="s">
        <v>4293</v>
      </c>
      <c r="K572" s="48">
        <v>-496</v>
      </c>
      <c r="L572" s="48" t="s">
        <v>10817</v>
      </c>
      <c r="M572" s="49" t="s">
        <v>9369</v>
      </c>
      <c r="N572" s="49"/>
      <c r="O572" s="50" t="s">
        <v>5245</v>
      </c>
      <c r="P572" s="50" t="s">
        <v>4260</v>
      </c>
    </row>
    <row r="573" spans="1:16" ht="13.5" thickBot="1" x14ac:dyDescent="0.25">
      <c r="A573" s="15" t="str">
        <f t="shared" si="48"/>
        <v> BBS 23 </v>
      </c>
      <c r="B573" s="21" t="str">
        <f t="shared" si="49"/>
        <v>I</v>
      </c>
      <c r="C573" s="15">
        <f t="shared" si="50"/>
        <v>42607.468000000001</v>
      </c>
      <c r="D573" s="19" t="str">
        <f t="shared" si="51"/>
        <v>vis</v>
      </c>
      <c r="E573" s="47" t="e">
        <f>VLOOKUP(C573,Active!C$21:E$693,3,FALSE)</f>
        <v>#N/A</v>
      </c>
      <c r="F573" s="21" t="s">
        <v>9287</v>
      </c>
      <c r="G573" s="19" t="str">
        <f t="shared" si="52"/>
        <v>42607.468</v>
      </c>
      <c r="H573" s="15">
        <f t="shared" si="53"/>
        <v>-496</v>
      </c>
      <c r="I573" s="48" t="s">
        <v>4294</v>
      </c>
      <c r="J573" s="49" t="s">
        <v>4295</v>
      </c>
      <c r="K573" s="48">
        <v>-496</v>
      </c>
      <c r="L573" s="48" t="s">
        <v>10742</v>
      </c>
      <c r="M573" s="49" t="s">
        <v>9369</v>
      </c>
      <c r="N573" s="49"/>
      <c r="O573" s="50" t="s">
        <v>7168</v>
      </c>
      <c r="P573" s="50" t="s">
        <v>4260</v>
      </c>
    </row>
    <row r="574" spans="1:16" ht="13.5" thickBot="1" x14ac:dyDescent="0.25">
      <c r="A574" s="15" t="str">
        <f t="shared" si="48"/>
        <v> BBS 23 </v>
      </c>
      <c r="B574" s="21" t="str">
        <f t="shared" si="49"/>
        <v>I</v>
      </c>
      <c r="C574" s="15">
        <f t="shared" si="50"/>
        <v>42607.468000000001</v>
      </c>
      <c r="D574" s="19" t="str">
        <f t="shared" si="51"/>
        <v>vis</v>
      </c>
      <c r="E574" s="47" t="e">
        <f>VLOOKUP(C574,Active!C$21:E$693,3,FALSE)</f>
        <v>#N/A</v>
      </c>
      <c r="F574" s="21" t="s">
        <v>9287</v>
      </c>
      <c r="G574" s="19" t="str">
        <f t="shared" si="52"/>
        <v>42607.468</v>
      </c>
      <c r="H574" s="15">
        <f t="shared" si="53"/>
        <v>-496</v>
      </c>
      <c r="I574" s="48" t="s">
        <v>4294</v>
      </c>
      <c r="J574" s="49" t="s">
        <v>4295</v>
      </c>
      <c r="K574" s="48">
        <v>-496</v>
      </c>
      <c r="L574" s="48" t="s">
        <v>10742</v>
      </c>
      <c r="M574" s="49" t="s">
        <v>9369</v>
      </c>
      <c r="N574" s="49"/>
      <c r="O574" s="50" t="s">
        <v>7421</v>
      </c>
      <c r="P574" s="50" t="s">
        <v>4260</v>
      </c>
    </row>
    <row r="575" spans="1:16" ht="13.5" thickBot="1" x14ac:dyDescent="0.25">
      <c r="A575" s="15" t="str">
        <f t="shared" si="48"/>
        <v> BBS 23 </v>
      </c>
      <c r="B575" s="21" t="str">
        <f t="shared" si="49"/>
        <v>I</v>
      </c>
      <c r="C575" s="15">
        <f t="shared" si="50"/>
        <v>42607.468999999997</v>
      </c>
      <c r="D575" s="19" t="str">
        <f t="shared" si="51"/>
        <v>vis</v>
      </c>
      <c r="E575" s="47" t="e">
        <f>VLOOKUP(C575,Active!C$21:E$693,3,FALSE)</f>
        <v>#N/A</v>
      </c>
      <c r="F575" s="21" t="s">
        <v>9287</v>
      </c>
      <c r="G575" s="19" t="str">
        <f t="shared" si="52"/>
        <v>42607.469</v>
      </c>
      <c r="H575" s="15">
        <f t="shared" si="53"/>
        <v>-496</v>
      </c>
      <c r="I575" s="48" t="s">
        <v>4296</v>
      </c>
      <c r="J575" s="49" t="s">
        <v>4297</v>
      </c>
      <c r="K575" s="48">
        <v>-496</v>
      </c>
      <c r="L575" s="48" t="s">
        <v>10688</v>
      </c>
      <c r="M575" s="49" t="s">
        <v>9369</v>
      </c>
      <c r="N575" s="49"/>
      <c r="O575" s="50" t="s">
        <v>7217</v>
      </c>
      <c r="P575" s="50" t="s">
        <v>4260</v>
      </c>
    </row>
    <row r="576" spans="1:16" ht="13.5" thickBot="1" x14ac:dyDescent="0.25">
      <c r="A576" s="15" t="str">
        <f t="shared" si="48"/>
        <v> BBS 23 </v>
      </c>
      <c r="B576" s="21" t="str">
        <f t="shared" si="49"/>
        <v>I</v>
      </c>
      <c r="C576" s="15">
        <f t="shared" si="50"/>
        <v>42607.476999999999</v>
      </c>
      <c r="D576" s="19" t="str">
        <f t="shared" si="51"/>
        <v>vis</v>
      </c>
      <c r="E576" s="47" t="e">
        <f>VLOOKUP(C576,Active!C$21:E$693,3,FALSE)</f>
        <v>#N/A</v>
      </c>
      <c r="F576" s="21" t="s">
        <v>9287</v>
      </c>
      <c r="G576" s="19" t="str">
        <f t="shared" si="52"/>
        <v>42607.477</v>
      </c>
      <c r="H576" s="15">
        <f t="shared" si="53"/>
        <v>-496</v>
      </c>
      <c r="I576" s="48" t="s">
        <v>4298</v>
      </c>
      <c r="J576" s="49" t="s">
        <v>4299</v>
      </c>
      <c r="K576" s="48">
        <v>-496</v>
      </c>
      <c r="L576" s="48" t="s">
        <v>10846</v>
      </c>
      <c r="M576" s="49" t="s">
        <v>9369</v>
      </c>
      <c r="N576" s="49"/>
      <c r="O576" s="50" t="s">
        <v>4300</v>
      </c>
      <c r="P576" s="50" t="s">
        <v>4260</v>
      </c>
    </row>
    <row r="577" spans="1:16" ht="13.5" thickBot="1" x14ac:dyDescent="0.25">
      <c r="A577" s="15" t="str">
        <f t="shared" si="48"/>
        <v> BBS 23 </v>
      </c>
      <c r="B577" s="21" t="str">
        <f t="shared" si="49"/>
        <v>I</v>
      </c>
      <c r="C577" s="15">
        <f t="shared" si="50"/>
        <v>42613.440000000002</v>
      </c>
      <c r="D577" s="19" t="str">
        <f t="shared" si="51"/>
        <v>vis</v>
      </c>
      <c r="E577" s="47" t="e">
        <f>VLOOKUP(C577,Active!C$21:E$693,3,FALSE)</f>
        <v>#N/A</v>
      </c>
      <c r="F577" s="21" t="s">
        <v>9287</v>
      </c>
      <c r="G577" s="19" t="str">
        <f t="shared" si="52"/>
        <v>42613.440</v>
      </c>
      <c r="H577" s="15">
        <f t="shared" si="53"/>
        <v>-491</v>
      </c>
      <c r="I577" s="48" t="s">
        <v>4301</v>
      </c>
      <c r="J577" s="49" t="s">
        <v>4302</v>
      </c>
      <c r="K577" s="48">
        <v>-491</v>
      </c>
      <c r="L577" s="48" t="s">
        <v>10634</v>
      </c>
      <c r="M577" s="49" t="s">
        <v>9369</v>
      </c>
      <c r="N577" s="49"/>
      <c r="O577" s="50" t="s">
        <v>4303</v>
      </c>
      <c r="P577" s="50" t="s">
        <v>4260</v>
      </c>
    </row>
    <row r="578" spans="1:16" ht="13.5" thickBot="1" x14ac:dyDescent="0.25">
      <c r="A578" s="15" t="str">
        <f t="shared" si="48"/>
        <v> BBS 23 </v>
      </c>
      <c r="B578" s="21" t="str">
        <f t="shared" si="49"/>
        <v>I</v>
      </c>
      <c r="C578" s="15">
        <f t="shared" si="50"/>
        <v>42613.440000000002</v>
      </c>
      <c r="D578" s="19" t="str">
        <f t="shared" si="51"/>
        <v>vis</v>
      </c>
      <c r="E578" s="47" t="e">
        <f>VLOOKUP(C578,Active!C$21:E$693,3,FALSE)</f>
        <v>#N/A</v>
      </c>
      <c r="F578" s="21" t="s">
        <v>9287</v>
      </c>
      <c r="G578" s="19" t="str">
        <f t="shared" si="52"/>
        <v>42613.440</v>
      </c>
      <c r="H578" s="15">
        <f t="shared" si="53"/>
        <v>-491</v>
      </c>
      <c r="I578" s="48" t="s">
        <v>4301</v>
      </c>
      <c r="J578" s="49" t="s">
        <v>4302</v>
      </c>
      <c r="K578" s="48">
        <v>-491</v>
      </c>
      <c r="L578" s="48" t="s">
        <v>10634</v>
      </c>
      <c r="M578" s="49" t="s">
        <v>9369</v>
      </c>
      <c r="N578" s="49"/>
      <c r="O578" s="50" t="s">
        <v>7168</v>
      </c>
      <c r="P578" s="50" t="s">
        <v>4260</v>
      </c>
    </row>
    <row r="579" spans="1:16" ht="13.5" thickBot="1" x14ac:dyDescent="0.25">
      <c r="A579" s="15" t="str">
        <f t="shared" si="48"/>
        <v> BBS 23 </v>
      </c>
      <c r="B579" s="21" t="str">
        <f t="shared" si="49"/>
        <v>I</v>
      </c>
      <c r="C579" s="15">
        <f t="shared" si="50"/>
        <v>42613.440999999999</v>
      </c>
      <c r="D579" s="19" t="str">
        <f t="shared" si="51"/>
        <v>vis</v>
      </c>
      <c r="E579" s="47" t="e">
        <f>VLOOKUP(C579,Active!C$21:E$693,3,FALSE)</f>
        <v>#N/A</v>
      </c>
      <c r="F579" s="21" t="s">
        <v>9287</v>
      </c>
      <c r="G579" s="19" t="str">
        <f t="shared" si="52"/>
        <v>42613.441</v>
      </c>
      <c r="H579" s="15">
        <f t="shared" si="53"/>
        <v>-491</v>
      </c>
      <c r="I579" s="48" t="s">
        <v>4304</v>
      </c>
      <c r="J579" s="49" t="s">
        <v>4305</v>
      </c>
      <c r="K579" s="48">
        <v>-491</v>
      </c>
      <c r="L579" s="48" t="s">
        <v>10615</v>
      </c>
      <c r="M579" s="49" t="s">
        <v>9369</v>
      </c>
      <c r="N579" s="49"/>
      <c r="O579" s="50" t="s">
        <v>7260</v>
      </c>
      <c r="P579" s="50" t="s">
        <v>4260</v>
      </c>
    </row>
    <row r="580" spans="1:16" ht="13.5" thickBot="1" x14ac:dyDescent="0.25">
      <c r="A580" s="15" t="str">
        <f t="shared" si="48"/>
        <v> BBS 23 </v>
      </c>
      <c r="B580" s="21" t="str">
        <f t="shared" si="49"/>
        <v>I</v>
      </c>
      <c r="C580" s="15">
        <f t="shared" si="50"/>
        <v>42613.442000000003</v>
      </c>
      <c r="D580" s="19" t="str">
        <f t="shared" si="51"/>
        <v>vis</v>
      </c>
      <c r="E580" s="47" t="e">
        <f>VLOOKUP(C580,Active!C$21:E$693,3,FALSE)</f>
        <v>#N/A</v>
      </c>
      <c r="F580" s="21" t="s">
        <v>9287</v>
      </c>
      <c r="G580" s="19" t="str">
        <f t="shared" si="52"/>
        <v>42613.442</v>
      </c>
      <c r="H580" s="15">
        <f t="shared" si="53"/>
        <v>-491</v>
      </c>
      <c r="I580" s="48" t="s">
        <v>4306</v>
      </c>
      <c r="J580" s="49" t="s">
        <v>4307</v>
      </c>
      <c r="K580" s="48">
        <v>-491</v>
      </c>
      <c r="L580" s="48" t="s">
        <v>10685</v>
      </c>
      <c r="M580" s="49" t="s">
        <v>9369</v>
      </c>
      <c r="N580" s="49"/>
      <c r="O580" s="50" t="s">
        <v>4300</v>
      </c>
      <c r="P580" s="50" t="s">
        <v>4260</v>
      </c>
    </row>
    <row r="581" spans="1:16" ht="13.5" thickBot="1" x14ac:dyDescent="0.25">
      <c r="A581" s="15" t="str">
        <f t="shared" si="48"/>
        <v> BBS 23 </v>
      </c>
      <c r="B581" s="21" t="str">
        <f t="shared" si="49"/>
        <v>I</v>
      </c>
      <c r="C581" s="15">
        <f t="shared" si="50"/>
        <v>42613.442999999999</v>
      </c>
      <c r="D581" s="19" t="str">
        <f t="shared" si="51"/>
        <v>vis</v>
      </c>
      <c r="E581" s="47" t="e">
        <f>VLOOKUP(C581,Active!C$21:E$693,3,FALSE)</f>
        <v>#N/A</v>
      </c>
      <c r="F581" s="21" t="s">
        <v>9287</v>
      </c>
      <c r="G581" s="19" t="str">
        <f t="shared" si="52"/>
        <v>42613.443</v>
      </c>
      <c r="H581" s="15">
        <f t="shared" si="53"/>
        <v>-491</v>
      </c>
      <c r="I581" s="48" t="s">
        <v>4308</v>
      </c>
      <c r="J581" s="49" t="s">
        <v>4309</v>
      </c>
      <c r="K581" s="48">
        <v>-491</v>
      </c>
      <c r="L581" s="48" t="s">
        <v>10734</v>
      </c>
      <c r="M581" s="49" t="s">
        <v>9369</v>
      </c>
      <c r="N581" s="49"/>
      <c r="O581" s="50" t="s">
        <v>4310</v>
      </c>
      <c r="P581" s="50" t="s">
        <v>4260</v>
      </c>
    </row>
    <row r="582" spans="1:16" ht="13.5" thickBot="1" x14ac:dyDescent="0.25">
      <c r="A582" s="15" t="str">
        <f t="shared" si="48"/>
        <v> BBS 23 </v>
      </c>
      <c r="B582" s="21" t="str">
        <f t="shared" si="49"/>
        <v>I</v>
      </c>
      <c r="C582" s="15">
        <f t="shared" si="50"/>
        <v>42613.442999999999</v>
      </c>
      <c r="D582" s="19" t="str">
        <f t="shared" si="51"/>
        <v>vis</v>
      </c>
      <c r="E582" s="47" t="e">
        <f>VLOOKUP(C582,Active!C$21:E$693,3,FALSE)</f>
        <v>#N/A</v>
      </c>
      <c r="F582" s="21" t="s">
        <v>9287</v>
      </c>
      <c r="G582" s="19" t="str">
        <f t="shared" si="52"/>
        <v>42613.443</v>
      </c>
      <c r="H582" s="15">
        <f t="shared" si="53"/>
        <v>-491</v>
      </c>
      <c r="I582" s="48" t="s">
        <v>4308</v>
      </c>
      <c r="J582" s="49" t="s">
        <v>4309</v>
      </c>
      <c r="K582" s="48">
        <v>-491</v>
      </c>
      <c r="L582" s="48" t="s">
        <v>10734</v>
      </c>
      <c r="M582" s="49" t="s">
        <v>9369</v>
      </c>
      <c r="N582" s="49"/>
      <c r="O582" s="50" t="s">
        <v>7217</v>
      </c>
      <c r="P582" s="50" t="s">
        <v>4260</v>
      </c>
    </row>
    <row r="583" spans="1:16" ht="13.5" thickBot="1" x14ac:dyDescent="0.25">
      <c r="A583" s="15" t="str">
        <f t="shared" si="48"/>
        <v> BBS 23 </v>
      </c>
      <c r="B583" s="21" t="str">
        <f t="shared" si="49"/>
        <v>I</v>
      </c>
      <c r="C583" s="15">
        <f t="shared" si="50"/>
        <v>42613.442999999999</v>
      </c>
      <c r="D583" s="19" t="str">
        <f t="shared" si="51"/>
        <v>vis</v>
      </c>
      <c r="E583" s="47" t="e">
        <f>VLOOKUP(C583,Active!C$21:E$693,3,FALSE)</f>
        <v>#N/A</v>
      </c>
      <c r="F583" s="21" t="s">
        <v>9287</v>
      </c>
      <c r="G583" s="19" t="str">
        <f t="shared" si="52"/>
        <v>42613.443</v>
      </c>
      <c r="H583" s="15">
        <f t="shared" si="53"/>
        <v>-491</v>
      </c>
      <c r="I583" s="48" t="s">
        <v>4308</v>
      </c>
      <c r="J583" s="49" t="s">
        <v>4309</v>
      </c>
      <c r="K583" s="48">
        <v>-491</v>
      </c>
      <c r="L583" s="48" t="s">
        <v>10734</v>
      </c>
      <c r="M583" s="49" t="s">
        <v>9369</v>
      </c>
      <c r="N583" s="49"/>
      <c r="O583" s="50" t="s">
        <v>7421</v>
      </c>
      <c r="P583" s="50" t="s">
        <v>4260</v>
      </c>
    </row>
    <row r="584" spans="1:16" ht="13.5" thickBot="1" x14ac:dyDescent="0.25">
      <c r="A584" s="15" t="str">
        <f t="shared" si="48"/>
        <v> BBS 23 </v>
      </c>
      <c r="B584" s="21" t="str">
        <f t="shared" si="49"/>
        <v>I</v>
      </c>
      <c r="C584" s="15">
        <f t="shared" si="50"/>
        <v>42613.45</v>
      </c>
      <c r="D584" s="19" t="str">
        <f t="shared" si="51"/>
        <v>vis</v>
      </c>
      <c r="E584" s="47" t="e">
        <f>VLOOKUP(C584,Active!C$21:E$693,3,FALSE)</f>
        <v>#N/A</v>
      </c>
      <c r="F584" s="21" t="s">
        <v>9287</v>
      </c>
      <c r="G584" s="19" t="str">
        <f t="shared" si="52"/>
        <v>42613.450</v>
      </c>
      <c r="H584" s="15">
        <f t="shared" si="53"/>
        <v>-491</v>
      </c>
      <c r="I584" s="48" t="s">
        <v>4311</v>
      </c>
      <c r="J584" s="49" t="s">
        <v>4312</v>
      </c>
      <c r="K584" s="48">
        <v>-491</v>
      </c>
      <c r="L584" s="48" t="s">
        <v>10723</v>
      </c>
      <c r="M584" s="49" t="s">
        <v>9369</v>
      </c>
      <c r="N584" s="49"/>
      <c r="O584" s="50" t="s">
        <v>4313</v>
      </c>
      <c r="P584" s="50" t="s">
        <v>4260</v>
      </c>
    </row>
    <row r="585" spans="1:16" ht="13.5" thickBot="1" x14ac:dyDescent="0.25">
      <c r="A585" s="15" t="str">
        <f t="shared" si="48"/>
        <v> BBS 23 </v>
      </c>
      <c r="B585" s="21" t="str">
        <f t="shared" si="49"/>
        <v>I</v>
      </c>
      <c r="C585" s="15">
        <f t="shared" si="50"/>
        <v>42619.415000000001</v>
      </c>
      <c r="D585" s="19" t="str">
        <f t="shared" si="51"/>
        <v>vis</v>
      </c>
      <c r="E585" s="47" t="e">
        <f>VLOOKUP(C585,Active!C$21:E$693,3,FALSE)</f>
        <v>#N/A</v>
      </c>
      <c r="F585" s="21" t="s">
        <v>9287</v>
      </c>
      <c r="G585" s="19" t="str">
        <f t="shared" si="52"/>
        <v>42619.415</v>
      </c>
      <c r="H585" s="15">
        <f t="shared" si="53"/>
        <v>-486</v>
      </c>
      <c r="I585" s="48" t="s">
        <v>4316</v>
      </c>
      <c r="J585" s="49" t="s">
        <v>4317</v>
      </c>
      <c r="K585" s="48">
        <v>-486</v>
      </c>
      <c r="L585" s="48" t="s">
        <v>10639</v>
      </c>
      <c r="M585" s="49" t="s">
        <v>9369</v>
      </c>
      <c r="N585" s="49"/>
      <c r="O585" s="50" t="s">
        <v>5866</v>
      </c>
      <c r="P585" s="50" t="s">
        <v>4260</v>
      </c>
    </row>
    <row r="586" spans="1:16" ht="13.5" thickBot="1" x14ac:dyDescent="0.25">
      <c r="A586" s="15" t="str">
        <f t="shared" si="48"/>
        <v> BBS 23 </v>
      </c>
      <c r="B586" s="21" t="str">
        <f t="shared" si="49"/>
        <v>I</v>
      </c>
      <c r="C586" s="15">
        <f t="shared" si="50"/>
        <v>42619.417000000001</v>
      </c>
      <c r="D586" s="19" t="str">
        <f t="shared" si="51"/>
        <v>vis</v>
      </c>
      <c r="E586" s="47" t="e">
        <f>VLOOKUP(C586,Active!C$21:E$693,3,FALSE)</f>
        <v>#N/A</v>
      </c>
      <c r="F586" s="21" t="s">
        <v>9287</v>
      </c>
      <c r="G586" s="19" t="str">
        <f t="shared" si="52"/>
        <v>42619.417</v>
      </c>
      <c r="H586" s="15">
        <f t="shared" si="53"/>
        <v>-486</v>
      </c>
      <c r="I586" s="48" t="s">
        <v>4318</v>
      </c>
      <c r="J586" s="49" t="s">
        <v>4319</v>
      </c>
      <c r="K586" s="48">
        <v>-486</v>
      </c>
      <c r="L586" s="48" t="s">
        <v>10615</v>
      </c>
      <c r="M586" s="49" t="s">
        <v>9369</v>
      </c>
      <c r="N586" s="49"/>
      <c r="O586" s="50" t="s">
        <v>5245</v>
      </c>
      <c r="P586" s="50" t="s">
        <v>4260</v>
      </c>
    </row>
    <row r="587" spans="1:16" ht="13.5" thickBot="1" x14ac:dyDescent="0.25">
      <c r="A587" s="15" t="str">
        <f t="shared" ref="A587:A650" si="54">P587</f>
        <v> BBS 23 </v>
      </c>
      <c r="B587" s="21" t="str">
        <f t="shared" ref="B587:B650" si="55">IF(H587=INT(H587),"I","II")</f>
        <v>I</v>
      </c>
      <c r="C587" s="15">
        <f t="shared" ref="C587:C650" si="56">1*G587</f>
        <v>42620.607000000004</v>
      </c>
      <c r="D587" s="19" t="str">
        <f t="shared" ref="D587:D650" si="57">VLOOKUP(F587,I$1:J$5,2,FALSE)</f>
        <v>vis</v>
      </c>
      <c r="E587" s="47" t="e">
        <f>VLOOKUP(C587,Active!C$21:E$693,3,FALSE)</f>
        <v>#N/A</v>
      </c>
      <c r="F587" s="21" t="s">
        <v>9287</v>
      </c>
      <c r="G587" s="19" t="str">
        <f t="shared" ref="G587:G650" si="58">MID(I587,3,LEN(I587)-3)</f>
        <v>42620.607</v>
      </c>
      <c r="H587" s="15">
        <f t="shared" ref="H587:H650" si="59">1*K587</f>
        <v>-485</v>
      </c>
      <c r="I587" s="48" t="s">
        <v>4320</v>
      </c>
      <c r="J587" s="49" t="s">
        <v>4321</v>
      </c>
      <c r="K587" s="48">
        <v>-485</v>
      </c>
      <c r="L587" s="48" t="s">
        <v>10631</v>
      </c>
      <c r="M587" s="49" t="s">
        <v>9369</v>
      </c>
      <c r="N587" s="49"/>
      <c r="O587" s="50" t="s">
        <v>5248</v>
      </c>
      <c r="P587" s="50" t="s">
        <v>4260</v>
      </c>
    </row>
    <row r="588" spans="1:16" ht="13.5" thickBot="1" x14ac:dyDescent="0.25">
      <c r="A588" s="15" t="str">
        <f t="shared" si="54"/>
        <v> BBS 23 </v>
      </c>
      <c r="B588" s="21" t="str">
        <f t="shared" si="55"/>
        <v>I</v>
      </c>
      <c r="C588" s="15">
        <f t="shared" si="56"/>
        <v>42625.39</v>
      </c>
      <c r="D588" s="19" t="str">
        <f t="shared" si="57"/>
        <v>vis</v>
      </c>
      <c r="E588" s="47" t="e">
        <f>VLOOKUP(C588,Active!C$21:E$693,3,FALSE)</f>
        <v>#N/A</v>
      </c>
      <c r="F588" s="21" t="s">
        <v>9287</v>
      </c>
      <c r="G588" s="19" t="str">
        <f t="shared" si="58"/>
        <v>42625.390</v>
      </c>
      <c r="H588" s="15">
        <f t="shared" si="59"/>
        <v>-481</v>
      </c>
      <c r="I588" s="48" t="s">
        <v>4324</v>
      </c>
      <c r="J588" s="49" t="s">
        <v>4325</v>
      </c>
      <c r="K588" s="48">
        <v>-481</v>
      </c>
      <c r="L588" s="48" t="s">
        <v>7644</v>
      </c>
      <c r="M588" s="49" t="s">
        <v>9369</v>
      </c>
      <c r="N588" s="49"/>
      <c r="O588" s="50" t="s">
        <v>4179</v>
      </c>
      <c r="P588" s="50" t="s">
        <v>4260</v>
      </c>
    </row>
    <row r="589" spans="1:16" ht="13.5" thickBot="1" x14ac:dyDescent="0.25">
      <c r="A589" s="15" t="str">
        <f t="shared" si="54"/>
        <v> BBS 23 </v>
      </c>
      <c r="B589" s="21" t="str">
        <f t="shared" si="55"/>
        <v>I</v>
      </c>
      <c r="C589" s="15">
        <f t="shared" si="56"/>
        <v>42625.398000000001</v>
      </c>
      <c r="D589" s="19" t="str">
        <f t="shared" si="57"/>
        <v>vis</v>
      </c>
      <c r="E589" s="47" t="e">
        <f>VLOOKUP(C589,Active!C$21:E$693,3,FALSE)</f>
        <v>#N/A</v>
      </c>
      <c r="F589" s="21" t="s">
        <v>9287</v>
      </c>
      <c r="G589" s="19" t="str">
        <f t="shared" si="58"/>
        <v>42625.398</v>
      </c>
      <c r="H589" s="15">
        <f t="shared" si="59"/>
        <v>-481</v>
      </c>
      <c r="I589" s="48" t="s">
        <v>4326</v>
      </c>
      <c r="J589" s="49" t="s">
        <v>4327</v>
      </c>
      <c r="K589" s="48">
        <v>-481</v>
      </c>
      <c r="L589" s="48" t="s">
        <v>10775</v>
      </c>
      <c r="M589" s="49" t="s">
        <v>9369</v>
      </c>
      <c r="N589" s="49"/>
      <c r="O589" s="50" t="s">
        <v>7230</v>
      </c>
      <c r="P589" s="50" t="s">
        <v>4260</v>
      </c>
    </row>
    <row r="590" spans="1:16" ht="13.5" thickBot="1" x14ac:dyDescent="0.25">
      <c r="A590" s="15" t="str">
        <f t="shared" si="54"/>
        <v> BBS 23 </v>
      </c>
      <c r="B590" s="21" t="str">
        <f t="shared" si="55"/>
        <v>I</v>
      </c>
      <c r="C590" s="15">
        <f t="shared" si="56"/>
        <v>42631.373</v>
      </c>
      <c r="D590" s="19" t="str">
        <f t="shared" si="57"/>
        <v>vis</v>
      </c>
      <c r="E590" s="47" t="e">
        <f>VLOOKUP(C590,Active!C$21:E$693,3,FALSE)</f>
        <v>#N/A</v>
      </c>
      <c r="F590" s="21" t="s">
        <v>9287</v>
      </c>
      <c r="G590" s="19" t="str">
        <f t="shared" si="58"/>
        <v>42631.373</v>
      </c>
      <c r="H590" s="15">
        <f t="shared" si="59"/>
        <v>-476</v>
      </c>
      <c r="I590" s="48" t="s">
        <v>4331</v>
      </c>
      <c r="J590" s="49" t="s">
        <v>4332</v>
      </c>
      <c r="K590" s="48">
        <v>-476</v>
      </c>
      <c r="L590" s="48" t="s">
        <v>10742</v>
      </c>
      <c r="M590" s="49" t="s">
        <v>9369</v>
      </c>
      <c r="N590" s="49"/>
      <c r="O590" s="50" t="s">
        <v>5866</v>
      </c>
      <c r="P590" s="50" t="s">
        <v>4260</v>
      </c>
    </row>
    <row r="591" spans="1:16" ht="13.5" thickBot="1" x14ac:dyDescent="0.25">
      <c r="A591" s="15" t="str">
        <f t="shared" si="54"/>
        <v> BBS 23 </v>
      </c>
      <c r="B591" s="21" t="str">
        <f t="shared" si="55"/>
        <v>I</v>
      </c>
      <c r="C591" s="15">
        <f t="shared" si="56"/>
        <v>42632.563000000002</v>
      </c>
      <c r="D591" s="19" t="str">
        <f t="shared" si="57"/>
        <v>vis</v>
      </c>
      <c r="E591" s="47" t="e">
        <f>VLOOKUP(C591,Active!C$21:E$693,3,FALSE)</f>
        <v>#N/A</v>
      </c>
      <c r="F591" s="21" t="s">
        <v>9287</v>
      </c>
      <c r="G591" s="19" t="str">
        <f t="shared" si="58"/>
        <v>42632.563</v>
      </c>
      <c r="H591" s="15">
        <f t="shared" si="59"/>
        <v>-475</v>
      </c>
      <c r="I591" s="48" t="s">
        <v>4335</v>
      </c>
      <c r="J591" s="49" t="s">
        <v>4336</v>
      </c>
      <c r="K591" s="48">
        <v>-475</v>
      </c>
      <c r="L591" s="48" t="s">
        <v>10639</v>
      </c>
      <c r="M591" s="49" t="s">
        <v>9369</v>
      </c>
      <c r="N591" s="49"/>
      <c r="O591" s="50" t="s">
        <v>7421</v>
      </c>
      <c r="P591" s="50" t="s">
        <v>4260</v>
      </c>
    </row>
    <row r="592" spans="1:16" ht="13.5" thickBot="1" x14ac:dyDescent="0.25">
      <c r="A592" s="15" t="str">
        <f t="shared" si="54"/>
        <v> BBS 23 </v>
      </c>
      <c r="B592" s="21" t="str">
        <f t="shared" si="55"/>
        <v>I</v>
      </c>
      <c r="C592" s="15">
        <f t="shared" si="56"/>
        <v>42632.563999999998</v>
      </c>
      <c r="D592" s="19" t="str">
        <f t="shared" si="57"/>
        <v>vis</v>
      </c>
      <c r="E592" s="47" t="e">
        <f>VLOOKUP(C592,Active!C$21:E$693,3,FALSE)</f>
        <v>#N/A</v>
      </c>
      <c r="F592" s="21" t="s">
        <v>9287</v>
      </c>
      <c r="G592" s="19" t="str">
        <f t="shared" si="58"/>
        <v>42632.564</v>
      </c>
      <c r="H592" s="15">
        <f t="shared" si="59"/>
        <v>-475</v>
      </c>
      <c r="I592" s="48" t="s">
        <v>4337</v>
      </c>
      <c r="J592" s="49" t="s">
        <v>4338</v>
      </c>
      <c r="K592" s="48">
        <v>-475</v>
      </c>
      <c r="L592" s="48" t="s">
        <v>10817</v>
      </c>
      <c r="M592" s="49" t="s">
        <v>9369</v>
      </c>
      <c r="N592" s="49"/>
      <c r="O592" s="50" t="s">
        <v>4236</v>
      </c>
      <c r="P592" s="50" t="s">
        <v>4260</v>
      </c>
    </row>
    <row r="593" spans="1:16" ht="13.5" thickBot="1" x14ac:dyDescent="0.25">
      <c r="A593" s="15" t="str">
        <f t="shared" si="54"/>
        <v>BAVM 31 </v>
      </c>
      <c r="B593" s="21" t="str">
        <f t="shared" si="55"/>
        <v>I</v>
      </c>
      <c r="C593" s="15">
        <f t="shared" si="56"/>
        <v>42632.565999999999</v>
      </c>
      <c r="D593" s="19" t="str">
        <f t="shared" si="57"/>
        <v>vis</v>
      </c>
      <c r="E593" s="47" t="e">
        <f>VLOOKUP(C593,Active!C$21:E$693,3,FALSE)</f>
        <v>#N/A</v>
      </c>
      <c r="F593" s="21" t="s">
        <v>9287</v>
      </c>
      <c r="G593" s="19" t="str">
        <f t="shared" si="58"/>
        <v>42632.566</v>
      </c>
      <c r="H593" s="15">
        <f t="shared" si="59"/>
        <v>-475</v>
      </c>
      <c r="I593" s="48" t="s">
        <v>4339</v>
      </c>
      <c r="J593" s="49" t="s">
        <v>4340</v>
      </c>
      <c r="K593" s="48">
        <v>-475</v>
      </c>
      <c r="L593" s="48" t="s">
        <v>10685</v>
      </c>
      <c r="M593" s="49" t="s">
        <v>9369</v>
      </c>
      <c r="N593" s="49"/>
      <c r="O593" s="50" t="s">
        <v>7257</v>
      </c>
      <c r="P593" s="51" t="s">
        <v>4341</v>
      </c>
    </row>
    <row r="594" spans="1:16" ht="13.5" thickBot="1" x14ac:dyDescent="0.25">
      <c r="A594" s="15" t="str">
        <f t="shared" si="54"/>
        <v> BBS 23 </v>
      </c>
      <c r="B594" s="21" t="str">
        <f t="shared" si="55"/>
        <v>I</v>
      </c>
      <c r="C594" s="15">
        <f t="shared" si="56"/>
        <v>42632.565999999999</v>
      </c>
      <c r="D594" s="19" t="str">
        <f t="shared" si="57"/>
        <v>vis</v>
      </c>
      <c r="E594" s="47" t="e">
        <f>VLOOKUP(C594,Active!C$21:E$693,3,FALSE)</f>
        <v>#N/A</v>
      </c>
      <c r="F594" s="21" t="s">
        <v>9287</v>
      </c>
      <c r="G594" s="19" t="str">
        <f t="shared" si="58"/>
        <v>42632.566</v>
      </c>
      <c r="H594" s="15">
        <f t="shared" si="59"/>
        <v>-475</v>
      </c>
      <c r="I594" s="48" t="s">
        <v>4339</v>
      </c>
      <c r="J594" s="49" t="s">
        <v>4340</v>
      </c>
      <c r="K594" s="48">
        <v>-475</v>
      </c>
      <c r="L594" s="48" t="s">
        <v>10685</v>
      </c>
      <c r="M594" s="49" t="s">
        <v>9369</v>
      </c>
      <c r="N594" s="49"/>
      <c r="O594" s="50" t="s">
        <v>7230</v>
      </c>
      <c r="P594" s="50" t="s">
        <v>4260</v>
      </c>
    </row>
    <row r="595" spans="1:16" ht="13.5" thickBot="1" x14ac:dyDescent="0.25">
      <c r="A595" s="15" t="str">
        <f t="shared" si="54"/>
        <v> BBS 23 </v>
      </c>
      <c r="B595" s="21" t="str">
        <f t="shared" si="55"/>
        <v>I</v>
      </c>
      <c r="C595" s="15">
        <f t="shared" si="56"/>
        <v>42632.569000000003</v>
      </c>
      <c r="D595" s="19" t="str">
        <f t="shared" si="57"/>
        <v>vis</v>
      </c>
      <c r="E595" s="47" t="e">
        <f>VLOOKUP(C595,Active!C$21:E$693,3,FALSE)</f>
        <v>#N/A</v>
      </c>
      <c r="F595" s="21" t="s">
        <v>9287</v>
      </c>
      <c r="G595" s="19" t="str">
        <f t="shared" si="58"/>
        <v>42632.569</v>
      </c>
      <c r="H595" s="15">
        <f t="shared" si="59"/>
        <v>-475</v>
      </c>
      <c r="I595" s="48" t="s">
        <v>4342</v>
      </c>
      <c r="J595" s="49" t="s">
        <v>4343</v>
      </c>
      <c r="K595" s="48">
        <v>-475</v>
      </c>
      <c r="L595" s="48" t="s">
        <v>10688</v>
      </c>
      <c r="M595" s="49" t="s">
        <v>9369</v>
      </c>
      <c r="N595" s="49"/>
      <c r="O595" s="50" t="s">
        <v>7225</v>
      </c>
      <c r="P595" s="50" t="s">
        <v>4260</v>
      </c>
    </row>
    <row r="596" spans="1:16" ht="13.5" thickBot="1" x14ac:dyDescent="0.25">
      <c r="A596" s="15" t="str">
        <f t="shared" si="54"/>
        <v> BBS 23 </v>
      </c>
      <c r="B596" s="21" t="str">
        <f t="shared" si="55"/>
        <v>I</v>
      </c>
      <c r="C596" s="15">
        <f t="shared" si="56"/>
        <v>42632.572</v>
      </c>
      <c r="D596" s="19" t="str">
        <f t="shared" si="57"/>
        <v>vis</v>
      </c>
      <c r="E596" s="47" t="e">
        <f>VLOOKUP(C596,Active!C$21:E$693,3,FALSE)</f>
        <v>#N/A</v>
      </c>
      <c r="F596" s="21" t="s">
        <v>9287</v>
      </c>
      <c r="G596" s="19" t="str">
        <f t="shared" si="58"/>
        <v>42632.572</v>
      </c>
      <c r="H596" s="15">
        <f t="shared" si="59"/>
        <v>-475</v>
      </c>
      <c r="I596" s="48" t="s">
        <v>4344</v>
      </c>
      <c r="J596" s="49" t="s">
        <v>4345</v>
      </c>
      <c r="K596" s="48">
        <v>-475</v>
      </c>
      <c r="L596" s="48" t="s">
        <v>10699</v>
      </c>
      <c r="M596" s="49" t="s">
        <v>9369</v>
      </c>
      <c r="N596" s="49"/>
      <c r="O596" s="50" t="s">
        <v>4179</v>
      </c>
      <c r="P596" s="50" t="s">
        <v>4260</v>
      </c>
    </row>
    <row r="597" spans="1:16" ht="13.5" thickBot="1" x14ac:dyDescent="0.25">
      <c r="A597" s="15" t="str">
        <f t="shared" si="54"/>
        <v> BBS 23 </v>
      </c>
      <c r="B597" s="21" t="str">
        <f t="shared" si="55"/>
        <v>I</v>
      </c>
      <c r="C597" s="15">
        <f t="shared" si="56"/>
        <v>42638.544000000002</v>
      </c>
      <c r="D597" s="19" t="str">
        <f t="shared" si="57"/>
        <v>vis</v>
      </c>
      <c r="E597" s="47" t="e">
        <f>VLOOKUP(C597,Active!C$21:E$693,3,FALSE)</f>
        <v>#N/A</v>
      </c>
      <c r="F597" s="21" t="s">
        <v>9287</v>
      </c>
      <c r="G597" s="19" t="str">
        <f t="shared" si="58"/>
        <v>42638.544</v>
      </c>
      <c r="H597" s="15">
        <f t="shared" si="59"/>
        <v>-470</v>
      </c>
      <c r="I597" s="48" t="s">
        <v>4355</v>
      </c>
      <c r="J597" s="49" t="s">
        <v>4356</v>
      </c>
      <c r="K597" s="48">
        <v>-470</v>
      </c>
      <c r="L597" s="48" t="s">
        <v>10742</v>
      </c>
      <c r="M597" s="49" t="s">
        <v>9369</v>
      </c>
      <c r="N597" s="49"/>
      <c r="O597" s="50" t="s">
        <v>7230</v>
      </c>
      <c r="P597" s="50" t="s">
        <v>4260</v>
      </c>
    </row>
    <row r="598" spans="1:16" ht="13.5" thickBot="1" x14ac:dyDescent="0.25">
      <c r="A598" s="15" t="str">
        <f t="shared" si="54"/>
        <v> BBS 23 </v>
      </c>
      <c r="B598" s="21" t="str">
        <f t="shared" si="55"/>
        <v>I</v>
      </c>
      <c r="C598" s="15">
        <f t="shared" si="56"/>
        <v>42638.548000000003</v>
      </c>
      <c r="D598" s="19" t="str">
        <f t="shared" si="57"/>
        <v>vis</v>
      </c>
      <c r="E598" s="47" t="e">
        <f>VLOOKUP(C598,Active!C$21:E$693,3,FALSE)</f>
        <v>#N/A</v>
      </c>
      <c r="F598" s="21" t="s">
        <v>9287</v>
      </c>
      <c r="G598" s="19" t="str">
        <f t="shared" si="58"/>
        <v>42638.548</v>
      </c>
      <c r="H598" s="15">
        <f t="shared" si="59"/>
        <v>-470</v>
      </c>
      <c r="I598" s="48" t="s">
        <v>4360</v>
      </c>
      <c r="J598" s="49" t="s">
        <v>4361</v>
      </c>
      <c r="K598" s="48">
        <v>-470</v>
      </c>
      <c r="L598" s="48" t="s">
        <v>10699</v>
      </c>
      <c r="M598" s="49" t="s">
        <v>9369</v>
      </c>
      <c r="N598" s="49"/>
      <c r="O598" s="50" t="s">
        <v>7421</v>
      </c>
      <c r="P598" s="50" t="s">
        <v>4260</v>
      </c>
    </row>
    <row r="599" spans="1:16" ht="13.5" thickBot="1" x14ac:dyDescent="0.25">
      <c r="A599" s="15" t="str">
        <f t="shared" si="54"/>
        <v> BBS 23 </v>
      </c>
      <c r="B599" s="21" t="str">
        <f t="shared" si="55"/>
        <v>I</v>
      </c>
      <c r="C599" s="15">
        <f t="shared" si="56"/>
        <v>42638.548999999999</v>
      </c>
      <c r="D599" s="19" t="str">
        <f t="shared" si="57"/>
        <v>vis</v>
      </c>
      <c r="E599" s="47" t="e">
        <f>VLOOKUP(C599,Active!C$21:E$693,3,FALSE)</f>
        <v>#N/A</v>
      </c>
      <c r="F599" s="21" t="s">
        <v>9287</v>
      </c>
      <c r="G599" s="19" t="str">
        <f t="shared" si="58"/>
        <v>42638.549</v>
      </c>
      <c r="H599" s="15">
        <f t="shared" si="59"/>
        <v>-470</v>
      </c>
      <c r="I599" s="48" t="s">
        <v>4362</v>
      </c>
      <c r="J599" s="49" t="s">
        <v>4363</v>
      </c>
      <c r="K599" s="48">
        <v>-470</v>
      </c>
      <c r="L599" s="48" t="s">
        <v>10760</v>
      </c>
      <c r="M599" s="49" t="s">
        <v>9369</v>
      </c>
      <c r="N599" s="49"/>
      <c r="O599" s="50" t="s">
        <v>4179</v>
      </c>
      <c r="P599" s="50" t="s">
        <v>4260</v>
      </c>
    </row>
    <row r="600" spans="1:16" ht="13.5" thickBot="1" x14ac:dyDescent="0.25">
      <c r="A600" s="15" t="str">
        <f t="shared" si="54"/>
        <v> BBS 23 </v>
      </c>
      <c r="B600" s="21" t="str">
        <f t="shared" si="55"/>
        <v>I</v>
      </c>
      <c r="C600" s="15">
        <f t="shared" si="56"/>
        <v>42638.550999999999</v>
      </c>
      <c r="D600" s="19" t="str">
        <f t="shared" si="57"/>
        <v>vis</v>
      </c>
      <c r="E600" s="47" t="e">
        <f>VLOOKUP(C600,Active!C$21:E$693,3,FALSE)</f>
        <v>#N/A</v>
      </c>
      <c r="F600" s="21" t="s">
        <v>9287</v>
      </c>
      <c r="G600" s="19" t="str">
        <f t="shared" si="58"/>
        <v>42638.551</v>
      </c>
      <c r="H600" s="15">
        <f t="shared" si="59"/>
        <v>-470</v>
      </c>
      <c r="I600" s="48" t="s">
        <v>4364</v>
      </c>
      <c r="J600" s="49" t="s">
        <v>4365</v>
      </c>
      <c r="K600" s="48">
        <v>-470</v>
      </c>
      <c r="L600" s="48" t="s">
        <v>10843</v>
      </c>
      <c r="M600" s="49" t="s">
        <v>9369</v>
      </c>
      <c r="N600" s="49"/>
      <c r="O600" s="50" t="s">
        <v>7225</v>
      </c>
      <c r="P600" s="50" t="s">
        <v>4260</v>
      </c>
    </row>
    <row r="601" spans="1:16" ht="13.5" thickBot="1" x14ac:dyDescent="0.25">
      <c r="A601" s="15" t="str">
        <f t="shared" si="54"/>
        <v> BBS 23 </v>
      </c>
      <c r="B601" s="21" t="str">
        <f t="shared" si="55"/>
        <v>I</v>
      </c>
      <c r="C601" s="15">
        <f t="shared" si="56"/>
        <v>42650.495999999999</v>
      </c>
      <c r="D601" s="19" t="str">
        <f t="shared" si="57"/>
        <v>vis</v>
      </c>
      <c r="E601" s="47" t="e">
        <f>VLOOKUP(C601,Active!C$21:E$693,3,FALSE)</f>
        <v>#N/A</v>
      </c>
      <c r="F601" s="21" t="s">
        <v>9287</v>
      </c>
      <c r="G601" s="19" t="str">
        <f t="shared" si="58"/>
        <v>42650.496</v>
      </c>
      <c r="H601" s="15">
        <f t="shared" si="59"/>
        <v>-460</v>
      </c>
      <c r="I601" s="48" t="s">
        <v>4370</v>
      </c>
      <c r="J601" s="49" t="s">
        <v>4371</v>
      </c>
      <c r="K601" s="48">
        <v>-460</v>
      </c>
      <c r="L601" s="48" t="s">
        <v>10734</v>
      </c>
      <c r="M601" s="49" t="s">
        <v>9369</v>
      </c>
      <c r="N601" s="49"/>
      <c r="O601" s="50" t="s">
        <v>7168</v>
      </c>
      <c r="P601" s="50" t="s">
        <v>4260</v>
      </c>
    </row>
    <row r="602" spans="1:16" ht="13.5" thickBot="1" x14ac:dyDescent="0.25">
      <c r="A602" s="15" t="str">
        <f t="shared" si="54"/>
        <v> BBS 24 </v>
      </c>
      <c r="B602" s="21" t="str">
        <f t="shared" si="55"/>
        <v>I</v>
      </c>
      <c r="C602" s="15">
        <f t="shared" si="56"/>
        <v>42663.642</v>
      </c>
      <c r="D602" s="19" t="str">
        <f t="shared" si="57"/>
        <v>vis</v>
      </c>
      <c r="E602" s="47" t="e">
        <f>VLOOKUP(C602,Active!C$21:E$693,3,FALSE)</f>
        <v>#N/A</v>
      </c>
      <c r="F602" s="21" t="s">
        <v>9287</v>
      </c>
      <c r="G602" s="19" t="str">
        <f t="shared" si="58"/>
        <v>42663.642</v>
      </c>
      <c r="H602" s="15">
        <f t="shared" si="59"/>
        <v>-449</v>
      </c>
      <c r="I602" s="48" t="s">
        <v>4375</v>
      </c>
      <c r="J602" s="49" t="s">
        <v>4376</v>
      </c>
      <c r="K602" s="48">
        <v>-449</v>
      </c>
      <c r="L602" s="48" t="s">
        <v>10685</v>
      </c>
      <c r="M602" s="49" t="s">
        <v>9369</v>
      </c>
      <c r="N602" s="49"/>
      <c r="O602" s="50" t="s">
        <v>5248</v>
      </c>
      <c r="P602" s="50" t="s">
        <v>4251</v>
      </c>
    </row>
    <row r="603" spans="1:16" ht="13.5" thickBot="1" x14ac:dyDescent="0.25">
      <c r="A603" s="15" t="str">
        <f t="shared" si="54"/>
        <v> BBS 24 </v>
      </c>
      <c r="B603" s="21" t="str">
        <f t="shared" si="55"/>
        <v>I</v>
      </c>
      <c r="C603" s="15">
        <f t="shared" si="56"/>
        <v>42680.37</v>
      </c>
      <c r="D603" s="19" t="str">
        <f t="shared" si="57"/>
        <v>vis</v>
      </c>
      <c r="E603" s="47" t="e">
        <f>VLOOKUP(C603,Active!C$21:E$693,3,FALSE)</f>
        <v>#N/A</v>
      </c>
      <c r="F603" s="21" t="s">
        <v>9287</v>
      </c>
      <c r="G603" s="19" t="str">
        <f t="shared" si="58"/>
        <v>42680.370</v>
      </c>
      <c r="H603" s="15">
        <f t="shared" si="59"/>
        <v>-435</v>
      </c>
      <c r="I603" s="48" t="s">
        <v>4394</v>
      </c>
      <c r="J603" s="49" t="s">
        <v>4395</v>
      </c>
      <c r="K603" s="48">
        <v>-435</v>
      </c>
      <c r="L603" s="48" t="s">
        <v>10625</v>
      </c>
      <c r="M603" s="49" t="s">
        <v>9369</v>
      </c>
      <c r="N603" s="49"/>
      <c r="O603" s="50" t="s">
        <v>5866</v>
      </c>
      <c r="P603" s="50" t="s">
        <v>4251</v>
      </c>
    </row>
    <row r="604" spans="1:16" ht="13.5" thickBot="1" x14ac:dyDescent="0.25">
      <c r="A604" s="15" t="str">
        <f t="shared" si="54"/>
        <v> BBS 24 </v>
      </c>
      <c r="B604" s="21" t="str">
        <f t="shared" si="55"/>
        <v>I</v>
      </c>
      <c r="C604" s="15">
        <f t="shared" si="56"/>
        <v>42680.387999999999</v>
      </c>
      <c r="D604" s="19" t="str">
        <f t="shared" si="57"/>
        <v>vis</v>
      </c>
      <c r="E604" s="47" t="e">
        <f>VLOOKUP(C604,Active!C$21:E$693,3,FALSE)</f>
        <v>#N/A</v>
      </c>
      <c r="F604" s="21" t="s">
        <v>9287</v>
      </c>
      <c r="G604" s="19" t="str">
        <f t="shared" si="58"/>
        <v>42680.388</v>
      </c>
      <c r="H604" s="15">
        <f t="shared" si="59"/>
        <v>-435</v>
      </c>
      <c r="I604" s="48" t="s">
        <v>4396</v>
      </c>
      <c r="J604" s="49" t="s">
        <v>4397</v>
      </c>
      <c r="K604" s="48">
        <v>-435</v>
      </c>
      <c r="L604" s="48" t="s">
        <v>10910</v>
      </c>
      <c r="M604" s="49" t="s">
        <v>9369</v>
      </c>
      <c r="N604" s="49"/>
      <c r="O604" s="50" t="s">
        <v>4236</v>
      </c>
      <c r="P604" s="50" t="s">
        <v>4251</v>
      </c>
    </row>
    <row r="605" spans="1:16" ht="13.5" thickBot="1" x14ac:dyDescent="0.25">
      <c r="A605" s="15" t="str">
        <f t="shared" si="54"/>
        <v> BBS 24 </v>
      </c>
      <c r="B605" s="21" t="str">
        <f t="shared" si="55"/>
        <v>I</v>
      </c>
      <c r="C605" s="15">
        <f t="shared" si="56"/>
        <v>42686.351000000002</v>
      </c>
      <c r="D605" s="19" t="str">
        <f t="shared" si="57"/>
        <v>vis</v>
      </c>
      <c r="E605" s="47" t="e">
        <f>VLOOKUP(C605,Active!C$21:E$693,3,FALSE)</f>
        <v>#N/A</v>
      </c>
      <c r="F605" s="21" t="s">
        <v>9287</v>
      </c>
      <c r="G605" s="19" t="str">
        <f t="shared" si="58"/>
        <v>42686.351</v>
      </c>
      <c r="H605" s="15">
        <f t="shared" si="59"/>
        <v>-430</v>
      </c>
      <c r="I605" s="48" t="s">
        <v>4400</v>
      </c>
      <c r="J605" s="49" t="s">
        <v>4401</v>
      </c>
      <c r="K605" s="48">
        <v>-430</v>
      </c>
      <c r="L605" s="48" t="s">
        <v>10615</v>
      </c>
      <c r="M605" s="49" t="s">
        <v>9369</v>
      </c>
      <c r="N605" s="49"/>
      <c r="O605" s="50" t="s">
        <v>5248</v>
      </c>
      <c r="P605" s="50" t="s">
        <v>4251</v>
      </c>
    </row>
    <row r="606" spans="1:16" ht="13.5" thickBot="1" x14ac:dyDescent="0.25">
      <c r="A606" s="15" t="str">
        <f t="shared" si="54"/>
        <v> BBS 24 </v>
      </c>
      <c r="B606" s="21" t="str">
        <f t="shared" si="55"/>
        <v>I</v>
      </c>
      <c r="C606" s="15">
        <f t="shared" si="56"/>
        <v>42686.353000000003</v>
      </c>
      <c r="D606" s="19" t="str">
        <f t="shared" si="57"/>
        <v>vis</v>
      </c>
      <c r="E606" s="47" t="e">
        <f>VLOOKUP(C606,Active!C$21:E$693,3,FALSE)</f>
        <v>#N/A</v>
      </c>
      <c r="F606" s="21" t="s">
        <v>9287</v>
      </c>
      <c r="G606" s="19" t="str">
        <f t="shared" si="58"/>
        <v>42686.353</v>
      </c>
      <c r="H606" s="15">
        <f t="shared" si="59"/>
        <v>-430</v>
      </c>
      <c r="I606" s="48" t="s">
        <v>4402</v>
      </c>
      <c r="J606" s="49" t="s">
        <v>4403</v>
      </c>
      <c r="K606" s="48">
        <v>-430</v>
      </c>
      <c r="L606" s="48" t="s">
        <v>10734</v>
      </c>
      <c r="M606" s="49" t="s">
        <v>9369</v>
      </c>
      <c r="N606" s="49"/>
      <c r="O606" s="50" t="s">
        <v>7168</v>
      </c>
      <c r="P606" s="50" t="s">
        <v>4251</v>
      </c>
    </row>
    <row r="607" spans="1:16" ht="13.5" thickBot="1" x14ac:dyDescent="0.25">
      <c r="A607" s="15" t="str">
        <f t="shared" si="54"/>
        <v> BBS 24 </v>
      </c>
      <c r="B607" s="21" t="str">
        <f t="shared" si="55"/>
        <v>I</v>
      </c>
      <c r="C607" s="15">
        <f t="shared" si="56"/>
        <v>42686.353999999999</v>
      </c>
      <c r="D607" s="19" t="str">
        <f t="shared" si="57"/>
        <v>vis</v>
      </c>
      <c r="E607" s="47" t="e">
        <f>VLOOKUP(C607,Active!C$21:E$693,3,FALSE)</f>
        <v>#N/A</v>
      </c>
      <c r="F607" s="21" t="s">
        <v>9287</v>
      </c>
      <c r="G607" s="19" t="str">
        <f t="shared" si="58"/>
        <v>42686.354</v>
      </c>
      <c r="H607" s="15">
        <f t="shared" si="59"/>
        <v>-430</v>
      </c>
      <c r="I607" s="48" t="s">
        <v>4404</v>
      </c>
      <c r="J607" s="49" t="s">
        <v>4405</v>
      </c>
      <c r="K607" s="48">
        <v>-430</v>
      </c>
      <c r="L607" s="48" t="s">
        <v>10742</v>
      </c>
      <c r="M607" s="49" t="s">
        <v>9369</v>
      </c>
      <c r="N607" s="49"/>
      <c r="O607" s="50" t="s">
        <v>4406</v>
      </c>
      <c r="P607" s="50" t="s">
        <v>4251</v>
      </c>
    </row>
    <row r="608" spans="1:16" ht="13.5" thickBot="1" x14ac:dyDescent="0.25">
      <c r="A608" s="15" t="str">
        <f t="shared" si="54"/>
        <v>IBVS 1712 </v>
      </c>
      <c r="B608" s="21" t="str">
        <f t="shared" si="55"/>
        <v>I</v>
      </c>
      <c r="C608" s="15">
        <f t="shared" si="56"/>
        <v>42691.133000000002</v>
      </c>
      <c r="D608" s="19" t="str">
        <f t="shared" si="57"/>
        <v>vis</v>
      </c>
      <c r="E608" s="47" t="e">
        <f>VLOOKUP(C608,Active!C$21:E$693,3,FALSE)</f>
        <v>#N/A</v>
      </c>
      <c r="F608" s="21" t="s">
        <v>9287</v>
      </c>
      <c r="G608" s="19" t="str">
        <f t="shared" si="58"/>
        <v>42691.133</v>
      </c>
      <c r="H608" s="15">
        <f t="shared" si="59"/>
        <v>-426</v>
      </c>
      <c r="I608" s="48" t="s">
        <v>4412</v>
      </c>
      <c r="J608" s="49" t="s">
        <v>4413</v>
      </c>
      <c r="K608" s="48">
        <v>-426</v>
      </c>
      <c r="L608" s="48" t="s">
        <v>10685</v>
      </c>
      <c r="M608" s="49" t="s">
        <v>10601</v>
      </c>
      <c r="N608" s="49" t="s">
        <v>10602</v>
      </c>
      <c r="O608" s="50" t="s">
        <v>4414</v>
      </c>
      <c r="P608" s="51" t="s">
        <v>4415</v>
      </c>
    </row>
    <row r="609" spans="1:16" ht="13.5" thickBot="1" x14ac:dyDescent="0.25">
      <c r="A609" s="15" t="str">
        <f t="shared" si="54"/>
        <v> BBS 24 </v>
      </c>
      <c r="B609" s="21" t="str">
        <f t="shared" si="55"/>
        <v>I</v>
      </c>
      <c r="C609" s="15">
        <f t="shared" si="56"/>
        <v>42692.332000000002</v>
      </c>
      <c r="D609" s="19" t="str">
        <f t="shared" si="57"/>
        <v>vis</v>
      </c>
      <c r="E609" s="47" t="e">
        <f>VLOOKUP(C609,Active!C$21:E$693,3,FALSE)</f>
        <v>#N/A</v>
      </c>
      <c r="F609" s="21" t="s">
        <v>9287</v>
      </c>
      <c r="G609" s="19" t="str">
        <f t="shared" si="58"/>
        <v>42692.332</v>
      </c>
      <c r="H609" s="15">
        <f t="shared" si="59"/>
        <v>-425</v>
      </c>
      <c r="I609" s="48" t="s">
        <v>4416</v>
      </c>
      <c r="J609" s="49" t="s">
        <v>4417</v>
      </c>
      <c r="K609" s="48">
        <v>-425</v>
      </c>
      <c r="L609" s="48" t="s">
        <v>10775</v>
      </c>
      <c r="M609" s="49" t="s">
        <v>9369</v>
      </c>
      <c r="N609" s="49"/>
      <c r="O609" s="50" t="s">
        <v>5245</v>
      </c>
      <c r="P609" s="50" t="s">
        <v>4251</v>
      </c>
    </row>
    <row r="610" spans="1:16" ht="13.5" thickBot="1" x14ac:dyDescent="0.25">
      <c r="A610" s="15" t="str">
        <f t="shared" si="54"/>
        <v> BBS 24 </v>
      </c>
      <c r="B610" s="21" t="str">
        <f t="shared" si="55"/>
        <v>I</v>
      </c>
      <c r="C610" s="15">
        <f t="shared" si="56"/>
        <v>42692.334000000003</v>
      </c>
      <c r="D610" s="19" t="str">
        <f t="shared" si="57"/>
        <v>vis</v>
      </c>
      <c r="E610" s="47" t="e">
        <f>VLOOKUP(C610,Active!C$21:E$693,3,FALSE)</f>
        <v>#N/A</v>
      </c>
      <c r="F610" s="21" t="s">
        <v>9287</v>
      </c>
      <c r="G610" s="19" t="str">
        <f t="shared" si="58"/>
        <v>42692.334</v>
      </c>
      <c r="H610" s="15">
        <f t="shared" si="59"/>
        <v>-425</v>
      </c>
      <c r="I610" s="48" t="s">
        <v>4418</v>
      </c>
      <c r="J610" s="49" t="s">
        <v>4419</v>
      </c>
      <c r="K610" s="48">
        <v>-425</v>
      </c>
      <c r="L610" s="48" t="s">
        <v>10699</v>
      </c>
      <c r="M610" s="49" t="s">
        <v>9369</v>
      </c>
      <c r="N610" s="49"/>
      <c r="O610" s="50" t="s">
        <v>7168</v>
      </c>
      <c r="P610" s="50" t="s">
        <v>4251</v>
      </c>
    </row>
    <row r="611" spans="1:16" ht="13.5" thickBot="1" x14ac:dyDescent="0.25">
      <c r="A611" s="15" t="str">
        <f t="shared" si="54"/>
        <v> BBS 25 </v>
      </c>
      <c r="B611" s="21" t="str">
        <f t="shared" si="55"/>
        <v>I</v>
      </c>
      <c r="C611" s="15">
        <f t="shared" si="56"/>
        <v>42692.334000000003</v>
      </c>
      <c r="D611" s="19" t="str">
        <f t="shared" si="57"/>
        <v>vis</v>
      </c>
      <c r="E611" s="47" t="e">
        <f>VLOOKUP(C611,Active!C$21:E$693,3,FALSE)</f>
        <v>#N/A</v>
      </c>
      <c r="F611" s="21" t="s">
        <v>9287</v>
      </c>
      <c r="G611" s="19" t="str">
        <f t="shared" si="58"/>
        <v>42692.334</v>
      </c>
      <c r="H611" s="15">
        <f t="shared" si="59"/>
        <v>-425</v>
      </c>
      <c r="I611" s="48" t="s">
        <v>4418</v>
      </c>
      <c r="J611" s="49" t="s">
        <v>4419</v>
      </c>
      <c r="K611" s="48">
        <v>-425</v>
      </c>
      <c r="L611" s="48" t="s">
        <v>10699</v>
      </c>
      <c r="M611" s="49" t="s">
        <v>9369</v>
      </c>
      <c r="N611" s="49"/>
      <c r="O611" s="50" t="s">
        <v>4179</v>
      </c>
      <c r="P611" s="50" t="s">
        <v>7322</v>
      </c>
    </row>
    <row r="612" spans="1:16" ht="13.5" thickBot="1" x14ac:dyDescent="0.25">
      <c r="A612" s="15" t="str">
        <f t="shared" si="54"/>
        <v>IBVS 1712 </v>
      </c>
      <c r="B612" s="21" t="str">
        <f t="shared" si="55"/>
        <v>I</v>
      </c>
      <c r="C612" s="15">
        <f t="shared" si="56"/>
        <v>42697.11</v>
      </c>
      <c r="D612" s="19" t="str">
        <f t="shared" si="57"/>
        <v>vis</v>
      </c>
      <c r="E612" s="47" t="e">
        <f>VLOOKUP(C612,Active!C$21:E$693,3,FALSE)</f>
        <v>#N/A</v>
      </c>
      <c r="F612" s="21" t="s">
        <v>9287</v>
      </c>
      <c r="G612" s="19" t="str">
        <f t="shared" si="58"/>
        <v>42697.110</v>
      </c>
      <c r="H612" s="15">
        <f t="shared" si="59"/>
        <v>-421</v>
      </c>
      <c r="I612" s="48" t="s">
        <v>4420</v>
      </c>
      <c r="J612" s="49" t="s">
        <v>4421</v>
      </c>
      <c r="K612" s="48">
        <v>-421</v>
      </c>
      <c r="L612" s="48" t="s">
        <v>10734</v>
      </c>
      <c r="M612" s="49" t="s">
        <v>10601</v>
      </c>
      <c r="N612" s="49" t="s">
        <v>10602</v>
      </c>
      <c r="O612" s="50" t="s">
        <v>4414</v>
      </c>
      <c r="P612" s="51" t="s">
        <v>4415</v>
      </c>
    </row>
    <row r="613" spans="1:16" ht="13.5" thickBot="1" x14ac:dyDescent="0.25">
      <c r="A613" s="15" t="str">
        <f t="shared" si="54"/>
        <v>IBVS 1712 </v>
      </c>
      <c r="B613" s="21" t="str">
        <f t="shared" si="55"/>
        <v>I</v>
      </c>
      <c r="C613" s="15">
        <f t="shared" si="56"/>
        <v>42703.086000000003</v>
      </c>
      <c r="D613" s="19" t="str">
        <f t="shared" si="57"/>
        <v>vis</v>
      </c>
      <c r="E613" s="47" t="e">
        <f>VLOOKUP(C613,Active!C$21:E$693,3,FALSE)</f>
        <v>#N/A</v>
      </c>
      <c r="F613" s="21" t="s">
        <v>9287</v>
      </c>
      <c r="G613" s="19" t="str">
        <f t="shared" si="58"/>
        <v>42703.086</v>
      </c>
      <c r="H613" s="15">
        <f t="shared" si="59"/>
        <v>-416</v>
      </c>
      <c r="I613" s="48" t="s">
        <v>4422</v>
      </c>
      <c r="J613" s="49" t="s">
        <v>4423</v>
      </c>
      <c r="K613" s="48">
        <v>-416</v>
      </c>
      <c r="L613" s="48" t="s">
        <v>10685</v>
      </c>
      <c r="M613" s="49" t="s">
        <v>10601</v>
      </c>
      <c r="N613" s="49" t="s">
        <v>10602</v>
      </c>
      <c r="O613" s="50" t="s">
        <v>4414</v>
      </c>
      <c r="P613" s="51" t="s">
        <v>4415</v>
      </c>
    </row>
    <row r="614" spans="1:16" ht="13.5" thickBot="1" x14ac:dyDescent="0.25">
      <c r="A614" s="15" t="str">
        <f t="shared" si="54"/>
        <v>IBVS 1712 </v>
      </c>
      <c r="B614" s="21" t="str">
        <f t="shared" si="55"/>
        <v>I</v>
      </c>
      <c r="C614" s="15">
        <f t="shared" si="56"/>
        <v>42704.281000000003</v>
      </c>
      <c r="D614" s="19" t="str">
        <f t="shared" si="57"/>
        <v>vis</v>
      </c>
      <c r="E614" s="47" t="e">
        <f>VLOOKUP(C614,Active!C$21:E$693,3,FALSE)</f>
        <v>#N/A</v>
      </c>
      <c r="F614" s="21" t="s">
        <v>9287</v>
      </c>
      <c r="G614" s="19" t="str">
        <f t="shared" si="58"/>
        <v>42704.281</v>
      </c>
      <c r="H614" s="15">
        <f t="shared" si="59"/>
        <v>-415</v>
      </c>
      <c r="I614" s="48" t="s">
        <v>4424</v>
      </c>
      <c r="J614" s="49" t="s">
        <v>4425</v>
      </c>
      <c r="K614" s="48">
        <v>-415</v>
      </c>
      <c r="L614" s="48" t="s">
        <v>10685</v>
      </c>
      <c r="M614" s="49" t="s">
        <v>10601</v>
      </c>
      <c r="N614" s="49" t="s">
        <v>10602</v>
      </c>
      <c r="O614" s="50" t="s">
        <v>4414</v>
      </c>
      <c r="P614" s="51" t="s">
        <v>4415</v>
      </c>
    </row>
    <row r="615" spans="1:16" ht="13.5" thickBot="1" x14ac:dyDescent="0.25">
      <c r="A615" s="15" t="str">
        <f t="shared" si="54"/>
        <v> BBS 24 </v>
      </c>
      <c r="B615" s="21" t="str">
        <f t="shared" si="55"/>
        <v>I</v>
      </c>
      <c r="C615" s="15">
        <f t="shared" si="56"/>
        <v>42710.250999999997</v>
      </c>
      <c r="D615" s="19" t="str">
        <f t="shared" si="57"/>
        <v>vis</v>
      </c>
      <c r="E615" s="47" t="e">
        <f>VLOOKUP(C615,Active!C$21:E$693,3,FALSE)</f>
        <v>#N/A</v>
      </c>
      <c r="F615" s="21" t="s">
        <v>9287</v>
      </c>
      <c r="G615" s="19" t="str">
        <f t="shared" si="58"/>
        <v>42710.251</v>
      </c>
      <c r="H615" s="15">
        <f t="shared" si="59"/>
        <v>-410</v>
      </c>
      <c r="I615" s="48" t="s">
        <v>4426</v>
      </c>
      <c r="J615" s="49" t="s">
        <v>4427</v>
      </c>
      <c r="K615" s="48">
        <v>-410</v>
      </c>
      <c r="L615" s="48" t="s">
        <v>10625</v>
      </c>
      <c r="M615" s="49" t="s">
        <v>9369</v>
      </c>
      <c r="N615" s="49"/>
      <c r="O615" s="50" t="s">
        <v>3724</v>
      </c>
      <c r="P615" s="50" t="s">
        <v>4251</v>
      </c>
    </row>
    <row r="616" spans="1:16" ht="13.5" thickBot="1" x14ac:dyDescent="0.25">
      <c r="A616" s="15" t="str">
        <f t="shared" si="54"/>
        <v> BBS 24 </v>
      </c>
      <c r="B616" s="21" t="str">
        <f t="shared" si="55"/>
        <v>I</v>
      </c>
      <c r="C616" s="15">
        <f t="shared" si="56"/>
        <v>42710.256000000001</v>
      </c>
      <c r="D616" s="19" t="str">
        <f t="shared" si="57"/>
        <v>vis</v>
      </c>
      <c r="E616" s="47" t="e">
        <f>VLOOKUP(C616,Active!C$21:E$693,3,FALSE)</f>
        <v>#N/A</v>
      </c>
      <c r="F616" s="21" t="s">
        <v>9287</v>
      </c>
      <c r="G616" s="19" t="str">
        <f t="shared" si="58"/>
        <v>42710.256</v>
      </c>
      <c r="H616" s="15">
        <f t="shared" si="59"/>
        <v>-410</v>
      </c>
      <c r="I616" s="48" t="s">
        <v>4428</v>
      </c>
      <c r="J616" s="49" t="s">
        <v>4429</v>
      </c>
      <c r="K616" s="48">
        <v>-410</v>
      </c>
      <c r="L616" s="48" t="s">
        <v>10615</v>
      </c>
      <c r="M616" s="49" t="s">
        <v>9369</v>
      </c>
      <c r="N616" s="49"/>
      <c r="O616" s="50" t="s">
        <v>5248</v>
      </c>
      <c r="P616" s="50" t="s">
        <v>4251</v>
      </c>
    </row>
    <row r="617" spans="1:16" ht="13.5" thickBot="1" x14ac:dyDescent="0.25">
      <c r="A617" s="15" t="str">
        <f t="shared" si="54"/>
        <v> BBS 25 </v>
      </c>
      <c r="B617" s="21" t="str">
        <f t="shared" si="55"/>
        <v>I</v>
      </c>
      <c r="C617" s="15">
        <f t="shared" si="56"/>
        <v>42710.258999999998</v>
      </c>
      <c r="D617" s="19" t="str">
        <f t="shared" si="57"/>
        <v>vis</v>
      </c>
      <c r="E617" s="47" t="e">
        <f>VLOOKUP(C617,Active!C$21:E$693,3,FALSE)</f>
        <v>#N/A</v>
      </c>
      <c r="F617" s="21" t="s">
        <v>9287</v>
      </c>
      <c r="G617" s="19" t="str">
        <f t="shared" si="58"/>
        <v>42710.259</v>
      </c>
      <c r="H617" s="15">
        <f t="shared" si="59"/>
        <v>-410</v>
      </c>
      <c r="I617" s="48" t="s">
        <v>4430</v>
      </c>
      <c r="J617" s="49" t="s">
        <v>4431</v>
      </c>
      <c r="K617" s="48">
        <v>-410</v>
      </c>
      <c r="L617" s="48" t="s">
        <v>10742</v>
      </c>
      <c r="M617" s="49" t="s">
        <v>9369</v>
      </c>
      <c r="N617" s="49"/>
      <c r="O617" s="50" t="s">
        <v>7321</v>
      </c>
      <c r="P617" s="50" t="s">
        <v>7322</v>
      </c>
    </row>
    <row r="618" spans="1:16" ht="13.5" thickBot="1" x14ac:dyDescent="0.25">
      <c r="A618" s="15" t="str">
        <f t="shared" si="54"/>
        <v> BBS 26 </v>
      </c>
      <c r="B618" s="21" t="str">
        <f t="shared" si="55"/>
        <v>I</v>
      </c>
      <c r="C618" s="15">
        <f t="shared" si="56"/>
        <v>42711.457000000002</v>
      </c>
      <c r="D618" s="19" t="str">
        <f t="shared" si="57"/>
        <v>vis</v>
      </c>
      <c r="E618" s="47" t="e">
        <f>VLOOKUP(C618,Active!C$21:E$693,3,FALSE)</f>
        <v>#N/A</v>
      </c>
      <c r="F618" s="21" t="s">
        <v>9287</v>
      </c>
      <c r="G618" s="19" t="str">
        <f t="shared" si="58"/>
        <v>42711.457</v>
      </c>
      <c r="H618" s="15">
        <f t="shared" si="59"/>
        <v>-409</v>
      </c>
      <c r="I618" s="48" t="s">
        <v>7804</v>
      </c>
      <c r="J618" s="49" t="s">
        <v>7805</v>
      </c>
      <c r="K618" s="48">
        <v>-409</v>
      </c>
      <c r="L618" s="48" t="s">
        <v>10710</v>
      </c>
      <c r="M618" s="49" t="s">
        <v>9369</v>
      </c>
      <c r="N618" s="49"/>
      <c r="O618" s="50" t="s">
        <v>7806</v>
      </c>
      <c r="P618" s="50" t="s">
        <v>7807</v>
      </c>
    </row>
    <row r="619" spans="1:16" ht="13.5" thickBot="1" x14ac:dyDescent="0.25">
      <c r="A619" s="15" t="str">
        <f t="shared" si="54"/>
        <v>IBVS 1350 </v>
      </c>
      <c r="B619" s="21" t="str">
        <f t="shared" si="55"/>
        <v>I</v>
      </c>
      <c r="C619" s="15">
        <f t="shared" si="56"/>
        <v>42712.648999999998</v>
      </c>
      <c r="D619" s="19" t="str">
        <f t="shared" si="57"/>
        <v>vis</v>
      </c>
      <c r="E619" s="47" t="e">
        <f>VLOOKUP(C619,Active!C$21:E$693,3,FALSE)</f>
        <v>#N/A</v>
      </c>
      <c r="F619" s="21" t="s">
        <v>9287</v>
      </c>
      <c r="G619" s="19" t="str">
        <f t="shared" si="58"/>
        <v>42712.649</v>
      </c>
      <c r="H619" s="15">
        <f t="shared" si="59"/>
        <v>-408</v>
      </c>
      <c r="I619" s="48" t="s">
        <v>7808</v>
      </c>
      <c r="J619" s="49" t="s">
        <v>7809</v>
      </c>
      <c r="K619" s="48">
        <v>-408</v>
      </c>
      <c r="L619" s="48" t="s">
        <v>10734</v>
      </c>
      <c r="M619" s="49" t="s">
        <v>9369</v>
      </c>
      <c r="N619" s="49"/>
      <c r="O619" s="50" t="s">
        <v>7434</v>
      </c>
      <c r="P619" s="51" t="s">
        <v>7435</v>
      </c>
    </row>
    <row r="620" spans="1:16" ht="13.5" thickBot="1" x14ac:dyDescent="0.25">
      <c r="A620" s="15" t="str">
        <f t="shared" si="54"/>
        <v> AOEB 1 </v>
      </c>
      <c r="B620" s="21" t="str">
        <f t="shared" si="55"/>
        <v>I</v>
      </c>
      <c r="C620" s="15">
        <f t="shared" si="56"/>
        <v>42712.650999999998</v>
      </c>
      <c r="D620" s="19" t="str">
        <f t="shared" si="57"/>
        <v>vis</v>
      </c>
      <c r="E620" s="47" t="e">
        <f>VLOOKUP(C620,Active!C$21:E$693,3,FALSE)</f>
        <v>#N/A</v>
      </c>
      <c r="F620" s="21" t="s">
        <v>9287</v>
      </c>
      <c r="G620" s="19" t="str">
        <f t="shared" si="58"/>
        <v>42712.651</v>
      </c>
      <c r="H620" s="15">
        <f t="shared" si="59"/>
        <v>-408</v>
      </c>
      <c r="I620" s="48" t="s">
        <v>7810</v>
      </c>
      <c r="J620" s="49" t="s">
        <v>7811</v>
      </c>
      <c r="K620" s="48">
        <v>-408</v>
      </c>
      <c r="L620" s="48" t="s">
        <v>10688</v>
      </c>
      <c r="M620" s="49" t="s">
        <v>9369</v>
      </c>
      <c r="N620" s="49"/>
      <c r="O620" s="50" t="s">
        <v>7438</v>
      </c>
      <c r="P620" s="50" t="s">
        <v>7439</v>
      </c>
    </row>
    <row r="621" spans="1:16" ht="13.5" thickBot="1" x14ac:dyDescent="0.25">
      <c r="A621" s="15" t="str">
        <f t="shared" si="54"/>
        <v> BBS 24 </v>
      </c>
      <c r="B621" s="21" t="str">
        <f t="shared" si="55"/>
        <v>I</v>
      </c>
      <c r="C621" s="15">
        <f t="shared" si="56"/>
        <v>42716.237000000001</v>
      </c>
      <c r="D621" s="19" t="str">
        <f t="shared" si="57"/>
        <v>vis</v>
      </c>
      <c r="E621" s="47" t="e">
        <f>VLOOKUP(C621,Active!C$21:E$693,3,FALSE)</f>
        <v>#N/A</v>
      </c>
      <c r="F621" s="21" t="s">
        <v>9287</v>
      </c>
      <c r="G621" s="19" t="str">
        <f t="shared" si="58"/>
        <v>42716.237</v>
      </c>
      <c r="H621" s="15">
        <f t="shared" si="59"/>
        <v>-405</v>
      </c>
      <c r="I621" s="48" t="s">
        <v>7812</v>
      </c>
      <c r="J621" s="49" t="s">
        <v>7813</v>
      </c>
      <c r="K621" s="48">
        <v>-405</v>
      </c>
      <c r="L621" s="48" t="s">
        <v>10775</v>
      </c>
      <c r="M621" s="49" t="s">
        <v>9369</v>
      </c>
      <c r="N621" s="49"/>
      <c r="O621" s="50" t="s">
        <v>5248</v>
      </c>
      <c r="P621" s="50" t="s">
        <v>4251</v>
      </c>
    </row>
    <row r="622" spans="1:16" ht="13.5" thickBot="1" x14ac:dyDescent="0.25">
      <c r="A622" s="15" t="str">
        <f t="shared" si="54"/>
        <v> BBS 24 </v>
      </c>
      <c r="B622" s="21" t="str">
        <f t="shared" si="55"/>
        <v>I</v>
      </c>
      <c r="C622" s="15">
        <f t="shared" si="56"/>
        <v>42717.428</v>
      </c>
      <c r="D622" s="19" t="str">
        <f t="shared" si="57"/>
        <v>vis</v>
      </c>
      <c r="E622" s="47" t="e">
        <f>VLOOKUP(C622,Active!C$21:E$693,3,FALSE)</f>
        <v>#N/A</v>
      </c>
      <c r="F622" s="21" t="s">
        <v>9287</v>
      </c>
      <c r="G622" s="19" t="str">
        <f t="shared" si="58"/>
        <v>42717.428</v>
      </c>
      <c r="H622" s="15">
        <f t="shared" si="59"/>
        <v>-404</v>
      </c>
      <c r="I622" s="48" t="s">
        <v>7816</v>
      </c>
      <c r="J622" s="49" t="s">
        <v>7817</v>
      </c>
      <c r="K622" s="48">
        <v>-404</v>
      </c>
      <c r="L622" s="48" t="s">
        <v>10615</v>
      </c>
      <c r="M622" s="49" t="s">
        <v>9369</v>
      </c>
      <c r="N622" s="49"/>
      <c r="O622" s="50" t="s">
        <v>7818</v>
      </c>
      <c r="P622" s="50" t="s">
        <v>4251</v>
      </c>
    </row>
    <row r="623" spans="1:16" ht="13.5" thickBot="1" x14ac:dyDescent="0.25">
      <c r="A623" s="15" t="str">
        <f t="shared" si="54"/>
        <v> BBS 24 </v>
      </c>
      <c r="B623" s="21" t="str">
        <f t="shared" si="55"/>
        <v>I</v>
      </c>
      <c r="C623" s="15">
        <f t="shared" si="56"/>
        <v>42717.43</v>
      </c>
      <c r="D623" s="19" t="str">
        <f t="shared" si="57"/>
        <v>vis</v>
      </c>
      <c r="E623" s="47" t="e">
        <f>VLOOKUP(C623,Active!C$21:E$693,3,FALSE)</f>
        <v>#N/A</v>
      </c>
      <c r="F623" s="21" t="s">
        <v>9287</v>
      </c>
      <c r="G623" s="19" t="str">
        <f t="shared" si="58"/>
        <v>42717.430</v>
      </c>
      <c r="H623" s="15">
        <f t="shared" si="59"/>
        <v>-404</v>
      </c>
      <c r="I623" s="48" t="s">
        <v>7819</v>
      </c>
      <c r="J623" s="49" t="s">
        <v>7820</v>
      </c>
      <c r="K623" s="48">
        <v>-404</v>
      </c>
      <c r="L623" s="48" t="s">
        <v>10734</v>
      </c>
      <c r="M623" s="49" t="s">
        <v>9369</v>
      </c>
      <c r="N623" s="49"/>
      <c r="O623" s="50" t="s">
        <v>7821</v>
      </c>
      <c r="P623" s="50" t="s">
        <v>4251</v>
      </c>
    </row>
    <row r="624" spans="1:16" ht="13.5" thickBot="1" x14ac:dyDescent="0.25">
      <c r="A624" s="15" t="str">
        <f t="shared" si="54"/>
        <v> BBS 24 </v>
      </c>
      <c r="B624" s="21" t="str">
        <f t="shared" si="55"/>
        <v>I</v>
      </c>
      <c r="C624" s="15">
        <f t="shared" si="56"/>
        <v>42717.434000000001</v>
      </c>
      <c r="D624" s="19" t="str">
        <f t="shared" si="57"/>
        <v>vis</v>
      </c>
      <c r="E624" s="47" t="e">
        <f>VLOOKUP(C624,Active!C$21:E$693,3,FALSE)</f>
        <v>#N/A</v>
      </c>
      <c r="F624" s="21" t="s">
        <v>9287</v>
      </c>
      <c r="G624" s="19" t="str">
        <f t="shared" si="58"/>
        <v>42717.434</v>
      </c>
      <c r="H624" s="15">
        <f t="shared" si="59"/>
        <v>-404</v>
      </c>
      <c r="I624" s="48" t="s">
        <v>7822</v>
      </c>
      <c r="J624" s="49" t="s">
        <v>7823</v>
      </c>
      <c r="K624" s="48">
        <v>-404</v>
      </c>
      <c r="L624" s="48" t="s">
        <v>10710</v>
      </c>
      <c r="M624" s="49" t="s">
        <v>9369</v>
      </c>
      <c r="N624" s="49"/>
      <c r="O624" s="50" t="s">
        <v>7824</v>
      </c>
      <c r="P624" s="50" t="s">
        <v>4251</v>
      </c>
    </row>
    <row r="625" spans="1:16" ht="13.5" thickBot="1" x14ac:dyDescent="0.25">
      <c r="A625" s="15" t="str">
        <f t="shared" si="54"/>
        <v> BBS 24 </v>
      </c>
      <c r="B625" s="21" t="str">
        <f t="shared" si="55"/>
        <v>I</v>
      </c>
      <c r="C625" s="15">
        <f t="shared" si="56"/>
        <v>42729.381000000001</v>
      </c>
      <c r="D625" s="19" t="str">
        <f t="shared" si="57"/>
        <v>vis</v>
      </c>
      <c r="E625" s="47" t="e">
        <f>VLOOKUP(C625,Active!C$21:E$693,3,FALSE)</f>
        <v>#N/A</v>
      </c>
      <c r="F625" s="21" t="s">
        <v>9287</v>
      </c>
      <c r="G625" s="19" t="str">
        <f t="shared" si="58"/>
        <v>42729.381</v>
      </c>
      <c r="H625" s="15">
        <f t="shared" si="59"/>
        <v>-394</v>
      </c>
      <c r="I625" s="48" t="s">
        <v>7831</v>
      </c>
      <c r="J625" s="49" t="s">
        <v>7832</v>
      </c>
      <c r="K625" s="48">
        <v>-394</v>
      </c>
      <c r="L625" s="48" t="s">
        <v>10685</v>
      </c>
      <c r="M625" s="49" t="s">
        <v>9369</v>
      </c>
      <c r="N625" s="49"/>
      <c r="O625" s="50" t="s">
        <v>5866</v>
      </c>
      <c r="P625" s="50" t="s">
        <v>4251</v>
      </c>
    </row>
    <row r="626" spans="1:16" ht="13.5" thickBot="1" x14ac:dyDescent="0.25">
      <c r="A626" s="15" t="str">
        <f t="shared" si="54"/>
        <v> BBS 26 </v>
      </c>
      <c r="B626" s="21" t="str">
        <f t="shared" si="55"/>
        <v>I</v>
      </c>
      <c r="C626" s="15">
        <f t="shared" si="56"/>
        <v>42729.381999999998</v>
      </c>
      <c r="D626" s="19" t="str">
        <f t="shared" si="57"/>
        <v>vis</v>
      </c>
      <c r="E626" s="47" t="e">
        <f>VLOOKUP(C626,Active!C$21:E$693,3,FALSE)</f>
        <v>#N/A</v>
      </c>
      <c r="F626" s="21" t="s">
        <v>9287</v>
      </c>
      <c r="G626" s="19" t="str">
        <f t="shared" si="58"/>
        <v>42729.382</v>
      </c>
      <c r="H626" s="15">
        <f t="shared" si="59"/>
        <v>-394</v>
      </c>
      <c r="I626" s="48" t="s">
        <v>7833</v>
      </c>
      <c r="J626" s="49" t="s">
        <v>7834</v>
      </c>
      <c r="K626" s="48">
        <v>-394</v>
      </c>
      <c r="L626" s="48" t="s">
        <v>10734</v>
      </c>
      <c r="M626" s="49" t="s">
        <v>9369</v>
      </c>
      <c r="N626" s="49"/>
      <c r="O626" s="50" t="s">
        <v>7824</v>
      </c>
      <c r="P626" s="50" t="s">
        <v>7807</v>
      </c>
    </row>
    <row r="627" spans="1:16" ht="13.5" thickBot="1" x14ac:dyDescent="0.25">
      <c r="A627" s="15" t="str">
        <f t="shared" si="54"/>
        <v> BBS 26 </v>
      </c>
      <c r="B627" s="21" t="str">
        <f t="shared" si="55"/>
        <v>I</v>
      </c>
      <c r="C627" s="15">
        <f t="shared" si="56"/>
        <v>42729.383000000002</v>
      </c>
      <c r="D627" s="19" t="str">
        <f t="shared" si="57"/>
        <v>vis</v>
      </c>
      <c r="E627" s="47" t="e">
        <f>VLOOKUP(C627,Active!C$21:E$693,3,FALSE)</f>
        <v>#N/A</v>
      </c>
      <c r="F627" s="21" t="s">
        <v>9287</v>
      </c>
      <c r="G627" s="19" t="str">
        <f t="shared" si="58"/>
        <v>42729.383</v>
      </c>
      <c r="H627" s="15">
        <f t="shared" si="59"/>
        <v>-394</v>
      </c>
      <c r="I627" s="48" t="s">
        <v>7835</v>
      </c>
      <c r="J627" s="49" t="s">
        <v>7836</v>
      </c>
      <c r="K627" s="48">
        <v>-394</v>
      </c>
      <c r="L627" s="48" t="s">
        <v>10742</v>
      </c>
      <c r="M627" s="49" t="s">
        <v>9369</v>
      </c>
      <c r="N627" s="49"/>
      <c r="O627" s="50" t="s">
        <v>7818</v>
      </c>
      <c r="P627" s="50" t="s">
        <v>7807</v>
      </c>
    </row>
    <row r="628" spans="1:16" ht="13.5" thickBot="1" x14ac:dyDescent="0.25">
      <c r="A628" s="15" t="str">
        <f t="shared" si="54"/>
        <v> BBS 26 </v>
      </c>
      <c r="B628" s="21" t="str">
        <f t="shared" si="55"/>
        <v>I</v>
      </c>
      <c r="C628" s="15">
        <f t="shared" si="56"/>
        <v>42729.385000000002</v>
      </c>
      <c r="D628" s="19" t="str">
        <f t="shared" si="57"/>
        <v>vis</v>
      </c>
      <c r="E628" s="47" t="e">
        <f>VLOOKUP(C628,Active!C$21:E$693,3,FALSE)</f>
        <v>#N/A</v>
      </c>
      <c r="F628" s="21" t="s">
        <v>9287</v>
      </c>
      <c r="G628" s="19" t="str">
        <f t="shared" si="58"/>
        <v>42729.385</v>
      </c>
      <c r="H628" s="15">
        <f t="shared" si="59"/>
        <v>-394</v>
      </c>
      <c r="I628" s="48" t="s">
        <v>7837</v>
      </c>
      <c r="J628" s="49" t="s">
        <v>7838</v>
      </c>
      <c r="K628" s="48">
        <v>-394</v>
      </c>
      <c r="L628" s="48" t="s">
        <v>10775</v>
      </c>
      <c r="M628" s="49" t="s">
        <v>9369</v>
      </c>
      <c r="N628" s="49"/>
      <c r="O628" s="50" t="s">
        <v>7821</v>
      </c>
      <c r="P628" s="50" t="s">
        <v>7807</v>
      </c>
    </row>
    <row r="629" spans="1:16" ht="13.5" thickBot="1" x14ac:dyDescent="0.25">
      <c r="A629" s="15" t="str">
        <f t="shared" si="54"/>
        <v> BBS 26 </v>
      </c>
      <c r="B629" s="21" t="str">
        <f t="shared" si="55"/>
        <v>I</v>
      </c>
      <c r="C629" s="15">
        <f t="shared" si="56"/>
        <v>42729.385999999999</v>
      </c>
      <c r="D629" s="19" t="str">
        <f t="shared" si="57"/>
        <v>vis</v>
      </c>
      <c r="E629" s="47" t="e">
        <f>VLOOKUP(C629,Active!C$21:E$693,3,FALSE)</f>
        <v>#N/A</v>
      </c>
      <c r="F629" s="21" t="s">
        <v>9287</v>
      </c>
      <c r="G629" s="19" t="str">
        <f t="shared" si="58"/>
        <v>42729.386</v>
      </c>
      <c r="H629" s="15">
        <f t="shared" si="59"/>
        <v>-394</v>
      </c>
      <c r="I629" s="48" t="s">
        <v>7839</v>
      </c>
      <c r="J629" s="49" t="s">
        <v>7840</v>
      </c>
      <c r="K629" s="48">
        <v>-394</v>
      </c>
      <c r="L629" s="48" t="s">
        <v>10710</v>
      </c>
      <c r="M629" s="49" t="s">
        <v>9369</v>
      </c>
      <c r="N629" s="49"/>
      <c r="O629" s="50" t="s">
        <v>7841</v>
      </c>
      <c r="P629" s="50" t="s">
        <v>7807</v>
      </c>
    </row>
    <row r="630" spans="1:16" ht="13.5" thickBot="1" x14ac:dyDescent="0.25">
      <c r="A630" s="15" t="str">
        <f t="shared" si="54"/>
        <v> BBS 24 </v>
      </c>
      <c r="B630" s="21" t="str">
        <f t="shared" si="55"/>
        <v>I</v>
      </c>
      <c r="C630" s="15">
        <f t="shared" si="56"/>
        <v>42741.332000000002</v>
      </c>
      <c r="D630" s="19" t="str">
        <f t="shared" si="57"/>
        <v>vis</v>
      </c>
      <c r="E630" s="47" t="e">
        <f>VLOOKUP(C630,Active!C$21:E$693,3,FALSE)</f>
        <v>#N/A</v>
      </c>
      <c r="F630" s="21" t="s">
        <v>9287</v>
      </c>
      <c r="G630" s="19" t="str">
        <f t="shared" si="58"/>
        <v>42741.332</v>
      </c>
      <c r="H630" s="15">
        <f t="shared" si="59"/>
        <v>-384</v>
      </c>
      <c r="I630" s="48" t="s">
        <v>7842</v>
      </c>
      <c r="J630" s="49" t="s">
        <v>7843</v>
      </c>
      <c r="K630" s="48">
        <v>-384</v>
      </c>
      <c r="L630" s="48" t="s">
        <v>10615</v>
      </c>
      <c r="M630" s="49" t="s">
        <v>9369</v>
      </c>
      <c r="N630" s="49"/>
      <c r="O630" s="50" t="s">
        <v>5248</v>
      </c>
      <c r="P630" s="50" t="s">
        <v>4251</v>
      </c>
    </row>
    <row r="631" spans="1:16" ht="13.5" thickBot="1" x14ac:dyDescent="0.25">
      <c r="A631" s="15" t="str">
        <f t="shared" si="54"/>
        <v> BBS 25 </v>
      </c>
      <c r="B631" s="21" t="str">
        <f t="shared" si="55"/>
        <v>I</v>
      </c>
      <c r="C631" s="15">
        <f t="shared" si="56"/>
        <v>42741.332999999999</v>
      </c>
      <c r="D631" s="19" t="str">
        <f t="shared" si="57"/>
        <v>vis</v>
      </c>
      <c r="E631" s="47" t="e">
        <f>VLOOKUP(C631,Active!C$21:E$693,3,FALSE)</f>
        <v>#N/A</v>
      </c>
      <c r="F631" s="21" t="s">
        <v>9287</v>
      </c>
      <c r="G631" s="19" t="str">
        <f t="shared" si="58"/>
        <v>42741.333</v>
      </c>
      <c r="H631" s="15">
        <f t="shared" si="59"/>
        <v>-384</v>
      </c>
      <c r="I631" s="48" t="s">
        <v>7844</v>
      </c>
      <c r="J631" s="49" t="s">
        <v>7845</v>
      </c>
      <c r="K631" s="48">
        <v>-384</v>
      </c>
      <c r="L631" s="48" t="s">
        <v>10685</v>
      </c>
      <c r="M631" s="49" t="s">
        <v>9369</v>
      </c>
      <c r="N631" s="49"/>
      <c r="O631" s="50" t="s">
        <v>7214</v>
      </c>
      <c r="P631" s="50" t="s">
        <v>7322</v>
      </c>
    </row>
    <row r="632" spans="1:16" ht="13.5" thickBot="1" x14ac:dyDescent="0.25">
      <c r="A632" s="15" t="str">
        <f t="shared" si="54"/>
        <v> BBS 25 </v>
      </c>
      <c r="B632" s="21" t="str">
        <f t="shared" si="55"/>
        <v>I</v>
      </c>
      <c r="C632" s="15">
        <f t="shared" si="56"/>
        <v>42741.334999999999</v>
      </c>
      <c r="D632" s="19" t="str">
        <f t="shared" si="57"/>
        <v>vis</v>
      </c>
      <c r="E632" s="47" t="e">
        <f>VLOOKUP(C632,Active!C$21:E$693,3,FALSE)</f>
        <v>#N/A</v>
      </c>
      <c r="F632" s="21" t="s">
        <v>9287</v>
      </c>
      <c r="G632" s="19" t="str">
        <f t="shared" si="58"/>
        <v>42741.335</v>
      </c>
      <c r="H632" s="15">
        <f t="shared" si="59"/>
        <v>-384</v>
      </c>
      <c r="I632" s="48" t="s">
        <v>7846</v>
      </c>
      <c r="J632" s="49" t="s">
        <v>7847</v>
      </c>
      <c r="K632" s="48">
        <v>-384</v>
      </c>
      <c r="L632" s="48" t="s">
        <v>10742</v>
      </c>
      <c r="M632" s="49" t="s">
        <v>9369</v>
      </c>
      <c r="N632" s="49"/>
      <c r="O632" s="50" t="s">
        <v>3724</v>
      </c>
      <c r="P632" s="50" t="s">
        <v>7322</v>
      </c>
    </row>
    <row r="633" spans="1:16" ht="13.5" thickBot="1" x14ac:dyDescent="0.25">
      <c r="A633" s="15" t="str">
        <f t="shared" si="54"/>
        <v> BBS 26 </v>
      </c>
      <c r="B633" s="21" t="str">
        <f t="shared" si="55"/>
        <v>I</v>
      </c>
      <c r="C633" s="15">
        <f t="shared" si="56"/>
        <v>42741.343000000001</v>
      </c>
      <c r="D633" s="19" t="str">
        <f t="shared" si="57"/>
        <v>vis</v>
      </c>
      <c r="E633" s="47" t="e">
        <f>VLOOKUP(C633,Active!C$21:E$693,3,FALSE)</f>
        <v>#N/A</v>
      </c>
      <c r="F633" s="21" t="s">
        <v>9287</v>
      </c>
      <c r="G633" s="19" t="str">
        <f t="shared" si="58"/>
        <v>42741.343</v>
      </c>
      <c r="H633" s="15">
        <f t="shared" si="59"/>
        <v>-384</v>
      </c>
      <c r="I633" s="48" t="s">
        <v>7850</v>
      </c>
      <c r="J633" s="49" t="s">
        <v>7851</v>
      </c>
      <c r="K633" s="48">
        <v>-384</v>
      </c>
      <c r="L633" s="48" t="s">
        <v>6911</v>
      </c>
      <c r="M633" s="49" t="s">
        <v>9369</v>
      </c>
      <c r="N633" s="49"/>
      <c r="O633" s="50" t="s">
        <v>4300</v>
      </c>
      <c r="P633" s="50" t="s">
        <v>7807</v>
      </c>
    </row>
    <row r="634" spans="1:16" ht="13.5" thickBot="1" x14ac:dyDescent="0.25">
      <c r="A634" s="15" t="str">
        <f t="shared" si="54"/>
        <v> BBS 26 </v>
      </c>
      <c r="B634" s="21" t="str">
        <f t="shared" si="55"/>
        <v>I</v>
      </c>
      <c r="C634" s="15">
        <f t="shared" si="56"/>
        <v>42741.345000000001</v>
      </c>
      <c r="D634" s="19" t="str">
        <f t="shared" si="57"/>
        <v>vis</v>
      </c>
      <c r="E634" s="47" t="e">
        <f>VLOOKUP(C634,Active!C$21:E$693,3,FALSE)</f>
        <v>#N/A</v>
      </c>
      <c r="F634" s="21" t="s">
        <v>9287</v>
      </c>
      <c r="G634" s="19" t="str">
        <f t="shared" si="58"/>
        <v>42741.345</v>
      </c>
      <c r="H634" s="15">
        <f t="shared" si="59"/>
        <v>-384</v>
      </c>
      <c r="I634" s="48" t="s">
        <v>7852</v>
      </c>
      <c r="J634" s="49" t="s">
        <v>7853</v>
      </c>
      <c r="K634" s="48">
        <v>-384</v>
      </c>
      <c r="L634" s="48" t="s">
        <v>10910</v>
      </c>
      <c r="M634" s="49" t="s">
        <v>9369</v>
      </c>
      <c r="N634" s="49"/>
      <c r="O634" s="50" t="s">
        <v>7230</v>
      </c>
      <c r="P634" s="50" t="s">
        <v>7807</v>
      </c>
    </row>
    <row r="635" spans="1:16" ht="13.5" thickBot="1" x14ac:dyDescent="0.25">
      <c r="A635" s="15" t="str">
        <f t="shared" si="54"/>
        <v> BBS 25 </v>
      </c>
      <c r="B635" s="21" t="str">
        <f t="shared" si="55"/>
        <v>I</v>
      </c>
      <c r="C635" s="15">
        <f t="shared" si="56"/>
        <v>42747.307999999997</v>
      </c>
      <c r="D635" s="19" t="str">
        <f t="shared" si="57"/>
        <v>vis</v>
      </c>
      <c r="E635" s="47" t="e">
        <f>VLOOKUP(C635,Active!C$21:E$693,3,FALSE)</f>
        <v>#N/A</v>
      </c>
      <c r="F635" s="21" t="s">
        <v>9287</v>
      </c>
      <c r="G635" s="19" t="str">
        <f t="shared" si="58"/>
        <v>42747.308</v>
      </c>
      <c r="H635" s="15">
        <f t="shared" si="59"/>
        <v>-379</v>
      </c>
      <c r="I635" s="48" t="s">
        <v>7856</v>
      </c>
      <c r="J635" s="49" t="s">
        <v>7857</v>
      </c>
      <c r="K635" s="48">
        <v>-379</v>
      </c>
      <c r="L635" s="48" t="s">
        <v>10817</v>
      </c>
      <c r="M635" s="49" t="s">
        <v>9369</v>
      </c>
      <c r="N635" s="49"/>
      <c r="O635" s="50" t="s">
        <v>7214</v>
      </c>
      <c r="P635" s="50" t="s">
        <v>7322</v>
      </c>
    </row>
    <row r="636" spans="1:16" ht="13.5" thickBot="1" x14ac:dyDescent="0.25">
      <c r="A636" s="15" t="str">
        <f t="shared" si="54"/>
        <v> BBS 26 </v>
      </c>
      <c r="B636" s="21" t="str">
        <f t="shared" si="55"/>
        <v>I</v>
      </c>
      <c r="C636" s="15">
        <f t="shared" si="56"/>
        <v>42747.322999999997</v>
      </c>
      <c r="D636" s="19" t="str">
        <f t="shared" si="57"/>
        <v>vis</v>
      </c>
      <c r="E636" s="47" t="e">
        <f>VLOOKUP(C636,Active!C$21:E$693,3,FALSE)</f>
        <v>#N/A</v>
      </c>
      <c r="F636" s="21" t="s">
        <v>9287</v>
      </c>
      <c r="G636" s="19" t="str">
        <f t="shared" si="58"/>
        <v>42747.323</v>
      </c>
      <c r="H636" s="15">
        <f t="shared" si="59"/>
        <v>-379</v>
      </c>
      <c r="I636" s="48" t="s">
        <v>7858</v>
      </c>
      <c r="J636" s="49" t="s">
        <v>7859</v>
      </c>
      <c r="K636" s="48">
        <v>-379</v>
      </c>
      <c r="L636" s="48" t="s">
        <v>10707</v>
      </c>
      <c r="M636" s="49" t="s">
        <v>9369</v>
      </c>
      <c r="N636" s="49"/>
      <c r="O636" s="50" t="s">
        <v>4179</v>
      </c>
      <c r="P636" s="50" t="s">
        <v>7807</v>
      </c>
    </row>
    <row r="637" spans="1:16" ht="13.5" thickBot="1" x14ac:dyDescent="0.25">
      <c r="A637" s="15" t="str">
        <f t="shared" si="54"/>
        <v> BBS 25 </v>
      </c>
      <c r="B637" s="21" t="str">
        <f t="shared" si="55"/>
        <v>I</v>
      </c>
      <c r="C637" s="15">
        <f t="shared" si="56"/>
        <v>42753.283000000003</v>
      </c>
      <c r="D637" s="19" t="str">
        <f t="shared" si="57"/>
        <v>vis</v>
      </c>
      <c r="E637" s="47" t="e">
        <f>VLOOKUP(C637,Active!C$21:E$693,3,FALSE)</f>
        <v>#N/A</v>
      </c>
      <c r="F637" s="21" t="s">
        <v>9287</v>
      </c>
      <c r="G637" s="19" t="str">
        <f t="shared" si="58"/>
        <v>42753.283</v>
      </c>
      <c r="H637" s="15">
        <f t="shared" si="59"/>
        <v>-374</v>
      </c>
      <c r="I637" s="48" t="s">
        <v>7860</v>
      </c>
      <c r="J637" s="49" t="s">
        <v>7861</v>
      </c>
      <c r="K637" s="48">
        <v>-374</v>
      </c>
      <c r="L637" s="48" t="s">
        <v>10639</v>
      </c>
      <c r="M637" s="49" t="s">
        <v>9369</v>
      </c>
      <c r="N637" s="49"/>
      <c r="O637" s="50" t="s">
        <v>5248</v>
      </c>
      <c r="P637" s="50" t="s">
        <v>7322</v>
      </c>
    </row>
    <row r="638" spans="1:16" ht="13.5" thickBot="1" x14ac:dyDescent="0.25">
      <c r="A638" s="15" t="str">
        <f t="shared" si="54"/>
        <v> BBS 25 </v>
      </c>
      <c r="B638" s="21" t="str">
        <f t="shared" si="55"/>
        <v>I</v>
      </c>
      <c r="C638" s="15">
        <f t="shared" si="56"/>
        <v>42754.478999999999</v>
      </c>
      <c r="D638" s="19" t="str">
        <f t="shared" si="57"/>
        <v>vis</v>
      </c>
      <c r="E638" s="47" t="e">
        <f>VLOOKUP(C638,Active!C$21:E$693,3,FALSE)</f>
        <v>#N/A</v>
      </c>
      <c r="F638" s="21" t="s">
        <v>9287</v>
      </c>
      <c r="G638" s="19" t="str">
        <f t="shared" si="58"/>
        <v>42754.479</v>
      </c>
      <c r="H638" s="15">
        <f t="shared" si="59"/>
        <v>-373</v>
      </c>
      <c r="I638" s="48" t="s">
        <v>7864</v>
      </c>
      <c r="J638" s="49" t="s">
        <v>7865</v>
      </c>
      <c r="K638" s="48">
        <v>-373</v>
      </c>
      <c r="L638" s="48" t="s">
        <v>10634</v>
      </c>
      <c r="M638" s="49" t="s">
        <v>9369</v>
      </c>
      <c r="N638" s="49"/>
      <c r="O638" s="50" t="s">
        <v>5245</v>
      </c>
      <c r="P638" s="50" t="s">
        <v>7322</v>
      </c>
    </row>
    <row r="639" spans="1:16" ht="13.5" thickBot="1" x14ac:dyDescent="0.25">
      <c r="A639" s="15" t="str">
        <f t="shared" si="54"/>
        <v> BBS 25 </v>
      </c>
      <c r="B639" s="21" t="str">
        <f t="shared" si="55"/>
        <v>I</v>
      </c>
      <c r="C639" s="15">
        <f t="shared" si="56"/>
        <v>42759.27</v>
      </c>
      <c r="D639" s="19" t="str">
        <f t="shared" si="57"/>
        <v>vis</v>
      </c>
      <c r="E639" s="47" t="e">
        <f>VLOOKUP(C639,Active!C$21:E$693,3,FALSE)</f>
        <v>#N/A</v>
      </c>
      <c r="F639" s="21" t="s">
        <v>9287</v>
      </c>
      <c r="G639" s="19" t="str">
        <f t="shared" si="58"/>
        <v>42759.270</v>
      </c>
      <c r="H639" s="15">
        <f t="shared" si="59"/>
        <v>-369</v>
      </c>
      <c r="I639" s="48" t="s">
        <v>7866</v>
      </c>
      <c r="J639" s="49" t="s">
        <v>7867</v>
      </c>
      <c r="K639" s="48">
        <v>-369</v>
      </c>
      <c r="L639" s="48" t="s">
        <v>10723</v>
      </c>
      <c r="M639" s="49" t="s">
        <v>9369</v>
      </c>
      <c r="N639" s="49"/>
      <c r="O639" s="50" t="s">
        <v>5248</v>
      </c>
      <c r="P639" s="50" t="s">
        <v>7322</v>
      </c>
    </row>
    <row r="640" spans="1:16" ht="13.5" thickBot="1" x14ac:dyDescent="0.25">
      <c r="A640" s="15" t="str">
        <f t="shared" si="54"/>
        <v> BBS 26 </v>
      </c>
      <c r="B640" s="21" t="str">
        <f t="shared" si="55"/>
        <v>I</v>
      </c>
      <c r="C640" s="15">
        <f t="shared" si="56"/>
        <v>42760.457999999999</v>
      </c>
      <c r="D640" s="19" t="str">
        <f t="shared" si="57"/>
        <v>vis</v>
      </c>
      <c r="E640" s="47" t="e">
        <f>VLOOKUP(C640,Active!C$21:E$693,3,FALSE)</f>
        <v>#N/A</v>
      </c>
      <c r="F640" s="21" t="s">
        <v>9287</v>
      </c>
      <c r="G640" s="19" t="str">
        <f t="shared" si="58"/>
        <v>42760.458</v>
      </c>
      <c r="H640" s="15">
        <f t="shared" si="59"/>
        <v>-368</v>
      </c>
      <c r="I640" s="48" t="s">
        <v>7870</v>
      </c>
      <c r="J640" s="49" t="s">
        <v>7871</v>
      </c>
      <c r="K640" s="48">
        <v>-368</v>
      </c>
      <c r="L640" s="48" t="s">
        <v>10734</v>
      </c>
      <c r="M640" s="49" t="s">
        <v>9369</v>
      </c>
      <c r="N640" s="49"/>
      <c r="O640" s="50" t="s">
        <v>7821</v>
      </c>
      <c r="P640" s="50" t="s">
        <v>7807</v>
      </c>
    </row>
    <row r="641" spans="1:16" ht="13.5" thickBot="1" x14ac:dyDescent="0.25">
      <c r="A641" s="15" t="str">
        <f t="shared" si="54"/>
        <v> BBS 26 </v>
      </c>
      <c r="B641" s="21" t="str">
        <f t="shared" si="55"/>
        <v>I</v>
      </c>
      <c r="C641" s="15">
        <f t="shared" si="56"/>
        <v>42760.46</v>
      </c>
      <c r="D641" s="19" t="str">
        <f t="shared" si="57"/>
        <v>vis</v>
      </c>
      <c r="E641" s="47" t="e">
        <f>VLOOKUP(C641,Active!C$21:E$693,3,FALSE)</f>
        <v>#N/A</v>
      </c>
      <c r="F641" s="21" t="s">
        <v>9287</v>
      </c>
      <c r="G641" s="19" t="str">
        <f t="shared" si="58"/>
        <v>42760.460</v>
      </c>
      <c r="H641" s="15">
        <f t="shared" si="59"/>
        <v>-368</v>
      </c>
      <c r="I641" s="48" t="s">
        <v>7872</v>
      </c>
      <c r="J641" s="49" t="s">
        <v>7873</v>
      </c>
      <c r="K641" s="48">
        <v>-368</v>
      </c>
      <c r="L641" s="48" t="s">
        <v>10688</v>
      </c>
      <c r="M641" s="49" t="s">
        <v>9369</v>
      </c>
      <c r="N641" s="49"/>
      <c r="O641" s="50" t="s">
        <v>7824</v>
      </c>
      <c r="P641" s="50" t="s">
        <v>7807</v>
      </c>
    </row>
    <row r="642" spans="1:16" ht="13.5" thickBot="1" x14ac:dyDescent="0.25">
      <c r="A642" s="15" t="str">
        <f t="shared" si="54"/>
        <v>IBVS 1335 </v>
      </c>
      <c r="B642" s="21" t="str">
        <f t="shared" si="55"/>
        <v>I</v>
      </c>
      <c r="C642" s="15">
        <f t="shared" si="56"/>
        <v>42770.021999999997</v>
      </c>
      <c r="D642" s="19" t="str">
        <f t="shared" si="57"/>
        <v>vis</v>
      </c>
      <c r="E642" s="47" t="e">
        <f>VLOOKUP(C642,Active!C$21:E$693,3,FALSE)</f>
        <v>#N/A</v>
      </c>
      <c r="F642" s="21" t="s">
        <v>9287</v>
      </c>
      <c r="G642" s="19" t="str">
        <f t="shared" si="58"/>
        <v>42770.022</v>
      </c>
      <c r="H642" s="15">
        <f t="shared" si="59"/>
        <v>-360</v>
      </c>
      <c r="I642" s="48" t="s">
        <v>7880</v>
      </c>
      <c r="J642" s="49" t="s">
        <v>7881</v>
      </c>
      <c r="K642" s="48">
        <v>-360</v>
      </c>
      <c r="L642" s="48" t="s">
        <v>10688</v>
      </c>
      <c r="M642" s="49" t="s">
        <v>9369</v>
      </c>
      <c r="N642" s="49"/>
      <c r="O642" s="50" t="s">
        <v>7655</v>
      </c>
      <c r="P642" s="51" t="s">
        <v>7882</v>
      </c>
    </row>
    <row r="643" spans="1:16" ht="13.5" thickBot="1" x14ac:dyDescent="0.25">
      <c r="A643" s="15" t="str">
        <f t="shared" si="54"/>
        <v> BBS 25 </v>
      </c>
      <c r="B643" s="21" t="str">
        <f t="shared" si="55"/>
        <v>I</v>
      </c>
      <c r="C643" s="15">
        <f t="shared" si="56"/>
        <v>42778.385000000002</v>
      </c>
      <c r="D643" s="19" t="str">
        <f t="shared" si="57"/>
        <v>vis</v>
      </c>
      <c r="E643" s="47" t="e">
        <f>VLOOKUP(C643,Active!C$21:E$693,3,FALSE)</f>
        <v>#N/A</v>
      </c>
      <c r="F643" s="21" t="s">
        <v>9287</v>
      </c>
      <c r="G643" s="19" t="str">
        <f t="shared" si="58"/>
        <v>42778.385</v>
      </c>
      <c r="H643" s="15">
        <f t="shared" si="59"/>
        <v>-353</v>
      </c>
      <c r="I643" s="48" t="s">
        <v>7885</v>
      </c>
      <c r="J643" s="49" t="s">
        <v>7886</v>
      </c>
      <c r="K643" s="48">
        <v>-353</v>
      </c>
      <c r="L643" s="48" t="s">
        <v>10615</v>
      </c>
      <c r="M643" s="49" t="s">
        <v>9369</v>
      </c>
      <c r="N643" s="49"/>
      <c r="O643" s="50" t="s">
        <v>5245</v>
      </c>
      <c r="P643" s="50" t="s">
        <v>7322</v>
      </c>
    </row>
    <row r="644" spans="1:16" ht="13.5" thickBot="1" x14ac:dyDescent="0.25">
      <c r="A644" s="15" t="str">
        <f t="shared" si="54"/>
        <v> BBS 28 </v>
      </c>
      <c r="B644" s="21" t="str">
        <f t="shared" si="55"/>
        <v>I</v>
      </c>
      <c r="C644" s="15">
        <f t="shared" si="56"/>
        <v>42784.364999999998</v>
      </c>
      <c r="D644" s="19" t="str">
        <f t="shared" si="57"/>
        <v>vis</v>
      </c>
      <c r="E644" s="47" t="e">
        <f>VLOOKUP(C644,Active!C$21:E$693,3,FALSE)</f>
        <v>#N/A</v>
      </c>
      <c r="F644" s="21" t="s">
        <v>9287</v>
      </c>
      <c r="G644" s="19" t="str">
        <f t="shared" si="58"/>
        <v>42784.365</v>
      </c>
      <c r="H644" s="15">
        <f t="shared" si="59"/>
        <v>-348</v>
      </c>
      <c r="I644" s="48" t="s">
        <v>7887</v>
      </c>
      <c r="J644" s="49" t="s">
        <v>7888</v>
      </c>
      <c r="K644" s="48">
        <v>-348</v>
      </c>
      <c r="L644" s="48" t="s">
        <v>10688</v>
      </c>
      <c r="M644" s="49" t="s">
        <v>9369</v>
      </c>
      <c r="N644" s="49"/>
      <c r="O644" s="50" t="s">
        <v>7889</v>
      </c>
      <c r="P644" s="50" t="s">
        <v>7890</v>
      </c>
    </row>
    <row r="645" spans="1:16" ht="13.5" thickBot="1" x14ac:dyDescent="0.25">
      <c r="A645" s="15" t="str">
        <f t="shared" si="54"/>
        <v>IBVS 1350 </v>
      </c>
      <c r="B645" s="21" t="str">
        <f t="shared" si="55"/>
        <v>I</v>
      </c>
      <c r="C645" s="15">
        <f t="shared" si="56"/>
        <v>42786.75</v>
      </c>
      <c r="D645" s="19" t="str">
        <f t="shared" si="57"/>
        <v>vis</v>
      </c>
      <c r="E645" s="47" t="e">
        <f>VLOOKUP(C645,Active!C$21:E$693,3,FALSE)</f>
        <v>#N/A</v>
      </c>
      <c r="F645" s="21" t="s">
        <v>9287</v>
      </c>
      <c r="G645" s="19" t="str">
        <f t="shared" si="58"/>
        <v>42786.750</v>
      </c>
      <c r="H645" s="15">
        <f t="shared" si="59"/>
        <v>-346</v>
      </c>
      <c r="I645" s="48" t="s">
        <v>7891</v>
      </c>
      <c r="J645" s="49" t="s">
        <v>7892</v>
      </c>
      <c r="K645" s="48">
        <v>-346</v>
      </c>
      <c r="L645" s="48" t="s">
        <v>10639</v>
      </c>
      <c r="M645" s="49" t="s">
        <v>9369</v>
      </c>
      <c r="N645" s="49"/>
      <c r="O645" s="50" t="s">
        <v>7434</v>
      </c>
      <c r="P645" s="51" t="s">
        <v>7435</v>
      </c>
    </row>
    <row r="646" spans="1:16" ht="13.5" thickBot="1" x14ac:dyDescent="0.25">
      <c r="A646" s="15" t="str">
        <f t="shared" si="54"/>
        <v> AOEB 1 </v>
      </c>
      <c r="B646" s="21" t="str">
        <f t="shared" si="55"/>
        <v>I</v>
      </c>
      <c r="C646" s="15">
        <f t="shared" si="56"/>
        <v>42786.754000000001</v>
      </c>
      <c r="D646" s="19" t="str">
        <f t="shared" si="57"/>
        <v>vis</v>
      </c>
      <c r="E646" s="47" t="e">
        <f>VLOOKUP(C646,Active!C$21:E$693,3,FALSE)</f>
        <v>#N/A</v>
      </c>
      <c r="F646" s="21" t="s">
        <v>9287</v>
      </c>
      <c r="G646" s="19" t="str">
        <f t="shared" si="58"/>
        <v>42786.754</v>
      </c>
      <c r="H646" s="15">
        <f t="shared" si="59"/>
        <v>-346</v>
      </c>
      <c r="I646" s="48" t="s">
        <v>7893</v>
      </c>
      <c r="J646" s="49" t="s">
        <v>7894</v>
      </c>
      <c r="K646" s="48">
        <v>-346</v>
      </c>
      <c r="L646" s="48" t="s">
        <v>10734</v>
      </c>
      <c r="M646" s="49" t="s">
        <v>9369</v>
      </c>
      <c r="N646" s="49"/>
      <c r="O646" s="50" t="s">
        <v>7438</v>
      </c>
      <c r="P646" s="50" t="s">
        <v>7439</v>
      </c>
    </row>
    <row r="647" spans="1:16" ht="13.5" thickBot="1" x14ac:dyDescent="0.25">
      <c r="A647" s="15" t="str">
        <f t="shared" si="54"/>
        <v> BBS 26 </v>
      </c>
      <c r="B647" s="21" t="str">
        <f t="shared" si="55"/>
        <v>I</v>
      </c>
      <c r="C647" s="15">
        <f t="shared" si="56"/>
        <v>42796.317999999999</v>
      </c>
      <c r="D647" s="19" t="str">
        <f t="shared" si="57"/>
        <v>vis</v>
      </c>
      <c r="E647" s="47" t="e">
        <f>VLOOKUP(C647,Active!C$21:E$693,3,FALSE)</f>
        <v>#N/A</v>
      </c>
      <c r="F647" s="21" t="s">
        <v>9287</v>
      </c>
      <c r="G647" s="19" t="str">
        <f t="shared" si="58"/>
        <v>42796.318</v>
      </c>
      <c r="H647" s="15">
        <f t="shared" si="59"/>
        <v>-338</v>
      </c>
      <c r="I647" s="48" t="s">
        <v>7895</v>
      </c>
      <c r="J647" s="49" t="s">
        <v>7896</v>
      </c>
      <c r="K647" s="48">
        <v>-338</v>
      </c>
      <c r="L647" s="48" t="s">
        <v>10688</v>
      </c>
      <c r="M647" s="49" t="s">
        <v>9369</v>
      </c>
      <c r="N647" s="49"/>
      <c r="O647" s="50" t="s">
        <v>5866</v>
      </c>
      <c r="P647" s="50" t="s">
        <v>7807</v>
      </c>
    </row>
    <row r="648" spans="1:16" ht="13.5" thickBot="1" x14ac:dyDescent="0.25">
      <c r="A648" s="15" t="str">
        <f t="shared" si="54"/>
        <v> BBS 26 </v>
      </c>
      <c r="B648" s="21" t="str">
        <f t="shared" si="55"/>
        <v>I</v>
      </c>
      <c r="C648" s="15">
        <f t="shared" si="56"/>
        <v>42796.322999999997</v>
      </c>
      <c r="D648" s="19" t="str">
        <f t="shared" si="57"/>
        <v>vis</v>
      </c>
      <c r="E648" s="47" t="e">
        <f>VLOOKUP(C648,Active!C$21:E$693,3,FALSE)</f>
        <v>#N/A</v>
      </c>
      <c r="F648" s="21" t="s">
        <v>9287</v>
      </c>
      <c r="G648" s="19" t="str">
        <f t="shared" si="58"/>
        <v>42796.323</v>
      </c>
      <c r="H648" s="15">
        <f t="shared" si="59"/>
        <v>-338</v>
      </c>
      <c r="I648" s="48" t="s">
        <v>7897</v>
      </c>
      <c r="J648" s="49" t="s">
        <v>7898</v>
      </c>
      <c r="K648" s="48">
        <v>-338</v>
      </c>
      <c r="L648" s="48" t="s">
        <v>10723</v>
      </c>
      <c r="M648" s="49" t="s">
        <v>9369</v>
      </c>
      <c r="N648" s="49"/>
      <c r="O648" s="50" t="s">
        <v>4179</v>
      </c>
      <c r="P648" s="50" t="s">
        <v>7807</v>
      </c>
    </row>
    <row r="649" spans="1:16" ht="13.5" thickBot="1" x14ac:dyDescent="0.25">
      <c r="A649" s="15" t="str">
        <f t="shared" si="54"/>
        <v> BBS 26 </v>
      </c>
      <c r="B649" s="21" t="str">
        <f t="shared" si="55"/>
        <v>I</v>
      </c>
      <c r="C649" s="15">
        <f t="shared" si="56"/>
        <v>42802.286999999997</v>
      </c>
      <c r="D649" s="19" t="str">
        <f t="shared" si="57"/>
        <v>vis</v>
      </c>
      <c r="E649" s="47" t="e">
        <f>VLOOKUP(C649,Active!C$21:E$693,3,FALSE)</f>
        <v>#N/A</v>
      </c>
      <c r="F649" s="21" t="s">
        <v>9287</v>
      </c>
      <c r="G649" s="19" t="str">
        <f t="shared" si="58"/>
        <v>42802.287</v>
      </c>
      <c r="H649" s="15">
        <f t="shared" si="59"/>
        <v>-333</v>
      </c>
      <c r="I649" s="48" t="s">
        <v>7899</v>
      </c>
      <c r="J649" s="49" t="s">
        <v>7900</v>
      </c>
      <c r="K649" s="48">
        <v>-333</v>
      </c>
      <c r="L649" s="48" t="s">
        <v>7644</v>
      </c>
      <c r="M649" s="49" t="s">
        <v>9369</v>
      </c>
      <c r="N649" s="49"/>
      <c r="O649" s="50" t="s">
        <v>4133</v>
      </c>
      <c r="P649" s="50" t="s">
        <v>7807</v>
      </c>
    </row>
    <row r="650" spans="1:16" ht="13.5" thickBot="1" x14ac:dyDescent="0.25">
      <c r="A650" s="15" t="str">
        <f t="shared" si="54"/>
        <v> BBS 26 </v>
      </c>
      <c r="B650" s="21" t="str">
        <f t="shared" si="55"/>
        <v>I</v>
      </c>
      <c r="C650" s="15">
        <f t="shared" si="56"/>
        <v>42802.29</v>
      </c>
      <c r="D650" s="19" t="str">
        <f t="shared" si="57"/>
        <v>vis</v>
      </c>
      <c r="E650" s="47" t="e">
        <f>VLOOKUP(C650,Active!C$21:E$693,3,FALSE)</f>
        <v>#N/A</v>
      </c>
      <c r="F650" s="21" t="s">
        <v>9287</v>
      </c>
      <c r="G650" s="19" t="str">
        <f t="shared" si="58"/>
        <v>42802.290</v>
      </c>
      <c r="H650" s="15">
        <f t="shared" si="59"/>
        <v>-333</v>
      </c>
      <c r="I650" s="48" t="s">
        <v>7901</v>
      </c>
      <c r="J650" s="49" t="s">
        <v>7902</v>
      </c>
      <c r="K650" s="48">
        <v>-333</v>
      </c>
      <c r="L650" s="48" t="s">
        <v>10615</v>
      </c>
      <c r="M650" s="49" t="s">
        <v>9369</v>
      </c>
      <c r="N650" s="49"/>
      <c r="O650" s="50" t="s">
        <v>5248</v>
      </c>
      <c r="P650" s="50" t="s">
        <v>7807</v>
      </c>
    </row>
    <row r="651" spans="1:16" ht="13.5" thickBot="1" x14ac:dyDescent="0.25">
      <c r="A651" s="15" t="str">
        <f t="shared" ref="A651:A714" si="60">P651</f>
        <v> BBS 26 </v>
      </c>
      <c r="B651" s="21" t="str">
        <f t="shared" ref="B651:B714" si="61">IF(H651=INT(H651),"I","II")</f>
        <v>I</v>
      </c>
      <c r="C651" s="15">
        <f t="shared" ref="C651:C714" si="62">1*G651</f>
        <v>42802.292000000001</v>
      </c>
      <c r="D651" s="19" t="str">
        <f t="shared" ref="D651:D714" si="63">VLOOKUP(F651,I$1:J$5,2,FALSE)</f>
        <v>vis</v>
      </c>
      <c r="E651" s="47" t="e">
        <f>VLOOKUP(C651,Active!C$21:E$693,3,FALSE)</f>
        <v>#N/A</v>
      </c>
      <c r="F651" s="21" t="s">
        <v>9287</v>
      </c>
      <c r="G651" s="19" t="str">
        <f t="shared" ref="G651:G714" si="64">MID(I651,3,LEN(I651)-3)</f>
        <v>42802.292</v>
      </c>
      <c r="H651" s="15">
        <f t="shared" ref="H651:H714" si="65">1*K651</f>
        <v>-333</v>
      </c>
      <c r="I651" s="48" t="s">
        <v>7903</v>
      </c>
      <c r="J651" s="49" t="s">
        <v>7904</v>
      </c>
      <c r="K651" s="48">
        <v>-333</v>
      </c>
      <c r="L651" s="48" t="s">
        <v>10734</v>
      </c>
      <c r="M651" s="49" t="s">
        <v>9369</v>
      </c>
      <c r="N651" s="49"/>
      <c r="O651" s="50" t="s">
        <v>7905</v>
      </c>
      <c r="P651" s="50" t="s">
        <v>7807</v>
      </c>
    </row>
    <row r="652" spans="1:16" ht="13.5" thickBot="1" x14ac:dyDescent="0.25">
      <c r="A652" s="15" t="str">
        <f t="shared" si="60"/>
        <v> BBS 26 </v>
      </c>
      <c r="B652" s="21" t="str">
        <f t="shared" si="61"/>
        <v>I</v>
      </c>
      <c r="C652" s="15">
        <f t="shared" si="62"/>
        <v>42802.294999999998</v>
      </c>
      <c r="D652" s="19" t="str">
        <f t="shared" si="63"/>
        <v>vis</v>
      </c>
      <c r="E652" s="47" t="e">
        <f>VLOOKUP(C652,Active!C$21:E$693,3,FALSE)</f>
        <v>#N/A</v>
      </c>
      <c r="F652" s="21" t="s">
        <v>9287</v>
      </c>
      <c r="G652" s="19" t="str">
        <f t="shared" si="64"/>
        <v>42802.295</v>
      </c>
      <c r="H652" s="15">
        <f t="shared" si="65"/>
        <v>-333</v>
      </c>
      <c r="I652" s="48" t="s">
        <v>7906</v>
      </c>
      <c r="J652" s="49" t="s">
        <v>7907</v>
      </c>
      <c r="K652" s="48">
        <v>-333</v>
      </c>
      <c r="L652" s="48" t="s">
        <v>10775</v>
      </c>
      <c r="M652" s="49" t="s">
        <v>9369</v>
      </c>
      <c r="N652" s="49"/>
      <c r="O652" s="50" t="s">
        <v>7818</v>
      </c>
      <c r="P652" s="50" t="s">
        <v>7807</v>
      </c>
    </row>
    <row r="653" spans="1:16" ht="13.5" thickBot="1" x14ac:dyDescent="0.25">
      <c r="A653" s="15" t="str">
        <f t="shared" si="60"/>
        <v> BBS 27 </v>
      </c>
      <c r="B653" s="21" t="str">
        <f t="shared" si="61"/>
        <v>I</v>
      </c>
      <c r="C653" s="15">
        <f t="shared" si="62"/>
        <v>42802.296000000002</v>
      </c>
      <c r="D653" s="19" t="str">
        <f t="shared" si="63"/>
        <v>vis</v>
      </c>
      <c r="E653" s="47" t="e">
        <f>VLOOKUP(C653,Active!C$21:E$693,3,FALSE)</f>
        <v>#N/A</v>
      </c>
      <c r="F653" s="21" t="s">
        <v>9287</v>
      </c>
      <c r="G653" s="19" t="str">
        <f t="shared" si="64"/>
        <v>42802.296</v>
      </c>
      <c r="H653" s="15">
        <f t="shared" si="65"/>
        <v>-333</v>
      </c>
      <c r="I653" s="48" t="s">
        <v>7908</v>
      </c>
      <c r="J653" s="49" t="s">
        <v>7909</v>
      </c>
      <c r="K653" s="48">
        <v>-333</v>
      </c>
      <c r="L653" s="48" t="s">
        <v>10710</v>
      </c>
      <c r="M653" s="49" t="s">
        <v>9369</v>
      </c>
      <c r="N653" s="49"/>
      <c r="O653" s="50" t="s">
        <v>7321</v>
      </c>
      <c r="P653" s="50" t="s">
        <v>7910</v>
      </c>
    </row>
    <row r="654" spans="1:16" ht="13.5" thickBot="1" x14ac:dyDescent="0.25">
      <c r="A654" s="15" t="str">
        <f t="shared" si="60"/>
        <v> BBS 26 </v>
      </c>
      <c r="B654" s="21" t="str">
        <f t="shared" si="61"/>
        <v>I</v>
      </c>
      <c r="C654" s="15">
        <f t="shared" si="62"/>
        <v>42802.298000000003</v>
      </c>
      <c r="D654" s="19" t="str">
        <f t="shared" si="63"/>
        <v>vis</v>
      </c>
      <c r="E654" s="47" t="e">
        <f>VLOOKUP(C654,Active!C$21:E$693,3,FALSE)</f>
        <v>#N/A</v>
      </c>
      <c r="F654" s="21" t="s">
        <v>9287</v>
      </c>
      <c r="G654" s="19" t="str">
        <f t="shared" si="64"/>
        <v>42802.298</v>
      </c>
      <c r="H654" s="15">
        <f t="shared" si="65"/>
        <v>-333</v>
      </c>
      <c r="I654" s="48" t="s">
        <v>7911</v>
      </c>
      <c r="J654" s="49" t="s">
        <v>7912</v>
      </c>
      <c r="K654" s="48">
        <v>-333</v>
      </c>
      <c r="L654" s="48" t="s">
        <v>10760</v>
      </c>
      <c r="M654" s="49" t="s">
        <v>9369</v>
      </c>
      <c r="N654" s="49"/>
      <c r="O654" s="50" t="s">
        <v>7168</v>
      </c>
      <c r="P654" s="50" t="s">
        <v>7807</v>
      </c>
    </row>
    <row r="655" spans="1:16" ht="13.5" thickBot="1" x14ac:dyDescent="0.25">
      <c r="A655" s="15" t="str">
        <f t="shared" si="60"/>
        <v> BBS 26 </v>
      </c>
      <c r="B655" s="21" t="str">
        <f t="shared" si="61"/>
        <v>I</v>
      </c>
      <c r="C655" s="15">
        <f t="shared" si="62"/>
        <v>42802.298999999999</v>
      </c>
      <c r="D655" s="19" t="str">
        <f t="shared" si="63"/>
        <v>vis</v>
      </c>
      <c r="E655" s="47" t="e">
        <f>VLOOKUP(C655,Active!C$21:E$693,3,FALSE)</f>
        <v>#N/A</v>
      </c>
      <c r="F655" s="21" t="s">
        <v>9287</v>
      </c>
      <c r="G655" s="19" t="str">
        <f t="shared" si="64"/>
        <v>42802.299</v>
      </c>
      <c r="H655" s="15">
        <f t="shared" si="65"/>
        <v>-333</v>
      </c>
      <c r="I655" s="48" t="s">
        <v>7913</v>
      </c>
      <c r="J655" s="49" t="s">
        <v>7914</v>
      </c>
      <c r="K655" s="48">
        <v>-333</v>
      </c>
      <c r="L655" s="48" t="s">
        <v>10723</v>
      </c>
      <c r="M655" s="49" t="s">
        <v>9369</v>
      </c>
      <c r="N655" s="49"/>
      <c r="O655" s="50" t="s">
        <v>7915</v>
      </c>
      <c r="P655" s="50" t="s">
        <v>7807</v>
      </c>
    </row>
    <row r="656" spans="1:16" ht="13.5" thickBot="1" x14ac:dyDescent="0.25">
      <c r="A656" s="15" t="str">
        <f t="shared" si="60"/>
        <v> BBS 26 </v>
      </c>
      <c r="B656" s="21" t="str">
        <f t="shared" si="61"/>
        <v>I</v>
      </c>
      <c r="C656" s="15">
        <f t="shared" si="62"/>
        <v>42802.303999999996</v>
      </c>
      <c r="D656" s="19" t="str">
        <f t="shared" si="63"/>
        <v>vis</v>
      </c>
      <c r="E656" s="47" t="e">
        <f>VLOOKUP(C656,Active!C$21:E$693,3,FALSE)</f>
        <v>#N/A</v>
      </c>
      <c r="F656" s="21" t="s">
        <v>9287</v>
      </c>
      <c r="G656" s="19" t="str">
        <f t="shared" si="64"/>
        <v>42802.304</v>
      </c>
      <c r="H656" s="15">
        <f t="shared" si="65"/>
        <v>-333</v>
      </c>
      <c r="I656" s="48" t="s">
        <v>7916</v>
      </c>
      <c r="J656" s="49" t="s">
        <v>7917</v>
      </c>
      <c r="K656" s="48">
        <v>-333</v>
      </c>
      <c r="L656" s="48" t="s">
        <v>10707</v>
      </c>
      <c r="M656" s="49" t="s">
        <v>9369</v>
      </c>
      <c r="N656" s="49"/>
      <c r="O656" s="50" t="s">
        <v>4179</v>
      </c>
      <c r="P656" s="50" t="s">
        <v>7807</v>
      </c>
    </row>
    <row r="657" spans="1:16" ht="13.5" thickBot="1" x14ac:dyDescent="0.25">
      <c r="A657" s="15" t="str">
        <f t="shared" si="60"/>
        <v> BBS 27 </v>
      </c>
      <c r="B657" s="21" t="str">
        <f t="shared" si="61"/>
        <v>I</v>
      </c>
      <c r="C657" s="15">
        <f t="shared" si="62"/>
        <v>42803.476000000002</v>
      </c>
      <c r="D657" s="19" t="str">
        <f t="shared" si="63"/>
        <v>vis</v>
      </c>
      <c r="E657" s="47" t="e">
        <f>VLOOKUP(C657,Active!C$21:E$693,3,FALSE)</f>
        <v>#N/A</v>
      </c>
      <c r="F657" s="21" t="s">
        <v>9287</v>
      </c>
      <c r="G657" s="19" t="str">
        <f t="shared" si="64"/>
        <v>42803.476</v>
      </c>
      <c r="H657" s="15">
        <f t="shared" si="65"/>
        <v>-332</v>
      </c>
      <c r="I657" s="48" t="s">
        <v>7918</v>
      </c>
      <c r="J657" s="49" t="s">
        <v>7919</v>
      </c>
      <c r="K657" s="48">
        <v>-332</v>
      </c>
      <c r="L657" s="48" t="s">
        <v>10595</v>
      </c>
      <c r="M657" s="49" t="s">
        <v>9369</v>
      </c>
      <c r="N657" s="49"/>
      <c r="O657" s="50" t="s">
        <v>7321</v>
      </c>
      <c r="P657" s="50" t="s">
        <v>7910</v>
      </c>
    </row>
    <row r="658" spans="1:16" ht="13.5" thickBot="1" x14ac:dyDescent="0.25">
      <c r="A658" s="15" t="str">
        <f t="shared" si="60"/>
        <v> BBS 26 </v>
      </c>
      <c r="B658" s="21" t="str">
        <f t="shared" si="61"/>
        <v>I</v>
      </c>
      <c r="C658" s="15">
        <f t="shared" si="62"/>
        <v>42803.487000000001</v>
      </c>
      <c r="D658" s="19" t="str">
        <f t="shared" si="63"/>
        <v>vis</v>
      </c>
      <c r="E658" s="47" t="e">
        <f>VLOOKUP(C658,Active!C$21:E$693,3,FALSE)</f>
        <v>#N/A</v>
      </c>
      <c r="F658" s="21" t="s">
        <v>9287</v>
      </c>
      <c r="G658" s="19" t="str">
        <f t="shared" si="64"/>
        <v>42803.487</v>
      </c>
      <c r="H658" s="15">
        <f t="shared" si="65"/>
        <v>-332</v>
      </c>
      <c r="I658" s="48" t="s">
        <v>7924</v>
      </c>
      <c r="J658" s="49" t="s">
        <v>7925</v>
      </c>
      <c r="K658" s="48">
        <v>-332</v>
      </c>
      <c r="L658" s="48" t="s">
        <v>10734</v>
      </c>
      <c r="M658" s="49" t="s">
        <v>9369</v>
      </c>
      <c r="N658" s="49"/>
      <c r="O658" s="50" t="s">
        <v>7230</v>
      </c>
      <c r="P658" s="50" t="s">
        <v>7807</v>
      </c>
    </row>
    <row r="659" spans="1:16" ht="13.5" thickBot="1" x14ac:dyDescent="0.25">
      <c r="A659" s="15" t="str">
        <f t="shared" si="60"/>
        <v> AOEB 1 </v>
      </c>
      <c r="B659" s="21" t="str">
        <f t="shared" si="61"/>
        <v>I</v>
      </c>
      <c r="C659" s="15">
        <f t="shared" si="62"/>
        <v>42804.684999999998</v>
      </c>
      <c r="D659" s="19" t="str">
        <f t="shared" si="63"/>
        <v>vis</v>
      </c>
      <c r="E659" s="47" t="e">
        <f>VLOOKUP(C659,Active!C$21:E$693,3,FALSE)</f>
        <v>#N/A</v>
      </c>
      <c r="F659" s="21" t="s">
        <v>9287</v>
      </c>
      <c r="G659" s="19" t="str">
        <f t="shared" si="64"/>
        <v>42804.685</v>
      </c>
      <c r="H659" s="15">
        <f t="shared" si="65"/>
        <v>-331</v>
      </c>
      <c r="I659" s="48" t="s">
        <v>7926</v>
      </c>
      <c r="J659" s="49" t="s">
        <v>7927</v>
      </c>
      <c r="K659" s="48">
        <v>-331</v>
      </c>
      <c r="L659" s="48" t="s">
        <v>10688</v>
      </c>
      <c r="M659" s="49" t="s">
        <v>9369</v>
      </c>
      <c r="N659" s="49"/>
      <c r="O659" s="50" t="s">
        <v>7161</v>
      </c>
      <c r="P659" s="50" t="s">
        <v>7439</v>
      </c>
    </row>
    <row r="660" spans="1:16" ht="13.5" thickBot="1" x14ac:dyDescent="0.25">
      <c r="A660" s="15" t="str">
        <f t="shared" si="60"/>
        <v> BBS 26 </v>
      </c>
      <c r="B660" s="21" t="str">
        <f t="shared" si="61"/>
        <v>I</v>
      </c>
      <c r="C660" s="15">
        <f t="shared" si="62"/>
        <v>42809.464999999997</v>
      </c>
      <c r="D660" s="19" t="str">
        <f t="shared" si="63"/>
        <v>vis</v>
      </c>
      <c r="E660" s="47" t="e">
        <f>VLOOKUP(C660,Active!C$21:E$693,3,FALSE)</f>
        <v>#N/A</v>
      </c>
      <c r="F660" s="21" t="s">
        <v>9287</v>
      </c>
      <c r="G660" s="19" t="str">
        <f t="shared" si="64"/>
        <v>42809.465</v>
      </c>
      <c r="H660" s="15">
        <f t="shared" si="65"/>
        <v>-327</v>
      </c>
      <c r="I660" s="48" t="s">
        <v>7940</v>
      </c>
      <c r="J660" s="49" t="s">
        <v>7941</v>
      </c>
      <c r="K660" s="48">
        <v>-327</v>
      </c>
      <c r="L660" s="48" t="s">
        <v>10742</v>
      </c>
      <c r="M660" s="49" t="s">
        <v>9369</v>
      </c>
      <c r="N660" s="49"/>
      <c r="O660" s="50" t="s">
        <v>5245</v>
      </c>
      <c r="P660" s="50" t="s">
        <v>7807</v>
      </c>
    </row>
    <row r="661" spans="1:16" ht="13.5" thickBot="1" x14ac:dyDescent="0.25">
      <c r="A661" s="15" t="str">
        <f t="shared" si="60"/>
        <v> BBS 27 </v>
      </c>
      <c r="B661" s="21" t="str">
        <f t="shared" si="61"/>
        <v>I</v>
      </c>
      <c r="C661" s="15">
        <f t="shared" si="62"/>
        <v>42827.392999999996</v>
      </c>
      <c r="D661" s="19" t="str">
        <f t="shared" si="63"/>
        <v>vis</v>
      </c>
      <c r="E661" s="47" t="e">
        <f>VLOOKUP(C661,Active!C$21:E$693,3,FALSE)</f>
        <v>#N/A</v>
      </c>
      <c r="F661" s="21" t="s">
        <v>9287</v>
      </c>
      <c r="G661" s="19" t="str">
        <f t="shared" si="64"/>
        <v>42827.393</v>
      </c>
      <c r="H661" s="15">
        <f t="shared" si="65"/>
        <v>-312</v>
      </c>
      <c r="I661" s="48" t="s">
        <v>7944</v>
      </c>
      <c r="J661" s="49" t="s">
        <v>7945</v>
      </c>
      <c r="K661" s="48">
        <v>-312</v>
      </c>
      <c r="L661" s="48" t="s">
        <v>10742</v>
      </c>
      <c r="M661" s="49" t="s">
        <v>9369</v>
      </c>
      <c r="N661" s="49"/>
      <c r="O661" s="50" t="s">
        <v>7818</v>
      </c>
      <c r="P661" s="50" t="s">
        <v>7910</v>
      </c>
    </row>
    <row r="662" spans="1:16" ht="13.5" thickBot="1" x14ac:dyDescent="0.25">
      <c r="A662" s="15" t="str">
        <f t="shared" si="60"/>
        <v> AOEB 1 </v>
      </c>
      <c r="B662" s="21" t="str">
        <f t="shared" si="61"/>
        <v>I</v>
      </c>
      <c r="C662" s="15">
        <f t="shared" si="62"/>
        <v>42828.586000000003</v>
      </c>
      <c r="D662" s="19" t="str">
        <f t="shared" si="63"/>
        <v>vis</v>
      </c>
      <c r="E662" s="47" t="e">
        <f>VLOOKUP(C662,Active!C$21:E$693,3,FALSE)</f>
        <v>#N/A</v>
      </c>
      <c r="F662" s="21" t="s">
        <v>9287</v>
      </c>
      <c r="G662" s="19" t="str">
        <f t="shared" si="64"/>
        <v>42828.586</v>
      </c>
      <c r="H662" s="15">
        <f t="shared" si="65"/>
        <v>-311</v>
      </c>
      <c r="I662" s="48" t="s">
        <v>7948</v>
      </c>
      <c r="J662" s="49" t="s">
        <v>7949</v>
      </c>
      <c r="K662" s="48">
        <v>-311</v>
      </c>
      <c r="L662" s="48" t="s">
        <v>10685</v>
      </c>
      <c r="M662" s="49" t="s">
        <v>9369</v>
      </c>
      <c r="N662" s="49"/>
      <c r="O662" s="50" t="s">
        <v>11401</v>
      </c>
      <c r="P662" s="50" t="s">
        <v>7439</v>
      </c>
    </row>
    <row r="663" spans="1:16" ht="13.5" thickBot="1" x14ac:dyDescent="0.25">
      <c r="A663" s="15" t="str">
        <f t="shared" si="60"/>
        <v> BBS 26 </v>
      </c>
      <c r="B663" s="21" t="str">
        <f t="shared" si="61"/>
        <v>I</v>
      </c>
      <c r="C663" s="15">
        <f t="shared" si="62"/>
        <v>42833.364000000001</v>
      </c>
      <c r="D663" s="19" t="str">
        <f t="shared" si="63"/>
        <v>vis</v>
      </c>
      <c r="E663" s="47" t="e">
        <f>VLOOKUP(C663,Active!C$21:E$693,3,FALSE)</f>
        <v>#N/A</v>
      </c>
      <c r="F663" s="21" t="s">
        <v>9287</v>
      </c>
      <c r="G663" s="19" t="str">
        <f t="shared" si="64"/>
        <v>42833.364</v>
      </c>
      <c r="H663" s="15">
        <f t="shared" si="65"/>
        <v>-307</v>
      </c>
      <c r="I663" s="48" t="s">
        <v>7950</v>
      </c>
      <c r="J663" s="49" t="s">
        <v>7951</v>
      </c>
      <c r="K663" s="48">
        <v>-307</v>
      </c>
      <c r="L663" s="48" t="s">
        <v>10639</v>
      </c>
      <c r="M663" s="49" t="s">
        <v>9369</v>
      </c>
      <c r="N663" s="49"/>
      <c r="O663" s="50" t="s">
        <v>5245</v>
      </c>
      <c r="P663" s="50" t="s">
        <v>7807</v>
      </c>
    </row>
    <row r="664" spans="1:16" ht="13.5" thickBot="1" x14ac:dyDescent="0.25">
      <c r="A664" s="15" t="str">
        <f t="shared" si="60"/>
        <v> BBS 28 </v>
      </c>
      <c r="B664" s="21" t="str">
        <f t="shared" si="61"/>
        <v>I</v>
      </c>
      <c r="C664" s="15">
        <f t="shared" si="62"/>
        <v>42839.328999999998</v>
      </c>
      <c r="D664" s="19" t="str">
        <f t="shared" si="63"/>
        <v>vis</v>
      </c>
      <c r="E664" s="47" t="e">
        <f>VLOOKUP(C664,Active!C$21:E$693,3,FALSE)</f>
        <v>#N/A</v>
      </c>
      <c r="F664" s="21" t="s">
        <v>9287</v>
      </c>
      <c r="G664" s="19" t="str">
        <f t="shared" si="64"/>
        <v>42839.329</v>
      </c>
      <c r="H664" s="15">
        <f t="shared" si="65"/>
        <v>-302</v>
      </c>
      <c r="I664" s="48" t="s">
        <v>7952</v>
      </c>
      <c r="J664" s="49" t="s">
        <v>7953</v>
      </c>
      <c r="K664" s="48">
        <v>-302</v>
      </c>
      <c r="L664" s="48" t="s">
        <v>10270</v>
      </c>
      <c r="M664" s="49" t="s">
        <v>9369</v>
      </c>
      <c r="N664" s="49"/>
      <c r="O664" s="50" t="s">
        <v>7905</v>
      </c>
      <c r="P664" s="50" t="s">
        <v>7890</v>
      </c>
    </row>
    <row r="665" spans="1:16" ht="13.5" thickBot="1" x14ac:dyDescent="0.25">
      <c r="A665" s="15" t="str">
        <f t="shared" si="60"/>
        <v> AOEB 1 </v>
      </c>
      <c r="B665" s="21" t="str">
        <f t="shared" si="61"/>
        <v>I</v>
      </c>
      <c r="C665" s="15">
        <f t="shared" si="62"/>
        <v>42839.339</v>
      </c>
      <c r="D665" s="19" t="str">
        <f t="shared" si="63"/>
        <v>vis</v>
      </c>
      <c r="E665" s="47" t="e">
        <f>VLOOKUP(C665,Active!C$21:E$693,3,FALSE)</f>
        <v>#N/A</v>
      </c>
      <c r="F665" s="21" t="s">
        <v>9287</v>
      </c>
      <c r="G665" s="19" t="str">
        <f t="shared" si="64"/>
        <v>42839.339</v>
      </c>
      <c r="H665" s="15">
        <f t="shared" si="65"/>
        <v>-302</v>
      </c>
      <c r="I665" s="48" t="s">
        <v>7954</v>
      </c>
      <c r="J665" s="49" t="s">
        <v>7955</v>
      </c>
      <c r="K665" s="48">
        <v>-302</v>
      </c>
      <c r="L665" s="48" t="s">
        <v>9288</v>
      </c>
      <c r="M665" s="49" t="s">
        <v>9369</v>
      </c>
      <c r="N665" s="49"/>
      <c r="O665" s="50" t="s">
        <v>7956</v>
      </c>
      <c r="P665" s="50" t="s">
        <v>7439</v>
      </c>
    </row>
    <row r="666" spans="1:16" ht="13.5" thickBot="1" x14ac:dyDescent="0.25">
      <c r="A666" s="15" t="str">
        <f t="shared" si="60"/>
        <v> BBS 27 </v>
      </c>
      <c r="B666" s="21" t="str">
        <f t="shared" si="61"/>
        <v>I</v>
      </c>
      <c r="C666" s="15">
        <f t="shared" si="62"/>
        <v>42839.343999999997</v>
      </c>
      <c r="D666" s="19" t="str">
        <f t="shared" si="63"/>
        <v>vis</v>
      </c>
      <c r="E666" s="47" t="e">
        <f>VLOOKUP(C666,Active!C$21:E$693,3,FALSE)</f>
        <v>#N/A</v>
      </c>
      <c r="F666" s="21" t="s">
        <v>9287</v>
      </c>
      <c r="G666" s="19" t="str">
        <f t="shared" si="64"/>
        <v>42839.344</v>
      </c>
      <c r="H666" s="15">
        <f t="shared" si="65"/>
        <v>-302</v>
      </c>
      <c r="I666" s="48" t="s">
        <v>7957</v>
      </c>
      <c r="J666" s="49" t="s">
        <v>7958</v>
      </c>
      <c r="K666" s="48">
        <v>-302</v>
      </c>
      <c r="L666" s="48" t="s">
        <v>10685</v>
      </c>
      <c r="M666" s="49" t="s">
        <v>9369</v>
      </c>
      <c r="N666" s="49"/>
      <c r="O666" s="50" t="s">
        <v>5245</v>
      </c>
      <c r="P666" s="50" t="s">
        <v>7910</v>
      </c>
    </row>
    <row r="667" spans="1:16" ht="13.5" thickBot="1" x14ac:dyDescent="0.25">
      <c r="A667" s="15" t="str">
        <f t="shared" si="60"/>
        <v> BBS 27 </v>
      </c>
      <c r="B667" s="21" t="str">
        <f t="shared" si="61"/>
        <v>I</v>
      </c>
      <c r="C667" s="15">
        <f t="shared" si="62"/>
        <v>42839.345000000001</v>
      </c>
      <c r="D667" s="19" t="str">
        <f t="shared" si="63"/>
        <v>vis</v>
      </c>
      <c r="E667" s="47" t="e">
        <f>VLOOKUP(C667,Active!C$21:E$693,3,FALSE)</f>
        <v>#N/A</v>
      </c>
      <c r="F667" s="21" t="s">
        <v>9287</v>
      </c>
      <c r="G667" s="19" t="str">
        <f t="shared" si="64"/>
        <v>42839.345</v>
      </c>
      <c r="H667" s="15">
        <f t="shared" si="65"/>
        <v>-302</v>
      </c>
      <c r="I667" s="48" t="s">
        <v>7959</v>
      </c>
      <c r="J667" s="49" t="s">
        <v>7960</v>
      </c>
      <c r="K667" s="48">
        <v>-302</v>
      </c>
      <c r="L667" s="48" t="s">
        <v>10734</v>
      </c>
      <c r="M667" s="49" t="s">
        <v>9369</v>
      </c>
      <c r="N667" s="49"/>
      <c r="O667" s="50" t="s">
        <v>7821</v>
      </c>
      <c r="P667" s="50" t="s">
        <v>7910</v>
      </c>
    </row>
    <row r="668" spans="1:16" ht="13.5" thickBot="1" x14ac:dyDescent="0.25">
      <c r="A668" s="15" t="str">
        <f t="shared" si="60"/>
        <v> BBS 27 </v>
      </c>
      <c r="B668" s="21" t="str">
        <f t="shared" si="61"/>
        <v>I</v>
      </c>
      <c r="C668" s="15">
        <f t="shared" si="62"/>
        <v>42839.345999999998</v>
      </c>
      <c r="D668" s="19" t="str">
        <f t="shared" si="63"/>
        <v>vis</v>
      </c>
      <c r="E668" s="47" t="e">
        <f>VLOOKUP(C668,Active!C$21:E$693,3,FALSE)</f>
        <v>#N/A</v>
      </c>
      <c r="F668" s="21" t="s">
        <v>9287</v>
      </c>
      <c r="G668" s="19" t="str">
        <f t="shared" si="64"/>
        <v>42839.346</v>
      </c>
      <c r="H668" s="15">
        <f t="shared" si="65"/>
        <v>-302</v>
      </c>
      <c r="I668" s="48" t="s">
        <v>7961</v>
      </c>
      <c r="J668" s="49" t="s">
        <v>7962</v>
      </c>
      <c r="K668" s="48">
        <v>-302</v>
      </c>
      <c r="L668" s="48" t="s">
        <v>10742</v>
      </c>
      <c r="M668" s="49" t="s">
        <v>9369</v>
      </c>
      <c r="N668" s="49"/>
      <c r="O668" s="50" t="s">
        <v>7421</v>
      </c>
      <c r="P668" s="50" t="s">
        <v>7910</v>
      </c>
    </row>
    <row r="669" spans="1:16" ht="13.5" thickBot="1" x14ac:dyDescent="0.25">
      <c r="A669" s="15" t="str">
        <f t="shared" si="60"/>
        <v> BBS 27 </v>
      </c>
      <c r="B669" s="21" t="str">
        <f t="shared" si="61"/>
        <v>I</v>
      </c>
      <c r="C669" s="15">
        <f t="shared" si="62"/>
        <v>42839.35</v>
      </c>
      <c r="D669" s="19" t="str">
        <f t="shared" si="63"/>
        <v>vis</v>
      </c>
      <c r="E669" s="47" t="e">
        <f>VLOOKUP(C669,Active!C$21:E$693,3,FALSE)</f>
        <v>#N/A</v>
      </c>
      <c r="F669" s="21" t="s">
        <v>9287</v>
      </c>
      <c r="G669" s="19" t="str">
        <f t="shared" si="64"/>
        <v>42839.350</v>
      </c>
      <c r="H669" s="15">
        <f t="shared" si="65"/>
        <v>-302</v>
      </c>
      <c r="I669" s="48" t="s">
        <v>7963</v>
      </c>
      <c r="J669" s="49" t="s">
        <v>7964</v>
      </c>
      <c r="K669" s="48">
        <v>-302</v>
      </c>
      <c r="L669" s="48" t="s">
        <v>10699</v>
      </c>
      <c r="M669" s="49" t="s">
        <v>9369</v>
      </c>
      <c r="N669" s="49"/>
      <c r="O669" s="50" t="s">
        <v>5866</v>
      </c>
      <c r="P669" s="50" t="s">
        <v>7910</v>
      </c>
    </row>
    <row r="670" spans="1:16" ht="13.5" thickBot="1" x14ac:dyDescent="0.25">
      <c r="A670" s="15" t="str">
        <f t="shared" si="60"/>
        <v> BBS 27 </v>
      </c>
      <c r="B670" s="21" t="str">
        <f t="shared" si="61"/>
        <v>I</v>
      </c>
      <c r="C670" s="15">
        <f t="shared" si="62"/>
        <v>42845.322999999997</v>
      </c>
      <c r="D670" s="19" t="str">
        <f t="shared" si="63"/>
        <v>vis</v>
      </c>
      <c r="E670" s="47" t="e">
        <f>VLOOKUP(C670,Active!C$21:E$693,3,FALSE)</f>
        <v>#N/A</v>
      </c>
      <c r="F670" s="21" t="s">
        <v>9287</v>
      </c>
      <c r="G670" s="19" t="str">
        <f t="shared" si="64"/>
        <v>42845.323</v>
      </c>
      <c r="H670" s="15">
        <f t="shared" si="65"/>
        <v>-297</v>
      </c>
      <c r="I670" s="48" t="s">
        <v>7967</v>
      </c>
      <c r="J670" s="49" t="s">
        <v>7968</v>
      </c>
      <c r="K670" s="48">
        <v>-297</v>
      </c>
      <c r="L670" s="48" t="s">
        <v>10688</v>
      </c>
      <c r="M670" s="49" t="s">
        <v>9369</v>
      </c>
      <c r="N670" s="49"/>
      <c r="O670" s="50" t="s">
        <v>7230</v>
      </c>
      <c r="P670" s="50" t="s">
        <v>7910</v>
      </c>
    </row>
    <row r="671" spans="1:16" ht="13.5" thickBot="1" x14ac:dyDescent="0.25">
      <c r="A671" s="15" t="str">
        <f t="shared" si="60"/>
        <v> BBS 27 </v>
      </c>
      <c r="B671" s="21" t="str">
        <f t="shared" si="61"/>
        <v>I</v>
      </c>
      <c r="C671" s="15">
        <f t="shared" si="62"/>
        <v>42858.466999999997</v>
      </c>
      <c r="D671" s="19" t="str">
        <f t="shared" si="63"/>
        <v>vis</v>
      </c>
      <c r="E671" s="47" t="e">
        <f>VLOOKUP(C671,Active!C$21:E$693,3,FALSE)</f>
        <v>#N/A</v>
      </c>
      <c r="F671" s="21" t="s">
        <v>9287</v>
      </c>
      <c r="G671" s="19" t="str">
        <f t="shared" si="64"/>
        <v>42858.467</v>
      </c>
      <c r="H671" s="15">
        <f t="shared" si="65"/>
        <v>-286</v>
      </c>
      <c r="I671" s="48" t="s">
        <v>7978</v>
      </c>
      <c r="J671" s="49" t="s">
        <v>7979</v>
      </c>
      <c r="K671" s="48">
        <v>-286</v>
      </c>
      <c r="L671" s="48" t="s">
        <v>10615</v>
      </c>
      <c r="M671" s="49" t="s">
        <v>9369</v>
      </c>
      <c r="N671" s="49"/>
      <c r="O671" s="50" t="s">
        <v>7230</v>
      </c>
      <c r="P671" s="50" t="s">
        <v>7910</v>
      </c>
    </row>
    <row r="672" spans="1:16" ht="13.5" thickBot="1" x14ac:dyDescent="0.25">
      <c r="A672" s="15" t="str">
        <f t="shared" si="60"/>
        <v> BBS 27 </v>
      </c>
      <c r="B672" s="21" t="str">
        <f t="shared" si="61"/>
        <v>I</v>
      </c>
      <c r="C672" s="15">
        <f t="shared" si="62"/>
        <v>42858.468999999997</v>
      </c>
      <c r="D672" s="19" t="str">
        <f t="shared" si="63"/>
        <v>vis</v>
      </c>
      <c r="E672" s="47" t="e">
        <f>VLOOKUP(C672,Active!C$21:E$693,3,FALSE)</f>
        <v>#N/A</v>
      </c>
      <c r="F672" s="21" t="s">
        <v>9287</v>
      </c>
      <c r="G672" s="19" t="str">
        <f t="shared" si="64"/>
        <v>42858.469</v>
      </c>
      <c r="H672" s="15">
        <f t="shared" si="65"/>
        <v>-286</v>
      </c>
      <c r="I672" s="48" t="s">
        <v>7980</v>
      </c>
      <c r="J672" s="49" t="s">
        <v>7981</v>
      </c>
      <c r="K672" s="48">
        <v>-286</v>
      </c>
      <c r="L672" s="48" t="s">
        <v>10734</v>
      </c>
      <c r="M672" s="49" t="s">
        <v>9369</v>
      </c>
      <c r="N672" s="49"/>
      <c r="O672" s="50" t="s">
        <v>7821</v>
      </c>
      <c r="P672" s="50" t="s">
        <v>7910</v>
      </c>
    </row>
    <row r="673" spans="1:16" ht="13.5" thickBot="1" x14ac:dyDescent="0.25">
      <c r="A673" s="15" t="str">
        <f t="shared" si="60"/>
        <v> BBS 27 </v>
      </c>
      <c r="B673" s="21" t="str">
        <f t="shared" si="61"/>
        <v>I</v>
      </c>
      <c r="C673" s="15">
        <f t="shared" si="62"/>
        <v>42858.468999999997</v>
      </c>
      <c r="D673" s="19" t="str">
        <f t="shared" si="63"/>
        <v>vis</v>
      </c>
      <c r="E673" s="47" t="e">
        <f>VLOOKUP(C673,Active!C$21:E$693,3,FALSE)</f>
        <v>#N/A</v>
      </c>
      <c r="F673" s="21" t="s">
        <v>9287</v>
      </c>
      <c r="G673" s="19" t="str">
        <f t="shared" si="64"/>
        <v>42858.469</v>
      </c>
      <c r="H673" s="15">
        <f t="shared" si="65"/>
        <v>-286</v>
      </c>
      <c r="I673" s="48" t="s">
        <v>7980</v>
      </c>
      <c r="J673" s="49" t="s">
        <v>7981</v>
      </c>
      <c r="K673" s="48">
        <v>-286</v>
      </c>
      <c r="L673" s="48" t="s">
        <v>10734</v>
      </c>
      <c r="M673" s="49" t="s">
        <v>9369</v>
      </c>
      <c r="N673" s="49"/>
      <c r="O673" s="50" t="s">
        <v>5245</v>
      </c>
      <c r="P673" s="50" t="s">
        <v>7910</v>
      </c>
    </row>
    <row r="674" spans="1:16" ht="13.5" thickBot="1" x14ac:dyDescent="0.25">
      <c r="A674" s="15" t="str">
        <f t="shared" si="60"/>
        <v> BBS 27 </v>
      </c>
      <c r="B674" s="21" t="str">
        <f t="shared" si="61"/>
        <v>I</v>
      </c>
      <c r="C674" s="15">
        <f t="shared" si="62"/>
        <v>42858.468999999997</v>
      </c>
      <c r="D674" s="19" t="str">
        <f t="shared" si="63"/>
        <v>vis</v>
      </c>
      <c r="E674" s="47" t="e">
        <f>VLOOKUP(C674,Active!C$21:E$693,3,FALSE)</f>
        <v>#N/A</v>
      </c>
      <c r="F674" s="21" t="s">
        <v>9287</v>
      </c>
      <c r="G674" s="19" t="str">
        <f t="shared" si="64"/>
        <v>42858.469</v>
      </c>
      <c r="H674" s="15">
        <f t="shared" si="65"/>
        <v>-286</v>
      </c>
      <c r="I674" s="48" t="s">
        <v>7980</v>
      </c>
      <c r="J674" s="49" t="s">
        <v>7981</v>
      </c>
      <c r="K674" s="48">
        <v>-286</v>
      </c>
      <c r="L674" s="48" t="s">
        <v>10734</v>
      </c>
      <c r="M674" s="49" t="s">
        <v>9369</v>
      </c>
      <c r="N674" s="49"/>
      <c r="O674" s="50" t="s">
        <v>7421</v>
      </c>
      <c r="P674" s="50" t="s">
        <v>7910</v>
      </c>
    </row>
    <row r="675" spans="1:16" ht="13.5" thickBot="1" x14ac:dyDescent="0.25">
      <c r="A675" s="15" t="str">
        <f t="shared" si="60"/>
        <v> AOEB 1 </v>
      </c>
      <c r="B675" s="21" t="str">
        <f t="shared" si="61"/>
        <v>I</v>
      </c>
      <c r="C675" s="15">
        <f t="shared" si="62"/>
        <v>42859.661999999997</v>
      </c>
      <c r="D675" s="19" t="str">
        <f t="shared" si="63"/>
        <v>vis</v>
      </c>
      <c r="E675" s="47" t="e">
        <f>VLOOKUP(C675,Active!C$21:E$693,3,FALSE)</f>
        <v>#N/A</v>
      </c>
      <c r="F675" s="21" t="s">
        <v>9287</v>
      </c>
      <c r="G675" s="19" t="str">
        <f t="shared" si="64"/>
        <v>42859.662</v>
      </c>
      <c r="H675" s="15">
        <f t="shared" si="65"/>
        <v>-285</v>
      </c>
      <c r="I675" s="48" t="s">
        <v>7982</v>
      </c>
      <c r="J675" s="49" t="s">
        <v>7983</v>
      </c>
      <c r="K675" s="48">
        <v>-285</v>
      </c>
      <c r="L675" s="48" t="s">
        <v>10615</v>
      </c>
      <c r="M675" s="49" t="s">
        <v>9369</v>
      </c>
      <c r="N675" s="49"/>
      <c r="O675" s="50" t="s">
        <v>4220</v>
      </c>
      <c r="P675" s="50" t="s">
        <v>7439</v>
      </c>
    </row>
    <row r="676" spans="1:16" ht="13.5" thickBot="1" x14ac:dyDescent="0.25">
      <c r="A676" s="15" t="str">
        <f t="shared" si="60"/>
        <v> AOEB 1 </v>
      </c>
      <c r="B676" s="21" t="str">
        <f t="shared" si="61"/>
        <v>I</v>
      </c>
      <c r="C676" s="15">
        <f t="shared" si="62"/>
        <v>42860.857000000004</v>
      </c>
      <c r="D676" s="19" t="str">
        <f t="shared" si="63"/>
        <v>vis</v>
      </c>
      <c r="E676" s="47" t="e">
        <f>VLOOKUP(C676,Active!C$21:E$693,3,FALSE)</f>
        <v>#N/A</v>
      </c>
      <c r="F676" s="21" t="s">
        <v>9287</v>
      </c>
      <c r="G676" s="19" t="str">
        <f t="shared" si="64"/>
        <v>42860.857</v>
      </c>
      <c r="H676" s="15">
        <f t="shared" si="65"/>
        <v>-284</v>
      </c>
      <c r="I676" s="48" t="s">
        <v>7984</v>
      </c>
      <c r="J676" s="49" t="s">
        <v>7985</v>
      </c>
      <c r="K676" s="48">
        <v>-284</v>
      </c>
      <c r="L676" s="48" t="s">
        <v>10615</v>
      </c>
      <c r="M676" s="49" t="s">
        <v>9369</v>
      </c>
      <c r="N676" s="49"/>
      <c r="O676" s="50" t="s">
        <v>7986</v>
      </c>
      <c r="P676" s="50" t="s">
        <v>7439</v>
      </c>
    </row>
    <row r="677" spans="1:16" ht="13.5" thickBot="1" x14ac:dyDescent="0.25">
      <c r="A677" s="15" t="str">
        <f t="shared" si="60"/>
        <v>IBVS 1512 </v>
      </c>
      <c r="B677" s="21" t="str">
        <f t="shared" si="61"/>
        <v>I</v>
      </c>
      <c r="C677" s="15">
        <f t="shared" si="62"/>
        <v>42863.244100000004</v>
      </c>
      <c r="D677" s="19" t="str">
        <f t="shared" si="63"/>
        <v>vis</v>
      </c>
      <c r="E677" s="47" t="e">
        <f>VLOOKUP(C677,Active!C$21:E$693,3,FALSE)</f>
        <v>#N/A</v>
      </c>
      <c r="F677" s="21" t="s">
        <v>9287</v>
      </c>
      <c r="G677" s="19" t="str">
        <f t="shared" si="64"/>
        <v>42863.2441</v>
      </c>
      <c r="H677" s="15">
        <f t="shared" si="65"/>
        <v>-282</v>
      </c>
      <c r="I677" s="48" t="s">
        <v>7987</v>
      </c>
      <c r="J677" s="49" t="s">
        <v>7988</v>
      </c>
      <c r="K677" s="48">
        <v>-282</v>
      </c>
      <c r="L677" s="48" t="s">
        <v>10600</v>
      </c>
      <c r="M677" s="49" t="s">
        <v>10601</v>
      </c>
      <c r="N677" s="49" t="s">
        <v>10602</v>
      </c>
      <c r="O677" s="50" t="s">
        <v>7989</v>
      </c>
      <c r="P677" s="51" t="s">
        <v>7990</v>
      </c>
    </row>
    <row r="678" spans="1:16" ht="13.5" thickBot="1" x14ac:dyDescent="0.25">
      <c r="A678" s="15" t="str">
        <f t="shared" si="60"/>
        <v> VSSC 58.13 </v>
      </c>
      <c r="B678" s="21" t="str">
        <f t="shared" si="61"/>
        <v>I</v>
      </c>
      <c r="C678" s="15">
        <f t="shared" si="62"/>
        <v>42864.445</v>
      </c>
      <c r="D678" s="19" t="str">
        <f t="shared" si="63"/>
        <v>vis</v>
      </c>
      <c r="E678" s="47" t="e">
        <f>VLOOKUP(C678,Active!C$21:E$693,3,FALSE)</f>
        <v>#N/A</v>
      </c>
      <c r="F678" s="21" t="s">
        <v>9287</v>
      </c>
      <c r="G678" s="19" t="str">
        <f t="shared" si="64"/>
        <v>42864.445</v>
      </c>
      <c r="H678" s="15">
        <f t="shared" si="65"/>
        <v>-281</v>
      </c>
      <c r="I678" s="48" t="s">
        <v>7991</v>
      </c>
      <c r="J678" s="49" t="s">
        <v>7992</v>
      </c>
      <c r="K678" s="48">
        <v>-281</v>
      </c>
      <c r="L678" s="48" t="s">
        <v>10734</v>
      </c>
      <c r="M678" s="49" t="s">
        <v>9369</v>
      </c>
      <c r="N678" s="49"/>
      <c r="O678" s="50" t="s">
        <v>7922</v>
      </c>
      <c r="P678" s="50" t="s">
        <v>7923</v>
      </c>
    </row>
    <row r="679" spans="1:16" ht="13.5" thickBot="1" x14ac:dyDescent="0.25">
      <c r="A679" s="15" t="str">
        <f t="shared" si="60"/>
        <v> BBS 27 </v>
      </c>
      <c r="B679" s="21" t="str">
        <f t="shared" si="61"/>
        <v>I</v>
      </c>
      <c r="C679" s="15">
        <f t="shared" si="62"/>
        <v>42864.445</v>
      </c>
      <c r="D679" s="19" t="str">
        <f t="shared" si="63"/>
        <v>vis</v>
      </c>
      <c r="E679" s="47" t="e">
        <f>VLOOKUP(C679,Active!C$21:E$693,3,FALSE)</f>
        <v>#N/A</v>
      </c>
      <c r="F679" s="21" t="s">
        <v>9287</v>
      </c>
      <c r="G679" s="19" t="str">
        <f t="shared" si="64"/>
        <v>42864.445</v>
      </c>
      <c r="H679" s="15">
        <f t="shared" si="65"/>
        <v>-281</v>
      </c>
      <c r="I679" s="48" t="s">
        <v>7991</v>
      </c>
      <c r="J679" s="49" t="s">
        <v>7992</v>
      </c>
      <c r="K679" s="48">
        <v>-281</v>
      </c>
      <c r="L679" s="48" t="s">
        <v>10734</v>
      </c>
      <c r="M679" s="49" t="s">
        <v>9369</v>
      </c>
      <c r="N679" s="49"/>
      <c r="O679" s="50" t="s">
        <v>7421</v>
      </c>
      <c r="P679" s="50" t="s">
        <v>7910</v>
      </c>
    </row>
    <row r="680" spans="1:16" ht="13.5" thickBot="1" x14ac:dyDescent="0.25">
      <c r="A680" s="15" t="str">
        <f t="shared" si="60"/>
        <v> BBS 27 </v>
      </c>
      <c r="B680" s="21" t="str">
        <f t="shared" si="61"/>
        <v>I</v>
      </c>
      <c r="C680" s="15">
        <f t="shared" si="62"/>
        <v>42864.447999999997</v>
      </c>
      <c r="D680" s="19" t="str">
        <f t="shared" si="63"/>
        <v>vis</v>
      </c>
      <c r="E680" s="47" t="e">
        <f>VLOOKUP(C680,Active!C$21:E$693,3,FALSE)</f>
        <v>#N/A</v>
      </c>
      <c r="F680" s="21" t="s">
        <v>9287</v>
      </c>
      <c r="G680" s="19" t="str">
        <f t="shared" si="64"/>
        <v>42864.448</v>
      </c>
      <c r="H680" s="15">
        <f t="shared" si="65"/>
        <v>-281</v>
      </c>
      <c r="I680" s="48" t="s">
        <v>7993</v>
      </c>
      <c r="J680" s="49" t="s">
        <v>7994</v>
      </c>
      <c r="K680" s="48">
        <v>-281</v>
      </c>
      <c r="L680" s="48" t="s">
        <v>10775</v>
      </c>
      <c r="M680" s="49" t="s">
        <v>9369</v>
      </c>
      <c r="N680" s="49"/>
      <c r="O680" s="50" t="s">
        <v>5245</v>
      </c>
      <c r="P680" s="50" t="s">
        <v>7910</v>
      </c>
    </row>
    <row r="681" spans="1:16" ht="13.5" thickBot="1" x14ac:dyDescent="0.25">
      <c r="A681" s="15" t="str">
        <f t="shared" si="60"/>
        <v> AOEB 1 </v>
      </c>
      <c r="B681" s="21" t="str">
        <f t="shared" si="61"/>
        <v>I</v>
      </c>
      <c r="C681" s="15">
        <f t="shared" si="62"/>
        <v>42865.637000000002</v>
      </c>
      <c r="D681" s="19" t="str">
        <f t="shared" si="63"/>
        <v>vis</v>
      </c>
      <c r="E681" s="47" t="e">
        <f>VLOOKUP(C681,Active!C$21:E$693,3,FALSE)</f>
        <v>#N/A</v>
      </c>
      <c r="F681" s="21" t="s">
        <v>9287</v>
      </c>
      <c r="G681" s="19" t="str">
        <f t="shared" si="64"/>
        <v>42865.637</v>
      </c>
      <c r="H681" s="15">
        <f t="shared" si="65"/>
        <v>-280</v>
      </c>
      <c r="I681" s="48" t="s">
        <v>7995</v>
      </c>
      <c r="J681" s="49" t="s">
        <v>7996</v>
      </c>
      <c r="K681" s="48">
        <v>-280</v>
      </c>
      <c r="L681" s="48" t="s">
        <v>10634</v>
      </c>
      <c r="M681" s="49" t="s">
        <v>9369</v>
      </c>
      <c r="N681" s="49"/>
      <c r="O681" s="50" t="s">
        <v>7997</v>
      </c>
      <c r="P681" s="50" t="s">
        <v>7439</v>
      </c>
    </row>
    <row r="682" spans="1:16" ht="13.5" thickBot="1" x14ac:dyDescent="0.25">
      <c r="A682" s="15" t="str">
        <f t="shared" si="60"/>
        <v> AOEB 1 </v>
      </c>
      <c r="B682" s="21" t="str">
        <f t="shared" si="61"/>
        <v>I</v>
      </c>
      <c r="C682" s="15">
        <f t="shared" si="62"/>
        <v>42865.639000000003</v>
      </c>
      <c r="D682" s="19" t="str">
        <f t="shared" si="63"/>
        <v>vis</v>
      </c>
      <c r="E682" s="47" t="e">
        <f>VLOOKUP(C682,Active!C$21:E$693,3,FALSE)</f>
        <v>#N/A</v>
      </c>
      <c r="F682" s="21" t="s">
        <v>9287</v>
      </c>
      <c r="G682" s="19" t="str">
        <f t="shared" si="64"/>
        <v>42865.639</v>
      </c>
      <c r="H682" s="15">
        <f t="shared" si="65"/>
        <v>-280</v>
      </c>
      <c r="I682" s="48" t="s">
        <v>7998</v>
      </c>
      <c r="J682" s="49" t="s">
        <v>7999</v>
      </c>
      <c r="K682" s="48">
        <v>-280</v>
      </c>
      <c r="L682" s="48" t="s">
        <v>10685</v>
      </c>
      <c r="M682" s="49" t="s">
        <v>9369</v>
      </c>
      <c r="N682" s="49"/>
      <c r="O682" s="50" t="s">
        <v>4220</v>
      </c>
      <c r="P682" s="50" t="s">
        <v>7439</v>
      </c>
    </row>
    <row r="683" spans="1:16" ht="13.5" thickBot="1" x14ac:dyDescent="0.25">
      <c r="A683" s="15" t="str">
        <f t="shared" si="60"/>
        <v>IBVS 1512 </v>
      </c>
      <c r="B683" s="21" t="str">
        <f t="shared" si="61"/>
        <v>I</v>
      </c>
      <c r="C683" s="15">
        <f t="shared" si="62"/>
        <v>42869.2235</v>
      </c>
      <c r="D683" s="19" t="str">
        <f t="shared" si="63"/>
        <v>vis</v>
      </c>
      <c r="E683" s="47" t="e">
        <f>VLOOKUP(C683,Active!C$21:E$693,3,FALSE)</f>
        <v>#N/A</v>
      </c>
      <c r="F683" s="21" t="s">
        <v>9287</v>
      </c>
      <c r="G683" s="19" t="str">
        <f t="shared" si="64"/>
        <v>42869.2235</v>
      </c>
      <c r="H683" s="15">
        <f t="shared" si="65"/>
        <v>-277</v>
      </c>
      <c r="I683" s="48" t="s">
        <v>8000</v>
      </c>
      <c r="J683" s="49" t="s">
        <v>8001</v>
      </c>
      <c r="K683" s="48">
        <v>-277</v>
      </c>
      <c r="L683" s="48" t="s">
        <v>5959</v>
      </c>
      <c r="M683" s="49" t="s">
        <v>10601</v>
      </c>
      <c r="N683" s="49" t="s">
        <v>10602</v>
      </c>
      <c r="O683" s="50" t="s">
        <v>7989</v>
      </c>
      <c r="P683" s="51" t="s">
        <v>7990</v>
      </c>
    </row>
    <row r="684" spans="1:16" ht="13.5" thickBot="1" x14ac:dyDescent="0.25">
      <c r="A684" s="15" t="str">
        <f t="shared" si="60"/>
        <v>IBVS 1512 </v>
      </c>
      <c r="B684" s="21" t="str">
        <f t="shared" si="61"/>
        <v>I</v>
      </c>
      <c r="C684" s="15">
        <f t="shared" si="62"/>
        <v>42870.417699999998</v>
      </c>
      <c r="D684" s="19" t="str">
        <f t="shared" si="63"/>
        <v>vis</v>
      </c>
      <c r="E684" s="47" t="e">
        <f>VLOOKUP(C684,Active!C$21:E$693,3,FALSE)</f>
        <v>#N/A</v>
      </c>
      <c r="F684" s="21" t="s">
        <v>9287</v>
      </c>
      <c r="G684" s="19" t="str">
        <f t="shared" si="64"/>
        <v>42870.4177</v>
      </c>
      <c r="H684" s="15">
        <f t="shared" si="65"/>
        <v>-276</v>
      </c>
      <c r="I684" s="48" t="s">
        <v>8002</v>
      </c>
      <c r="J684" s="49" t="s">
        <v>8003</v>
      </c>
      <c r="K684" s="48">
        <v>-276</v>
      </c>
      <c r="L684" s="48" t="s">
        <v>8319</v>
      </c>
      <c r="M684" s="49" t="s">
        <v>10601</v>
      </c>
      <c r="N684" s="49" t="s">
        <v>10602</v>
      </c>
      <c r="O684" s="50" t="s">
        <v>7989</v>
      </c>
      <c r="P684" s="51" t="s">
        <v>7990</v>
      </c>
    </row>
    <row r="685" spans="1:16" ht="13.5" thickBot="1" x14ac:dyDescent="0.25">
      <c r="A685" s="15" t="str">
        <f t="shared" si="60"/>
        <v> BBS 27 </v>
      </c>
      <c r="B685" s="21" t="str">
        <f t="shared" si="61"/>
        <v>I</v>
      </c>
      <c r="C685" s="15">
        <f t="shared" si="62"/>
        <v>42870.419000000002</v>
      </c>
      <c r="D685" s="19" t="str">
        <f t="shared" si="63"/>
        <v>vis</v>
      </c>
      <c r="E685" s="47" t="e">
        <f>VLOOKUP(C685,Active!C$21:E$693,3,FALSE)</f>
        <v>#N/A</v>
      </c>
      <c r="F685" s="21" t="s">
        <v>9287</v>
      </c>
      <c r="G685" s="19" t="str">
        <f t="shared" si="64"/>
        <v>42870.419</v>
      </c>
      <c r="H685" s="15">
        <f t="shared" si="65"/>
        <v>-276</v>
      </c>
      <c r="I685" s="48" t="s">
        <v>8004</v>
      </c>
      <c r="J685" s="49" t="s">
        <v>8005</v>
      </c>
      <c r="K685" s="48">
        <v>-276</v>
      </c>
      <c r="L685" s="48" t="s">
        <v>10615</v>
      </c>
      <c r="M685" s="49" t="s">
        <v>9369</v>
      </c>
      <c r="N685" s="49"/>
      <c r="O685" s="50" t="s">
        <v>5245</v>
      </c>
      <c r="P685" s="50" t="s">
        <v>7910</v>
      </c>
    </row>
    <row r="686" spans="1:16" ht="13.5" thickBot="1" x14ac:dyDescent="0.25">
      <c r="A686" s="15" t="str">
        <f t="shared" si="60"/>
        <v> BBS 27 </v>
      </c>
      <c r="B686" s="21" t="str">
        <f t="shared" si="61"/>
        <v>I</v>
      </c>
      <c r="C686" s="15">
        <f t="shared" si="62"/>
        <v>42870.423999999999</v>
      </c>
      <c r="D686" s="19" t="str">
        <f t="shared" si="63"/>
        <v>vis</v>
      </c>
      <c r="E686" s="47" t="e">
        <f>VLOOKUP(C686,Active!C$21:E$693,3,FALSE)</f>
        <v>#N/A</v>
      </c>
      <c r="F686" s="21" t="s">
        <v>9287</v>
      </c>
      <c r="G686" s="19" t="str">
        <f t="shared" si="64"/>
        <v>42870.424</v>
      </c>
      <c r="H686" s="15">
        <f t="shared" si="65"/>
        <v>-276</v>
      </c>
      <c r="I686" s="48" t="s">
        <v>8009</v>
      </c>
      <c r="J686" s="49" t="s">
        <v>8010</v>
      </c>
      <c r="K686" s="48">
        <v>-276</v>
      </c>
      <c r="L686" s="48" t="s">
        <v>10775</v>
      </c>
      <c r="M686" s="49" t="s">
        <v>9369</v>
      </c>
      <c r="N686" s="49"/>
      <c r="O686" s="50" t="s">
        <v>7230</v>
      </c>
      <c r="P686" s="50" t="s">
        <v>7910</v>
      </c>
    </row>
    <row r="687" spans="1:16" ht="13.5" thickBot="1" x14ac:dyDescent="0.25">
      <c r="A687" s="15" t="str">
        <f t="shared" si="60"/>
        <v> BBS 28 </v>
      </c>
      <c r="B687" s="21" t="str">
        <f t="shared" si="61"/>
        <v>I</v>
      </c>
      <c r="C687" s="15">
        <f t="shared" si="62"/>
        <v>42871.614000000001</v>
      </c>
      <c r="D687" s="19" t="str">
        <f t="shared" si="63"/>
        <v>vis</v>
      </c>
      <c r="E687" s="47" t="e">
        <f>VLOOKUP(C687,Active!C$21:E$693,3,FALSE)</f>
        <v>#N/A</v>
      </c>
      <c r="F687" s="21" t="s">
        <v>9287</v>
      </c>
      <c r="G687" s="19" t="str">
        <f t="shared" si="64"/>
        <v>42871.614</v>
      </c>
      <c r="H687" s="15">
        <f t="shared" si="65"/>
        <v>-275</v>
      </c>
      <c r="I687" s="48" t="s">
        <v>8011</v>
      </c>
      <c r="J687" s="49" t="s">
        <v>8012</v>
      </c>
      <c r="K687" s="48">
        <v>-275</v>
      </c>
      <c r="L687" s="48" t="s">
        <v>10615</v>
      </c>
      <c r="M687" s="49" t="s">
        <v>9369</v>
      </c>
      <c r="N687" s="49"/>
      <c r="O687" s="50" t="s">
        <v>7168</v>
      </c>
      <c r="P687" s="50" t="s">
        <v>7890</v>
      </c>
    </row>
    <row r="688" spans="1:16" ht="13.5" thickBot="1" x14ac:dyDescent="0.25">
      <c r="A688" s="15" t="str">
        <f t="shared" si="60"/>
        <v> BBS 28 </v>
      </c>
      <c r="B688" s="21" t="str">
        <f t="shared" si="61"/>
        <v>I</v>
      </c>
      <c r="C688" s="15">
        <f t="shared" si="62"/>
        <v>42871.614000000001</v>
      </c>
      <c r="D688" s="19" t="str">
        <f t="shared" si="63"/>
        <v>vis</v>
      </c>
      <c r="E688" s="47" t="e">
        <f>VLOOKUP(C688,Active!C$21:E$693,3,FALSE)</f>
        <v>#N/A</v>
      </c>
      <c r="F688" s="21" t="s">
        <v>9287</v>
      </c>
      <c r="G688" s="19" t="str">
        <f t="shared" si="64"/>
        <v>42871.614</v>
      </c>
      <c r="H688" s="15">
        <f t="shared" si="65"/>
        <v>-275</v>
      </c>
      <c r="I688" s="48" t="s">
        <v>8011</v>
      </c>
      <c r="J688" s="49" t="s">
        <v>8012</v>
      </c>
      <c r="K688" s="48">
        <v>-275</v>
      </c>
      <c r="L688" s="48" t="s">
        <v>10615</v>
      </c>
      <c r="M688" s="49" t="s">
        <v>9369</v>
      </c>
      <c r="N688" s="49"/>
      <c r="O688" s="50" t="s">
        <v>7230</v>
      </c>
      <c r="P688" s="50" t="s">
        <v>7890</v>
      </c>
    </row>
    <row r="689" spans="1:16" ht="13.5" thickBot="1" x14ac:dyDescent="0.25">
      <c r="A689" s="15" t="str">
        <f t="shared" si="60"/>
        <v> AOEB 1 </v>
      </c>
      <c r="B689" s="21" t="str">
        <f t="shared" si="61"/>
        <v>I</v>
      </c>
      <c r="C689" s="15">
        <f t="shared" si="62"/>
        <v>42871.618000000002</v>
      </c>
      <c r="D689" s="19" t="str">
        <f t="shared" si="63"/>
        <v>vis</v>
      </c>
      <c r="E689" s="47" t="e">
        <f>VLOOKUP(C689,Active!C$21:E$693,3,FALSE)</f>
        <v>#N/A</v>
      </c>
      <c r="F689" s="21" t="s">
        <v>9287</v>
      </c>
      <c r="G689" s="19" t="str">
        <f t="shared" si="64"/>
        <v>42871.618</v>
      </c>
      <c r="H689" s="15">
        <f t="shared" si="65"/>
        <v>-275</v>
      </c>
      <c r="I689" s="48" t="s">
        <v>8013</v>
      </c>
      <c r="J689" s="49" t="s">
        <v>8014</v>
      </c>
      <c r="K689" s="48">
        <v>-275</v>
      </c>
      <c r="L689" s="48" t="s">
        <v>10688</v>
      </c>
      <c r="M689" s="49" t="s">
        <v>9369</v>
      </c>
      <c r="N689" s="49"/>
      <c r="O689" s="50" t="s">
        <v>11401</v>
      </c>
      <c r="P689" s="50" t="s">
        <v>7439</v>
      </c>
    </row>
    <row r="690" spans="1:16" ht="13.5" thickBot="1" x14ac:dyDescent="0.25">
      <c r="A690" s="15" t="str">
        <f t="shared" si="60"/>
        <v> BBS 28 </v>
      </c>
      <c r="B690" s="21" t="str">
        <f t="shared" si="61"/>
        <v>I</v>
      </c>
      <c r="C690" s="15">
        <f t="shared" si="62"/>
        <v>42871.618999999999</v>
      </c>
      <c r="D690" s="19" t="str">
        <f t="shared" si="63"/>
        <v>vis</v>
      </c>
      <c r="E690" s="47" t="e">
        <f>VLOOKUP(C690,Active!C$21:E$693,3,FALSE)</f>
        <v>#N/A</v>
      </c>
      <c r="F690" s="21" t="s">
        <v>9287</v>
      </c>
      <c r="G690" s="19" t="str">
        <f t="shared" si="64"/>
        <v>42871.619</v>
      </c>
      <c r="H690" s="15">
        <f t="shared" si="65"/>
        <v>-275</v>
      </c>
      <c r="I690" s="48" t="s">
        <v>8015</v>
      </c>
      <c r="J690" s="49" t="s">
        <v>8016</v>
      </c>
      <c r="K690" s="48">
        <v>-275</v>
      </c>
      <c r="L690" s="48" t="s">
        <v>10775</v>
      </c>
      <c r="M690" s="49" t="s">
        <v>9369</v>
      </c>
      <c r="N690" s="49"/>
      <c r="O690" s="50" t="s">
        <v>7260</v>
      </c>
      <c r="P690" s="50" t="s">
        <v>7890</v>
      </c>
    </row>
    <row r="691" spans="1:16" ht="13.5" thickBot="1" x14ac:dyDescent="0.25">
      <c r="A691" s="15" t="str">
        <f t="shared" si="60"/>
        <v> AOEB 1 </v>
      </c>
      <c r="B691" s="21" t="str">
        <f t="shared" si="61"/>
        <v>I</v>
      </c>
      <c r="C691" s="15">
        <f t="shared" si="62"/>
        <v>42878.78</v>
      </c>
      <c r="D691" s="19" t="str">
        <f t="shared" si="63"/>
        <v>vis</v>
      </c>
      <c r="E691" s="47" t="e">
        <f>VLOOKUP(C691,Active!C$21:E$693,3,FALSE)</f>
        <v>#N/A</v>
      </c>
      <c r="F691" s="21" t="s">
        <v>9287</v>
      </c>
      <c r="G691" s="19" t="str">
        <f t="shared" si="64"/>
        <v>42878.780</v>
      </c>
      <c r="H691" s="15">
        <f t="shared" si="65"/>
        <v>-269</v>
      </c>
      <c r="I691" s="48" t="s">
        <v>8019</v>
      </c>
      <c r="J691" s="49" t="s">
        <v>8020</v>
      </c>
      <c r="K691" s="48">
        <v>-269</v>
      </c>
      <c r="L691" s="48" t="s">
        <v>10631</v>
      </c>
      <c r="M691" s="49" t="s">
        <v>9369</v>
      </c>
      <c r="N691" s="49"/>
      <c r="O691" s="50" t="s">
        <v>7438</v>
      </c>
      <c r="P691" s="50" t="s">
        <v>7439</v>
      </c>
    </row>
    <row r="692" spans="1:16" ht="13.5" thickBot="1" x14ac:dyDescent="0.25">
      <c r="A692" s="15" t="str">
        <f t="shared" si="60"/>
        <v>IBVS 1350 </v>
      </c>
      <c r="B692" s="21" t="str">
        <f t="shared" si="61"/>
        <v>I</v>
      </c>
      <c r="C692" s="15">
        <f t="shared" si="62"/>
        <v>42878.781000000003</v>
      </c>
      <c r="D692" s="19" t="str">
        <f t="shared" si="63"/>
        <v>vis</v>
      </c>
      <c r="E692" s="47" t="e">
        <f>VLOOKUP(C692,Active!C$21:E$693,3,FALSE)</f>
        <v>#N/A</v>
      </c>
      <c r="F692" s="21" t="s">
        <v>9287</v>
      </c>
      <c r="G692" s="19" t="str">
        <f t="shared" si="64"/>
        <v>42878.781</v>
      </c>
      <c r="H692" s="15">
        <f t="shared" si="65"/>
        <v>-269</v>
      </c>
      <c r="I692" s="48" t="s">
        <v>8021</v>
      </c>
      <c r="J692" s="49" t="s">
        <v>8022</v>
      </c>
      <c r="K692" s="48">
        <v>-269</v>
      </c>
      <c r="L692" s="48" t="s">
        <v>10625</v>
      </c>
      <c r="M692" s="49" t="s">
        <v>9369</v>
      </c>
      <c r="N692" s="49"/>
      <c r="O692" s="50" t="s">
        <v>7434</v>
      </c>
      <c r="P692" s="51" t="s">
        <v>7435</v>
      </c>
    </row>
    <row r="693" spans="1:16" ht="13.5" thickBot="1" x14ac:dyDescent="0.25">
      <c r="A693" s="15" t="str">
        <f t="shared" si="60"/>
        <v> BBS 28 </v>
      </c>
      <c r="B693" s="21" t="str">
        <f t="shared" si="61"/>
        <v>I</v>
      </c>
      <c r="C693" s="15">
        <f t="shared" si="62"/>
        <v>42894.322</v>
      </c>
      <c r="D693" s="19" t="str">
        <f t="shared" si="63"/>
        <v>vis</v>
      </c>
      <c r="E693" s="47" t="e">
        <f>VLOOKUP(C693,Active!C$21:E$693,3,FALSE)</f>
        <v>#N/A</v>
      </c>
      <c r="F693" s="21" t="s">
        <v>9287</v>
      </c>
      <c r="G693" s="19" t="str">
        <f t="shared" si="64"/>
        <v>42894.322</v>
      </c>
      <c r="H693" s="15">
        <f t="shared" si="65"/>
        <v>-256</v>
      </c>
      <c r="I693" s="48" t="s">
        <v>8031</v>
      </c>
      <c r="J693" s="49" t="s">
        <v>8032</v>
      </c>
      <c r="K693" s="48">
        <v>-256</v>
      </c>
      <c r="L693" s="48" t="s">
        <v>10639</v>
      </c>
      <c r="M693" s="49" t="s">
        <v>9369</v>
      </c>
      <c r="N693" s="49"/>
      <c r="O693" s="50" t="s">
        <v>7321</v>
      </c>
      <c r="P693" s="50" t="s">
        <v>7890</v>
      </c>
    </row>
    <row r="694" spans="1:16" ht="13.5" thickBot="1" x14ac:dyDescent="0.25">
      <c r="A694" s="15" t="str">
        <f t="shared" si="60"/>
        <v>IBVS 1358 </v>
      </c>
      <c r="B694" s="21" t="str">
        <f t="shared" si="61"/>
        <v>I</v>
      </c>
      <c r="C694" s="15">
        <f t="shared" si="62"/>
        <v>42907.471799999999</v>
      </c>
      <c r="D694" s="19" t="str">
        <f t="shared" si="63"/>
        <v>vis</v>
      </c>
      <c r="E694" s="47" t="e">
        <f>VLOOKUP(C694,Active!C$21:E$693,3,FALSE)</f>
        <v>#N/A</v>
      </c>
      <c r="F694" s="21" t="s">
        <v>9287</v>
      </c>
      <c r="G694" s="19" t="str">
        <f t="shared" si="64"/>
        <v>42907.4718</v>
      </c>
      <c r="H694" s="15">
        <f t="shared" si="65"/>
        <v>-245</v>
      </c>
      <c r="I694" s="48" t="s">
        <v>8036</v>
      </c>
      <c r="J694" s="49" t="s">
        <v>8037</v>
      </c>
      <c r="K694" s="48">
        <v>-245</v>
      </c>
      <c r="L694" s="48" t="s">
        <v>7636</v>
      </c>
      <c r="M694" s="49" t="s">
        <v>10601</v>
      </c>
      <c r="N694" s="49" t="s">
        <v>10602</v>
      </c>
      <c r="O694" s="50" t="s">
        <v>8038</v>
      </c>
      <c r="P694" s="51" t="s">
        <v>8039</v>
      </c>
    </row>
    <row r="695" spans="1:16" ht="13.5" thickBot="1" x14ac:dyDescent="0.25">
      <c r="A695" s="15" t="str">
        <f t="shared" si="60"/>
        <v> BBS 28 </v>
      </c>
      <c r="B695" s="21" t="str">
        <f t="shared" si="61"/>
        <v>I</v>
      </c>
      <c r="C695" s="15">
        <f t="shared" si="62"/>
        <v>42913.445</v>
      </c>
      <c r="D695" s="19" t="str">
        <f t="shared" si="63"/>
        <v>vis</v>
      </c>
      <c r="E695" s="47" t="e">
        <f>VLOOKUP(C695,Active!C$21:E$693,3,FALSE)</f>
        <v>#N/A</v>
      </c>
      <c r="F695" s="21" t="s">
        <v>9287</v>
      </c>
      <c r="G695" s="19" t="str">
        <f t="shared" si="64"/>
        <v>42913.445</v>
      </c>
      <c r="H695" s="15">
        <f t="shared" si="65"/>
        <v>-240</v>
      </c>
      <c r="I695" s="48" t="s">
        <v>8042</v>
      </c>
      <c r="J695" s="49" t="s">
        <v>8043</v>
      </c>
      <c r="K695" s="48">
        <v>-240</v>
      </c>
      <c r="L695" s="48" t="s">
        <v>7644</v>
      </c>
      <c r="M695" s="49" t="s">
        <v>9369</v>
      </c>
      <c r="N695" s="49"/>
      <c r="O695" s="50" t="s">
        <v>4406</v>
      </c>
      <c r="P695" s="50" t="s">
        <v>7890</v>
      </c>
    </row>
    <row r="696" spans="1:16" ht="13.5" thickBot="1" x14ac:dyDescent="0.25">
      <c r="A696" s="15" t="str">
        <f t="shared" si="60"/>
        <v> BBS 28 </v>
      </c>
      <c r="B696" s="21" t="str">
        <f t="shared" si="61"/>
        <v>I</v>
      </c>
      <c r="C696" s="15">
        <f t="shared" si="62"/>
        <v>42913.447</v>
      </c>
      <c r="D696" s="19" t="str">
        <f t="shared" si="63"/>
        <v>vis</v>
      </c>
      <c r="E696" s="47" t="e">
        <f>VLOOKUP(C696,Active!C$21:E$693,3,FALSE)</f>
        <v>#N/A</v>
      </c>
      <c r="F696" s="21" t="s">
        <v>9287</v>
      </c>
      <c r="G696" s="19" t="str">
        <f t="shared" si="64"/>
        <v>42913.447</v>
      </c>
      <c r="H696" s="15">
        <f t="shared" si="65"/>
        <v>-240</v>
      </c>
      <c r="I696" s="48" t="s">
        <v>8044</v>
      </c>
      <c r="J696" s="49" t="s">
        <v>8045</v>
      </c>
      <c r="K696" s="48">
        <v>-240</v>
      </c>
      <c r="L696" s="48" t="s">
        <v>10634</v>
      </c>
      <c r="M696" s="49" t="s">
        <v>9369</v>
      </c>
      <c r="N696" s="49"/>
      <c r="O696" s="50" t="s">
        <v>7818</v>
      </c>
      <c r="P696" s="50" t="s">
        <v>7890</v>
      </c>
    </row>
    <row r="697" spans="1:16" ht="13.5" thickBot="1" x14ac:dyDescent="0.25">
      <c r="A697" s="15" t="str">
        <f t="shared" si="60"/>
        <v> BBS 28 </v>
      </c>
      <c r="B697" s="21" t="str">
        <f t="shared" si="61"/>
        <v>I</v>
      </c>
      <c r="C697" s="15">
        <f t="shared" si="62"/>
        <v>42913.447999999997</v>
      </c>
      <c r="D697" s="19" t="str">
        <f t="shared" si="63"/>
        <v>vis</v>
      </c>
      <c r="E697" s="47" t="e">
        <f>VLOOKUP(C697,Active!C$21:E$693,3,FALSE)</f>
        <v>#N/A</v>
      </c>
      <c r="F697" s="21" t="s">
        <v>9287</v>
      </c>
      <c r="G697" s="19" t="str">
        <f t="shared" si="64"/>
        <v>42913.448</v>
      </c>
      <c r="H697" s="15">
        <f t="shared" si="65"/>
        <v>-240</v>
      </c>
      <c r="I697" s="48" t="s">
        <v>8046</v>
      </c>
      <c r="J697" s="49" t="s">
        <v>8047</v>
      </c>
      <c r="K697" s="48">
        <v>-240</v>
      </c>
      <c r="L697" s="48" t="s">
        <v>10615</v>
      </c>
      <c r="M697" s="49" t="s">
        <v>9369</v>
      </c>
      <c r="N697" s="49"/>
      <c r="O697" s="50" t="s">
        <v>5245</v>
      </c>
      <c r="P697" s="50" t="s">
        <v>7890</v>
      </c>
    </row>
    <row r="698" spans="1:16" ht="13.5" thickBot="1" x14ac:dyDescent="0.25">
      <c r="A698" s="15" t="str">
        <f t="shared" si="60"/>
        <v> BBS 28 </v>
      </c>
      <c r="B698" s="21" t="str">
        <f t="shared" si="61"/>
        <v>I</v>
      </c>
      <c r="C698" s="15">
        <f t="shared" si="62"/>
        <v>42944.523999999998</v>
      </c>
      <c r="D698" s="19" t="str">
        <f t="shared" si="63"/>
        <v>vis</v>
      </c>
      <c r="E698" s="47" t="e">
        <f>VLOOKUP(C698,Active!C$21:E$693,3,FALSE)</f>
        <v>#N/A</v>
      </c>
      <c r="F698" s="21" t="s">
        <v>9287</v>
      </c>
      <c r="G698" s="19" t="str">
        <f t="shared" si="64"/>
        <v>42944.524</v>
      </c>
      <c r="H698" s="15">
        <f t="shared" si="65"/>
        <v>-214</v>
      </c>
      <c r="I698" s="48" t="s">
        <v>8048</v>
      </c>
      <c r="J698" s="49" t="s">
        <v>8049</v>
      </c>
      <c r="K698" s="48">
        <v>-214</v>
      </c>
      <c r="L698" s="48" t="s">
        <v>10615</v>
      </c>
      <c r="M698" s="49" t="s">
        <v>9369</v>
      </c>
      <c r="N698" s="49"/>
      <c r="O698" s="50" t="s">
        <v>5248</v>
      </c>
      <c r="P698" s="50" t="s">
        <v>7890</v>
      </c>
    </row>
    <row r="699" spans="1:16" ht="13.5" thickBot="1" x14ac:dyDescent="0.25">
      <c r="A699" s="15" t="str">
        <f t="shared" si="60"/>
        <v> BBS 28 </v>
      </c>
      <c r="B699" s="21" t="str">
        <f t="shared" si="61"/>
        <v>I</v>
      </c>
      <c r="C699" s="15">
        <f t="shared" si="62"/>
        <v>42950.499000000003</v>
      </c>
      <c r="D699" s="19" t="str">
        <f t="shared" si="63"/>
        <v>vis</v>
      </c>
      <c r="E699" s="47" t="e">
        <f>VLOOKUP(C699,Active!C$21:E$693,3,FALSE)</f>
        <v>#N/A</v>
      </c>
      <c r="F699" s="21" t="s">
        <v>9287</v>
      </c>
      <c r="G699" s="19" t="str">
        <f t="shared" si="64"/>
        <v>42950.499</v>
      </c>
      <c r="H699" s="15">
        <f t="shared" si="65"/>
        <v>-209</v>
      </c>
      <c r="I699" s="48" t="s">
        <v>8052</v>
      </c>
      <c r="J699" s="49" t="s">
        <v>8053</v>
      </c>
      <c r="K699" s="48">
        <v>-209</v>
      </c>
      <c r="L699" s="48" t="s">
        <v>10639</v>
      </c>
      <c r="M699" s="49" t="s">
        <v>9369</v>
      </c>
      <c r="N699" s="49"/>
      <c r="O699" s="50" t="s">
        <v>7421</v>
      </c>
      <c r="P699" s="50" t="s">
        <v>7890</v>
      </c>
    </row>
    <row r="700" spans="1:16" ht="13.5" thickBot="1" x14ac:dyDescent="0.25">
      <c r="A700" s="15" t="str">
        <f t="shared" si="60"/>
        <v>BAVM 29 </v>
      </c>
      <c r="B700" s="21" t="str">
        <f t="shared" si="61"/>
        <v>I</v>
      </c>
      <c r="C700" s="15">
        <f t="shared" si="62"/>
        <v>42950.502</v>
      </c>
      <c r="D700" s="19" t="str">
        <f t="shared" si="63"/>
        <v>vis</v>
      </c>
      <c r="E700" s="47" t="e">
        <f>VLOOKUP(C700,Active!C$21:E$693,3,FALSE)</f>
        <v>#N/A</v>
      </c>
      <c r="F700" s="21" t="s">
        <v>9287</v>
      </c>
      <c r="G700" s="19" t="str">
        <f t="shared" si="64"/>
        <v>42950.502</v>
      </c>
      <c r="H700" s="15">
        <f t="shared" si="65"/>
        <v>-209</v>
      </c>
      <c r="I700" s="48" t="s">
        <v>8054</v>
      </c>
      <c r="J700" s="49" t="s">
        <v>8055</v>
      </c>
      <c r="K700" s="48">
        <v>-209</v>
      </c>
      <c r="L700" s="48" t="s">
        <v>10685</v>
      </c>
      <c r="M700" s="49" t="s">
        <v>9369</v>
      </c>
      <c r="N700" s="49"/>
      <c r="O700" s="50" t="s">
        <v>9904</v>
      </c>
      <c r="P700" s="51" t="s">
        <v>7371</v>
      </c>
    </row>
    <row r="701" spans="1:16" ht="13.5" thickBot="1" x14ac:dyDescent="0.25">
      <c r="A701" s="15" t="str">
        <f t="shared" si="60"/>
        <v> BBS 28 </v>
      </c>
      <c r="B701" s="21" t="str">
        <f t="shared" si="61"/>
        <v>I</v>
      </c>
      <c r="C701" s="15">
        <f t="shared" si="62"/>
        <v>42950.502</v>
      </c>
      <c r="D701" s="19" t="str">
        <f t="shared" si="63"/>
        <v>vis</v>
      </c>
      <c r="E701" s="47" t="e">
        <f>VLOOKUP(C701,Active!C$21:E$693,3,FALSE)</f>
        <v>#N/A</v>
      </c>
      <c r="F701" s="21" t="s">
        <v>9287</v>
      </c>
      <c r="G701" s="19" t="str">
        <f t="shared" si="64"/>
        <v>42950.502</v>
      </c>
      <c r="H701" s="15">
        <f t="shared" si="65"/>
        <v>-209</v>
      </c>
      <c r="I701" s="48" t="s">
        <v>8054</v>
      </c>
      <c r="J701" s="49" t="s">
        <v>8055</v>
      </c>
      <c r="K701" s="48">
        <v>-209</v>
      </c>
      <c r="L701" s="48" t="s">
        <v>10685</v>
      </c>
      <c r="M701" s="49" t="s">
        <v>9369</v>
      </c>
      <c r="N701" s="49"/>
      <c r="O701" s="50" t="s">
        <v>7230</v>
      </c>
      <c r="P701" s="50" t="s">
        <v>7890</v>
      </c>
    </row>
    <row r="702" spans="1:16" ht="13.5" thickBot="1" x14ac:dyDescent="0.25">
      <c r="A702" s="15" t="str">
        <f t="shared" si="60"/>
        <v>BAVM 31 </v>
      </c>
      <c r="B702" s="21" t="str">
        <f t="shared" si="61"/>
        <v>I</v>
      </c>
      <c r="C702" s="15">
        <f t="shared" si="62"/>
        <v>42956.476000000002</v>
      </c>
      <c r="D702" s="19" t="str">
        <f t="shared" si="63"/>
        <v>vis</v>
      </c>
      <c r="E702" s="47" t="e">
        <f>VLOOKUP(C702,Active!C$21:E$693,3,FALSE)</f>
        <v>#N/A</v>
      </c>
      <c r="F702" s="21" t="s">
        <v>9287</v>
      </c>
      <c r="G702" s="19" t="str">
        <f t="shared" si="64"/>
        <v>42956.476</v>
      </c>
      <c r="H702" s="15">
        <f t="shared" si="65"/>
        <v>-204</v>
      </c>
      <c r="I702" s="48" t="s">
        <v>8056</v>
      </c>
      <c r="J702" s="49" t="s">
        <v>8057</v>
      </c>
      <c r="K702" s="48">
        <v>-204</v>
      </c>
      <c r="L702" s="48" t="s">
        <v>10817</v>
      </c>
      <c r="M702" s="49" t="s">
        <v>9369</v>
      </c>
      <c r="N702" s="49"/>
      <c r="O702" s="50" t="s">
        <v>4146</v>
      </c>
      <c r="P702" s="51" t="s">
        <v>4341</v>
      </c>
    </row>
    <row r="703" spans="1:16" ht="13.5" thickBot="1" x14ac:dyDescent="0.25">
      <c r="A703" s="15" t="str">
        <f t="shared" si="60"/>
        <v> BBS 28 </v>
      </c>
      <c r="B703" s="21" t="str">
        <f t="shared" si="61"/>
        <v>I</v>
      </c>
      <c r="C703" s="15">
        <f t="shared" si="62"/>
        <v>42956.476000000002</v>
      </c>
      <c r="D703" s="19" t="str">
        <f t="shared" si="63"/>
        <v>vis</v>
      </c>
      <c r="E703" s="47" t="e">
        <f>VLOOKUP(C703,Active!C$21:E$693,3,FALSE)</f>
        <v>#N/A</v>
      </c>
      <c r="F703" s="21" t="s">
        <v>9287</v>
      </c>
      <c r="G703" s="19" t="str">
        <f t="shared" si="64"/>
        <v>42956.476</v>
      </c>
      <c r="H703" s="15">
        <f t="shared" si="65"/>
        <v>-204</v>
      </c>
      <c r="I703" s="48" t="s">
        <v>8056</v>
      </c>
      <c r="J703" s="49" t="s">
        <v>8057</v>
      </c>
      <c r="K703" s="48">
        <v>-204</v>
      </c>
      <c r="L703" s="48" t="s">
        <v>10817</v>
      </c>
      <c r="M703" s="49" t="s">
        <v>9369</v>
      </c>
      <c r="N703" s="49"/>
      <c r="O703" s="50" t="s">
        <v>7168</v>
      </c>
      <c r="P703" s="50" t="s">
        <v>7890</v>
      </c>
    </row>
    <row r="704" spans="1:16" ht="13.5" thickBot="1" x14ac:dyDescent="0.25">
      <c r="A704" s="15" t="str">
        <f t="shared" si="60"/>
        <v> BBS 29 </v>
      </c>
      <c r="B704" s="21" t="str">
        <f t="shared" si="61"/>
        <v>I</v>
      </c>
      <c r="C704" s="15">
        <f t="shared" si="62"/>
        <v>42962.453999999998</v>
      </c>
      <c r="D704" s="19" t="str">
        <f t="shared" si="63"/>
        <v>vis</v>
      </c>
      <c r="E704" s="47" t="e">
        <f>VLOOKUP(C704,Active!C$21:E$693,3,FALSE)</f>
        <v>#N/A</v>
      </c>
      <c r="F704" s="21" t="s">
        <v>9287</v>
      </c>
      <c r="G704" s="19" t="str">
        <f t="shared" si="64"/>
        <v>42962.454</v>
      </c>
      <c r="H704" s="15">
        <f t="shared" si="65"/>
        <v>-199</v>
      </c>
      <c r="I704" s="48" t="s">
        <v>8064</v>
      </c>
      <c r="J704" s="49" t="s">
        <v>8065</v>
      </c>
      <c r="K704" s="48">
        <v>-199</v>
      </c>
      <c r="L704" s="48" t="s">
        <v>10685</v>
      </c>
      <c r="M704" s="49" t="s">
        <v>9369</v>
      </c>
      <c r="N704" s="49"/>
      <c r="O704" s="50" t="s">
        <v>7421</v>
      </c>
      <c r="P704" s="50" t="s">
        <v>8066</v>
      </c>
    </row>
    <row r="705" spans="1:16" ht="13.5" thickBot="1" x14ac:dyDescent="0.25">
      <c r="A705" s="15" t="str">
        <f t="shared" si="60"/>
        <v> BBS 29 </v>
      </c>
      <c r="B705" s="21" t="str">
        <f t="shared" si="61"/>
        <v>I</v>
      </c>
      <c r="C705" s="15">
        <f t="shared" si="62"/>
        <v>42962.457000000002</v>
      </c>
      <c r="D705" s="19" t="str">
        <f t="shared" si="63"/>
        <v>vis</v>
      </c>
      <c r="E705" s="47" t="e">
        <f>VLOOKUP(C705,Active!C$21:E$693,3,FALSE)</f>
        <v>#N/A</v>
      </c>
      <c r="F705" s="21" t="s">
        <v>9287</v>
      </c>
      <c r="G705" s="19" t="str">
        <f t="shared" si="64"/>
        <v>42962.457</v>
      </c>
      <c r="H705" s="15">
        <f t="shared" si="65"/>
        <v>-199</v>
      </c>
      <c r="I705" s="48" t="s">
        <v>8069</v>
      </c>
      <c r="J705" s="49" t="s">
        <v>8070</v>
      </c>
      <c r="K705" s="48">
        <v>-199</v>
      </c>
      <c r="L705" s="48" t="s">
        <v>10688</v>
      </c>
      <c r="M705" s="49" t="s">
        <v>9369</v>
      </c>
      <c r="N705" s="49"/>
      <c r="O705" s="50" t="s">
        <v>5245</v>
      </c>
      <c r="P705" s="50" t="s">
        <v>8066</v>
      </c>
    </row>
    <row r="706" spans="1:16" ht="13.5" thickBot="1" x14ac:dyDescent="0.25">
      <c r="A706" s="15" t="str">
        <f t="shared" si="60"/>
        <v> BBS 29 </v>
      </c>
      <c r="B706" s="21" t="str">
        <f t="shared" si="61"/>
        <v>I</v>
      </c>
      <c r="C706" s="15">
        <f t="shared" si="62"/>
        <v>42968.425999999999</v>
      </c>
      <c r="D706" s="19" t="str">
        <f t="shared" si="63"/>
        <v>vis</v>
      </c>
      <c r="E706" s="47" t="e">
        <f>VLOOKUP(C706,Active!C$21:E$693,3,FALSE)</f>
        <v>#N/A</v>
      </c>
      <c r="F706" s="21" t="s">
        <v>9287</v>
      </c>
      <c r="G706" s="19" t="str">
        <f t="shared" si="64"/>
        <v>42968.426</v>
      </c>
      <c r="H706" s="15">
        <f t="shared" si="65"/>
        <v>-194</v>
      </c>
      <c r="I706" s="48" t="s">
        <v>8078</v>
      </c>
      <c r="J706" s="49" t="s">
        <v>8079</v>
      </c>
      <c r="K706" s="48">
        <v>-194</v>
      </c>
      <c r="L706" s="48" t="s">
        <v>7644</v>
      </c>
      <c r="M706" s="49" t="s">
        <v>9369</v>
      </c>
      <c r="N706" s="49"/>
      <c r="O706" s="50" t="s">
        <v>7915</v>
      </c>
      <c r="P706" s="50" t="s">
        <v>8066</v>
      </c>
    </row>
    <row r="707" spans="1:16" ht="13.5" thickBot="1" x14ac:dyDescent="0.25">
      <c r="A707" s="15" t="str">
        <f t="shared" si="60"/>
        <v> BBS 30 </v>
      </c>
      <c r="B707" s="21" t="str">
        <f t="shared" si="61"/>
        <v>I</v>
      </c>
      <c r="C707" s="15">
        <f t="shared" si="62"/>
        <v>42968.427000000003</v>
      </c>
      <c r="D707" s="19" t="str">
        <f t="shared" si="63"/>
        <v>vis</v>
      </c>
      <c r="E707" s="47" t="e">
        <f>VLOOKUP(C707,Active!C$21:E$693,3,FALSE)</f>
        <v>#N/A</v>
      </c>
      <c r="F707" s="21" t="s">
        <v>9287</v>
      </c>
      <c r="G707" s="19" t="str">
        <f t="shared" si="64"/>
        <v>42968.427</v>
      </c>
      <c r="H707" s="15">
        <f t="shared" si="65"/>
        <v>-194</v>
      </c>
      <c r="I707" s="48" t="s">
        <v>8080</v>
      </c>
      <c r="J707" s="49" t="s">
        <v>8081</v>
      </c>
      <c r="K707" s="48">
        <v>-194</v>
      </c>
      <c r="L707" s="48" t="s">
        <v>10639</v>
      </c>
      <c r="M707" s="49" t="s">
        <v>9369</v>
      </c>
      <c r="N707" s="49"/>
      <c r="O707" s="50" t="s">
        <v>8082</v>
      </c>
      <c r="P707" s="50" t="s">
        <v>8083</v>
      </c>
    </row>
    <row r="708" spans="1:16" ht="13.5" thickBot="1" x14ac:dyDescent="0.25">
      <c r="A708" s="15" t="str">
        <f t="shared" si="60"/>
        <v> BBS 30 </v>
      </c>
      <c r="B708" s="21" t="str">
        <f t="shared" si="61"/>
        <v>I</v>
      </c>
      <c r="C708" s="15">
        <f t="shared" si="62"/>
        <v>42968.438000000002</v>
      </c>
      <c r="D708" s="19" t="str">
        <f t="shared" si="63"/>
        <v>vis</v>
      </c>
      <c r="E708" s="47" t="e">
        <f>VLOOKUP(C708,Active!C$21:E$693,3,FALSE)</f>
        <v>#N/A</v>
      </c>
      <c r="F708" s="21" t="s">
        <v>9287</v>
      </c>
      <c r="G708" s="19" t="str">
        <f t="shared" si="64"/>
        <v>42968.438</v>
      </c>
      <c r="H708" s="15">
        <f t="shared" si="65"/>
        <v>-194</v>
      </c>
      <c r="I708" s="48" t="s">
        <v>8084</v>
      </c>
      <c r="J708" s="49" t="s">
        <v>8085</v>
      </c>
      <c r="K708" s="48">
        <v>-194</v>
      </c>
      <c r="L708" s="48" t="s">
        <v>10723</v>
      </c>
      <c r="M708" s="49" t="s">
        <v>9369</v>
      </c>
      <c r="N708" s="49"/>
      <c r="O708" s="50" t="s">
        <v>7818</v>
      </c>
      <c r="P708" s="50" t="s">
        <v>8083</v>
      </c>
    </row>
    <row r="709" spans="1:16" ht="13.5" thickBot="1" x14ac:dyDescent="0.25">
      <c r="A709" s="15" t="str">
        <f t="shared" si="60"/>
        <v> BBS 29 </v>
      </c>
      <c r="B709" s="21" t="str">
        <f t="shared" si="61"/>
        <v>I</v>
      </c>
      <c r="C709" s="15">
        <f t="shared" si="62"/>
        <v>42974.406000000003</v>
      </c>
      <c r="D709" s="19" t="str">
        <f t="shared" si="63"/>
        <v>vis</v>
      </c>
      <c r="E709" s="47" t="e">
        <f>VLOOKUP(C709,Active!C$21:E$693,3,FALSE)</f>
        <v>#N/A</v>
      </c>
      <c r="F709" s="21" t="s">
        <v>9287</v>
      </c>
      <c r="G709" s="19" t="str">
        <f t="shared" si="64"/>
        <v>42974.406</v>
      </c>
      <c r="H709" s="15">
        <f t="shared" si="65"/>
        <v>-189</v>
      </c>
      <c r="I709" s="48" t="s">
        <v>8086</v>
      </c>
      <c r="J709" s="49" t="s">
        <v>8087</v>
      </c>
      <c r="K709" s="48">
        <v>-189</v>
      </c>
      <c r="L709" s="48" t="s">
        <v>10615</v>
      </c>
      <c r="M709" s="49" t="s">
        <v>9369</v>
      </c>
      <c r="N709" s="49"/>
      <c r="O709" s="50" t="s">
        <v>5248</v>
      </c>
      <c r="P709" s="50" t="s">
        <v>8066</v>
      </c>
    </row>
    <row r="710" spans="1:16" ht="13.5" thickBot="1" x14ac:dyDescent="0.25">
      <c r="A710" s="15" t="str">
        <f t="shared" si="60"/>
        <v> BBS 29 </v>
      </c>
      <c r="B710" s="21" t="str">
        <f t="shared" si="61"/>
        <v>I</v>
      </c>
      <c r="C710" s="15">
        <f t="shared" si="62"/>
        <v>42974.41</v>
      </c>
      <c r="D710" s="19" t="str">
        <f t="shared" si="63"/>
        <v>vis</v>
      </c>
      <c r="E710" s="47" t="e">
        <f>VLOOKUP(C710,Active!C$21:E$693,3,FALSE)</f>
        <v>#N/A</v>
      </c>
      <c r="F710" s="21" t="s">
        <v>9287</v>
      </c>
      <c r="G710" s="19" t="str">
        <f t="shared" si="64"/>
        <v>42974.410</v>
      </c>
      <c r="H710" s="15">
        <f t="shared" si="65"/>
        <v>-189</v>
      </c>
      <c r="I710" s="48" t="s">
        <v>8088</v>
      </c>
      <c r="J710" s="49" t="s">
        <v>8089</v>
      </c>
      <c r="K710" s="48">
        <v>-189</v>
      </c>
      <c r="L710" s="48" t="s">
        <v>10688</v>
      </c>
      <c r="M710" s="49" t="s">
        <v>9369</v>
      </c>
      <c r="N710" s="49"/>
      <c r="O710" s="50" t="s">
        <v>7915</v>
      </c>
      <c r="P710" s="50" t="s">
        <v>8066</v>
      </c>
    </row>
    <row r="711" spans="1:16" ht="13.5" thickBot="1" x14ac:dyDescent="0.25">
      <c r="A711" s="15" t="str">
        <f t="shared" si="60"/>
        <v> BBS 29 </v>
      </c>
      <c r="B711" s="21" t="str">
        <f t="shared" si="61"/>
        <v>I</v>
      </c>
      <c r="C711" s="15">
        <f t="shared" si="62"/>
        <v>42975.597000000002</v>
      </c>
      <c r="D711" s="19" t="str">
        <f t="shared" si="63"/>
        <v>vis</v>
      </c>
      <c r="E711" s="47" t="e">
        <f>VLOOKUP(C711,Active!C$21:E$693,3,FALSE)</f>
        <v>#N/A</v>
      </c>
      <c r="F711" s="21" t="s">
        <v>9287</v>
      </c>
      <c r="G711" s="19" t="str">
        <f t="shared" si="64"/>
        <v>42975.597</v>
      </c>
      <c r="H711" s="15">
        <f t="shared" si="65"/>
        <v>-188</v>
      </c>
      <c r="I711" s="48" t="s">
        <v>8090</v>
      </c>
      <c r="J711" s="49" t="s">
        <v>8091</v>
      </c>
      <c r="K711" s="48">
        <v>-188</v>
      </c>
      <c r="L711" s="48" t="s">
        <v>9288</v>
      </c>
      <c r="M711" s="49" t="s">
        <v>9369</v>
      </c>
      <c r="N711" s="49"/>
      <c r="O711" s="50" t="s">
        <v>5248</v>
      </c>
      <c r="P711" s="50" t="s">
        <v>8066</v>
      </c>
    </row>
    <row r="712" spans="1:16" ht="13.5" thickBot="1" x14ac:dyDescent="0.25">
      <c r="A712" s="15" t="str">
        <f t="shared" si="60"/>
        <v> BBS 30 </v>
      </c>
      <c r="B712" s="21" t="str">
        <f t="shared" si="61"/>
        <v>I</v>
      </c>
      <c r="C712" s="15">
        <f t="shared" si="62"/>
        <v>42975.603999999999</v>
      </c>
      <c r="D712" s="19" t="str">
        <f t="shared" si="63"/>
        <v>vis</v>
      </c>
      <c r="E712" s="47" t="e">
        <f>VLOOKUP(C712,Active!C$21:E$693,3,FALSE)</f>
        <v>#N/A</v>
      </c>
      <c r="F712" s="21" t="s">
        <v>9287</v>
      </c>
      <c r="G712" s="19" t="str">
        <f t="shared" si="64"/>
        <v>42975.604</v>
      </c>
      <c r="H712" s="15">
        <f t="shared" si="65"/>
        <v>-188</v>
      </c>
      <c r="I712" s="48" t="s">
        <v>8092</v>
      </c>
      <c r="J712" s="49" t="s">
        <v>8093</v>
      </c>
      <c r="K712" s="48">
        <v>-188</v>
      </c>
      <c r="L712" s="48" t="s">
        <v>10742</v>
      </c>
      <c r="M712" s="49" t="s">
        <v>9369</v>
      </c>
      <c r="N712" s="49"/>
      <c r="O712" s="50" t="s">
        <v>7818</v>
      </c>
      <c r="P712" s="50" t="s">
        <v>8083</v>
      </c>
    </row>
    <row r="713" spans="1:16" ht="13.5" thickBot="1" x14ac:dyDescent="0.25">
      <c r="A713" s="15" t="str">
        <f t="shared" si="60"/>
        <v> AOEB 1 </v>
      </c>
      <c r="B713" s="21" t="str">
        <f t="shared" si="61"/>
        <v>I</v>
      </c>
      <c r="C713" s="15">
        <f t="shared" si="62"/>
        <v>42976.803</v>
      </c>
      <c r="D713" s="19" t="str">
        <f t="shared" si="63"/>
        <v>vis</v>
      </c>
      <c r="E713" s="47" t="e">
        <f>VLOOKUP(C713,Active!C$21:E$693,3,FALSE)</f>
        <v>#N/A</v>
      </c>
      <c r="F713" s="21" t="s">
        <v>9287</v>
      </c>
      <c r="G713" s="19" t="str">
        <f t="shared" si="64"/>
        <v>42976.803</v>
      </c>
      <c r="H713" s="15">
        <f t="shared" si="65"/>
        <v>-187</v>
      </c>
      <c r="I713" s="48" t="s">
        <v>8094</v>
      </c>
      <c r="J713" s="49" t="s">
        <v>8095</v>
      </c>
      <c r="K713" s="48">
        <v>-187</v>
      </c>
      <c r="L713" s="48" t="s">
        <v>10699</v>
      </c>
      <c r="M713" s="49" t="s">
        <v>9369</v>
      </c>
      <c r="N713" s="49"/>
      <c r="O713" s="50" t="s">
        <v>8096</v>
      </c>
      <c r="P713" s="50" t="s">
        <v>7439</v>
      </c>
    </row>
    <row r="714" spans="1:16" ht="13.5" thickBot="1" x14ac:dyDescent="0.25">
      <c r="A714" s="15" t="str">
        <f t="shared" si="60"/>
        <v> BBS 30 </v>
      </c>
      <c r="B714" s="21" t="str">
        <f t="shared" si="61"/>
        <v>I</v>
      </c>
      <c r="C714" s="15">
        <f t="shared" si="62"/>
        <v>42981.578999999998</v>
      </c>
      <c r="D714" s="19" t="str">
        <f t="shared" si="63"/>
        <v>vis</v>
      </c>
      <c r="E714" s="47" t="e">
        <f>VLOOKUP(C714,Active!C$21:E$693,3,FALSE)</f>
        <v>#N/A</v>
      </c>
      <c r="F714" s="21" t="s">
        <v>9287</v>
      </c>
      <c r="G714" s="19" t="str">
        <f t="shared" si="64"/>
        <v>42981.579</v>
      </c>
      <c r="H714" s="15">
        <f t="shared" si="65"/>
        <v>-183</v>
      </c>
      <c r="I714" s="48" t="s">
        <v>8097</v>
      </c>
      <c r="J714" s="49" t="s">
        <v>8098</v>
      </c>
      <c r="K714" s="48">
        <v>-183</v>
      </c>
      <c r="L714" s="48" t="s">
        <v>10734</v>
      </c>
      <c r="M714" s="49" t="s">
        <v>9369</v>
      </c>
      <c r="N714" s="49"/>
      <c r="O714" s="50" t="s">
        <v>7230</v>
      </c>
      <c r="P714" s="50" t="s">
        <v>8083</v>
      </c>
    </row>
    <row r="715" spans="1:16" ht="13.5" thickBot="1" x14ac:dyDescent="0.25">
      <c r="A715" s="15" t="str">
        <f t="shared" ref="A715:A778" si="66">P715</f>
        <v> BBS 29 </v>
      </c>
      <c r="B715" s="21" t="str">
        <f t="shared" ref="B715:B778" si="67">IF(H715=INT(H715),"I","II")</f>
        <v>I</v>
      </c>
      <c r="C715" s="15">
        <f t="shared" ref="C715:C778" si="68">1*G715</f>
        <v>42987.553999999996</v>
      </c>
      <c r="D715" s="19" t="str">
        <f t="shared" ref="D715:D778" si="69">VLOOKUP(F715,I$1:J$5,2,FALSE)</f>
        <v>vis</v>
      </c>
      <c r="E715" s="47" t="e">
        <f>VLOOKUP(C715,Active!C$21:E$693,3,FALSE)</f>
        <v>#N/A</v>
      </c>
      <c r="F715" s="21" t="s">
        <v>9287</v>
      </c>
      <c r="G715" s="19" t="str">
        <f t="shared" ref="G715:G778" si="70">MID(I715,3,LEN(I715)-3)</f>
        <v>42987.554</v>
      </c>
      <c r="H715" s="15">
        <f t="shared" ref="H715:H778" si="71">1*K715</f>
        <v>-178</v>
      </c>
      <c r="I715" s="48" t="s">
        <v>8099</v>
      </c>
      <c r="J715" s="49" t="s">
        <v>8100</v>
      </c>
      <c r="K715" s="48">
        <v>-178</v>
      </c>
      <c r="L715" s="48" t="s">
        <v>10685</v>
      </c>
      <c r="M715" s="49" t="s">
        <v>9369</v>
      </c>
      <c r="N715" s="49"/>
      <c r="O715" s="50" t="s">
        <v>5248</v>
      </c>
      <c r="P715" s="50" t="s">
        <v>8066</v>
      </c>
    </row>
    <row r="716" spans="1:16" ht="13.5" thickBot="1" x14ac:dyDescent="0.25">
      <c r="A716" s="15" t="str">
        <f t="shared" si="66"/>
        <v> BBS 30 </v>
      </c>
      <c r="B716" s="21" t="str">
        <f t="shared" si="67"/>
        <v>I</v>
      </c>
      <c r="C716" s="15">
        <f t="shared" si="68"/>
        <v>42987.555999999997</v>
      </c>
      <c r="D716" s="19" t="str">
        <f t="shared" si="69"/>
        <v>vis</v>
      </c>
      <c r="E716" s="47" t="e">
        <f>VLOOKUP(C716,Active!C$21:E$693,3,FALSE)</f>
        <v>#N/A</v>
      </c>
      <c r="F716" s="21" t="s">
        <v>9287</v>
      </c>
      <c r="G716" s="19" t="str">
        <f t="shared" si="70"/>
        <v>42987.556</v>
      </c>
      <c r="H716" s="15">
        <f t="shared" si="71"/>
        <v>-178</v>
      </c>
      <c r="I716" s="48" t="s">
        <v>8101</v>
      </c>
      <c r="J716" s="49" t="s">
        <v>8102</v>
      </c>
      <c r="K716" s="48">
        <v>-178</v>
      </c>
      <c r="L716" s="48" t="s">
        <v>10742</v>
      </c>
      <c r="M716" s="49" t="s">
        <v>9369</v>
      </c>
      <c r="N716" s="49"/>
      <c r="O716" s="50" t="s">
        <v>7230</v>
      </c>
      <c r="P716" s="50" t="s">
        <v>8083</v>
      </c>
    </row>
    <row r="717" spans="1:16" ht="13.5" thickBot="1" x14ac:dyDescent="0.25">
      <c r="A717" s="15" t="str">
        <f t="shared" si="66"/>
        <v> BBS 29 </v>
      </c>
      <c r="B717" s="21" t="str">
        <f t="shared" si="67"/>
        <v>I</v>
      </c>
      <c r="C717" s="15">
        <f t="shared" si="68"/>
        <v>42993.519</v>
      </c>
      <c r="D717" s="19" t="str">
        <f t="shared" si="69"/>
        <v>vis</v>
      </c>
      <c r="E717" s="47" t="e">
        <f>VLOOKUP(C717,Active!C$21:E$693,3,FALSE)</f>
        <v>#N/A</v>
      </c>
      <c r="F717" s="21" t="s">
        <v>9287</v>
      </c>
      <c r="G717" s="19" t="str">
        <f t="shared" si="70"/>
        <v>42993.519</v>
      </c>
      <c r="H717" s="15">
        <f t="shared" si="71"/>
        <v>-173</v>
      </c>
      <c r="I717" s="48" t="s">
        <v>8103</v>
      </c>
      <c r="J717" s="49" t="s">
        <v>8104</v>
      </c>
      <c r="K717" s="48">
        <v>-173</v>
      </c>
      <c r="L717" s="48" t="s">
        <v>10578</v>
      </c>
      <c r="M717" s="49" t="s">
        <v>9369</v>
      </c>
      <c r="N717" s="49"/>
      <c r="O717" s="50" t="s">
        <v>7421</v>
      </c>
      <c r="P717" s="50" t="s">
        <v>8066</v>
      </c>
    </row>
    <row r="718" spans="1:16" ht="13.5" thickBot="1" x14ac:dyDescent="0.25">
      <c r="A718" s="15" t="str">
        <f t="shared" si="66"/>
        <v> BBS 29 </v>
      </c>
      <c r="B718" s="21" t="str">
        <f t="shared" si="67"/>
        <v>I</v>
      </c>
      <c r="C718" s="15">
        <f t="shared" si="68"/>
        <v>42993.527999999998</v>
      </c>
      <c r="D718" s="19" t="str">
        <f t="shared" si="69"/>
        <v>vis</v>
      </c>
      <c r="E718" s="47" t="e">
        <f>VLOOKUP(C718,Active!C$21:E$693,3,FALSE)</f>
        <v>#N/A</v>
      </c>
      <c r="F718" s="21" t="s">
        <v>9287</v>
      </c>
      <c r="G718" s="19" t="str">
        <f t="shared" si="70"/>
        <v>42993.528</v>
      </c>
      <c r="H718" s="15">
        <f t="shared" si="71"/>
        <v>-173</v>
      </c>
      <c r="I718" s="48" t="s">
        <v>8105</v>
      </c>
      <c r="J718" s="49" t="s">
        <v>8106</v>
      </c>
      <c r="K718" s="48">
        <v>-173</v>
      </c>
      <c r="L718" s="48" t="s">
        <v>10639</v>
      </c>
      <c r="M718" s="49" t="s">
        <v>9369</v>
      </c>
      <c r="N718" s="49"/>
      <c r="O718" s="50" t="s">
        <v>7168</v>
      </c>
      <c r="P718" s="50" t="s">
        <v>8066</v>
      </c>
    </row>
    <row r="719" spans="1:16" ht="13.5" thickBot="1" x14ac:dyDescent="0.25">
      <c r="A719" s="15" t="str">
        <f t="shared" si="66"/>
        <v> BBS 29 </v>
      </c>
      <c r="B719" s="21" t="str">
        <f t="shared" si="67"/>
        <v>I</v>
      </c>
      <c r="C719" s="15">
        <f t="shared" si="68"/>
        <v>42993.529000000002</v>
      </c>
      <c r="D719" s="19" t="str">
        <f t="shared" si="69"/>
        <v>vis</v>
      </c>
      <c r="E719" s="47" t="e">
        <f>VLOOKUP(C719,Active!C$21:E$693,3,FALSE)</f>
        <v>#N/A</v>
      </c>
      <c r="F719" s="21" t="s">
        <v>9287</v>
      </c>
      <c r="G719" s="19" t="str">
        <f t="shared" si="70"/>
        <v>42993.529</v>
      </c>
      <c r="H719" s="15">
        <f t="shared" si="71"/>
        <v>-173</v>
      </c>
      <c r="I719" s="48" t="s">
        <v>8107</v>
      </c>
      <c r="J719" s="49" t="s">
        <v>8108</v>
      </c>
      <c r="K719" s="48">
        <v>-173</v>
      </c>
      <c r="L719" s="48" t="s">
        <v>10817</v>
      </c>
      <c r="M719" s="49" t="s">
        <v>9369</v>
      </c>
      <c r="N719" s="49"/>
      <c r="O719" s="50" t="s">
        <v>7821</v>
      </c>
      <c r="P719" s="50" t="s">
        <v>8066</v>
      </c>
    </row>
    <row r="720" spans="1:16" ht="13.5" thickBot="1" x14ac:dyDescent="0.25">
      <c r="A720" s="15" t="str">
        <f t="shared" si="66"/>
        <v> BBS 29 </v>
      </c>
      <c r="B720" s="21" t="str">
        <f t="shared" si="67"/>
        <v>I</v>
      </c>
      <c r="C720" s="15">
        <f t="shared" si="68"/>
        <v>42993.531999999999</v>
      </c>
      <c r="D720" s="19" t="str">
        <f t="shared" si="69"/>
        <v>vis</v>
      </c>
      <c r="E720" s="47" t="e">
        <f>VLOOKUP(C720,Active!C$21:E$693,3,FALSE)</f>
        <v>#N/A</v>
      </c>
      <c r="F720" s="21" t="s">
        <v>9287</v>
      </c>
      <c r="G720" s="19" t="str">
        <f t="shared" si="70"/>
        <v>42993.532</v>
      </c>
      <c r="H720" s="15">
        <f t="shared" si="71"/>
        <v>-173</v>
      </c>
      <c r="I720" s="48" t="s">
        <v>8109</v>
      </c>
      <c r="J720" s="49" t="s">
        <v>8110</v>
      </c>
      <c r="K720" s="48">
        <v>-173</v>
      </c>
      <c r="L720" s="48" t="s">
        <v>10734</v>
      </c>
      <c r="M720" s="49" t="s">
        <v>9369</v>
      </c>
      <c r="N720" s="49"/>
      <c r="O720" s="50" t="s">
        <v>7818</v>
      </c>
      <c r="P720" s="50" t="s">
        <v>8066</v>
      </c>
    </row>
    <row r="721" spans="1:16" ht="13.5" thickBot="1" x14ac:dyDescent="0.25">
      <c r="A721" s="15" t="str">
        <f t="shared" si="66"/>
        <v> AOEB 1 </v>
      </c>
      <c r="B721" s="21" t="str">
        <f t="shared" si="67"/>
        <v>I</v>
      </c>
      <c r="C721" s="15">
        <f t="shared" si="68"/>
        <v>42994.722000000002</v>
      </c>
      <c r="D721" s="19" t="str">
        <f t="shared" si="69"/>
        <v>vis</v>
      </c>
      <c r="E721" s="47" t="e">
        <f>VLOOKUP(C721,Active!C$21:E$693,3,FALSE)</f>
        <v>#N/A</v>
      </c>
      <c r="F721" s="21" t="s">
        <v>9287</v>
      </c>
      <c r="G721" s="19" t="str">
        <f t="shared" si="70"/>
        <v>42994.722</v>
      </c>
      <c r="H721" s="15">
        <f t="shared" si="71"/>
        <v>-172</v>
      </c>
      <c r="I721" s="48" t="s">
        <v>8111</v>
      </c>
      <c r="J721" s="49" t="s">
        <v>8112</v>
      </c>
      <c r="K721" s="48">
        <v>-172</v>
      </c>
      <c r="L721" s="48" t="s">
        <v>7644</v>
      </c>
      <c r="M721" s="49" t="s">
        <v>9369</v>
      </c>
      <c r="N721" s="49"/>
      <c r="O721" s="50" t="s">
        <v>8096</v>
      </c>
      <c r="P721" s="50" t="s">
        <v>7439</v>
      </c>
    </row>
    <row r="722" spans="1:16" ht="13.5" thickBot="1" x14ac:dyDescent="0.25">
      <c r="A722" s="15" t="str">
        <f t="shared" si="66"/>
        <v> AOEB 1 </v>
      </c>
      <c r="B722" s="21" t="str">
        <f t="shared" si="67"/>
        <v>I</v>
      </c>
      <c r="C722" s="15">
        <f t="shared" si="68"/>
        <v>42994.722999999998</v>
      </c>
      <c r="D722" s="19" t="str">
        <f t="shared" si="69"/>
        <v>vis</v>
      </c>
      <c r="E722" s="47" t="e">
        <f>VLOOKUP(C722,Active!C$21:E$693,3,FALSE)</f>
        <v>#N/A</v>
      </c>
      <c r="F722" s="21" t="s">
        <v>9287</v>
      </c>
      <c r="G722" s="19" t="str">
        <f t="shared" si="70"/>
        <v>42994.723</v>
      </c>
      <c r="H722" s="15">
        <f t="shared" si="71"/>
        <v>-172</v>
      </c>
      <c r="I722" s="48" t="s">
        <v>8113</v>
      </c>
      <c r="J722" s="49" t="s">
        <v>8114</v>
      </c>
      <c r="K722" s="48">
        <v>-172</v>
      </c>
      <c r="L722" s="48" t="s">
        <v>10639</v>
      </c>
      <c r="M722" s="49" t="s">
        <v>9369</v>
      </c>
      <c r="N722" s="49"/>
      <c r="O722" s="50" t="s">
        <v>11401</v>
      </c>
      <c r="P722" s="50" t="s">
        <v>7439</v>
      </c>
    </row>
    <row r="723" spans="1:16" ht="13.5" thickBot="1" x14ac:dyDescent="0.25">
      <c r="A723" s="15" t="str">
        <f t="shared" si="66"/>
        <v>IBVS 1379 </v>
      </c>
      <c r="B723" s="21" t="str">
        <f t="shared" si="67"/>
        <v>I</v>
      </c>
      <c r="C723" s="15">
        <f t="shared" si="68"/>
        <v>43001.8946</v>
      </c>
      <c r="D723" s="19" t="str">
        <f t="shared" si="69"/>
        <v>vis</v>
      </c>
      <c r="E723" s="47" t="e">
        <f>VLOOKUP(C723,Active!C$21:E$693,3,FALSE)</f>
        <v>#N/A</v>
      </c>
      <c r="F723" s="21" t="s">
        <v>9287</v>
      </c>
      <c r="G723" s="19" t="str">
        <f t="shared" si="70"/>
        <v>43001.8946</v>
      </c>
      <c r="H723" s="15">
        <f t="shared" si="71"/>
        <v>-166</v>
      </c>
      <c r="I723" s="48" t="s">
        <v>8115</v>
      </c>
      <c r="J723" s="49" t="s">
        <v>8116</v>
      </c>
      <c r="K723" s="48">
        <v>-166</v>
      </c>
      <c r="L723" s="48" t="s">
        <v>8117</v>
      </c>
      <c r="M723" s="49" t="s">
        <v>10601</v>
      </c>
      <c r="N723" s="49" t="s">
        <v>10602</v>
      </c>
      <c r="O723" s="50" t="s">
        <v>7197</v>
      </c>
      <c r="P723" s="51" t="s">
        <v>7198</v>
      </c>
    </row>
    <row r="724" spans="1:16" ht="13.5" thickBot="1" x14ac:dyDescent="0.25">
      <c r="A724" s="15" t="str">
        <f t="shared" si="66"/>
        <v> AOEB 1 </v>
      </c>
      <c r="B724" s="21" t="str">
        <f t="shared" si="67"/>
        <v>I</v>
      </c>
      <c r="C724" s="15">
        <f t="shared" si="68"/>
        <v>43006.678999999996</v>
      </c>
      <c r="D724" s="19" t="str">
        <f t="shared" si="69"/>
        <v>vis</v>
      </c>
      <c r="E724" s="47" t="e">
        <f>VLOOKUP(C724,Active!C$21:E$693,3,FALSE)</f>
        <v>#N/A</v>
      </c>
      <c r="F724" s="21" t="s">
        <v>9287</v>
      </c>
      <c r="G724" s="19" t="str">
        <f t="shared" si="70"/>
        <v>43006.679</v>
      </c>
      <c r="H724" s="15">
        <f t="shared" si="71"/>
        <v>-162</v>
      </c>
      <c r="I724" s="48" t="s">
        <v>8122</v>
      </c>
      <c r="J724" s="49" t="s">
        <v>8123</v>
      </c>
      <c r="K724" s="48">
        <v>-162</v>
      </c>
      <c r="L724" s="48" t="s">
        <v>10734</v>
      </c>
      <c r="M724" s="49" t="s">
        <v>9369</v>
      </c>
      <c r="N724" s="49"/>
      <c r="O724" s="50" t="s">
        <v>11401</v>
      </c>
      <c r="P724" s="50" t="s">
        <v>7439</v>
      </c>
    </row>
    <row r="725" spans="1:16" ht="13.5" thickBot="1" x14ac:dyDescent="0.25">
      <c r="A725" s="15" t="str">
        <f t="shared" si="66"/>
        <v> AOEB 1 </v>
      </c>
      <c r="B725" s="21" t="str">
        <f t="shared" si="67"/>
        <v>I</v>
      </c>
      <c r="C725" s="15">
        <f t="shared" si="68"/>
        <v>43006.682999999997</v>
      </c>
      <c r="D725" s="19" t="str">
        <f t="shared" si="69"/>
        <v>vis</v>
      </c>
      <c r="E725" s="47" t="e">
        <f>VLOOKUP(C725,Active!C$21:E$693,3,FALSE)</f>
        <v>#N/A</v>
      </c>
      <c r="F725" s="21" t="s">
        <v>9287</v>
      </c>
      <c r="G725" s="19" t="str">
        <f t="shared" si="70"/>
        <v>43006.683</v>
      </c>
      <c r="H725" s="15">
        <f t="shared" si="71"/>
        <v>-162</v>
      </c>
      <c r="I725" s="48" t="s">
        <v>8124</v>
      </c>
      <c r="J725" s="49" t="s">
        <v>8125</v>
      </c>
      <c r="K725" s="48">
        <v>-162</v>
      </c>
      <c r="L725" s="48" t="s">
        <v>10710</v>
      </c>
      <c r="M725" s="49" t="s">
        <v>9369</v>
      </c>
      <c r="N725" s="49"/>
      <c r="O725" s="50" t="s">
        <v>8096</v>
      </c>
      <c r="P725" s="50" t="s">
        <v>7439</v>
      </c>
    </row>
    <row r="726" spans="1:16" ht="13.5" thickBot="1" x14ac:dyDescent="0.25">
      <c r="A726" s="15" t="str">
        <f t="shared" si="66"/>
        <v> BBS 29 </v>
      </c>
      <c r="B726" s="21" t="str">
        <f t="shared" si="67"/>
        <v>I</v>
      </c>
      <c r="C726" s="15">
        <f t="shared" si="68"/>
        <v>43011.451999999997</v>
      </c>
      <c r="D726" s="19" t="str">
        <f t="shared" si="69"/>
        <v>vis</v>
      </c>
      <c r="E726" s="47" t="e">
        <f>VLOOKUP(C726,Active!C$21:E$693,3,FALSE)</f>
        <v>#N/A</v>
      </c>
      <c r="F726" s="21" t="s">
        <v>9287</v>
      </c>
      <c r="G726" s="19" t="str">
        <f t="shared" si="70"/>
        <v>43011.452</v>
      </c>
      <c r="H726" s="15">
        <f t="shared" si="71"/>
        <v>-158</v>
      </c>
      <c r="I726" s="48" t="s">
        <v>4771</v>
      </c>
      <c r="J726" s="49" t="s">
        <v>4772</v>
      </c>
      <c r="K726" s="48">
        <v>-158</v>
      </c>
      <c r="L726" s="48" t="s">
        <v>10631</v>
      </c>
      <c r="M726" s="49" t="s">
        <v>9369</v>
      </c>
      <c r="N726" s="49"/>
      <c r="O726" s="50" t="s">
        <v>4406</v>
      </c>
      <c r="P726" s="50" t="s">
        <v>8066</v>
      </c>
    </row>
    <row r="727" spans="1:16" ht="13.5" thickBot="1" x14ac:dyDescent="0.25">
      <c r="A727" s="15" t="str">
        <f t="shared" si="66"/>
        <v>BAVM 29 </v>
      </c>
      <c r="B727" s="21" t="str">
        <f t="shared" si="67"/>
        <v>I</v>
      </c>
      <c r="C727" s="15">
        <f t="shared" si="68"/>
        <v>43011.451999999997</v>
      </c>
      <c r="D727" s="19" t="str">
        <f t="shared" si="69"/>
        <v>vis</v>
      </c>
      <c r="E727" s="47" t="e">
        <f>VLOOKUP(C727,Active!C$21:E$693,3,FALSE)</f>
        <v>#N/A</v>
      </c>
      <c r="F727" s="21" t="s">
        <v>9287</v>
      </c>
      <c r="G727" s="19" t="str">
        <f t="shared" si="70"/>
        <v>43011.452</v>
      </c>
      <c r="H727" s="15">
        <f t="shared" si="71"/>
        <v>-158</v>
      </c>
      <c r="I727" s="48" t="s">
        <v>4771</v>
      </c>
      <c r="J727" s="49" t="s">
        <v>4772</v>
      </c>
      <c r="K727" s="48">
        <v>-158</v>
      </c>
      <c r="L727" s="48" t="s">
        <v>10631</v>
      </c>
      <c r="M727" s="49" t="s">
        <v>9369</v>
      </c>
      <c r="N727" s="49"/>
      <c r="O727" s="50" t="s">
        <v>6488</v>
      </c>
      <c r="P727" s="51" t="s">
        <v>7371</v>
      </c>
    </row>
    <row r="728" spans="1:16" ht="13.5" thickBot="1" x14ac:dyDescent="0.25">
      <c r="A728" s="15" t="str">
        <f t="shared" si="66"/>
        <v> BBS 29 </v>
      </c>
      <c r="B728" s="21" t="str">
        <f t="shared" si="67"/>
        <v>I</v>
      </c>
      <c r="C728" s="15">
        <f t="shared" si="68"/>
        <v>43011.457999999999</v>
      </c>
      <c r="D728" s="19" t="str">
        <f t="shared" si="69"/>
        <v>vis</v>
      </c>
      <c r="E728" s="47" t="e">
        <f>VLOOKUP(C728,Active!C$21:E$693,3,FALSE)</f>
        <v>#N/A</v>
      </c>
      <c r="F728" s="21" t="s">
        <v>9287</v>
      </c>
      <c r="G728" s="19" t="str">
        <f t="shared" si="70"/>
        <v>43011.458</v>
      </c>
      <c r="H728" s="15">
        <f t="shared" si="71"/>
        <v>-158</v>
      </c>
      <c r="I728" s="48" t="s">
        <v>4775</v>
      </c>
      <c r="J728" s="49" t="s">
        <v>4776</v>
      </c>
      <c r="K728" s="48">
        <v>-158</v>
      </c>
      <c r="L728" s="48" t="s">
        <v>10615</v>
      </c>
      <c r="M728" s="49" t="s">
        <v>9369</v>
      </c>
      <c r="N728" s="49"/>
      <c r="O728" s="50" t="s">
        <v>5245</v>
      </c>
      <c r="P728" s="50" t="s">
        <v>8066</v>
      </c>
    </row>
    <row r="729" spans="1:16" ht="13.5" thickBot="1" x14ac:dyDescent="0.25">
      <c r="A729" s="15" t="str">
        <f t="shared" si="66"/>
        <v> BBS 30 </v>
      </c>
      <c r="B729" s="21" t="str">
        <f t="shared" si="67"/>
        <v>I</v>
      </c>
      <c r="C729" s="15">
        <f t="shared" si="68"/>
        <v>43011.457999999999</v>
      </c>
      <c r="D729" s="19" t="str">
        <f t="shared" si="69"/>
        <v>vis</v>
      </c>
      <c r="E729" s="47" t="e">
        <f>VLOOKUP(C729,Active!C$21:E$693,3,FALSE)</f>
        <v>#N/A</v>
      </c>
      <c r="F729" s="21" t="s">
        <v>9287</v>
      </c>
      <c r="G729" s="19" t="str">
        <f t="shared" si="70"/>
        <v>43011.458</v>
      </c>
      <c r="H729" s="15">
        <f t="shared" si="71"/>
        <v>-158</v>
      </c>
      <c r="I729" s="48" t="s">
        <v>4775</v>
      </c>
      <c r="J729" s="49" t="s">
        <v>4776</v>
      </c>
      <c r="K729" s="48">
        <v>-158</v>
      </c>
      <c r="L729" s="48" t="s">
        <v>10615</v>
      </c>
      <c r="M729" s="49" t="s">
        <v>9369</v>
      </c>
      <c r="N729" s="49"/>
      <c r="O729" s="50" t="s">
        <v>4777</v>
      </c>
      <c r="P729" s="50" t="s">
        <v>8083</v>
      </c>
    </row>
    <row r="730" spans="1:16" ht="13.5" thickBot="1" x14ac:dyDescent="0.25">
      <c r="A730" s="15" t="str">
        <f t="shared" si="66"/>
        <v> BBS 32 </v>
      </c>
      <c r="B730" s="21" t="str">
        <f t="shared" si="67"/>
        <v>I</v>
      </c>
      <c r="C730" s="15">
        <f t="shared" si="68"/>
        <v>43011.457999999999</v>
      </c>
      <c r="D730" s="19" t="str">
        <f t="shared" si="69"/>
        <v>vis</v>
      </c>
      <c r="E730" s="47" t="e">
        <f>VLOOKUP(C730,Active!C$21:E$693,3,FALSE)</f>
        <v>#N/A</v>
      </c>
      <c r="F730" s="21" t="s">
        <v>9287</v>
      </c>
      <c r="G730" s="19" t="str">
        <f t="shared" si="70"/>
        <v>43011.458</v>
      </c>
      <c r="H730" s="15">
        <f t="shared" si="71"/>
        <v>-158</v>
      </c>
      <c r="I730" s="48" t="s">
        <v>4775</v>
      </c>
      <c r="J730" s="49" t="s">
        <v>4776</v>
      </c>
      <c r="K730" s="48">
        <v>-158</v>
      </c>
      <c r="L730" s="48" t="s">
        <v>10615</v>
      </c>
      <c r="M730" s="49" t="s">
        <v>9369</v>
      </c>
      <c r="N730" s="49"/>
      <c r="O730" s="50" t="s">
        <v>4778</v>
      </c>
      <c r="P730" s="50" t="s">
        <v>4779</v>
      </c>
    </row>
    <row r="731" spans="1:16" ht="13.5" thickBot="1" x14ac:dyDescent="0.25">
      <c r="A731" s="15" t="str">
        <f t="shared" si="66"/>
        <v> BBS 30 </v>
      </c>
      <c r="B731" s="21" t="str">
        <f t="shared" si="67"/>
        <v>I</v>
      </c>
      <c r="C731" s="15">
        <f t="shared" si="68"/>
        <v>43011.46</v>
      </c>
      <c r="D731" s="19" t="str">
        <f t="shared" si="69"/>
        <v>vis</v>
      </c>
      <c r="E731" s="47" t="e">
        <f>VLOOKUP(C731,Active!C$21:E$693,3,FALSE)</f>
        <v>#N/A</v>
      </c>
      <c r="F731" s="21" t="s">
        <v>9287</v>
      </c>
      <c r="G731" s="19" t="str">
        <f t="shared" si="70"/>
        <v>43011.460</v>
      </c>
      <c r="H731" s="15">
        <f t="shared" si="71"/>
        <v>-158</v>
      </c>
      <c r="I731" s="48" t="s">
        <v>4780</v>
      </c>
      <c r="J731" s="49" t="s">
        <v>4781</v>
      </c>
      <c r="K731" s="48">
        <v>-158</v>
      </c>
      <c r="L731" s="48" t="s">
        <v>10734</v>
      </c>
      <c r="M731" s="49" t="s">
        <v>9369</v>
      </c>
      <c r="N731" s="49"/>
      <c r="O731" s="50" t="s">
        <v>4179</v>
      </c>
      <c r="P731" s="50" t="s">
        <v>8083</v>
      </c>
    </row>
    <row r="732" spans="1:16" ht="13.5" thickBot="1" x14ac:dyDescent="0.25">
      <c r="A732" s="15" t="str">
        <f t="shared" si="66"/>
        <v>BAVM 29 </v>
      </c>
      <c r="B732" s="21" t="str">
        <f t="shared" si="67"/>
        <v>I</v>
      </c>
      <c r="C732" s="15">
        <f t="shared" si="68"/>
        <v>43011.461000000003</v>
      </c>
      <c r="D732" s="19" t="str">
        <f t="shared" si="69"/>
        <v>vis</v>
      </c>
      <c r="E732" s="47" t="e">
        <f>VLOOKUP(C732,Active!C$21:E$693,3,FALSE)</f>
        <v>#N/A</v>
      </c>
      <c r="F732" s="21" t="s">
        <v>9287</v>
      </c>
      <c r="G732" s="19" t="str">
        <f t="shared" si="70"/>
        <v>43011.461</v>
      </c>
      <c r="H732" s="15">
        <f t="shared" si="71"/>
        <v>-158</v>
      </c>
      <c r="I732" s="48" t="s">
        <v>4782</v>
      </c>
      <c r="J732" s="49" t="s">
        <v>4783</v>
      </c>
      <c r="K732" s="48">
        <v>-158</v>
      </c>
      <c r="L732" s="48" t="s">
        <v>10742</v>
      </c>
      <c r="M732" s="49" t="s">
        <v>9369</v>
      </c>
      <c r="N732" s="49"/>
      <c r="O732" s="50" t="s">
        <v>8128</v>
      </c>
      <c r="P732" s="51" t="s">
        <v>7371</v>
      </c>
    </row>
    <row r="733" spans="1:16" ht="13.5" thickBot="1" x14ac:dyDescent="0.25">
      <c r="A733" s="15" t="str">
        <f t="shared" si="66"/>
        <v> BBS 32 </v>
      </c>
      <c r="B733" s="21" t="str">
        <f t="shared" si="67"/>
        <v>I</v>
      </c>
      <c r="C733" s="15">
        <f t="shared" si="68"/>
        <v>43011.461000000003</v>
      </c>
      <c r="D733" s="19" t="str">
        <f t="shared" si="69"/>
        <v>vis</v>
      </c>
      <c r="E733" s="47" t="e">
        <f>VLOOKUP(C733,Active!C$21:E$693,3,FALSE)</f>
        <v>#N/A</v>
      </c>
      <c r="F733" s="21" t="s">
        <v>9287</v>
      </c>
      <c r="G733" s="19" t="str">
        <f t="shared" si="70"/>
        <v>43011.461</v>
      </c>
      <c r="H733" s="15">
        <f t="shared" si="71"/>
        <v>-158</v>
      </c>
      <c r="I733" s="48" t="s">
        <v>4782</v>
      </c>
      <c r="J733" s="49" t="s">
        <v>4783</v>
      </c>
      <c r="K733" s="48">
        <v>-158</v>
      </c>
      <c r="L733" s="48" t="s">
        <v>10742</v>
      </c>
      <c r="M733" s="49" t="s">
        <v>9369</v>
      </c>
      <c r="N733" s="49"/>
      <c r="O733" s="50" t="s">
        <v>7230</v>
      </c>
      <c r="P733" s="50" t="s">
        <v>4779</v>
      </c>
    </row>
    <row r="734" spans="1:16" ht="13.5" thickBot="1" x14ac:dyDescent="0.25">
      <c r="A734" s="15" t="str">
        <f t="shared" si="66"/>
        <v> BBS 30 </v>
      </c>
      <c r="B734" s="21" t="str">
        <f t="shared" si="67"/>
        <v>I</v>
      </c>
      <c r="C734" s="15">
        <f t="shared" si="68"/>
        <v>43011.468000000001</v>
      </c>
      <c r="D734" s="19" t="str">
        <f t="shared" si="69"/>
        <v>vis</v>
      </c>
      <c r="E734" s="47" t="e">
        <f>VLOOKUP(C734,Active!C$21:E$693,3,FALSE)</f>
        <v>#N/A</v>
      </c>
      <c r="F734" s="21" t="s">
        <v>9287</v>
      </c>
      <c r="G734" s="19" t="str">
        <f t="shared" si="70"/>
        <v>43011.468</v>
      </c>
      <c r="H734" s="15">
        <f t="shared" si="71"/>
        <v>-158</v>
      </c>
      <c r="I734" s="48" t="s">
        <v>4784</v>
      </c>
      <c r="J734" s="49" t="s">
        <v>4785</v>
      </c>
      <c r="K734" s="48">
        <v>-158</v>
      </c>
      <c r="L734" s="48" t="s">
        <v>10843</v>
      </c>
      <c r="M734" s="49" t="s">
        <v>9369</v>
      </c>
      <c r="N734" s="49"/>
      <c r="O734" s="50" t="s">
        <v>7260</v>
      </c>
      <c r="P734" s="50" t="s">
        <v>8083</v>
      </c>
    </row>
    <row r="735" spans="1:16" ht="13.5" thickBot="1" x14ac:dyDescent="0.25">
      <c r="A735" s="15" t="str">
        <f t="shared" si="66"/>
        <v> ALGL 35 </v>
      </c>
      <c r="B735" s="21" t="str">
        <f t="shared" si="67"/>
        <v>I</v>
      </c>
      <c r="C735" s="15">
        <f t="shared" si="68"/>
        <v>43017.432999999997</v>
      </c>
      <c r="D735" s="19" t="str">
        <f t="shared" si="69"/>
        <v>vis</v>
      </c>
      <c r="E735" s="47" t="e">
        <f>VLOOKUP(C735,Active!C$21:E$693,3,FALSE)</f>
        <v>#N/A</v>
      </c>
      <c r="F735" s="21" t="s">
        <v>9287</v>
      </c>
      <c r="G735" s="19" t="str">
        <f t="shared" si="70"/>
        <v>43017.433</v>
      </c>
      <c r="H735" s="15">
        <f t="shared" si="71"/>
        <v>-153</v>
      </c>
      <c r="I735" s="48" t="s">
        <v>4790</v>
      </c>
      <c r="J735" s="49" t="s">
        <v>4791</v>
      </c>
      <c r="K735" s="48">
        <v>-153</v>
      </c>
      <c r="L735" s="48" t="s">
        <v>10639</v>
      </c>
      <c r="M735" s="49" t="s">
        <v>9369</v>
      </c>
      <c r="N735" s="49"/>
      <c r="O735" s="50" t="s">
        <v>4792</v>
      </c>
      <c r="P735" s="50" t="s">
        <v>3725</v>
      </c>
    </row>
    <row r="736" spans="1:16" ht="13.5" thickBot="1" x14ac:dyDescent="0.25">
      <c r="A736" s="15" t="str">
        <f t="shared" si="66"/>
        <v> BBS 29 </v>
      </c>
      <c r="B736" s="21" t="str">
        <f t="shared" si="67"/>
        <v>I</v>
      </c>
      <c r="C736" s="15">
        <f t="shared" si="68"/>
        <v>43017.432999999997</v>
      </c>
      <c r="D736" s="19" t="str">
        <f t="shared" si="69"/>
        <v>vis</v>
      </c>
      <c r="E736" s="47" t="e">
        <f>VLOOKUP(C736,Active!C$21:E$693,3,FALSE)</f>
        <v>#N/A</v>
      </c>
      <c r="F736" s="21" t="s">
        <v>9287</v>
      </c>
      <c r="G736" s="19" t="str">
        <f t="shared" si="70"/>
        <v>43017.433</v>
      </c>
      <c r="H736" s="15">
        <f t="shared" si="71"/>
        <v>-153</v>
      </c>
      <c r="I736" s="48" t="s">
        <v>4790</v>
      </c>
      <c r="J736" s="49" t="s">
        <v>4791</v>
      </c>
      <c r="K736" s="48">
        <v>-153</v>
      </c>
      <c r="L736" s="48" t="s">
        <v>10639</v>
      </c>
      <c r="M736" s="49" t="s">
        <v>9369</v>
      </c>
      <c r="N736" s="49"/>
      <c r="O736" s="50" t="s">
        <v>5245</v>
      </c>
      <c r="P736" s="50" t="s">
        <v>8066</v>
      </c>
    </row>
    <row r="737" spans="1:16" ht="13.5" thickBot="1" x14ac:dyDescent="0.25">
      <c r="A737" s="15" t="str">
        <f t="shared" si="66"/>
        <v> BBS 30 </v>
      </c>
      <c r="B737" s="21" t="str">
        <f t="shared" si="67"/>
        <v>I</v>
      </c>
      <c r="C737" s="15">
        <f t="shared" si="68"/>
        <v>43017.434000000001</v>
      </c>
      <c r="D737" s="19" t="str">
        <f t="shared" si="69"/>
        <v>vis</v>
      </c>
      <c r="E737" s="47" t="e">
        <f>VLOOKUP(C737,Active!C$21:E$693,3,FALSE)</f>
        <v>#N/A</v>
      </c>
      <c r="F737" s="21" t="s">
        <v>9287</v>
      </c>
      <c r="G737" s="19" t="str">
        <f t="shared" si="70"/>
        <v>43017.434</v>
      </c>
      <c r="H737" s="15">
        <f t="shared" si="71"/>
        <v>-153</v>
      </c>
      <c r="I737" s="48" t="s">
        <v>4793</v>
      </c>
      <c r="J737" s="49" t="s">
        <v>4794</v>
      </c>
      <c r="K737" s="48">
        <v>-153</v>
      </c>
      <c r="L737" s="48" t="s">
        <v>10817</v>
      </c>
      <c r="M737" s="49" t="s">
        <v>9369</v>
      </c>
      <c r="N737" s="49"/>
      <c r="O737" s="50" t="s">
        <v>4179</v>
      </c>
      <c r="P737" s="50" t="s">
        <v>8083</v>
      </c>
    </row>
    <row r="738" spans="1:16" ht="13.5" thickBot="1" x14ac:dyDescent="0.25">
      <c r="A738" s="15" t="str">
        <f t="shared" si="66"/>
        <v> BBS 30 </v>
      </c>
      <c r="B738" s="21" t="str">
        <f t="shared" si="67"/>
        <v>I</v>
      </c>
      <c r="C738" s="15">
        <f t="shared" si="68"/>
        <v>43017.434999999998</v>
      </c>
      <c r="D738" s="19" t="str">
        <f t="shared" si="69"/>
        <v>vis</v>
      </c>
      <c r="E738" s="47" t="e">
        <f>VLOOKUP(C738,Active!C$21:E$693,3,FALSE)</f>
        <v>#N/A</v>
      </c>
      <c r="F738" s="21" t="s">
        <v>9287</v>
      </c>
      <c r="G738" s="19" t="str">
        <f t="shared" si="70"/>
        <v>43017.435</v>
      </c>
      <c r="H738" s="15">
        <f t="shared" si="71"/>
        <v>-153</v>
      </c>
      <c r="I738" s="48" t="s">
        <v>4795</v>
      </c>
      <c r="J738" s="49" t="s">
        <v>4796</v>
      </c>
      <c r="K738" s="48">
        <v>-153</v>
      </c>
      <c r="L738" s="48" t="s">
        <v>10615</v>
      </c>
      <c r="M738" s="49" t="s">
        <v>9369</v>
      </c>
      <c r="N738" s="49"/>
      <c r="O738" s="50" t="s">
        <v>7260</v>
      </c>
      <c r="P738" s="50" t="s">
        <v>8083</v>
      </c>
    </row>
    <row r="739" spans="1:16" ht="13.5" thickBot="1" x14ac:dyDescent="0.25">
      <c r="A739" s="15" t="str">
        <f t="shared" si="66"/>
        <v> BBS 30 </v>
      </c>
      <c r="B739" s="21" t="str">
        <f t="shared" si="67"/>
        <v>I</v>
      </c>
      <c r="C739" s="15">
        <f t="shared" si="68"/>
        <v>43017.436000000002</v>
      </c>
      <c r="D739" s="19" t="str">
        <f t="shared" si="69"/>
        <v>vis</v>
      </c>
      <c r="E739" s="47" t="e">
        <f>VLOOKUP(C739,Active!C$21:E$693,3,FALSE)</f>
        <v>#N/A</v>
      </c>
      <c r="F739" s="21" t="s">
        <v>9287</v>
      </c>
      <c r="G739" s="19" t="str">
        <f t="shared" si="70"/>
        <v>43017.436</v>
      </c>
      <c r="H739" s="15">
        <f t="shared" si="71"/>
        <v>-153</v>
      </c>
      <c r="I739" s="48" t="s">
        <v>4797</v>
      </c>
      <c r="J739" s="49" t="s">
        <v>4798</v>
      </c>
      <c r="K739" s="48">
        <v>-153</v>
      </c>
      <c r="L739" s="48" t="s">
        <v>10685</v>
      </c>
      <c r="M739" s="49" t="s">
        <v>9369</v>
      </c>
      <c r="N739" s="49"/>
      <c r="O739" s="50" t="s">
        <v>4777</v>
      </c>
      <c r="P739" s="50" t="s">
        <v>8083</v>
      </c>
    </row>
    <row r="740" spans="1:16" ht="13.5" thickBot="1" x14ac:dyDescent="0.25">
      <c r="A740" s="15" t="str">
        <f t="shared" si="66"/>
        <v> BBS 32 </v>
      </c>
      <c r="B740" s="21" t="str">
        <f t="shared" si="67"/>
        <v>I</v>
      </c>
      <c r="C740" s="15">
        <f t="shared" si="68"/>
        <v>43017.438000000002</v>
      </c>
      <c r="D740" s="19" t="str">
        <f t="shared" si="69"/>
        <v>vis</v>
      </c>
      <c r="E740" s="47" t="e">
        <f>VLOOKUP(C740,Active!C$21:E$693,3,FALSE)</f>
        <v>#N/A</v>
      </c>
      <c r="F740" s="21" t="s">
        <v>9287</v>
      </c>
      <c r="G740" s="19" t="str">
        <f t="shared" si="70"/>
        <v>43017.438</v>
      </c>
      <c r="H740" s="15">
        <f t="shared" si="71"/>
        <v>-153</v>
      </c>
      <c r="I740" s="48" t="s">
        <v>4799</v>
      </c>
      <c r="J740" s="49" t="s">
        <v>4800</v>
      </c>
      <c r="K740" s="48">
        <v>-153</v>
      </c>
      <c r="L740" s="48" t="s">
        <v>10742</v>
      </c>
      <c r="M740" s="49" t="s">
        <v>9369</v>
      </c>
      <c r="N740" s="49"/>
      <c r="O740" s="50" t="s">
        <v>7230</v>
      </c>
      <c r="P740" s="50" t="s">
        <v>4779</v>
      </c>
    </row>
    <row r="741" spans="1:16" ht="13.5" thickBot="1" x14ac:dyDescent="0.25">
      <c r="A741" s="15" t="str">
        <f t="shared" si="66"/>
        <v> BBS 29 </v>
      </c>
      <c r="B741" s="21" t="str">
        <f t="shared" si="67"/>
        <v>I</v>
      </c>
      <c r="C741" s="15">
        <f t="shared" si="68"/>
        <v>43017.440000000002</v>
      </c>
      <c r="D741" s="19" t="str">
        <f t="shared" si="69"/>
        <v>vis</v>
      </c>
      <c r="E741" s="47" t="e">
        <f>VLOOKUP(C741,Active!C$21:E$693,3,FALSE)</f>
        <v>#N/A</v>
      </c>
      <c r="F741" s="21" t="s">
        <v>9287</v>
      </c>
      <c r="G741" s="19" t="str">
        <f t="shared" si="70"/>
        <v>43017.440</v>
      </c>
      <c r="H741" s="15">
        <f t="shared" si="71"/>
        <v>-153</v>
      </c>
      <c r="I741" s="48" t="s">
        <v>4801</v>
      </c>
      <c r="J741" s="49" t="s">
        <v>4802</v>
      </c>
      <c r="K741" s="48">
        <v>-153</v>
      </c>
      <c r="L741" s="48" t="s">
        <v>10775</v>
      </c>
      <c r="M741" s="49" t="s">
        <v>9369</v>
      </c>
      <c r="N741" s="49"/>
      <c r="O741" s="50" t="s">
        <v>7168</v>
      </c>
      <c r="P741" s="50" t="s">
        <v>8066</v>
      </c>
    </row>
    <row r="742" spans="1:16" ht="13.5" thickBot="1" x14ac:dyDescent="0.25">
      <c r="A742" s="15" t="str">
        <f t="shared" si="66"/>
        <v> BBS 30 </v>
      </c>
      <c r="B742" s="21" t="str">
        <f t="shared" si="67"/>
        <v>I</v>
      </c>
      <c r="C742" s="15">
        <f t="shared" si="68"/>
        <v>43017.440000000002</v>
      </c>
      <c r="D742" s="19" t="str">
        <f t="shared" si="69"/>
        <v>vis</v>
      </c>
      <c r="E742" s="47" t="e">
        <f>VLOOKUP(C742,Active!C$21:E$693,3,FALSE)</f>
        <v>#N/A</v>
      </c>
      <c r="F742" s="21" t="s">
        <v>9287</v>
      </c>
      <c r="G742" s="19" t="str">
        <f t="shared" si="70"/>
        <v>43017.440</v>
      </c>
      <c r="H742" s="15">
        <f t="shared" si="71"/>
        <v>-153</v>
      </c>
      <c r="I742" s="48" t="s">
        <v>4801</v>
      </c>
      <c r="J742" s="49" t="s">
        <v>4802</v>
      </c>
      <c r="K742" s="48">
        <v>-153</v>
      </c>
      <c r="L742" s="48" t="s">
        <v>10775</v>
      </c>
      <c r="M742" s="49" t="s">
        <v>9369</v>
      </c>
      <c r="N742" s="49"/>
      <c r="O742" s="50" t="s">
        <v>4803</v>
      </c>
      <c r="P742" s="50" t="s">
        <v>8083</v>
      </c>
    </row>
    <row r="743" spans="1:16" ht="13.5" thickBot="1" x14ac:dyDescent="0.25">
      <c r="A743" s="15" t="str">
        <f t="shared" si="66"/>
        <v> BBS 29 </v>
      </c>
      <c r="B743" s="21" t="str">
        <f t="shared" si="67"/>
        <v>I</v>
      </c>
      <c r="C743" s="15">
        <f t="shared" si="68"/>
        <v>43017.442000000003</v>
      </c>
      <c r="D743" s="19" t="str">
        <f t="shared" si="69"/>
        <v>vis</v>
      </c>
      <c r="E743" s="47" t="e">
        <f>VLOOKUP(C743,Active!C$21:E$693,3,FALSE)</f>
        <v>#N/A</v>
      </c>
      <c r="F743" s="21" t="s">
        <v>9287</v>
      </c>
      <c r="G743" s="19" t="str">
        <f t="shared" si="70"/>
        <v>43017.442</v>
      </c>
      <c r="H743" s="15">
        <f t="shared" si="71"/>
        <v>-153</v>
      </c>
      <c r="I743" s="48" t="s">
        <v>4804</v>
      </c>
      <c r="J743" s="49" t="s">
        <v>4805</v>
      </c>
      <c r="K743" s="48">
        <v>-153</v>
      </c>
      <c r="L743" s="48" t="s">
        <v>10699</v>
      </c>
      <c r="M743" s="49" t="s">
        <v>9369</v>
      </c>
      <c r="N743" s="49"/>
      <c r="O743" s="50" t="s">
        <v>4406</v>
      </c>
      <c r="P743" s="50" t="s">
        <v>8066</v>
      </c>
    </row>
    <row r="744" spans="1:16" ht="13.5" thickBot="1" x14ac:dyDescent="0.25">
      <c r="A744" s="15" t="str">
        <f t="shared" si="66"/>
        <v> BBS 32 </v>
      </c>
      <c r="B744" s="21" t="str">
        <f t="shared" si="67"/>
        <v>I</v>
      </c>
      <c r="C744" s="15">
        <f t="shared" si="68"/>
        <v>43018.625999999997</v>
      </c>
      <c r="D744" s="19" t="str">
        <f t="shared" si="69"/>
        <v>vis</v>
      </c>
      <c r="E744" s="47" t="e">
        <f>VLOOKUP(C744,Active!C$21:E$693,3,FALSE)</f>
        <v>#N/A</v>
      </c>
      <c r="F744" s="21" t="s">
        <v>9287</v>
      </c>
      <c r="G744" s="19" t="str">
        <f t="shared" si="70"/>
        <v>43018.626</v>
      </c>
      <c r="H744" s="15">
        <f t="shared" si="71"/>
        <v>-152</v>
      </c>
      <c r="I744" s="48" t="s">
        <v>4806</v>
      </c>
      <c r="J744" s="49" t="s">
        <v>4807</v>
      </c>
      <c r="K744" s="48">
        <v>-152</v>
      </c>
      <c r="L744" s="48" t="s">
        <v>9288</v>
      </c>
      <c r="M744" s="49" t="s">
        <v>9369</v>
      </c>
      <c r="N744" s="49"/>
      <c r="O744" s="50" t="s">
        <v>7230</v>
      </c>
      <c r="P744" s="50" t="s">
        <v>4779</v>
      </c>
    </row>
    <row r="745" spans="1:16" ht="13.5" thickBot="1" x14ac:dyDescent="0.25">
      <c r="A745" s="15" t="str">
        <f t="shared" si="66"/>
        <v> BBS 30 </v>
      </c>
      <c r="B745" s="21" t="str">
        <f t="shared" si="67"/>
        <v>I</v>
      </c>
      <c r="C745" s="15">
        <f t="shared" si="68"/>
        <v>43018.625999999997</v>
      </c>
      <c r="D745" s="19" t="str">
        <f t="shared" si="69"/>
        <v>vis</v>
      </c>
      <c r="E745" s="47" t="e">
        <f>VLOOKUP(C745,Active!C$21:E$693,3,FALSE)</f>
        <v>#N/A</v>
      </c>
      <c r="F745" s="21" t="s">
        <v>9287</v>
      </c>
      <c r="G745" s="19" t="str">
        <f t="shared" si="70"/>
        <v>43018.626</v>
      </c>
      <c r="H745" s="15">
        <f t="shared" si="71"/>
        <v>-152</v>
      </c>
      <c r="I745" s="48" t="s">
        <v>4806</v>
      </c>
      <c r="J745" s="49" t="s">
        <v>4807</v>
      </c>
      <c r="K745" s="48">
        <v>-152</v>
      </c>
      <c r="L745" s="48" t="s">
        <v>9288</v>
      </c>
      <c r="M745" s="49" t="s">
        <v>9369</v>
      </c>
      <c r="N745" s="49"/>
      <c r="O745" s="50" t="s">
        <v>7260</v>
      </c>
      <c r="P745" s="50" t="s">
        <v>8083</v>
      </c>
    </row>
    <row r="746" spans="1:16" ht="13.5" thickBot="1" x14ac:dyDescent="0.25">
      <c r="A746" s="15" t="str">
        <f t="shared" si="66"/>
        <v> BBS 30 </v>
      </c>
      <c r="B746" s="21" t="str">
        <f t="shared" si="67"/>
        <v>I</v>
      </c>
      <c r="C746" s="15">
        <f t="shared" si="68"/>
        <v>43018.633000000002</v>
      </c>
      <c r="D746" s="19" t="str">
        <f t="shared" si="69"/>
        <v>vis</v>
      </c>
      <c r="E746" s="47" t="e">
        <f>VLOOKUP(C746,Active!C$21:E$693,3,FALSE)</f>
        <v>#N/A</v>
      </c>
      <c r="F746" s="21" t="s">
        <v>9287</v>
      </c>
      <c r="G746" s="19" t="str">
        <f t="shared" si="70"/>
        <v>43018.633</v>
      </c>
      <c r="H746" s="15">
        <f t="shared" si="71"/>
        <v>-152</v>
      </c>
      <c r="I746" s="48" t="s">
        <v>4808</v>
      </c>
      <c r="J746" s="49" t="s">
        <v>4809</v>
      </c>
      <c r="K746" s="48">
        <v>-152</v>
      </c>
      <c r="L746" s="48" t="s">
        <v>10742</v>
      </c>
      <c r="M746" s="49" t="s">
        <v>9369</v>
      </c>
      <c r="N746" s="49"/>
      <c r="O746" s="50" t="s">
        <v>4179</v>
      </c>
      <c r="P746" s="50" t="s">
        <v>8083</v>
      </c>
    </row>
    <row r="747" spans="1:16" ht="13.5" thickBot="1" x14ac:dyDescent="0.25">
      <c r="A747" s="15" t="str">
        <f t="shared" si="66"/>
        <v>IBVS 1379 </v>
      </c>
      <c r="B747" s="21" t="str">
        <f t="shared" si="67"/>
        <v>I</v>
      </c>
      <c r="C747" s="15">
        <f t="shared" si="68"/>
        <v>43019.824000000001</v>
      </c>
      <c r="D747" s="19" t="str">
        <f t="shared" si="69"/>
        <v>vis</v>
      </c>
      <c r="E747" s="47" t="e">
        <f>VLOOKUP(C747,Active!C$21:E$693,3,FALSE)</f>
        <v>#N/A</v>
      </c>
      <c r="F747" s="21" t="s">
        <v>9287</v>
      </c>
      <c r="G747" s="19" t="str">
        <f t="shared" si="70"/>
        <v>43019.8240</v>
      </c>
      <c r="H747" s="15">
        <f t="shared" si="71"/>
        <v>-151</v>
      </c>
      <c r="I747" s="48" t="s">
        <v>4810</v>
      </c>
      <c r="J747" s="49" t="s">
        <v>4811</v>
      </c>
      <c r="K747" s="48">
        <v>-151</v>
      </c>
      <c r="L747" s="48" t="s">
        <v>4812</v>
      </c>
      <c r="M747" s="49" t="s">
        <v>10601</v>
      </c>
      <c r="N747" s="49" t="s">
        <v>10602</v>
      </c>
      <c r="O747" s="50" t="s">
        <v>7197</v>
      </c>
      <c r="P747" s="51" t="s">
        <v>7198</v>
      </c>
    </row>
    <row r="748" spans="1:16" ht="13.5" thickBot="1" x14ac:dyDescent="0.25">
      <c r="A748" s="15" t="str">
        <f t="shared" si="66"/>
        <v> AOEB 1 </v>
      </c>
      <c r="B748" s="21" t="str">
        <f t="shared" si="67"/>
        <v>I</v>
      </c>
      <c r="C748" s="15">
        <f t="shared" si="68"/>
        <v>43019.83</v>
      </c>
      <c r="D748" s="19" t="str">
        <f t="shared" si="69"/>
        <v>vis</v>
      </c>
      <c r="E748" s="47" t="e">
        <f>VLOOKUP(C748,Active!C$21:E$693,3,FALSE)</f>
        <v>#N/A</v>
      </c>
      <c r="F748" s="21" t="s">
        <v>9287</v>
      </c>
      <c r="G748" s="19" t="str">
        <f t="shared" si="70"/>
        <v>43019.830</v>
      </c>
      <c r="H748" s="15">
        <f t="shared" si="71"/>
        <v>-151</v>
      </c>
      <c r="I748" s="48" t="s">
        <v>4813</v>
      </c>
      <c r="J748" s="49" t="s">
        <v>4814</v>
      </c>
      <c r="K748" s="48">
        <v>-151</v>
      </c>
      <c r="L748" s="48" t="s">
        <v>10775</v>
      </c>
      <c r="M748" s="49" t="s">
        <v>9369</v>
      </c>
      <c r="N748" s="49"/>
      <c r="O748" s="50" t="s">
        <v>4220</v>
      </c>
      <c r="P748" s="50" t="s">
        <v>7439</v>
      </c>
    </row>
    <row r="749" spans="1:16" ht="13.5" thickBot="1" x14ac:dyDescent="0.25">
      <c r="A749" s="15" t="str">
        <f t="shared" si="66"/>
        <v> BBS 30 </v>
      </c>
      <c r="B749" s="21" t="str">
        <f t="shared" si="67"/>
        <v>I</v>
      </c>
      <c r="C749" s="15">
        <f t="shared" si="68"/>
        <v>43023.415999999997</v>
      </c>
      <c r="D749" s="19" t="str">
        <f t="shared" si="69"/>
        <v>vis</v>
      </c>
      <c r="E749" s="47" t="e">
        <f>VLOOKUP(C749,Active!C$21:E$693,3,FALSE)</f>
        <v>#N/A</v>
      </c>
      <c r="F749" s="21" t="s">
        <v>9287</v>
      </c>
      <c r="G749" s="19" t="str">
        <f t="shared" si="70"/>
        <v>43023.416</v>
      </c>
      <c r="H749" s="15">
        <f t="shared" si="71"/>
        <v>-148</v>
      </c>
      <c r="I749" s="48" t="s">
        <v>4817</v>
      </c>
      <c r="J749" s="49" t="s">
        <v>4818</v>
      </c>
      <c r="K749" s="48">
        <v>-148</v>
      </c>
      <c r="L749" s="48" t="s">
        <v>10775</v>
      </c>
      <c r="M749" s="49" t="s">
        <v>9369</v>
      </c>
      <c r="N749" s="49"/>
      <c r="O749" s="50" t="s">
        <v>4179</v>
      </c>
      <c r="P749" s="50" t="s">
        <v>8083</v>
      </c>
    </row>
    <row r="750" spans="1:16" ht="13.5" thickBot="1" x14ac:dyDescent="0.25">
      <c r="A750" s="15" t="str">
        <f t="shared" si="66"/>
        <v> BBS 30 </v>
      </c>
      <c r="B750" s="21" t="str">
        <f t="shared" si="67"/>
        <v>I</v>
      </c>
      <c r="C750" s="15">
        <f t="shared" si="68"/>
        <v>43023.423000000003</v>
      </c>
      <c r="D750" s="19" t="str">
        <f t="shared" si="69"/>
        <v>vis</v>
      </c>
      <c r="E750" s="47" t="e">
        <f>VLOOKUP(C750,Active!C$21:E$693,3,FALSE)</f>
        <v>#N/A</v>
      </c>
      <c r="F750" s="21" t="s">
        <v>9287</v>
      </c>
      <c r="G750" s="19" t="str">
        <f t="shared" si="70"/>
        <v>43023.423</v>
      </c>
      <c r="H750" s="15">
        <f t="shared" si="71"/>
        <v>-148</v>
      </c>
      <c r="I750" s="48" t="s">
        <v>4819</v>
      </c>
      <c r="J750" s="49" t="s">
        <v>4820</v>
      </c>
      <c r="K750" s="48">
        <v>-148</v>
      </c>
      <c r="L750" s="48" t="s">
        <v>10846</v>
      </c>
      <c r="M750" s="49" t="s">
        <v>9369</v>
      </c>
      <c r="N750" s="49"/>
      <c r="O750" s="50" t="s">
        <v>7260</v>
      </c>
      <c r="P750" s="50" t="s">
        <v>8083</v>
      </c>
    </row>
    <row r="751" spans="1:16" ht="13.5" thickBot="1" x14ac:dyDescent="0.25">
      <c r="A751" s="15" t="str">
        <f t="shared" si="66"/>
        <v> BBS 30 </v>
      </c>
      <c r="B751" s="21" t="str">
        <f t="shared" si="67"/>
        <v>I</v>
      </c>
      <c r="C751" s="15">
        <f t="shared" si="68"/>
        <v>43029.381000000001</v>
      </c>
      <c r="D751" s="19" t="str">
        <f t="shared" si="69"/>
        <v>vis</v>
      </c>
      <c r="E751" s="47" t="e">
        <f>VLOOKUP(C751,Active!C$21:E$693,3,FALSE)</f>
        <v>#N/A</v>
      </c>
      <c r="F751" s="21" t="s">
        <v>9287</v>
      </c>
      <c r="G751" s="19" t="str">
        <f t="shared" si="70"/>
        <v>43029.381</v>
      </c>
      <c r="H751" s="15">
        <f t="shared" si="71"/>
        <v>-143</v>
      </c>
      <c r="I751" s="48" t="s">
        <v>4823</v>
      </c>
      <c r="J751" s="49" t="s">
        <v>4824</v>
      </c>
      <c r="K751" s="48">
        <v>-143</v>
      </c>
      <c r="L751" s="48" t="s">
        <v>10631</v>
      </c>
      <c r="M751" s="49" t="s">
        <v>9369</v>
      </c>
      <c r="N751" s="49"/>
      <c r="O751" s="50" t="s">
        <v>5866</v>
      </c>
      <c r="P751" s="50" t="s">
        <v>8083</v>
      </c>
    </row>
    <row r="752" spans="1:16" ht="13.5" thickBot="1" x14ac:dyDescent="0.25">
      <c r="A752" s="15" t="str">
        <f t="shared" si="66"/>
        <v> BBS 30 </v>
      </c>
      <c r="B752" s="21" t="str">
        <f t="shared" si="67"/>
        <v>I</v>
      </c>
      <c r="C752" s="15">
        <f t="shared" si="68"/>
        <v>43041.337</v>
      </c>
      <c r="D752" s="19" t="str">
        <f t="shared" si="69"/>
        <v>vis</v>
      </c>
      <c r="E752" s="47" t="e">
        <f>VLOOKUP(C752,Active!C$21:E$693,3,FALSE)</f>
        <v>#N/A</v>
      </c>
      <c r="F752" s="21" t="s">
        <v>9287</v>
      </c>
      <c r="G752" s="19" t="str">
        <f t="shared" si="70"/>
        <v>43041.337</v>
      </c>
      <c r="H752" s="15">
        <f t="shared" si="71"/>
        <v>-133</v>
      </c>
      <c r="I752" s="48" t="s">
        <v>4827</v>
      </c>
      <c r="J752" s="49" t="s">
        <v>4828</v>
      </c>
      <c r="K752" s="48">
        <v>-133</v>
      </c>
      <c r="L752" s="48" t="s">
        <v>10639</v>
      </c>
      <c r="M752" s="49" t="s">
        <v>9369</v>
      </c>
      <c r="N752" s="49"/>
      <c r="O752" s="50" t="s">
        <v>4179</v>
      </c>
      <c r="P752" s="50" t="s">
        <v>8083</v>
      </c>
    </row>
    <row r="753" spans="1:16" ht="13.5" thickBot="1" x14ac:dyDescent="0.25">
      <c r="A753" s="15" t="str">
        <f t="shared" si="66"/>
        <v> BBS 30 </v>
      </c>
      <c r="B753" s="21" t="str">
        <f t="shared" si="67"/>
        <v>I</v>
      </c>
      <c r="C753" s="15">
        <f t="shared" si="68"/>
        <v>43041.339</v>
      </c>
      <c r="D753" s="19" t="str">
        <f t="shared" si="69"/>
        <v>vis</v>
      </c>
      <c r="E753" s="47" t="e">
        <f>VLOOKUP(C753,Active!C$21:E$693,3,FALSE)</f>
        <v>#N/A</v>
      </c>
      <c r="F753" s="21" t="s">
        <v>9287</v>
      </c>
      <c r="G753" s="19" t="str">
        <f t="shared" si="70"/>
        <v>43041.339</v>
      </c>
      <c r="H753" s="15">
        <f t="shared" si="71"/>
        <v>-133</v>
      </c>
      <c r="I753" s="48" t="s">
        <v>4829</v>
      </c>
      <c r="J753" s="49" t="s">
        <v>4830</v>
      </c>
      <c r="K753" s="48">
        <v>-133</v>
      </c>
      <c r="L753" s="48" t="s">
        <v>10615</v>
      </c>
      <c r="M753" s="49" t="s">
        <v>9369</v>
      </c>
      <c r="N753" s="49"/>
      <c r="O753" s="50" t="s">
        <v>7168</v>
      </c>
      <c r="P753" s="50" t="s">
        <v>8083</v>
      </c>
    </row>
    <row r="754" spans="1:16" ht="13.5" thickBot="1" x14ac:dyDescent="0.25">
      <c r="A754" s="15" t="str">
        <f t="shared" si="66"/>
        <v> BBS 30 </v>
      </c>
      <c r="B754" s="21" t="str">
        <f t="shared" si="67"/>
        <v>I</v>
      </c>
      <c r="C754" s="15">
        <f t="shared" si="68"/>
        <v>43041.339</v>
      </c>
      <c r="D754" s="19" t="str">
        <f t="shared" si="69"/>
        <v>vis</v>
      </c>
      <c r="E754" s="47" t="e">
        <f>VLOOKUP(C754,Active!C$21:E$693,3,FALSE)</f>
        <v>#N/A</v>
      </c>
      <c r="F754" s="21" t="s">
        <v>9287</v>
      </c>
      <c r="G754" s="19" t="str">
        <f t="shared" si="70"/>
        <v>43041.339</v>
      </c>
      <c r="H754" s="15">
        <f t="shared" si="71"/>
        <v>-133</v>
      </c>
      <c r="I754" s="48" t="s">
        <v>4829</v>
      </c>
      <c r="J754" s="49" t="s">
        <v>4830</v>
      </c>
      <c r="K754" s="48">
        <v>-133</v>
      </c>
      <c r="L754" s="48" t="s">
        <v>10615</v>
      </c>
      <c r="M754" s="49" t="s">
        <v>9369</v>
      </c>
      <c r="N754" s="49"/>
      <c r="O754" s="50" t="s">
        <v>7421</v>
      </c>
      <c r="P754" s="50" t="s">
        <v>8083</v>
      </c>
    </row>
    <row r="755" spans="1:16" ht="13.5" thickBot="1" x14ac:dyDescent="0.25">
      <c r="A755" s="15" t="str">
        <f t="shared" si="66"/>
        <v> BBS 30 </v>
      </c>
      <c r="B755" s="21" t="str">
        <f t="shared" si="67"/>
        <v>I</v>
      </c>
      <c r="C755" s="15">
        <f t="shared" si="68"/>
        <v>43041.34</v>
      </c>
      <c r="D755" s="19" t="str">
        <f t="shared" si="69"/>
        <v>vis</v>
      </c>
      <c r="E755" s="47" t="e">
        <f>VLOOKUP(C755,Active!C$21:E$693,3,FALSE)</f>
        <v>#N/A</v>
      </c>
      <c r="F755" s="21" t="s">
        <v>9287</v>
      </c>
      <c r="G755" s="19" t="str">
        <f t="shared" si="70"/>
        <v>43041.340</v>
      </c>
      <c r="H755" s="15">
        <f t="shared" si="71"/>
        <v>-133</v>
      </c>
      <c r="I755" s="48" t="s">
        <v>4831</v>
      </c>
      <c r="J755" s="49" t="s">
        <v>4832</v>
      </c>
      <c r="K755" s="48">
        <v>-133</v>
      </c>
      <c r="L755" s="48" t="s">
        <v>10685</v>
      </c>
      <c r="M755" s="49" t="s">
        <v>9369</v>
      </c>
      <c r="N755" s="49"/>
      <c r="O755" s="50" t="s">
        <v>4133</v>
      </c>
      <c r="P755" s="50" t="s">
        <v>8083</v>
      </c>
    </row>
    <row r="756" spans="1:16" ht="13.5" thickBot="1" x14ac:dyDescent="0.25">
      <c r="A756" s="15" t="str">
        <f t="shared" si="66"/>
        <v> BBS 31 </v>
      </c>
      <c r="B756" s="21" t="str">
        <f t="shared" si="67"/>
        <v>I</v>
      </c>
      <c r="C756" s="15">
        <f t="shared" si="68"/>
        <v>43041.341</v>
      </c>
      <c r="D756" s="19" t="str">
        <f t="shared" si="69"/>
        <v>vis</v>
      </c>
      <c r="E756" s="47" t="e">
        <f>VLOOKUP(C756,Active!C$21:E$693,3,FALSE)</f>
        <v>#N/A</v>
      </c>
      <c r="F756" s="21" t="s">
        <v>9287</v>
      </c>
      <c r="G756" s="19" t="str">
        <f t="shared" si="70"/>
        <v>43041.341</v>
      </c>
      <c r="H756" s="15">
        <f t="shared" si="71"/>
        <v>-133</v>
      </c>
      <c r="I756" s="48" t="s">
        <v>4833</v>
      </c>
      <c r="J756" s="49" t="s">
        <v>4834</v>
      </c>
      <c r="K756" s="48">
        <v>-133</v>
      </c>
      <c r="L756" s="48" t="s">
        <v>10734</v>
      </c>
      <c r="M756" s="49" t="s">
        <v>9369</v>
      </c>
      <c r="N756" s="49"/>
      <c r="O756" s="50" t="s">
        <v>4835</v>
      </c>
      <c r="P756" s="50" t="s">
        <v>4836</v>
      </c>
    </row>
    <row r="757" spans="1:16" ht="13.5" thickBot="1" x14ac:dyDescent="0.25">
      <c r="A757" s="15" t="str">
        <f t="shared" si="66"/>
        <v> BBS 30 </v>
      </c>
      <c r="B757" s="21" t="str">
        <f t="shared" si="67"/>
        <v>I</v>
      </c>
      <c r="C757" s="15">
        <f t="shared" si="68"/>
        <v>43041.343999999997</v>
      </c>
      <c r="D757" s="19" t="str">
        <f t="shared" si="69"/>
        <v>vis</v>
      </c>
      <c r="E757" s="47" t="e">
        <f>VLOOKUP(C757,Active!C$21:E$693,3,FALSE)</f>
        <v>#N/A</v>
      </c>
      <c r="F757" s="21" t="s">
        <v>9287</v>
      </c>
      <c r="G757" s="19" t="str">
        <f t="shared" si="70"/>
        <v>43041.344</v>
      </c>
      <c r="H757" s="15">
        <f t="shared" si="71"/>
        <v>-133</v>
      </c>
      <c r="I757" s="48" t="s">
        <v>4837</v>
      </c>
      <c r="J757" s="49" t="s">
        <v>4838</v>
      </c>
      <c r="K757" s="48">
        <v>-133</v>
      </c>
      <c r="L757" s="48" t="s">
        <v>10775</v>
      </c>
      <c r="M757" s="49" t="s">
        <v>9369</v>
      </c>
      <c r="N757" s="49"/>
      <c r="O757" s="50" t="s">
        <v>4777</v>
      </c>
      <c r="P757" s="50" t="s">
        <v>8083</v>
      </c>
    </row>
    <row r="758" spans="1:16" ht="13.5" thickBot="1" x14ac:dyDescent="0.25">
      <c r="A758" s="15" t="str">
        <f t="shared" si="66"/>
        <v> BBS 30 </v>
      </c>
      <c r="B758" s="21" t="str">
        <f t="shared" si="67"/>
        <v>I</v>
      </c>
      <c r="C758" s="15">
        <f t="shared" si="68"/>
        <v>43042.536</v>
      </c>
      <c r="D758" s="19" t="str">
        <f t="shared" si="69"/>
        <v>vis</v>
      </c>
      <c r="E758" s="47" t="e">
        <f>VLOOKUP(C758,Active!C$21:E$693,3,FALSE)</f>
        <v>#N/A</v>
      </c>
      <c r="F758" s="21" t="s">
        <v>9287</v>
      </c>
      <c r="G758" s="19" t="str">
        <f t="shared" si="70"/>
        <v>43042.536</v>
      </c>
      <c r="H758" s="15">
        <f t="shared" si="71"/>
        <v>-132</v>
      </c>
      <c r="I758" s="48" t="s">
        <v>4841</v>
      </c>
      <c r="J758" s="49" t="s">
        <v>4842</v>
      </c>
      <c r="K758" s="48">
        <v>-132</v>
      </c>
      <c r="L758" s="48" t="s">
        <v>10685</v>
      </c>
      <c r="M758" s="49" t="s">
        <v>9369</v>
      </c>
      <c r="N758" s="49"/>
      <c r="O758" s="50" t="s">
        <v>4777</v>
      </c>
      <c r="P758" s="50" t="s">
        <v>8083</v>
      </c>
    </row>
    <row r="759" spans="1:16" ht="13.5" thickBot="1" x14ac:dyDescent="0.25">
      <c r="A759" s="15" t="str">
        <f t="shared" si="66"/>
        <v> AOEB 1 </v>
      </c>
      <c r="B759" s="21" t="str">
        <f t="shared" si="67"/>
        <v>I</v>
      </c>
      <c r="C759" s="15">
        <f t="shared" si="68"/>
        <v>43043.735999999997</v>
      </c>
      <c r="D759" s="19" t="str">
        <f t="shared" si="69"/>
        <v>vis</v>
      </c>
      <c r="E759" s="47" t="e">
        <f>VLOOKUP(C759,Active!C$21:E$693,3,FALSE)</f>
        <v>#N/A</v>
      </c>
      <c r="F759" s="21" t="s">
        <v>9287</v>
      </c>
      <c r="G759" s="19" t="str">
        <f t="shared" si="70"/>
        <v>43043.736</v>
      </c>
      <c r="H759" s="15">
        <f t="shared" si="71"/>
        <v>-131</v>
      </c>
      <c r="I759" s="48" t="s">
        <v>4843</v>
      </c>
      <c r="J759" s="49" t="s">
        <v>4844</v>
      </c>
      <c r="K759" s="48">
        <v>-131</v>
      </c>
      <c r="L759" s="48" t="s">
        <v>10710</v>
      </c>
      <c r="M759" s="49" t="s">
        <v>9369</v>
      </c>
      <c r="N759" s="49"/>
      <c r="O759" s="50" t="s">
        <v>7381</v>
      </c>
      <c r="P759" s="50" t="s">
        <v>7439</v>
      </c>
    </row>
    <row r="760" spans="1:16" ht="13.5" thickBot="1" x14ac:dyDescent="0.25">
      <c r="A760" s="15" t="str">
        <f t="shared" si="66"/>
        <v> BBS 30 </v>
      </c>
      <c r="B760" s="21" t="str">
        <f t="shared" si="67"/>
        <v>I</v>
      </c>
      <c r="C760" s="15">
        <f t="shared" si="68"/>
        <v>43047.311999999998</v>
      </c>
      <c r="D760" s="19" t="str">
        <f t="shared" si="69"/>
        <v>vis</v>
      </c>
      <c r="E760" s="47" t="e">
        <f>VLOOKUP(C760,Active!C$21:E$693,3,FALSE)</f>
        <v>#N/A</v>
      </c>
      <c r="F760" s="21" t="s">
        <v>9287</v>
      </c>
      <c r="G760" s="19" t="str">
        <f t="shared" si="70"/>
        <v>43047.312</v>
      </c>
      <c r="H760" s="15">
        <f t="shared" si="71"/>
        <v>-128</v>
      </c>
      <c r="I760" s="48" t="s">
        <v>4847</v>
      </c>
      <c r="J760" s="49" t="s">
        <v>4848</v>
      </c>
      <c r="K760" s="48">
        <v>-128</v>
      </c>
      <c r="L760" s="48" t="s">
        <v>9288</v>
      </c>
      <c r="M760" s="49" t="s">
        <v>9369</v>
      </c>
      <c r="N760" s="49"/>
      <c r="O760" s="50" t="s">
        <v>5866</v>
      </c>
      <c r="P760" s="50" t="s">
        <v>8083</v>
      </c>
    </row>
    <row r="761" spans="1:16" ht="13.5" thickBot="1" x14ac:dyDescent="0.25">
      <c r="A761" s="15" t="str">
        <f t="shared" si="66"/>
        <v> AOEB 1 </v>
      </c>
      <c r="B761" s="21" t="str">
        <f t="shared" si="67"/>
        <v>I</v>
      </c>
      <c r="C761" s="15">
        <f t="shared" si="68"/>
        <v>43055.680999999997</v>
      </c>
      <c r="D761" s="19" t="str">
        <f t="shared" si="69"/>
        <v>vis</v>
      </c>
      <c r="E761" s="47" t="e">
        <f>VLOOKUP(C761,Active!C$21:E$693,3,FALSE)</f>
        <v>#N/A</v>
      </c>
      <c r="F761" s="21" t="s">
        <v>9287</v>
      </c>
      <c r="G761" s="19" t="str">
        <f t="shared" si="70"/>
        <v>43055.681</v>
      </c>
      <c r="H761" s="15">
        <f t="shared" si="71"/>
        <v>-121</v>
      </c>
      <c r="I761" s="48" t="s">
        <v>4853</v>
      </c>
      <c r="J761" s="49" t="s">
        <v>4854</v>
      </c>
      <c r="K761" s="48">
        <v>-121</v>
      </c>
      <c r="L761" s="48" t="s">
        <v>10634</v>
      </c>
      <c r="M761" s="49" t="s">
        <v>9369</v>
      </c>
      <c r="N761" s="49"/>
      <c r="O761" s="50" t="s">
        <v>11401</v>
      </c>
      <c r="P761" s="50" t="s">
        <v>7439</v>
      </c>
    </row>
    <row r="762" spans="1:16" ht="13.5" thickBot="1" x14ac:dyDescent="0.25">
      <c r="A762" s="15" t="str">
        <f t="shared" si="66"/>
        <v> BBS 31 </v>
      </c>
      <c r="B762" s="21" t="str">
        <f t="shared" si="67"/>
        <v>I</v>
      </c>
      <c r="C762" s="15">
        <f t="shared" si="68"/>
        <v>43059.279000000002</v>
      </c>
      <c r="D762" s="19" t="str">
        <f t="shared" si="69"/>
        <v>vis</v>
      </c>
      <c r="E762" s="47" t="e">
        <f>VLOOKUP(C762,Active!C$21:E$693,3,FALSE)</f>
        <v>#N/A</v>
      </c>
      <c r="F762" s="21" t="s">
        <v>9287</v>
      </c>
      <c r="G762" s="19" t="str">
        <f t="shared" si="70"/>
        <v>43059.279</v>
      </c>
      <c r="H762" s="15">
        <f t="shared" si="71"/>
        <v>-118</v>
      </c>
      <c r="I762" s="48" t="s">
        <v>4855</v>
      </c>
      <c r="J762" s="49" t="s">
        <v>4856</v>
      </c>
      <c r="K762" s="48">
        <v>-118</v>
      </c>
      <c r="L762" s="48" t="s">
        <v>6911</v>
      </c>
      <c r="M762" s="49" t="s">
        <v>9369</v>
      </c>
      <c r="N762" s="49"/>
      <c r="O762" s="50" t="s">
        <v>4777</v>
      </c>
      <c r="P762" s="50" t="s">
        <v>4836</v>
      </c>
    </row>
    <row r="763" spans="1:16" ht="13.5" thickBot="1" x14ac:dyDescent="0.25">
      <c r="A763" s="15" t="str">
        <f t="shared" si="66"/>
        <v> BBS 32 </v>
      </c>
      <c r="B763" s="21" t="str">
        <f t="shared" si="67"/>
        <v>I</v>
      </c>
      <c r="C763" s="15">
        <f t="shared" si="68"/>
        <v>43072.417999999998</v>
      </c>
      <c r="D763" s="19" t="str">
        <f t="shared" si="69"/>
        <v>vis</v>
      </c>
      <c r="E763" s="47" t="e">
        <f>VLOOKUP(C763,Active!C$21:E$693,3,FALSE)</f>
        <v>#N/A</v>
      </c>
      <c r="F763" s="21" t="s">
        <v>9287</v>
      </c>
      <c r="G763" s="19" t="str">
        <f t="shared" si="70"/>
        <v>43072.418</v>
      </c>
      <c r="H763" s="15">
        <f t="shared" si="71"/>
        <v>-107</v>
      </c>
      <c r="I763" s="48" t="s">
        <v>4857</v>
      </c>
      <c r="J763" s="49" t="s">
        <v>4858</v>
      </c>
      <c r="K763" s="48">
        <v>-107</v>
      </c>
      <c r="L763" s="48" t="s">
        <v>10734</v>
      </c>
      <c r="M763" s="49" t="s">
        <v>9369</v>
      </c>
      <c r="N763" s="49"/>
      <c r="O763" s="50" t="s">
        <v>7230</v>
      </c>
      <c r="P763" s="50" t="s">
        <v>4779</v>
      </c>
    </row>
    <row r="764" spans="1:16" ht="13.5" thickBot="1" x14ac:dyDescent="0.25">
      <c r="A764" s="15" t="str">
        <f t="shared" si="66"/>
        <v> BBS 32 </v>
      </c>
      <c r="B764" s="21" t="str">
        <f t="shared" si="67"/>
        <v>I</v>
      </c>
      <c r="C764" s="15">
        <f t="shared" si="68"/>
        <v>43072.42</v>
      </c>
      <c r="D764" s="19" t="str">
        <f t="shared" si="69"/>
        <v>vis</v>
      </c>
      <c r="E764" s="47" t="e">
        <f>VLOOKUP(C764,Active!C$21:E$693,3,FALSE)</f>
        <v>#N/A</v>
      </c>
      <c r="F764" s="21" t="s">
        <v>9287</v>
      </c>
      <c r="G764" s="19" t="str">
        <f t="shared" si="70"/>
        <v>43072.420</v>
      </c>
      <c r="H764" s="15">
        <f t="shared" si="71"/>
        <v>-107</v>
      </c>
      <c r="I764" s="48" t="s">
        <v>4859</v>
      </c>
      <c r="J764" s="49" t="s">
        <v>4860</v>
      </c>
      <c r="K764" s="48">
        <v>-107</v>
      </c>
      <c r="L764" s="48" t="s">
        <v>10688</v>
      </c>
      <c r="M764" s="49" t="s">
        <v>9369</v>
      </c>
      <c r="N764" s="49"/>
      <c r="O764" s="50" t="s">
        <v>4778</v>
      </c>
      <c r="P764" s="50" t="s">
        <v>4779</v>
      </c>
    </row>
    <row r="765" spans="1:16" ht="13.5" thickBot="1" x14ac:dyDescent="0.25">
      <c r="A765" s="15" t="str">
        <f t="shared" si="66"/>
        <v>IBVS 1350 </v>
      </c>
      <c r="B765" s="21" t="str">
        <f t="shared" si="67"/>
        <v>I</v>
      </c>
      <c r="C765" s="15">
        <f t="shared" si="68"/>
        <v>43073.608999999997</v>
      </c>
      <c r="D765" s="19" t="str">
        <f t="shared" si="69"/>
        <v>vis</v>
      </c>
      <c r="E765" s="47" t="e">
        <f>VLOOKUP(C765,Active!C$21:E$693,3,FALSE)</f>
        <v>#N/A</v>
      </c>
      <c r="F765" s="21" t="s">
        <v>9287</v>
      </c>
      <c r="G765" s="19" t="str">
        <f t="shared" si="70"/>
        <v>43073.609</v>
      </c>
      <c r="H765" s="15">
        <f t="shared" si="71"/>
        <v>-106</v>
      </c>
      <c r="I765" s="48" t="s">
        <v>4861</v>
      </c>
      <c r="J765" s="49" t="s">
        <v>4862</v>
      </c>
      <c r="K765" s="48">
        <v>-106</v>
      </c>
      <c r="L765" s="48" t="s">
        <v>10639</v>
      </c>
      <c r="M765" s="49" t="s">
        <v>9369</v>
      </c>
      <c r="N765" s="49"/>
      <c r="O765" s="50" t="s">
        <v>7434</v>
      </c>
      <c r="P765" s="51" t="s">
        <v>7435</v>
      </c>
    </row>
    <row r="766" spans="1:16" ht="13.5" thickBot="1" x14ac:dyDescent="0.25">
      <c r="A766" s="15" t="str">
        <f t="shared" si="66"/>
        <v> AOEB 1 </v>
      </c>
      <c r="B766" s="21" t="str">
        <f t="shared" si="67"/>
        <v>I</v>
      </c>
      <c r="C766" s="15">
        <f t="shared" si="68"/>
        <v>43073.608999999997</v>
      </c>
      <c r="D766" s="19" t="str">
        <f t="shared" si="69"/>
        <v>vis</v>
      </c>
      <c r="E766" s="47" t="e">
        <f>VLOOKUP(C766,Active!C$21:E$693,3,FALSE)</f>
        <v>#N/A</v>
      </c>
      <c r="F766" s="21" t="s">
        <v>9287</v>
      </c>
      <c r="G766" s="19" t="str">
        <f t="shared" si="70"/>
        <v>43073.609</v>
      </c>
      <c r="H766" s="15">
        <f t="shared" si="71"/>
        <v>-106</v>
      </c>
      <c r="I766" s="48" t="s">
        <v>4861</v>
      </c>
      <c r="J766" s="49" t="s">
        <v>4862</v>
      </c>
      <c r="K766" s="48">
        <v>-106</v>
      </c>
      <c r="L766" s="48" t="s">
        <v>10639</v>
      </c>
      <c r="M766" s="49" t="s">
        <v>9369</v>
      </c>
      <c r="N766" s="49"/>
      <c r="O766" s="50" t="s">
        <v>7438</v>
      </c>
      <c r="P766" s="50" t="s">
        <v>7439</v>
      </c>
    </row>
    <row r="767" spans="1:16" ht="13.5" thickBot="1" x14ac:dyDescent="0.25">
      <c r="A767" s="15" t="str">
        <f t="shared" si="66"/>
        <v>IBVS 1358 </v>
      </c>
      <c r="B767" s="21" t="str">
        <f t="shared" si="67"/>
        <v>I</v>
      </c>
      <c r="C767" s="15">
        <f t="shared" si="68"/>
        <v>43078.390599999999</v>
      </c>
      <c r="D767" s="19" t="str">
        <f t="shared" si="69"/>
        <v>vis</v>
      </c>
      <c r="E767" s="47" t="e">
        <f>VLOOKUP(C767,Active!C$21:E$693,3,FALSE)</f>
        <v>#N/A</v>
      </c>
      <c r="F767" s="21" t="s">
        <v>9287</v>
      </c>
      <c r="G767" s="19" t="str">
        <f t="shared" si="70"/>
        <v>43078.3906</v>
      </c>
      <c r="H767" s="15">
        <f t="shared" si="71"/>
        <v>-102</v>
      </c>
      <c r="I767" s="48" t="s">
        <v>4863</v>
      </c>
      <c r="J767" s="49" t="s">
        <v>4864</v>
      </c>
      <c r="K767" s="48">
        <v>-102</v>
      </c>
      <c r="L767" s="48" t="s">
        <v>4865</v>
      </c>
      <c r="M767" s="49" t="s">
        <v>10601</v>
      </c>
      <c r="N767" s="49" t="s">
        <v>10602</v>
      </c>
      <c r="O767" s="50" t="s">
        <v>4866</v>
      </c>
      <c r="P767" s="51" t="s">
        <v>8039</v>
      </c>
    </row>
    <row r="768" spans="1:16" ht="13.5" thickBot="1" x14ac:dyDescent="0.25">
      <c r="A768" s="15" t="str">
        <f t="shared" si="66"/>
        <v> ALGL 28 </v>
      </c>
      <c r="B768" s="21" t="str">
        <f t="shared" si="67"/>
        <v>I</v>
      </c>
      <c r="C768" s="15">
        <f t="shared" si="68"/>
        <v>43078.392999999996</v>
      </c>
      <c r="D768" s="19" t="str">
        <f t="shared" si="69"/>
        <v>vis</v>
      </c>
      <c r="E768" s="47" t="e">
        <f>VLOOKUP(C768,Active!C$21:E$693,3,FALSE)</f>
        <v>#N/A</v>
      </c>
      <c r="F768" s="21" t="s">
        <v>9287</v>
      </c>
      <c r="G768" s="19" t="str">
        <f t="shared" si="70"/>
        <v>43078.393</v>
      </c>
      <c r="H768" s="15">
        <f t="shared" si="71"/>
        <v>-102</v>
      </c>
      <c r="I768" s="48" t="s">
        <v>4867</v>
      </c>
      <c r="J768" s="49" t="s">
        <v>4868</v>
      </c>
      <c r="K768" s="48">
        <v>-102</v>
      </c>
      <c r="L768" s="48" t="s">
        <v>10685</v>
      </c>
      <c r="M768" s="49" t="s">
        <v>9369</v>
      </c>
      <c r="N768" s="49"/>
      <c r="O768" s="50" t="s">
        <v>4869</v>
      </c>
      <c r="P768" s="50" t="s">
        <v>4870</v>
      </c>
    </row>
    <row r="769" spans="1:16" ht="13.5" thickBot="1" x14ac:dyDescent="0.25">
      <c r="A769" s="15" t="str">
        <f t="shared" si="66"/>
        <v> BBS 32 </v>
      </c>
      <c r="B769" s="21" t="str">
        <f t="shared" si="67"/>
        <v>I</v>
      </c>
      <c r="C769" s="15">
        <f t="shared" si="68"/>
        <v>43078.392999999996</v>
      </c>
      <c r="D769" s="19" t="str">
        <f t="shared" si="69"/>
        <v>vis</v>
      </c>
      <c r="E769" s="47" t="e">
        <f>VLOOKUP(C769,Active!C$21:E$693,3,FALSE)</f>
        <v>#N/A</v>
      </c>
      <c r="F769" s="21" t="s">
        <v>9287</v>
      </c>
      <c r="G769" s="19" t="str">
        <f t="shared" si="70"/>
        <v>43078.393</v>
      </c>
      <c r="H769" s="15">
        <f t="shared" si="71"/>
        <v>-102</v>
      </c>
      <c r="I769" s="48" t="s">
        <v>4867</v>
      </c>
      <c r="J769" s="49" t="s">
        <v>4868</v>
      </c>
      <c r="K769" s="48">
        <v>-102</v>
      </c>
      <c r="L769" s="48" t="s">
        <v>10685</v>
      </c>
      <c r="M769" s="49" t="s">
        <v>9369</v>
      </c>
      <c r="N769" s="49"/>
      <c r="O769" s="50" t="s">
        <v>4871</v>
      </c>
      <c r="P769" s="50" t="s">
        <v>4779</v>
      </c>
    </row>
    <row r="770" spans="1:16" ht="13.5" thickBot="1" x14ac:dyDescent="0.25">
      <c r="A770" s="15" t="str">
        <f t="shared" si="66"/>
        <v> AOEB 1 </v>
      </c>
      <c r="B770" s="21" t="str">
        <f t="shared" si="67"/>
        <v>I</v>
      </c>
      <c r="C770" s="15">
        <f t="shared" si="68"/>
        <v>43079.588000000003</v>
      </c>
      <c r="D770" s="19" t="str">
        <f t="shared" si="69"/>
        <v>vis</v>
      </c>
      <c r="E770" s="47" t="e">
        <f>VLOOKUP(C770,Active!C$21:E$693,3,FALSE)</f>
        <v>#N/A</v>
      </c>
      <c r="F770" s="21" t="s">
        <v>9287</v>
      </c>
      <c r="G770" s="19" t="str">
        <f t="shared" si="70"/>
        <v>43079.588</v>
      </c>
      <c r="H770" s="15">
        <f t="shared" si="71"/>
        <v>-101</v>
      </c>
      <c r="I770" s="48" t="s">
        <v>4872</v>
      </c>
      <c r="J770" s="49" t="s">
        <v>4873</v>
      </c>
      <c r="K770" s="48">
        <v>-101</v>
      </c>
      <c r="L770" s="48" t="s">
        <v>10685</v>
      </c>
      <c r="M770" s="49" t="s">
        <v>9369</v>
      </c>
      <c r="N770" s="49"/>
      <c r="O770" s="50" t="s">
        <v>11401</v>
      </c>
      <c r="P770" s="50" t="s">
        <v>7439</v>
      </c>
    </row>
    <row r="771" spans="1:16" ht="13.5" thickBot="1" x14ac:dyDescent="0.25">
      <c r="A771" s="15" t="str">
        <f t="shared" si="66"/>
        <v> AOEB 1 </v>
      </c>
      <c r="B771" s="21" t="str">
        <f t="shared" si="67"/>
        <v>I</v>
      </c>
      <c r="C771" s="15">
        <f t="shared" si="68"/>
        <v>43080.773999999998</v>
      </c>
      <c r="D771" s="19" t="str">
        <f t="shared" si="69"/>
        <v>vis</v>
      </c>
      <c r="E771" s="47" t="e">
        <f>VLOOKUP(C771,Active!C$21:E$693,3,FALSE)</f>
        <v>#N/A</v>
      </c>
      <c r="F771" s="21" t="s">
        <v>9287</v>
      </c>
      <c r="G771" s="19" t="str">
        <f t="shared" si="70"/>
        <v>43080.774</v>
      </c>
      <c r="H771" s="15">
        <f t="shared" si="71"/>
        <v>-100</v>
      </c>
      <c r="I771" s="48" t="s">
        <v>4874</v>
      </c>
      <c r="J771" s="49" t="s">
        <v>4875</v>
      </c>
      <c r="K771" s="48">
        <v>-100</v>
      </c>
      <c r="L771" s="48" t="s">
        <v>10595</v>
      </c>
      <c r="M771" s="49" t="s">
        <v>9369</v>
      </c>
      <c r="N771" s="49"/>
      <c r="O771" s="50" t="s">
        <v>7438</v>
      </c>
      <c r="P771" s="50" t="s">
        <v>7439</v>
      </c>
    </row>
    <row r="772" spans="1:16" ht="13.5" thickBot="1" x14ac:dyDescent="0.25">
      <c r="A772" s="15" t="str">
        <f t="shared" si="66"/>
        <v>IBVS 1350 </v>
      </c>
      <c r="B772" s="21" t="str">
        <f t="shared" si="67"/>
        <v>I</v>
      </c>
      <c r="C772" s="15">
        <f t="shared" si="68"/>
        <v>43080.775000000001</v>
      </c>
      <c r="D772" s="19" t="str">
        <f t="shared" si="69"/>
        <v>vis</v>
      </c>
      <c r="E772" s="47" t="e">
        <f>VLOOKUP(C772,Active!C$21:E$693,3,FALSE)</f>
        <v>#N/A</v>
      </c>
      <c r="F772" s="21" t="s">
        <v>9287</v>
      </c>
      <c r="G772" s="19" t="str">
        <f t="shared" si="70"/>
        <v>43080.775</v>
      </c>
      <c r="H772" s="15">
        <f t="shared" si="71"/>
        <v>-100</v>
      </c>
      <c r="I772" s="48" t="s">
        <v>4876</v>
      </c>
      <c r="J772" s="49" t="s">
        <v>4877</v>
      </c>
      <c r="K772" s="48">
        <v>-100</v>
      </c>
      <c r="L772" s="48" t="s">
        <v>10586</v>
      </c>
      <c r="M772" s="49" t="s">
        <v>9369</v>
      </c>
      <c r="N772" s="49"/>
      <c r="O772" s="50" t="s">
        <v>7434</v>
      </c>
      <c r="P772" s="51" t="s">
        <v>7435</v>
      </c>
    </row>
    <row r="773" spans="1:16" ht="13.5" thickBot="1" x14ac:dyDescent="0.25">
      <c r="A773" s="15" t="str">
        <f t="shared" si="66"/>
        <v> BBS 32 </v>
      </c>
      <c r="B773" s="21" t="str">
        <f t="shared" si="67"/>
        <v>I</v>
      </c>
      <c r="C773" s="15">
        <f t="shared" si="68"/>
        <v>43084.372000000003</v>
      </c>
      <c r="D773" s="19" t="str">
        <f t="shared" si="69"/>
        <v>vis</v>
      </c>
      <c r="E773" s="47" t="e">
        <f>VLOOKUP(C773,Active!C$21:E$693,3,FALSE)</f>
        <v>#N/A</v>
      </c>
      <c r="F773" s="21" t="s">
        <v>9287</v>
      </c>
      <c r="G773" s="19" t="str">
        <f t="shared" si="70"/>
        <v>43084.372</v>
      </c>
      <c r="H773" s="15">
        <f t="shared" si="71"/>
        <v>-97</v>
      </c>
      <c r="I773" s="48" t="s">
        <v>4880</v>
      </c>
      <c r="J773" s="49" t="s">
        <v>4881</v>
      </c>
      <c r="K773" s="48">
        <v>-97</v>
      </c>
      <c r="L773" s="48" t="s">
        <v>10688</v>
      </c>
      <c r="M773" s="49" t="s">
        <v>9369</v>
      </c>
      <c r="N773" s="49"/>
      <c r="O773" s="50" t="s">
        <v>4882</v>
      </c>
      <c r="P773" s="50" t="s">
        <v>4779</v>
      </c>
    </row>
    <row r="774" spans="1:16" ht="13.5" thickBot="1" x14ac:dyDescent="0.25">
      <c r="A774" s="15" t="str">
        <f t="shared" si="66"/>
        <v> BBS 32 </v>
      </c>
      <c r="B774" s="21" t="str">
        <f t="shared" si="67"/>
        <v>I</v>
      </c>
      <c r="C774" s="15">
        <f t="shared" si="68"/>
        <v>43090.338000000003</v>
      </c>
      <c r="D774" s="19" t="str">
        <f t="shared" si="69"/>
        <v>vis</v>
      </c>
      <c r="E774" s="47" t="e">
        <f>VLOOKUP(C774,Active!C$21:E$693,3,FALSE)</f>
        <v>#N/A</v>
      </c>
      <c r="F774" s="21" t="s">
        <v>9287</v>
      </c>
      <c r="G774" s="19" t="str">
        <f t="shared" si="70"/>
        <v>43090.338</v>
      </c>
      <c r="H774" s="15">
        <f t="shared" si="71"/>
        <v>-92</v>
      </c>
      <c r="I774" s="48" t="s">
        <v>4886</v>
      </c>
      <c r="J774" s="49" t="s">
        <v>4887</v>
      </c>
      <c r="K774" s="48">
        <v>-92</v>
      </c>
      <c r="L774" s="48" t="s">
        <v>10660</v>
      </c>
      <c r="M774" s="49" t="s">
        <v>9369</v>
      </c>
      <c r="N774" s="49"/>
      <c r="O774" s="50" t="s">
        <v>4133</v>
      </c>
      <c r="P774" s="50" t="s">
        <v>4779</v>
      </c>
    </row>
    <row r="775" spans="1:16" ht="13.5" thickBot="1" x14ac:dyDescent="0.25">
      <c r="A775" s="15" t="str">
        <f t="shared" si="66"/>
        <v> VSSC 58.14 </v>
      </c>
      <c r="B775" s="21" t="str">
        <f t="shared" si="67"/>
        <v>I</v>
      </c>
      <c r="C775" s="15">
        <f t="shared" si="68"/>
        <v>43090.338000000003</v>
      </c>
      <c r="D775" s="19" t="str">
        <f t="shared" si="69"/>
        <v>vis</v>
      </c>
      <c r="E775" s="47" t="e">
        <f>VLOOKUP(C775,Active!C$21:E$693,3,FALSE)</f>
        <v>#N/A</v>
      </c>
      <c r="F775" s="21" t="s">
        <v>9287</v>
      </c>
      <c r="G775" s="19" t="str">
        <f t="shared" si="70"/>
        <v>43090.338</v>
      </c>
      <c r="H775" s="15">
        <f t="shared" si="71"/>
        <v>-92</v>
      </c>
      <c r="I775" s="48" t="s">
        <v>4886</v>
      </c>
      <c r="J775" s="49" t="s">
        <v>4887</v>
      </c>
      <c r="K775" s="48">
        <v>-92</v>
      </c>
      <c r="L775" s="48" t="s">
        <v>10660</v>
      </c>
      <c r="M775" s="49" t="s">
        <v>9369</v>
      </c>
      <c r="N775" s="49"/>
      <c r="O775" s="50" t="s">
        <v>4888</v>
      </c>
      <c r="P775" s="50" t="s">
        <v>8134</v>
      </c>
    </row>
    <row r="776" spans="1:16" ht="13.5" thickBot="1" x14ac:dyDescent="0.25">
      <c r="A776" s="15" t="str">
        <f t="shared" si="66"/>
        <v> BBS 31 </v>
      </c>
      <c r="B776" s="21" t="str">
        <f t="shared" si="67"/>
        <v>I</v>
      </c>
      <c r="C776" s="15">
        <f t="shared" si="68"/>
        <v>43090.358999999997</v>
      </c>
      <c r="D776" s="19" t="str">
        <f t="shared" si="69"/>
        <v>vis</v>
      </c>
      <c r="E776" s="47" t="e">
        <f>VLOOKUP(C776,Active!C$21:E$693,3,FALSE)</f>
        <v>#N/A</v>
      </c>
      <c r="F776" s="21" t="s">
        <v>9287</v>
      </c>
      <c r="G776" s="19" t="str">
        <f t="shared" si="70"/>
        <v>43090.359</v>
      </c>
      <c r="H776" s="15">
        <f t="shared" si="71"/>
        <v>-92</v>
      </c>
      <c r="I776" s="48" t="s">
        <v>4891</v>
      </c>
      <c r="J776" s="49" t="s">
        <v>4892</v>
      </c>
      <c r="K776" s="48">
        <v>-92</v>
      </c>
      <c r="L776" s="48" t="s">
        <v>10707</v>
      </c>
      <c r="M776" s="49" t="s">
        <v>9369</v>
      </c>
      <c r="N776" s="49"/>
      <c r="O776" s="50" t="s">
        <v>4777</v>
      </c>
      <c r="P776" s="50" t="s">
        <v>4836</v>
      </c>
    </row>
    <row r="777" spans="1:16" ht="13.5" thickBot="1" x14ac:dyDescent="0.25">
      <c r="A777" s="15" t="str">
        <f t="shared" si="66"/>
        <v> BBS 32 </v>
      </c>
      <c r="B777" s="21" t="str">
        <f t="shared" si="67"/>
        <v>I</v>
      </c>
      <c r="C777" s="15">
        <f t="shared" si="68"/>
        <v>43096.315000000002</v>
      </c>
      <c r="D777" s="19" t="str">
        <f t="shared" si="69"/>
        <v>vis</v>
      </c>
      <c r="E777" s="47" t="e">
        <f>VLOOKUP(C777,Active!C$21:E$693,3,FALSE)</f>
        <v>#N/A</v>
      </c>
      <c r="F777" s="21" t="s">
        <v>9287</v>
      </c>
      <c r="G777" s="19" t="str">
        <f t="shared" si="70"/>
        <v>43096.315</v>
      </c>
      <c r="H777" s="15">
        <f t="shared" si="71"/>
        <v>-87</v>
      </c>
      <c r="I777" s="48" t="s">
        <v>4893</v>
      </c>
      <c r="J777" s="49" t="s">
        <v>4894</v>
      </c>
      <c r="K777" s="48">
        <v>-87</v>
      </c>
      <c r="L777" s="48" t="s">
        <v>10631</v>
      </c>
      <c r="M777" s="49" t="s">
        <v>9369</v>
      </c>
      <c r="N777" s="49"/>
      <c r="O777" s="50" t="s">
        <v>7915</v>
      </c>
      <c r="P777" s="50" t="s">
        <v>4779</v>
      </c>
    </row>
    <row r="778" spans="1:16" ht="13.5" thickBot="1" x14ac:dyDescent="0.25">
      <c r="A778" s="15" t="str">
        <f t="shared" si="66"/>
        <v> BBS 32 </v>
      </c>
      <c r="B778" s="21" t="str">
        <f t="shared" si="67"/>
        <v>I</v>
      </c>
      <c r="C778" s="15">
        <f t="shared" si="68"/>
        <v>43096.317999999999</v>
      </c>
      <c r="D778" s="19" t="str">
        <f t="shared" si="69"/>
        <v>vis</v>
      </c>
      <c r="E778" s="47" t="e">
        <f>VLOOKUP(C778,Active!C$21:E$693,3,FALSE)</f>
        <v>#N/A</v>
      </c>
      <c r="F778" s="21" t="s">
        <v>9287</v>
      </c>
      <c r="G778" s="19" t="str">
        <f t="shared" si="70"/>
        <v>43096.318</v>
      </c>
      <c r="H778" s="15">
        <f t="shared" si="71"/>
        <v>-87</v>
      </c>
      <c r="I778" s="48" t="s">
        <v>4897</v>
      </c>
      <c r="J778" s="49" t="s">
        <v>4898</v>
      </c>
      <c r="K778" s="48">
        <v>-87</v>
      </c>
      <c r="L778" s="48" t="s">
        <v>7644</v>
      </c>
      <c r="M778" s="49" t="s">
        <v>9369</v>
      </c>
      <c r="N778" s="49"/>
      <c r="O778" s="50" t="s">
        <v>7230</v>
      </c>
      <c r="P778" s="50" t="s">
        <v>4779</v>
      </c>
    </row>
    <row r="779" spans="1:16" ht="13.5" thickBot="1" x14ac:dyDescent="0.25">
      <c r="A779" s="15" t="str">
        <f t="shared" ref="A779:A842" si="72">P779</f>
        <v> BBS 32 </v>
      </c>
      <c r="B779" s="21" t="str">
        <f t="shared" ref="B779:B842" si="73">IF(H779=INT(H779),"I","II")</f>
        <v>I</v>
      </c>
      <c r="C779" s="15">
        <f t="shared" ref="C779:C842" si="74">1*G779</f>
        <v>43096.322999999997</v>
      </c>
      <c r="D779" s="19" t="str">
        <f t="shared" ref="D779:D842" si="75">VLOOKUP(F779,I$1:J$5,2,FALSE)</f>
        <v>vis</v>
      </c>
      <c r="E779" s="47" t="e">
        <f>VLOOKUP(C779,Active!C$21:E$693,3,FALSE)</f>
        <v>#N/A</v>
      </c>
      <c r="F779" s="21" t="s">
        <v>9287</v>
      </c>
      <c r="G779" s="19" t="str">
        <f t="shared" ref="G779:G842" si="76">MID(I779,3,LEN(I779)-3)</f>
        <v>43096.323</v>
      </c>
      <c r="H779" s="15">
        <f t="shared" ref="H779:H842" si="77">1*K779</f>
        <v>-87</v>
      </c>
      <c r="I779" s="48" t="s">
        <v>4903</v>
      </c>
      <c r="J779" s="49" t="s">
        <v>4904</v>
      </c>
      <c r="K779" s="48">
        <v>-87</v>
      </c>
      <c r="L779" s="48" t="s">
        <v>10734</v>
      </c>
      <c r="M779" s="49" t="s">
        <v>9369</v>
      </c>
      <c r="N779" s="49"/>
      <c r="O779" s="50" t="s">
        <v>4778</v>
      </c>
      <c r="P779" s="50" t="s">
        <v>4779</v>
      </c>
    </row>
    <row r="780" spans="1:16" ht="13.5" thickBot="1" x14ac:dyDescent="0.25">
      <c r="A780" s="15" t="str">
        <f t="shared" si="72"/>
        <v> BBS 32 </v>
      </c>
      <c r="B780" s="21" t="str">
        <f t="shared" si="73"/>
        <v>I</v>
      </c>
      <c r="C780" s="15">
        <f t="shared" si="74"/>
        <v>43096.324000000001</v>
      </c>
      <c r="D780" s="19" t="str">
        <f t="shared" si="75"/>
        <v>vis</v>
      </c>
      <c r="E780" s="47" t="e">
        <f>VLOOKUP(C780,Active!C$21:E$693,3,FALSE)</f>
        <v>#N/A</v>
      </c>
      <c r="F780" s="21" t="s">
        <v>9287</v>
      </c>
      <c r="G780" s="19" t="str">
        <f t="shared" si="76"/>
        <v>43096.324</v>
      </c>
      <c r="H780" s="15">
        <f t="shared" si="77"/>
        <v>-87</v>
      </c>
      <c r="I780" s="48" t="s">
        <v>4905</v>
      </c>
      <c r="J780" s="49" t="s">
        <v>4906</v>
      </c>
      <c r="K780" s="48">
        <v>-87</v>
      </c>
      <c r="L780" s="48" t="s">
        <v>10742</v>
      </c>
      <c r="M780" s="49" t="s">
        <v>9369</v>
      </c>
      <c r="N780" s="49"/>
      <c r="O780" s="50" t="s">
        <v>4871</v>
      </c>
      <c r="P780" s="50" t="s">
        <v>4779</v>
      </c>
    </row>
    <row r="781" spans="1:16" ht="13.5" thickBot="1" x14ac:dyDescent="0.25">
      <c r="A781" s="15" t="str">
        <f t="shared" si="72"/>
        <v> BBS 31 </v>
      </c>
      <c r="B781" s="21" t="str">
        <f t="shared" si="73"/>
        <v>I</v>
      </c>
      <c r="C781" s="15">
        <f t="shared" si="74"/>
        <v>43097.531999999999</v>
      </c>
      <c r="D781" s="19" t="str">
        <f t="shared" si="75"/>
        <v>vis</v>
      </c>
      <c r="E781" s="47" t="e">
        <f>VLOOKUP(C781,Active!C$21:E$693,3,FALSE)</f>
        <v>#N/A</v>
      </c>
      <c r="F781" s="21" t="s">
        <v>9287</v>
      </c>
      <c r="G781" s="19" t="str">
        <f t="shared" si="76"/>
        <v>43097.532</v>
      </c>
      <c r="H781" s="15">
        <f t="shared" si="77"/>
        <v>-86</v>
      </c>
      <c r="I781" s="48" t="s">
        <v>4907</v>
      </c>
      <c r="J781" s="49" t="s">
        <v>4908</v>
      </c>
      <c r="K781" s="48">
        <v>-86</v>
      </c>
      <c r="L781" s="48" t="s">
        <v>10948</v>
      </c>
      <c r="M781" s="49" t="s">
        <v>9369</v>
      </c>
      <c r="N781" s="49"/>
      <c r="O781" s="50" t="s">
        <v>4777</v>
      </c>
      <c r="P781" s="50" t="s">
        <v>4836</v>
      </c>
    </row>
    <row r="782" spans="1:16" ht="13.5" thickBot="1" x14ac:dyDescent="0.25">
      <c r="A782" s="15" t="str">
        <f t="shared" si="72"/>
        <v> AOEB 1 </v>
      </c>
      <c r="B782" s="21" t="str">
        <f t="shared" si="73"/>
        <v>I</v>
      </c>
      <c r="C782" s="15">
        <f t="shared" si="74"/>
        <v>43098.716999999997</v>
      </c>
      <c r="D782" s="19" t="str">
        <f t="shared" si="75"/>
        <v>vis</v>
      </c>
      <c r="E782" s="47" t="e">
        <f>VLOOKUP(C782,Active!C$21:E$693,3,FALSE)</f>
        <v>#N/A</v>
      </c>
      <c r="F782" s="21" t="s">
        <v>9287</v>
      </c>
      <c r="G782" s="19" t="str">
        <f t="shared" si="76"/>
        <v>43098.717</v>
      </c>
      <c r="H782" s="15">
        <f t="shared" si="77"/>
        <v>-85</v>
      </c>
      <c r="I782" s="48" t="s">
        <v>4909</v>
      </c>
      <c r="J782" s="49" t="s">
        <v>4910</v>
      </c>
      <c r="K782" s="48">
        <v>-85</v>
      </c>
      <c r="L782" s="48" t="s">
        <v>10710</v>
      </c>
      <c r="M782" s="49" t="s">
        <v>9369</v>
      </c>
      <c r="N782" s="49"/>
      <c r="O782" s="50" t="s">
        <v>11401</v>
      </c>
      <c r="P782" s="50" t="s">
        <v>7439</v>
      </c>
    </row>
    <row r="783" spans="1:16" ht="13.5" thickBot="1" x14ac:dyDescent="0.25">
      <c r="A783" s="15" t="str">
        <f t="shared" si="72"/>
        <v> BBS 31 </v>
      </c>
      <c r="B783" s="21" t="str">
        <f t="shared" si="73"/>
        <v>I</v>
      </c>
      <c r="C783" s="15">
        <f t="shared" si="74"/>
        <v>43102.296999999999</v>
      </c>
      <c r="D783" s="19" t="str">
        <f t="shared" si="75"/>
        <v>vis</v>
      </c>
      <c r="E783" s="47" t="e">
        <f>VLOOKUP(C783,Active!C$21:E$693,3,FALSE)</f>
        <v>#N/A</v>
      </c>
      <c r="F783" s="21" t="s">
        <v>9287</v>
      </c>
      <c r="G783" s="19" t="str">
        <f t="shared" si="76"/>
        <v>43102.297</v>
      </c>
      <c r="H783" s="15">
        <f t="shared" si="77"/>
        <v>-82</v>
      </c>
      <c r="I783" s="48" t="s">
        <v>4913</v>
      </c>
      <c r="J783" s="49" t="s">
        <v>4914</v>
      </c>
      <c r="K783" s="48">
        <v>-82</v>
      </c>
      <c r="L783" s="48" t="s">
        <v>10615</v>
      </c>
      <c r="M783" s="49" t="s">
        <v>9369</v>
      </c>
      <c r="N783" s="49"/>
      <c r="O783" s="50" t="s">
        <v>4835</v>
      </c>
      <c r="P783" s="50" t="s">
        <v>4836</v>
      </c>
    </row>
    <row r="784" spans="1:16" ht="13.5" thickBot="1" x14ac:dyDescent="0.25">
      <c r="A784" s="15" t="str">
        <f t="shared" si="72"/>
        <v> BBS 31 </v>
      </c>
      <c r="B784" s="21" t="str">
        <f t="shared" si="73"/>
        <v>I</v>
      </c>
      <c r="C784" s="15">
        <f t="shared" si="74"/>
        <v>43102.307999999997</v>
      </c>
      <c r="D784" s="19" t="str">
        <f t="shared" si="75"/>
        <v>vis</v>
      </c>
      <c r="E784" s="47" t="e">
        <f>VLOOKUP(C784,Active!C$21:E$693,3,FALSE)</f>
        <v>#N/A</v>
      </c>
      <c r="F784" s="21" t="s">
        <v>9287</v>
      </c>
      <c r="G784" s="19" t="str">
        <f t="shared" si="76"/>
        <v>43102.308</v>
      </c>
      <c r="H784" s="15">
        <f t="shared" si="77"/>
        <v>-82</v>
      </c>
      <c r="I784" s="48" t="s">
        <v>4915</v>
      </c>
      <c r="J784" s="49" t="s">
        <v>4916</v>
      </c>
      <c r="K784" s="48">
        <v>-82</v>
      </c>
      <c r="L784" s="48" t="s">
        <v>6911</v>
      </c>
      <c r="M784" s="49" t="s">
        <v>9369</v>
      </c>
      <c r="N784" s="49"/>
      <c r="O784" s="50" t="s">
        <v>4777</v>
      </c>
      <c r="P784" s="50" t="s">
        <v>4836</v>
      </c>
    </row>
    <row r="785" spans="1:16" ht="13.5" thickBot="1" x14ac:dyDescent="0.25">
      <c r="A785" s="15" t="str">
        <f t="shared" si="72"/>
        <v> BBS 31 </v>
      </c>
      <c r="B785" s="21" t="str">
        <f t="shared" si="73"/>
        <v>I</v>
      </c>
      <c r="C785" s="15">
        <f t="shared" si="74"/>
        <v>43102.309000000001</v>
      </c>
      <c r="D785" s="19" t="str">
        <f t="shared" si="75"/>
        <v>vis</v>
      </c>
      <c r="E785" s="47" t="e">
        <f>VLOOKUP(C785,Active!C$21:E$693,3,FALSE)</f>
        <v>#N/A</v>
      </c>
      <c r="F785" s="21" t="s">
        <v>9287</v>
      </c>
      <c r="G785" s="19" t="str">
        <f t="shared" si="76"/>
        <v>43102.309</v>
      </c>
      <c r="H785" s="15">
        <f t="shared" si="77"/>
        <v>-82</v>
      </c>
      <c r="I785" s="48" t="s">
        <v>4917</v>
      </c>
      <c r="J785" s="49" t="s">
        <v>4918</v>
      </c>
      <c r="K785" s="48">
        <v>-82</v>
      </c>
      <c r="L785" s="48" t="s">
        <v>10846</v>
      </c>
      <c r="M785" s="49" t="s">
        <v>9369</v>
      </c>
      <c r="N785" s="49"/>
      <c r="O785" s="50" t="s">
        <v>4803</v>
      </c>
      <c r="P785" s="50" t="s">
        <v>4836</v>
      </c>
    </row>
    <row r="786" spans="1:16" ht="13.5" thickBot="1" x14ac:dyDescent="0.25">
      <c r="A786" s="15" t="str">
        <f t="shared" si="72"/>
        <v> BBS 32 </v>
      </c>
      <c r="B786" s="21" t="str">
        <f t="shared" si="73"/>
        <v>I</v>
      </c>
      <c r="C786" s="15">
        <f t="shared" si="74"/>
        <v>43103.491999999998</v>
      </c>
      <c r="D786" s="19" t="str">
        <f t="shared" si="75"/>
        <v>vis</v>
      </c>
      <c r="E786" s="47" t="e">
        <f>VLOOKUP(C786,Active!C$21:E$693,3,FALSE)</f>
        <v>#N/A</v>
      </c>
      <c r="F786" s="21" t="s">
        <v>9287</v>
      </c>
      <c r="G786" s="19" t="str">
        <f t="shared" si="76"/>
        <v>43103.492</v>
      </c>
      <c r="H786" s="15">
        <f t="shared" si="77"/>
        <v>-81</v>
      </c>
      <c r="I786" s="48" t="s">
        <v>4919</v>
      </c>
      <c r="J786" s="49" t="s">
        <v>4920</v>
      </c>
      <c r="K786" s="48">
        <v>-81</v>
      </c>
      <c r="L786" s="48" t="s">
        <v>10615</v>
      </c>
      <c r="M786" s="49" t="s">
        <v>9369</v>
      </c>
      <c r="N786" s="49"/>
      <c r="O786" s="50" t="s">
        <v>7230</v>
      </c>
      <c r="P786" s="50" t="s">
        <v>4779</v>
      </c>
    </row>
    <row r="787" spans="1:16" ht="13.5" thickBot="1" x14ac:dyDescent="0.25">
      <c r="A787" s="15" t="str">
        <f t="shared" si="72"/>
        <v> BBS 32 </v>
      </c>
      <c r="B787" s="21" t="str">
        <f t="shared" si="73"/>
        <v>I</v>
      </c>
      <c r="C787" s="15">
        <f t="shared" si="74"/>
        <v>43103.493000000002</v>
      </c>
      <c r="D787" s="19" t="str">
        <f t="shared" si="75"/>
        <v>vis</v>
      </c>
      <c r="E787" s="47" t="e">
        <f>VLOOKUP(C787,Active!C$21:E$693,3,FALSE)</f>
        <v>#N/A</v>
      </c>
      <c r="F787" s="21" t="s">
        <v>9287</v>
      </c>
      <c r="G787" s="19" t="str">
        <f t="shared" si="76"/>
        <v>43103.493</v>
      </c>
      <c r="H787" s="15">
        <f t="shared" si="77"/>
        <v>-81</v>
      </c>
      <c r="I787" s="48" t="s">
        <v>4921</v>
      </c>
      <c r="J787" s="49" t="s">
        <v>4922</v>
      </c>
      <c r="K787" s="48">
        <v>-81</v>
      </c>
      <c r="L787" s="48" t="s">
        <v>10685</v>
      </c>
      <c r="M787" s="49" t="s">
        <v>9369</v>
      </c>
      <c r="N787" s="49"/>
      <c r="O787" s="50" t="s">
        <v>7818</v>
      </c>
      <c r="P787" s="50" t="s">
        <v>4779</v>
      </c>
    </row>
    <row r="788" spans="1:16" ht="13.5" thickBot="1" x14ac:dyDescent="0.25">
      <c r="A788" s="15" t="str">
        <f t="shared" si="72"/>
        <v> BBS 31 </v>
      </c>
      <c r="B788" s="21" t="str">
        <f t="shared" si="73"/>
        <v>I</v>
      </c>
      <c r="C788" s="15">
        <f t="shared" si="74"/>
        <v>43108.267</v>
      </c>
      <c r="D788" s="19" t="str">
        <f t="shared" si="75"/>
        <v>vis</v>
      </c>
      <c r="E788" s="47" t="e">
        <f>VLOOKUP(C788,Active!C$21:E$693,3,FALSE)</f>
        <v>#N/A</v>
      </c>
      <c r="F788" s="21" t="s">
        <v>9287</v>
      </c>
      <c r="G788" s="19" t="str">
        <f t="shared" si="76"/>
        <v>43108.267</v>
      </c>
      <c r="H788" s="15">
        <f t="shared" si="77"/>
        <v>-77</v>
      </c>
      <c r="I788" s="48" t="s">
        <v>4925</v>
      </c>
      <c r="J788" s="49" t="s">
        <v>4926</v>
      </c>
      <c r="K788" s="48">
        <v>-77</v>
      </c>
      <c r="L788" s="48" t="s">
        <v>10631</v>
      </c>
      <c r="M788" s="49" t="s">
        <v>9369</v>
      </c>
      <c r="N788" s="49"/>
      <c r="O788" s="50" t="s">
        <v>7345</v>
      </c>
      <c r="P788" s="50" t="s">
        <v>4836</v>
      </c>
    </row>
    <row r="789" spans="1:16" ht="13.5" thickBot="1" x14ac:dyDescent="0.25">
      <c r="A789" s="15" t="str">
        <f t="shared" si="72"/>
        <v> BBS 32 </v>
      </c>
      <c r="B789" s="21" t="str">
        <f t="shared" si="73"/>
        <v>I</v>
      </c>
      <c r="C789" s="15">
        <f t="shared" si="74"/>
        <v>43108.271999999997</v>
      </c>
      <c r="D789" s="19" t="str">
        <f t="shared" si="75"/>
        <v>vis</v>
      </c>
      <c r="E789" s="47" t="e">
        <f>VLOOKUP(C789,Active!C$21:E$693,3,FALSE)</f>
        <v>#N/A</v>
      </c>
      <c r="F789" s="21" t="s">
        <v>9287</v>
      </c>
      <c r="G789" s="19" t="str">
        <f t="shared" si="76"/>
        <v>43108.272</v>
      </c>
      <c r="H789" s="15">
        <f t="shared" si="77"/>
        <v>-77</v>
      </c>
      <c r="I789" s="48" t="s">
        <v>4927</v>
      </c>
      <c r="J789" s="49" t="s">
        <v>4928</v>
      </c>
      <c r="K789" s="48">
        <v>-77</v>
      </c>
      <c r="L789" s="48" t="s">
        <v>10634</v>
      </c>
      <c r="M789" s="49" t="s">
        <v>9369</v>
      </c>
      <c r="N789" s="49"/>
      <c r="O789" s="50" t="s">
        <v>4882</v>
      </c>
      <c r="P789" s="50" t="s">
        <v>4779</v>
      </c>
    </row>
    <row r="790" spans="1:16" ht="13.5" thickBot="1" x14ac:dyDescent="0.25">
      <c r="A790" s="15" t="str">
        <f t="shared" si="72"/>
        <v> BBS 32 </v>
      </c>
      <c r="B790" s="21" t="str">
        <f t="shared" si="73"/>
        <v>I</v>
      </c>
      <c r="C790" s="15">
        <f t="shared" si="74"/>
        <v>43108.28</v>
      </c>
      <c r="D790" s="19" t="str">
        <f t="shared" si="75"/>
        <v>vis</v>
      </c>
      <c r="E790" s="47" t="e">
        <f>VLOOKUP(C790,Active!C$21:E$693,3,FALSE)</f>
        <v>#N/A</v>
      </c>
      <c r="F790" s="21" t="s">
        <v>9287</v>
      </c>
      <c r="G790" s="19" t="str">
        <f t="shared" si="76"/>
        <v>43108.280</v>
      </c>
      <c r="H790" s="15">
        <f t="shared" si="77"/>
        <v>-77</v>
      </c>
      <c r="I790" s="48" t="s">
        <v>4931</v>
      </c>
      <c r="J790" s="49" t="s">
        <v>4932</v>
      </c>
      <c r="K790" s="48">
        <v>-77</v>
      </c>
      <c r="L790" s="48" t="s">
        <v>10699</v>
      </c>
      <c r="M790" s="49" t="s">
        <v>9369</v>
      </c>
      <c r="N790" s="49"/>
      <c r="O790" s="50" t="s">
        <v>4933</v>
      </c>
      <c r="P790" s="50" t="s">
        <v>4779</v>
      </c>
    </row>
    <row r="791" spans="1:16" ht="13.5" thickBot="1" x14ac:dyDescent="0.25">
      <c r="A791" s="15" t="str">
        <f t="shared" si="72"/>
        <v> BBS 31 </v>
      </c>
      <c r="B791" s="21" t="str">
        <f t="shared" si="73"/>
        <v>I</v>
      </c>
      <c r="C791" s="15">
        <f t="shared" si="74"/>
        <v>43108.285000000003</v>
      </c>
      <c r="D791" s="19" t="str">
        <f t="shared" si="75"/>
        <v>vis</v>
      </c>
      <c r="E791" s="47" t="e">
        <f>VLOOKUP(C791,Active!C$21:E$693,3,FALSE)</f>
        <v>#N/A</v>
      </c>
      <c r="F791" s="21" t="s">
        <v>9287</v>
      </c>
      <c r="G791" s="19" t="str">
        <f t="shared" si="76"/>
        <v>43108.285</v>
      </c>
      <c r="H791" s="15">
        <f t="shared" si="77"/>
        <v>-77</v>
      </c>
      <c r="I791" s="48" t="s">
        <v>4934</v>
      </c>
      <c r="J791" s="49" t="s">
        <v>4935</v>
      </c>
      <c r="K791" s="48">
        <v>-77</v>
      </c>
      <c r="L791" s="48" t="s">
        <v>10846</v>
      </c>
      <c r="M791" s="49" t="s">
        <v>9369</v>
      </c>
      <c r="N791" s="49"/>
      <c r="O791" s="50" t="s">
        <v>4777</v>
      </c>
      <c r="P791" s="50" t="s">
        <v>4836</v>
      </c>
    </row>
    <row r="792" spans="1:16" ht="13.5" thickBot="1" x14ac:dyDescent="0.25">
      <c r="A792" s="15" t="str">
        <f t="shared" si="72"/>
        <v> AOEB 1 </v>
      </c>
      <c r="B792" s="21" t="str">
        <f t="shared" si="73"/>
        <v>I</v>
      </c>
      <c r="C792" s="15">
        <f t="shared" si="74"/>
        <v>43122.616999999998</v>
      </c>
      <c r="D792" s="19" t="str">
        <f t="shared" si="75"/>
        <v>vis</v>
      </c>
      <c r="E792" s="47" t="e">
        <f>VLOOKUP(C792,Active!C$21:E$693,3,FALSE)</f>
        <v>#N/A</v>
      </c>
      <c r="F792" s="21" t="s">
        <v>9287</v>
      </c>
      <c r="G792" s="19" t="str">
        <f t="shared" si="76"/>
        <v>43122.617</v>
      </c>
      <c r="H792" s="15">
        <f t="shared" si="77"/>
        <v>-65</v>
      </c>
      <c r="I792" s="48" t="s">
        <v>4944</v>
      </c>
      <c r="J792" s="49" t="s">
        <v>4945</v>
      </c>
      <c r="K792" s="48">
        <v>-65</v>
      </c>
      <c r="L792" s="48" t="s">
        <v>10685</v>
      </c>
      <c r="M792" s="49" t="s">
        <v>9369</v>
      </c>
      <c r="N792" s="49"/>
      <c r="O792" s="50" t="s">
        <v>11401</v>
      </c>
      <c r="P792" s="50" t="s">
        <v>7439</v>
      </c>
    </row>
    <row r="793" spans="1:16" ht="13.5" thickBot="1" x14ac:dyDescent="0.25">
      <c r="A793" s="15" t="str">
        <f t="shared" si="72"/>
        <v> AOEB 1 </v>
      </c>
      <c r="B793" s="21" t="str">
        <f t="shared" si="73"/>
        <v>I</v>
      </c>
      <c r="C793" s="15">
        <f t="shared" si="74"/>
        <v>43123.815000000002</v>
      </c>
      <c r="D793" s="19" t="str">
        <f t="shared" si="75"/>
        <v>vis</v>
      </c>
      <c r="E793" s="47" t="e">
        <f>VLOOKUP(C793,Active!C$21:E$693,3,FALSE)</f>
        <v>#N/A</v>
      </c>
      <c r="F793" s="21" t="s">
        <v>9287</v>
      </c>
      <c r="G793" s="19" t="str">
        <f t="shared" si="76"/>
        <v>43123.815</v>
      </c>
      <c r="H793" s="15">
        <f t="shared" si="77"/>
        <v>-64</v>
      </c>
      <c r="I793" s="48" t="s">
        <v>4946</v>
      </c>
      <c r="J793" s="49" t="s">
        <v>4947</v>
      </c>
      <c r="K793" s="48">
        <v>-64</v>
      </c>
      <c r="L793" s="48" t="s">
        <v>10688</v>
      </c>
      <c r="M793" s="49" t="s">
        <v>9369</v>
      </c>
      <c r="N793" s="49"/>
      <c r="O793" s="50" t="s">
        <v>7381</v>
      </c>
      <c r="P793" s="50" t="s">
        <v>7439</v>
      </c>
    </row>
    <row r="794" spans="1:16" ht="13.5" thickBot="1" x14ac:dyDescent="0.25">
      <c r="A794" s="15" t="str">
        <f t="shared" si="72"/>
        <v> BBS 32 </v>
      </c>
      <c r="B794" s="21" t="str">
        <f t="shared" si="73"/>
        <v>I</v>
      </c>
      <c r="C794" s="15">
        <f t="shared" si="74"/>
        <v>43127.392</v>
      </c>
      <c r="D794" s="19" t="str">
        <f t="shared" si="75"/>
        <v>vis</v>
      </c>
      <c r="E794" s="47" t="e">
        <f>VLOOKUP(C794,Active!C$21:E$693,3,FALSE)</f>
        <v>#N/A</v>
      </c>
      <c r="F794" s="21" t="s">
        <v>9287</v>
      </c>
      <c r="G794" s="19" t="str">
        <f t="shared" si="76"/>
        <v>43127.392</v>
      </c>
      <c r="H794" s="15">
        <f t="shared" si="77"/>
        <v>-61</v>
      </c>
      <c r="I794" s="48" t="s">
        <v>4948</v>
      </c>
      <c r="J794" s="49" t="s">
        <v>4949</v>
      </c>
      <c r="K794" s="48">
        <v>-61</v>
      </c>
      <c r="L794" s="48" t="s">
        <v>10625</v>
      </c>
      <c r="M794" s="49" t="s">
        <v>9369</v>
      </c>
      <c r="N794" s="49"/>
      <c r="O794" s="50" t="s">
        <v>4871</v>
      </c>
      <c r="P794" s="50" t="s">
        <v>4779</v>
      </c>
    </row>
    <row r="795" spans="1:16" ht="13.5" thickBot="1" x14ac:dyDescent="0.25">
      <c r="A795" s="15" t="str">
        <f t="shared" si="72"/>
        <v> BBS 32 </v>
      </c>
      <c r="B795" s="21" t="str">
        <f t="shared" si="73"/>
        <v>I</v>
      </c>
      <c r="C795" s="15">
        <f t="shared" si="74"/>
        <v>43127.396000000001</v>
      </c>
      <c r="D795" s="19" t="str">
        <f t="shared" si="75"/>
        <v>vis</v>
      </c>
      <c r="E795" s="47" t="e">
        <f>VLOOKUP(C795,Active!C$21:E$693,3,FALSE)</f>
        <v>#N/A</v>
      </c>
      <c r="F795" s="21" t="s">
        <v>9287</v>
      </c>
      <c r="G795" s="19" t="str">
        <f t="shared" si="76"/>
        <v>43127.396</v>
      </c>
      <c r="H795" s="15">
        <f t="shared" si="77"/>
        <v>-61</v>
      </c>
      <c r="I795" s="48" t="s">
        <v>4950</v>
      </c>
      <c r="J795" s="49" t="s">
        <v>4951</v>
      </c>
      <c r="K795" s="48">
        <v>-61</v>
      </c>
      <c r="L795" s="48" t="s">
        <v>10634</v>
      </c>
      <c r="M795" s="49" t="s">
        <v>9369</v>
      </c>
      <c r="N795" s="49"/>
      <c r="O795" s="50" t="s">
        <v>4952</v>
      </c>
      <c r="P795" s="50" t="s">
        <v>4779</v>
      </c>
    </row>
    <row r="796" spans="1:16" ht="13.5" thickBot="1" x14ac:dyDescent="0.25">
      <c r="A796" s="15" t="str">
        <f t="shared" si="72"/>
        <v> BBS 32 </v>
      </c>
      <c r="B796" s="21" t="str">
        <f t="shared" si="73"/>
        <v>I</v>
      </c>
      <c r="C796" s="15">
        <f t="shared" si="74"/>
        <v>43127.400999999998</v>
      </c>
      <c r="D796" s="19" t="str">
        <f t="shared" si="75"/>
        <v>vis</v>
      </c>
      <c r="E796" s="47" t="e">
        <f>VLOOKUP(C796,Active!C$21:E$693,3,FALSE)</f>
        <v>#N/A</v>
      </c>
      <c r="F796" s="21" t="s">
        <v>9287</v>
      </c>
      <c r="G796" s="19" t="str">
        <f t="shared" si="76"/>
        <v>43127.401</v>
      </c>
      <c r="H796" s="15">
        <f t="shared" si="77"/>
        <v>-61</v>
      </c>
      <c r="I796" s="48" t="s">
        <v>4953</v>
      </c>
      <c r="J796" s="49" t="s">
        <v>4954</v>
      </c>
      <c r="K796" s="48">
        <v>-61</v>
      </c>
      <c r="L796" s="48" t="s">
        <v>10688</v>
      </c>
      <c r="M796" s="49" t="s">
        <v>9369</v>
      </c>
      <c r="N796" s="49"/>
      <c r="O796" s="50" t="s">
        <v>4882</v>
      </c>
      <c r="P796" s="50" t="s">
        <v>4779</v>
      </c>
    </row>
    <row r="797" spans="1:16" ht="13.5" thickBot="1" x14ac:dyDescent="0.25">
      <c r="A797" s="15" t="str">
        <f t="shared" si="72"/>
        <v> AOEB 1 </v>
      </c>
      <c r="B797" s="21" t="str">
        <f t="shared" si="73"/>
        <v>I</v>
      </c>
      <c r="C797" s="15">
        <f t="shared" si="74"/>
        <v>43128.595000000001</v>
      </c>
      <c r="D797" s="19" t="str">
        <f t="shared" si="75"/>
        <v>vis</v>
      </c>
      <c r="E797" s="47" t="e">
        <f>VLOOKUP(C797,Active!C$21:E$693,3,FALSE)</f>
        <v>#N/A</v>
      </c>
      <c r="F797" s="21" t="s">
        <v>9287</v>
      </c>
      <c r="G797" s="19" t="str">
        <f t="shared" si="76"/>
        <v>43128.595</v>
      </c>
      <c r="H797" s="15">
        <f t="shared" si="77"/>
        <v>-60</v>
      </c>
      <c r="I797" s="48" t="s">
        <v>4955</v>
      </c>
      <c r="J797" s="49" t="s">
        <v>4956</v>
      </c>
      <c r="K797" s="48">
        <v>-60</v>
      </c>
      <c r="L797" s="48" t="s">
        <v>10742</v>
      </c>
      <c r="M797" s="49" t="s">
        <v>9369</v>
      </c>
      <c r="N797" s="49"/>
      <c r="O797" s="50" t="s">
        <v>11401</v>
      </c>
      <c r="P797" s="50" t="s">
        <v>7439</v>
      </c>
    </row>
    <row r="798" spans="1:16" ht="13.5" thickBot="1" x14ac:dyDescent="0.25">
      <c r="A798" s="15" t="str">
        <f t="shared" si="72"/>
        <v>IBVS 1335 </v>
      </c>
      <c r="B798" s="21" t="str">
        <f t="shared" si="73"/>
        <v>I</v>
      </c>
      <c r="C798" s="15">
        <f t="shared" si="74"/>
        <v>43130.985999999997</v>
      </c>
      <c r="D798" s="19" t="str">
        <f t="shared" si="75"/>
        <v>vis</v>
      </c>
      <c r="E798" s="47" t="e">
        <f>VLOOKUP(C798,Active!C$21:E$693,3,FALSE)</f>
        <v>#N/A</v>
      </c>
      <c r="F798" s="21" t="s">
        <v>9287</v>
      </c>
      <c r="G798" s="19" t="str">
        <f t="shared" si="76"/>
        <v>43130.986</v>
      </c>
      <c r="H798" s="15">
        <f t="shared" si="77"/>
        <v>-58</v>
      </c>
      <c r="I798" s="48" t="s">
        <v>4957</v>
      </c>
      <c r="J798" s="49" t="s">
        <v>4958</v>
      </c>
      <c r="K798" s="48">
        <v>-58</v>
      </c>
      <c r="L798" s="48" t="s">
        <v>10742</v>
      </c>
      <c r="M798" s="49" t="s">
        <v>9369</v>
      </c>
      <c r="N798" s="49"/>
      <c r="O798" s="50" t="s">
        <v>7655</v>
      </c>
      <c r="P798" s="51" t="s">
        <v>7882</v>
      </c>
    </row>
    <row r="799" spans="1:16" ht="13.5" thickBot="1" x14ac:dyDescent="0.25">
      <c r="A799" s="15" t="str">
        <f t="shared" si="72"/>
        <v> BBS 35 </v>
      </c>
      <c r="B799" s="21" t="str">
        <f t="shared" si="73"/>
        <v>I</v>
      </c>
      <c r="C799" s="15">
        <f t="shared" si="74"/>
        <v>43133.362000000001</v>
      </c>
      <c r="D799" s="19" t="str">
        <f t="shared" si="75"/>
        <v>vis</v>
      </c>
      <c r="E799" s="47" t="e">
        <f>VLOOKUP(C799,Active!C$21:E$693,3,FALSE)</f>
        <v>#N/A</v>
      </c>
      <c r="F799" s="21" t="s">
        <v>9287</v>
      </c>
      <c r="G799" s="19" t="str">
        <f t="shared" si="76"/>
        <v>43133.362</v>
      </c>
      <c r="H799" s="15">
        <f t="shared" si="77"/>
        <v>-56</v>
      </c>
      <c r="I799" s="48" t="s">
        <v>4959</v>
      </c>
      <c r="J799" s="49" t="s">
        <v>4960</v>
      </c>
      <c r="K799" s="48">
        <v>-56</v>
      </c>
      <c r="L799" s="48" t="s">
        <v>10578</v>
      </c>
      <c r="M799" s="49" t="s">
        <v>9369</v>
      </c>
      <c r="N799" s="49"/>
      <c r="O799" s="50" t="s">
        <v>4961</v>
      </c>
      <c r="P799" s="50" t="s">
        <v>4962</v>
      </c>
    </row>
    <row r="800" spans="1:16" ht="13.5" thickBot="1" x14ac:dyDescent="0.25">
      <c r="A800" s="15" t="str">
        <f t="shared" si="72"/>
        <v> BBS 32 </v>
      </c>
      <c r="B800" s="21" t="str">
        <f t="shared" si="73"/>
        <v>I</v>
      </c>
      <c r="C800" s="15">
        <f t="shared" si="74"/>
        <v>43133.372000000003</v>
      </c>
      <c r="D800" s="19" t="str">
        <f t="shared" si="75"/>
        <v>vis</v>
      </c>
      <c r="E800" s="47" t="e">
        <f>VLOOKUP(C800,Active!C$21:E$693,3,FALSE)</f>
        <v>#N/A</v>
      </c>
      <c r="F800" s="21" t="s">
        <v>9287</v>
      </c>
      <c r="G800" s="19" t="str">
        <f t="shared" si="76"/>
        <v>43133.372</v>
      </c>
      <c r="H800" s="15">
        <f t="shared" si="77"/>
        <v>-56</v>
      </c>
      <c r="I800" s="48" t="s">
        <v>4963</v>
      </c>
      <c r="J800" s="49" t="s">
        <v>4964</v>
      </c>
      <c r="K800" s="48">
        <v>-56</v>
      </c>
      <c r="L800" s="48" t="s">
        <v>10634</v>
      </c>
      <c r="M800" s="49" t="s">
        <v>9369</v>
      </c>
      <c r="N800" s="49"/>
      <c r="O800" s="50" t="s">
        <v>4882</v>
      </c>
      <c r="P800" s="50" t="s">
        <v>4779</v>
      </c>
    </row>
    <row r="801" spans="1:16" ht="13.5" thickBot="1" x14ac:dyDescent="0.25">
      <c r="A801" s="15" t="str">
        <f t="shared" si="72"/>
        <v> BBS 32 </v>
      </c>
      <c r="B801" s="21" t="str">
        <f t="shared" si="73"/>
        <v>I</v>
      </c>
      <c r="C801" s="15">
        <f t="shared" si="74"/>
        <v>43133.374000000003</v>
      </c>
      <c r="D801" s="19" t="str">
        <f t="shared" si="75"/>
        <v>vis</v>
      </c>
      <c r="E801" s="47" t="e">
        <f>VLOOKUP(C801,Active!C$21:E$693,3,FALSE)</f>
        <v>#N/A</v>
      </c>
      <c r="F801" s="21" t="s">
        <v>9287</v>
      </c>
      <c r="G801" s="19" t="str">
        <f t="shared" si="76"/>
        <v>43133.374</v>
      </c>
      <c r="H801" s="15">
        <f t="shared" si="77"/>
        <v>-56</v>
      </c>
      <c r="I801" s="48" t="s">
        <v>4968</v>
      </c>
      <c r="J801" s="49" t="s">
        <v>4969</v>
      </c>
      <c r="K801" s="48">
        <v>-56</v>
      </c>
      <c r="L801" s="48" t="s">
        <v>10685</v>
      </c>
      <c r="M801" s="49" t="s">
        <v>9369</v>
      </c>
      <c r="N801" s="49"/>
      <c r="O801" s="50" t="s">
        <v>4933</v>
      </c>
      <c r="P801" s="50" t="s">
        <v>4779</v>
      </c>
    </row>
    <row r="802" spans="1:16" ht="13.5" thickBot="1" x14ac:dyDescent="0.25">
      <c r="A802" s="15" t="str">
        <f t="shared" si="72"/>
        <v> BBS 31 </v>
      </c>
      <c r="B802" s="21" t="str">
        <f t="shared" si="73"/>
        <v>I</v>
      </c>
      <c r="C802" s="15">
        <f t="shared" si="74"/>
        <v>43139.34</v>
      </c>
      <c r="D802" s="19" t="str">
        <f t="shared" si="75"/>
        <v>vis</v>
      </c>
      <c r="E802" s="47" t="e">
        <f>VLOOKUP(C802,Active!C$21:E$693,3,FALSE)</f>
        <v>#N/A</v>
      </c>
      <c r="F802" s="21" t="s">
        <v>9287</v>
      </c>
      <c r="G802" s="19" t="str">
        <f t="shared" si="76"/>
        <v>43139.340</v>
      </c>
      <c r="H802" s="15">
        <f t="shared" si="77"/>
        <v>-51</v>
      </c>
      <c r="I802" s="48" t="s">
        <v>4972</v>
      </c>
      <c r="J802" s="49" t="s">
        <v>4973</v>
      </c>
      <c r="K802" s="48">
        <v>-51</v>
      </c>
      <c r="L802" s="48" t="s">
        <v>10509</v>
      </c>
      <c r="M802" s="49" t="s">
        <v>9369</v>
      </c>
      <c r="N802" s="49"/>
      <c r="O802" s="50" t="s">
        <v>7321</v>
      </c>
      <c r="P802" s="50" t="s">
        <v>4836</v>
      </c>
    </row>
    <row r="803" spans="1:16" ht="13.5" thickBot="1" x14ac:dyDescent="0.25">
      <c r="A803" s="15" t="str">
        <f t="shared" si="72"/>
        <v> BBS 35 </v>
      </c>
      <c r="B803" s="21" t="str">
        <f t="shared" si="73"/>
        <v>I</v>
      </c>
      <c r="C803" s="15">
        <f t="shared" si="74"/>
        <v>43139.347000000002</v>
      </c>
      <c r="D803" s="19" t="str">
        <f t="shared" si="75"/>
        <v>vis</v>
      </c>
      <c r="E803" s="47" t="e">
        <f>VLOOKUP(C803,Active!C$21:E$693,3,FALSE)</f>
        <v>#N/A</v>
      </c>
      <c r="F803" s="21" t="s">
        <v>9287</v>
      </c>
      <c r="G803" s="19" t="str">
        <f t="shared" si="76"/>
        <v>43139.347</v>
      </c>
      <c r="H803" s="15">
        <f t="shared" si="77"/>
        <v>-51</v>
      </c>
      <c r="I803" s="48" t="s">
        <v>4974</v>
      </c>
      <c r="J803" s="49" t="s">
        <v>4975</v>
      </c>
      <c r="K803" s="48">
        <v>-51</v>
      </c>
      <c r="L803" s="48" t="s">
        <v>7644</v>
      </c>
      <c r="M803" s="49" t="s">
        <v>9369</v>
      </c>
      <c r="N803" s="49"/>
      <c r="O803" s="50" t="s">
        <v>4961</v>
      </c>
      <c r="P803" s="50" t="s">
        <v>4962</v>
      </c>
    </row>
    <row r="804" spans="1:16" ht="13.5" thickBot="1" x14ac:dyDescent="0.25">
      <c r="A804" s="15" t="str">
        <f t="shared" si="72"/>
        <v> BBS 32 </v>
      </c>
      <c r="B804" s="21" t="str">
        <f t="shared" si="73"/>
        <v>I</v>
      </c>
      <c r="C804" s="15">
        <f t="shared" si="74"/>
        <v>43139.347999999998</v>
      </c>
      <c r="D804" s="19" t="str">
        <f t="shared" si="75"/>
        <v>vis</v>
      </c>
      <c r="E804" s="47" t="e">
        <f>VLOOKUP(C804,Active!C$21:E$693,3,FALSE)</f>
        <v>#N/A</v>
      </c>
      <c r="F804" s="21" t="s">
        <v>9287</v>
      </c>
      <c r="G804" s="19" t="str">
        <f t="shared" si="76"/>
        <v>43139.348</v>
      </c>
      <c r="H804" s="15">
        <f t="shared" si="77"/>
        <v>-51</v>
      </c>
      <c r="I804" s="48" t="s">
        <v>4976</v>
      </c>
      <c r="J804" s="49" t="s">
        <v>4977</v>
      </c>
      <c r="K804" s="48">
        <v>-51</v>
      </c>
      <c r="L804" s="48" t="s">
        <v>10639</v>
      </c>
      <c r="M804" s="49" t="s">
        <v>9369</v>
      </c>
      <c r="N804" s="49"/>
      <c r="O804" s="50" t="s">
        <v>4133</v>
      </c>
      <c r="P804" s="50" t="s">
        <v>4779</v>
      </c>
    </row>
    <row r="805" spans="1:16" ht="13.5" thickBot="1" x14ac:dyDescent="0.25">
      <c r="A805" s="15" t="str">
        <f t="shared" si="72"/>
        <v> BBS 32 </v>
      </c>
      <c r="B805" s="21" t="str">
        <f t="shared" si="73"/>
        <v>I</v>
      </c>
      <c r="C805" s="15">
        <f t="shared" si="74"/>
        <v>43139.351000000002</v>
      </c>
      <c r="D805" s="19" t="str">
        <f t="shared" si="75"/>
        <v>vis</v>
      </c>
      <c r="E805" s="47" t="e">
        <f>VLOOKUP(C805,Active!C$21:E$693,3,FALSE)</f>
        <v>#N/A</v>
      </c>
      <c r="F805" s="21" t="s">
        <v>9287</v>
      </c>
      <c r="G805" s="19" t="str">
        <f t="shared" si="76"/>
        <v>43139.351</v>
      </c>
      <c r="H805" s="15">
        <f t="shared" si="77"/>
        <v>-51</v>
      </c>
      <c r="I805" s="48" t="s">
        <v>4981</v>
      </c>
      <c r="J805" s="49" t="s">
        <v>4982</v>
      </c>
      <c r="K805" s="48">
        <v>-51</v>
      </c>
      <c r="L805" s="48" t="s">
        <v>10685</v>
      </c>
      <c r="M805" s="49" t="s">
        <v>9369</v>
      </c>
      <c r="N805" s="49"/>
      <c r="O805" s="50" t="s">
        <v>7818</v>
      </c>
      <c r="P805" s="50" t="s">
        <v>4779</v>
      </c>
    </row>
    <row r="806" spans="1:16" ht="13.5" thickBot="1" x14ac:dyDescent="0.25">
      <c r="A806" s="15" t="str">
        <f t="shared" si="72"/>
        <v> BBS 32 </v>
      </c>
      <c r="B806" s="21" t="str">
        <f t="shared" si="73"/>
        <v>I</v>
      </c>
      <c r="C806" s="15">
        <f t="shared" si="74"/>
        <v>43139.351000000002</v>
      </c>
      <c r="D806" s="19" t="str">
        <f t="shared" si="75"/>
        <v>vis</v>
      </c>
      <c r="E806" s="47" t="e">
        <f>VLOOKUP(C806,Active!C$21:E$693,3,FALSE)</f>
        <v>#N/A</v>
      </c>
      <c r="F806" s="21" t="s">
        <v>9287</v>
      </c>
      <c r="G806" s="19" t="str">
        <f t="shared" si="76"/>
        <v>43139.351</v>
      </c>
      <c r="H806" s="15">
        <f t="shared" si="77"/>
        <v>-51</v>
      </c>
      <c r="I806" s="48" t="s">
        <v>4981</v>
      </c>
      <c r="J806" s="49" t="s">
        <v>4982</v>
      </c>
      <c r="K806" s="48">
        <v>-51</v>
      </c>
      <c r="L806" s="48" t="s">
        <v>10685</v>
      </c>
      <c r="M806" s="49" t="s">
        <v>9369</v>
      </c>
      <c r="N806" s="49"/>
      <c r="O806" s="50" t="s">
        <v>7915</v>
      </c>
      <c r="P806" s="50" t="s">
        <v>4779</v>
      </c>
    </row>
    <row r="807" spans="1:16" ht="13.5" thickBot="1" x14ac:dyDescent="0.25">
      <c r="A807" s="15" t="str">
        <f t="shared" si="72"/>
        <v> BBS 31 </v>
      </c>
      <c r="B807" s="21" t="str">
        <f t="shared" si="73"/>
        <v>I</v>
      </c>
      <c r="C807" s="15">
        <f t="shared" si="74"/>
        <v>43139.351000000002</v>
      </c>
      <c r="D807" s="19" t="str">
        <f t="shared" si="75"/>
        <v>vis</v>
      </c>
      <c r="E807" s="47" t="e">
        <f>VLOOKUP(C807,Active!C$21:E$693,3,FALSE)</f>
        <v>#N/A</v>
      </c>
      <c r="F807" s="21" t="s">
        <v>9287</v>
      </c>
      <c r="G807" s="19" t="str">
        <f t="shared" si="76"/>
        <v>43139.351</v>
      </c>
      <c r="H807" s="15">
        <f t="shared" si="77"/>
        <v>-51</v>
      </c>
      <c r="I807" s="48" t="s">
        <v>4981</v>
      </c>
      <c r="J807" s="49" t="s">
        <v>4982</v>
      </c>
      <c r="K807" s="48">
        <v>-51</v>
      </c>
      <c r="L807" s="48" t="s">
        <v>10685</v>
      </c>
      <c r="M807" s="49" t="s">
        <v>9369</v>
      </c>
      <c r="N807" s="49"/>
      <c r="O807" s="50" t="s">
        <v>5248</v>
      </c>
      <c r="P807" s="50" t="s">
        <v>4836</v>
      </c>
    </row>
    <row r="808" spans="1:16" ht="13.5" thickBot="1" x14ac:dyDescent="0.25">
      <c r="A808" s="15" t="str">
        <f t="shared" si="72"/>
        <v> BBS 32 </v>
      </c>
      <c r="B808" s="21" t="str">
        <f t="shared" si="73"/>
        <v>I</v>
      </c>
      <c r="C808" s="15">
        <f t="shared" si="74"/>
        <v>43139.351000000002</v>
      </c>
      <c r="D808" s="19" t="str">
        <f t="shared" si="75"/>
        <v>vis</v>
      </c>
      <c r="E808" s="47" t="e">
        <f>VLOOKUP(C808,Active!C$21:E$693,3,FALSE)</f>
        <v>#N/A</v>
      </c>
      <c r="F808" s="21" t="s">
        <v>9287</v>
      </c>
      <c r="G808" s="19" t="str">
        <f t="shared" si="76"/>
        <v>43139.351</v>
      </c>
      <c r="H808" s="15">
        <f t="shared" si="77"/>
        <v>-51</v>
      </c>
      <c r="I808" s="48" t="s">
        <v>4981</v>
      </c>
      <c r="J808" s="49" t="s">
        <v>4982</v>
      </c>
      <c r="K808" s="48">
        <v>-51</v>
      </c>
      <c r="L808" s="48" t="s">
        <v>10685</v>
      </c>
      <c r="M808" s="49" t="s">
        <v>9369</v>
      </c>
      <c r="N808" s="49"/>
      <c r="O808" s="50" t="s">
        <v>4835</v>
      </c>
      <c r="P808" s="50" t="s">
        <v>4779</v>
      </c>
    </row>
    <row r="809" spans="1:16" ht="13.5" thickBot="1" x14ac:dyDescent="0.25">
      <c r="A809" s="15" t="str">
        <f t="shared" si="72"/>
        <v> BBS 32 </v>
      </c>
      <c r="B809" s="21" t="str">
        <f t="shared" si="73"/>
        <v>I</v>
      </c>
      <c r="C809" s="15">
        <f t="shared" si="74"/>
        <v>43139.351999999999</v>
      </c>
      <c r="D809" s="19" t="str">
        <f t="shared" si="75"/>
        <v>vis</v>
      </c>
      <c r="E809" s="47" t="e">
        <f>VLOOKUP(C809,Active!C$21:E$693,3,FALSE)</f>
        <v>#N/A</v>
      </c>
      <c r="F809" s="21" t="s">
        <v>9287</v>
      </c>
      <c r="G809" s="19" t="str">
        <f t="shared" si="76"/>
        <v>43139.352</v>
      </c>
      <c r="H809" s="15">
        <f t="shared" si="77"/>
        <v>-51</v>
      </c>
      <c r="I809" s="48" t="s">
        <v>4983</v>
      </c>
      <c r="J809" s="49" t="s">
        <v>4984</v>
      </c>
      <c r="K809" s="48">
        <v>-51</v>
      </c>
      <c r="L809" s="48" t="s">
        <v>10734</v>
      </c>
      <c r="M809" s="49" t="s">
        <v>9369</v>
      </c>
      <c r="N809" s="49"/>
      <c r="O809" s="50" t="s">
        <v>7821</v>
      </c>
      <c r="P809" s="50" t="s">
        <v>4779</v>
      </c>
    </row>
    <row r="810" spans="1:16" ht="13.5" thickBot="1" x14ac:dyDescent="0.25">
      <c r="A810" s="15" t="str">
        <f t="shared" si="72"/>
        <v> AOEB 1 </v>
      </c>
      <c r="B810" s="21" t="str">
        <f t="shared" si="73"/>
        <v>I</v>
      </c>
      <c r="C810" s="15">
        <f t="shared" si="74"/>
        <v>43139.351999999999</v>
      </c>
      <c r="D810" s="19" t="str">
        <f t="shared" si="75"/>
        <v>vis</v>
      </c>
      <c r="E810" s="47" t="e">
        <f>VLOOKUP(C810,Active!C$21:E$693,3,FALSE)</f>
        <v>#N/A</v>
      </c>
      <c r="F810" s="21" t="s">
        <v>9287</v>
      </c>
      <c r="G810" s="19" t="str">
        <f t="shared" si="76"/>
        <v>43139.352</v>
      </c>
      <c r="H810" s="15">
        <f t="shared" si="77"/>
        <v>-51</v>
      </c>
      <c r="I810" s="48" t="s">
        <v>4983</v>
      </c>
      <c r="J810" s="49" t="s">
        <v>4984</v>
      </c>
      <c r="K810" s="48">
        <v>-51</v>
      </c>
      <c r="L810" s="48" t="s">
        <v>10734</v>
      </c>
      <c r="M810" s="49" t="s">
        <v>9369</v>
      </c>
      <c r="N810" s="49"/>
      <c r="O810" s="50" t="s">
        <v>7956</v>
      </c>
      <c r="P810" s="50" t="s">
        <v>7439</v>
      </c>
    </row>
    <row r="811" spans="1:16" ht="13.5" thickBot="1" x14ac:dyDescent="0.25">
      <c r="A811" s="15" t="str">
        <f t="shared" si="72"/>
        <v> BBS 32 </v>
      </c>
      <c r="B811" s="21" t="str">
        <f t="shared" si="73"/>
        <v>I</v>
      </c>
      <c r="C811" s="15">
        <f t="shared" si="74"/>
        <v>43139.353999999999</v>
      </c>
      <c r="D811" s="19" t="str">
        <f t="shared" si="75"/>
        <v>vis</v>
      </c>
      <c r="E811" s="47" t="e">
        <f>VLOOKUP(C811,Active!C$21:E$693,3,FALSE)</f>
        <v>#N/A</v>
      </c>
      <c r="F811" s="21" t="s">
        <v>9287</v>
      </c>
      <c r="G811" s="19" t="str">
        <f t="shared" si="76"/>
        <v>43139.354</v>
      </c>
      <c r="H811" s="15">
        <f t="shared" si="77"/>
        <v>-51</v>
      </c>
      <c r="I811" s="48" t="s">
        <v>4985</v>
      </c>
      <c r="J811" s="49" t="s">
        <v>4986</v>
      </c>
      <c r="K811" s="48">
        <v>-51</v>
      </c>
      <c r="L811" s="48" t="s">
        <v>10688</v>
      </c>
      <c r="M811" s="49" t="s">
        <v>9369</v>
      </c>
      <c r="N811" s="49"/>
      <c r="O811" s="50" t="s">
        <v>4777</v>
      </c>
      <c r="P811" s="50" t="s">
        <v>4779</v>
      </c>
    </row>
    <row r="812" spans="1:16" ht="13.5" thickBot="1" x14ac:dyDescent="0.25">
      <c r="A812" s="15" t="str">
        <f t="shared" si="72"/>
        <v> BBS 32 </v>
      </c>
      <c r="B812" s="21" t="str">
        <f t="shared" si="73"/>
        <v>I</v>
      </c>
      <c r="C812" s="15">
        <f t="shared" si="74"/>
        <v>43139.356</v>
      </c>
      <c r="D812" s="19" t="str">
        <f t="shared" si="75"/>
        <v>vis</v>
      </c>
      <c r="E812" s="47" t="e">
        <f>VLOOKUP(C812,Active!C$21:E$693,3,FALSE)</f>
        <v>#N/A</v>
      </c>
      <c r="F812" s="21" t="s">
        <v>9287</v>
      </c>
      <c r="G812" s="19" t="str">
        <f t="shared" si="76"/>
        <v>43139.356</v>
      </c>
      <c r="H812" s="15">
        <f t="shared" si="77"/>
        <v>-51</v>
      </c>
      <c r="I812" s="48" t="s">
        <v>4987</v>
      </c>
      <c r="J812" s="49" t="s">
        <v>4988</v>
      </c>
      <c r="K812" s="48">
        <v>-51</v>
      </c>
      <c r="L812" s="48" t="s">
        <v>10710</v>
      </c>
      <c r="M812" s="49" t="s">
        <v>9369</v>
      </c>
      <c r="N812" s="49"/>
      <c r="O812" s="50" t="s">
        <v>8082</v>
      </c>
      <c r="P812" s="50" t="s">
        <v>4779</v>
      </c>
    </row>
    <row r="813" spans="1:16" ht="13.5" thickBot="1" x14ac:dyDescent="0.25">
      <c r="A813" s="15" t="str">
        <f t="shared" si="72"/>
        <v> BBS 32 </v>
      </c>
      <c r="B813" s="21" t="str">
        <f t="shared" si="73"/>
        <v>I</v>
      </c>
      <c r="C813" s="15">
        <f t="shared" si="74"/>
        <v>43145.326999999997</v>
      </c>
      <c r="D813" s="19" t="str">
        <f t="shared" si="75"/>
        <v>vis</v>
      </c>
      <c r="E813" s="47" t="e">
        <f>VLOOKUP(C813,Active!C$21:E$693,3,FALSE)</f>
        <v>#N/A</v>
      </c>
      <c r="F813" s="21" t="s">
        <v>9287</v>
      </c>
      <c r="G813" s="19" t="str">
        <f t="shared" si="76"/>
        <v>43145.327</v>
      </c>
      <c r="H813" s="15">
        <f t="shared" si="77"/>
        <v>-46</v>
      </c>
      <c r="I813" s="48" t="s">
        <v>4991</v>
      </c>
      <c r="J813" s="49" t="s">
        <v>4992</v>
      </c>
      <c r="K813" s="48">
        <v>-46</v>
      </c>
      <c r="L813" s="48" t="s">
        <v>10685</v>
      </c>
      <c r="M813" s="49" t="s">
        <v>9369</v>
      </c>
      <c r="N813" s="49"/>
      <c r="O813" s="50" t="s">
        <v>7821</v>
      </c>
      <c r="P813" s="50" t="s">
        <v>4779</v>
      </c>
    </row>
    <row r="814" spans="1:16" ht="13.5" thickBot="1" x14ac:dyDescent="0.25">
      <c r="A814" s="15" t="str">
        <f t="shared" si="72"/>
        <v> BBS 32 </v>
      </c>
      <c r="B814" s="21" t="str">
        <f t="shared" si="73"/>
        <v>I</v>
      </c>
      <c r="C814" s="15">
        <f t="shared" si="74"/>
        <v>43145.334000000003</v>
      </c>
      <c r="D814" s="19" t="str">
        <f t="shared" si="75"/>
        <v>vis</v>
      </c>
      <c r="E814" s="47" t="e">
        <f>VLOOKUP(C814,Active!C$21:E$693,3,FALSE)</f>
        <v>#N/A</v>
      </c>
      <c r="F814" s="21" t="s">
        <v>9287</v>
      </c>
      <c r="G814" s="19" t="str">
        <f t="shared" si="76"/>
        <v>43145.334</v>
      </c>
      <c r="H814" s="15">
        <f t="shared" si="77"/>
        <v>-46</v>
      </c>
      <c r="I814" s="48" t="s">
        <v>4993</v>
      </c>
      <c r="J814" s="49" t="s">
        <v>4994</v>
      </c>
      <c r="K814" s="48">
        <v>-46</v>
      </c>
      <c r="L814" s="48" t="s">
        <v>10760</v>
      </c>
      <c r="M814" s="49" t="s">
        <v>9369</v>
      </c>
      <c r="N814" s="49"/>
      <c r="O814" s="50" t="s">
        <v>4133</v>
      </c>
      <c r="P814" s="50" t="s">
        <v>4779</v>
      </c>
    </row>
    <row r="815" spans="1:16" ht="13.5" thickBot="1" x14ac:dyDescent="0.25">
      <c r="A815" s="15" t="str">
        <f t="shared" si="72"/>
        <v> BBS 32 </v>
      </c>
      <c r="B815" s="21" t="str">
        <f t="shared" si="73"/>
        <v>I</v>
      </c>
      <c r="C815" s="15">
        <f t="shared" si="74"/>
        <v>43157.269</v>
      </c>
      <c r="D815" s="19" t="str">
        <f t="shared" si="75"/>
        <v>vis</v>
      </c>
      <c r="E815" s="47" t="e">
        <f>VLOOKUP(C815,Active!C$21:E$693,3,FALSE)</f>
        <v>#N/A</v>
      </c>
      <c r="F815" s="21" t="s">
        <v>9287</v>
      </c>
      <c r="G815" s="19" t="str">
        <f t="shared" si="76"/>
        <v>43157.269</v>
      </c>
      <c r="H815" s="15">
        <f t="shared" si="77"/>
        <v>-36</v>
      </c>
      <c r="I815" s="48" t="s">
        <v>5006</v>
      </c>
      <c r="J815" s="49" t="s">
        <v>5007</v>
      </c>
      <c r="K815" s="48">
        <v>-36</v>
      </c>
      <c r="L815" s="48" t="s">
        <v>10595</v>
      </c>
      <c r="M815" s="49" t="s">
        <v>9369</v>
      </c>
      <c r="N815" s="49"/>
      <c r="O815" s="50" t="s">
        <v>5866</v>
      </c>
      <c r="P815" s="50" t="s">
        <v>4779</v>
      </c>
    </row>
    <row r="816" spans="1:16" ht="13.5" thickBot="1" x14ac:dyDescent="0.25">
      <c r="A816" s="15" t="str">
        <f t="shared" si="72"/>
        <v> BBS 32 </v>
      </c>
      <c r="B816" s="21" t="str">
        <f t="shared" si="73"/>
        <v>I</v>
      </c>
      <c r="C816" s="15">
        <f t="shared" si="74"/>
        <v>43157.275000000001</v>
      </c>
      <c r="D816" s="19" t="str">
        <f t="shared" si="75"/>
        <v>vis</v>
      </c>
      <c r="E816" s="47" t="e">
        <f>VLOOKUP(C816,Active!C$21:E$693,3,FALSE)</f>
        <v>#N/A</v>
      </c>
      <c r="F816" s="21" t="s">
        <v>9287</v>
      </c>
      <c r="G816" s="19" t="str">
        <f t="shared" si="76"/>
        <v>43157.275</v>
      </c>
      <c r="H816" s="15">
        <f t="shared" si="77"/>
        <v>-36</v>
      </c>
      <c r="I816" s="48" t="s">
        <v>5008</v>
      </c>
      <c r="J816" s="49" t="s">
        <v>5009</v>
      </c>
      <c r="K816" s="48">
        <v>-36</v>
      </c>
      <c r="L816" s="48" t="s">
        <v>7644</v>
      </c>
      <c r="M816" s="49" t="s">
        <v>9369</v>
      </c>
      <c r="N816" s="49"/>
      <c r="O816" s="50" t="s">
        <v>4777</v>
      </c>
      <c r="P816" s="50" t="s">
        <v>4779</v>
      </c>
    </row>
    <row r="817" spans="1:16" ht="13.5" thickBot="1" x14ac:dyDescent="0.25">
      <c r="A817" s="15" t="str">
        <f t="shared" si="72"/>
        <v> BBS 32 </v>
      </c>
      <c r="B817" s="21" t="str">
        <f t="shared" si="73"/>
        <v>I</v>
      </c>
      <c r="C817" s="15">
        <f t="shared" si="74"/>
        <v>43157.279999999999</v>
      </c>
      <c r="D817" s="19" t="str">
        <f t="shared" si="75"/>
        <v>vis</v>
      </c>
      <c r="E817" s="47" t="e">
        <f>VLOOKUP(C817,Active!C$21:E$693,3,FALSE)</f>
        <v>#N/A</v>
      </c>
      <c r="F817" s="21" t="s">
        <v>9287</v>
      </c>
      <c r="G817" s="19" t="str">
        <f t="shared" si="76"/>
        <v>43157.280</v>
      </c>
      <c r="H817" s="15">
        <f t="shared" si="77"/>
        <v>-36</v>
      </c>
      <c r="I817" s="48" t="s">
        <v>5010</v>
      </c>
      <c r="J817" s="49" t="s">
        <v>5011</v>
      </c>
      <c r="K817" s="48">
        <v>-36</v>
      </c>
      <c r="L817" s="48" t="s">
        <v>10734</v>
      </c>
      <c r="M817" s="49" t="s">
        <v>9369</v>
      </c>
      <c r="N817" s="49"/>
      <c r="O817" s="50" t="s">
        <v>4300</v>
      </c>
      <c r="P817" s="50" t="s">
        <v>4779</v>
      </c>
    </row>
    <row r="818" spans="1:16" ht="13.5" thickBot="1" x14ac:dyDescent="0.25">
      <c r="A818" s="15" t="str">
        <f t="shared" si="72"/>
        <v> BBS 37 </v>
      </c>
      <c r="B818" s="21" t="str">
        <f t="shared" si="73"/>
        <v>I</v>
      </c>
      <c r="C818" s="15">
        <f t="shared" si="74"/>
        <v>43157.288</v>
      </c>
      <c r="D818" s="19" t="str">
        <f t="shared" si="75"/>
        <v>vis</v>
      </c>
      <c r="E818" s="47" t="e">
        <f>VLOOKUP(C818,Active!C$21:E$693,3,FALSE)</f>
        <v>#N/A</v>
      </c>
      <c r="F818" s="21" t="s">
        <v>9287</v>
      </c>
      <c r="G818" s="19" t="str">
        <f t="shared" si="76"/>
        <v>43157.288</v>
      </c>
      <c r="H818" s="15">
        <f t="shared" si="77"/>
        <v>-36</v>
      </c>
      <c r="I818" s="48" t="s">
        <v>5012</v>
      </c>
      <c r="J818" s="49" t="s">
        <v>5013</v>
      </c>
      <c r="K818" s="48">
        <v>-36</v>
      </c>
      <c r="L818" s="48" t="s">
        <v>10843</v>
      </c>
      <c r="M818" s="49" t="s">
        <v>9369</v>
      </c>
      <c r="N818" s="49"/>
      <c r="O818" s="50" t="s">
        <v>5014</v>
      </c>
      <c r="P818" s="50" t="s">
        <v>5015</v>
      </c>
    </row>
    <row r="819" spans="1:16" ht="13.5" thickBot="1" x14ac:dyDescent="0.25">
      <c r="A819" s="15" t="str">
        <f t="shared" si="72"/>
        <v> BBS 32 </v>
      </c>
      <c r="B819" s="21" t="str">
        <f t="shared" si="73"/>
        <v>I</v>
      </c>
      <c r="C819" s="15">
        <f t="shared" si="74"/>
        <v>43164.455999999998</v>
      </c>
      <c r="D819" s="19" t="str">
        <f t="shared" si="75"/>
        <v>vis</v>
      </c>
      <c r="E819" s="47" t="e">
        <f>VLOOKUP(C819,Active!C$21:E$693,3,FALSE)</f>
        <v>#N/A</v>
      </c>
      <c r="F819" s="21" t="s">
        <v>9287</v>
      </c>
      <c r="G819" s="19" t="str">
        <f t="shared" si="76"/>
        <v>43164.456</v>
      </c>
      <c r="H819" s="15">
        <f t="shared" si="77"/>
        <v>-30</v>
      </c>
      <c r="I819" s="48" t="s">
        <v>5016</v>
      </c>
      <c r="J819" s="49" t="s">
        <v>5017</v>
      </c>
      <c r="K819" s="48">
        <v>-30</v>
      </c>
      <c r="L819" s="48" t="s">
        <v>10710</v>
      </c>
      <c r="M819" s="49" t="s">
        <v>9369</v>
      </c>
      <c r="N819" s="49"/>
      <c r="O819" s="50" t="s">
        <v>7260</v>
      </c>
      <c r="P819" s="50" t="s">
        <v>4779</v>
      </c>
    </row>
    <row r="820" spans="1:16" ht="13.5" thickBot="1" x14ac:dyDescent="0.25">
      <c r="A820" s="15" t="str">
        <f t="shared" si="72"/>
        <v> BBS 32 </v>
      </c>
      <c r="B820" s="21" t="str">
        <f t="shared" si="73"/>
        <v>I</v>
      </c>
      <c r="C820" s="15">
        <f t="shared" si="74"/>
        <v>43164.462</v>
      </c>
      <c r="D820" s="19" t="str">
        <f t="shared" si="75"/>
        <v>vis</v>
      </c>
      <c r="E820" s="47" t="e">
        <f>VLOOKUP(C820,Active!C$21:E$693,3,FALSE)</f>
        <v>#N/A</v>
      </c>
      <c r="F820" s="21" t="s">
        <v>9287</v>
      </c>
      <c r="G820" s="19" t="str">
        <f t="shared" si="76"/>
        <v>43164.462</v>
      </c>
      <c r="H820" s="15">
        <f t="shared" si="77"/>
        <v>-30</v>
      </c>
      <c r="I820" s="48" t="s">
        <v>5018</v>
      </c>
      <c r="J820" s="49" t="s">
        <v>5019</v>
      </c>
      <c r="K820" s="48">
        <v>-30</v>
      </c>
      <c r="L820" s="48" t="s">
        <v>10846</v>
      </c>
      <c r="M820" s="49" t="s">
        <v>9369</v>
      </c>
      <c r="N820" s="49"/>
      <c r="O820" s="50" t="s">
        <v>5020</v>
      </c>
      <c r="P820" s="50" t="s">
        <v>4779</v>
      </c>
    </row>
    <row r="821" spans="1:16" ht="13.5" thickBot="1" x14ac:dyDescent="0.25">
      <c r="A821" s="15" t="str">
        <f t="shared" si="72"/>
        <v> BBS 32 </v>
      </c>
      <c r="B821" s="21" t="str">
        <f t="shared" si="73"/>
        <v>I</v>
      </c>
      <c r="C821" s="15">
        <f t="shared" si="74"/>
        <v>43164.472999999998</v>
      </c>
      <c r="D821" s="19" t="str">
        <f t="shared" si="75"/>
        <v>vis</v>
      </c>
      <c r="E821" s="47" t="e">
        <f>VLOOKUP(C821,Active!C$21:E$693,3,FALSE)</f>
        <v>#N/A</v>
      </c>
      <c r="F821" s="21" t="s">
        <v>9287</v>
      </c>
      <c r="G821" s="19" t="str">
        <f t="shared" si="76"/>
        <v>43164.473</v>
      </c>
      <c r="H821" s="15">
        <f t="shared" si="77"/>
        <v>-30</v>
      </c>
      <c r="I821" s="48" t="s">
        <v>5021</v>
      </c>
      <c r="J821" s="49" t="s">
        <v>5022</v>
      </c>
      <c r="K821" s="48">
        <v>-30</v>
      </c>
      <c r="L821" s="48" t="s">
        <v>8192</v>
      </c>
      <c r="M821" s="49" t="s">
        <v>9369</v>
      </c>
      <c r="N821" s="49"/>
      <c r="O821" s="50" t="s">
        <v>4952</v>
      </c>
      <c r="P821" s="50" t="s">
        <v>4779</v>
      </c>
    </row>
    <row r="822" spans="1:16" ht="13.5" thickBot="1" x14ac:dyDescent="0.25">
      <c r="A822" s="15" t="str">
        <f t="shared" si="72"/>
        <v> AOEB 1 </v>
      </c>
      <c r="B822" s="21" t="str">
        <f t="shared" si="73"/>
        <v>I</v>
      </c>
      <c r="C822" s="15">
        <f t="shared" si="74"/>
        <v>43165.656999999999</v>
      </c>
      <c r="D822" s="19" t="str">
        <f t="shared" si="75"/>
        <v>vis</v>
      </c>
      <c r="E822" s="47" t="e">
        <f>VLOOKUP(C822,Active!C$21:E$693,3,FALSE)</f>
        <v>#N/A</v>
      </c>
      <c r="F822" s="21" t="s">
        <v>9287</v>
      </c>
      <c r="G822" s="19" t="str">
        <f t="shared" si="76"/>
        <v>43165.657</v>
      </c>
      <c r="H822" s="15">
        <f t="shared" si="77"/>
        <v>-29</v>
      </c>
      <c r="I822" s="48" t="s">
        <v>5023</v>
      </c>
      <c r="J822" s="49" t="s">
        <v>5024</v>
      </c>
      <c r="K822" s="48">
        <v>-29</v>
      </c>
      <c r="L822" s="48" t="s">
        <v>10846</v>
      </c>
      <c r="M822" s="49" t="s">
        <v>9369</v>
      </c>
      <c r="N822" s="49"/>
      <c r="O822" s="50" t="s">
        <v>7381</v>
      </c>
      <c r="P822" s="50" t="s">
        <v>7439</v>
      </c>
    </row>
    <row r="823" spans="1:16" ht="13.5" thickBot="1" x14ac:dyDescent="0.25">
      <c r="A823" s="15" t="str">
        <f t="shared" si="72"/>
        <v> BBS 32 </v>
      </c>
      <c r="B823" s="21" t="str">
        <f t="shared" si="73"/>
        <v>I</v>
      </c>
      <c r="C823" s="15">
        <f t="shared" si="74"/>
        <v>43176.396999999997</v>
      </c>
      <c r="D823" s="19" t="str">
        <f t="shared" si="75"/>
        <v>vis</v>
      </c>
      <c r="E823" s="47" t="e">
        <f>VLOOKUP(C823,Active!C$21:E$693,3,FALSE)</f>
        <v>#N/A</v>
      </c>
      <c r="F823" s="21" t="s">
        <v>9287</v>
      </c>
      <c r="G823" s="19" t="str">
        <f t="shared" si="76"/>
        <v>43176.397</v>
      </c>
      <c r="H823" s="15">
        <f t="shared" si="77"/>
        <v>-20</v>
      </c>
      <c r="I823" s="48" t="s">
        <v>5025</v>
      </c>
      <c r="J823" s="49" t="s">
        <v>5026</v>
      </c>
      <c r="K823" s="48">
        <v>-20</v>
      </c>
      <c r="L823" s="48" t="s">
        <v>10625</v>
      </c>
      <c r="M823" s="49" t="s">
        <v>9369</v>
      </c>
      <c r="N823" s="49"/>
      <c r="O823" s="50" t="s">
        <v>7818</v>
      </c>
      <c r="P823" s="50" t="s">
        <v>4779</v>
      </c>
    </row>
    <row r="824" spans="1:16" ht="13.5" thickBot="1" x14ac:dyDescent="0.25">
      <c r="A824" s="15" t="str">
        <f t="shared" si="72"/>
        <v> BBS 33 </v>
      </c>
      <c r="B824" s="21" t="str">
        <f t="shared" si="73"/>
        <v>I</v>
      </c>
      <c r="C824" s="15">
        <f t="shared" si="74"/>
        <v>43182.377999999997</v>
      </c>
      <c r="D824" s="19" t="str">
        <f t="shared" si="75"/>
        <v>vis</v>
      </c>
      <c r="E824" s="47" t="e">
        <f>VLOOKUP(C824,Active!C$21:E$693,3,FALSE)</f>
        <v>#N/A</v>
      </c>
      <c r="F824" s="21" t="s">
        <v>9287</v>
      </c>
      <c r="G824" s="19" t="str">
        <f t="shared" si="76"/>
        <v>43182.378</v>
      </c>
      <c r="H824" s="15">
        <f t="shared" si="77"/>
        <v>-15</v>
      </c>
      <c r="I824" s="48" t="s">
        <v>5027</v>
      </c>
      <c r="J824" s="49" t="s">
        <v>5028</v>
      </c>
      <c r="K824" s="48">
        <v>-15</v>
      </c>
      <c r="L824" s="48" t="s">
        <v>10817</v>
      </c>
      <c r="M824" s="49" t="s">
        <v>9369</v>
      </c>
      <c r="N824" s="49"/>
      <c r="O824" s="50" t="s">
        <v>5029</v>
      </c>
      <c r="P824" s="50" t="s">
        <v>5030</v>
      </c>
    </row>
    <row r="825" spans="1:16" ht="13.5" thickBot="1" x14ac:dyDescent="0.25">
      <c r="A825" s="15" t="str">
        <f t="shared" si="72"/>
        <v> BBS 33 </v>
      </c>
      <c r="B825" s="21" t="str">
        <f t="shared" si="73"/>
        <v>I</v>
      </c>
      <c r="C825" s="15">
        <f t="shared" si="74"/>
        <v>43182.381999999998</v>
      </c>
      <c r="D825" s="19" t="str">
        <f t="shared" si="75"/>
        <v>vis</v>
      </c>
      <c r="E825" s="47" t="e">
        <f>VLOOKUP(C825,Active!C$21:E$693,3,FALSE)</f>
        <v>#N/A</v>
      </c>
      <c r="F825" s="21" t="s">
        <v>9287</v>
      </c>
      <c r="G825" s="19" t="str">
        <f t="shared" si="76"/>
        <v>43182.382</v>
      </c>
      <c r="H825" s="15">
        <f t="shared" si="77"/>
        <v>-15</v>
      </c>
      <c r="I825" s="48" t="s">
        <v>5034</v>
      </c>
      <c r="J825" s="49" t="s">
        <v>5035</v>
      </c>
      <c r="K825" s="48">
        <v>-15</v>
      </c>
      <c r="L825" s="48" t="s">
        <v>10742</v>
      </c>
      <c r="M825" s="49" t="s">
        <v>9369</v>
      </c>
      <c r="N825" s="49"/>
      <c r="O825" s="50" t="s">
        <v>5036</v>
      </c>
      <c r="P825" s="50" t="s">
        <v>5030</v>
      </c>
    </row>
    <row r="826" spans="1:16" ht="13.5" thickBot="1" x14ac:dyDescent="0.25">
      <c r="A826" s="15" t="str">
        <f t="shared" si="72"/>
        <v> BBS 32 </v>
      </c>
      <c r="B826" s="21" t="str">
        <f t="shared" si="73"/>
        <v>I</v>
      </c>
      <c r="C826" s="15">
        <f t="shared" si="74"/>
        <v>43182.392999999996</v>
      </c>
      <c r="D826" s="19" t="str">
        <f t="shared" si="75"/>
        <v>vis</v>
      </c>
      <c r="E826" s="47" t="e">
        <f>VLOOKUP(C826,Active!C$21:E$693,3,FALSE)</f>
        <v>#N/A</v>
      </c>
      <c r="F826" s="21" t="s">
        <v>9287</v>
      </c>
      <c r="G826" s="19" t="str">
        <f t="shared" si="76"/>
        <v>43182.393</v>
      </c>
      <c r="H826" s="15">
        <f t="shared" si="77"/>
        <v>-15</v>
      </c>
      <c r="I826" s="48" t="s">
        <v>5037</v>
      </c>
      <c r="J826" s="49" t="s">
        <v>5038</v>
      </c>
      <c r="K826" s="48">
        <v>-15</v>
      </c>
      <c r="L826" s="48" t="s">
        <v>10707</v>
      </c>
      <c r="M826" s="49" t="s">
        <v>9369</v>
      </c>
      <c r="N826" s="49"/>
      <c r="O826" s="50" t="s">
        <v>7260</v>
      </c>
      <c r="P826" s="50" t="s">
        <v>4779</v>
      </c>
    </row>
    <row r="827" spans="1:16" ht="13.5" thickBot="1" x14ac:dyDescent="0.25">
      <c r="A827" s="15" t="str">
        <f t="shared" si="72"/>
        <v> BBS 32 </v>
      </c>
      <c r="B827" s="21" t="str">
        <f t="shared" si="73"/>
        <v>I</v>
      </c>
      <c r="C827" s="15">
        <f t="shared" si="74"/>
        <v>43188.353999999999</v>
      </c>
      <c r="D827" s="19" t="str">
        <f t="shared" si="75"/>
        <v>vis</v>
      </c>
      <c r="E827" s="47" t="e">
        <f>VLOOKUP(C827,Active!C$21:E$693,3,FALSE)</f>
        <v>#N/A</v>
      </c>
      <c r="F827" s="21" t="s">
        <v>9287</v>
      </c>
      <c r="G827" s="19" t="str">
        <f t="shared" si="76"/>
        <v>43188.354</v>
      </c>
      <c r="H827" s="15">
        <f t="shared" si="77"/>
        <v>-10</v>
      </c>
      <c r="I827" s="48" t="s">
        <v>5039</v>
      </c>
      <c r="J827" s="49" t="s">
        <v>5040</v>
      </c>
      <c r="K827" s="48">
        <v>-10</v>
      </c>
      <c r="L827" s="48" t="s">
        <v>10817</v>
      </c>
      <c r="M827" s="49" t="s">
        <v>9369</v>
      </c>
      <c r="N827" s="49"/>
      <c r="O827" s="50" t="s">
        <v>7818</v>
      </c>
      <c r="P827" s="50" t="s">
        <v>4779</v>
      </c>
    </row>
    <row r="828" spans="1:16" ht="13.5" thickBot="1" x14ac:dyDescent="0.25">
      <c r="A828" s="15" t="str">
        <f t="shared" si="72"/>
        <v> BBS 32 </v>
      </c>
      <c r="B828" s="21" t="str">
        <f t="shared" si="73"/>
        <v>I</v>
      </c>
      <c r="C828" s="15">
        <f t="shared" si="74"/>
        <v>43188.353999999999</v>
      </c>
      <c r="D828" s="19" t="str">
        <f t="shared" si="75"/>
        <v>vis</v>
      </c>
      <c r="E828" s="47" t="e">
        <f>VLOOKUP(C828,Active!C$21:E$693,3,FALSE)</f>
        <v>#N/A</v>
      </c>
      <c r="F828" s="21" t="s">
        <v>9287</v>
      </c>
      <c r="G828" s="19" t="str">
        <f t="shared" si="76"/>
        <v>43188.354</v>
      </c>
      <c r="H828" s="15">
        <f t="shared" si="77"/>
        <v>-10</v>
      </c>
      <c r="I828" s="48" t="s">
        <v>5039</v>
      </c>
      <c r="J828" s="49" t="s">
        <v>5040</v>
      </c>
      <c r="K828" s="48">
        <v>-10</v>
      </c>
      <c r="L828" s="48" t="s">
        <v>10817</v>
      </c>
      <c r="M828" s="49" t="s">
        <v>9369</v>
      </c>
      <c r="N828" s="49"/>
      <c r="O828" s="50" t="s">
        <v>7345</v>
      </c>
      <c r="P828" s="50" t="s">
        <v>4779</v>
      </c>
    </row>
    <row r="829" spans="1:16" ht="13.5" thickBot="1" x14ac:dyDescent="0.25">
      <c r="A829" s="15" t="str">
        <f t="shared" si="72"/>
        <v> BBS 32 </v>
      </c>
      <c r="B829" s="21" t="str">
        <f t="shared" si="73"/>
        <v>I</v>
      </c>
      <c r="C829" s="15">
        <f t="shared" si="74"/>
        <v>43188.357000000004</v>
      </c>
      <c r="D829" s="19" t="str">
        <f t="shared" si="75"/>
        <v>vis</v>
      </c>
      <c r="E829" s="47" t="e">
        <f>VLOOKUP(C829,Active!C$21:E$693,3,FALSE)</f>
        <v>#N/A</v>
      </c>
      <c r="F829" s="21" t="s">
        <v>9287</v>
      </c>
      <c r="G829" s="19" t="str">
        <f t="shared" si="76"/>
        <v>43188.357</v>
      </c>
      <c r="H829" s="15">
        <f t="shared" si="77"/>
        <v>-10</v>
      </c>
      <c r="I829" s="48" t="s">
        <v>5043</v>
      </c>
      <c r="J829" s="49" t="s">
        <v>5044</v>
      </c>
      <c r="K829" s="48">
        <v>-10</v>
      </c>
      <c r="L829" s="48" t="s">
        <v>10734</v>
      </c>
      <c r="M829" s="49" t="s">
        <v>9369</v>
      </c>
      <c r="N829" s="49"/>
      <c r="O829" s="50" t="s">
        <v>5245</v>
      </c>
      <c r="P829" s="50" t="s">
        <v>4779</v>
      </c>
    </row>
    <row r="830" spans="1:16" ht="13.5" thickBot="1" x14ac:dyDescent="0.25">
      <c r="A830" s="15" t="str">
        <f t="shared" si="72"/>
        <v> BBS 32 </v>
      </c>
      <c r="B830" s="21" t="str">
        <f t="shared" si="73"/>
        <v>I</v>
      </c>
      <c r="C830" s="15">
        <f t="shared" si="74"/>
        <v>43188.364000000001</v>
      </c>
      <c r="D830" s="19" t="str">
        <f t="shared" si="75"/>
        <v>vis</v>
      </c>
      <c r="E830" s="47" t="e">
        <f>VLOOKUP(C830,Active!C$21:E$693,3,FALSE)</f>
        <v>#N/A</v>
      </c>
      <c r="F830" s="21" t="s">
        <v>9287</v>
      </c>
      <c r="G830" s="19" t="str">
        <f t="shared" si="76"/>
        <v>43188.364</v>
      </c>
      <c r="H830" s="15">
        <f t="shared" si="77"/>
        <v>-10</v>
      </c>
      <c r="I830" s="48" t="s">
        <v>5050</v>
      </c>
      <c r="J830" s="49" t="s">
        <v>5051</v>
      </c>
      <c r="K830" s="48">
        <v>-10</v>
      </c>
      <c r="L830" s="48" t="s">
        <v>10723</v>
      </c>
      <c r="M830" s="49" t="s">
        <v>9369</v>
      </c>
      <c r="N830" s="49"/>
      <c r="O830" s="50" t="s">
        <v>8998</v>
      </c>
      <c r="P830" s="50" t="s">
        <v>4779</v>
      </c>
    </row>
    <row r="831" spans="1:16" ht="13.5" thickBot="1" x14ac:dyDescent="0.25">
      <c r="A831" s="15" t="str">
        <f t="shared" si="72"/>
        <v>IBVS 1335 </v>
      </c>
      <c r="B831" s="21" t="str">
        <f t="shared" si="73"/>
        <v>I</v>
      </c>
      <c r="C831" s="15">
        <f t="shared" si="74"/>
        <v>43193.137000000002</v>
      </c>
      <c r="D831" s="19" t="str">
        <f t="shared" si="75"/>
        <v>vis</v>
      </c>
      <c r="E831" s="47" t="e">
        <f>VLOOKUP(C831,Active!C$21:E$693,3,FALSE)</f>
        <v>#N/A</v>
      </c>
      <c r="F831" s="21" t="s">
        <v>9287</v>
      </c>
      <c r="G831" s="19" t="str">
        <f t="shared" si="76"/>
        <v>43193.1370</v>
      </c>
      <c r="H831" s="15">
        <f t="shared" si="77"/>
        <v>-6</v>
      </c>
      <c r="I831" s="48" t="s">
        <v>5052</v>
      </c>
      <c r="J831" s="49" t="s">
        <v>5053</v>
      </c>
      <c r="K831" s="48">
        <v>-6</v>
      </c>
      <c r="L831" s="48" t="s">
        <v>5054</v>
      </c>
      <c r="M831" s="49" t="s">
        <v>10601</v>
      </c>
      <c r="N831" s="49" t="s">
        <v>10602</v>
      </c>
      <c r="O831" s="50" t="s">
        <v>7655</v>
      </c>
      <c r="P831" s="51" t="s">
        <v>7882</v>
      </c>
    </row>
    <row r="832" spans="1:16" ht="13.5" thickBot="1" x14ac:dyDescent="0.25">
      <c r="A832" s="15" t="str">
        <f t="shared" si="72"/>
        <v>IBVS 1512 </v>
      </c>
      <c r="B832" s="21" t="str">
        <f t="shared" si="73"/>
        <v>I</v>
      </c>
      <c r="C832" s="15">
        <f t="shared" si="74"/>
        <v>43200.306299999997</v>
      </c>
      <c r="D832" s="19" t="str">
        <f t="shared" si="75"/>
        <v>vis</v>
      </c>
      <c r="E832" s="47" t="e">
        <f>VLOOKUP(C832,Active!C$21:E$693,3,FALSE)</f>
        <v>#N/A</v>
      </c>
      <c r="F832" s="21" t="s">
        <v>9287</v>
      </c>
      <c r="G832" s="19" t="str">
        <f t="shared" si="76"/>
        <v>43200.3063</v>
      </c>
      <c r="H832" s="15">
        <f t="shared" si="77"/>
        <v>0</v>
      </c>
      <c r="I832" s="48" t="s">
        <v>5057</v>
      </c>
      <c r="J832" s="49" t="s">
        <v>5058</v>
      </c>
      <c r="K832" s="48">
        <v>0</v>
      </c>
      <c r="L832" s="48" t="s">
        <v>5059</v>
      </c>
      <c r="M832" s="49" t="s">
        <v>10601</v>
      </c>
      <c r="N832" s="49" t="s">
        <v>10602</v>
      </c>
      <c r="O832" s="50" t="s">
        <v>7989</v>
      </c>
      <c r="P832" s="51" t="s">
        <v>7990</v>
      </c>
    </row>
    <row r="833" spans="1:16" ht="13.5" thickBot="1" x14ac:dyDescent="0.25">
      <c r="A833" s="15" t="str">
        <f t="shared" si="72"/>
        <v> BBS 32 </v>
      </c>
      <c r="B833" s="21" t="str">
        <f t="shared" si="73"/>
        <v>I</v>
      </c>
      <c r="C833" s="15">
        <f t="shared" si="74"/>
        <v>43200.31</v>
      </c>
      <c r="D833" s="19" t="str">
        <f t="shared" si="75"/>
        <v>vis</v>
      </c>
      <c r="E833" s="47" t="e">
        <f>VLOOKUP(C833,Active!C$21:E$693,3,FALSE)</f>
        <v>#N/A</v>
      </c>
      <c r="F833" s="21" t="s">
        <v>9287</v>
      </c>
      <c r="G833" s="19" t="str">
        <f t="shared" si="76"/>
        <v>43200.310</v>
      </c>
      <c r="H833" s="15">
        <f t="shared" si="77"/>
        <v>0</v>
      </c>
      <c r="I833" s="48" t="s">
        <v>5062</v>
      </c>
      <c r="J833" s="49" t="s">
        <v>5063</v>
      </c>
      <c r="K833" s="48">
        <v>0</v>
      </c>
      <c r="L833" s="48" t="s">
        <v>10742</v>
      </c>
      <c r="M833" s="49" t="s">
        <v>9369</v>
      </c>
      <c r="N833" s="49"/>
      <c r="O833" s="50" t="s">
        <v>7421</v>
      </c>
      <c r="P833" s="50" t="s">
        <v>4779</v>
      </c>
    </row>
    <row r="834" spans="1:16" ht="13.5" thickBot="1" x14ac:dyDescent="0.25">
      <c r="A834" s="15" t="str">
        <f t="shared" si="72"/>
        <v> BBS 34 </v>
      </c>
      <c r="B834" s="21" t="str">
        <f t="shared" si="73"/>
        <v>I</v>
      </c>
      <c r="C834" s="15">
        <f t="shared" si="74"/>
        <v>43200.31</v>
      </c>
      <c r="D834" s="19" t="str">
        <f t="shared" si="75"/>
        <v>vis</v>
      </c>
      <c r="E834" s="47" t="e">
        <f>VLOOKUP(C834,Active!C$21:E$693,3,FALSE)</f>
        <v>#N/A</v>
      </c>
      <c r="F834" s="21" t="s">
        <v>9287</v>
      </c>
      <c r="G834" s="19" t="str">
        <f t="shared" si="76"/>
        <v>43200.310</v>
      </c>
      <c r="H834" s="15">
        <f t="shared" si="77"/>
        <v>0</v>
      </c>
      <c r="I834" s="48" t="s">
        <v>5062</v>
      </c>
      <c r="J834" s="49" t="s">
        <v>5063</v>
      </c>
      <c r="K834" s="48">
        <v>0</v>
      </c>
      <c r="L834" s="48" t="s">
        <v>10742</v>
      </c>
      <c r="M834" s="49" t="s">
        <v>9369</v>
      </c>
      <c r="N834" s="49"/>
      <c r="O834" s="50" t="s">
        <v>7260</v>
      </c>
      <c r="P834" s="50" t="s">
        <v>5033</v>
      </c>
    </row>
    <row r="835" spans="1:16" ht="13.5" thickBot="1" x14ac:dyDescent="0.25">
      <c r="A835" s="15" t="str">
        <f t="shared" si="72"/>
        <v> BBS 34 </v>
      </c>
      <c r="B835" s="21" t="str">
        <f t="shared" si="73"/>
        <v>I</v>
      </c>
      <c r="C835" s="15">
        <f t="shared" si="74"/>
        <v>43200.311000000002</v>
      </c>
      <c r="D835" s="19" t="str">
        <f t="shared" si="75"/>
        <v>vis</v>
      </c>
      <c r="E835" s="47" t="e">
        <f>VLOOKUP(C835,Active!C$21:E$693,3,FALSE)</f>
        <v>#N/A</v>
      </c>
      <c r="F835" s="21" t="s">
        <v>9287</v>
      </c>
      <c r="G835" s="19" t="str">
        <f t="shared" si="76"/>
        <v>43200.311</v>
      </c>
      <c r="H835" s="15">
        <f t="shared" si="77"/>
        <v>0</v>
      </c>
      <c r="I835" s="48" t="s">
        <v>5064</v>
      </c>
      <c r="J835" s="49" t="s">
        <v>5065</v>
      </c>
      <c r="K835" s="48">
        <v>0</v>
      </c>
      <c r="L835" s="48" t="s">
        <v>10688</v>
      </c>
      <c r="M835" s="49" t="s">
        <v>9369</v>
      </c>
      <c r="N835" s="49"/>
      <c r="O835" s="50" t="s">
        <v>5066</v>
      </c>
      <c r="P835" s="50" t="s">
        <v>5033</v>
      </c>
    </row>
    <row r="836" spans="1:16" ht="13.5" thickBot="1" x14ac:dyDescent="0.25">
      <c r="A836" s="15" t="str">
        <f t="shared" si="72"/>
        <v> BBS 35 </v>
      </c>
      <c r="B836" s="21" t="str">
        <f t="shared" si="73"/>
        <v>I</v>
      </c>
      <c r="C836" s="15">
        <f t="shared" si="74"/>
        <v>43225.402999999998</v>
      </c>
      <c r="D836" s="19" t="str">
        <f t="shared" si="75"/>
        <v>vis</v>
      </c>
      <c r="E836" s="47" t="e">
        <f>VLOOKUP(C836,Active!C$21:E$693,3,FALSE)</f>
        <v>#N/A</v>
      </c>
      <c r="F836" s="21" t="s">
        <v>9287</v>
      </c>
      <c r="G836" s="19" t="str">
        <f t="shared" si="76"/>
        <v>43225.403</v>
      </c>
      <c r="H836" s="15">
        <f t="shared" si="77"/>
        <v>21</v>
      </c>
      <c r="I836" s="48" t="s">
        <v>5067</v>
      </c>
      <c r="J836" s="49" t="s">
        <v>5068</v>
      </c>
      <c r="K836" s="48">
        <v>21</v>
      </c>
      <c r="L836" s="48" t="s">
        <v>9288</v>
      </c>
      <c r="M836" s="49" t="s">
        <v>9369</v>
      </c>
      <c r="N836" s="49"/>
      <c r="O836" s="50" t="s">
        <v>5069</v>
      </c>
      <c r="P836" s="50" t="s">
        <v>4962</v>
      </c>
    </row>
    <row r="837" spans="1:16" ht="13.5" thickBot="1" x14ac:dyDescent="0.25">
      <c r="A837" s="15" t="str">
        <f t="shared" si="72"/>
        <v> BBS 35 </v>
      </c>
      <c r="B837" s="21" t="str">
        <f t="shared" si="73"/>
        <v>I</v>
      </c>
      <c r="C837" s="15">
        <f t="shared" si="74"/>
        <v>43225.406000000003</v>
      </c>
      <c r="D837" s="19" t="str">
        <f t="shared" si="75"/>
        <v>vis</v>
      </c>
      <c r="E837" s="47" t="e">
        <f>VLOOKUP(C837,Active!C$21:E$693,3,FALSE)</f>
        <v>#N/A</v>
      </c>
      <c r="F837" s="21" t="s">
        <v>9287</v>
      </c>
      <c r="G837" s="19" t="str">
        <f t="shared" si="76"/>
        <v>43225.406</v>
      </c>
      <c r="H837" s="15">
        <f t="shared" si="77"/>
        <v>21</v>
      </c>
      <c r="I837" s="48" t="s">
        <v>5070</v>
      </c>
      <c r="J837" s="49" t="s">
        <v>5071</v>
      </c>
      <c r="K837" s="48">
        <v>21</v>
      </c>
      <c r="L837" s="48" t="s">
        <v>10634</v>
      </c>
      <c r="M837" s="49" t="s">
        <v>9369</v>
      </c>
      <c r="N837" s="49"/>
      <c r="O837" s="50" t="s">
        <v>5072</v>
      </c>
      <c r="P837" s="50" t="s">
        <v>4962</v>
      </c>
    </row>
    <row r="838" spans="1:16" ht="13.5" thickBot="1" x14ac:dyDescent="0.25">
      <c r="A838" s="15" t="str">
        <f t="shared" si="72"/>
        <v> BBS 34 </v>
      </c>
      <c r="B838" s="21" t="str">
        <f t="shared" si="73"/>
        <v>I</v>
      </c>
      <c r="C838" s="15">
        <f t="shared" si="74"/>
        <v>43225.406000000003</v>
      </c>
      <c r="D838" s="19" t="str">
        <f t="shared" si="75"/>
        <v>vis</v>
      </c>
      <c r="E838" s="47" t="e">
        <f>VLOOKUP(C838,Active!C$21:E$693,3,FALSE)</f>
        <v>#N/A</v>
      </c>
      <c r="F838" s="21" t="s">
        <v>9287</v>
      </c>
      <c r="G838" s="19" t="str">
        <f t="shared" si="76"/>
        <v>43225.406</v>
      </c>
      <c r="H838" s="15">
        <f t="shared" si="77"/>
        <v>21</v>
      </c>
      <c r="I838" s="48" t="s">
        <v>5070</v>
      </c>
      <c r="J838" s="49" t="s">
        <v>5071</v>
      </c>
      <c r="K838" s="48">
        <v>21</v>
      </c>
      <c r="L838" s="48" t="s">
        <v>10634</v>
      </c>
      <c r="M838" s="49" t="s">
        <v>9369</v>
      </c>
      <c r="N838" s="49"/>
      <c r="O838" s="50" t="s">
        <v>7168</v>
      </c>
      <c r="P838" s="50" t="s">
        <v>5033</v>
      </c>
    </row>
    <row r="839" spans="1:16" ht="13.5" thickBot="1" x14ac:dyDescent="0.25">
      <c r="A839" s="15" t="str">
        <f t="shared" si="72"/>
        <v> BBS 34 </v>
      </c>
      <c r="B839" s="21" t="str">
        <f t="shared" si="73"/>
        <v>I</v>
      </c>
      <c r="C839" s="15">
        <f t="shared" si="74"/>
        <v>43231.38</v>
      </c>
      <c r="D839" s="19" t="str">
        <f t="shared" si="75"/>
        <v>vis</v>
      </c>
      <c r="E839" s="47" t="e">
        <f>VLOOKUP(C839,Active!C$21:E$693,3,FALSE)</f>
        <v>#N/A</v>
      </c>
      <c r="F839" s="21" t="s">
        <v>9287</v>
      </c>
      <c r="G839" s="19" t="str">
        <f t="shared" si="76"/>
        <v>43231.380</v>
      </c>
      <c r="H839" s="15">
        <f t="shared" si="77"/>
        <v>26</v>
      </c>
      <c r="I839" s="48" t="s">
        <v>5075</v>
      </c>
      <c r="J839" s="49" t="s">
        <v>5076</v>
      </c>
      <c r="K839" s="48">
        <v>26</v>
      </c>
      <c r="L839" s="48" t="s">
        <v>9288</v>
      </c>
      <c r="M839" s="49" t="s">
        <v>9369</v>
      </c>
      <c r="N839" s="49"/>
      <c r="O839" s="50" t="s">
        <v>7915</v>
      </c>
      <c r="P839" s="50" t="s">
        <v>5033</v>
      </c>
    </row>
    <row r="840" spans="1:16" ht="13.5" thickBot="1" x14ac:dyDescent="0.25">
      <c r="A840" s="15" t="str">
        <f t="shared" si="72"/>
        <v> BBS 34 </v>
      </c>
      <c r="B840" s="21" t="str">
        <f t="shared" si="73"/>
        <v>I</v>
      </c>
      <c r="C840" s="15">
        <f t="shared" si="74"/>
        <v>43231.381000000001</v>
      </c>
      <c r="D840" s="19" t="str">
        <f t="shared" si="75"/>
        <v>vis</v>
      </c>
      <c r="E840" s="47" t="e">
        <f>VLOOKUP(C840,Active!C$21:E$693,3,FALSE)</f>
        <v>#N/A</v>
      </c>
      <c r="F840" s="21" t="s">
        <v>9287</v>
      </c>
      <c r="G840" s="19" t="str">
        <f t="shared" si="76"/>
        <v>43231.381</v>
      </c>
      <c r="H840" s="15">
        <f t="shared" si="77"/>
        <v>26</v>
      </c>
      <c r="I840" s="48" t="s">
        <v>5077</v>
      </c>
      <c r="J840" s="49" t="s">
        <v>5078</v>
      </c>
      <c r="K840" s="48">
        <v>26</v>
      </c>
      <c r="L840" s="48" t="s">
        <v>7644</v>
      </c>
      <c r="M840" s="49" t="s">
        <v>9369</v>
      </c>
      <c r="N840" s="49"/>
      <c r="O840" s="50" t="s">
        <v>5079</v>
      </c>
      <c r="P840" s="50" t="s">
        <v>5033</v>
      </c>
    </row>
    <row r="841" spans="1:16" ht="13.5" thickBot="1" x14ac:dyDescent="0.25">
      <c r="A841" s="15" t="str">
        <f t="shared" si="72"/>
        <v> BBS 33 </v>
      </c>
      <c r="B841" s="21" t="str">
        <f t="shared" si="73"/>
        <v>I</v>
      </c>
      <c r="C841" s="15">
        <f t="shared" si="74"/>
        <v>43250.506000000001</v>
      </c>
      <c r="D841" s="19" t="str">
        <f t="shared" si="75"/>
        <v>vis</v>
      </c>
      <c r="E841" s="47" t="e">
        <f>VLOOKUP(C841,Active!C$21:E$693,3,FALSE)</f>
        <v>#N/A</v>
      </c>
      <c r="F841" s="21" t="s">
        <v>9287</v>
      </c>
      <c r="G841" s="19" t="str">
        <f t="shared" si="76"/>
        <v>43250.506</v>
      </c>
      <c r="H841" s="15">
        <f t="shared" si="77"/>
        <v>42</v>
      </c>
      <c r="I841" s="48" t="s">
        <v>5088</v>
      </c>
      <c r="J841" s="49" t="s">
        <v>5089</v>
      </c>
      <c r="K841" s="48">
        <v>42</v>
      </c>
      <c r="L841" s="48" t="s">
        <v>10639</v>
      </c>
      <c r="M841" s="49" t="s">
        <v>9369</v>
      </c>
      <c r="N841" s="49"/>
      <c r="O841" s="50" t="s">
        <v>4777</v>
      </c>
      <c r="P841" s="50" t="s">
        <v>5030</v>
      </c>
    </row>
    <row r="842" spans="1:16" ht="13.5" thickBot="1" x14ac:dyDescent="0.25">
      <c r="A842" s="15" t="str">
        <f t="shared" si="72"/>
        <v> BBS 33 </v>
      </c>
      <c r="B842" s="21" t="str">
        <f t="shared" si="73"/>
        <v>I</v>
      </c>
      <c r="C842" s="15">
        <f t="shared" si="74"/>
        <v>43274.415999999997</v>
      </c>
      <c r="D842" s="19" t="str">
        <f t="shared" si="75"/>
        <v>vis</v>
      </c>
      <c r="E842" s="47" t="e">
        <f>VLOOKUP(C842,Active!C$21:E$693,3,FALSE)</f>
        <v>#N/A</v>
      </c>
      <c r="F842" s="21" t="s">
        <v>9287</v>
      </c>
      <c r="G842" s="19" t="str">
        <f t="shared" si="76"/>
        <v>43274.416</v>
      </c>
      <c r="H842" s="15">
        <f t="shared" si="77"/>
        <v>62</v>
      </c>
      <c r="I842" s="48" t="s">
        <v>5094</v>
      </c>
      <c r="J842" s="49" t="s">
        <v>5095</v>
      </c>
      <c r="K842" s="48">
        <v>62</v>
      </c>
      <c r="L842" s="48" t="s">
        <v>10742</v>
      </c>
      <c r="M842" s="49" t="s">
        <v>9369</v>
      </c>
      <c r="N842" s="49"/>
      <c r="O842" s="50" t="s">
        <v>4777</v>
      </c>
      <c r="P842" s="50" t="s">
        <v>5030</v>
      </c>
    </row>
    <row r="843" spans="1:16" ht="13.5" thickBot="1" x14ac:dyDescent="0.25">
      <c r="A843" s="15" t="str">
        <f t="shared" ref="A843:A906" si="78">P843</f>
        <v> BBS 33 </v>
      </c>
      <c r="B843" s="21" t="str">
        <f t="shared" ref="B843:B906" si="79">IF(H843=INT(H843),"I","II")</f>
        <v>I</v>
      </c>
      <c r="C843" s="15">
        <f t="shared" ref="C843:C906" si="80">1*G843</f>
        <v>43311.470999999998</v>
      </c>
      <c r="D843" s="19" t="str">
        <f t="shared" ref="D843:D906" si="81">VLOOKUP(F843,I$1:J$5,2,FALSE)</f>
        <v>vis</v>
      </c>
      <c r="E843" s="47" t="e">
        <f>VLOOKUP(C843,Active!C$21:E$693,3,FALSE)</f>
        <v>#N/A</v>
      </c>
      <c r="F843" s="21" t="s">
        <v>9287</v>
      </c>
      <c r="G843" s="19" t="str">
        <f t="shared" ref="G843:G906" si="82">MID(I843,3,LEN(I843)-3)</f>
        <v>43311.471</v>
      </c>
      <c r="H843" s="15">
        <f t="shared" ref="H843:H906" si="83">1*K843</f>
        <v>93</v>
      </c>
      <c r="I843" s="48" t="s">
        <v>5100</v>
      </c>
      <c r="J843" s="49" t="s">
        <v>5101</v>
      </c>
      <c r="K843" s="48">
        <v>93</v>
      </c>
      <c r="L843" s="48" t="s">
        <v>10710</v>
      </c>
      <c r="M843" s="49" t="s">
        <v>9369</v>
      </c>
      <c r="N843" s="49"/>
      <c r="O843" s="50" t="s">
        <v>4777</v>
      </c>
      <c r="P843" s="50" t="s">
        <v>5030</v>
      </c>
    </row>
    <row r="844" spans="1:16" ht="13.5" thickBot="1" x14ac:dyDescent="0.25">
      <c r="A844" s="15" t="str">
        <f t="shared" si="78"/>
        <v> BBS 34 </v>
      </c>
      <c r="B844" s="21" t="str">
        <f t="shared" si="79"/>
        <v>I</v>
      </c>
      <c r="C844" s="15">
        <f t="shared" si="80"/>
        <v>43330.591999999997</v>
      </c>
      <c r="D844" s="19" t="str">
        <f t="shared" si="81"/>
        <v>vis</v>
      </c>
      <c r="E844" s="47" t="e">
        <f>VLOOKUP(C844,Active!C$21:E$693,3,FALSE)</f>
        <v>#N/A</v>
      </c>
      <c r="F844" s="21" t="s">
        <v>9287</v>
      </c>
      <c r="G844" s="19" t="str">
        <f t="shared" si="82"/>
        <v>43330.592</v>
      </c>
      <c r="H844" s="15">
        <f t="shared" si="83"/>
        <v>109</v>
      </c>
      <c r="I844" s="48" t="s">
        <v>5104</v>
      </c>
      <c r="J844" s="49" t="s">
        <v>5105</v>
      </c>
      <c r="K844" s="48">
        <v>109</v>
      </c>
      <c r="L844" s="48" t="s">
        <v>10742</v>
      </c>
      <c r="M844" s="49" t="s">
        <v>9369</v>
      </c>
      <c r="N844" s="49"/>
      <c r="O844" s="50" t="s">
        <v>5248</v>
      </c>
      <c r="P844" s="50" t="s">
        <v>5033</v>
      </c>
    </row>
    <row r="845" spans="1:16" ht="13.5" thickBot="1" x14ac:dyDescent="0.25">
      <c r="A845" s="15" t="str">
        <f t="shared" si="78"/>
        <v> BBS 35 </v>
      </c>
      <c r="B845" s="21" t="str">
        <f t="shared" si="79"/>
        <v>I</v>
      </c>
      <c r="C845" s="15">
        <f t="shared" si="80"/>
        <v>43335.374000000003</v>
      </c>
      <c r="D845" s="19" t="str">
        <f t="shared" si="81"/>
        <v>vis</v>
      </c>
      <c r="E845" s="47" t="e">
        <f>VLOOKUP(C845,Active!C$21:E$693,3,FALSE)</f>
        <v>#N/A</v>
      </c>
      <c r="F845" s="21" t="s">
        <v>9287</v>
      </c>
      <c r="G845" s="19" t="str">
        <f t="shared" si="82"/>
        <v>43335.374</v>
      </c>
      <c r="H845" s="15">
        <f t="shared" si="83"/>
        <v>113</v>
      </c>
      <c r="I845" s="48" t="s">
        <v>5106</v>
      </c>
      <c r="J845" s="49" t="s">
        <v>5107</v>
      </c>
      <c r="K845" s="48">
        <v>113</v>
      </c>
      <c r="L845" s="48" t="s">
        <v>10688</v>
      </c>
      <c r="M845" s="49" t="s">
        <v>9369</v>
      </c>
      <c r="N845" s="49"/>
      <c r="O845" s="50" t="s">
        <v>5036</v>
      </c>
      <c r="P845" s="50" t="s">
        <v>4962</v>
      </c>
    </row>
    <row r="846" spans="1:16" ht="13.5" thickBot="1" x14ac:dyDescent="0.25">
      <c r="A846" s="15" t="str">
        <f t="shared" si="78"/>
        <v> BBS 34 </v>
      </c>
      <c r="B846" s="21" t="str">
        <f t="shared" si="79"/>
        <v>I</v>
      </c>
      <c r="C846" s="15">
        <f t="shared" si="80"/>
        <v>43336.563000000002</v>
      </c>
      <c r="D846" s="19" t="str">
        <f t="shared" si="81"/>
        <v>vis</v>
      </c>
      <c r="E846" s="47" t="e">
        <f>VLOOKUP(C846,Active!C$21:E$693,3,FALSE)</f>
        <v>#N/A</v>
      </c>
      <c r="F846" s="21" t="s">
        <v>9287</v>
      </c>
      <c r="G846" s="19" t="str">
        <f t="shared" si="82"/>
        <v>43336.563</v>
      </c>
      <c r="H846" s="15">
        <f t="shared" si="83"/>
        <v>114</v>
      </c>
      <c r="I846" s="48" t="s">
        <v>5108</v>
      </c>
      <c r="J846" s="49" t="s">
        <v>5109</v>
      </c>
      <c r="K846" s="48">
        <v>114</v>
      </c>
      <c r="L846" s="48" t="s">
        <v>10639</v>
      </c>
      <c r="M846" s="49" t="s">
        <v>9369</v>
      </c>
      <c r="N846" s="49"/>
      <c r="O846" s="50" t="s">
        <v>7821</v>
      </c>
      <c r="P846" s="50" t="s">
        <v>5033</v>
      </c>
    </row>
    <row r="847" spans="1:16" ht="13.5" thickBot="1" x14ac:dyDescent="0.25">
      <c r="A847" s="15" t="str">
        <f t="shared" si="78"/>
        <v> BBS 34 </v>
      </c>
      <c r="B847" s="21" t="str">
        <f t="shared" si="79"/>
        <v>I</v>
      </c>
      <c r="C847" s="15">
        <f t="shared" si="80"/>
        <v>43336.565999999999</v>
      </c>
      <c r="D847" s="19" t="str">
        <f t="shared" si="81"/>
        <v>vis</v>
      </c>
      <c r="E847" s="47" t="e">
        <f>VLOOKUP(C847,Active!C$21:E$693,3,FALSE)</f>
        <v>#N/A</v>
      </c>
      <c r="F847" s="21" t="s">
        <v>9287</v>
      </c>
      <c r="G847" s="19" t="str">
        <f t="shared" si="82"/>
        <v>43336.566</v>
      </c>
      <c r="H847" s="15">
        <f t="shared" si="83"/>
        <v>114</v>
      </c>
      <c r="I847" s="48" t="s">
        <v>5110</v>
      </c>
      <c r="J847" s="49" t="s">
        <v>5111</v>
      </c>
      <c r="K847" s="48">
        <v>114</v>
      </c>
      <c r="L847" s="48" t="s">
        <v>10685</v>
      </c>
      <c r="M847" s="49" t="s">
        <v>9369</v>
      </c>
      <c r="N847" s="49"/>
      <c r="O847" s="50" t="s">
        <v>5112</v>
      </c>
      <c r="P847" s="50" t="s">
        <v>5033</v>
      </c>
    </row>
    <row r="848" spans="1:16" ht="13.5" thickBot="1" x14ac:dyDescent="0.25">
      <c r="A848" s="15" t="str">
        <f t="shared" si="78"/>
        <v> BBS 34 </v>
      </c>
      <c r="B848" s="21" t="str">
        <f t="shared" si="79"/>
        <v>I</v>
      </c>
      <c r="C848" s="15">
        <f t="shared" si="80"/>
        <v>43336.57</v>
      </c>
      <c r="D848" s="19" t="str">
        <f t="shared" si="81"/>
        <v>vis</v>
      </c>
      <c r="E848" s="47" t="e">
        <f>VLOOKUP(C848,Active!C$21:E$693,3,FALSE)</f>
        <v>#N/A</v>
      </c>
      <c r="F848" s="21" t="s">
        <v>9287</v>
      </c>
      <c r="G848" s="19" t="str">
        <f t="shared" si="82"/>
        <v>43336.570</v>
      </c>
      <c r="H848" s="15">
        <f t="shared" si="83"/>
        <v>114</v>
      </c>
      <c r="I848" s="48" t="s">
        <v>5113</v>
      </c>
      <c r="J848" s="49" t="s">
        <v>5114</v>
      </c>
      <c r="K848" s="48">
        <v>114</v>
      </c>
      <c r="L848" s="48" t="s">
        <v>10775</v>
      </c>
      <c r="M848" s="49" t="s">
        <v>9369</v>
      </c>
      <c r="N848" s="49"/>
      <c r="O848" s="50" t="s">
        <v>4777</v>
      </c>
      <c r="P848" s="50" t="s">
        <v>5033</v>
      </c>
    </row>
    <row r="849" spans="1:16" ht="13.5" thickBot="1" x14ac:dyDescent="0.25">
      <c r="A849" s="15" t="str">
        <f t="shared" si="78"/>
        <v> BBS 34 </v>
      </c>
      <c r="B849" s="21" t="str">
        <f t="shared" si="79"/>
        <v>I</v>
      </c>
      <c r="C849" s="15">
        <f t="shared" si="80"/>
        <v>43336.572999999997</v>
      </c>
      <c r="D849" s="19" t="str">
        <f t="shared" si="81"/>
        <v>vis</v>
      </c>
      <c r="E849" s="47" t="e">
        <f>VLOOKUP(C849,Active!C$21:E$693,3,FALSE)</f>
        <v>#N/A</v>
      </c>
      <c r="F849" s="21" t="s">
        <v>9287</v>
      </c>
      <c r="G849" s="19" t="str">
        <f t="shared" si="82"/>
        <v>43336.573</v>
      </c>
      <c r="H849" s="15">
        <f t="shared" si="83"/>
        <v>114</v>
      </c>
      <c r="I849" s="48" t="s">
        <v>5115</v>
      </c>
      <c r="J849" s="49" t="s">
        <v>5116</v>
      </c>
      <c r="K849" s="48">
        <v>114</v>
      </c>
      <c r="L849" s="48" t="s">
        <v>10760</v>
      </c>
      <c r="M849" s="49" t="s">
        <v>9369</v>
      </c>
      <c r="N849" s="49"/>
      <c r="O849" s="50" t="s">
        <v>5866</v>
      </c>
      <c r="P849" s="50" t="s">
        <v>5033</v>
      </c>
    </row>
    <row r="850" spans="1:16" ht="13.5" thickBot="1" x14ac:dyDescent="0.25">
      <c r="A850" s="15" t="str">
        <f t="shared" si="78"/>
        <v> AOEB 1 </v>
      </c>
      <c r="B850" s="21" t="str">
        <f t="shared" si="79"/>
        <v>I</v>
      </c>
      <c r="C850" s="15">
        <f t="shared" si="80"/>
        <v>43337.754999999997</v>
      </c>
      <c r="D850" s="19" t="str">
        <f t="shared" si="81"/>
        <v>vis</v>
      </c>
      <c r="E850" s="47" t="e">
        <f>VLOOKUP(C850,Active!C$21:E$693,3,FALSE)</f>
        <v>#N/A</v>
      </c>
      <c r="F850" s="21" t="s">
        <v>9287</v>
      </c>
      <c r="G850" s="19" t="str">
        <f t="shared" si="82"/>
        <v>43337.755</v>
      </c>
      <c r="H850" s="15">
        <f t="shared" si="83"/>
        <v>115</v>
      </c>
      <c r="I850" s="48" t="s">
        <v>5117</v>
      </c>
      <c r="J850" s="49" t="s">
        <v>5118</v>
      </c>
      <c r="K850" s="48">
        <v>115</v>
      </c>
      <c r="L850" s="48" t="s">
        <v>10631</v>
      </c>
      <c r="M850" s="49" t="s">
        <v>9369</v>
      </c>
      <c r="N850" s="49"/>
      <c r="O850" s="50" t="s">
        <v>4220</v>
      </c>
      <c r="P850" s="50" t="s">
        <v>7439</v>
      </c>
    </row>
    <row r="851" spans="1:16" ht="13.5" thickBot="1" x14ac:dyDescent="0.25">
      <c r="A851" s="15" t="str">
        <f t="shared" si="78"/>
        <v> BBS 34 </v>
      </c>
      <c r="B851" s="21" t="str">
        <f t="shared" si="79"/>
        <v>I</v>
      </c>
      <c r="C851" s="15">
        <f t="shared" si="80"/>
        <v>43342.538</v>
      </c>
      <c r="D851" s="19" t="str">
        <f t="shared" si="81"/>
        <v>vis</v>
      </c>
      <c r="E851" s="47" t="e">
        <f>VLOOKUP(C851,Active!C$21:E$693,3,FALSE)</f>
        <v>#N/A</v>
      </c>
      <c r="F851" s="21" t="s">
        <v>9287</v>
      </c>
      <c r="G851" s="19" t="str">
        <f t="shared" si="82"/>
        <v>43342.538</v>
      </c>
      <c r="H851" s="15">
        <f t="shared" si="83"/>
        <v>119</v>
      </c>
      <c r="I851" s="48" t="s">
        <v>5119</v>
      </c>
      <c r="J851" s="49" t="s">
        <v>5120</v>
      </c>
      <c r="K851" s="48">
        <v>119</v>
      </c>
      <c r="L851" s="48" t="s">
        <v>9288</v>
      </c>
      <c r="M851" s="49" t="s">
        <v>9369</v>
      </c>
      <c r="N851" s="49"/>
      <c r="O851" s="50" t="s">
        <v>7421</v>
      </c>
      <c r="P851" s="50" t="s">
        <v>5033</v>
      </c>
    </row>
    <row r="852" spans="1:16" ht="13.5" thickBot="1" x14ac:dyDescent="0.25">
      <c r="A852" s="15" t="str">
        <f t="shared" si="78"/>
        <v> BBS 34 </v>
      </c>
      <c r="B852" s="21" t="str">
        <f t="shared" si="79"/>
        <v>I</v>
      </c>
      <c r="C852" s="15">
        <f t="shared" si="80"/>
        <v>43342.54</v>
      </c>
      <c r="D852" s="19" t="str">
        <f t="shared" si="81"/>
        <v>vis</v>
      </c>
      <c r="E852" s="47" t="e">
        <f>VLOOKUP(C852,Active!C$21:E$693,3,FALSE)</f>
        <v>#N/A</v>
      </c>
      <c r="F852" s="21" t="s">
        <v>9287</v>
      </c>
      <c r="G852" s="19" t="str">
        <f t="shared" si="82"/>
        <v>43342.540</v>
      </c>
      <c r="H852" s="15">
        <f t="shared" si="83"/>
        <v>119</v>
      </c>
      <c r="I852" s="48" t="s">
        <v>5121</v>
      </c>
      <c r="J852" s="49" t="s">
        <v>5122</v>
      </c>
      <c r="K852" s="48">
        <v>119</v>
      </c>
      <c r="L852" s="48" t="s">
        <v>10639</v>
      </c>
      <c r="M852" s="49" t="s">
        <v>9369</v>
      </c>
      <c r="N852" s="49"/>
      <c r="O852" s="50" t="s">
        <v>4300</v>
      </c>
      <c r="P852" s="50" t="s">
        <v>5033</v>
      </c>
    </row>
    <row r="853" spans="1:16" ht="13.5" thickBot="1" x14ac:dyDescent="0.25">
      <c r="A853" s="15" t="str">
        <f t="shared" si="78"/>
        <v> BBS 34 </v>
      </c>
      <c r="B853" s="21" t="str">
        <f t="shared" si="79"/>
        <v>I</v>
      </c>
      <c r="C853" s="15">
        <f t="shared" si="80"/>
        <v>43342.54</v>
      </c>
      <c r="D853" s="19" t="str">
        <f t="shared" si="81"/>
        <v>vis</v>
      </c>
      <c r="E853" s="47" t="e">
        <f>VLOOKUP(C853,Active!C$21:E$693,3,FALSE)</f>
        <v>#N/A</v>
      </c>
      <c r="F853" s="21" t="s">
        <v>9287</v>
      </c>
      <c r="G853" s="19" t="str">
        <f t="shared" si="82"/>
        <v>43342.540</v>
      </c>
      <c r="H853" s="15">
        <f t="shared" si="83"/>
        <v>119</v>
      </c>
      <c r="I853" s="48" t="s">
        <v>5121</v>
      </c>
      <c r="J853" s="49" t="s">
        <v>5122</v>
      </c>
      <c r="K853" s="48">
        <v>119</v>
      </c>
      <c r="L853" s="48" t="s">
        <v>10639</v>
      </c>
      <c r="M853" s="49" t="s">
        <v>9369</v>
      </c>
      <c r="N853" s="49"/>
      <c r="O853" s="50" t="s">
        <v>5123</v>
      </c>
      <c r="P853" s="50" t="s">
        <v>5033</v>
      </c>
    </row>
    <row r="854" spans="1:16" ht="13.5" thickBot="1" x14ac:dyDescent="0.25">
      <c r="A854" s="15" t="str">
        <f t="shared" si="78"/>
        <v> BBS 34 </v>
      </c>
      <c r="B854" s="21" t="str">
        <f t="shared" si="79"/>
        <v>I</v>
      </c>
      <c r="C854" s="15">
        <f t="shared" si="80"/>
        <v>43342.540999999997</v>
      </c>
      <c r="D854" s="19" t="str">
        <f t="shared" si="81"/>
        <v>vis</v>
      </c>
      <c r="E854" s="47" t="e">
        <f>VLOOKUP(C854,Active!C$21:E$693,3,FALSE)</f>
        <v>#N/A</v>
      </c>
      <c r="F854" s="21" t="s">
        <v>9287</v>
      </c>
      <c r="G854" s="19" t="str">
        <f t="shared" si="82"/>
        <v>43342.541</v>
      </c>
      <c r="H854" s="15">
        <f t="shared" si="83"/>
        <v>119</v>
      </c>
      <c r="I854" s="48" t="s">
        <v>5124</v>
      </c>
      <c r="J854" s="49" t="s">
        <v>5125</v>
      </c>
      <c r="K854" s="48">
        <v>119</v>
      </c>
      <c r="L854" s="48" t="s">
        <v>10817</v>
      </c>
      <c r="M854" s="49" t="s">
        <v>9369</v>
      </c>
      <c r="N854" s="49"/>
      <c r="O854" s="50" t="s">
        <v>7260</v>
      </c>
      <c r="P854" s="50" t="s">
        <v>5033</v>
      </c>
    </row>
    <row r="855" spans="1:16" ht="13.5" thickBot="1" x14ac:dyDescent="0.25">
      <c r="A855" s="15" t="str">
        <f t="shared" si="78"/>
        <v> BBS 35 </v>
      </c>
      <c r="B855" s="21" t="str">
        <f t="shared" si="79"/>
        <v>I</v>
      </c>
      <c r="C855" s="15">
        <f t="shared" si="80"/>
        <v>43347.330999999998</v>
      </c>
      <c r="D855" s="19" t="str">
        <f t="shared" si="81"/>
        <v>vis</v>
      </c>
      <c r="E855" s="47" t="e">
        <f>VLOOKUP(C855,Active!C$21:E$693,3,FALSE)</f>
        <v>#N/A</v>
      </c>
      <c r="F855" s="21" t="s">
        <v>9287</v>
      </c>
      <c r="G855" s="19" t="str">
        <f t="shared" si="82"/>
        <v>43347.331</v>
      </c>
      <c r="H855" s="15">
        <f t="shared" si="83"/>
        <v>123</v>
      </c>
      <c r="I855" s="48" t="s">
        <v>5128</v>
      </c>
      <c r="J855" s="49" t="s">
        <v>5129</v>
      </c>
      <c r="K855" s="48">
        <v>123</v>
      </c>
      <c r="L855" s="48" t="s">
        <v>10760</v>
      </c>
      <c r="M855" s="49" t="s">
        <v>9369</v>
      </c>
      <c r="N855" s="49"/>
      <c r="O855" s="50" t="s">
        <v>5036</v>
      </c>
      <c r="P855" s="50" t="s">
        <v>4962</v>
      </c>
    </row>
    <row r="856" spans="1:16" ht="13.5" thickBot="1" x14ac:dyDescent="0.25">
      <c r="A856" s="15" t="str">
        <f t="shared" si="78"/>
        <v> BBS 34 </v>
      </c>
      <c r="B856" s="21" t="str">
        <f t="shared" si="79"/>
        <v>I</v>
      </c>
      <c r="C856" s="15">
        <f t="shared" si="80"/>
        <v>43348.512999999999</v>
      </c>
      <c r="D856" s="19" t="str">
        <f t="shared" si="81"/>
        <v>vis</v>
      </c>
      <c r="E856" s="47" t="e">
        <f>VLOOKUP(C856,Active!C$21:E$693,3,FALSE)</f>
        <v>#N/A</v>
      </c>
      <c r="F856" s="21" t="s">
        <v>9287</v>
      </c>
      <c r="G856" s="19" t="str">
        <f t="shared" si="82"/>
        <v>43348.513</v>
      </c>
      <c r="H856" s="15">
        <f t="shared" si="83"/>
        <v>124</v>
      </c>
      <c r="I856" s="48" t="s">
        <v>5130</v>
      </c>
      <c r="J856" s="49" t="s">
        <v>5131</v>
      </c>
      <c r="K856" s="48">
        <v>124</v>
      </c>
      <c r="L856" s="48" t="s">
        <v>10625</v>
      </c>
      <c r="M856" s="49" t="s">
        <v>9369</v>
      </c>
      <c r="N856" s="49"/>
      <c r="O856" s="50" t="s">
        <v>5123</v>
      </c>
      <c r="P856" s="50" t="s">
        <v>5033</v>
      </c>
    </row>
    <row r="857" spans="1:16" ht="13.5" thickBot="1" x14ac:dyDescent="0.25">
      <c r="A857" s="15" t="str">
        <f t="shared" si="78"/>
        <v> BBS 35 </v>
      </c>
      <c r="B857" s="21" t="str">
        <f t="shared" si="79"/>
        <v>I</v>
      </c>
      <c r="C857" s="15">
        <f t="shared" si="80"/>
        <v>43348.519</v>
      </c>
      <c r="D857" s="19" t="str">
        <f t="shared" si="81"/>
        <v>vis</v>
      </c>
      <c r="E857" s="47" t="e">
        <f>VLOOKUP(C857,Active!C$21:E$693,3,FALSE)</f>
        <v>#N/A</v>
      </c>
      <c r="F857" s="21" t="s">
        <v>9287</v>
      </c>
      <c r="G857" s="19" t="str">
        <f t="shared" si="82"/>
        <v>43348.519</v>
      </c>
      <c r="H857" s="15">
        <f t="shared" si="83"/>
        <v>124</v>
      </c>
      <c r="I857" s="48" t="s">
        <v>5132</v>
      </c>
      <c r="J857" s="49" t="s">
        <v>5133</v>
      </c>
      <c r="K857" s="48">
        <v>124</v>
      </c>
      <c r="L857" s="48" t="s">
        <v>10685</v>
      </c>
      <c r="M857" s="49" t="s">
        <v>9369</v>
      </c>
      <c r="N857" s="49"/>
      <c r="O857" s="50" t="s">
        <v>5134</v>
      </c>
      <c r="P857" s="50" t="s">
        <v>4962</v>
      </c>
    </row>
    <row r="858" spans="1:16" ht="13.5" thickBot="1" x14ac:dyDescent="0.25">
      <c r="A858" s="15" t="str">
        <f t="shared" si="78"/>
        <v> BBS 34 </v>
      </c>
      <c r="B858" s="21" t="str">
        <f t="shared" si="79"/>
        <v>I</v>
      </c>
      <c r="C858" s="15">
        <f t="shared" si="80"/>
        <v>43348.525000000001</v>
      </c>
      <c r="D858" s="19" t="str">
        <f t="shared" si="81"/>
        <v>vis</v>
      </c>
      <c r="E858" s="47" t="e">
        <f>VLOOKUP(C858,Active!C$21:E$693,3,FALSE)</f>
        <v>#N/A</v>
      </c>
      <c r="F858" s="21" t="s">
        <v>9287</v>
      </c>
      <c r="G858" s="19" t="str">
        <f t="shared" si="82"/>
        <v>43348.525</v>
      </c>
      <c r="H858" s="15">
        <f t="shared" si="83"/>
        <v>124</v>
      </c>
      <c r="I858" s="48" t="s">
        <v>5135</v>
      </c>
      <c r="J858" s="49" t="s">
        <v>5136</v>
      </c>
      <c r="K858" s="48">
        <v>124</v>
      </c>
      <c r="L858" s="48" t="s">
        <v>10699</v>
      </c>
      <c r="M858" s="49" t="s">
        <v>9369</v>
      </c>
      <c r="N858" s="49"/>
      <c r="O858" s="50" t="s">
        <v>4777</v>
      </c>
      <c r="P858" s="50" t="s">
        <v>5033</v>
      </c>
    </row>
    <row r="859" spans="1:16" ht="13.5" thickBot="1" x14ac:dyDescent="0.25">
      <c r="A859" s="15" t="str">
        <f t="shared" si="78"/>
        <v> BBS 34 </v>
      </c>
      <c r="B859" s="21" t="str">
        <f t="shared" si="79"/>
        <v>I</v>
      </c>
      <c r="C859" s="15">
        <f t="shared" si="80"/>
        <v>43348.525999999998</v>
      </c>
      <c r="D859" s="19" t="str">
        <f t="shared" si="81"/>
        <v>vis</v>
      </c>
      <c r="E859" s="47" t="e">
        <f>VLOOKUP(C859,Active!C$21:E$693,3,FALSE)</f>
        <v>#N/A</v>
      </c>
      <c r="F859" s="21" t="s">
        <v>9287</v>
      </c>
      <c r="G859" s="19" t="str">
        <f t="shared" si="82"/>
        <v>43348.526</v>
      </c>
      <c r="H859" s="15">
        <f t="shared" si="83"/>
        <v>124</v>
      </c>
      <c r="I859" s="48" t="s">
        <v>5137</v>
      </c>
      <c r="J859" s="49" t="s">
        <v>5138</v>
      </c>
      <c r="K859" s="48">
        <v>124</v>
      </c>
      <c r="L859" s="48" t="s">
        <v>10760</v>
      </c>
      <c r="M859" s="49" t="s">
        <v>9369</v>
      </c>
      <c r="N859" s="49"/>
      <c r="O859" s="50" t="s">
        <v>5139</v>
      </c>
      <c r="P859" s="50" t="s">
        <v>5033</v>
      </c>
    </row>
    <row r="860" spans="1:16" ht="13.5" thickBot="1" x14ac:dyDescent="0.25">
      <c r="A860" s="15" t="str">
        <f t="shared" si="78"/>
        <v> BBS 34 </v>
      </c>
      <c r="B860" s="21" t="str">
        <f t="shared" si="79"/>
        <v>I</v>
      </c>
      <c r="C860" s="15">
        <f t="shared" si="80"/>
        <v>43360.468999999997</v>
      </c>
      <c r="D860" s="19" t="str">
        <f t="shared" si="81"/>
        <v>vis</v>
      </c>
      <c r="E860" s="47" t="e">
        <f>VLOOKUP(C860,Active!C$21:E$693,3,FALSE)</f>
        <v>#N/A</v>
      </c>
      <c r="F860" s="21" t="s">
        <v>9287</v>
      </c>
      <c r="G860" s="19" t="str">
        <f t="shared" si="82"/>
        <v>43360.469</v>
      </c>
      <c r="H860" s="15">
        <f t="shared" si="83"/>
        <v>134</v>
      </c>
      <c r="I860" s="48" t="s">
        <v>5143</v>
      </c>
      <c r="J860" s="49" t="s">
        <v>5144</v>
      </c>
      <c r="K860" s="48">
        <v>134</v>
      </c>
      <c r="L860" s="48" t="s">
        <v>10634</v>
      </c>
      <c r="M860" s="49" t="s">
        <v>9369</v>
      </c>
      <c r="N860" s="49"/>
      <c r="O860" s="50" t="s">
        <v>7168</v>
      </c>
      <c r="P860" s="50" t="s">
        <v>5033</v>
      </c>
    </row>
    <row r="861" spans="1:16" ht="13.5" thickBot="1" x14ac:dyDescent="0.25">
      <c r="A861" s="15" t="str">
        <f t="shared" si="78"/>
        <v> BBS 34 </v>
      </c>
      <c r="B861" s="21" t="str">
        <f t="shared" si="79"/>
        <v>I</v>
      </c>
      <c r="C861" s="15">
        <f t="shared" si="80"/>
        <v>43366.442999999999</v>
      </c>
      <c r="D861" s="19" t="str">
        <f t="shared" si="81"/>
        <v>vis</v>
      </c>
      <c r="E861" s="47" t="e">
        <f>VLOOKUP(C861,Active!C$21:E$693,3,FALSE)</f>
        <v>#N/A</v>
      </c>
      <c r="F861" s="21" t="s">
        <v>9287</v>
      </c>
      <c r="G861" s="19" t="str">
        <f t="shared" si="82"/>
        <v>43366.443</v>
      </c>
      <c r="H861" s="15">
        <f t="shared" si="83"/>
        <v>139</v>
      </c>
      <c r="I861" s="48" t="s">
        <v>5145</v>
      </c>
      <c r="J861" s="49" t="s">
        <v>5146</v>
      </c>
      <c r="K861" s="48">
        <v>139</v>
      </c>
      <c r="L861" s="48" t="s">
        <v>9288</v>
      </c>
      <c r="M861" s="49" t="s">
        <v>9369</v>
      </c>
      <c r="N861" s="49"/>
      <c r="O861" s="50" t="s">
        <v>7818</v>
      </c>
      <c r="P861" s="50" t="s">
        <v>5033</v>
      </c>
    </row>
    <row r="862" spans="1:16" ht="13.5" thickBot="1" x14ac:dyDescent="0.25">
      <c r="A862" s="15" t="str">
        <f t="shared" si="78"/>
        <v> BBS 35 </v>
      </c>
      <c r="B862" s="21" t="str">
        <f t="shared" si="79"/>
        <v>I</v>
      </c>
      <c r="C862" s="15">
        <f t="shared" si="80"/>
        <v>43366.442999999999</v>
      </c>
      <c r="D862" s="19" t="str">
        <f t="shared" si="81"/>
        <v>vis</v>
      </c>
      <c r="E862" s="47" t="e">
        <f>VLOOKUP(C862,Active!C$21:E$693,3,FALSE)</f>
        <v>#N/A</v>
      </c>
      <c r="F862" s="21" t="s">
        <v>9287</v>
      </c>
      <c r="G862" s="19" t="str">
        <f t="shared" si="82"/>
        <v>43366.443</v>
      </c>
      <c r="H862" s="15">
        <f t="shared" si="83"/>
        <v>139</v>
      </c>
      <c r="I862" s="48" t="s">
        <v>5145</v>
      </c>
      <c r="J862" s="49" t="s">
        <v>5146</v>
      </c>
      <c r="K862" s="48">
        <v>139</v>
      </c>
      <c r="L862" s="48" t="s">
        <v>9288</v>
      </c>
      <c r="M862" s="49" t="s">
        <v>9369</v>
      </c>
      <c r="N862" s="49"/>
      <c r="O862" s="50" t="s">
        <v>4952</v>
      </c>
      <c r="P862" s="50" t="s">
        <v>4962</v>
      </c>
    </row>
    <row r="863" spans="1:16" ht="13.5" thickBot="1" x14ac:dyDescent="0.25">
      <c r="A863" s="15" t="str">
        <f t="shared" si="78"/>
        <v> BBS 34 </v>
      </c>
      <c r="B863" s="21" t="str">
        <f t="shared" si="79"/>
        <v>I</v>
      </c>
      <c r="C863" s="15">
        <f t="shared" si="80"/>
        <v>43366.442999999999</v>
      </c>
      <c r="D863" s="19" t="str">
        <f t="shared" si="81"/>
        <v>vis</v>
      </c>
      <c r="E863" s="47" t="e">
        <f>VLOOKUP(C863,Active!C$21:E$693,3,FALSE)</f>
        <v>#N/A</v>
      </c>
      <c r="F863" s="21" t="s">
        <v>9287</v>
      </c>
      <c r="G863" s="19" t="str">
        <f t="shared" si="82"/>
        <v>43366.443</v>
      </c>
      <c r="H863" s="15">
        <f t="shared" si="83"/>
        <v>139</v>
      </c>
      <c r="I863" s="48" t="s">
        <v>5145</v>
      </c>
      <c r="J863" s="49" t="s">
        <v>5146</v>
      </c>
      <c r="K863" s="48">
        <v>139</v>
      </c>
      <c r="L863" s="48" t="s">
        <v>9288</v>
      </c>
      <c r="M863" s="49" t="s">
        <v>9369</v>
      </c>
      <c r="N863" s="49"/>
      <c r="O863" s="50" t="s">
        <v>5147</v>
      </c>
      <c r="P863" s="50" t="s">
        <v>5033</v>
      </c>
    </row>
    <row r="864" spans="1:16" ht="13.5" thickBot="1" x14ac:dyDescent="0.25">
      <c r="A864" s="15" t="str">
        <f t="shared" si="78"/>
        <v> BBS 35 </v>
      </c>
      <c r="B864" s="21" t="str">
        <f t="shared" si="79"/>
        <v>I</v>
      </c>
      <c r="C864" s="15">
        <f t="shared" si="80"/>
        <v>43366.442999999999</v>
      </c>
      <c r="D864" s="19" t="str">
        <f t="shared" si="81"/>
        <v>vis</v>
      </c>
      <c r="E864" s="47" t="e">
        <f>VLOOKUP(C864,Active!C$21:E$693,3,FALSE)</f>
        <v>#N/A</v>
      </c>
      <c r="F864" s="21" t="s">
        <v>9287</v>
      </c>
      <c r="G864" s="19" t="str">
        <f t="shared" si="82"/>
        <v>43366.443</v>
      </c>
      <c r="H864" s="15">
        <f t="shared" si="83"/>
        <v>139</v>
      </c>
      <c r="I864" s="48" t="s">
        <v>5145</v>
      </c>
      <c r="J864" s="49" t="s">
        <v>5146</v>
      </c>
      <c r="K864" s="48">
        <v>139</v>
      </c>
      <c r="L864" s="48" t="s">
        <v>9288</v>
      </c>
      <c r="M864" s="49" t="s">
        <v>9369</v>
      </c>
      <c r="N864" s="49"/>
      <c r="O864" s="50" t="s">
        <v>7230</v>
      </c>
      <c r="P864" s="50" t="s">
        <v>4962</v>
      </c>
    </row>
    <row r="865" spans="1:16" ht="13.5" thickBot="1" x14ac:dyDescent="0.25">
      <c r="A865" s="15" t="str">
        <f t="shared" si="78"/>
        <v> BBS 34 </v>
      </c>
      <c r="B865" s="21" t="str">
        <f t="shared" si="79"/>
        <v>I</v>
      </c>
      <c r="C865" s="15">
        <f t="shared" si="80"/>
        <v>43366.445</v>
      </c>
      <c r="D865" s="19" t="str">
        <f t="shared" si="81"/>
        <v>vis</v>
      </c>
      <c r="E865" s="47" t="e">
        <f>VLOOKUP(C865,Active!C$21:E$693,3,FALSE)</f>
        <v>#N/A</v>
      </c>
      <c r="F865" s="21" t="s">
        <v>9287</v>
      </c>
      <c r="G865" s="19" t="str">
        <f t="shared" si="82"/>
        <v>43366.445</v>
      </c>
      <c r="H865" s="15">
        <f t="shared" si="83"/>
        <v>139</v>
      </c>
      <c r="I865" s="48" t="s">
        <v>5148</v>
      </c>
      <c r="J865" s="49" t="s">
        <v>5149</v>
      </c>
      <c r="K865" s="48">
        <v>139</v>
      </c>
      <c r="L865" s="48" t="s">
        <v>10639</v>
      </c>
      <c r="M865" s="49" t="s">
        <v>9369</v>
      </c>
      <c r="N865" s="49"/>
      <c r="O865" s="50" t="s">
        <v>4300</v>
      </c>
      <c r="P865" s="50" t="s">
        <v>5033</v>
      </c>
    </row>
    <row r="866" spans="1:16" ht="13.5" thickBot="1" x14ac:dyDescent="0.25">
      <c r="A866" s="15" t="str">
        <f t="shared" si="78"/>
        <v> BBS 34 </v>
      </c>
      <c r="B866" s="21" t="str">
        <f t="shared" si="79"/>
        <v>I</v>
      </c>
      <c r="C866" s="15">
        <f t="shared" si="80"/>
        <v>43366.446000000004</v>
      </c>
      <c r="D866" s="19" t="str">
        <f t="shared" si="81"/>
        <v>vis</v>
      </c>
      <c r="E866" s="47" t="e">
        <f>VLOOKUP(C866,Active!C$21:E$693,3,FALSE)</f>
        <v>#N/A</v>
      </c>
      <c r="F866" s="21" t="s">
        <v>9287</v>
      </c>
      <c r="G866" s="19" t="str">
        <f t="shared" si="82"/>
        <v>43366.446</v>
      </c>
      <c r="H866" s="15">
        <f t="shared" si="83"/>
        <v>139</v>
      </c>
      <c r="I866" s="48" t="s">
        <v>5150</v>
      </c>
      <c r="J866" s="49" t="s">
        <v>5151</v>
      </c>
      <c r="K866" s="48">
        <v>139</v>
      </c>
      <c r="L866" s="48" t="s">
        <v>10817</v>
      </c>
      <c r="M866" s="49" t="s">
        <v>9369</v>
      </c>
      <c r="N866" s="49"/>
      <c r="O866" s="50" t="s">
        <v>4179</v>
      </c>
      <c r="P866" s="50" t="s">
        <v>5033</v>
      </c>
    </row>
    <row r="867" spans="1:16" ht="13.5" thickBot="1" x14ac:dyDescent="0.25">
      <c r="A867" s="15" t="str">
        <f t="shared" si="78"/>
        <v> BBS 35 </v>
      </c>
      <c r="B867" s="21" t="str">
        <f t="shared" si="79"/>
        <v>I</v>
      </c>
      <c r="C867" s="15">
        <f t="shared" si="80"/>
        <v>43366.447</v>
      </c>
      <c r="D867" s="19" t="str">
        <f t="shared" si="81"/>
        <v>vis</v>
      </c>
      <c r="E867" s="47" t="e">
        <f>VLOOKUP(C867,Active!C$21:E$693,3,FALSE)</f>
        <v>#N/A</v>
      </c>
      <c r="F867" s="21" t="s">
        <v>9287</v>
      </c>
      <c r="G867" s="19" t="str">
        <f t="shared" si="82"/>
        <v>43366.447</v>
      </c>
      <c r="H867" s="15">
        <f t="shared" si="83"/>
        <v>139</v>
      </c>
      <c r="I867" s="48" t="s">
        <v>5152</v>
      </c>
      <c r="J867" s="49" t="s">
        <v>5153</v>
      </c>
      <c r="K867" s="48">
        <v>139</v>
      </c>
      <c r="L867" s="48" t="s">
        <v>10615</v>
      </c>
      <c r="M867" s="49" t="s">
        <v>9369</v>
      </c>
      <c r="N867" s="49"/>
      <c r="O867" s="50" t="s">
        <v>7260</v>
      </c>
      <c r="P867" s="50" t="s">
        <v>4962</v>
      </c>
    </row>
    <row r="868" spans="1:16" ht="13.5" thickBot="1" x14ac:dyDescent="0.25">
      <c r="A868" s="15" t="str">
        <f t="shared" si="78"/>
        <v> BBS 35 </v>
      </c>
      <c r="B868" s="21" t="str">
        <f t="shared" si="79"/>
        <v>I</v>
      </c>
      <c r="C868" s="15">
        <f t="shared" si="80"/>
        <v>43366.447999999997</v>
      </c>
      <c r="D868" s="19" t="str">
        <f t="shared" si="81"/>
        <v>vis</v>
      </c>
      <c r="E868" s="47" t="e">
        <f>VLOOKUP(C868,Active!C$21:E$693,3,FALSE)</f>
        <v>#N/A</v>
      </c>
      <c r="F868" s="21" t="s">
        <v>9287</v>
      </c>
      <c r="G868" s="19" t="str">
        <f t="shared" si="82"/>
        <v>43366.448</v>
      </c>
      <c r="H868" s="15">
        <f t="shared" si="83"/>
        <v>139</v>
      </c>
      <c r="I868" s="48" t="s">
        <v>5154</v>
      </c>
      <c r="J868" s="49" t="s">
        <v>5155</v>
      </c>
      <c r="K868" s="48">
        <v>139</v>
      </c>
      <c r="L868" s="48" t="s">
        <v>10685</v>
      </c>
      <c r="M868" s="49" t="s">
        <v>9369</v>
      </c>
      <c r="N868" s="49"/>
      <c r="O868" s="50" t="s">
        <v>5156</v>
      </c>
      <c r="P868" s="50" t="s">
        <v>4962</v>
      </c>
    </row>
    <row r="869" spans="1:16" ht="13.5" thickBot="1" x14ac:dyDescent="0.25">
      <c r="A869" s="15" t="str">
        <f t="shared" si="78"/>
        <v> BBS 35 </v>
      </c>
      <c r="B869" s="21" t="str">
        <f t="shared" si="79"/>
        <v>I</v>
      </c>
      <c r="C869" s="15">
        <f t="shared" si="80"/>
        <v>43366.447999999997</v>
      </c>
      <c r="D869" s="19" t="str">
        <f t="shared" si="81"/>
        <v>vis</v>
      </c>
      <c r="E869" s="47" t="e">
        <f>VLOOKUP(C869,Active!C$21:E$693,3,FALSE)</f>
        <v>#N/A</v>
      </c>
      <c r="F869" s="21" t="s">
        <v>9287</v>
      </c>
      <c r="G869" s="19" t="str">
        <f t="shared" si="82"/>
        <v>43366.448</v>
      </c>
      <c r="H869" s="15">
        <f t="shared" si="83"/>
        <v>139</v>
      </c>
      <c r="I869" s="48" t="s">
        <v>5154</v>
      </c>
      <c r="J869" s="49" t="s">
        <v>5155</v>
      </c>
      <c r="K869" s="48">
        <v>139</v>
      </c>
      <c r="L869" s="48" t="s">
        <v>10685</v>
      </c>
      <c r="M869" s="49" t="s">
        <v>9369</v>
      </c>
      <c r="N869" s="49"/>
      <c r="O869" s="50" t="s">
        <v>5066</v>
      </c>
      <c r="P869" s="50" t="s">
        <v>4962</v>
      </c>
    </row>
    <row r="870" spans="1:16" ht="13.5" thickBot="1" x14ac:dyDescent="0.25">
      <c r="A870" s="15" t="str">
        <f t="shared" si="78"/>
        <v> BBS 35 </v>
      </c>
      <c r="B870" s="21" t="str">
        <f t="shared" si="79"/>
        <v>I</v>
      </c>
      <c r="C870" s="15">
        <f t="shared" si="80"/>
        <v>43366.45</v>
      </c>
      <c r="D870" s="19" t="str">
        <f t="shared" si="81"/>
        <v>vis</v>
      </c>
      <c r="E870" s="47" t="e">
        <f>VLOOKUP(C870,Active!C$21:E$693,3,FALSE)</f>
        <v>#N/A</v>
      </c>
      <c r="F870" s="21" t="s">
        <v>9287</v>
      </c>
      <c r="G870" s="19" t="str">
        <f t="shared" si="82"/>
        <v>43366.450</v>
      </c>
      <c r="H870" s="15">
        <f t="shared" si="83"/>
        <v>139</v>
      </c>
      <c r="I870" s="48" t="s">
        <v>5157</v>
      </c>
      <c r="J870" s="49" t="s">
        <v>5158</v>
      </c>
      <c r="K870" s="48">
        <v>139</v>
      </c>
      <c r="L870" s="48" t="s">
        <v>10742</v>
      </c>
      <c r="M870" s="49" t="s">
        <v>9369</v>
      </c>
      <c r="N870" s="49"/>
      <c r="O870" s="50" t="s">
        <v>5134</v>
      </c>
      <c r="P870" s="50" t="s">
        <v>4962</v>
      </c>
    </row>
    <row r="871" spans="1:16" ht="13.5" thickBot="1" x14ac:dyDescent="0.25">
      <c r="A871" s="15" t="str">
        <f t="shared" si="78"/>
        <v> BBS 34 </v>
      </c>
      <c r="B871" s="21" t="str">
        <f t="shared" si="79"/>
        <v>I</v>
      </c>
      <c r="C871" s="15">
        <f t="shared" si="80"/>
        <v>43366.45</v>
      </c>
      <c r="D871" s="19" t="str">
        <f t="shared" si="81"/>
        <v>vis</v>
      </c>
      <c r="E871" s="47" t="e">
        <f>VLOOKUP(C871,Active!C$21:E$693,3,FALSE)</f>
        <v>#N/A</v>
      </c>
      <c r="F871" s="21" t="s">
        <v>9287</v>
      </c>
      <c r="G871" s="19" t="str">
        <f t="shared" si="82"/>
        <v>43366.450</v>
      </c>
      <c r="H871" s="15">
        <f t="shared" si="83"/>
        <v>139</v>
      </c>
      <c r="I871" s="48" t="s">
        <v>5157</v>
      </c>
      <c r="J871" s="49" t="s">
        <v>5158</v>
      </c>
      <c r="K871" s="48">
        <v>139</v>
      </c>
      <c r="L871" s="48" t="s">
        <v>10742</v>
      </c>
      <c r="M871" s="49" t="s">
        <v>9369</v>
      </c>
      <c r="N871" s="49"/>
      <c r="O871" s="50" t="s">
        <v>7421</v>
      </c>
      <c r="P871" s="50" t="s">
        <v>5033</v>
      </c>
    </row>
    <row r="872" spans="1:16" ht="13.5" thickBot="1" x14ac:dyDescent="0.25">
      <c r="A872" s="15" t="str">
        <f t="shared" si="78"/>
        <v> BBS 34 </v>
      </c>
      <c r="B872" s="21" t="str">
        <f t="shared" si="79"/>
        <v>I</v>
      </c>
      <c r="C872" s="15">
        <f t="shared" si="80"/>
        <v>43366.455000000002</v>
      </c>
      <c r="D872" s="19" t="str">
        <f t="shared" si="81"/>
        <v>vis</v>
      </c>
      <c r="E872" s="47" t="e">
        <f>VLOOKUP(C872,Active!C$21:E$693,3,FALSE)</f>
        <v>#N/A</v>
      </c>
      <c r="F872" s="21" t="s">
        <v>9287</v>
      </c>
      <c r="G872" s="19" t="str">
        <f t="shared" si="82"/>
        <v>43366.455</v>
      </c>
      <c r="H872" s="15">
        <f t="shared" si="83"/>
        <v>139</v>
      </c>
      <c r="I872" s="48" t="s">
        <v>5159</v>
      </c>
      <c r="J872" s="49" t="s">
        <v>5160</v>
      </c>
      <c r="K872" s="48">
        <v>139</v>
      </c>
      <c r="L872" s="48" t="s">
        <v>10760</v>
      </c>
      <c r="M872" s="49" t="s">
        <v>9369</v>
      </c>
      <c r="N872" s="49"/>
      <c r="O872" s="50" t="s">
        <v>4777</v>
      </c>
      <c r="P872" s="50" t="s">
        <v>5033</v>
      </c>
    </row>
    <row r="873" spans="1:16" ht="13.5" thickBot="1" x14ac:dyDescent="0.25">
      <c r="A873" s="15" t="str">
        <f t="shared" si="78"/>
        <v> AOEB 1 </v>
      </c>
      <c r="B873" s="21" t="str">
        <f t="shared" si="79"/>
        <v>I</v>
      </c>
      <c r="C873" s="15">
        <f t="shared" si="80"/>
        <v>43368.836000000003</v>
      </c>
      <c r="D873" s="19" t="str">
        <f t="shared" si="81"/>
        <v>vis</v>
      </c>
      <c r="E873" s="47" t="e">
        <f>VLOOKUP(C873,Active!C$21:E$693,3,FALSE)</f>
        <v>#N/A</v>
      </c>
      <c r="F873" s="21" t="s">
        <v>9287</v>
      </c>
      <c r="G873" s="19" t="str">
        <f t="shared" si="82"/>
        <v>43368.836</v>
      </c>
      <c r="H873" s="15">
        <f t="shared" si="83"/>
        <v>141</v>
      </c>
      <c r="I873" s="48" t="s">
        <v>5161</v>
      </c>
      <c r="J873" s="49" t="s">
        <v>5162</v>
      </c>
      <c r="K873" s="48">
        <v>141</v>
      </c>
      <c r="L873" s="48" t="s">
        <v>10634</v>
      </c>
      <c r="M873" s="49" t="s">
        <v>9369</v>
      </c>
      <c r="N873" s="49"/>
      <c r="O873" s="50" t="s">
        <v>4220</v>
      </c>
      <c r="P873" s="50" t="s">
        <v>7439</v>
      </c>
    </row>
    <row r="874" spans="1:16" ht="13.5" thickBot="1" x14ac:dyDescent="0.25">
      <c r="A874" s="15" t="str">
        <f t="shared" si="78"/>
        <v> AOEB 1 </v>
      </c>
      <c r="B874" s="21" t="str">
        <f t="shared" si="79"/>
        <v>I</v>
      </c>
      <c r="C874" s="15">
        <f t="shared" si="80"/>
        <v>43368.838000000003</v>
      </c>
      <c r="D874" s="19" t="str">
        <f t="shared" si="81"/>
        <v>vis</v>
      </c>
      <c r="E874" s="47" t="e">
        <f>VLOOKUP(C874,Active!C$21:E$693,3,FALSE)</f>
        <v>#N/A</v>
      </c>
      <c r="F874" s="21" t="s">
        <v>9287</v>
      </c>
      <c r="G874" s="19" t="str">
        <f t="shared" si="82"/>
        <v>43368.838</v>
      </c>
      <c r="H874" s="15">
        <f t="shared" si="83"/>
        <v>141</v>
      </c>
      <c r="I874" s="48" t="s">
        <v>5163</v>
      </c>
      <c r="J874" s="49" t="s">
        <v>5164</v>
      </c>
      <c r="K874" s="48">
        <v>141</v>
      </c>
      <c r="L874" s="48" t="s">
        <v>10685</v>
      </c>
      <c r="M874" s="49" t="s">
        <v>9369</v>
      </c>
      <c r="N874" s="49"/>
      <c r="O874" s="50" t="s">
        <v>7381</v>
      </c>
      <c r="P874" s="50" t="s">
        <v>7439</v>
      </c>
    </row>
    <row r="875" spans="1:16" ht="13.5" thickBot="1" x14ac:dyDescent="0.25">
      <c r="A875" s="15" t="str">
        <f t="shared" si="78"/>
        <v> BBS 35 </v>
      </c>
      <c r="B875" s="21" t="str">
        <f t="shared" si="79"/>
        <v>I</v>
      </c>
      <c r="C875" s="15">
        <f t="shared" si="80"/>
        <v>43372.42</v>
      </c>
      <c r="D875" s="19" t="str">
        <f t="shared" si="81"/>
        <v>vis</v>
      </c>
      <c r="E875" s="47" t="e">
        <f>VLOOKUP(C875,Active!C$21:E$693,3,FALSE)</f>
        <v>#N/A</v>
      </c>
      <c r="F875" s="21" t="s">
        <v>9287</v>
      </c>
      <c r="G875" s="19" t="str">
        <f t="shared" si="82"/>
        <v>43372.420</v>
      </c>
      <c r="H875" s="15">
        <f t="shared" si="83"/>
        <v>144</v>
      </c>
      <c r="I875" s="48" t="s">
        <v>5168</v>
      </c>
      <c r="J875" s="49" t="s">
        <v>5169</v>
      </c>
      <c r="K875" s="48">
        <v>144</v>
      </c>
      <c r="L875" s="48" t="s">
        <v>7644</v>
      </c>
      <c r="M875" s="49" t="s">
        <v>9369</v>
      </c>
      <c r="N875" s="49"/>
      <c r="O875" s="50" t="s">
        <v>4961</v>
      </c>
      <c r="P875" s="50" t="s">
        <v>4962</v>
      </c>
    </row>
    <row r="876" spans="1:16" ht="13.5" thickBot="1" x14ac:dyDescent="0.25">
      <c r="A876" s="15" t="str">
        <f t="shared" si="78"/>
        <v> BBS 34 </v>
      </c>
      <c r="B876" s="21" t="str">
        <f t="shared" si="79"/>
        <v>I</v>
      </c>
      <c r="C876" s="15">
        <f t="shared" si="80"/>
        <v>43372.421999999999</v>
      </c>
      <c r="D876" s="19" t="str">
        <f t="shared" si="81"/>
        <v>vis</v>
      </c>
      <c r="E876" s="47" t="e">
        <f>VLOOKUP(C876,Active!C$21:E$693,3,FALSE)</f>
        <v>#N/A</v>
      </c>
      <c r="F876" s="21" t="s">
        <v>9287</v>
      </c>
      <c r="G876" s="19" t="str">
        <f t="shared" si="82"/>
        <v>43372.422</v>
      </c>
      <c r="H876" s="15">
        <f t="shared" si="83"/>
        <v>144</v>
      </c>
      <c r="I876" s="48" t="s">
        <v>5173</v>
      </c>
      <c r="J876" s="49" t="s">
        <v>5174</v>
      </c>
      <c r="K876" s="48">
        <v>144</v>
      </c>
      <c r="L876" s="48" t="s">
        <v>10817</v>
      </c>
      <c r="M876" s="49" t="s">
        <v>9369</v>
      </c>
      <c r="N876" s="49"/>
      <c r="O876" s="50" t="s">
        <v>4406</v>
      </c>
      <c r="P876" s="50" t="s">
        <v>5033</v>
      </c>
    </row>
    <row r="877" spans="1:16" ht="13.5" thickBot="1" x14ac:dyDescent="0.25">
      <c r="A877" s="15" t="str">
        <f t="shared" si="78"/>
        <v> BBS 34 </v>
      </c>
      <c r="B877" s="21" t="str">
        <f t="shared" si="79"/>
        <v>I</v>
      </c>
      <c r="C877" s="15">
        <f t="shared" si="80"/>
        <v>43385.572</v>
      </c>
      <c r="D877" s="19" t="str">
        <f t="shared" si="81"/>
        <v>vis</v>
      </c>
      <c r="E877" s="47" t="e">
        <f>VLOOKUP(C877,Active!C$21:E$693,3,FALSE)</f>
        <v>#N/A</v>
      </c>
      <c r="F877" s="21" t="s">
        <v>9287</v>
      </c>
      <c r="G877" s="19" t="str">
        <f t="shared" si="82"/>
        <v>43385.572</v>
      </c>
      <c r="H877" s="15">
        <f t="shared" si="83"/>
        <v>155</v>
      </c>
      <c r="I877" s="48" t="s">
        <v>5182</v>
      </c>
      <c r="J877" s="49" t="s">
        <v>5183</v>
      </c>
      <c r="K877" s="48">
        <v>155</v>
      </c>
      <c r="L877" s="48" t="s">
        <v>10685</v>
      </c>
      <c r="M877" s="49" t="s">
        <v>9369</v>
      </c>
      <c r="N877" s="49"/>
      <c r="O877" s="50" t="s">
        <v>5248</v>
      </c>
      <c r="P877" s="50" t="s">
        <v>5033</v>
      </c>
    </row>
    <row r="878" spans="1:16" ht="13.5" thickBot="1" x14ac:dyDescent="0.25">
      <c r="A878" s="15" t="str">
        <f t="shared" si="78"/>
        <v> BBS 35 </v>
      </c>
      <c r="B878" s="21" t="str">
        <f t="shared" si="79"/>
        <v>I</v>
      </c>
      <c r="C878" s="15">
        <f t="shared" si="80"/>
        <v>43390.345999999998</v>
      </c>
      <c r="D878" s="19" t="str">
        <f t="shared" si="81"/>
        <v>vis</v>
      </c>
      <c r="E878" s="47" t="e">
        <f>VLOOKUP(C878,Active!C$21:E$693,3,FALSE)</f>
        <v>#N/A</v>
      </c>
      <c r="F878" s="21" t="s">
        <v>9287</v>
      </c>
      <c r="G878" s="19" t="str">
        <f t="shared" si="82"/>
        <v>43390.346</v>
      </c>
      <c r="H878" s="15">
        <f t="shared" si="83"/>
        <v>159</v>
      </c>
      <c r="I878" s="48" t="s">
        <v>5187</v>
      </c>
      <c r="J878" s="49" t="s">
        <v>5188</v>
      </c>
      <c r="K878" s="48">
        <v>159</v>
      </c>
      <c r="L878" s="48" t="s">
        <v>10631</v>
      </c>
      <c r="M878" s="49" t="s">
        <v>9369</v>
      </c>
      <c r="N878" s="49"/>
      <c r="O878" s="50" t="s">
        <v>7321</v>
      </c>
      <c r="P878" s="50" t="s">
        <v>4962</v>
      </c>
    </row>
    <row r="879" spans="1:16" ht="13.5" thickBot="1" x14ac:dyDescent="0.25">
      <c r="A879" s="15" t="str">
        <f t="shared" si="78"/>
        <v> BBS 37 </v>
      </c>
      <c r="B879" s="21" t="str">
        <f t="shared" si="79"/>
        <v>I</v>
      </c>
      <c r="C879" s="15">
        <f t="shared" si="80"/>
        <v>43390.351999999999</v>
      </c>
      <c r="D879" s="19" t="str">
        <f t="shared" si="81"/>
        <v>vis</v>
      </c>
      <c r="E879" s="47" t="e">
        <f>VLOOKUP(C879,Active!C$21:E$693,3,FALSE)</f>
        <v>#N/A</v>
      </c>
      <c r="F879" s="21" t="s">
        <v>9287</v>
      </c>
      <c r="G879" s="19" t="str">
        <f t="shared" si="82"/>
        <v>43390.352</v>
      </c>
      <c r="H879" s="15">
        <f t="shared" si="83"/>
        <v>159</v>
      </c>
      <c r="I879" s="48" t="s">
        <v>5189</v>
      </c>
      <c r="J879" s="49" t="s">
        <v>5190</v>
      </c>
      <c r="K879" s="48">
        <v>159</v>
      </c>
      <c r="L879" s="48" t="s">
        <v>10615</v>
      </c>
      <c r="M879" s="49" t="s">
        <v>9369</v>
      </c>
      <c r="N879" s="49"/>
      <c r="O879" s="50" t="s">
        <v>5066</v>
      </c>
      <c r="P879" s="50" t="s">
        <v>5015</v>
      </c>
    </row>
    <row r="880" spans="1:16" ht="13.5" thickBot="1" x14ac:dyDescent="0.25">
      <c r="A880" s="15" t="str">
        <f t="shared" si="78"/>
        <v> BBS 35 </v>
      </c>
      <c r="B880" s="21" t="str">
        <f t="shared" si="79"/>
        <v>I</v>
      </c>
      <c r="C880" s="15">
        <f t="shared" si="80"/>
        <v>43390.353000000003</v>
      </c>
      <c r="D880" s="19" t="str">
        <f t="shared" si="81"/>
        <v>vis</v>
      </c>
      <c r="E880" s="47" t="e">
        <f>VLOOKUP(C880,Active!C$21:E$693,3,FALSE)</f>
        <v>#N/A</v>
      </c>
      <c r="F880" s="21" t="s">
        <v>9287</v>
      </c>
      <c r="G880" s="19" t="str">
        <f t="shared" si="82"/>
        <v>43390.353</v>
      </c>
      <c r="H880" s="15">
        <f t="shared" si="83"/>
        <v>159</v>
      </c>
      <c r="I880" s="48" t="s">
        <v>5191</v>
      </c>
      <c r="J880" s="49" t="s">
        <v>5192</v>
      </c>
      <c r="K880" s="48">
        <v>159</v>
      </c>
      <c r="L880" s="48" t="s">
        <v>10685</v>
      </c>
      <c r="M880" s="49" t="s">
        <v>9369</v>
      </c>
      <c r="N880" s="49"/>
      <c r="O880" s="50" t="s">
        <v>7345</v>
      </c>
      <c r="P880" s="50" t="s">
        <v>4962</v>
      </c>
    </row>
    <row r="881" spans="1:16" ht="13.5" thickBot="1" x14ac:dyDescent="0.25">
      <c r="A881" s="15" t="str">
        <f t="shared" si="78"/>
        <v> BBS 35 </v>
      </c>
      <c r="B881" s="21" t="str">
        <f t="shared" si="79"/>
        <v>I</v>
      </c>
      <c r="C881" s="15">
        <f t="shared" si="80"/>
        <v>43390.355000000003</v>
      </c>
      <c r="D881" s="19" t="str">
        <f t="shared" si="81"/>
        <v>vis</v>
      </c>
      <c r="E881" s="47" t="e">
        <f>VLOOKUP(C881,Active!C$21:E$693,3,FALSE)</f>
        <v>#N/A</v>
      </c>
      <c r="F881" s="21" t="s">
        <v>9287</v>
      </c>
      <c r="G881" s="19" t="str">
        <f t="shared" si="82"/>
        <v>43390.355</v>
      </c>
      <c r="H881" s="15">
        <f t="shared" si="83"/>
        <v>159</v>
      </c>
      <c r="I881" s="48" t="s">
        <v>5193</v>
      </c>
      <c r="J881" s="49" t="s">
        <v>5194</v>
      </c>
      <c r="K881" s="48">
        <v>159</v>
      </c>
      <c r="L881" s="48" t="s">
        <v>10742</v>
      </c>
      <c r="M881" s="49" t="s">
        <v>9369</v>
      </c>
      <c r="N881" s="49"/>
      <c r="O881" s="50" t="s">
        <v>4961</v>
      </c>
      <c r="P881" s="50" t="s">
        <v>4962</v>
      </c>
    </row>
    <row r="882" spans="1:16" ht="13.5" thickBot="1" x14ac:dyDescent="0.25">
      <c r="A882" s="15" t="str">
        <f t="shared" si="78"/>
        <v> BBS 35 </v>
      </c>
      <c r="B882" s="21" t="str">
        <f t="shared" si="79"/>
        <v>I</v>
      </c>
      <c r="C882" s="15">
        <f t="shared" si="80"/>
        <v>43390.36</v>
      </c>
      <c r="D882" s="19" t="str">
        <f t="shared" si="81"/>
        <v>vis</v>
      </c>
      <c r="E882" s="47" t="e">
        <f>VLOOKUP(C882,Active!C$21:E$693,3,FALSE)</f>
        <v>#N/A</v>
      </c>
      <c r="F882" s="21" t="s">
        <v>9287</v>
      </c>
      <c r="G882" s="19" t="str">
        <f t="shared" si="82"/>
        <v>43390.360</v>
      </c>
      <c r="H882" s="15">
        <f t="shared" si="83"/>
        <v>159</v>
      </c>
      <c r="I882" s="48" t="s">
        <v>5195</v>
      </c>
      <c r="J882" s="49" t="s">
        <v>1817</v>
      </c>
      <c r="K882" s="48">
        <v>159</v>
      </c>
      <c r="L882" s="48" t="s">
        <v>10760</v>
      </c>
      <c r="M882" s="49" t="s">
        <v>9369</v>
      </c>
      <c r="N882" s="49"/>
      <c r="O882" s="50" t="s">
        <v>4882</v>
      </c>
      <c r="P882" s="50" t="s">
        <v>4962</v>
      </c>
    </row>
    <row r="883" spans="1:16" ht="13.5" thickBot="1" x14ac:dyDescent="0.25">
      <c r="A883" s="15" t="str">
        <f t="shared" si="78"/>
        <v> BBS 35 </v>
      </c>
      <c r="B883" s="21" t="str">
        <f t="shared" si="79"/>
        <v>I</v>
      </c>
      <c r="C883" s="15">
        <f t="shared" si="80"/>
        <v>43396.322</v>
      </c>
      <c r="D883" s="19" t="str">
        <f t="shared" si="81"/>
        <v>vis</v>
      </c>
      <c r="E883" s="47" t="e">
        <f>VLOOKUP(C883,Active!C$21:E$693,3,FALSE)</f>
        <v>#N/A</v>
      </c>
      <c r="F883" s="21" t="s">
        <v>9287</v>
      </c>
      <c r="G883" s="19" t="str">
        <f t="shared" si="82"/>
        <v>43396.322</v>
      </c>
      <c r="H883" s="15">
        <f t="shared" si="83"/>
        <v>164</v>
      </c>
      <c r="I883" s="48" t="s">
        <v>1818</v>
      </c>
      <c r="J883" s="49" t="s">
        <v>1819</v>
      </c>
      <c r="K883" s="48">
        <v>164</v>
      </c>
      <c r="L883" s="48" t="s">
        <v>10631</v>
      </c>
      <c r="M883" s="49" t="s">
        <v>9369</v>
      </c>
      <c r="N883" s="49"/>
      <c r="O883" s="50" t="s">
        <v>1820</v>
      </c>
      <c r="P883" s="50" t="s">
        <v>4962</v>
      </c>
    </row>
    <row r="884" spans="1:16" ht="13.5" thickBot="1" x14ac:dyDescent="0.25">
      <c r="A884" s="15" t="str">
        <f t="shared" si="78"/>
        <v> BBS 35 </v>
      </c>
      <c r="B884" s="21" t="str">
        <f t="shared" si="79"/>
        <v>I</v>
      </c>
      <c r="C884" s="15">
        <f t="shared" si="80"/>
        <v>43396.324999999997</v>
      </c>
      <c r="D884" s="19" t="str">
        <f t="shared" si="81"/>
        <v>vis</v>
      </c>
      <c r="E884" s="47" t="e">
        <f>VLOOKUP(C884,Active!C$21:E$693,3,FALSE)</f>
        <v>#N/A</v>
      </c>
      <c r="F884" s="21" t="s">
        <v>9287</v>
      </c>
      <c r="G884" s="19" t="str">
        <f t="shared" si="82"/>
        <v>43396.325</v>
      </c>
      <c r="H884" s="15">
        <f t="shared" si="83"/>
        <v>164</v>
      </c>
      <c r="I884" s="48" t="s">
        <v>1821</v>
      </c>
      <c r="J884" s="49" t="s">
        <v>1822</v>
      </c>
      <c r="K884" s="48">
        <v>164</v>
      </c>
      <c r="L884" s="48" t="s">
        <v>7644</v>
      </c>
      <c r="M884" s="49" t="s">
        <v>9369</v>
      </c>
      <c r="N884" s="49"/>
      <c r="O884" s="50" t="s">
        <v>4777</v>
      </c>
      <c r="P884" s="50" t="s">
        <v>4962</v>
      </c>
    </row>
    <row r="885" spans="1:16" ht="13.5" thickBot="1" x14ac:dyDescent="0.25">
      <c r="A885" s="15" t="str">
        <f t="shared" si="78"/>
        <v> BBS 35 </v>
      </c>
      <c r="B885" s="21" t="str">
        <f t="shared" si="79"/>
        <v>I</v>
      </c>
      <c r="C885" s="15">
        <f t="shared" si="80"/>
        <v>43396.326000000001</v>
      </c>
      <c r="D885" s="19" t="str">
        <f t="shared" si="81"/>
        <v>vis</v>
      </c>
      <c r="E885" s="47" t="e">
        <f>VLOOKUP(C885,Active!C$21:E$693,3,FALSE)</f>
        <v>#N/A</v>
      </c>
      <c r="F885" s="21" t="s">
        <v>9287</v>
      </c>
      <c r="G885" s="19" t="str">
        <f t="shared" si="82"/>
        <v>43396.326</v>
      </c>
      <c r="H885" s="15">
        <f t="shared" si="83"/>
        <v>164</v>
      </c>
      <c r="I885" s="48" t="s">
        <v>1823</v>
      </c>
      <c r="J885" s="49" t="s">
        <v>1824</v>
      </c>
      <c r="K885" s="48">
        <v>164</v>
      </c>
      <c r="L885" s="48" t="s">
        <v>10639</v>
      </c>
      <c r="M885" s="49" t="s">
        <v>9369</v>
      </c>
      <c r="N885" s="49"/>
      <c r="O885" s="50" t="s">
        <v>7421</v>
      </c>
      <c r="P885" s="50" t="s">
        <v>4962</v>
      </c>
    </row>
    <row r="886" spans="1:16" ht="13.5" thickBot="1" x14ac:dyDescent="0.25">
      <c r="A886" s="15" t="str">
        <f t="shared" si="78"/>
        <v> BBS 35 </v>
      </c>
      <c r="B886" s="21" t="str">
        <f t="shared" si="79"/>
        <v>I</v>
      </c>
      <c r="C886" s="15">
        <f t="shared" si="80"/>
        <v>43396.328000000001</v>
      </c>
      <c r="D886" s="19" t="str">
        <f t="shared" si="81"/>
        <v>vis</v>
      </c>
      <c r="E886" s="47" t="e">
        <f>VLOOKUP(C886,Active!C$21:E$693,3,FALSE)</f>
        <v>#N/A</v>
      </c>
      <c r="F886" s="21" t="s">
        <v>9287</v>
      </c>
      <c r="G886" s="19" t="str">
        <f t="shared" si="82"/>
        <v>43396.328</v>
      </c>
      <c r="H886" s="15">
        <f t="shared" si="83"/>
        <v>164</v>
      </c>
      <c r="I886" s="48" t="s">
        <v>1825</v>
      </c>
      <c r="J886" s="49" t="s">
        <v>1826</v>
      </c>
      <c r="K886" s="48">
        <v>164</v>
      </c>
      <c r="L886" s="48" t="s">
        <v>10615</v>
      </c>
      <c r="M886" s="49" t="s">
        <v>9369</v>
      </c>
      <c r="N886" s="49"/>
      <c r="O886" s="50" t="s">
        <v>4835</v>
      </c>
      <c r="P886" s="50" t="s">
        <v>4962</v>
      </c>
    </row>
    <row r="887" spans="1:16" ht="13.5" thickBot="1" x14ac:dyDescent="0.25">
      <c r="A887" s="15" t="str">
        <f t="shared" si="78"/>
        <v> BBS 35 </v>
      </c>
      <c r="B887" s="21" t="str">
        <f t="shared" si="79"/>
        <v>I</v>
      </c>
      <c r="C887" s="15">
        <f t="shared" si="80"/>
        <v>43396.328999999998</v>
      </c>
      <c r="D887" s="19" t="str">
        <f t="shared" si="81"/>
        <v>vis</v>
      </c>
      <c r="E887" s="47" t="e">
        <f>VLOOKUP(C887,Active!C$21:E$693,3,FALSE)</f>
        <v>#N/A</v>
      </c>
      <c r="F887" s="21" t="s">
        <v>9287</v>
      </c>
      <c r="G887" s="19" t="str">
        <f t="shared" si="82"/>
        <v>43396.329</v>
      </c>
      <c r="H887" s="15">
        <f t="shared" si="83"/>
        <v>164</v>
      </c>
      <c r="I887" s="48" t="s">
        <v>1827</v>
      </c>
      <c r="J887" s="49" t="s">
        <v>1828</v>
      </c>
      <c r="K887" s="48">
        <v>164</v>
      </c>
      <c r="L887" s="48" t="s">
        <v>10685</v>
      </c>
      <c r="M887" s="49" t="s">
        <v>9369</v>
      </c>
      <c r="N887" s="49"/>
      <c r="O887" s="50" t="s">
        <v>1829</v>
      </c>
      <c r="P887" s="50" t="s">
        <v>4962</v>
      </c>
    </row>
    <row r="888" spans="1:16" ht="13.5" thickBot="1" x14ac:dyDescent="0.25">
      <c r="A888" s="15" t="str">
        <f t="shared" si="78"/>
        <v> BBS 35 </v>
      </c>
      <c r="B888" s="21" t="str">
        <f t="shared" si="79"/>
        <v>I</v>
      </c>
      <c r="C888" s="15">
        <f t="shared" si="80"/>
        <v>43396.330999999998</v>
      </c>
      <c r="D888" s="19" t="str">
        <f t="shared" si="81"/>
        <v>vis</v>
      </c>
      <c r="E888" s="47" t="e">
        <f>VLOOKUP(C888,Active!C$21:E$693,3,FALSE)</f>
        <v>#N/A</v>
      </c>
      <c r="F888" s="21" t="s">
        <v>9287</v>
      </c>
      <c r="G888" s="19" t="str">
        <f t="shared" si="82"/>
        <v>43396.331</v>
      </c>
      <c r="H888" s="15">
        <f t="shared" si="83"/>
        <v>164</v>
      </c>
      <c r="I888" s="48" t="s">
        <v>1830</v>
      </c>
      <c r="J888" s="49" t="s">
        <v>1831</v>
      </c>
      <c r="K888" s="48">
        <v>164</v>
      </c>
      <c r="L888" s="48" t="s">
        <v>10742</v>
      </c>
      <c r="M888" s="49" t="s">
        <v>9369</v>
      </c>
      <c r="N888" s="49"/>
      <c r="O888" s="50" t="s">
        <v>4406</v>
      </c>
      <c r="P888" s="50" t="s">
        <v>4962</v>
      </c>
    </row>
    <row r="889" spans="1:16" ht="13.5" thickBot="1" x14ac:dyDescent="0.25">
      <c r="A889" s="15" t="str">
        <f t="shared" si="78"/>
        <v> BBS 36 </v>
      </c>
      <c r="B889" s="21" t="str">
        <f t="shared" si="79"/>
        <v>I</v>
      </c>
      <c r="C889" s="15">
        <f t="shared" si="80"/>
        <v>43396.334999999999</v>
      </c>
      <c r="D889" s="19" t="str">
        <f t="shared" si="81"/>
        <v>vis</v>
      </c>
      <c r="E889" s="47" t="e">
        <f>VLOOKUP(C889,Active!C$21:E$693,3,FALSE)</f>
        <v>#N/A</v>
      </c>
      <c r="F889" s="21" t="s">
        <v>9287</v>
      </c>
      <c r="G889" s="19" t="str">
        <f t="shared" si="82"/>
        <v>43396.335</v>
      </c>
      <c r="H889" s="15">
        <f t="shared" si="83"/>
        <v>164</v>
      </c>
      <c r="I889" s="48" t="s">
        <v>1832</v>
      </c>
      <c r="J889" s="49" t="s">
        <v>1833</v>
      </c>
      <c r="K889" s="48">
        <v>164</v>
      </c>
      <c r="L889" s="48" t="s">
        <v>10699</v>
      </c>
      <c r="M889" s="49" t="s">
        <v>9369</v>
      </c>
      <c r="N889" s="49"/>
      <c r="O889" s="50" t="s">
        <v>5014</v>
      </c>
      <c r="P889" s="50" t="s">
        <v>1834</v>
      </c>
    </row>
    <row r="890" spans="1:16" ht="13.5" thickBot="1" x14ac:dyDescent="0.25">
      <c r="A890" s="15" t="str">
        <f t="shared" si="78"/>
        <v> BBS 35 </v>
      </c>
      <c r="B890" s="21" t="str">
        <f t="shared" si="79"/>
        <v>I</v>
      </c>
      <c r="C890" s="15">
        <f t="shared" si="80"/>
        <v>43396.339</v>
      </c>
      <c r="D890" s="19" t="str">
        <f t="shared" si="81"/>
        <v>vis</v>
      </c>
      <c r="E890" s="47" t="e">
        <f>VLOOKUP(C890,Active!C$21:E$693,3,FALSE)</f>
        <v>#N/A</v>
      </c>
      <c r="F890" s="21" t="s">
        <v>9287</v>
      </c>
      <c r="G890" s="19" t="str">
        <f t="shared" si="82"/>
        <v>43396.339</v>
      </c>
      <c r="H890" s="15">
        <f t="shared" si="83"/>
        <v>164</v>
      </c>
      <c r="I890" s="48" t="s">
        <v>1835</v>
      </c>
      <c r="J890" s="49" t="s">
        <v>1836</v>
      </c>
      <c r="K890" s="48">
        <v>164</v>
      </c>
      <c r="L890" s="48" t="s">
        <v>6911</v>
      </c>
      <c r="M890" s="49" t="s">
        <v>9369</v>
      </c>
      <c r="N890" s="49"/>
      <c r="O890" s="50" t="s">
        <v>5036</v>
      </c>
      <c r="P890" s="50" t="s">
        <v>4962</v>
      </c>
    </row>
    <row r="891" spans="1:16" ht="13.5" thickBot="1" x14ac:dyDescent="0.25">
      <c r="A891" s="15" t="str">
        <f t="shared" si="78"/>
        <v> BBS 35 </v>
      </c>
      <c r="B891" s="21" t="str">
        <f t="shared" si="79"/>
        <v>I</v>
      </c>
      <c r="C891" s="15">
        <f t="shared" si="80"/>
        <v>43396.341</v>
      </c>
      <c r="D891" s="19" t="str">
        <f t="shared" si="81"/>
        <v>vis</v>
      </c>
      <c r="E891" s="47" t="e">
        <f>VLOOKUP(C891,Active!C$21:E$693,3,FALSE)</f>
        <v>#N/A</v>
      </c>
      <c r="F891" s="21" t="s">
        <v>9287</v>
      </c>
      <c r="G891" s="19" t="str">
        <f t="shared" si="82"/>
        <v>43396.341</v>
      </c>
      <c r="H891" s="15">
        <f t="shared" si="83"/>
        <v>164</v>
      </c>
      <c r="I891" s="48" t="s">
        <v>1837</v>
      </c>
      <c r="J891" s="49" t="s">
        <v>1838</v>
      </c>
      <c r="K891" s="48">
        <v>164</v>
      </c>
      <c r="L891" s="48" t="s">
        <v>10910</v>
      </c>
      <c r="M891" s="49" t="s">
        <v>9369</v>
      </c>
      <c r="N891" s="49"/>
      <c r="O891" s="50" t="s">
        <v>1839</v>
      </c>
      <c r="P891" s="50" t="s">
        <v>4962</v>
      </c>
    </row>
    <row r="892" spans="1:16" ht="13.5" thickBot="1" x14ac:dyDescent="0.25">
      <c r="A892" s="15" t="str">
        <f t="shared" si="78"/>
        <v> BBS 35 </v>
      </c>
      <c r="B892" s="21" t="str">
        <f t="shared" si="79"/>
        <v>I</v>
      </c>
      <c r="C892" s="15">
        <f t="shared" si="80"/>
        <v>43397.523000000001</v>
      </c>
      <c r="D892" s="19" t="str">
        <f t="shared" si="81"/>
        <v>vis</v>
      </c>
      <c r="E892" s="47" t="e">
        <f>VLOOKUP(C892,Active!C$21:E$693,3,FALSE)</f>
        <v>#N/A</v>
      </c>
      <c r="F892" s="21" t="s">
        <v>9287</v>
      </c>
      <c r="G892" s="19" t="str">
        <f t="shared" si="82"/>
        <v>43397.523</v>
      </c>
      <c r="H892" s="15">
        <f t="shared" si="83"/>
        <v>165</v>
      </c>
      <c r="I892" s="48" t="s">
        <v>1840</v>
      </c>
      <c r="J892" s="49" t="s">
        <v>1841</v>
      </c>
      <c r="K892" s="48">
        <v>165</v>
      </c>
      <c r="L892" s="48" t="s">
        <v>10615</v>
      </c>
      <c r="M892" s="49" t="s">
        <v>9369</v>
      </c>
      <c r="N892" s="49"/>
      <c r="O892" s="50" t="s">
        <v>4952</v>
      </c>
      <c r="P892" s="50" t="s">
        <v>4962</v>
      </c>
    </row>
    <row r="893" spans="1:16" ht="13.5" thickBot="1" x14ac:dyDescent="0.25">
      <c r="A893" s="15" t="str">
        <f t="shared" si="78"/>
        <v> BBS 35 </v>
      </c>
      <c r="B893" s="21" t="str">
        <f t="shared" si="79"/>
        <v>I</v>
      </c>
      <c r="C893" s="15">
        <f t="shared" si="80"/>
        <v>43397.523000000001</v>
      </c>
      <c r="D893" s="19" t="str">
        <f t="shared" si="81"/>
        <v>vis</v>
      </c>
      <c r="E893" s="47" t="e">
        <f>VLOOKUP(C893,Active!C$21:E$693,3,FALSE)</f>
        <v>#N/A</v>
      </c>
      <c r="F893" s="21" t="s">
        <v>9287</v>
      </c>
      <c r="G893" s="19" t="str">
        <f t="shared" si="82"/>
        <v>43397.523</v>
      </c>
      <c r="H893" s="15">
        <f t="shared" si="83"/>
        <v>165</v>
      </c>
      <c r="I893" s="48" t="s">
        <v>1840</v>
      </c>
      <c r="J893" s="49" t="s">
        <v>1841</v>
      </c>
      <c r="K893" s="48">
        <v>165</v>
      </c>
      <c r="L893" s="48" t="s">
        <v>10615</v>
      </c>
      <c r="M893" s="49" t="s">
        <v>9369</v>
      </c>
      <c r="N893" s="49"/>
      <c r="O893" s="50" t="s">
        <v>7168</v>
      </c>
      <c r="P893" s="50" t="s">
        <v>4962</v>
      </c>
    </row>
    <row r="894" spans="1:16" ht="13.5" thickBot="1" x14ac:dyDescent="0.25">
      <c r="A894" s="15" t="str">
        <f t="shared" si="78"/>
        <v> BBS 35 </v>
      </c>
      <c r="B894" s="21" t="str">
        <f t="shared" si="79"/>
        <v>I</v>
      </c>
      <c r="C894" s="15">
        <f t="shared" si="80"/>
        <v>43397.525999999998</v>
      </c>
      <c r="D894" s="19" t="str">
        <f t="shared" si="81"/>
        <v>vis</v>
      </c>
      <c r="E894" s="47" t="e">
        <f>VLOOKUP(C894,Active!C$21:E$693,3,FALSE)</f>
        <v>#N/A</v>
      </c>
      <c r="F894" s="21" t="s">
        <v>9287</v>
      </c>
      <c r="G894" s="19" t="str">
        <f t="shared" si="82"/>
        <v>43397.526</v>
      </c>
      <c r="H894" s="15">
        <f t="shared" si="83"/>
        <v>165</v>
      </c>
      <c r="I894" s="48" t="s">
        <v>1842</v>
      </c>
      <c r="J894" s="49" t="s">
        <v>1843</v>
      </c>
      <c r="K894" s="48">
        <v>165</v>
      </c>
      <c r="L894" s="48" t="s">
        <v>10742</v>
      </c>
      <c r="M894" s="49" t="s">
        <v>9369</v>
      </c>
      <c r="N894" s="49"/>
      <c r="O894" s="50" t="s">
        <v>1844</v>
      </c>
      <c r="P894" s="50" t="s">
        <v>4962</v>
      </c>
    </row>
    <row r="895" spans="1:16" ht="13.5" thickBot="1" x14ac:dyDescent="0.25">
      <c r="A895" s="15" t="str">
        <f t="shared" si="78"/>
        <v> BBS 35 </v>
      </c>
      <c r="B895" s="21" t="str">
        <f t="shared" si="79"/>
        <v>I</v>
      </c>
      <c r="C895" s="15">
        <f t="shared" si="80"/>
        <v>43402.3</v>
      </c>
      <c r="D895" s="19" t="str">
        <f t="shared" si="81"/>
        <v>vis</v>
      </c>
      <c r="E895" s="47" t="e">
        <f>VLOOKUP(C895,Active!C$21:E$693,3,FALSE)</f>
        <v>#N/A</v>
      </c>
      <c r="F895" s="21" t="s">
        <v>9287</v>
      </c>
      <c r="G895" s="19" t="str">
        <f t="shared" si="82"/>
        <v>43402.300</v>
      </c>
      <c r="H895" s="15">
        <f t="shared" si="83"/>
        <v>169</v>
      </c>
      <c r="I895" s="48" t="s">
        <v>1845</v>
      </c>
      <c r="J895" s="49" t="s">
        <v>1846</v>
      </c>
      <c r="K895" s="48">
        <v>169</v>
      </c>
      <c r="L895" s="48" t="s">
        <v>9288</v>
      </c>
      <c r="M895" s="49" t="s">
        <v>9369</v>
      </c>
      <c r="N895" s="49"/>
      <c r="O895" s="50" t="s">
        <v>5866</v>
      </c>
      <c r="P895" s="50" t="s">
        <v>4962</v>
      </c>
    </row>
    <row r="896" spans="1:16" ht="13.5" thickBot="1" x14ac:dyDescent="0.25">
      <c r="A896" s="15" t="str">
        <f t="shared" si="78"/>
        <v> BBS 36 </v>
      </c>
      <c r="B896" s="21" t="str">
        <f t="shared" si="79"/>
        <v>I</v>
      </c>
      <c r="C896" s="15">
        <f t="shared" si="80"/>
        <v>43402.309000000001</v>
      </c>
      <c r="D896" s="19" t="str">
        <f t="shared" si="81"/>
        <v>vis</v>
      </c>
      <c r="E896" s="47" t="e">
        <f>VLOOKUP(C896,Active!C$21:E$693,3,FALSE)</f>
        <v>#N/A</v>
      </c>
      <c r="F896" s="21" t="s">
        <v>9287</v>
      </c>
      <c r="G896" s="19" t="str">
        <f t="shared" si="82"/>
        <v>43402.309</v>
      </c>
      <c r="H896" s="15">
        <f t="shared" si="83"/>
        <v>169</v>
      </c>
      <c r="I896" s="48" t="s">
        <v>1847</v>
      </c>
      <c r="J896" s="49" t="s">
        <v>1848</v>
      </c>
      <c r="K896" s="48">
        <v>169</v>
      </c>
      <c r="L896" s="48" t="s">
        <v>10775</v>
      </c>
      <c r="M896" s="49" t="s">
        <v>9369</v>
      </c>
      <c r="N896" s="49"/>
      <c r="O896" s="50" t="s">
        <v>5014</v>
      </c>
      <c r="P896" s="50" t="s">
        <v>1834</v>
      </c>
    </row>
    <row r="897" spans="1:16" ht="13.5" thickBot="1" x14ac:dyDescent="0.25">
      <c r="A897" s="15" t="str">
        <f t="shared" si="78"/>
        <v> BBS 35 </v>
      </c>
      <c r="B897" s="21" t="str">
        <f t="shared" si="79"/>
        <v>I</v>
      </c>
      <c r="C897" s="15">
        <f t="shared" si="80"/>
        <v>43402.315000000002</v>
      </c>
      <c r="D897" s="19" t="str">
        <f t="shared" si="81"/>
        <v>vis</v>
      </c>
      <c r="E897" s="47" t="e">
        <f>VLOOKUP(C897,Active!C$21:E$693,3,FALSE)</f>
        <v>#N/A</v>
      </c>
      <c r="F897" s="21" t="s">
        <v>9287</v>
      </c>
      <c r="G897" s="19" t="str">
        <f t="shared" si="82"/>
        <v>43402.315</v>
      </c>
      <c r="H897" s="15">
        <f t="shared" si="83"/>
        <v>169</v>
      </c>
      <c r="I897" s="48" t="s">
        <v>1849</v>
      </c>
      <c r="J897" s="49" t="s">
        <v>1850</v>
      </c>
      <c r="K897" s="48">
        <v>169</v>
      </c>
      <c r="L897" s="48" t="s">
        <v>6911</v>
      </c>
      <c r="M897" s="49" t="s">
        <v>9369</v>
      </c>
      <c r="N897" s="49"/>
      <c r="O897" s="50" t="s">
        <v>1820</v>
      </c>
      <c r="P897" s="50" t="s">
        <v>4962</v>
      </c>
    </row>
    <row r="898" spans="1:16" ht="13.5" thickBot="1" x14ac:dyDescent="0.25">
      <c r="A898" s="15" t="str">
        <f t="shared" si="78"/>
        <v> BBS 35 </v>
      </c>
      <c r="B898" s="21" t="str">
        <f t="shared" si="79"/>
        <v>I</v>
      </c>
      <c r="C898" s="15">
        <f t="shared" si="80"/>
        <v>43415.459000000003</v>
      </c>
      <c r="D898" s="19" t="str">
        <f t="shared" si="81"/>
        <v>vis</v>
      </c>
      <c r="E898" s="47" t="e">
        <f>VLOOKUP(C898,Active!C$21:E$693,3,FALSE)</f>
        <v>#N/A</v>
      </c>
      <c r="F898" s="21" t="s">
        <v>9287</v>
      </c>
      <c r="G898" s="19" t="str">
        <f t="shared" si="82"/>
        <v>43415.459</v>
      </c>
      <c r="H898" s="15">
        <f t="shared" si="83"/>
        <v>180</v>
      </c>
      <c r="I898" s="48" t="s">
        <v>1851</v>
      </c>
      <c r="J898" s="49" t="s">
        <v>1852</v>
      </c>
      <c r="K898" s="48">
        <v>180</v>
      </c>
      <c r="L898" s="48" t="s">
        <v>10699</v>
      </c>
      <c r="M898" s="49" t="s">
        <v>9369</v>
      </c>
      <c r="N898" s="49"/>
      <c r="O898" s="50" t="s">
        <v>4961</v>
      </c>
      <c r="P898" s="50" t="s">
        <v>4962</v>
      </c>
    </row>
    <row r="899" spans="1:16" ht="13.5" thickBot="1" x14ac:dyDescent="0.25">
      <c r="A899" s="15" t="str">
        <f t="shared" si="78"/>
        <v> BBS 35 </v>
      </c>
      <c r="B899" s="21" t="str">
        <f t="shared" si="79"/>
        <v>I</v>
      </c>
      <c r="C899" s="15">
        <f t="shared" si="80"/>
        <v>43415.46</v>
      </c>
      <c r="D899" s="19" t="str">
        <f t="shared" si="81"/>
        <v>vis</v>
      </c>
      <c r="E899" s="47" t="e">
        <f>VLOOKUP(C899,Active!C$21:E$693,3,FALSE)</f>
        <v>#N/A</v>
      </c>
      <c r="F899" s="21" t="s">
        <v>9287</v>
      </c>
      <c r="G899" s="19" t="str">
        <f t="shared" si="82"/>
        <v>43415.460</v>
      </c>
      <c r="H899" s="15">
        <f t="shared" si="83"/>
        <v>180</v>
      </c>
      <c r="I899" s="48" t="s">
        <v>1853</v>
      </c>
      <c r="J899" s="49" t="s">
        <v>1854</v>
      </c>
      <c r="K899" s="48">
        <v>180</v>
      </c>
      <c r="L899" s="48" t="s">
        <v>10760</v>
      </c>
      <c r="M899" s="49" t="s">
        <v>9369</v>
      </c>
      <c r="N899" s="49"/>
      <c r="O899" s="50" t="s">
        <v>5134</v>
      </c>
      <c r="P899" s="50" t="s">
        <v>4962</v>
      </c>
    </row>
    <row r="900" spans="1:16" ht="13.5" thickBot="1" x14ac:dyDescent="0.25">
      <c r="A900" s="15" t="str">
        <f t="shared" si="78"/>
        <v> AOEB 1 </v>
      </c>
      <c r="B900" s="21" t="str">
        <f t="shared" si="79"/>
        <v>I</v>
      </c>
      <c r="C900" s="15">
        <f t="shared" si="80"/>
        <v>43416.646999999997</v>
      </c>
      <c r="D900" s="19" t="str">
        <f t="shared" si="81"/>
        <v>vis</v>
      </c>
      <c r="E900" s="47" t="e">
        <f>VLOOKUP(C900,Active!C$21:E$693,3,FALSE)</f>
        <v>#N/A</v>
      </c>
      <c r="F900" s="21" t="s">
        <v>9287</v>
      </c>
      <c r="G900" s="19" t="str">
        <f t="shared" si="82"/>
        <v>43416.647</v>
      </c>
      <c r="H900" s="15">
        <f t="shared" si="83"/>
        <v>181</v>
      </c>
      <c r="I900" s="48" t="s">
        <v>1855</v>
      </c>
      <c r="J900" s="49" t="s">
        <v>1856</v>
      </c>
      <c r="K900" s="48">
        <v>181</v>
      </c>
      <c r="L900" s="48" t="s">
        <v>10615</v>
      </c>
      <c r="M900" s="49" t="s">
        <v>9369</v>
      </c>
      <c r="N900" s="49"/>
      <c r="O900" s="50" t="s">
        <v>11401</v>
      </c>
      <c r="P900" s="50" t="s">
        <v>7439</v>
      </c>
    </row>
    <row r="901" spans="1:16" ht="13.5" thickBot="1" x14ac:dyDescent="0.25">
      <c r="A901" s="15" t="str">
        <f t="shared" si="78"/>
        <v> BBS 35 </v>
      </c>
      <c r="B901" s="21" t="str">
        <f t="shared" si="79"/>
        <v>I</v>
      </c>
      <c r="C901" s="15">
        <f t="shared" si="80"/>
        <v>43421.434999999998</v>
      </c>
      <c r="D901" s="19" t="str">
        <f t="shared" si="81"/>
        <v>vis</v>
      </c>
      <c r="E901" s="47" t="e">
        <f>VLOOKUP(C901,Active!C$21:E$693,3,FALSE)</f>
        <v>#N/A</v>
      </c>
      <c r="F901" s="21" t="s">
        <v>9287</v>
      </c>
      <c r="G901" s="19" t="str">
        <f t="shared" si="82"/>
        <v>43421.435</v>
      </c>
      <c r="H901" s="15">
        <f t="shared" si="83"/>
        <v>185</v>
      </c>
      <c r="I901" s="48" t="s">
        <v>1857</v>
      </c>
      <c r="J901" s="49" t="s">
        <v>1858</v>
      </c>
      <c r="K901" s="48">
        <v>185</v>
      </c>
      <c r="L901" s="48" t="s">
        <v>10699</v>
      </c>
      <c r="M901" s="49" t="s">
        <v>9369</v>
      </c>
      <c r="N901" s="49"/>
      <c r="O901" s="50" t="s">
        <v>5036</v>
      </c>
      <c r="P901" s="50" t="s">
        <v>4962</v>
      </c>
    </row>
    <row r="902" spans="1:16" ht="13.5" thickBot="1" x14ac:dyDescent="0.25">
      <c r="A902" s="15" t="str">
        <f t="shared" si="78"/>
        <v> BBS 37 </v>
      </c>
      <c r="B902" s="21" t="str">
        <f t="shared" si="79"/>
        <v>I</v>
      </c>
      <c r="C902" s="15">
        <f t="shared" si="80"/>
        <v>43421.436000000002</v>
      </c>
      <c r="D902" s="19" t="str">
        <f t="shared" si="81"/>
        <v>vis</v>
      </c>
      <c r="E902" s="47" t="e">
        <f>VLOOKUP(C902,Active!C$21:E$693,3,FALSE)</f>
        <v>#N/A</v>
      </c>
      <c r="F902" s="21" t="s">
        <v>9287</v>
      </c>
      <c r="G902" s="19" t="str">
        <f t="shared" si="82"/>
        <v>43421.436</v>
      </c>
      <c r="H902" s="15">
        <f t="shared" si="83"/>
        <v>185</v>
      </c>
      <c r="I902" s="48" t="s">
        <v>1859</v>
      </c>
      <c r="J902" s="49" t="s">
        <v>1860</v>
      </c>
      <c r="K902" s="48">
        <v>185</v>
      </c>
      <c r="L902" s="48" t="s">
        <v>10760</v>
      </c>
      <c r="M902" s="49" t="s">
        <v>9369</v>
      </c>
      <c r="N902" s="49"/>
      <c r="O902" s="50" t="s">
        <v>1861</v>
      </c>
      <c r="P902" s="50" t="s">
        <v>5015</v>
      </c>
    </row>
    <row r="903" spans="1:16" ht="13.5" thickBot="1" x14ac:dyDescent="0.25">
      <c r="A903" s="15" t="str">
        <f t="shared" si="78"/>
        <v> BBS 36 </v>
      </c>
      <c r="B903" s="21" t="str">
        <f t="shared" si="79"/>
        <v>I</v>
      </c>
      <c r="C903" s="15">
        <f t="shared" si="80"/>
        <v>43427.402000000002</v>
      </c>
      <c r="D903" s="19" t="str">
        <f t="shared" si="81"/>
        <v>vis</v>
      </c>
      <c r="E903" s="47" t="e">
        <f>VLOOKUP(C903,Active!C$21:E$693,3,FALSE)</f>
        <v>#N/A</v>
      </c>
      <c r="F903" s="21" t="s">
        <v>9287</v>
      </c>
      <c r="G903" s="19" t="str">
        <f t="shared" si="82"/>
        <v>43427.402</v>
      </c>
      <c r="H903" s="15">
        <f t="shared" si="83"/>
        <v>190</v>
      </c>
      <c r="I903" s="48" t="s">
        <v>1862</v>
      </c>
      <c r="J903" s="49" t="s">
        <v>1863</v>
      </c>
      <c r="K903" s="48">
        <v>190</v>
      </c>
      <c r="L903" s="48" t="s">
        <v>10639</v>
      </c>
      <c r="M903" s="49" t="s">
        <v>9369</v>
      </c>
      <c r="N903" s="49"/>
      <c r="O903" s="50" t="s">
        <v>7230</v>
      </c>
      <c r="P903" s="50" t="s">
        <v>1834</v>
      </c>
    </row>
    <row r="904" spans="1:16" ht="13.5" thickBot="1" x14ac:dyDescent="0.25">
      <c r="A904" s="15" t="str">
        <f t="shared" si="78"/>
        <v>IBVS 1502 </v>
      </c>
      <c r="B904" s="21" t="str">
        <f t="shared" si="79"/>
        <v>I</v>
      </c>
      <c r="C904" s="15">
        <f t="shared" si="80"/>
        <v>43428.586000000003</v>
      </c>
      <c r="D904" s="19" t="str">
        <f t="shared" si="81"/>
        <v>vis</v>
      </c>
      <c r="E904" s="47" t="e">
        <f>VLOOKUP(C904,Active!C$21:E$693,3,FALSE)</f>
        <v>#N/A</v>
      </c>
      <c r="F904" s="21" t="s">
        <v>9287</v>
      </c>
      <c r="G904" s="19" t="str">
        <f t="shared" si="82"/>
        <v>43428.586</v>
      </c>
      <c r="H904" s="15">
        <f t="shared" si="83"/>
        <v>191</v>
      </c>
      <c r="I904" s="48" t="s">
        <v>1867</v>
      </c>
      <c r="J904" s="49" t="s">
        <v>1868</v>
      </c>
      <c r="K904" s="48">
        <v>191</v>
      </c>
      <c r="L904" s="48" t="s">
        <v>10391</v>
      </c>
      <c r="M904" s="49" t="s">
        <v>9369</v>
      </c>
      <c r="N904" s="49"/>
      <c r="O904" s="50" t="s">
        <v>7434</v>
      </c>
      <c r="P904" s="51" t="s">
        <v>1869</v>
      </c>
    </row>
    <row r="905" spans="1:16" ht="13.5" thickBot="1" x14ac:dyDescent="0.25">
      <c r="A905" s="15" t="str">
        <f t="shared" si="78"/>
        <v> BBS 35 </v>
      </c>
      <c r="B905" s="21" t="str">
        <f t="shared" si="79"/>
        <v>I</v>
      </c>
      <c r="C905" s="15">
        <f t="shared" si="80"/>
        <v>43433.368000000002</v>
      </c>
      <c r="D905" s="19" t="str">
        <f t="shared" si="81"/>
        <v>vis</v>
      </c>
      <c r="E905" s="47" t="e">
        <f>VLOOKUP(C905,Active!C$21:E$693,3,FALSE)</f>
        <v>#N/A</v>
      </c>
      <c r="F905" s="21" t="s">
        <v>9287</v>
      </c>
      <c r="G905" s="19" t="str">
        <f t="shared" si="82"/>
        <v>43433.368</v>
      </c>
      <c r="H905" s="15">
        <f t="shared" si="83"/>
        <v>195</v>
      </c>
      <c r="I905" s="48" t="s">
        <v>1870</v>
      </c>
      <c r="J905" s="49" t="s">
        <v>1871</v>
      </c>
      <c r="K905" s="48">
        <v>195</v>
      </c>
      <c r="L905" s="48" t="s">
        <v>10504</v>
      </c>
      <c r="M905" s="49" t="s">
        <v>9369</v>
      </c>
      <c r="N905" s="49"/>
      <c r="O905" s="50" t="s">
        <v>5248</v>
      </c>
      <c r="P905" s="50" t="s">
        <v>4962</v>
      </c>
    </row>
    <row r="906" spans="1:16" ht="13.5" thickBot="1" x14ac:dyDescent="0.25">
      <c r="A906" s="15" t="str">
        <f t="shared" si="78"/>
        <v> BBS 35 </v>
      </c>
      <c r="B906" s="21" t="str">
        <f t="shared" si="79"/>
        <v>I</v>
      </c>
      <c r="C906" s="15">
        <f t="shared" si="80"/>
        <v>43433.37</v>
      </c>
      <c r="D906" s="19" t="str">
        <f t="shared" si="81"/>
        <v>vis</v>
      </c>
      <c r="E906" s="47" t="e">
        <f>VLOOKUP(C906,Active!C$21:E$693,3,FALSE)</f>
        <v>#N/A</v>
      </c>
      <c r="F906" s="21" t="s">
        <v>9287</v>
      </c>
      <c r="G906" s="19" t="str">
        <f t="shared" si="82"/>
        <v>43433.370</v>
      </c>
      <c r="H906" s="15">
        <f t="shared" si="83"/>
        <v>195</v>
      </c>
      <c r="I906" s="48" t="s">
        <v>1872</v>
      </c>
      <c r="J906" s="49" t="s">
        <v>1873</v>
      </c>
      <c r="K906" s="48">
        <v>195</v>
      </c>
      <c r="L906" s="48" t="s">
        <v>10509</v>
      </c>
      <c r="M906" s="49" t="s">
        <v>9369</v>
      </c>
      <c r="N906" s="49"/>
      <c r="O906" s="50" t="s">
        <v>5866</v>
      </c>
      <c r="P906" s="50" t="s">
        <v>4962</v>
      </c>
    </row>
    <row r="907" spans="1:16" ht="13.5" thickBot="1" x14ac:dyDescent="0.25">
      <c r="A907" s="15" t="str">
        <f t="shared" ref="A907:A970" si="84">P907</f>
        <v> BBS 35 </v>
      </c>
      <c r="B907" s="21" t="str">
        <f t="shared" ref="B907:B970" si="85">IF(H907=INT(H907),"I","II")</f>
        <v>I</v>
      </c>
      <c r="C907" s="15">
        <f t="shared" ref="C907:C970" si="86">1*G907</f>
        <v>43433.377999999997</v>
      </c>
      <c r="D907" s="19" t="str">
        <f t="shared" ref="D907:D970" si="87">VLOOKUP(F907,I$1:J$5,2,FALSE)</f>
        <v>vis</v>
      </c>
      <c r="E907" s="47" t="e">
        <f>VLOOKUP(C907,Active!C$21:E$693,3,FALSE)</f>
        <v>#N/A</v>
      </c>
      <c r="F907" s="21" t="s">
        <v>9287</v>
      </c>
      <c r="G907" s="19" t="str">
        <f t="shared" ref="G907:G970" si="88">MID(I907,3,LEN(I907)-3)</f>
        <v>43433.378</v>
      </c>
      <c r="H907" s="15">
        <f t="shared" ref="H907:H970" si="89">1*K907</f>
        <v>195</v>
      </c>
      <c r="I907" s="48" t="s">
        <v>1874</v>
      </c>
      <c r="J907" s="49" t="s">
        <v>1875</v>
      </c>
      <c r="K907" s="48">
        <v>195</v>
      </c>
      <c r="L907" s="48" t="s">
        <v>10639</v>
      </c>
      <c r="M907" s="49" t="s">
        <v>9369</v>
      </c>
      <c r="N907" s="49"/>
      <c r="O907" s="50" t="s">
        <v>7818</v>
      </c>
      <c r="P907" s="50" t="s">
        <v>4962</v>
      </c>
    </row>
    <row r="908" spans="1:16" ht="13.5" thickBot="1" x14ac:dyDescent="0.25">
      <c r="A908" s="15" t="str">
        <f t="shared" si="84"/>
        <v> BBS 35 </v>
      </c>
      <c r="B908" s="21" t="str">
        <f t="shared" si="85"/>
        <v>I</v>
      </c>
      <c r="C908" s="15">
        <f t="shared" si="86"/>
        <v>43433.377999999997</v>
      </c>
      <c r="D908" s="19" t="str">
        <f t="shared" si="87"/>
        <v>vis</v>
      </c>
      <c r="E908" s="47" t="e">
        <f>VLOOKUP(C908,Active!C$21:E$693,3,FALSE)</f>
        <v>#N/A</v>
      </c>
      <c r="F908" s="21" t="s">
        <v>9287</v>
      </c>
      <c r="G908" s="19" t="str">
        <f t="shared" si="88"/>
        <v>43433.378</v>
      </c>
      <c r="H908" s="15">
        <f t="shared" si="89"/>
        <v>195</v>
      </c>
      <c r="I908" s="48" t="s">
        <v>1874</v>
      </c>
      <c r="J908" s="49" t="s">
        <v>1875</v>
      </c>
      <c r="K908" s="48">
        <v>195</v>
      </c>
      <c r="L908" s="48" t="s">
        <v>10639</v>
      </c>
      <c r="M908" s="49" t="s">
        <v>9369</v>
      </c>
      <c r="N908" s="49"/>
      <c r="O908" s="50" t="s">
        <v>4179</v>
      </c>
      <c r="P908" s="50" t="s">
        <v>4962</v>
      </c>
    </row>
    <row r="909" spans="1:16" ht="13.5" thickBot="1" x14ac:dyDescent="0.25">
      <c r="A909" s="15" t="str">
        <f t="shared" si="84"/>
        <v> BBS 35 </v>
      </c>
      <c r="B909" s="21" t="str">
        <f t="shared" si="85"/>
        <v>I</v>
      </c>
      <c r="C909" s="15">
        <f t="shared" si="86"/>
        <v>43433.383999999998</v>
      </c>
      <c r="D909" s="19" t="str">
        <f t="shared" si="87"/>
        <v>vis</v>
      </c>
      <c r="E909" s="47" t="e">
        <f>VLOOKUP(C909,Active!C$21:E$693,3,FALSE)</f>
        <v>#N/A</v>
      </c>
      <c r="F909" s="21" t="s">
        <v>9287</v>
      </c>
      <c r="G909" s="19" t="str">
        <f t="shared" si="88"/>
        <v>43433.384</v>
      </c>
      <c r="H909" s="15">
        <f t="shared" si="89"/>
        <v>195</v>
      </c>
      <c r="I909" s="48" t="s">
        <v>1876</v>
      </c>
      <c r="J909" s="49" t="s">
        <v>1877</v>
      </c>
      <c r="K909" s="48">
        <v>195</v>
      </c>
      <c r="L909" s="48" t="s">
        <v>10688</v>
      </c>
      <c r="M909" s="49" t="s">
        <v>9369</v>
      </c>
      <c r="N909" s="49"/>
      <c r="O909" s="50" t="s">
        <v>5134</v>
      </c>
      <c r="P909" s="50" t="s">
        <v>4962</v>
      </c>
    </row>
    <row r="910" spans="1:16" ht="13.5" thickBot="1" x14ac:dyDescent="0.25">
      <c r="A910" s="15" t="str">
        <f t="shared" si="84"/>
        <v> BBS 35 </v>
      </c>
      <c r="B910" s="21" t="str">
        <f t="shared" si="85"/>
        <v>I</v>
      </c>
      <c r="C910" s="15">
        <f t="shared" si="86"/>
        <v>43433.383999999998</v>
      </c>
      <c r="D910" s="19" t="str">
        <f t="shared" si="87"/>
        <v>vis</v>
      </c>
      <c r="E910" s="47" t="e">
        <f>VLOOKUP(C910,Active!C$21:E$693,3,FALSE)</f>
        <v>#N/A</v>
      </c>
      <c r="F910" s="21" t="s">
        <v>9287</v>
      </c>
      <c r="G910" s="19" t="str">
        <f t="shared" si="88"/>
        <v>43433.384</v>
      </c>
      <c r="H910" s="15">
        <f t="shared" si="89"/>
        <v>195</v>
      </c>
      <c r="I910" s="48" t="s">
        <v>1876</v>
      </c>
      <c r="J910" s="49" t="s">
        <v>1877</v>
      </c>
      <c r="K910" s="48">
        <v>195</v>
      </c>
      <c r="L910" s="48" t="s">
        <v>10688</v>
      </c>
      <c r="M910" s="49" t="s">
        <v>9369</v>
      </c>
      <c r="N910" s="49"/>
      <c r="O910" s="50" t="s">
        <v>5112</v>
      </c>
      <c r="P910" s="50" t="s">
        <v>4962</v>
      </c>
    </row>
    <row r="911" spans="1:16" ht="13.5" thickBot="1" x14ac:dyDescent="0.25">
      <c r="A911" s="15" t="str">
        <f t="shared" si="84"/>
        <v> VSSC 58.14 </v>
      </c>
      <c r="B911" s="21" t="str">
        <f t="shared" si="85"/>
        <v>I</v>
      </c>
      <c r="C911" s="15">
        <f t="shared" si="86"/>
        <v>43433.383999999998</v>
      </c>
      <c r="D911" s="19" t="str">
        <f t="shared" si="87"/>
        <v>vis</v>
      </c>
      <c r="E911" s="47" t="e">
        <f>VLOOKUP(C911,Active!C$21:E$693,3,FALSE)</f>
        <v>#N/A</v>
      </c>
      <c r="F911" s="21" t="s">
        <v>9287</v>
      </c>
      <c r="G911" s="19" t="str">
        <f t="shared" si="88"/>
        <v>43433.384</v>
      </c>
      <c r="H911" s="15">
        <f t="shared" si="89"/>
        <v>195</v>
      </c>
      <c r="I911" s="48" t="s">
        <v>1876</v>
      </c>
      <c r="J911" s="49" t="s">
        <v>1877</v>
      </c>
      <c r="K911" s="48">
        <v>195</v>
      </c>
      <c r="L911" s="48" t="s">
        <v>10688</v>
      </c>
      <c r="M911" s="49" t="s">
        <v>9369</v>
      </c>
      <c r="N911" s="49"/>
      <c r="O911" s="50" t="s">
        <v>5005</v>
      </c>
      <c r="P911" s="50" t="s">
        <v>8134</v>
      </c>
    </row>
    <row r="912" spans="1:16" ht="13.5" thickBot="1" x14ac:dyDescent="0.25">
      <c r="A912" s="15" t="str">
        <f t="shared" si="84"/>
        <v> BBS 35 </v>
      </c>
      <c r="B912" s="21" t="str">
        <f t="shared" si="85"/>
        <v>I</v>
      </c>
      <c r="C912" s="15">
        <f t="shared" si="86"/>
        <v>43433.387999999999</v>
      </c>
      <c r="D912" s="19" t="str">
        <f t="shared" si="87"/>
        <v>vis</v>
      </c>
      <c r="E912" s="47" t="e">
        <f>VLOOKUP(C912,Active!C$21:E$693,3,FALSE)</f>
        <v>#N/A</v>
      </c>
      <c r="F912" s="21" t="s">
        <v>9287</v>
      </c>
      <c r="G912" s="19" t="str">
        <f t="shared" si="88"/>
        <v>43433.388</v>
      </c>
      <c r="H912" s="15">
        <f t="shared" si="89"/>
        <v>195</v>
      </c>
      <c r="I912" s="48" t="s">
        <v>1878</v>
      </c>
      <c r="J912" s="49" t="s">
        <v>1879</v>
      </c>
      <c r="K912" s="48">
        <v>195</v>
      </c>
      <c r="L912" s="48" t="s">
        <v>10760</v>
      </c>
      <c r="M912" s="49" t="s">
        <v>9369</v>
      </c>
      <c r="N912" s="49"/>
      <c r="O912" s="50" t="s">
        <v>1880</v>
      </c>
      <c r="P912" s="50" t="s">
        <v>4962</v>
      </c>
    </row>
    <row r="913" spans="1:16" ht="13.5" thickBot="1" x14ac:dyDescent="0.25">
      <c r="A913" s="15" t="str">
        <f t="shared" si="84"/>
        <v> BBS 35 </v>
      </c>
      <c r="B913" s="21" t="str">
        <f t="shared" si="85"/>
        <v>I</v>
      </c>
      <c r="C913" s="15">
        <f t="shared" si="86"/>
        <v>43433.387999999999</v>
      </c>
      <c r="D913" s="19" t="str">
        <f t="shared" si="87"/>
        <v>vis</v>
      </c>
      <c r="E913" s="47" t="e">
        <f>VLOOKUP(C913,Active!C$21:E$693,3,FALSE)</f>
        <v>#N/A</v>
      </c>
      <c r="F913" s="21" t="s">
        <v>9287</v>
      </c>
      <c r="G913" s="19" t="str">
        <f t="shared" si="88"/>
        <v>43433.388</v>
      </c>
      <c r="H913" s="15">
        <f t="shared" si="89"/>
        <v>195</v>
      </c>
      <c r="I913" s="48" t="s">
        <v>1878</v>
      </c>
      <c r="J913" s="49" t="s">
        <v>1879</v>
      </c>
      <c r="K913" s="48">
        <v>195</v>
      </c>
      <c r="L913" s="48" t="s">
        <v>10760</v>
      </c>
      <c r="M913" s="49" t="s">
        <v>9369</v>
      </c>
      <c r="N913" s="49"/>
      <c r="O913" s="50" t="s">
        <v>5036</v>
      </c>
      <c r="P913" s="50" t="s">
        <v>4962</v>
      </c>
    </row>
    <row r="914" spans="1:16" ht="13.5" thickBot="1" x14ac:dyDescent="0.25">
      <c r="A914" s="15" t="str">
        <f t="shared" si="84"/>
        <v> BBS 35 </v>
      </c>
      <c r="B914" s="21" t="str">
        <f t="shared" si="85"/>
        <v>I</v>
      </c>
      <c r="C914" s="15">
        <f t="shared" si="86"/>
        <v>43439.358999999997</v>
      </c>
      <c r="D914" s="19" t="str">
        <f t="shared" si="87"/>
        <v>vis</v>
      </c>
      <c r="E914" s="47" t="e">
        <f>VLOOKUP(C914,Active!C$21:E$693,3,FALSE)</f>
        <v>#N/A</v>
      </c>
      <c r="F914" s="21" t="s">
        <v>9287</v>
      </c>
      <c r="G914" s="19" t="str">
        <f t="shared" si="88"/>
        <v>43439.359</v>
      </c>
      <c r="H914" s="15">
        <f t="shared" si="89"/>
        <v>200</v>
      </c>
      <c r="I914" s="48" t="s">
        <v>1883</v>
      </c>
      <c r="J914" s="49" t="s">
        <v>1884</v>
      </c>
      <c r="K914" s="48">
        <v>200</v>
      </c>
      <c r="L914" s="48" t="s">
        <v>10734</v>
      </c>
      <c r="M914" s="49" t="s">
        <v>9369</v>
      </c>
      <c r="N914" s="49"/>
      <c r="O914" s="50" t="s">
        <v>4882</v>
      </c>
      <c r="P914" s="50" t="s">
        <v>4962</v>
      </c>
    </row>
    <row r="915" spans="1:16" ht="13.5" thickBot="1" x14ac:dyDescent="0.25">
      <c r="A915" s="15" t="str">
        <f t="shared" si="84"/>
        <v> BBS 35 </v>
      </c>
      <c r="B915" s="21" t="str">
        <f t="shared" si="85"/>
        <v>I</v>
      </c>
      <c r="C915" s="15">
        <f t="shared" si="86"/>
        <v>43439.362999999998</v>
      </c>
      <c r="D915" s="19" t="str">
        <f t="shared" si="87"/>
        <v>vis</v>
      </c>
      <c r="E915" s="47" t="e">
        <f>VLOOKUP(C915,Active!C$21:E$693,3,FALSE)</f>
        <v>#N/A</v>
      </c>
      <c r="F915" s="21" t="s">
        <v>9287</v>
      </c>
      <c r="G915" s="19" t="str">
        <f t="shared" si="88"/>
        <v>43439.363</v>
      </c>
      <c r="H915" s="15">
        <f t="shared" si="89"/>
        <v>200</v>
      </c>
      <c r="I915" s="48" t="s">
        <v>1885</v>
      </c>
      <c r="J915" s="49" t="s">
        <v>1886</v>
      </c>
      <c r="K915" s="48">
        <v>200</v>
      </c>
      <c r="L915" s="48" t="s">
        <v>10710</v>
      </c>
      <c r="M915" s="49" t="s">
        <v>9369</v>
      </c>
      <c r="N915" s="49"/>
      <c r="O915" s="50" t="s">
        <v>1887</v>
      </c>
      <c r="P915" s="50" t="s">
        <v>4962</v>
      </c>
    </row>
    <row r="916" spans="1:16" ht="13.5" thickBot="1" x14ac:dyDescent="0.25">
      <c r="A916" s="15" t="str">
        <f t="shared" si="84"/>
        <v> AOEB 1 </v>
      </c>
      <c r="B916" s="21" t="str">
        <f t="shared" si="85"/>
        <v>I</v>
      </c>
      <c r="C916" s="15">
        <f t="shared" si="86"/>
        <v>43441.743999999999</v>
      </c>
      <c r="D916" s="19" t="str">
        <f t="shared" si="87"/>
        <v>vis</v>
      </c>
      <c r="E916" s="47" t="e">
        <f>VLOOKUP(C916,Active!C$21:E$693,3,FALSE)</f>
        <v>#N/A</v>
      </c>
      <c r="F916" s="21" t="s">
        <v>9287</v>
      </c>
      <c r="G916" s="19" t="str">
        <f t="shared" si="88"/>
        <v>43441.744</v>
      </c>
      <c r="H916" s="15">
        <f t="shared" si="89"/>
        <v>202</v>
      </c>
      <c r="I916" s="48" t="s">
        <v>1888</v>
      </c>
      <c r="J916" s="49" t="s">
        <v>1889</v>
      </c>
      <c r="K916" s="48">
        <v>202</v>
      </c>
      <c r="L916" s="48" t="s">
        <v>7644</v>
      </c>
      <c r="M916" s="49" t="s">
        <v>9369</v>
      </c>
      <c r="N916" s="49"/>
      <c r="O916" s="50" t="s">
        <v>1890</v>
      </c>
      <c r="P916" s="50" t="s">
        <v>7439</v>
      </c>
    </row>
    <row r="917" spans="1:16" ht="13.5" thickBot="1" x14ac:dyDescent="0.25">
      <c r="A917" s="15" t="str">
        <f t="shared" si="84"/>
        <v> BBS 36 </v>
      </c>
      <c r="B917" s="21" t="str">
        <f t="shared" si="85"/>
        <v>I</v>
      </c>
      <c r="C917" s="15">
        <f t="shared" si="86"/>
        <v>43445.324999999997</v>
      </c>
      <c r="D917" s="19" t="str">
        <f t="shared" si="87"/>
        <v>vis</v>
      </c>
      <c r="E917" s="47" t="e">
        <f>VLOOKUP(C917,Active!C$21:E$693,3,FALSE)</f>
        <v>#N/A</v>
      </c>
      <c r="F917" s="21" t="s">
        <v>9287</v>
      </c>
      <c r="G917" s="19" t="str">
        <f t="shared" si="88"/>
        <v>43445.325</v>
      </c>
      <c r="H917" s="15">
        <f t="shared" si="89"/>
        <v>205</v>
      </c>
      <c r="I917" s="48" t="s">
        <v>1891</v>
      </c>
      <c r="J917" s="49" t="s">
        <v>1892</v>
      </c>
      <c r="K917" s="48">
        <v>205</v>
      </c>
      <c r="L917" s="48" t="s">
        <v>10586</v>
      </c>
      <c r="M917" s="49" t="s">
        <v>9369</v>
      </c>
      <c r="N917" s="49"/>
      <c r="O917" s="50" t="s">
        <v>4179</v>
      </c>
      <c r="P917" s="50" t="s">
        <v>1834</v>
      </c>
    </row>
    <row r="918" spans="1:16" ht="13.5" thickBot="1" x14ac:dyDescent="0.25">
      <c r="A918" s="15" t="str">
        <f t="shared" si="84"/>
        <v> BBS 36 </v>
      </c>
      <c r="B918" s="21" t="str">
        <f t="shared" si="85"/>
        <v>I</v>
      </c>
      <c r="C918" s="15">
        <f t="shared" si="86"/>
        <v>43445.334000000003</v>
      </c>
      <c r="D918" s="19" t="str">
        <f t="shared" si="87"/>
        <v>vis</v>
      </c>
      <c r="E918" s="47" t="e">
        <f>VLOOKUP(C918,Active!C$21:E$693,3,FALSE)</f>
        <v>#N/A</v>
      </c>
      <c r="F918" s="21" t="s">
        <v>9287</v>
      </c>
      <c r="G918" s="19" t="str">
        <f t="shared" si="88"/>
        <v>43445.334</v>
      </c>
      <c r="H918" s="15">
        <f t="shared" si="89"/>
        <v>205</v>
      </c>
      <c r="I918" s="48" t="s">
        <v>1893</v>
      </c>
      <c r="J918" s="49" t="s">
        <v>1894</v>
      </c>
      <c r="K918" s="48">
        <v>205</v>
      </c>
      <c r="L918" s="48" t="s">
        <v>10685</v>
      </c>
      <c r="M918" s="49" t="s">
        <v>9369</v>
      </c>
      <c r="N918" s="49"/>
      <c r="O918" s="50" t="s">
        <v>7230</v>
      </c>
      <c r="P918" s="50" t="s">
        <v>1834</v>
      </c>
    </row>
    <row r="919" spans="1:16" ht="13.5" thickBot="1" x14ac:dyDescent="0.25">
      <c r="A919" s="15" t="str">
        <f t="shared" si="84"/>
        <v> BBS 36 </v>
      </c>
      <c r="B919" s="21" t="str">
        <f t="shared" si="85"/>
        <v>I</v>
      </c>
      <c r="C919" s="15">
        <f t="shared" si="86"/>
        <v>43451.315999999999</v>
      </c>
      <c r="D919" s="19" t="str">
        <f t="shared" si="87"/>
        <v>vis</v>
      </c>
      <c r="E919" s="47" t="e">
        <f>VLOOKUP(C919,Active!C$21:E$693,3,FALSE)</f>
        <v>#N/A</v>
      </c>
      <c r="F919" s="21" t="s">
        <v>9287</v>
      </c>
      <c r="G919" s="19" t="str">
        <f t="shared" si="88"/>
        <v>43451.316</v>
      </c>
      <c r="H919" s="15">
        <f t="shared" si="89"/>
        <v>210</v>
      </c>
      <c r="I919" s="48" t="s">
        <v>1895</v>
      </c>
      <c r="J919" s="49" t="s">
        <v>1896</v>
      </c>
      <c r="K919" s="48">
        <v>210</v>
      </c>
      <c r="L919" s="48" t="s">
        <v>10699</v>
      </c>
      <c r="M919" s="49" t="s">
        <v>9369</v>
      </c>
      <c r="N919" s="49"/>
      <c r="O919" s="50" t="s">
        <v>1839</v>
      </c>
      <c r="P919" s="50" t="s">
        <v>1834</v>
      </c>
    </row>
    <row r="920" spans="1:16" ht="13.5" thickBot="1" x14ac:dyDescent="0.25">
      <c r="A920" s="15" t="str">
        <f t="shared" si="84"/>
        <v> BBS 36 </v>
      </c>
      <c r="B920" s="21" t="str">
        <f t="shared" si="85"/>
        <v>I</v>
      </c>
      <c r="C920" s="15">
        <f t="shared" si="86"/>
        <v>43451.317999999999</v>
      </c>
      <c r="D920" s="19" t="str">
        <f t="shared" si="87"/>
        <v>vis</v>
      </c>
      <c r="E920" s="47" t="e">
        <f>VLOOKUP(C920,Active!C$21:E$693,3,FALSE)</f>
        <v>#N/A</v>
      </c>
      <c r="F920" s="21" t="s">
        <v>9287</v>
      </c>
      <c r="G920" s="19" t="str">
        <f t="shared" si="88"/>
        <v>43451.318</v>
      </c>
      <c r="H920" s="15">
        <f t="shared" si="89"/>
        <v>210</v>
      </c>
      <c r="I920" s="48" t="s">
        <v>1897</v>
      </c>
      <c r="J920" s="49" t="s">
        <v>1898</v>
      </c>
      <c r="K920" s="48">
        <v>210</v>
      </c>
      <c r="L920" s="48" t="s">
        <v>10723</v>
      </c>
      <c r="M920" s="49" t="s">
        <v>9369</v>
      </c>
      <c r="N920" s="49"/>
      <c r="O920" s="50" t="s">
        <v>1820</v>
      </c>
      <c r="P920" s="50" t="s">
        <v>1834</v>
      </c>
    </row>
    <row r="921" spans="1:16" ht="13.5" thickBot="1" x14ac:dyDescent="0.25">
      <c r="A921" s="15" t="str">
        <f t="shared" si="84"/>
        <v> BBS 36 </v>
      </c>
      <c r="B921" s="21" t="str">
        <f t="shared" si="85"/>
        <v>I</v>
      </c>
      <c r="C921" s="15">
        <f t="shared" si="86"/>
        <v>43451.321000000004</v>
      </c>
      <c r="D921" s="19" t="str">
        <f t="shared" si="87"/>
        <v>vis</v>
      </c>
      <c r="E921" s="47" t="e">
        <f>VLOOKUP(C921,Active!C$21:E$693,3,FALSE)</f>
        <v>#N/A</v>
      </c>
      <c r="F921" s="21" t="s">
        <v>9287</v>
      </c>
      <c r="G921" s="19" t="str">
        <f t="shared" si="88"/>
        <v>43451.321</v>
      </c>
      <c r="H921" s="15">
        <f t="shared" si="89"/>
        <v>210</v>
      </c>
      <c r="I921" s="48" t="s">
        <v>1899</v>
      </c>
      <c r="J921" s="49" t="s">
        <v>1900</v>
      </c>
      <c r="K921" s="48">
        <v>210</v>
      </c>
      <c r="L921" s="48" t="s">
        <v>10846</v>
      </c>
      <c r="M921" s="49" t="s">
        <v>9369</v>
      </c>
      <c r="N921" s="49"/>
      <c r="O921" s="50" t="s">
        <v>5029</v>
      </c>
      <c r="P921" s="50" t="s">
        <v>1834</v>
      </c>
    </row>
    <row r="922" spans="1:16" ht="13.5" thickBot="1" x14ac:dyDescent="0.25">
      <c r="A922" s="15" t="str">
        <f t="shared" si="84"/>
        <v> BBS 36 </v>
      </c>
      <c r="B922" s="21" t="str">
        <f t="shared" si="85"/>
        <v>I</v>
      </c>
      <c r="C922" s="15">
        <f t="shared" si="86"/>
        <v>43451.324999999997</v>
      </c>
      <c r="D922" s="19" t="str">
        <f t="shared" si="87"/>
        <v>vis</v>
      </c>
      <c r="E922" s="47" t="e">
        <f>VLOOKUP(C922,Active!C$21:E$693,3,FALSE)</f>
        <v>#N/A</v>
      </c>
      <c r="F922" s="21" t="s">
        <v>9287</v>
      </c>
      <c r="G922" s="19" t="str">
        <f t="shared" si="88"/>
        <v>43451.325</v>
      </c>
      <c r="H922" s="15">
        <f t="shared" si="89"/>
        <v>210</v>
      </c>
      <c r="I922" s="48" t="s">
        <v>1901</v>
      </c>
      <c r="J922" s="49" t="s">
        <v>1902</v>
      </c>
      <c r="K922" s="48">
        <v>210</v>
      </c>
      <c r="L922" s="48" t="s">
        <v>10948</v>
      </c>
      <c r="M922" s="49" t="s">
        <v>9369</v>
      </c>
      <c r="N922" s="49"/>
      <c r="O922" s="50" t="s">
        <v>1829</v>
      </c>
      <c r="P922" s="50" t="s">
        <v>1834</v>
      </c>
    </row>
    <row r="923" spans="1:16" ht="13.5" thickBot="1" x14ac:dyDescent="0.25">
      <c r="A923" s="15" t="str">
        <f t="shared" si="84"/>
        <v> BBS 36 </v>
      </c>
      <c r="B923" s="21" t="str">
        <f t="shared" si="85"/>
        <v>I</v>
      </c>
      <c r="C923" s="15">
        <f t="shared" si="86"/>
        <v>43457.283000000003</v>
      </c>
      <c r="D923" s="19" t="str">
        <f t="shared" si="87"/>
        <v>vis</v>
      </c>
      <c r="E923" s="47" t="e">
        <f>VLOOKUP(C923,Active!C$21:E$693,3,FALSE)</f>
        <v>#N/A</v>
      </c>
      <c r="F923" s="21" t="s">
        <v>9287</v>
      </c>
      <c r="G923" s="19" t="str">
        <f t="shared" si="88"/>
        <v>43457.283</v>
      </c>
      <c r="H923" s="15">
        <f t="shared" si="89"/>
        <v>215</v>
      </c>
      <c r="I923" s="48" t="s">
        <v>1905</v>
      </c>
      <c r="J923" s="49" t="s">
        <v>1906</v>
      </c>
      <c r="K923" s="48">
        <v>215</v>
      </c>
      <c r="L923" s="48" t="s">
        <v>10639</v>
      </c>
      <c r="M923" s="49" t="s">
        <v>9369</v>
      </c>
      <c r="N923" s="49"/>
      <c r="O923" s="50" t="s">
        <v>4179</v>
      </c>
      <c r="P923" s="50" t="s">
        <v>1834</v>
      </c>
    </row>
    <row r="924" spans="1:16" ht="13.5" thickBot="1" x14ac:dyDescent="0.25">
      <c r="A924" s="15" t="str">
        <f t="shared" si="84"/>
        <v> BBS 36 </v>
      </c>
      <c r="B924" s="21" t="str">
        <f t="shared" si="85"/>
        <v>I</v>
      </c>
      <c r="C924" s="15">
        <f t="shared" si="86"/>
        <v>43457.290999999997</v>
      </c>
      <c r="D924" s="19" t="str">
        <f t="shared" si="87"/>
        <v>vis</v>
      </c>
      <c r="E924" s="47" t="e">
        <f>VLOOKUP(C924,Active!C$21:E$693,3,FALSE)</f>
        <v>#N/A</v>
      </c>
      <c r="F924" s="21" t="s">
        <v>9287</v>
      </c>
      <c r="G924" s="19" t="str">
        <f t="shared" si="88"/>
        <v>43457.291</v>
      </c>
      <c r="H924" s="15">
        <f t="shared" si="89"/>
        <v>215</v>
      </c>
      <c r="I924" s="48" t="s">
        <v>1907</v>
      </c>
      <c r="J924" s="49" t="s">
        <v>1908</v>
      </c>
      <c r="K924" s="48">
        <v>215</v>
      </c>
      <c r="L924" s="48" t="s">
        <v>10710</v>
      </c>
      <c r="M924" s="49" t="s">
        <v>9369</v>
      </c>
      <c r="N924" s="49"/>
      <c r="O924" s="50" t="s">
        <v>5036</v>
      </c>
      <c r="P924" s="50" t="s">
        <v>1834</v>
      </c>
    </row>
    <row r="925" spans="1:16" ht="13.5" thickBot="1" x14ac:dyDescent="0.25">
      <c r="A925" s="15" t="str">
        <f t="shared" si="84"/>
        <v> BBS 36 </v>
      </c>
      <c r="B925" s="21" t="str">
        <f t="shared" si="85"/>
        <v>I</v>
      </c>
      <c r="C925" s="15">
        <f t="shared" si="86"/>
        <v>43457.292999999998</v>
      </c>
      <c r="D925" s="19" t="str">
        <f t="shared" si="87"/>
        <v>vis</v>
      </c>
      <c r="E925" s="47" t="e">
        <f>VLOOKUP(C925,Active!C$21:E$693,3,FALSE)</f>
        <v>#N/A</v>
      </c>
      <c r="F925" s="21" t="s">
        <v>9287</v>
      </c>
      <c r="G925" s="19" t="str">
        <f t="shared" si="88"/>
        <v>43457.293</v>
      </c>
      <c r="H925" s="15">
        <f t="shared" si="89"/>
        <v>215</v>
      </c>
      <c r="I925" s="48" t="s">
        <v>1909</v>
      </c>
      <c r="J925" s="49" t="s">
        <v>1910</v>
      </c>
      <c r="K925" s="48">
        <v>215</v>
      </c>
      <c r="L925" s="48" t="s">
        <v>10760</v>
      </c>
      <c r="M925" s="49" t="s">
        <v>9369</v>
      </c>
      <c r="N925" s="49"/>
      <c r="O925" s="50" t="s">
        <v>1839</v>
      </c>
      <c r="P925" s="50" t="s">
        <v>1834</v>
      </c>
    </row>
    <row r="926" spans="1:16" ht="13.5" thickBot="1" x14ac:dyDescent="0.25">
      <c r="A926" s="15" t="str">
        <f t="shared" si="84"/>
        <v> BBS 36 </v>
      </c>
      <c r="B926" s="21" t="str">
        <f t="shared" si="85"/>
        <v>I</v>
      </c>
      <c r="C926" s="15">
        <f t="shared" si="86"/>
        <v>43457.294999999998</v>
      </c>
      <c r="D926" s="19" t="str">
        <f t="shared" si="87"/>
        <v>vis</v>
      </c>
      <c r="E926" s="47" t="e">
        <f>VLOOKUP(C926,Active!C$21:E$693,3,FALSE)</f>
        <v>#N/A</v>
      </c>
      <c r="F926" s="21" t="s">
        <v>9287</v>
      </c>
      <c r="G926" s="19" t="str">
        <f t="shared" si="88"/>
        <v>43457.295</v>
      </c>
      <c r="H926" s="15">
        <f t="shared" si="89"/>
        <v>215</v>
      </c>
      <c r="I926" s="48" t="s">
        <v>1911</v>
      </c>
      <c r="J926" s="49" t="s">
        <v>1912</v>
      </c>
      <c r="K926" s="48">
        <v>215</v>
      </c>
      <c r="L926" s="48" t="s">
        <v>10843</v>
      </c>
      <c r="M926" s="49" t="s">
        <v>9369</v>
      </c>
      <c r="N926" s="49"/>
      <c r="O926" s="50" t="s">
        <v>1820</v>
      </c>
      <c r="P926" s="50" t="s">
        <v>1834</v>
      </c>
    </row>
    <row r="927" spans="1:16" ht="13.5" thickBot="1" x14ac:dyDescent="0.25">
      <c r="A927" s="15" t="str">
        <f t="shared" si="84"/>
        <v> BBS 35 </v>
      </c>
      <c r="B927" s="21" t="str">
        <f t="shared" si="85"/>
        <v>I</v>
      </c>
      <c r="C927" s="15">
        <f t="shared" si="86"/>
        <v>43458.482000000004</v>
      </c>
      <c r="D927" s="19" t="str">
        <f t="shared" si="87"/>
        <v>vis</v>
      </c>
      <c r="E927" s="47" t="e">
        <f>VLOOKUP(C927,Active!C$21:E$693,3,FALSE)</f>
        <v>#N/A</v>
      </c>
      <c r="F927" s="21" t="s">
        <v>9287</v>
      </c>
      <c r="G927" s="19" t="str">
        <f t="shared" si="88"/>
        <v>43458.482</v>
      </c>
      <c r="H927" s="15">
        <f t="shared" si="89"/>
        <v>216</v>
      </c>
      <c r="I927" s="48" t="s">
        <v>1913</v>
      </c>
      <c r="J927" s="49" t="s">
        <v>1914</v>
      </c>
      <c r="K927" s="48">
        <v>216</v>
      </c>
      <c r="L927" s="48" t="s">
        <v>10685</v>
      </c>
      <c r="M927" s="49" t="s">
        <v>9369</v>
      </c>
      <c r="N927" s="49"/>
      <c r="O927" s="50" t="s">
        <v>7818</v>
      </c>
      <c r="P927" s="50" t="s">
        <v>4962</v>
      </c>
    </row>
    <row r="928" spans="1:16" ht="13.5" thickBot="1" x14ac:dyDescent="0.25">
      <c r="A928" s="15" t="str">
        <f t="shared" si="84"/>
        <v> BBS 36 </v>
      </c>
      <c r="B928" s="21" t="str">
        <f t="shared" si="85"/>
        <v>I</v>
      </c>
      <c r="C928" s="15">
        <f t="shared" si="86"/>
        <v>43458.483</v>
      </c>
      <c r="D928" s="19" t="str">
        <f t="shared" si="87"/>
        <v>vis</v>
      </c>
      <c r="E928" s="47" t="e">
        <f>VLOOKUP(C928,Active!C$21:E$693,3,FALSE)</f>
        <v>#N/A</v>
      </c>
      <c r="F928" s="21" t="s">
        <v>9287</v>
      </c>
      <c r="G928" s="19" t="str">
        <f t="shared" si="88"/>
        <v>43458.483</v>
      </c>
      <c r="H928" s="15">
        <f t="shared" si="89"/>
        <v>216</v>
      </c>
      <c r="I928" s="48" t="s">
        <v>1915</v>
      </c>
      <c r="J928" s="49" t="s">
        <v>1916</v>
      </c>
      <c r="K928" s="48">
        <v>216</v>
      </c>
      <c r="L928" s="48" t="s">
        <v>10734</v>
      </c>
      <c r="M928" s="49" t="s">
        <v>9369</v>
      </c>
      <c r="N928" s="49"/>
      <c r="O928" s="50" t="s">
        <v>1917</v>
      </c>
      <c r="P928" s="50" t="s">
        <v>1834</v>
      </c>
    </row>
    <row r="929" spans="1:16" ht="13.5" thickBot="1" x14ac:dyDescent="0.25">
      <c r="A929" s="15" t="str">
        <f t="shared" si="84"/>
        <v> BBS 36 </v>
      </c>
      <c r="B929" s="21" t="str">
        <f t="shared" si="85"/>
        <v>I</v>
      </c>
      <c r="C929" s="15">
        <f t="shared" si="86"/>
        <v>43458.487999999998</v>
      </c>
      <c r="D929" s="19" t="str">
        <f t="shared" si="87"/>
        <v>vis</v>
      </c>
      <c r="E929" s="47" t="e">
        <f>VLOOKUP(C929,Active!C$21:E$693,3,FALSE)</f>
        <v>#N/A</v>
      </c>
      <c r="F929" s="21" t="s">
        <v>9287</v>
      </c>
      <c r="G929" s="19" t="str">
        <f t="shared" si="88"/>
        <v>43458.488</v>
      </c>
      <c r="H929" s="15">
        <f t="shared" si="89"/>
        <v>216</v>
      </c>
      <c r="I929" s="48" t="s">
        <v>1918</v>
      </c>
      <c r="J929" s="49" t="s">
        <v>1919</v>
      </c>
      <c r="K929" s="48">
        <v>216</v>
      </c>
      <c r="L929" s="48" t="s">
        <v>10699</v>
      </c>
      <c r="M929" s="49" t="s">
        <v>9369</v>
      </c>
      <c r="N929" s="49"/>
      <c r="O929" s="50" t="s">
        <v>4406</v>
      </c>
      <c r="P929" s="50" t="s">
        <v>1834</v>
      </c>
    </row>
    <row r="930" spans="1:16" ht="13.5" thickBot="1" x14ac:dyDescent="0.25">
      <c r="A930" s="15" t="str">
        <f t="shared" si="84"/>
        <v> AOEB 1 </v>
      </c>
      <c r="B930" s="21" t="str">
        <f t="shared" si="85"/>
        <v>I</v>
      </c>
      <c r="C930" s="15">
        <f t="shared" si="86"/>
        <v>43459.673000000003</v>
      </c>
      <c r="D930" s="19" t="str">
        <f t="shared" si="87"/>
        <v>vis</v>
      </c>
      <c r="E930" s="47" t="e">
        <f>VLOOKUP(C930,Active!C$21:E$693,3,FALSE)</f>
        <v>#N/A</v>
      </c>
      <c r="F930" s="21" t="s">
        <v>9287</v>
      </c>
      <c r="G930" s="19" t="str">
        <f t="shared" si="88"/>
        <v>43459.673</v>
      </c>
      <c r="H930" s="15">
        <f t="shared" si="89"/>
        <v>217</v>
      </c>
      <c r="I930" s="48" t="s">
        <v>1920</v>
      </c>
      <c r="J930" s="49" t="s">
        <v>1921</v>
      </c>
      <c r="K930" s="48">
        <v>217</v>
      </c>
      <c r="L930" s="48" t="s">
        <v>7644</v>
      </c>
      <c r="M930" s="49" t="s">
        <v>9369</v>
      </c>
      <c r="N930" s="49"/>
      <c r="O930" s="50" t="s">
        <v>11401</v>
      </c>
      <c r="P930" s="50" t="s">
        <v>7439</v>
      </c>
    </row>
    <row r="931" spans="1:16" ht="13.5" thickBot="1" x14ac:dyDescent="0.25">
      <c r="A931" s="15" t="str">
        <f t="shared" si="84"/>
        <v> AOEB 1 </v>
      </c>
      <c r="B931" s="21" t="str">
        <f t="shared" si="85"/>
        <v>I</v>
      </c>
      <c r="C931" s="15">
        <f t="shared" si="86"/>
        <v>43459.675999999999</v>
      </c>
      <c r="D931" s="19" t="str">
        <f t="shared" si="87"/>
        <v>vis</v>
      </c>
      <c r="E931" s="47" t="e">
        <f>VLOOKUP(C931,Active!C$21:E$693,3,FALSE)</f>
        <v>#N/A</v>
      </c>
      <c r="F931" s="21" t="s">
        <v>9287</v>
      </c>
      <c r="G931" s="19" t="str">
        <f t="shared" si="88"/>
        <v>43459.676</v>
      </c>
      <c r="H931" s="15">
        <f t="shared" si="89"/>
        <v>217</v>
      </c>
      <c r="I931" s="48" t="s">
        <v>1922</v>
      </c>
      <c r="J931" s="49" t="s">
        <v>1923</v>
      </c>
      <c r="K931" s="48">
        <v>217</v>
      </c>
      <c r="L931" s="48" t="s">
        <v>10615</v>
      </c>
      <c r="M931" s="49" t="s">
        <v>9369</v>
      </c>
      <c r="N931" s="49"/>
      <c r="O931" s="50" t="s">
        <v>3537</v>
      </c>
      <c r="P931" s="50" t="s">
        <v>7439</v>
      </c>
    </row>
    <row r="932" spans="1:16" ht="13.5" thickBot="1" x14ac:dyDescent="0.25">
      <c r="A932" s="15" t="str">
        <f t="shared" si="84"/>
        <v> BBS 36 </v>
      </c>
      <c r="B932" s="21" t="str">
        <f t="shared" si="85"/>
        <v>I</v>
      </c>
      <c r="C932" s="15">
        <f t="shared" si="86"/>
        <v>43463.260999999999</v>
      </c>
      <c r="D932" s="19" t="str">
        <f t="shared" si="87"/>
        <v>vis</v>
      </c>
      <c r="E932" s="47" t="e">
        <f>VLOOKUP(C932,Active!C$21:E$693,3,FALSE)</f>
        <v>#N/A</v>
      </c>
      <c r="F932" s="21" t="s">
        <v>9287</v>
      </c>
      <c r="G932" s="19" t="str">
        <f t="shared" si="88"/>
        <v>43463.261</v>
      </c>
      <c r="H932" s="15">
        <f t="shared" si="89"/>
        <v>220</v>
      </c>
      <c r="I932" s="48" t="s">
        <v>1924</v>
      </c>
      <c r="J932" s="49" t="s">
        <v>1925</v>
      </c>
      <c r="K932" s="48">
        <v>220</v>
      </c>
      <c r="L932" s="48" t="s">
        <v>10817</v>
      </c>
      <c r="M932" s="49" t="s">
        <v>9369</v>
      </c>
      <c r="N932" s="49"/>
      <c r="O932" s="50" t="s">
        <v>5112</v>
      </c>
      <c r="P932" s="50" t="s">
        <v>1834</v>
      </c>
    </row>
    <row r="933" spans="1:16" ht="13.5" thickBot="1" x14ac:dyDescent="0.25">
      <c r="A933" s="15" t="str">
        <f t="shared" si="84"/>
        <v> BBS 35 </v>
      </c>
      <c r="B933" s="21" t="str">
        <f t="shared" si="85"/>
        <v>I</v>
      </c>
      <c r="C933" s="15">
        <f t="shared" si="86"/>
        <v>43463.264999999999</v>
      </c>
      <c r="D933" s="19" t="str">
        <f t="shared" si="87"/>
        <v>vis</v>
      </c>
      <c r="E933" s="47" t="e">
        <f>VLOOKUP(C933,Active!C$21:E$693,3,FALSE)</f>
        <v>#N/A</v>
      </c>
      <c r="F933" s="21" t="s">
        <v>9287</v>
      </c>
      <c r="G933" s="19" t="str">
        <f t="shared" si="88"/>
        <v>43463.265</v>
      </c>
      <c r="H933" s="15">
        <f t="shared" si="89"/>
        <v>220</v>
      </c>
      <c r="I933" s="48" t="s">
        <v>1926</v>
      </c>
      <c r="J933" s="49" t="s">
        <v>1927</v>
      </c>
      <c r="K933" s="48">
        <v>220</v>
      </c>
      <c r="L933" s="48" t="s">
        <v>10742</v>
      </c>
      <c r="M933" s="49" t="s">
        <v>9369</v>
      </c>
      <c r="N933" s="49"/>
      <c r="O933" s="50" t="s">
        <v>7821</v>
      </c>
      <c r="P933" s="50" t="s">
        <v>4962</v>
      </c>
    </row>
    <row r="934" spans="1:16" ht="13.5" thickBot="1" x14ac:dyDescent="0.25">
      <c r="A934" s="15" t="str">
        <f t="shared" si="84"/>
        <v> BBS 36 </v>
      </c>
      <c r="B934" s="21" t="str">
        <f t="shared" si="85"/>
        <v>I</v>
      </c>
      <c r="C934" s="15">
        <f t="shared" si="86"/>
        <v>43463.264999999999</v>
      </c>
      <c r="D934" s="19" t="str">
        <f t="shared" si="87"/>
        <v>vis</v>
      </c>
      <c r="E934" s="47" t="e">
        <f>VLOOKUP(C934,Active!C$21:E$693,3,FALSE)</f>
        <v>#N/A</v>
      </c>
      <c r="F934" s="21" t="s">
        <v>9287</v>
      </c>
      <c r="G934" s="19" t="str">
        <f t="shared" si="88"/>
        <v>43463.265</v>
      </c>
      <c r="H934" s="15">
        <f t="shared" si="89"/>
        <v>220</v>
      </c>
      <c r="I934" s="48" t="s">
        <v>1926</v>
      </c>
      <c r="J934" s="49" t="s">
        <v>1927</v>
      </c>
      <c r="K934" s="48">
        <v>220</v>
      </c>
      <c r="L934" s="48" t="s">
        <v>10742</v>
      </c>
      <c r="M934" s="49" t="s">
        <v>9369</v>
      </c>
      <c r="N934" s="49"/>
      <c r="O934" s="50" t="s">
        <v>7821</v>
      </c>
      <c r="P934" s="50" t="s">
        <v>1834</v>
      </c>
    </row>
    <row r="935" spans="1:16" ht="13.5" thickBot="1" x14ac:dyDescent="0.25">
      <c r="A935" s="15" t="str">
        <f t="shared" si="84"/>
        <v> BBS 35 </v>
      </c>
      <c r="B935" s="21" t="str">
        <f t="shared" si="85"/>
        <v>I</v>
      </c>
      <c r="C935" s="15">
        <f t="shared" si="86"/>
        <v>43463.27</v>
      </c>
      <c r="D935" s="19" t="str">
        <f t="shared" si="87"/>
        <v>vis</v>
      </c>
      <c r="E935" s="47" t="e">
        <f>VLOOKUP(C935,Active!C$21:E$693,3,FALSE)</f>
        <v>#N/A</v>
      </c>
      <c r="F935" s="21" t="s">
        <v>9287</v>
      </c>
      <c r="G935" s="19" t="str">
        <f t="shared" si="88"/>
        <v>43463.270</v>
      </c>
      <c r="H935" s="15">
        <f t="shared" si="89"/>
        <v>220</v>
      </c>
      <c r="I935" s="48" t="s">
        <v>1928</v>
      </c>
      <c r="J935" s="49" t="s">
        <v>1929</v>
      </c>
      <c r="K935" s="48">
        <v>220</v>
      </c>
      <c r="L935" s="48" t="s">
        <v>10760</v>
      </c>
      <c r="M935" s="49" t="s">
        <v>9369</v>
      </c>
      <c r="N935" s="49"/>
      <c r="O935" s="50" t="s">
        <v>4777</v>
      </c>
      <c r="P935" s="50" t="s">
        <v>4962</v>
      </c>
    </row>
    <row r="936" spans="1:16" ht="13.5" thickBot="1" x14ac:dyDescent="0.25">
      <c r="A936" s="15" t="str">
        <f t="shared" si="84"/>
        <v> BBS 36 </v>
      </c>
      <c r="B936" s="21" t="str">
        <f t="shared" si="85"/>
        <v>I</v>
      </c>
      <c r="C936" s="15">
        <f t="shared" si="86"/>
        <v>43463.271000000001</v>
      </c>
      <c r="D936" s="19" t="str">
        <f t="shared" si="87"/>
        <v>vis</v>
      </c>
      <c r="E936" s="47" t="e">
        <f>VLOOKUP(C936,Active!C$21:E$693,3,FALSE)</f>
        <v>#N/A</v>
      </c>
      <c r="F936" s="21" t="s">
        <v>9287</v>
      </c>
      <c r="G936" s="19" t="str">
        <f t="shared" si="88"/>
        <v>43463.271</v>
      </c>
      <c r="H936" s="15">
        <f t="shared" si="89"/>
        <v>220</v>
      </c>
      <c r="I936" s="48" t="s">
        <v>1930</v>
      </c>
      <c r="J936" s="49" t="s">
        <v>1931</v>
      </c>
      <c r="K936" s="48">
        <v>220</v>
      </c>
      <c r="L936" s="48" t="s">
        <v>10723</v>
      </c>
      <c r="M936" s="49" t="s">
        <v>9369</v>
      </c>
      <c r="N936" s="49"/>
      <c r="O936" s="50" t="s">
        <v>1932</v>
      </c>
      <c r="P936" s="50" t="s">
        <v>1834</v>
      </c>
    </row>
    <row r="937" spans="1:16" ht="13.5" thickBot="1" x14ac:dyDescent="0.25">
      <c r="A937" s="15" t="str">
        <f t="shared" si="84"/>
        <v> BBS 36 </v>
      </c>
      <c r="B937" s="21" t="str">
        <f t="shared" si="85"/>
        <v>I</v>
      </c>
      <c r="C937" s="15">
        <f t="shared" si="86"/>
        <v>43464.462</v>
      </c>
      <c r="D937" s="19" t="str">
        <f t="shared" si="87"/>
        <v>vis</v>
      </c>
      <c r="E937" s="47" t="e">
        <f>VLOOKUP(C937,Active!C$21:E$693,3,FALSE)</f>
        <v>#N/A</v>
      </c>
      <c r="F937" s="21" t="s">
        <v>9287</v>
      </c>
      <c r="G937" s="19" t="str">
        <f t="shared" si="88"/>
        <v>43464.462</v>
      </c>
      <c r="H937" s="15">
        <f t="shared" si="89"/>
        <v>221</v>
      </c>
      <c r="I937" s="48" t="s">
        <v>1933</v>
      </c>
      <c r="J937" s="49" t="s">
        <v>1934</v>
      </c>
      <c r="K937" s="48">
        <v>221</v>
      </c>
      <c r="L937" s="48" t="s">
        <v>10775</v>
      </c>
      <c r="M937" s="49" t="s">
        <v>9369</v>
      </c>
      <c r="N937" s="49"/>
      <c r="O937" s="50" t="s">
        <v>5134</v>
      </c>
      <c r="P937" s="50" t="s">
        <v>1834</v>
      </c>
    </row>
    <row r="938" spans="1:16" ht="13.5" thickBot="1" x14ac:dyDescent="0.25">
      <c r="A938" s="15" t="str">
        <f t="shared" si="84"/>
        <v> BBS 35 </v>
      </c>
      <c r="B938" s="21" t="str">
        <f t="shared" si="85"/>
        <v>I</v>
      </c>
      <c r="C938" s="15">
        <f t="shared" si="86"/>
        <v>43464.463000000003</v>
      </c>
      <c r="D938" s="19" t="str">
        <f t="shared" si="87"/>
        <v>vis</v>
      </c>
      <c r="E938" s="47" t="e">
        <f>VLOOKUP(C938,Active!C$21:E$693,3,FALSE)</f>
        <v>#N/A</v>
      </c>
      <c r="F938" s="21" t="s">
        <v>9287</v>
      </c>
      <c r="G938" s="19" t="str">
        <f t="shared" si="88"/>
        <v>43464.463</v>
      </c>
      <c r="H938" s="15">
        <f t="shared" si="89"/>
        <v>221</v>
      </c>
      <c r="I938" s="48" t="s">
        <v>1935</v>
      </c>
      <c r="J938" s="49" t="s">
        <v>1936</v>
      </c>
      <c r="K938" s="48">
        <v>221</v>
      </c>
      <c r="L938" s="48" t="s">
        <v>10710</v>
      </c>
      <c r="M938" s="49" t="s">
        <v>9369</v>
      </c>
      <c r="N938" s="49"/>
      <c r="O938" s="50" t="s">
        <v>4777</v>
      </c>
      <c r="P938" s="50" t="s">
        <v>4962</v>
      </c>
    </row>
    <row r="939" spans="1:16" ht="13.5" thickBot="1" x14ac:dyDescent="0.25">
      <c r="A939" s="15" t="str">
        <f t="shared" si="84"/>
        <v> BBS 35 </v>
      </c>
      <c r="B939" s="21" t="str">
        <f t="shared" si="85"/>
        <v>I</v>
      </c>
      <c r="C939" s="15">
        <f t="shared" si="86"/>
        <v>43464.468999999997</v>
      </c>
      <c r="D939" s="19" t="str">
        <f t="shared" si="87"/>
        <v>vis</v>
      </c>
      <c r="E939" s="47" t="e">
        <f>VLOOKUP(C939,Active!C$21:E$693,3,FALSE)</f>
        <v>#N/A</v>
      </c>
      <c r="F939" s="21" t="s">
        <v>9287</v>
      </c>
      <c r="G939" s="19" t="str">
        <f t="shared" si="88"/>
        <v>43464.469</v>
      </c>
      <c r="H939" s="15">
        <f t="shared" si="89"/>
        <v>221</v>
      </c>
      <c r="I939" s="48" t="s">
        <v>1937</v>
      </c>
      <c r="J939" s="49" t="s">
        <v>1938</v>
      </c>
      <c r="K939" s="48">
        <v>221</v>
      </c>
      <c r="L939" s="48" t="s">
        <v>10846</v>
      </c>
      <c r="M939" s="49" t="s">
        <v>9369</v>
      </c>
      <c r="N939" s="49"/>
      <c r="O939" s="50" t="s">
        <v>4803</v>
      </c>
      <c r="P939" s="50" t="s">
        <v>4962</v>
      </c>
    </row>
    <row r="940" spans="1:16" ht="13.5" thickBot="1" x14ac:dyDescent="0.25">
      <c r="A940" s="15" t="str">
        <f t="shared" si="84"/>
        <v> BBS 36 </v>
      </c>
      <c r="B940" s="21" t="str">
        <f t="shared" si="85"/>
        <v>I</v>
      </c>
      <c r="C940" s="15">
        <f t="shared" si="86"/>
        <v>43482.387000000002</v>
      </c>
      <c r="D940" s="19" t="str">
        <f t="shared" si="87"/>
        <v>vis</v>
      </c>
      <c r="E940" s="47" t="e">
        <f>VLOOKUP(C940,Active!C$21:E$693,3,FALSE)</f>
        <v>#N/A</v>
      </c>
      <c r="F940" s="21" t="s">
        <v>9287</v>
      </c>
      <c r="G940" s="19" t="str">
        <f t="shared" si="88"/>
        <v>43482.387</v>
      </c>
      <c r="H940" s="15">
        <f t="shared" si="89"/>
        <v>236</v>
      </c>
      <c r="I940" s="48" t="s">
        <v>1941</v>
      </c>
      <c r="J940" s="49" t="s">
        <v>1942</v>
      </c>
      <c r="K940" s="48">
        <v>236</v>
      </c>
      <c r="L940" s="48" t="s">
        <v>10685</v>
      </c>
      <c r="M940" s="49" t="s">
        <v>9369</v>
      </c>
      <c r="N940" s="49"/>
      <c r="O940" s="50" t="s">
        <v>7821</v>
      </c>
      <c r="P940" s="50" t="s">
        <v>1834</v>
      </c>
    </row>
    <row r="941" spans="1:16" ht="13.5" thickBot="1" x14ac:dyDescent="0.25">
      <c r="A941" s="15" t="str">
        <f t="shared" si="84"/>
        <v> BBS 36 </v>
      </c>
      <c r="B941" s="21" t="str">
        <f t="shared" si="85"/>
        <v>I</v>
      </c>
      <c r="C941" s="15">
        <f t="shared" si="86"/>
        <v>43482.387999999999</v>
      </c>
      <c r="D941" s="19" t="str">
        <f t="shared" si="87"/>
        <v>vis</v>
      </c>
      <c r="E941" s="47" t="e">
        <f>VLOOKUP(C941,Active!C$21:E$693,3,FALSE)</f>
        <v>#N/A</v>
      </c>
      <c r="F941" s="21" t="s">
        <v>9287</v>
      </c>
      <c r="G941" s="19" t="str">
        <f t="shared" si="88"/>
        <v>43482.388</v>
      </c>
      <c r="H941" s="15">
        <f t="shared" si="89"/>
        <v>236</v>
      </c>
      <c r="I941" s="48" t="s">
        <v>1943</v>
      </c>
      <c r="J941" s="49" t="s">
        <v>1944</v>
      </c>
      <c r="K941" s="48">
        <v>236</v>
      </c>
      <c r="L941" s="48" t="s">
        <v>10734</v>
      </c>
      <c r="M941" s="49" t="s">
        <v>9369</v>
      </c>
      <c r="N941" s="49"/>
      <c r="O941" s="50" t="s">
        <v>5112</v>
      </c>
      <c r="P941" s="50" t="s">
        <v>1834</v>
      </c>
    </row>
    <row r="942" spans="1:16" ht="13.5" thickBot="1" x14ac:dyDescent="0.25">
      <c r="A942" s="15" t="str">
        <f t="shared" si="84"/>
        <v> BBS 36 </v>
      </c>
      <c r="B942" s="21" t="str">
        <f t="shared" si="85"/>
        <v>I</v>
      </c>
      <c r="C942" s="15">
        <f t="shared" si="86"/>
        <v>43482.389000000003</v>
      </c>
      <c r="D942" s="19" t="str">
        <f t="shared" si="87"/>
        <v>vis</v>
      </c>
      <c r="E942" s="47" t="e">
        <f>VLOOKUP(C942,Active!C$21:E$693,3,FALSE)</f>
        <v>#N/A</v>
      </c>
      <c r="F942" s="21" t="s">
        <v>9287</v>
      </c>
      <c r="G942" s="19" t="str">
        <f t="shared" si="88"/>
        <v>43482.389</v>
      </c>
      <c r="H942" s="15">
        <f t="shared" si="89"/>
        <v>236</v>
      </c>
      <c r="I942" s="48" t="s">
        <v>1945</v>
      </c>
      <c r="J942" s="49" t="s">
        <v>1946</v>
      </c>
      <c r="K942" s="48">
        <v>236</v>
      </c>
      <c r="L942" s="48" t="s">
        <v>10742</v>
      </c>
      <c r="M942" s="49" t="s">
        <v>9369</v>
      </c>
      <c r="N942" s="49"/>
      <c r="O942" s="50" t="s">
        <v>5134</v>
      </c>
      <c r="P942" s="50" t="s">
        <v>1834</v>
      </c>
    </row>
    <row r="943" spans="1:16" ht="13.5" thickBot="1" x14ac:dyDescent="0.25">
      <c r="A943" s="15" t="str">
        <f t="shared" si="84"/>
        <v> BBS 36 </v>
      </c>
      <c r="B943" s="21" t="str">
        <f t="shared" si="85"/>
        <v>I</v>
      </c>
      <c r="C943" s="15">
        <f t="shared" si="86"/>
        <v>43482.389000000003</v>
      </c>
      <c r="D943" s="19" t="str">
        <f t="shared" si="87"/>
        <v>vis</v>
      </c>
      <c r="E943" s="47" t="e">
        <f>VLOOKUP(C943,Active!C$21:E$693,3,FALSE)</f>
        <v>#N/A</v>
      </c>
      <c r="F943" s="21" t="s">
        <v>9287</v>
      </c>
      <c r="G943" s="19" t="str">
        <f t="shared" si="88"/>
        <v>43482.389</v>
      </c>
      <c r="H943" s="15">
        <f t="shared" si="89"/>
        <v>236</v>
      </c>
      <c r="I943" s="48" t="s">
        <v>1945</v>
      </c>
      <c r="J943" s="49" t="s">
        <v>1946</v>
      </c>
      <c r="K943" s="48">
        <v>236</v>
      </c>
      <c r="L943" s="48" t="s">
        <v>10742</v>
      </c>
      <c r="M943" s="49" t="s">
        <v>9369</v>
      </c>
      <c r="N943" s="49"/>
      <c r="O943" s="50" t="s">
        <v>1880</v>
      </c>
      <c r="P943" s="50" t="s">
        <v>1834</v>
      </c>
    </row>
    <row r="944" spans="1:16" ht="13.5" thickBot="1" x14ac:dyDescent="0.25">
      <c r="A944" s="15" t="str">
        <f t="shared" si="84"/>
        <v> BBS 36 </v>
      </c>
      <c r="B944" s="21" t="str">
        <f t="shared" si="85"/>
        <v>I</v>
      </c>
      <c r="C944" s="15">
        <f t="shared" si="86"/>
        <v>43482.389000000003</v>
      </c>
      <c r="D944" s="19" t="str">
        <f t="shared" si="87"/>
        <v>vis</v>
      </c>
      <c r="E944" s="47" t="e">
        <f>VLOOKUP(C944,Active!C$21:E$693,3,FALSE)</f>
        <v>#N/A</v>
      </c>
      <c r="F944" s="21" t="s">
        <v>9287</v>
      </c>
      <c r="G944" s="19" t="str">
        <f t="shared" si="88"/>
        <v>43482.389</v>
      </c>
      <c r="H944" s="15">
        <f t="shared" si="89"/>
        <v>236</v>
      </c>
      <c r="I944" s="48" t="s">
        <v>1945</v>
      </c>
      <c r="J944" s="49" t="s">
        <v>1946</v>
      </c>
      <c r="K944" s="48">
        <v>236</v>
      </c>
      <c r="L944" s="48" t="s">
        <v>10742</v>
      </c>
      <c r="M944" s="49" t="s">
        <v>9369</v>
      </c>
      <c r="N944" s="49"/>
      <c r="O944" s="50" t="s">
        <v>4777</v>
      </c>
      <c r="P944" s="50" t="s">
        <v>1834</v>
      </c>
    </row>
    <row r="945" spans="1:16" ht="13.5" thickBot="1" x14ac:dyDescent="0.25">
      <c r="A945" s="15" t="str">
        <f t="shared" si="84"/>
        <v> BBS 36 </v>
      </c>
      <c r="B945" s="21" t="str">
        <f t="shared" si="85"/>
        <v>I</v>
      </c>
      <c r="C945" s="15">
        <f t="shared" si="86"/>
        <v>43488.358</v>
      </c>
      <c r="D945" s="19" t="str">
        <f t="shared" si="87"/>
        <v>vis</v>
      </c>
      <c r="E945" s="47" t="e">
        <f>VLOOKUP(C945,Active!C$21:E$693,3,FALSE)</f>
        <v>#N/A</v>
      </c>
      <c r="F945" s="21" t="s">
        <v>9287</v>
      </c>
      <c r="G945" s="19" t="str">
        <f t="shared" si="88"/>
        <v>43488.358</v>
      </c>
      <c r="H945" s="15">
        <f t="shared" si="89"/>
        <v>241</v>
      </c>
      <c r="I945" s="48" t="s">
        <v>1951</v>
      </c>
      <c r="J945" s="49" t="s">
        <v>1952</v>
      </c>
      <c r="K945" s="48">
        <v>241</v>
      </c>
      <c r="L945" s="48" t="s">
        <v>9288</v>
      </c>
      <c r="M945" s="49" t="s">
        <v>9369</v>
      </c>
      <c r="N945" s="49"/>
      <c r="O945" s="50" t="s">
        <v>5245</v>
      </c>
      <c r="P945" s="50" t="s">
        <v>1834</v>
      </c>
    </row>
    <row r="946" spans="1:16" ht="13.5" thickBot="1" x14ac:dyDescent="0.25">
      <c r="A946" s="15" t="str">
        <f t="shared" si="84"/>
        <v> BBS 36 </v>
      </c>
      <c r="B946" s="21" t="str">
        <f t="shared" si="85"/>
        <v>I</v>
      </c>
      <c r="C946" s="15">
        <f t="shared" si="86"/>
        <v>43488.358999999997</v>
      </c>
      <c r="D946" s="19" t="str">
        <f t="shared" si="87"/>
        <v>vis</v>
      </c>
      <c r="E946" s="47" t="e">
        <f>VLOOKUP(C946,Active!C$21:E$693,3,FALSE)</f>
        <v>#N/A</v>
      </c>
      <c r="F946" s="21" t="s">
        <v>9287</v>
      </c>
      <c r="G946" s="19" t="str">
        <f t="shared" si="88"/>
        <v>43488.359</v>
      </c>
      <c r="H946" s="15">
        <f t="shared" si="89"/>
        <v>241</v>
      </c>
      <c r="I946" s="48" t="s">
        <v>1953</v>
      </c>
      <c r="J946" s="49" t="s">
        <v>1954</v>
      </c>
      <c r="K946" s="48">
        <v>241</v>
      </c>
      <c r="L946" s="48" t="s">
        <v>7644</v>
      </c>
      <c r="M946" s="49" t="s">
        <v>9369</v>
      </c>
      <c r="N946" s="49"/>
      <c r="O946" s="50" t="s">
        <v>5866</v>
      </c>
      <c r="P946" s="50" t="s">
        <v>1834</v>
      </c>
    </row>
    <row r="947" spans="1:16" ht="13.5" thickBot="1" x14ac:dyDescent="0.25">
      <c r="A947" s="15" t="str">
        <f t="shared" si="84"/>
        <v> BBS 36 </v>
      </c>
      <c r="B947" s="21" t="str">
        <f t="shared" si="85"/>
        <v>I</v>
      </c>
      <c r="C947" s="15">
        <f t="shared" si="86"/>
        <v>43488.37</v>
      </c>
      <c r="D947" s="19" t="str">
        <f t="shared" si="87"/>
        <v>vis</v>
      </c>
      <c r="E947" s="47" t="e">
        <f>VLOOKUP(C947,Active!C$21:E$693,3,FALSE)</f>
        <v>#N/A</v>
      </c>
      <c r="F947" s="21" t="s">
        <v>9287</v>
      </c>
      <c r="G947" s="19" t="str">
        <f t="shared" si="88"/>
        <v>43488.370</v>
      </c>
      <c r="H947" s="15">
        <f t="shared" si="89"/>
        <v>241</v>
      </c>
      <c r="I947" s="48" t="s">
        <v>1955</v>
      </c>
      <c r="J947" s="49" t="s">
        <v>1956</v>
      </c>
      <c r="K947" s="48">
        <v>241</v>
      </c>
      <c r="L947" s="48" t="s">
        <v>10760</v>
      </c>
      <c r="M947" s="49" t="s">
        <v>9369</v>
      </c>
      <c r="N947" s="49"/>
      <c r="O947" s="50" t="s">
        <v>1957</v>
      </c>
      <c r="P947" s="50" t="s">
        <v>1834</v>
      </c>
    </row>
    <row r="948" spans="1:16" ht="13.5" thickBot="1" x14ac:dyDescent="0.25">
      <c r="A948" s="15" t="str">
        <f t="shared" si="84"/>
        <v> BBS 36 </v>
      </c>
      <c r="B948" s="21" t="str">
        <f t="shared" si="85"/>
        <v>I</v>
      </c>
      <c r="C948" s="15">
        <f t="shared" si="86"/>
        <v>43494.336000000003</v>
      </c>
      <c r="D948" s="19" t="str">
        <f t="shared" si="87"/>
        <v>vis</v>
      </c>
      <c r="E948" s="47" t="e">
        <f>VLOOKUP(C948,Active!C$21:E$693,3,FALSE)</f>
        <v>#N/A</v>
      </c>
      <c r="F948" s="21" t="s">
        <v>9287</v>
      </c>
      <c r="G948" s="19" t="str">
        <f t="shared" si="88"/>
        <v>43494.336</v>
      </c>
      <c r="H948" s="15">
        <f t="shared" si="89"/>
        <v>246</v>
      </c>
      <c r="I948" s="48" t="s">
        <v>1958</v>
      </c>
      <c r="J948" s="49" t="s">
        <v>1959</v>
      </c>
      <c r="K948" s="48">
        <v>246</v>
      </c>
      <c r="L948" s="48" t="s">
        <v>10639</v>
      </c>
      <c r="M948" s="49" t="s">
        <v>9369</v>
      </c>
      <c r="N948" s="49"/>
      <c r="O948" s="50" t="s">
        <v>1917</v>
      </c>
      <c r="P948" s="50" t="s">
        <v>1834</v>
      </c>
    </row>
    <row r="949" spans="1:16" ht="13.5" thickBot="1" x14ac:dyDescent="0.25">
      <c r="A949" s="15" t="str">
        <f t="shared" si="84"/>
        <v> BBS 36 </v>
      </c>
      <c r="B949" s="21" t="str">
        <f t="shared" si="85"/>
        <v>I</v>
      </c>
      <c r="C949" s="15">
        <f t="shared" si="86"/>
        <v>43494.34</v>
      </c>
      <c r="D949" s="19" t="str">
        <f t="shared" si="87"/>
        <v>vis</v>
      </c>
      <c r="E949" s="47" t="e">
        <f>VLOOKUP(C949,Active!C$21:E$693,3,FALSE)</f>
        <v>#N/A</v>
      </c>
      <c r="F949" s="21" t="s">
        <v>9287</v>
      </c>
      <c r="G949" s="19" t="str">
        <f t="shared" si="88"/>
        <v>43494.340</v>
      </c>
      <c r="H949" s="15">
        <f t="shared" si="89"/>
        <v>246</v>
      </c>
      <c r="I949" s="48" t="s">
        <v>1960</v>
      </c>
      <c r="J949" s="49" t="s">
        <v>1961</v>
      </c>
      <c r="K949" s="48">
        <v>246</v>
      </c>
      <c r="L949" s="48" t="s">
        <v>10734</v>
      </c>
      <c r="M949" s="49" t="s">
        <v>9369</v>
      </c>
      <c r="N949" s="49"/>
      <c r="O949" s="50" t="s">
        <v>4961</v>
      </c>
      <c r="P949" s="50" t="s">
        <v>1834</v>
      </c>
    </row>
    <row r="950" spans="1:16" ht="13.5" thickBot="1" x14ac:dyDescent="0.25">
      <c r="A950" s="15" t="str">
        <f t="shared" si="84"/>
        <v> BBS 36 </v>
      </c>
      <c r="B950" s="21" t="str">
        <f t="shared" si="85"/>
        <v>I</v>
      </c>
      <c r="C950" s="15">
        <f t="shared" si="86"/>
        <v>43494.34</v>
      </c>
      <c r="D950" s="19" t="str">
        <f t="shared" si="87"/>
        <v>vis</v>
      </c>
      <c r="E950" s="47" t="e">
        <f>VLOOKUP(C950,Active!C$21:E$693,3,FALSE)</f>
        <v>#N/A</v>
      </c>
      <c r="F950" s="21" t="s">
        <v>9287</v>
      </c>
      <c r="G950" s="19" t="str">
        <f t="shared" si="88"/>
        <v>43494.340</v>
      </c>
      <c r="H950" s="15">
        <f t="shared" si="89"/>
        <v>246</v>
      </c>
      <c r="I950" s="48" t="s">
        <v>1960</v>
      </c>
      <c r="J950" s="49" t="s">
        <v>1961</v>
      </c>
      <c r="K950" s="48">
        <v>246</v>
      </c>
      <c r="L950" s="48" t="s">
        <v>10734</v>
      </c>
      <c r="M950" s="49" t="s">
        <v>9369</v>
      </c>
      <c r="N950" s="49"/>
      <c r="O950" s="50" t="s">
        <v>4777</v>
      </c>
      <c r="P950" s="50" t="s">
        <v>1834</v>
      </c>
    </row>
    <row r="951" spans="1:16" ht="13.5" thickBot="1" x14ac:dyDescent="0.25">
      <c r="A951" s="15" t="str">
        <f t="shared" si="84"/>
        <v> BBS 36 </v>
      </c>
      <c r="B951" s="21" t="str">
        <f t="shared" si="85"/>
        <v>I</v>
      </c>
      <c r="C951" s="15">
        <f t="shared" si="86"/>
        <v>43494.341999999997</v>
      </c>
      <c r="D951" s="19" t="str">
        <f t="shared" si="87"/>
        <v>vis</v>
      </c>
      <c r="E951" s="47" t="e">
        <f>VLOOKUP(C951,Active!C$21:E$693,3,FALSE)</f>
        <v>#N/A</v>
      </c>
      <c r="F951" s="21" t="s">
        <v>9287</v>
      </c>
      <c r="G951" s="19" t="str">
        <f t="shared" si="88"/>
        <v>43494.342</v>
      </c>
      <c r="H951" s="15">
        <f t="shared" si="89"/>
        <v>246</v>
      </c>
      <c r="I951" s="48" t="s">
        <v>1962</v>
      </c>
      <c r="J951" s="49" t="s">
        <v>1963</v>
      </c>
      <c r="K951" s="48">
        <v>246</v>
      </c>
      <c r="L951" s="48" t="s">
        <v>10688</v>
      </c>
      <c r="M951" s="49" t="s">
        <v>9369</v>
      </c>
      <c r="N951" s="49"/>
      <c r="O951" s="50" t="s">
        <v>5134</v>
      </c>
      <c r="P951" s="50" t="s">
        <v>1834</v>
      </c>
    </row>
    <row r="952" spans="1:16" ht="13.5" thickBot="1" x14ac:dyDescent="0.25">
      <c r="A952" s="15" t="str">
        <f t="shared" si="84"/>
        <v> BBS 36 </v>
      </c>
      <c r="B952" s="21" t="str">
        <f t="shared" si="85"/>
        <v>I</v>
      </c>
      <c r="C952" s="15">
        <f t="shared" si="86"/>
        <v>43494.343000000001</v>
      </c>
      <c r="D952" s="19" t="str">
        <f t="shared" si="87"/>
        <v>vis</v>
      </c>
      <c r="E952" s="47" t="e">
        <f>VLOOKUP(C952,Active!C$21:E$693,3,FALSE)</f>
        <v>#N/A</v>
      </c>
      <c r="F952" s="21" t="s">
        <v>9287</v>
      </c>
      <c r="G952" s="19" t="str">
        <f t="shared" si="88"/>
        <v>43494.343</v>
      </c>
      <c r="H952" s="15">
        <f t="shared" si="89"/>
        <v>246</v>
      </c>
      <c r="I952" s="48" t="s">
        <v>1964</v>
      </c>
      <c r="J952" s="49" t="s">
        <v>1965</v>
      </c>
      <c r="K952" s="48">
        <v>246</v>
      </c>
      <c r="L952" s="48" t="s">
        <v>10775</v>
      </c>
      <c r="M952" s="49" t="s">
        <v>9369</v>
      </c>
      <c r="N952" s="49"/>
      <c r="O952" s="50" t="s">
        <v>1957</v>
      </c>
      <c r="P952" s="50" t="s">
        <v>1834</v>
      </c>
    </row>
    <row r="953" spans="1:16" ht="13.5" thickBot="1" x14ac:dyDescent="0.25">
      <c r="A953" s="15" t="str">
        <f t="shared" si="84"/>
        <v> BBS 36 </v>
      </c>
      <c r="B953" s="21" t="str">
        <f t="shared" si="85"/>
        <v>I</v>
      </c>
      <c r="C953" s="15">
        <f t="shared" si="86"/>
        <v>43494.343999999997</v>
      </c>
      <c r="D953" s="19" t="str">
        <f t="shared" si="87"/>
        <v>vis</v>
      </c>
      <c r="E953" s="47" t="e">
        <f>VLOOKUP(C953,Active!C$21:E$693,3,FALSE)</f>
        <v>#N/A</v>
      </c>
      <c r="F953" s="21" t="s">
        <v>9287</v>
      </c>
      <c r="G953" s="19" t="str">
        <f t="shared" si="88"/>
        <v>43494.344</v>
      </c>
      <c r="H953" s="15">
        <f t="shared" si="89"/>
        <v>246</v>
      </c>
      <c r="I953" s="48" t="s">
        <v>1966</v>
      </c>
      <c r="J953" s="49" t="s">
        <v>1967</v>
      </c>
      <c r="K953" s="48">
        <v>246</v>
      </c>
      <c r="L953" s="48" t="s">
        <v>10710</v>
      </c>
      <c r="M953" s="49" t="s">
        <v>9369</v>
      </c>
      <c r="N953" s="49"/>
      <c r="O953" s="50" t="s">
        <v>7915</v>
      </c>
      <c r="P953" s="50" t="s">
        <v>1834</v>
      </c>
    </row>
    <row r="954" spans="1:16" ht="13.5" thickBot="1" x14ac:dyDescent="0.25">
      <c r="A954" s="15" t="str">
        <f t="shared" si="84"/>
        <v> BBS 36 </v>
      </c>
      <c r="B954" s="21" t="str">
        <f t="shared" si="85"/>
        <v>I</v>
      </c>
      <c r="C954" s="15">
        <f t="shared" si="86"/>
        <v>43494.347000000002</v>
      </c>
      <c r="D954" s="19" t="str">
        <f t="shared" si="87"/>
        <v>vis</v>
      </c>
      <c r="E954" s="47" t="e">
        <f>VLOOKUP(C954,Active!C$21:E$693,3,FALSE)</f>
        <v>#N/A</v>
      </c>
      <c r="F954" s="21" t="s">
        <v>9287</v>
      </c>
      <c r="G954" s="19" t="str">
        <f t="shared" si="88"/>
        <v>43494.347</v>
      </c>
      <c r="H954" s="15">
        <f t="shared" si="89"/>
        <v>246</v>
      </c>
      <c r="I954" s="48" t="s">
        <v>1968</v>
      </c>
      <c r="J954" s="49" t="s">
        <v>1969</v>
      </c>
      <c r="K954" s="48">
        <v>246</v>
      </c>
      <c r="L954" s="48" t="s">
        <v>10723</v>
      </c>
      <c r="M954" s="49" t="s">
        <v>9369</v>
      </c>
      <c r="N954" s="49"/>
      <c r="O954" s="50" t="s">
        <v>5014</v>
      </c>
      <c r="P954" s="50" t="s">
        <v>1834</v>
      </c>
    </row>
    <row r="955" spans="1:16" ht="13.5" thickBot="1" x14ac:dyDescent="0.25">
      <c r="A955" s="15" t="str">
        <f t="shared" si="84"/>
        <v> BBS 37 </v>
      </c>
      <c r="B955" s="21" t="str">
        <f t="shared" si="85"/>
        <v>I</v>
      </c>
      <c r="C955" s="15">
        <f t="shared" si="86"/>
        <v>43494.357000000004</v>
      </c>
      <c r="D955" s="19" t="str">
        <f t="shared" si="87"/>
        <v>vis</v>
      </c>
      <c r="E955" s="47" t="e">
        <f>VLOOKUP(C955,Active!C$21:E$693,3,FALSE)</f>
        <v>#N/A</v>
      </c>
      <c r="F955" s="21" t="s">
        <v>9287</v>
      </c>
      <c r="G955" s="19" t="str">
        <f t="shared" si="88"/>
        <v>43494.357</v>
      </c>
      <c r="H955" s="15">
        <f t="shared" si="89"/>
        <v>246</v>
      </c>
      <c r="I955" s="48" t="s">
        <v>1970</v>
      </c>
      <c r="J955" s="49" t="s">
        <v>1971</v>
      </c>
      <c r="K955" s="48">
        <v>246</v>
      </c>
      <c r="L955" s="48" t="s">
        <v>10976</v>
      </c>
      <c r="M955" s="49" t="s">
        <v>9369</v>
      </c>
      <c r="N955" s="49"/>
      <c r="O955" s="50" t="s">
        <v>1861</v>
      </c>
      <c r="P955" s="50" t="s">
        <v>5015</v>
      </c>
    </row>
    <row r="956" spans="1:16" ht="13.5" thickBot="1" x14ac:dyDescent="0.25">
      <c r="A956" s="15" t="str">
        <f t="shared" si="84"/>
        <v> BBS 36 </v>
      </c>
      <c r="B956" s="21" t="str">
        <f t="shared" si="85"/>
        <v>I</v>
      </c>
      <c r="C956" s="15">
        <f t="shared" si="86"/>
        <v>43495.533000000003</v>
      </c>
      <c r="D956" s="19" t="str">
        <f t="shared" si="87"/>
        <v>vis</v>
      </c>
      <c r="E956" s="47" t="e">
        <f>VLOOKUP(C956,Active!C$21:E$693,3,FALSE)</f>
        <v>#N/A</v>
      </c>
      <c r="F956" s="21" t="s">
        <v>9287</v>
      </c>
      <c r="G956" s="19" t="str">
        <f t="shared" si="88"/>
        <v>43495.533</v>
      </c>
      <c r="H956" s="15">
        <f t="shared" si="89"/>
        <v>247</v>
      </c>
      <c r="I956" s="48" t="s">
        <v>1972</v>
      </c>
      <c r="J956" s="49" t="s">
        <v>1973</v>
      </c>
      <c r="K956" s="48">
        <v>247</v>
      </c>
      <c r="L956" s="48" t="s">
        <v>10615</v>
      </c>
      <c r="M956" s="49" t="s">
        <v>9369</v>
      </c>
      <c r="N956" s="49"/>
      <c r="O956" s="50" t="s">
        <v>1974</v>
      </c>
      <c r="P956" s="50" t="s">
        <v>1834</v>
      </c>
    </row>
    <row r="957" spans="1:16" ht="13.5" thickBot="1" x14ac:dyDescent="0.25">
      <c r="A957" s="15" t="str">
        <f t="shared" si="84"/>
        <v> BBS 36 </v>
      </c>
      <c r="B957" s="21" t="str">
        <f t="shared" si="85"/>
        <v>I</v>
      </c>
      <c r="C957" s="15">
        <f t="shared" si="86"/>
        <v>43495.533000000003</v>
      </c>
      <c r="D957" s="19" t="str">
        <f t="shared" si="87"/>
        <v>vis</v>
      </c>
      <c r="E957" s="47" t="e">
        <f>VLOOKUP(C957,Active!C$21:E$693,3,FALSE)</f>
        <v>#N/A</v>
      </c>
      <c r="F957" s="21" t="s">
        <v>9287</v>
      </c>
      <c r="G957" s="19" t="str">
        <f t="shared" si="88"/>
        <v>43495.533</v>
      </c>
      <c r="H957" s="15">
        <f t="shared" si="89"/>
        <v>247</v>
      </c>
      <c r="I957" s="48" t="s">
        <v>1972</v>
      </c>
      <c r="J957" s="49" t="s">
        <v>1973</v>
      </c>
      <c r="K957" s="48">
        <v>247</v>
      </c>
      <c r="L957" s="48" t="s">
        <v>10615</v>
      </c>
      <c r="M957" s="49" t="s">
        <v>9369</v>
      </c>
      <c r="N957" s="49"/>
      <c r="O957" s="50" t="s">
        <v>1957</v>
      </c>
      <c r="P957" s="50" t="s">
        <v>1834</v>
      </c>
    </row>
    <row r="958" spans="1:16" ht="13.5" thickBot="1" x14ac:dyDescent="0.25">
      <c r="A958" s="15" t="str">
        <f t="shared" si="84"/>
        <v> BBS 36 </v>
      </c>
      <c r="B958" s="21" t="str">
        <f t="shared" si="85"/>
        <v>I</v>
      </c>
      <c r="C958" s="15">
        <f t="shared" si="86"/>
        <v>43495.542000000001</v>
      </c>
      <c r="D958" s="19" t="str">
        <f t="shared" si="87"/>
        <v>vis</v>
      </c>
      <c r="E958" s="47" t="e">
        <f>VLOOKUP(C958,Active!C$21:E$693,3,FALSE)</f>
        <v>#N/A</v>
      </c>
      <c r="F958" s="21" t="s">
        <v>9287</v>
      </c>
      <c r="G958" s="19" t="str">
        <f t="shared" si="88"/>
        <v>43495.542</v>
      </c>
      <c r="H958" s="15">
        <f t="shared" si="89"/>
        <v>247</v>
      </c>
      <c r="I958" s="48" t="s">
        <v>1975</v>
      </c>
      <c r="J958" s="49" t="s">
        <v>1976</v>
      </c>
      <c r="K958" s="48">
        <v>247</v>
      </c>
      <c r="L958" s="48" t="s">
        <v>10723</v>
      </c>
      <c r="M958" s="49" t="s">
        <v>9369</v>
      </c>
      <c r="N958" s="49"/>
      <c r="O958" s="50" t="s">
        <v>5014</v>
      </c>
      <c r="P958" s="50" t="s">
        <v>1834</v>
      </c>
    </row>
    <row r="959" spans="1:16" ht="13.5" thickBot="1" x14ac:dyDescent="0.25">
      <c r="A959" s="15" t="str">
        <f t="shared" si="84"/>
        <v> BBS 36 </v>
      </c>
      <c r="B959" s="21" t="str">
        <f t="shared" si="85"/>
        <v>I</v>
      </c>
      <c r="C959" s="15">
        <f t="shared" si="86"/>
        <v>43500.31</v>
      </c>
      <c r="D959" s="19" t="str">
        <f t="shared" si="87"/>
        <v>vis</v>
      </c>
      <c r="E959" s="47" t="e">
        <f>VLOOKUP(C959,Active!C$21:E$693,3,FALSE)</f>
        <v>#N/A</v>
      </c>
      <c r="F959" s="21" t="s">
        <v>9287</v>
      </c>
      <c r="G959" s="19" t="str">
        <f t="shared" si="88"/>
        <v>43500.310</v>
      </c>
      <c r="H959" s="15">
        <f t="shared" si="89"/>
        <v>251</v>
      </c>
      <c r="I959" s="48" t="s">
        <v>1977</v>
      </c>
      <c r="J959" s="49" t="s">
        <v>1978</v>
      </c>
      <c r="K959" s="48">
        <v>251</v>
      </c>
      <c r="L959" s="48" t="s">
        <v>9288</v>
      </c>
      <c r="M959" s="49" t="s">
        <v>9369</v>
      </c>
      <c r="N959" s="49"/>
      <c r="O959" s="50" t="s">
        <v>5866</v>
      </c>
      <c r="P959" s="50" t="s">
        <v>1834</v>
      </c>
    </row>
    <row r="960" spans="1:16" ht="13.5" thickBot="1" x14ac:dyDescent="0.25">
      <c r="A960" s="15" t="str">
        <f t="shared" si="84"/>
        <v> BBS 36 </v>
      </c>
      <c r="B960" s="21" t="str">
        <f t="shared" si="85"/>
        <v>I</v>
      </c>
      <c r="C960" s="15">
        <f t="shared" si="86"/>
        <v>43506.288</v>
      </c>
      <c r="D960" s="19" t="str">
        <f t="shared" si="87"/>
        <v>vis</v>
      </c>
      <c r="E960" s="47" t="e">
        <f>VLOOKUP(C960,Active!C$21:E$693,3,FALSE)</f>
        <v>#N/A</v>
      </c>
      <c r="F960" s="21" t="s">
        <v>9287</v>
      </c>
      <c r="G960" s="19" t="str">
        <f t="shared" si="88"/>
        <v>43506.288</v>
      </c>
      <c r="H960" s="15">
        <f t="shared" si="89"/>
        <v>256</v>
      </c>
      <c r="I960" s="48" t="s">
        <v>1979</v>
      </c>
      <c r="J960" s="49" t="s">
        <v>1980</v>
      </c>
      <c r="K960" s="48">
        <v>256</v>
      </c>
      <c r="L960" s="48" t="s">
        <v>7644</v>
      </c>
      <c r="M960" s="49" t="s">
        <v>9369</v>
      </c>
      <c r="N960" s="49"/>
      <c r="O960" s="50" t="s">
        <v>5248</v>
      </c>
      <c r="P960" s="50" t="s">
        <v>1834</v>
      </c>
    </row>
    <row r="961" spans="1:16" ht="13.5" thickBot="1" x14ac:dyDescent="0.25">
      <c r="A961" s="15" t="str">
        <f t="shared" si="84"/>
        <v> BBS 36 </v>
      </c>
      <c r="B961" s="21" t="str">
        <f t="shared" si="85"/>
        <v>I</v>
      </c>
      <c r="C961" s="15">
        <f t="shared" si="86"/>
        <v>43512.269</v>
      </c>
      <c r="D961" s="19" t="str">
        <f t="shared" si="87"/>
        <v>vis</v>
      </c>
      <c r="E961" s="47" t="e">
        <f>VLOOKUP(C961,Active!C$21:E$693,3,FALSE)</f>
        <v>#N/A</v>
      </c>
      <c r="F961" s="21" t="s">
        <v>9287</v>
      </c>
      <c r="G961" s="19" t="str">
        <f t="shared" si="88"/>
        <v>43512.269</v>
      </c>
      <c r="H961" s="15">
        <f t="shared" si="89"/>
        <v>261</v>
      </c>
      <c r="I961" s="48" t="s">
        <v>1983</v>
      </c>
      <c r="J961" s="49" t="s">
        <v>1984</v>
      </c>
      <c r="K961" s="48">
        <v>261</v>
      </c>
      <c r="L961" s="48" t="s">
        <v>10734</v>
      </c>
      <c r="M961" s="49" t="s">
        <v>9369</v>
      </c>
      <c r="N961" s="49"/>
      <c r="O961" s="50" t="s">
        <v>4777</v>
      </c>
      <c r="P961" s="50" t="s">
        <v>1834</v>
      </c>
    </row>
    <row r="962" spans="1:16" ht="13.5" thickBot="1" x14ac:dyDescent="0.25">
      <c r="A962" s="15" t="str">
        <f t="shared" si="84"/>
        <v> BBS 36 </v>
      </c>
      <c r="B962" s="21" t="str">
        <f t="shared" si="85"/>
        <v>I</v>
      </c>
      <c r="C962" s="15">
        <f t="shared" si="86"/>
        <v>43513.464999999997</v>
      </c>
      <c r="D962" s="19" t="str">
        <f t="shared" si="87"/>
        <v>vis</v>
      </c>
      <c r="E962" s="47" t="e">
        <f>VLOOKUP(C962,Active!C$21:E$693,3,FALSE)</f>
        <v>#N/A</v>
      </c>
      <c r="F962" s="21" t="s">
        <v>9287</v>
      </c>
      <c r="G962" s="19" t="str">
        <f t="shared" si="88"/>
        <v>43513.465</v>
      </c>
      <c r="H962" s="15">
        <f t="shared" si="89"/>
        <v>262</v>
      </c>
      <c r="I962" s="48" t="s">
        <v>1985</v>
      </c>
      <c r="J962" s="49" t="s">
        <v>1986</v>
      </c>
      <c r="K962" s="48">
        <v>262</v>
      </c>
      <c r="L962" s="48" t="s">
        <v>10742</v>
      </c>
      <c r="M962" s="49" t="s">
        <v>9369</v>
      </c>
      <c r="N962" s="49"/>
      <c r="O962" s="50" t="s">
        <v>4777</v>
      </c>
      <c r="P962" s="50" t="s">
        <v>1834</v>
      </c>
    </row>
    <row r="963" spans="1:16" ht="13.5" thickBot="1" x14ac:dyDescent="0.25">
      <c r="A963" s="15" t="str">
        <f t="shared" si="84"/>
        <v> BBS 37 </v>
      </c>
      <c r="B963" s="21" t="str">
        <f t="shared" si="85"/>
        <v>I</v>
      </c>
      <c r="C963" s="15">
        <f t="shared" si="86"/>
        <v>43531.387000000002</v>
      </c>
      <c r="D963" s="19" t="str">
        <f t="shared" si="87"/>
        <v>vis</v>
      </c>
      <c r="E963" s="47" t="e">
        <f>VLOOKUP(C963,Active!C$21:E$693,3,FALSE)</f>
        <v>#N/A</v>
      </c>
      <c r="F963" s="21" t="s">
        <v>9287</v>
      </c>
      <c r="G963" s="19" t="str">
        <f t="shared" si="88"/>
        <v>43531.387</v>
      </c>
      <c r="H963" s="15">
        <f t="shared" si="89"/>
        <v>277</v>
      </c>
      <c r="I963" s="48" t="s">
        <v>1999</v>
      </c>
      <c r="J963" s="49" t="s">
        <v>2000</v>
      </c>
      <c r="K963" s="48">
        <v>277</v>
      </c>
      <c r="L963" s="48" t="s">
        <v>9288</v>
      </c>
      <c r="M963" s="49" t="s">
        <v>9369</v>
      </c>
      <c r="N963" s="49"/>
      <c r="O963" s="50" t="s">
        <v>1957</v>
      </c>
      <c r="P963" s="50" t="s">
        <v>5015</v>
      </c>
    </row>
    <row r="964" spans="1:16" ht="13.5" thickBot="1" x14ac:dyDescent="0.25">
      <c r="A964" s="15" t="str">
        <f t="shared" si="84"/>
        <v> BBS 36 </v>
      </c>
      <c r="B964" s="21" t="str">
        <f t="shared" si="85"/>
        <v>I</v>
      </c>
      <c r="C964" s="15">
        <f t="shared" si="86"/>
        <v>43531.392999999996</v>
      </c>
      <c r="D964" s="19" t="str">
        <f t="shared" si="87"/>
        <v>vis</v>
      </c>
      <c r="E964" s="47" t="e">
        <f>VLOOKUP(C964,Active!C$21:E$693,3,FALSE)</f>
        <v>#N/A</v>
      </c>
      <c r="F964" s="21" t="s">
        <v>9287</v>
      </c>
      <c r="G964" s="19" t="str">
        <f t="shared" si="88"/>
        <v>43531.393</v>
      </c>
      <c r="H964" s="15">
        <f t="shared" si="89"/>
        <v>277</v>
      </c>
      <c r="I964" s="48" t="s">
        <v>2001</v>
      </c>
      <c r="J964" s="49" t="s">
        <v>2002</v>
      </c>
      <c r="K964" s="48">
        <v>277</v>
      </c>
      <c r="L964" s="48" t="s">
        <v>10734</v>
      </c>
      <c r="M964" s="49" t="s">
        <v>9369</v>
      </c>
      <c r="N964" s="49"/>
      <c r="O964" s="50" t="s">
        <v>1974</v>
      </c>
      <c r="P964" s="50" t="s">
        <v>1834</v>
      </c>
    </row>
    <row r="965" spans="1:16" ht="13.5" thickBot="1" x14ac:dyDescent="0.25">
      <c r="A965" s="15" t="str">
        <f t="shared" si="84"/>
        <v> BBS 36 </v>
      </c>
      <c r="B965" s="21" t="str">
        <f t="shared" si="85"/>
        <v>I</v>
      </c>
      <c r="C965" s="15">
        <f t="shared" si="86"/>
        <v>43537.364000000001</v>
      </c>
      <c r="D965" s="19" t="str">
        <f t="shared" si="87"/>
        <v>vis</v>
      </c>
      <c r="E965" s="47" t="e">
        <f>VLOOKUP(C965,Active!C$21:E$693,3,FALSE)</f>
        <v>#N/A</v>
      </c>
      <c r="F965" s="21" t="s">
        <v>9287</v>
      </c>
      <c r="G965" s="19" t="str">
        <f t="shared" si="88"/>
        <v>43537.364</v>
      </c>
      <c r="H965" s="15">
        <f t="shared" si="89"/>
        <v>282</v>
      </c>
      <c r="I965" s="48" t="s">
        <v>2003</v>
      </c>
      <c r="J965" s="49" t="s">
        <v>2004</v>
      </c>
      <c r="K965" s="48">
        <v>282</v>
      </c>
      <c r="L965" s="48" t="s">
        <v>7644</v>
      </c>
      <c r="M965" s="49" t="s">
        <v>9369</v>
      </c>
      <c r="N965" s="49"/>
      <c r="O965" s="50" t="s">
        <v>7421</v>
      </c>
      <c r="P965" s="50" t="s">
        <v>1834</v>
      </c>
    </row>
    <row r="966" spans="1:16" ht="13.5" thickBot="1" x14ac:dyDescent="0.25">
      <c r="A966" s="15" t="str">
        <f t="shared" si="84"/>
        <v> AOEB 1 </v>
      </c>
      <c r="B966" s="21" t="str">
        <f t="shared" si="85"/>
        <v>I</v>
      </c>
      <c r="C966" s="15">
        <f t="shared" si="86"/>
        <v>43538.561999999998</v>
      </c>
      <c r="D966" s="19" t="str">
        <f t="shared" si="87"/>
        <v>vis</v>
      </c>
      <c r="E966" s="47" t="e">
        <f>VLOOKUP(C966,Active!C$21:E$693,3,FALSE)</f>
        <v>#N/A</v>
      </c>
      <c r="F966" s="21" t="s">
        <v>9287</v>
      </c>
      <c r="G966" s="19" t="str">
        <f t="shared" si="88"/>
        <v>43538.562</v>
      </c>
      <c r="H966" s="15">
        <f t="shared" si="89"/>
        <v>283</v>
      </c>
      <c r="I966" s="48" t="s">
        <v>2005</v>
      </c>
      <c r="J966" s="49" t="s">
        <v>2006</v>
      </c>
      <c r="K966" s="48">
        <v>283</v>
      </c>
      <c r="L966" s="48" t="s">
        <v>10615</v>
      </c>
      <c r="M966" s="49" t="s">
        <v>9369</v>
      </c>
      <c r="N966" s="49"/>
      <c r="O966" s="50" t="s">
        <v>11401</v>
      </c>
      <c r="P966" s="50" t="s">
        <v>7439</v>
      </c>
    </row>
    <row r="967" spans="1:16" ht="13.5" thickBot="1" x14ac:dyDescent="0.25">
      <c r="A967" s="15" t="str">
        <f t="shared" si="84"/>
        <v> AOEB 1 </v>
      </c>
      <c r="B967" s="21" t="str">
        <f t="shared" si="85"/>
        <v>I</v>
      </c>
      <c r="C967" s="15">
        <f t="shared" si="86"/>
        <v>43543.347999999998</v>
      </c>
      <c r="D967" s="19" t="str">
        <f t="shared" si="87"/>
        <v>vis</v>
      </c>
      <c r="E967" s="47" t="e">
        <f>VLOOKUP(C967,Active!C$21:E$693,3,FALSE)</f>
        <v>#N/A</v>
      </c>
      <c r="F967" s="21" t="s">
        <v>9287</v>
      </c>
      <c r="G967" s="19" t="str">
        <f t="shared" si="88"/>
        <v>43543.348</v>
      </c>
      <c r="H967" s="15">
        <f t="shared" si="89"/>
        <v>287</v>
      </c>
      <c r="I967" s="48" t="s">
        <v>2007</v>
      </c>
      <c r="J967" s="49" t="s">
        <v>2008</v>
      </c>
      <c r="K967" s="48">
        <v>287</v>
      </c>
      <c r="L967" s="48" t="s">
        <v>10775</v>
      </c>
      <c r="M967" s="49" t="s">
        <v>9369</v>
      </c>
      <c r="N967" s="49"/>
      <c r="O967" s="50" t="s">
        <v>2009</v>
      </c>
      <c r="P967" s="50" t="s">
        <v>7439</v>
      </c>
    </row>
    <row r="968" spans="1:16" ht="13.5" thickBot="1" x14ac:dyDescent="0.25">
      <c r="A968" s="15" t="str">
        <f t="shared" si="84"/>
        <v> AOEB 1 </v>
      </c>
      <c r="B968" s="21" t="str">
        <f t="shared" si="85"/>
        <v>I</v>
      </c>
      <c r="C968" s="15">
        <f t="shared" si="86"/>
        <v>43549.317000000003</v>
      </c>
      <c r="D968" s="19" t="str">
        <f t="shared" si="87"/>
        <v>vis</v>
      </c>
      <c r="E968" s="47" t="e">
        <f>VLOOKUP(C968,Active!C$21:E$693,3,FALSE)</f>
        <v>#N/A</v>
      </c>
      <c r="F968" s="21" t="s">
        <v>9287</v>
      </c>
      <c r="G968" s="19" t="str">
        <f t="shared" si="88"/>
        <v>43549.317</v>
      </c>
      <c r="H968" s="15">
        <f t="shared" si="89"/>
        <v>292</v>
      </c>
      <c r="I968" s="48" t="s">
        <v>2010</v>
      </c>
      <c r="J968" s="49" t="s">
        <v>2011</v>
      </c>
      <c r="K968" s="48">
        <v>292</v>
      </c>
      <c r="L968" s="48" t="s">
        <v>10639</v>
      </c>
      <c r="M968" s="49" t="s">
        <v>9369</v>
      </c>
      <c r="N968" s="49"/>
      <c r="O968" s="50" t="s">
        <v>2009</v>
      </c>
      <c r="P968" s="50" t="s">
        <v>7439</v>
      </c>
    </row>
    <row r="969" spans="1:16" ht="13.5" thickBot="1" x14ac:dyDescent="0.25">
      <c r="A969" s="15" t="str">
        <f t="shared" si="84"/>
        <v> BBS 36 </v>
      </c>
      <c r="B969" s="21" t="str">
        <f t="shared" si="85"/>
        <v>I</v>
      </c>
      <c r="C969" s="15">
        <f t="shared" si="86"/>
        <v>43555.294000000002</v>
      </c>
      <c r="D969" s="19" t="str">
        <f t="shared" si="87"/>
        <v>vis</v>
      </c>
      <c r="E969" s="47" t="e">
        <f>VLOOKUP(C969,Active!C$21:E$693,3,FALSE)</f>
        <v>#N/A</v>
      </c>
      <c r="F969" s="21" t="s">
        <v>9287</v>
      </c>
      <c r="G969" s="19" t="str">
        <f t="shared" si="88"/>
        <v>43555.294</v>
      </c>
      <c r="H969" s="15">
        <f t="shared" si="89"/>
        <v>297</v>
      </c>
      <c r="I969" s="48" t="s">
        <v>2014</v>
      </c>
      <c r="J969" s="49" t="s">
        <v>2015</v>
      </c>
      <c r="K969" s="48">
        <v>297</v>
      </c>
      <c r="L969" s="48" t="s">
        <v>10639</v>
      </c>
      <c r="M969" s="49" t="s">
        <v>9369</v>
      </c>
      <c r="N969" s="49"/>
      <c r="O969" s="50" t="s">
        <v>5866</v>
      </c>
      <c r="P969" s="50" t="s">
        <v>1834</v>
      </c>
    </row>
    <row r="970" spans="1:16" ht="13.5" thickBot="1" x14ac:dyDescent="0.25">
      <c r="A970" s="15" t="str">
        <f t="shared" si="84"/>
        <v> BBS 36 </v>
      </c>
      <c r="B970" s="21" t="str">
        <f t="shared" si="85"/>
        <v>I</v>
      </c>
      <c r="C970" s="15">
        <f t="shared" si="86"/>
        <v>43555.302000000003</v>
      </c>
      <c r="D970" s="19" t="str">
        <f t="shared" si="87"/>
        <v>vis</v>
      </c>
      <c r="E970" s="47" t="e">
        <f>VLOOKUP(C970,Active!C$21:E$693,3,FALSE)</f>
        <v>#N/A</v>
      </c>
      <c r="F970" s="21" t="s">
        <v>9287</v>
      </c>
      <c r="G970" s="19" t="str">
        <f t="shared" si="88"/>
        <v>43555.302</v>
      </c>
      <c r="H970" s="15">
        <f t="shared" si="89"/>
        <v>297</v>
      </c>
      <c r="I970" s="48" t="s">
        <v>2016</v>
      </c>
      <c r="J970" s="49" t="s">
        <v>2017</v>
      </c>
      <c r="K970" s="48">
        <v>297</v>
      </c>
      <c r="L970" s="48" t="s">
        <v>10710</v>
      </c>
      <c r="M970" s="49" t="s">
        <v>9369</v>
      </c>
      <c r="N970" s="49"/>
      <c r="O970" s="50" t="s">
        <v>4777</v>
      </c>
      <c r="P970" s="50" t="s">
        <v>1834</v>
      </c>
    </row>
    <row r="971" spans="1:16" ht="13.5" thickBot="1" x14ac:dyDescent="0.25">
      <c r="A971" s="15" t="str">
        <f t="shared" ref="A971:A1034" si="90">P971</f>
        <v> BBS 38 </v>
      </c>
      <c r="B971" s="21" t="str">
        <f t="shared" ref="B971:B1034" si="91">IF(H971=INT(H971),"I","II")</f>
        <v>I</v>
      </c>
      <c r="C971" s="15">
        <f t="shared" ref="C971:C1034" si="92">1*G971</f>
        <v>43568.442999999999</v>
      </c>
      <c r="D971" s="19" t="str">
        <f t="shared" ref="D971:D1034" si="93">VLOOKUP(F971,I$1:J$5,2,FALSE)</f>
        <v>vis</v>
      </c>
      <c r="E971" s="47" t="e">
        <f>VLOOKUP(C971,Active!C$21:E$693,3,FALSE)</f>
        <v>#N/A</v>
      </c>
      <c r="F971" s="21" t="s">
        <v>9287</v>
      </c>
      <c r="G971" s="19" t="str">
        <f t="shared" ref="G971:G1034" si="94">MID(I971,3,LEN(I971)-3)</f>
        <v>43568.443</v>
      </c>
      <c r="H971" s="15">
        <f t="shared" ref="H971:H1034" si="95">1*K971</f>
        <v>308</v>
      </c>
      <c r="I971" s="48" t="s">
        <v>2018</v>
      </c>
      <c r="J971" s="49" t="s">
        <v>2019</v>
      </c>
      <c r="K971" s="48">
        <v>308</v>
      </c>
      <c r="L971" s="48" t="s">
        <v>10615</v>
      </c>
      <c r="M971" s="49" t="s">
        <v>9369</v>
      </c>
      <c r="N971" s="49"/>
      <c r="O971" s="50" t="s">
        <v>7818</v>
      </c>
      <c r="P971" s="50" t="s">
        <v>2020</v>
      </c>
    </row>
    <row r="972" spans="1:16" ht="13.5" thickBot="1" x14ac:dyDescent="0.25">
      <c r="A972" s="15" t="str">
        <f t="shared" si="90"/>
        <v> AOEB 1 </v>
      </c>
      <c r="B972" s="21" t="str">
        <f t="shared" si="91"/>
        <v>I</v>
      </c>
      <c r="C972" s="15">
        <f t="shared" si="92"/>
        <v>43569.639000000003</v>
      </c>
      <c r="D972" s="19" t="str">
        <f t="shared" si="93"/>
        <v>vis</v>
      </c>
      <c r="E972" s="47" t="e">
        <f>VLOOKUP(C972,Active!C$21:E$693,3,FALSE)</f>
        <v>#N/A</v>
      </c>
      <c r="F972" s="21" t="s">
        <v>9287</v>
      </c>
      <c r="G972" s="19" t="str">
        <f t="shared" si="94"/>
        <v>43569.639</v>
      </c>
      <c r="H972" s="15">
        <f t="shared" si="95"/>
        <v>309</v>
      </c>
      <c r="I972" s="48" t="s">
        <v>2021</v>
      </c>
      <c r="J972" s="49" t="s">
        <v>2022</v>
      </c>
      <c r="K972" s="48">
        <v>309</v>
      </c>
      <c r="L972" s="48" t="s">
        <v>10615</v>
      </c>
      <c r="M972" s="49" t="s">
        <v>9369</v>
      </c>
      <c r="N972" s="49"/>
      <c r="O972" s="50" t="s">
        <v>7381</v>
      </c>
      <c r="P972" s="50" t="s">
        <v>7439</v>
      </c>
    </row>
    <row r="973" spans="1:16" ht="13.5" thickBot="1" x14ac:dyDescent="0.25">
      <c r="A973" s="15" t="str">
        <f t="shared" si="90"/>
        <v> BBS 37 </v>
      </c>
      <c r="B973" s="21" t="str">
        <f t="shared" si="91"/>
        <v>I</v>
      </c>
      <c r="C973" s="15">
        <f t="shared" si="92"/>
        <v>43574.421999999999</v>
      </c>
      <c r="D973" s="19" t="str">
        <f t="shared" si="93"/>
        <v>vis</v>
      </c>
      <c r="E973" s="47" t="e">
        <f>VLOOKUP(C973,Active!C$21:E$693,3,FALSE)</f>
        <v>#N/A</v>
      </c>
      <c r="F973" s="21" t="s">
        <v>9287</v>
      </c>
      <c r="G973" s="19" t="str">
        <f t="shared" si="94"/>
        <v>43574.422</v>
      </c>
      <c r="H973" s="15">
        <f t="shared" si="95"/>
        <v>313</v>
      </c>
      <c r="I973" s="48" t="s">
        <v>2023</v>
      </c>
      <c r="J973" s="49" t="s">
        <v>2024</v>
      </c>
      <c r="K973" s="48">
        <v>313</v>
      </c>
      <c r="L973" s="48" t="s">
        <v>10734</v>
      </c>
      <c r="M973" s="49" t="s">
        <v>9369</v>
      </c>
      <c r="N973" s="49"/>
      <c r="O973" s="50" t="s">
        <v>7230</v>
      </c>
      <c r="P973" s="50" t="s">
        <v>5015</v>
      </c>
    </row>
    <row r="974" spans="1:16" ht="13.5" thickBot="1" x14ac:dyDescent="0.25">
      <c r="A974" s="15" t="str">
        <f t="shared" si="90"/>
        <v>BAVM 31 </v>
      </c>
      <c r="B974" s="21" t="str">
        <f t="shared" si="91"/>
        <v>I</v>
      </c>
      <c r="C974" s="15">
        <f t="shared" si="92"/>
        <v>43574.421999999999</v>
      </c>
      <c r="D974" s="19" t="str">
        <f t="shared" si="93"/>
        <v>vis</v>
      </c>
      <c r="E974" s="47" t="e">
        <f>VLOOKUP(C974,Active!C$21:E$693,3,FALSE)</f>
        <v>#N/A</v>
      </c>
      <c r="F974" s="21" t="s">
        <v>9287</v>
      </c>
      <c r="G974" s="19" t="str">
        <f t="shared" si="94"/>
        <v>43574.422</v>
      </c>
      <c r="H974" s="15">
        <f t="shared" si="95"/>
        <v>313</v>
      </c>
      <c r="I974" s="48" t="s">
        <v>2023</v>
      </c>
      <c r="J974" s="49" t="s">
        <v>2024</v>
      </c>
      <c r="K974" s="48">
        <v>313</v>
      </c>
      <c r="L974" s="48" t="s">
        <v>10734</v>
      </c>
      <c r="M974" s="49" t="s">
        <v>9369</v>
      </c>
      <c r="N974" s="49"/>
      <c r="O974" s="50" t="s">
        <v>8131</v>
      </c>
      <c r="P974" s="51" t="s">
        <v>4341</v>
      </c>
    </row>
    <row r="975" spans="1:16" ht="13.5" thickBot="1" x14ac:dyDescent="0.25">
      <c r="A975" s="15" t="str">
        <f t="shared" si="90"/>
        <v> BBS 37 </v>
      </c>
      <c r="B975" s="21" t="str">
        <f t="shared" si="91"/>
        <v>I</v>
      </c>
      <c r="C975" s="15">
        <f t="shared" si="92"/>
        <v>43580.402999999998</v>
      </c>
      <c r="D975" s="19" t="str">
        <f t="shared" si="93"/>
        <v>vis</v>
      </c>
      <c r="E975" s="47" t="e">
        <f>VLOOKUP(C975,Active!C$21:E$693,3,FALSE)</f>
        <v>#N/A</v>
      </c>
      <c r="F975" s="21" t="s">
        <v>9287</v>
      </c>
      <c r="G975" s="19" t="str">
        <f t="shared" si="94"/>
        <v>43580.403</v>
      </c>
      <c r="H975" s="15">
        <f t="shared" si="95"/>
        <v>318</v>
      </c>
      <c r="I975" s="48" t="s">
        <v>2025</v>
      </c>
      <c r="J975" s="49" t="s">
        <v>2026</v>
      </c>
      <c r="K975" s="48">
        <v>318</v>
      </c>
      <c r="L975" s="48" t="s">
        <v>10699</v>
      </c>
      <c r="M975" s="49" t="s">
        <v>9369</v>
      </c>
      <c r="N975" s="49"/>
      <c r="O975" s="50" t="s">
        <v>1917</v>
      </c>
      <c r="P975" s="50" t="s">
        <v>5015</v>
      </c>
    </row>
    <row r="976" spans="1:16" ht="13.5" thickBot="1" x14ac:dyDescent="0.25">
      <c r="A976" s="15" t="str">
        <f t="shared" si="90"/>
        <v> BBS 38 </v>
      </c>
      <c r="B976" s="21" t="str">
        <f t="shared" si="91"/>
        <v>I</v>
      </c>
      <c r="C976" s="15">
        <f t="shared" si="92"/>
        <v>43611.474000000002</v>
      </c>
      <c r="D976" s="19" t="str">
        <f t="shared" si="93"/>
        <v>vis</v>
      </c>
      <c r="E976" s="47" t="e">
        <f>VLOOKUP(C976,Active!C$21:E$693,3,FALSE)</f>
        <v>#N/A</v>
      </c>
      <c r="F976" s="21" t="s">
        <v>9287</v>
      </c>
      <c r="G976" s="19" t="str">
        <f t="shared" si="94"/>
        <v>43611.474</v>
      </c>
      <c r="H976" s="15">
        <f t="shared" si="95"/>
        <v>344</v>
      </c>
      <c r="I976" s="48" t="s">
        <v>2044</v>
      </c>
      <c r="J976" s="49" t="s">
        <v>2045</v>
      </c>
      <c r="K976" s="48">
        <v>344</v>
      </c>
      <c r="L976" s="48" t="s">
        <v>10734</v>
      </c>
      <c r="M976" s="49" t="s">
        <v>9369</v>
      </c>
      <c r="N976" s="49"/>
      <c r="O976" s="50" t="s">
        <v>1957</v>
      </c>
      <c r="P976" s="50" t="s">
        <v>2020</v>
      </c>
    </row>
    <row r="977" spans="1:16" ht="13.5" thickBot="1" x14ac:dyDescent="0.25">
      <c r="A977" s="15" t="str">
        <f t="shared" si="90"/>
        <v> AOEB 1 </v>
      </c>
      <c r="B977" s="21" t="str">
        <f t="shared" si="91"/>
        <v>I</v>
      </c>
      <c r="C977" s="15">
        <f t="shared" si="92"/>
        <v>43612.663</v>
      </c>
      <c r="D977" s="19" t="str">
        <f t="shared" si="93"/>
        <v>vis</v>
      </c>
      <c r="E977" s="47" t="e">
        <f>VLOOKUP(C977,Active!C$21:E$693,3,FALSE)</f>
        <v>#N/A</v>
      </c>
      <c r="F977" s="21" t="s">
        <v>9287</v>
      </c>
      <c r="G977" s="19" t="str">
        <f t="shared" si="94"/>
        <v>43612.663</v>
      </c>
      <c r="H977" s="15">
        <f t="shared" si="95"/>
        <v>345</v>
      </c>
      <c r="I977" s="48" t="s">
        <v>2046</v>
      </c>
      <c r="J977" s="49" t="s">
        <v>2047</v>
      </c>
      <c r="K977" s="48">
        <v>345</v>
      </c>
      <c r="L977" s="48" t="s">
        <v>10625</v>
      </c>
      <c r="M977" s="49" t="s">
        <v>9369</v>
      </c>
      <c r="N977" s="49"/>
      <c r="O977" s="50" t="s">
        <v>11401</v>
      </c>
      <c r="P977" s="50" t="s">
        <v>7439</v>
      </c>
    </row>
    <row r="978" spans="1:16" ht="13.5" thickBot="1" x14ac:dyDescent="0.25">
      <c r="A978" s="15" t="str">
        <f t="shared" si="90"/>
        <v> BBS 41 </v>
      </c>
      <c r="B978" s="21" t="str">
        <f t="shared" si="91"/>
        <v>I</v>
      </c>
      <c r="C978" s="15">
        <f t="shared" si="92"/>
        <v>43654.502</v>
      </c>
      <c r="D978" s="19" t="str">
        <f t="shared" si="93"/>
        <v>vis</v>
      </c>
      <c r="E978" s="47" t="e">
        <f>VLOOKUP(C978,Active!C$21:E$693,3,FALSE)</f>
        <v>#N/A</v>
      </c>
      <c r="F978" s="21" t="s">
        <v>9287</v>
      </c>
      <c r="G978" s="19" t="str">
        <f t="shared" si="94"/>
        <v>43654.502</v>
      </c>
      <c r="H978" s="15">
        <f t="shared" si="95"/>
        <v>380</v>
      </c>
      <c r="I978" s="48" t="s">
        <v>2052</v>
      </c>
      <c r="J978" s="49" t="s">
        <v>2053</v>
      </c>
      <c r="K978" s="48">
        <v>380</v>
      </c>
      <c r="L978" s="48" t="s">
        <v>10685</v>
      </c>
      <c r="M978" s="49" t="s">
        <v>9369</v>
      </c>
      <c r="N978" s="49"/>
      <c r="O978" s="50" t="s">
        <v>4406</v>
      </c>
      <c r="P978" s="50" t="s">
        <v>2054</v>
      </c>
    </row>
    <row r="979" spans="1:16" ht="13.5" thickBot="1" x14ac:dyDescent="0.25">
      <c r="A979" s="15" t="str">
        <f t="shared" si="90"/>
        <v> BBS 38 </v>
      </c>
      <c r="B979" s="21" t="str">
        <f t="shared" si="91"/>
        <v>I</v>
      </c>
      <c r="C979" s="15">
        <f t="shared" si="92"/>
        <v>43672.436000000002</v>
      </c>
      <c r="D979" s="19" t="str">
        <f t="shared" si="93"/>
        <v>vis</v>
      </c>
      <c r="E979" s="47" t="e">
        <f>VLOOKUP(C979,Active!C$21:E$693,3,FALSE)</f>
        <v>#N/A</v>
      </c>
      <c r="F979" s="21" t="s">
        <v>9287</v>
      </c>
      <c r="G979" s="19" t="str">
        <f t="shared" si="94"/>
        <v>43672.436</v>
      </c>
      <c r="H979" s="15">
        <f t="shared" si="95"/>
        <v>395</v>
      </c>
      <c r="I979" s="48" t="s">
        <v>5440</v>
      </c>
      <c r="J979" s="49" t="s">
        <v>5441</v>
      </c>
      <c r="K979" s="48">
        <v>395</v>
      </c>
      <c r="L979" s="48" t="s">
        <v>10710</v>
      </c>
      <c r="M979" s="49" t="s">
        <v>9369</v>
      </c>
      <c r="N979" s="49"/>
      <c r="O979" s="50" t="s">
        <v>4406</v>
      </c>
      <c r="P979" s="50" t="s">
        <v>2020</v>
      </c>
    </row>
    <row r="980" spans="1:16" ht="13.5" thickBot="1" x14ac:dyDescent="0.25">
      <c r="A980" s="15" t="str">
        <f t="shared" si="90"/>
        <v> BBS 38 </v>
      </c>
      <c r="B980" s="21" t="str">
        <f t="shared" si="91"/>
        <v>I</v>
      </c>
      <c r="C980" s="15">
        <f t="shared" si="92"/>
        <v>43684.381999999998</v>
      </c>
      <c r="D980" s="19" t="str">
        <f t="shared" si="93"/>
        <v>vis</v>
      </c>
      <c r="E980" s="47" t="e">
        <f>VLOOKUP(C980,Active!C$21:E$693,3,FALSE)</f>
        <v>#N/A</v>
      </c>
      <c r="F980" s="21" t="s">
        <v>9287</v>
      </c>
      <c r="G980" s="19" t="str">
        <f t="shared" si="94"/>
        <v>43684.382</v>
      </c>
      <c r="H980" s="15">
        <f t="shared" si="95"/>
        <v>405</v>
      </c>
      <c r="I980" s="48" t="s">
        <v>5444</v>
      </c>
      <c r="J980" s="49" t="s">
        <v>5445</v>
      </c>
      <c r="K980" s="48">
        <v>405</v>
      </c>
      <c r="L980" s="48" t="s">
        <v>10615</v>
      </c>
      <c r="M980" s="49" t="s">
        <v>9369</v>
      </c>
      <c r="N980" s="49"/>
      <c r="O980" s="50" t="s">
        <v>1917</v>
      </c>
      <c r="P980" s="50" t="s">
        <v>2020</v>
      </c>
    </row>
    <row r="981" spans="1:16" ht="13.5" thickBot="1" x14ac:dyDescent="0.25">
      <c r="A981" s="15" t="str">
        <f t="shared" si="90"/>
        <v> BBS 38 </v>
      </c>
      <c r="B981" s="21" t="str">
        <f t="shared" si="91"/>
        <v>I</v>
      </c>
      <c r="C981" s="15">
        <f t="shared" si="92"/>
        <v>43684.385999999999</v>
      </c>
      <c r="D981" s="19" t="str">
        <f t="shared" si="93"/>
        <v>vis</v>
      </c>
      <c r="E981" s="47" t="e">
        <f>VLOOKUP(C981,Active!C$21:E$693,3,FALSE)</f>
        <v>#N/A</v>
      </c>
      <c r="F981" s="21" t="s">
        <v>9287</v>
      </c>
      <c r="G981" s="19" t="str">
        <f t="shared" si="94"/>
        <v>43684.386</v>
      </c>
      <c r="H981" s="15">
        <f t="shared" si="95"/>
        <v>405</v>
      </c>
      <c r="I981" s="48" t="s">
        <v>5446</v>
      </c>
      <c r="J981" s="49" t="s">
        <v>5447</v>
      </c>
      <c r="K981" s="48">
        <v>405</v>
      </c>
      <c r="L981" s="48" t="s">
        <v>10688</v>
      </c>
      <c r="M981" s="49" t="s">
        <v>9369</v>
      </c>
      <c r="N981" s="49"/>
      <c r="O981" s="50" t="s">
        <v>4777</v>
      </c>
      <c r="P981" s="50" t="s">
        <v>2020</v>
      </c>
    </row>
    <row r="982" spans="1:16" ht="13.5" thickBot="1" x14ac:dyDescent="0.25">
      <c r="A982" s="15" t="str">
        <f t="shared" si="90"/>
        <v> BBS 38 </v>
      </c>
      <c r="B982" s="21" t="str">
        <f t="shared" si="91"/>
        <v>I</v>
      </c>
      <c r="C982" s="15">
        <f t="shared" si="92"/>
        <v>43685.578000000001</v>
      </c>
      <c r="D982" s="19" t="str">
        <f t="shared" si="93"/>
        <v>vis</v>
      </c>
      <c r="E982" s="47" t="e">
        <f>VLOOKUP(C982,Active!C$21:E$693,3,FALSE)</f>
        <v>#N/A</v>
      </c>
      <c r="F982" s="21" t="s">
        <v>9287</v>
      </c>
      <c r="G982" s="19" t="str">
        <f t="shared" si="94"/>
        <v>43685.578</v>
      </c>
      <c r="H982" s="15">
        <f t="shared" si="95"/>
        <v>406</v>
      </c>
      <c r="I982" s="48" t="s">
        <v>5448</v>
      </c>
      <c r="J982" s="49" t="s">
        <v>5449</v>
      </c>
      <c r="K982" s="48">
        <v>406</v>
      </c>
      <c r="L982" s="48" t="s">
        <v>10615</v>
      </c>
      <c r="M982" s="49" t="s">
        <v>9369</v>
      </c>
      <c r="N982" s="49"/>
      <c r="O982" s="50" t="s">
        <v>7230</v>
      </c>
      <c r="P982" s="50" t="s">
        <v>2020</v>
      </c>
    </row>
    <row r="983" spans="1:16" ht="13.5" thickBot="1" x14ac:dyDescent="0.25">
      <c r="A983" s="15" t="str">
        <f t="shared" si="90"/>
        <v> AOEB 1 </v>
      </c>
      <c r="B983" s="21" t="str">
        <f t="shared" si="91"/>
        <v>I</v>
      </c>
      <c r="C983" s="15">
        <f t="shared" si="92"/>
        <v>43698.720000000001</v>
      </c>
      <c r="D983" s="19" t="str">
        <f t="shared" si="93"/>
        <v>vis</v>
      </c>
      <c r="E983" s="47" t="e">
        <f>VLOOKUP(C983,Active!C$21:E$693,3,FALSE)</f>
        <v>#N/A</v>
      </c>
      <c r="F983" s="21" t="s">
        <v>9287</v>
      </c>
      <c r="G983" s="19" t="str">
        <f t="shared" si="94"/>
        <v>43698.720</v>
      </c>
      <c r="H983" s="15">
        <f t="shared" si="95"/>
        <v>417</v>
      </c>
      <c r="I983" s="48" t="s">
        <v>5450</v>
      </c>
      <c r="J983" s="49" t="s">
        <v>5451</v>
      </c>
      <c r="K983" s="48">
        <v>417</v>
      </c>
      <c r="L983" s="48" t="s">
        <v>10625</v>
      </c>
      <c r="M983" s="49" t="s">
        <v>9369</v>
      </c>
      <c r="N983" s="49"/>
      <c r="O983" s="50" t="s">
        <v>11401</v>
      </c>
      <c r="P983" s="50" t="s">
        <v>7439</v>
      </c>
    </row>
    <row r="984" spans="1:16" ht="13.5" thickBot="1" x14ac:dyDescent="0.25">
      <c r="A984" s="15" t="str">
        <f t="shared" si="90"/>
        <v> BBS 38 </v>
      </c>
      <c r="B984" s="21" t="str">
        <f t="shared" si="91"/>
        <v>I</v>
      </c>
      <c r="C984" s="15">
        <f t="shared" si="92"/>
        <v>43703.502</v>
      </c>
      <c r="D984" s="19" t="str">
        <f t="shared" si="93"/>
        <v>vis</v>
      </c>
      <c r="E984" s="47" t="e">
        <f>VLOOKUP(C984,Active!C$21:E$693,3,FALSE)</f>
        <v>#N/A</v>
      </c>
      <c r="F984" s="21" t="s">
        <v>9287</v>
      </c>
      <c r="G984" s="19" t="str">
        <f t="shared" si="94"/>
        <v>43703.502</v>
      </c>
      <c r="H984" s="15">
        <f t="shared" si="95"/>
        <v>421</v>
      </c>
      <c r="I984" s="48" t="s">
        <v>5452</v>
      </c>
      <c r="J984" s="49" t="s">
        <v>5453</v>
      </c>
      <c r="K984" s="48">
        <v>421</v>
      </c>
      <c r="L984" s="48" t="s">
        <v>9288</v>
      </c>
      <c r="M984" s="49" t="s">
        <v>9369</v>
      </c>
      <c r="N984" s="49"/>
      <c r="O984" s="50" t="s">
        <v>1820</v>
      </c>
      <c r="P984" s="50" t="s">
        <v>2020</v>
      </c>
    </row>
    <row r="985" spans="1:16" ht="13.5" thickBot="1" x14ac:dyDescent="0.25">
      <c r="A985" s="15" t="str">
        <f t="shared" si="90"/>
        <v> BBS 38 </v>
      </c>
      <c r="B985" s="21" t="str">
        <f t="shared" si="91"/>
        <v>I</v>
      </c>
      <c r="C985" s="15">
        <f t="shared" si="92"/>
        <v>43703.51</v>
      </c>
      <c r="D985" s="19" t="str">
        <f t="shared" si="93"/>
        <v>vis</v>
      </c>
      <c r="E985" s="47" t="e">
        <f>VLOOKUP(C985,Active!C$21:E$693,3,FALSE)</f>
        <v>#N/A</v>
      </c>
      <c r="F985" s="21" t="s">
        <v>9287</v>
      </c>
      <c r="G985" s="19" t="str">
        <f t="shared" si="94"/>
        <v>43703.510</v>
      </c>
      <c r="H985" s="15">
        <f t="shared" si="95"/>
        <v>421</v>
      </c>
      <c r="I985" s="48" t="s">
        <v>5454</v>
      </c>
      <c r="J985" s="49" t="s">
        <v>5455</v>
      </c>
      <c r="K985" s="48">
        <v>421</v>
      </c>
      <c r="L985" s="48" t="s">
        <v>10688</v>
      </c>
      <c r="M985" s="49" t="s">
        <v>9369</v>
      </c>
      <c r="N985" s="49"/>
      <c r="O985" s="50" t="s">
        <v>4961</v>
      </c>
      <c r="P985" s="50" t="s">
        <v>2020</v>
      </c>
    </row>
    <row r="986" spans="1:16" ht="13.5" thickBot="1" x14ac:dyDescent="0.25">
      <c r="A986" s="15" t="str">
        <f t="shared" si="90"/>
        <v> BBS 38 </v>
      </c>
      <c r="B986" s="21" t="str">
        <f t="shared" si="91"/>
        <v>I</v>
      </c>
      <c r="C986" s="15">
        <f t="shared" si="92"/>
        <v>43703.512999999999</v>
      </c>
      <c r="D986" s="19" t="str">
        <f t="shared" si="93"/>
        <v>vis</v>
      </c>
      <c r="E986" s="47" t="e">
        <f>VLOOKUP(C986,Active!C$21:E$693,3,FALSE)</f>
        <v>#N/A</v>
      </c>
      <c r="F986" s="21" t="s">
        <v>9287</v>
      </c>
      <c r="G986" s="19" t="str">
        <f t="shared" si="94"/>
        <v>43703.513</v>
      </c>
      <c r="H986" s="15">
        <f t="shared" si="95"/>
        <v>421</v>
      </c>
      <c r="I986" s="48" t="s">
        <v>5456</v>
      </c>
      <c r="J986" s="49" t="s">
        <v>5457</v>
      </c>
      <c r="K986" s="48">
        <v>421</v>
      </c>
      <c r="L986" s="48" t="s">
        <v>10699</v>
      </c>
      <c r="M986" s="49" t="s">
        <v>9369</v>
      </c>
      <c r="N986" s="49"/>
      <c r="O986" s="50" t="s">
        <v>7260</v>
      </c>
      <c r="P986" s="50" t="s">
        <v>2020</v>
      </c>
    </row>
    <row r="987" spans="1:16" ht="13.5" thickBot="1" x14ac:dyDescent="0.25">
      <c r="A987" s="15" t="str">
        <f t="shared" si="90"/>
        <v> BBS 38 </v>
      </c>
      <c r="B987" s="21" t="str">
        <f t="shared" si="91"/>
        <v>I</v>
      </c>
      <c r="C987" s="15">
        <f t="shared" si="92"/>
        <v>43709.482000000004</v>
      </c>
      <c r="D987" s="19" t="str">
        <f t="shared" si="93"/>
        <v>vis</v>
      </c>
      <c r="E987" s="47" t="e">
        <f>VLOOKUP(C987,Active!C$21:E$693,3,FALSE)</f>
        <v>#N/A</v>
      </c>
      <c r="F987" s="21" t="s">
        <v>9287</v>
      </c>
      <c r="G987" s="19" t="str">
        <f t="shared" si="94"/>
        <v>43709.482</v>
      </c>
      <c r="H987" s="15">
        <f t="shared" si="95"/>
        <v>426</v>
      </c>
      <c r="I987" s="48" t="s">
        <v>5458</v>
      </c>
      <c r="J987" s="49" t="s">
        <v>5459</v>
      </c>
      <c r="K987" s="48">
        <v>426</v>
      </c>
      <c r="L987" s="48" t="s">
        <v>10817</v>
      </c>
      <c r="M987" s="49" t="s">
        <v>9369</v>
      </c>
      <c r="N987" s="49"/>
      <c r="O987" s="50" t="s">
        <v>1820</v>
      </c>
      <c r="P987" s="50" t="s">
        <v>2020</v>
      </c>
    </row>
    <row r="988" spans="1:16" ht="13.5" thickBot="1" x14ac:dyDescent="0.25">
      <c r="A988" s="15" t="str">
        <f t="shared" si="90"/>
        <v> BBS 38 </v>
      </c>
      <c r="B988" s="21" t="str">
        <f t="shared" si="91"/>
        <v>I</v>
      </c>
      <c r="C988" s="15">
        <f t="shared" si="92"/>
        <v>43715.451999999997</v>
      </c>
      <c r="D988" s="19" t="str">
        <f t="shared" si="93"/>
        <v>vis</v>
      </c>
      <c r="E988" s="47" t="e">
        <f>VLOOKUP(C988,Active!C$21:E$693,3,FALSE)</f>
        <v>#N/A</v>
      </c>
      <c r="F988" s="21" t="s">
        <v>9287</v>
      </c>
      <c r="G988" s="19" t="str">
        <f t="shared" si="94"/>
        <v>43715.452</v>
      </c>
      <c r="H988" s="15">
        <f t="shared" si="95"/>
        <v>431</v>
      </c>
      <c r="I988" s="48" t="s">
        <v>5460</v>
      </c>
      <c r="J988" s="49" t="s">
        <v>5461</v>
      </c>
      <c r="K988" s="48">
        <v>431</v>
      </c>
      <c r="L988" s="48" t="s">
        <v>10660</v>
      </c>
      <c r="M988" s="49" t="s">
        <v>9369</v>
      </c>
      <c r="N988" s="49"/>
      <c r="O988" s="50" t="s">
        <v>1957</v>
      </c>
      <c r="P988" s="50" t="s">
        <v>2020</v>
      </c>
    </row>
    <row r="989" spans="1:16" ht="13.5" thickBot="1" x14ac:dyDescent="0.25">
      <c r="A989" s="15" t="str">
        <f t="shared" si="90"/>
        <v> BBS 39 </v>
      </c>
      <c r="B989" s="21" t="str">
        <f t="shared" si="91"/>
        <v>I</v>
      </c>
      <c r="C989" s="15">
        <f t="shared" si="92"/>
        <v>43715.459000000003</v>
      </c>
      <c r="D989" s="19" t="str">
        <f t="shared" si="93"/>
        <v>vis</v>
      </c>
      <c r="E989" s="47" t="e">
        <f>VLOOKUP(C989,Active!C$21:E$693,3,FALSE)</f>
        <v>#N/A</v>
      </c>
      <c r="F989" s="21" t="s">
        <v>9287</v>
      </c>
      <c r="G989" s="19" t="str">
        <f t="shared" si="94"/>
        <v>43715.459</v>
      </c>
      <c r="H989" s="15">
        <f t="shared" si="95"/>
        <v>431</v>
      </c>
      <c r="I989" s="48" t="s">
        <v>5462</v>
      </c>
      <c r="J989" s="49" t="s">
        <v>5463</v>
      </c>
      <c r="K989" s="48">
        <v>431</v>
      </c>
      <c r="L989" s="48" t="s">
        <v>10615</v>
      </c>
      <c r="M989" s="49" t="s">
        <v>9369</v>
      </c>
      <c r="N989" s="49"/>
      <c r="O989" s="50" t="s">
        <v>4179</v>
      </c>
      <c r="P989" s="50" t="s">
        <v>5464</v>
      </c>
    </row>
    <row r="990" spans="1:16" ht="13.5" thickBot="1" x14ac:dyDescent="0.25">
      <c r="A990" s="15" t="str">
        <f t="shared" si="90"/>
        <v> BBS 38 </v>
      </c>
      <c r="B990" s="21" t="str">
        <f t="shared" si="91"/>
        <v>I</v>
      </c>
      <c r="C990" s="15">
        <f t="shared" si="92"/>
        <v>43715.46</v>
      </c>
      <c r="D990" s="19" t="str">
        <f t="shared" si="93"/>
        <v>vis</v>
      </c>
      <c r="E990" s="47" t="e">
        <f>VLOOKUP(C990,Active!C$21:E$693,3,FALSE)</f>
        <v>#N/A</v>
      </c>
      <c r="F990" s="21" t="s">
        <v>9287</v>
      </c>
      <c r="G990" s="19" t="str">
        <f t="shared" si="94"/>
        <v>43715.460</v>
      </c>
      <c r="H990" s="15">
        <f t="shared" si="95"/>
        <v>431</v>
      </c>
      <c r="I990" s="48" t="s">
        <v>5465</v>
      </c>
      <c r="J990" s="49" t="s">
        <v>5466</v>
      </c>
      <c r="K990" s="48">
        <v>431</v>
      </c>
      <c r="L990" s="48" t="s">
        <v>10685</v>
      </c>
      <c r="M990" s="49" t="s">
        <v>9369</v>
      </c>
      <c r="N990" s="49"/>
      <c r="O990" s="50" t="s">
        <v>7821</v>
      </c>
      <c r="P990" s="50" t="s">
        <v>2020</v>
      </c>
    </row>
    <row r="991" spans="1:16" ht="13.5" thickBot="1" x14ac:dyDescent="0.25">
      <c r="A991" s="15" t="str">
        <f t="shared" si="90"/>
        <v> BBS 38 </v>
      </c>
      <c r="B991" s="21" t="str">
        <f t="shared" si="91"/>
        <v>I</v>
      </c>
      <c r="C991" s="15">
        <f t="shared" si="92"/>
        <v>43715.46</v>
      </c>
      <c r="D991" s="19" t="str">
        <f t="shared" si="93"/>
        <v>vis</v>
      </c>
      <c r="E991" s="47" t="e">
        <f>VLOOKUP(C991,Active!C$21:E$693,3,FALSE)</f>
        <v>#N/A</v>
      </c>
      <c r="F991" s="21" t="s">
        <v>9287</v>
      </c>
      <c r="G991" s="19" t="str">
        <f t="shared" si="94"/>
        <v>43715.460</v>
      </c>
      <c r="H991" s="15">
        <f t="shared" si="95"/>
        <v>431</v>
      </c>
      <c r="I991" s="48" t="s">
        <v>5465</v>
      </c>
      <c r="J991" s="49" t="s">
        <v>5466</v>
      </c>
      <c r="K991" s="48">
        <v>431</v>
      </c>
      <c r="L991" s="48" t="s">
        <v>10685</v>
      </c>
      <c r="M991" s="49" t="s">
        <v>9369</v>
      </c>
      <c r="N991" s="49"/>
      <c r="O991" s="50" t="s">
        <v>5467</v>
      </c>
      <c r="P991" s="50" t="s">
        <v>2020</v>
      </c>
    </row>
    <row r="992" spans="1:16" ht="13.5" thickBot="1" x14ac:dyDescent="0.25">
      <c r="A992" s="15" t="str">
        <f t="shared" si="90"/>
        <v> MVS 8.136 </v>
      </c>
      <c r="B992" s="21" t="str">
        <f t="shared" si="91"/>
        <v>I</v>
      </c>
      <c r="C992" s="15">
        <f t="shared" si="92"/>
        <v>43715.461000000003</v>
      </c>
      <c r="D992" s="19" t="str">
        <f t="shared" si="93"/>
        <v>vis</v>
      </c>
      <c r="E992" s="47" t="e">
        <f>VLOOKUP(C992,Active!C$21:E$693,3,FALSE)</f>
        <v>#N/A</v>
      </c>
      <c r="F992" s="21" t="s">
        <v>9287</v>
      </c>
      <c r="G992" s="19" t="str">
        <f t="shared" si="94"/>
        <v>43715.461</v>
      </c>
      <c r="H992" s="15">
        <f t="shared" si="95"/>
        <v>431</v>
      </c>
      <c r="I992" s="48" t="s">
        <v>5468</v>
      </c>
      <c r="J992" s="49" t="s">
        <v>5469</v>
      </c>
      <c r="K992" s="48">
        <v>431</v>
      </c>
      <c r="L992" s="48" t="s">
        <v>10734</v>
      </c>
      <c r="M992" s="49" t="s">
        <v>9369</v>
      </c>
      <c r="N992" s="49"/>
      <c r="O992" s="50" t="s">
        <v>7932</v>
      </c>
      <c r="P992" s="50" t="s">
        <v>2032</v>
      </c>
    </row>
    <row r="993" spans="1:16" ht="13.5" thickBot="1" x14ac:dyDescent="0.25">
      <c r="A993" s="15" t="str">
        <f t="shared" si="90"/>
        <v> ALGL 28 </v>
      </c>
      <c r="B993" s="21" t="str">
        <f t="shared" si="91"/>
        <v>I</v>
      </c>
      <c r="C993" s="15">
        <f t="shared" si="92"/>
        <v>43715.461000000003</v>
      </c>
      <c r="D993" s="19" t="str">
        <f t="shared" si="93"/>
        <v>vis</v>
      </c>
      <c r="E993" s="47" t="e">
        <f>VLOOKUP(C993,Active!C$21:E$693,3,FALSE)</f>
        <v>#N/A</v>
      </c>
      <c r="F993" s="21" t="s">
        <v>9287</v>
      </c>
      <c r="G993" s="19" t="str">
        <f t="shared" si="94"/>
        <v>43715.461</v>
      </c>
      <c r="H993" s="15">
        <f t="shared" si="95"/>
        <v>431</v>
      </c>
      <c r="I993" s="48" t="s">
        <v>5468</v>
      </c>
      <c r="J993" s="49" t="s">
        <v>5469</v>
      </c>
      <c r="K993" s="48">
        <v>431</v>
      </c>
      <c r="L993" s="48" t="s">
        <v>10734</v>
      </c>
      <c r="M993" s="49" t="s">
        <v>9369</v>
      </c>
      <c r="N993" s="49"/>
      <c r="O993" s="50" t="s">
        <v>7211</v>
      </c>
      <c r="P993" s="50" t="s">
        <v>4870</v>
      </c>
    </row>
    <row r="994" spans="1:16" ht="13.5" thickBot="1" x14ac:dyDescent="0.25">
      <c r="A994" s="15" t="str">
        <f t="shared" si="90"/>
        <v> BBS 41 </v>
      </c>
      <c r="B994" s="21" t="str">
        <f t="shared" si="91"/>
        <v>I</v>
      </c>
      <c r="C994" s="15">
        <f t="shared" si="92"/>
        <v>43715.461000000003</v>
      </c>
      <c r="D994" s="19" t="str">
        <f t="shared" si="93"/>
        <v>vis</v>
      </c>
      <c r="E994" s="47" t="e">
        <f>VLOOKUP(C994,Active!C$21:E$693,3,FALSE)</f>
        <v>#N/A</v>
      </c>
      <c r="F994" s="21" t="s">
        <v>9287</v>
      </c>
      <c r="G994" s="19" t="str">
        <f t="shared" si="94"/>
        <v>43715.461</v>
      </c>
      <c r="H994" s="15">
        <f t="shared" si="95"/>
        <v>431</v>
      </c>
      <c r="I994" s="48" t="s">
        <v>5468</v>
      </c>
      <c r="J994" s="49" t="s">
        <v>5469</v>
      </c>
      <c r="K994" s="48">
        <v>431</v>
      </c>
      <c r="L994" s="48" t="s">
        <v>10734</v>
      </c>
      <c r="M994" s="49" t="s">
        <v>9369</v>
      </c>
      <c r="N994" s="49"/>
      <c r="O994" s="50" t="s">
        <v>1880</v>
      </c>
      <c r="P994" s="50" t="s">
        <v>2054</v>
      </c>
    </row>
    <row r="995" spans="1:16" ht="13.5" thickBot="1" x14ac:dyDescent="0.25">
      <c r="A995" s="15" t="str">
        <f t="shared" si="90"/>
        <v> BBS 38 </v>
      </c>
      <c r="B995" s="21" t="str">
        <f t="shared" si="91"/>
        <v>I</v>
      </c>
      <c r="C995" s="15">
        <f t="shared" si="92"/>
        <v>43715.464999999997</v>
      </c>
      <c r="D995" s="19" t="str">
        <f t="shared" si="93"/>
        <v>vis</v>
      </c>
      <c r="E995" s="47" t="e">
        <f>VLOOKUP(C995,Active!C$21:E$693,3,FALSE)</f>
        <v>#N/A</v>
      </c>
      <c r="F995" s="21" t="s">
        <v>9287</v>
      </c>
      <c r="G995" s="19" t="str">
        <f t="shared" si="94"/>
        <v>43715.465</v>
      </c>
      <c r="H995" s="15">
        <f t="shared" si="95"/>
        <v>431</v>
      </c>
      <c r="I995" s="48" t="s">
        <v>5470</v>
      </c>
      <c r="J995" s="49" t="s">
        <v>5471</v>
      </c>
      <c r="K995" s="48">
        <v>431</v>
      </c>
      <c r="L995" s="48" t="s">
        <v>10710</v>
      </c>
      <c r="M995" s="49" t="s">
        <v>9369</v>
      </c>
      <c r="N995" s="49"/>
      <c r="O995" s="50" t="s">
        <v>4961</v>
      </c>
      <c r="P995" s="50" t="s">
        <v>2020</v>
      </c>
    </row>
    <row r="996" spans="1:16" ht="13.5" thickBot="1" x14ac:dyDescent="0.25">
      <c r="A996" s="15" t="str">
        <f t="shared" si="90"/>
        <v> BBS 38 </v>
      </c>
      <c r="B996" s="21" t="str">
        <f t="shared" si="91"/>
        <v>I</v>
      </c>
      <c r="C996" s="15">
        <f t="shared" si="92"/>
        <v>43721.432999999997</v>
      </c>
      <c r="D996" s="19" t="str">
        <f t="shared" si="93"/>
        <v>vis</v>
      </c>
      <c r="E996" s="47" t="e">
        <f>VLOOKUP(C996,Active!C$21:E$693,3,FALSE)</f>
        <v>#N/A</v>
      </c>
      <c r="F996" s="21" t="s">
        <v>9287</v>
      </c>
      <c r="G996" s="19" t="str">
        <f t="shared" si="94"/>
        <v>43721.433</v>
      </c>
      <c r="H996" s="15">
        <f t="shared" si="95"/>
        <v>436</v>
      </c>
      <c r="I996" s="48" t="s">
        <v>5479</v>
      </c>
      <c r="J996" s="49" t="s">
        <v>5480</v>
      </c>
      <c r="K996" s="48">
        <v>436</v>
      </c>
      <c r="L996" s="48" t="s">
        <v>10639</v>
      </c>
      <c r="M996" s="49" t="s">
        <v>9369</v>
      </c>
      <c r="N996" s="49"/>
      <c r="O996" s="50" t="s">
        <v>1820</v>
      </c>
      <c r="P996" s="50" t="s">
        <v>2020</v>
      </c>
    </row>
    <row r="997" spans="1:16" ht="13.5" thickBot="1" x14ac:dyDescent="0.25">
      <c r="A997" s="15" t="str">
        <f t="shared" si="90"/>
        <v> BBS 39 </v>
      </c>
      <c r="B997" s="21" t="str">
        <f t="shared" si="91"/>
        <v>I</v>
      </c>
      <c r="C997" s="15">
        <f t="shared" si="92"/>
        <v>43721.442999999999</v>
      </c>
      <c r="D997" s="19" t="str">
        <f t="shared" si="93"/>
        <v>vis</v>
      </c>
      <c r="E997" s="47" t="e">
        <f>VLOOKUP(C997,Active!C$21:E$693,3,FALSE)</f>
        <v>#N/A</v>
      </c>
      <c r="F997" s="21" t="s">
        <v>9287</v>
      </c>
      <c r="G997" s="19" t="str">
        <f t="shared" si="94"/>
        <v>43721.443</v>
      </c>
      <c r="H997" s="15">
        <f t="shared" si="95"/>
        <v>436</v>
      </c>
      <c r="I997" s="48" t="s">
        <v>5484</v>
      </c>
      <c r="J997" s="49" t="s">
        <v>5485</v>
      </c>
      <c r="K997" s="48">
        <v>436</v>
      </c>
      <c r="L997" s="48" t="s">
        <v>10760</v>
      </c>
      <c r="M997" s="49" t="s">
        <v>9369</v>
      </c>
      <c r="N997" s="49"/>
      <c r="O997" s="50" t="s">
        <v>5036</v>
      </c>
      <c r="P997" s="50" t="s">
        <v>5464</v>
      </c>
    </row>
    <row r="998" spans="1:16" ht="13.5" thickBot="1" x14ac:dyDescent="0.25">
      <c r="A998" s="15" t="str">
        <f t="shared" si="90"/>
        <v> BBS 39 </v>
      </c>
      <c r="B998" s="21" t="str">
        <f t="shared" si="91"/>
        <v>I</v>
      </c>
      <c r="C998" s="15">
        <f t="shared" si="92"/>
        <v>43727.417000000001</v>
      </c>
      <c r="D998" s="19" t="str">
        <f t="shared" si="93"/>
        <v>vis</v>
      </c>
      <c r="E998" s="47" t="e">
        <f>VLOOKUP(C998,Active!C$21:E$693,3,FALSE)</f>
        <v>#N/A</v>
      </c>
      <c r="F998" s="21" t="s">
        <v>9287</v>
      </c>
      <c r="G998" s="19" t="str">
        <f t="shared" si="94"/>
        <v>43727.417</v>
      </c>
      <c r="H998" s="15">
        <f t="shared" si="95"/>
        <v>441</v>
      </c>
      <c r="I998" s="48" t="s">
        <v>5501</v>
      </c>
      <c r="J998" s="49" t="s">
        <v>5502</v>
      </c>
      <c r="K998" s="48">
        <v>441</v>
      </c>
      <c r="L998" s="48" t="s">
        <v>10710</v>
      </c>
      <c r="M998" s="49" t="s">
        <v>9369</v>
      </c>
      <c r="N998" s="49"/>
      <c r="O998" s="50" t="s">
        <v>5029</v>
      </c>
      <c r="P998" s="50" t="s">
        <v>5464</v>
      </c>
    </row>
    <row r="999" spans="1:16" ht="13.5" thickBot="1" x14ac:dyDescent="0.25">
      <c r="A999" s="15" t="str">
        <f t="shared" si="90"/>
        <v> BBS 39 </v>
      </c>
      <c r="B999" s="21" t="str">
        <f t="shared" si="91"/>
        <v>I</v>
      </c>
      <c r="C999" s="15">
        <f t="shared" si="92"/>
        <v>43727.423999999999</v>
      </c>
      <c r="D999" s="19" t="str">
        <f t="shared" si="93"/>
        <v>vis</v>
      </c>
      <c r="E999" s="47" t="e">
        <f>VLOOKUP(C999,Active!C$21:E$693,3,FALSE)</f>
        <v>#N/A</v>
      </c>
      <c r="F999" s="21" t="s">
        <v>9287</v>
      </c>
      <c r="G999" s="19" t="str">
        <f t="shared" si="94"/>
        <v>43727.424</v>
      </c>
      <c r="H999" s="15">
        <f t="shared" si="95"/>
        <v>441</v>
      </c>
      <c r="I999" s="48" t="s">
        <v>5507</v>
      </c>
      <c r="J999" s="49" t="s">
        <v>5508</v>
      </c>
      <c r="K999" s="48">
        <v>441</v>
      </c>
      <c r="L999" s="48" t="s">
        <v>10910</v>
      </c>
      <c r="M999" s="49" t="s">
        <v>9369</v>
      </c>
      <c r="N999" s="49"/>
      <c r="O999" s="50" t="s">
        <v>5036</v>
      </c>
      <c r="P999" s="50" t="s">
        <v>5464</v>
      </c>
    </row>
    <row r="1000" spans="1:16" ht="13.5" thickBot="1" x14ac:dyDescent="0.25">
      <c r="A1000" s="15" t="str">
        <f t="shared" si="90"/>
        <v> MN 76.731 </v>
      </c>
      <c r="B1000" s="21" t="str">
        <f t="shared" si="91"/>
        <v>I</v>
      </c>
      <c r="C1000" s="15">
        <f t="shared" si="92"/>
        <v>13886.802</v>
      </c>
      <c r="D1000" s="19" t="str">
        <f t="shared" si="93"/>
        <v>vis</v>
      </c>
      <c r="E1000" s="47">
        <f>VLOOKUP(C1000,Active!C$21:E$693,3,FALSE)</f>
        <v>-35677.015935490672</v>
      </c>
      <c r="F1000" s="21" t="s">
        <v>9287</v>
      </c>
      <c r="G1000" s="19" t="str">
        <f t="shared" si="94"/>
        <v>13886.802</v>
      </c>
      <c r="H1000" s="15">
        <f t="shared" si="95"/>
        <v>-24525</v>
      </c>
      <c r="I1000" s="48" t="s">
        <v>9290</v>
      </c>
      <c r="J1000" s="49" t="s">
        <v>9291</v>
      </c>
      <c r="K1000" s="48">
        <v>-24525</v>
      </c>
      <c r="L1000" s="48" t="s">
        <v>9292</v>
      </c>
      <c r="M1000" s="49" t="s">
        <v>9293</v>
      </c>
      <c r="N1000" s="49"/>
      <c r="O1000" s="50" t="s">
        <v>9294</v>
      </c>
      <c r="P1000" s="50" t="s">
        <v>9295</v>
      </c>
    </row>
    <row r="1001" spans="1:16" ht="13.5" thickBot="1" x14ac:dyDescent="0.25">
      <c r="A1001" s="15" t="str">
        <f t="shared" si="90"/>
        <v> MN 76.731 </v>
      </c>
      <c r="B1001" s="21" t="str">
        <f t="shared" si="91"/>
        <v>I</v>
      </c>
      <c r="C1001" s="15">
        <f t="shared" si="92"/>
        <v>14149.763000000001</v>
      </c>
      <c r="D1001" s="19" t="str">
        <f t="shared" si="93"/>
        <v>vis</v>
      </c>
      <c r="E1001" s="47">
        <f>VLOOKUP(C1001,Active!C$21:E$693,3,FALSE)</f>
        <v>-35457.010970840165</v>
      </c>
      <c r="F1001" s="21" t="s">
        <v>9287</v>
      </c>
      <c r="G1001" s="19" t="str">
        <f t="shared" si="94"/>
        <v>14149.763</v>
      </c>
      <c r="H1001" s="15">
        <f t="shared" si="95"/>
        <v>-24305</v>
      </c>
      <c r="I1001" s="48" t="s">
        <v>9296</v>
      </c>
      <c r="J1001" s="49" t="s">
        <v>9297</v>
      </c>
      <c r="K1001" s="48">
        <v>-24305</v>
      </c>
      <c r="L1001" s="48" t="s">
        <v>9298</v>
      </c>
      <c r="M1001" s="49" t="s">
        <v>9293</v>
      </c>
      <c r="N1001" s="49"/>
      <c r="O1001" s="50" t="s">
        <v>9294</v>
      </c>
      <c r="P1001" s="50" t="s">
        <v>9295</v>
      </c>
    </row>
    <row r="1002" spans="1:16" ht="13.5" thickBot="1" x14ac:dyDescent="0.25">
      <c r="A1002" s="15" t="str">
        <f t="shared" si="90"/>
        <v> MN 76.731 </v>
      </c>
      <c r="B1002" s="21" t="str">
        <f t="shared" si="91"/>
        <v>I</v>
      </c>
      <c r="C1002" s="15">
        <f t="shared" si="92"/>
        <v>15673.710999999999</v>
      </c>
      <c r="D1002" s="19" t="str">
        <f t="shared" si="93"/>
        <v>vis</v>
      </c>
      <c r="E1002" s="47">
        <f>VLOOKUP(C1002,Active!C$21:E$693,3,FALSE)</f>
        <v>-34182.00773511624</v>
      </c>
      <c r="F1002" s="21" t="s">
        <v>9287</v>
      </c>
      <c r="G1002" s="19" t="str">
        <f t="shared" si="94"/>
        <v>15673.711</v>
      </c>
      <c r="H1002" s="15">
        <f t="shared" si="95"/>
        <v>-23030</v>
      </c>
      <c r="I1002" s="48" t="s">
        <v>9299</v>
      </c>
      <c r="J1002" s="49" t="s">
        <v>9300</v>
      </c>
      <c r="K1002" s="48">
        <v>-23030</v>
      </c>
      <c r="L1002" s="48" t="s">
        <v>9301</v>
      </c>
      <c r="M1002" s="49" t="s">
        <v>9293</v>
      </c>
      <c r="N1002" s="49"/>
      <c r="O1002" s="50" t="s">
        <v>9294</v>
      </c>
      <c r="P1002" s="50" t="s">
        <v>9295</v>
      </c>
    </row>
    <row r="1003" spans="1:16" ht="13.5" thickBot="1" x14ac:dyDescent="0.25">
      <c r="A1003" s="15" t="str">
        <f t="shared" si="90"/>
        <v> MN 76.731 </v>
      </c>
      <c r="B1003" s="21" t="str">
        <f t="shared" si="91"/>
        <v>I</v>
      </c>
      <c r="C1003" s="15">
        <f t="shared" si="92"/>
        <v>15740.635</v>
      </c>
      <c r="D1003" s="19" t="str">
        <f t="shared" si="93"/>
        <v>vis</v>
      </c>
      <c r="E1003" s="47">
        <f>VLOOKUP(C1003,Active!C$21:E$693,3,FALSE)</f>
        <v>-34126.016115620303</v>
      </c>
      <c r="F1003" s="21" t="s">
        <v>9287</v>
      </c>
      <c r="G1003" s="19" t="str">
        <f t="shared" si="94"/>
        <v>15740.635</v>
      </c>
      <c r="H1003" s="15">
        <f t="shared" si="95"/>
        <v>-22974</v>
      </c>
      <c r="I1003" s="48" t="s">
        <v>9302</v>
      </c>
      <c r="J1003" s="49" t="s">
        <v>9303</v>
      </c>
      <c r="K1003" s="48">
        <v>-22974</v>
      </c>
      <c r="L1003" s="48" t="s">
        <v>9304</v>
      </c>
      <c r="M1003" s="49" t="s">
        <v>9293</v>
      </c>
      <c r="N1003" s="49"/>
      <c r="O1003" s="50" t="s">
        <v>9294</v>
      </c>
      <c r="P1003" s="50" t="s">
        <v>9295</v>
      </c>
    </row>
    <row r="1004" spans="1:16" ht="13.5" thickBot="1" x14ac:dyDescent="0.25">
      <c r="A1004" s="15" t="str">
        <f t="shared" si="90"/>
        <v> MN 76.731 </v>
      </c>
      <c r="B1004" s="21" t="str">
        <f t="shared" si="91"/>
        <v>I</v>
      </c>
      <c r="C1004" s="15">
        <f t="shared" si="92"/>
        <v>16004.79</v>
      </c>
      <c r="D1004" s="19" t="str">
        <f t="shared" si="93"/>
        <v>vis</v>
      </c>
      <c r="E1004" s="47">
        <f>VLOOKUP(C1004,Active!C$21:E$693,3,FALSE)</f>
        <v>-33905.012197026845</v>
      </c>
      <c r="F1004" s="21" t="s">
        <v>9287</v>
      </c>
      <c r="G1004" s="19" t="str">
        <f t="shared" si="94"/>
        <v>16004.790</v>
      </c>
      <c r="H1004" s="15">
        <f t="shared" si="95"/>
        <v>-22753</v>
      </c>
      <c r="I1004" s="48" t="s">
        <v>9305</v>
      </c>
      <c r="J1004" s="49" t="s">
        <v>9306</v>
      </c>
      <c r="K1004" s="48">
        <v>-22753</v>
      </c>
      <c r="L1004" s="48" t="s">
        <v>9307</v>
      </c>
      <c r="M1004" s="49" t="s">
        <v>9293</v>
      </c>
      <c r="N1004" s="49"/>
      <c r="O1004" s="50" t="s">
        <v>9294</v>
      </c>
      <c r="P1004" s="50" t="s">
        <v>9295</v>
      </c>
    </row>
    <row r="1005" spans="1:16" ht="13.5" thickBot="1" x14ac:dyDescent="0.25">
      <c r="A1005" s="15" t="str">
        <f t="shared" si="90"/>
        <v> MN 76.731 </v>
      </c>
      <c r="B1005" s="21" t="str">
        <f t="shared" si="91"/>
        <v>I</v>
      </c>
      <c r="C1005" s="15">
        <f t="shared" si="92"/>
        <v>16053.787</v>
      </c>
      <c r="D1005" s="19" t="str">
        <f t="shared" si="93"/>
        <v>vis</v>
      </c>
      <c r="E1005" s="47">
        <f>VLOOKUP(C1005,Active!C$21:E$693,3,FALSE)</f>
        <v>-33864.019109637542</v>
      </c>
      <c r="F1005" s="21" t="s">
        <v>9287</v>
      </c>
      <c r="G1005" s="19" t="str">
        <f t="shared" si="94"/>
        <v>16053.787</v>
      </c>
      <c r="H1005" s="15">
        <f t="shared" si="95"/>
        <v>-22712</v>
      </c>
      <c r="I1005" s="48" t="s">
        <v>9308</v>
      </c>
      <c r="J1005" s="49" t="s">
        <v>9309</v>
      </c>
      <c r="K1005" s="48">
        <v>-22712</v>
      </c>
      <c r="L1005" s="48" t="s">
        <v>9310</v>
      </c>
      <c r="M1005" s="49" t="s">
        <v>9293</v>
      </c>
      <c r="N1005" s="49"/>
      <c r="O1005" s="50" t="s">
        <v>9294</v>
      </c>
      <c r="P1005" s="50" t="s">
        <v>9295</v>
      </c>
    </row>
    <row r="1006" spans="1:16" ht="13.5" thickBot="1" x14ac:dyDescent="0.25">
      <c r="A1006" s="15" t="str">
        <f t="shared" si="90"/>
        <v> MN 76.731 </v>
      </c>
      <c r="B1006" s="21" t="str">
        <f t="shared" si="91"/>
        <v>I</v>
      </c>
      <c r="C1006" s="15">
        <f t="shared" si="92"/>
        <v>16132.673000000001</v>
      </c>
      <c r="D1006" s="19" t="str">
        <f t="shared" si="93"/>
        <v>vis</v>
      </c>
      <c r="E1006" s="47">
        <f>VLOOKUP(C1006,Active!C$21:E$693,3,FALSE)</f>
        <v>-33798.019544525523</v>
      </c>
      <c r="F1006" s="21" t="s">
        <v>9287</v>
      </c>
      <c r="G1006" s="19" t="str">
        <f t="shared" si="94"/>
        <v>16132.673</v>
      </c>
      <c r="H1006" s="15">
        <f t="shared" si="95"/>
        <v>-22646</v>
      </c>
      <c r="I1006" s="48" t="s">
        <v>9311</v>
      </c>
      <c r="J1006" s="49" t="s">
        <v>9312</v>
      </c>
      <c r="K1006" s="48">
        <v>-22646</v>
      </c>
      <c r="L1006" s="48" t="s">
        <v>9313</v>
      </c>
      <c r="M1006" s="49" t="s">
        <v>9293</v>
      </c>
      <c r="N1006" s="49"/>
      <c r="O1006" s="50" t="s">
        <v>9294</v>
      </c>
      <c r="P1006" s="50" t="s">
        <v>9295</v>
      </c>
    </row>
    <row r="1007" spans="1:16" ht="13.5" thickBot="1" x14ac:dyDescent="0.25">
      <c r="A1007" s="15" t="str">
        <f t="shared" si="90"/>
        <v> MN 76.731 </v>
      </c>
      <c r="B1007" s="21" t="str">
        <f t="shared" si="91"/>
        <v>I</v>
      </c>
      <c r="C1007" s="15">
        <f t="shared" si="92"/>
        <v>16168.528</v>
      </c>
      <c r="D1007" s="19" t="str">
        <f t="shared" si="93"/>
        <v>vis</v>
      </c>
      <c r="E1007" s="47">
        <f>VLOOKUP(C1007,Active!C$21:E$693,3,FALSE)</f>
        <v>-33768.021643667438</v>
      </c>
      <c r="F1007" s="21" t="s">
        <v>9287</v>
      </c>
      <c r="G1007" s="19" t="str">
        <f t="shared" si="94"/>
        <v>16168.528</v>
      </c>
      <c r="H1007" s="15">
        <f t="shared" si="95"/>
        <v>-22616</v>
      </c>
      <c r="I1007" s="48" t="s">
        <v>9314</v>
      </c>
      <c r="J1007" s="49" t="s">
        <v>9315</v>
      </c>
      <c r="K1007" s="48">
        <v>-22616</v>
      </c>
      <c r="L1007" s="48" t="s">
        <v>9292</v>
      </c>
      <c r="M1007" s="49" t="s">
        <v>9293</v>
      </c>
      <c r="N1007" s="49"/>
      <c r="O1007" s="50" t="s">
        <v>9294</v>
      </c>
      <c r="P1007" s="50" t="s">
        <v>9295</v>
      </c>
    </row>
    <row r="1008" spans="1:16" ht="13.5" thickBot="1" x14ac:dyDescent="0.25">
      <c r="A1008" s="15" t="str">
        <f t="shared" si="90"/>
        <v> MN 76.731 </v>
      </c>
      <c r="B1008" s="21" t="str">
        <f t="shared" si="91"/>
        <v>I</v>
      </c>
      <c r="C1008" s="15">
        <f t="shared" si="92"/>
        <v>16168.537</v>
      </c>
      <c r="D1008" s="19" t="str">
        <f t="shared" si="93"/>
        <v>vis</v>
      </c>
      <c r="E1008" s="47">
        <f>VLOOKUP(C1008,Active!C$21:E$693,3,FALSE)</f>
        <v>-33768.01411386385</v>
      </c>
      <c r="F1008" s="21" t="s">
        <v>9287</v>
      </c>
      <c r="G1008" s="19" t="str">
        <f t="shared" si="94"/>
        <v>16168.537</v>
      </c>
      <c r="H1008" s="15">
        <f t="shared" si="95"/>
        <v>-22616</v>
      </c>
      <c r="I1008" s="48" t="s">
        <v>9316</v>
      </c>
      <c r="J1008" s="49" t="s">
        <v>9317</v>
      </c>
      <c r="K1008" s="48">
        <v>-22616</v>
      </c>
      <c r="L1008" s="48" t="s">
        <v>9318</v>
      </c>
      <c r="M1008" s="49" t="s">
        <v>9293</v>
      </c>
      <c r="N1008" s="49"/>
      <c r="O1008" s="50" t="s">
        <v>9294</v>
      </c>
      <c r="P1008" s="50" t="s">
        <v>9295</v>
      </c>
    </row>
    <row r="1009" spans="1:16" ht="13.5" thickBot="1" x14ac:dyDescent="0.25">
      <c r="A1009" s="15" t="str">
        <f t="shared" si="90"/>
        <v> MN 76.731 </v>
      </c>
      <c r="B1009" s="21" t="str">
        <f t="shared" si="91"/>
        <v>I</v>
      </c>
      <c r="C1009" s="15">
        <f t="shared" si="92"/>
        <v>16180.483</v>
      </c>
      <c r="D1009" s="19" t="str">
        <f t="shared" si="93"/>
        <v>vis</v>
      </c>
      <c r="E1009" s="47">
        <f>VLOOKUP(C1009,Active!C$21:E$693,3,FALSE)</f>
        <v>-33758.019554565268</v>
      </c>
      <c r="F1009" s="21" t="s">
        <v>9287</v>
      </c>
      <c r="G1009" s="19" t="str">
        <f t="shared" si="94"/>
        <v>16180.483</v>
      </c>
      <c r="H1009" s="15">
        <f t="shared" si="95"/>
        <v>-22606</v>
      </c>
      <c r="I1009" s="48" t="s">
        <v>9319</v>
      </c>
      <c r="J1009" s="49" t="s">
        <v>9320</v>
      </c>
      <c r="K1009" s="48">
        <v>-22606</v>
      </c>
      <c r="L1009" s="48" t="s">
        <v>9313</v>
      </c>
      <c r="M1009" s="49" t="s">
        <v>9293</v>
      </c>
      <c r="N1009" s="49"/>
      <c r="O1009" s="50" t="s">
        <v>9294</v>
      </c>
      <c r="P1009" s="50" t="s">
        <v>9295</v>
      </c>
    </row>
    <row r="1010" spans="1:16" ht="13.5" thickBot="1" x14ac:dyDescent="0.25">
      <c r="A1010" s="15" t="str">
        <f t="shared" si="90"/>
        <v> MN 76.731 </v>
      </c>
      <c r="B1010" s="21" t="str">
        <f t="shared" si="91"/>
        <v>I</v>
      </c>
      <c r="C1010" s="15">
        <f t="shared" si="92"/>
        <v>16217.534</v>
      </c>
      <c r="D1010" s="19" t="str">
        <f t="shared" si="93"/>
        <v>vis</v>
      </c>
      <c r="E1010" s="47">
        <f>VLOOKUP(C1010,Active!C$21:E$693,3,FALSE)</f>
        <v>-33727.02102647454</v>
      </c>
      <c r="F1010" s="21" t="s">
        <v>9287</v>
      </c>
      <c r="G1010" s="19" t="str">
        <f t="shared" si="94"/>
        <v>16217.534</v>
      </c>
      <c r="H1010" s="15">
        <f t="shared" si="95"/>
        <v>-22575</v>
      </c>
      <c r="I1010" s="48" t="s">
        <v>9321</v>
      </c>
      <c r="J1010" s="49" t="s">
        <v>9322</v>
      </c>
      <c r="K1010" s="48">
        <v>-22575</v>
      </c>
      <c r="L1010" s="48" t="s">
        <v>9323</v>
      </c>
      <c r="M1010" s="49" t="s">
        <v>9293</v>
      </c>
      <c r="N1010" s="49"/>
      <c r="O1010" s="50" t="s">
        <v>9294</v>
      </c>
      <c r="P1010" s="50" t="s">
        <v>9295</v>
      </c>
    </row>
    <row r="1011" spans="1:16" ht="13.5" thickBot="1" x14ac:dyDescent="0.25">
      <c r="A1011" s="15" t="str">
        <f t="shared" si="90"/>
        <v> MN 76.731 </v>
      </c>
      <c r="B1011" s="21" t="str">
        <f t="shared" si="91"/>
        <v>I</v>
      </c>
      <c r="C1011" s="15">
        <f t="shared" si="92"/>
        <v>16223.505999999999</v>
      </c>
      <c r="D1011" s="19" t="str">
        <f t="shared" si="93"/>
        <v>vis</v>
      </c>
      <c r="E1011" s="47">
        <f>VLOOKUP(C1011,Active!C$21:E$693,3,FALSE)</f>
        <v>-33722.024583470091</v>
      </c>
      <c r="F1011" s="21" t="s">
        <v>9287</v>
      </c>
      <c r="G1011" s="19" t="str">
        <f t="shared" si="94"/>
        <v>16223.506</v>
      </c>
      <c r="H1011" s="15">
        <f t="shared" si="95"/>
        <v>-22570</v>
      </c>
      <c r="I1011" s="48" t="s">
        <v>9324</v>
      </c>
      <c r="J1011" s="49" t="s">
        <v>9325</v>
      </c>
      <c r="K1011" s="48">
        <v>-22570</v>
      </c>
      <c r="L1011" s="48" t="s">
        <v>9326</v>
      </c>
      <c r="M1011" s="49" t="s">
        <v>9293</v>
      </c>
      <c r="N1011" s="49"/>
      <c r="O1011" s="50" t="s">
        <v>9294</v>
      </c>
      <c r="P1011" s="50" t="s">
        <v>9295</v>
      </c>
    </row>
    <row r="1012" spans="1:16" ht="13.5" thickBot="1" x14ac:dyDescent="0.25">
      <c r="A1012" s="15" t="str">
        <f t="shared" si="90"/>
        <v> MN 76.731 </v>
      </c>
      <c r="B1012" s="21" t="str">
        <f t="shared" si="91"/>
        <v>I</v>
      </c>
      <c r="C1012" s="15">
        <f t="shared" si="92"/>
        <v>16365.742</v>
      </c>
      <c r="D1012" s="19" t="str">
        <f t="shared" si="93"/>
        <v>vis</v>
      </c>
      <c r="E1012" s="47">
        <f>VLOOKUP(C1012,Active!C$21:E$693,3,FALSE)</f>
        <v>-33603.023567532255</v>
      </c>
      <c r="F1012" s="21" t="s">
        <v>9287</v>
      </c>
      <c r="G1012" s="19" t="str">
        <f t="shared" si="94"/>
        <v>16365.742</v>
      </c>
      <c r="H1012" s="15">
        <f t="shared" si="95"/>
        <v>-22451</v>
      </c>
      <c r="I1012" s="48" t="s">
        <v>9327</v>
      </c>
      <c r="J1012" s="49" t="s">
        <v>9328</v>
      </c>
      <c r="K1012" s="48">
        <v>-22451</v>
      </c>
      <c r="L1012" s="48" t="s">
        <v>9329</v>
      </c>
      <c r="M1012" s="49" t="s">
        <v>9293</v>
      </c>
      <c r="N1012" s="49"/>
      <c r="O1012" s="50" t="s">
        <v>9294</v>
      </c>
      <c r="P1012" s="50" t="s">
        <v>9295</v>
      </c>
    </row>
    <row r="1013" spans="1:16" ht="13.5" thickBot="1" x14ac:dyDescent="0.25">
      <c r="A1013" s="15" t="str">
        <f t="shared" si="90"/>
        <v> MN 76.731 </v>
      </c>
      <c r="B1013" s="21" t="str">
        <f t="shared" si="91"/>
        <v>I</v>
      </c>
      <c r="C1013" s="15">
        <f t="shared" si="92"/>
        <v>16420.732</v>
      </c>
      <c r="D1013" s="19" t="str">
        <f t="shared" si="93"/>
        <v>vis</v>
      </c>
      <c r="E1013" s="47">
        <f>VLOOKUP(C1013,Active!C$21:E$693,3,FALSE)</f>
        <v>-33557.016467596783</v>
      </c>
      <c r="F1013" s="21" t="s">
        <v>9287</v>
      </c>
      <c r="G1013" s="19" t="str">
        <f t="shared" si="94"/>
        <v>16420.732</v>
      </c>
      <c r="H1013" s="15">
        <f t="shared" si="95"/>
        <v>-22405</v>
      </c>
      <c r="I1013" s="48" t="s">
        <v>9330</v>
      </c>
      <c r="J1013" s="49" t="s">
        <v>9331</v>
      </c>
      <c r="K1013" s="48">
        <v>-22405</v>
      </c>
      <c r="L1013" s="48" t="s">
        <v>9298</v>
      </c>
      <c r="M1013" s="49" t="s">
        <v>9293</v>
      </c>
      <c r="N1013" s="49"/>
      <c r="O1013" s="50" t="s">
        <v>9294</v>
      </c>
      <c r="P1013" s="50" t="s">
        <v>9295</v>
      </c>
    </row>
    <row r="1014" spans="1:16" ht="13.5" thickBot="1" x14ac:dyDescent="0.25">
      <c r="A1014" s="15" t="str">
        <f t="shared" si="90"/>
        <v> MN 76.731 </v>
      </c>
      <c r="B1014" s="21" t="str">
        <f t="shared" si="91"/>
        <v>I</v>
      </c>
      <c r="C1014" s="15">
        <f t="shared" si="92"/>
        <v>16468.537</v>
      </c>
      <c r="D1014" s="19" t="str">
        <f t="shared" si="93"/>
        <v>vis</v>
      </c>
      <c r="E1014" s="47">
        <f>VLOOKUP(C1014,Active!C$21:E$693,3,FALSE)</f>
        <v>-33517.020660860748</v>
      </c>
      <c r="F1014" s="21" t="s">
        <v>9287</v>
      </c>
      <c r="G1014" s="19" t="str">
        <f t="shared" si="94"/>
        <v>16468.537</v>
      </c>
      <c r="H1014" s="15">
        <f t="shared" si="95"/>
        <v>-22365</v>
      </c>
      <c r="I1014" s="48" t="s">
        <v>9332</v>
      </c>
      <c r="J1014" s="49" t="s">
        <v>9333</v>
      </c>
      <c r="K1014" s="48">
        <v>-22365</v>
      </c>
      <c r="L1014" s="48" t="s">
        <v>9313</v>
      </c>
      <c r="M1014" s="49" t="s">
        <v>9293</v>
      </c>
      <c r="N1014" s="49"/>
      <c r="O1014" s="50" t="s">
        <v>9294</v>
      </c>
      <c r="P1014" s="50" t="s">
        <v>9295</v>
      </c>
    </row>
    <row r="1015" spans="1:16" ht="13.5" thickBot="1" x14ac:dyDescent="0.25">
      <c r="A1015" s="15" t="str">
        <f t="shared" si="90"/>
        <v> MN 76.731 </v>
      </c>
      <c r="B1015" s="21" t="str">
        <f t="shared" si="91"/>
        <v>I</v>
      </c>
      <c r="C1015" s="15">
        <f t="shared" si="92"/>
        <v>16475.717000000001</v>
      </c>
      <c r="D1015" s="19" t="str">
        <f t="shared" si="93"/>
        <v>vis</v>
      </c>
      <c r="E1015" s="47">
        <f>VLOOKUP(C1015,Active!C$21:E$693,3,FALSE)</f>
        <v>-33511.013550885531</v>
      </c>
      <c r="F1015" s="21" t="s">
        <v>9287</v>
      </c>
      <c r="G1015" s="19" t="str">
        <f t="shared" si="94"/>
        <v>16475.717</v>
      </c>
      <c r="H1015" s="15">
        <f t="shared" si="95"/>
        <v>-22359</v>
      </c>
      <c r="I1015" s="48" t="s">
        <v>9334</v>
      </c>
      <c r="J1015" s="49" t="s">
        <v>9335</v>
      </c>
      <c r="K1015" s="48">
        <v>-22359</v>
      </c>
      <c r="L1015" s="48" t="s">
        <v>9336</v>
      </c>
      <c r="M1015" s="49" t="s">
        <v>9293</v>
      </c>
      <c r="N1015" s="49"/>
      <c r="O1015" s="50" t="s">
        <v>9294</v>
      </c>
      <c r="P1015" s="50" t="s">
        <v>9295</v>
      </c>
    </row>
    <row r="1016" spans="1:16" ht="13.5" thickBot="1" x14ac:dyDescent="0.25">
      <c r="A1016" s="15" t="str">
        <f t="shared" si="90"/>
        <v> MN 76.731 </v>
      </c>
      <c r="B1016" s="21" t="str">
        <f t="shared" si="91"/>
        <v>I</v>
      </c>
      <c r="C1016" s="15">
        <f t="shared" si="92"/>
        <v>16487.665000000001</v>
      </c>
      <c r="D1016" s="19" t="str">
        <f t="shared" si="93"/>
        <v>vis</v>
      </c>
      <c r="E1016" s="47">
        <f>VLOOKUP(C1016,Active!C$21:E$693,3,FALSE)</f>
        <v>-33501.017318297265</v>
      </c>
      <c r="F1016" s="21" t="s">
        <v>9287</v>
      </c>
      <c r="G1016" s="19" t="str">
        <f t="shared" si="94"/>
        <v>16487.665</v>
      </c>
      <c r="H1016" s="15">
        <f t="shared" si="95"/>
        <v>-22349</v>
      </c>
      <c r="I1016" s="48" t="s">
        <v>9337</v>
      </c>
      <c r="J1016" s="49" t="s">
        <v>9338</v>
      </c>
      <c r="K1016" s="48">
        <v>-22349</v>
      </c>
      <c r="L1016" s="48" t="s">
        <v>9339</v>
      </c>
      <c r="M1016" s="49" t="s">
        <v>9293</v>
      </c>
      <c r="N1016" s="49"/>
      <c r="O1016" s="50" t="s">
        <v>9294</v>
      </c>
      <c r="P1016" s="50" t="s">
        <v>9295</v>
      </c>
    </row>
    <row r="1017" spans="1:16" ht="13.5" thickBot="1" x14ac:dyDescent="0.25">
      <c r="A1017" s="15" t="str">
        <f t="shared" si="90"/>
        <v> MN 76.731 </v>
      </c>
      <c r="B1017" s="21" t="str">
        <f t="shared" si="91"/>
        <v>I</v>
      </c>
      <c r="C1017" s="15">
        <f t="shared" si="92"/>
        <v>16498.431</v>
      </c>
      <c r="D1017" s="19" t="str">
        <f t="shared" si="93"/>
        <v>vis</v>
      </c>
      <c r="E1017" s="47">
        <f>VLOOKUP(C1017,Active!C$21:E$693,3,FALSE)</f>
        <v>-33492.009999913826</v>
      </c>
      <c r="F1017" s="21" t="s">
        <v>9287</v>
      </c>
      <c r="G1017" s="19" t="str">
        <f t="shared" si="94"/>
        <v>16498.431</v>
      </c>
      <c r="H1017" s="15">
        <f t="shared" si="95"/>
        <v>-22340</v>
      </c>
      <c r="I1017" s="48" t="s">
        <v>9340</v>
      </c>
      <c r="J1017" s="49" t="s">
        <v>9341</v>
      </c>
      <c r="K1017" s="48">
        <v>-22340</v>
      </c>
      <c r="L1017" s="48" t="s">
        <v>9301</v>
      </c>
      <c r="M1017" s="49" t="s">
        <v>9293</v>
      </c>
      <c r="N1017" s="49"/>
      <c r="O1017" s="50" t="s">
        <v>9294</v>
      </c>
      <c r="P1017" s="50" t="s">
        <v>9295</v>
      </c>
    </row>
    <row r="1018" spans="1:16" ht="13.5" thickBot="1" x14ac:dyDescent="0.25">
      <c r="A1018" s="15" t="str">
        <f t="shared" si="90"/>
        <v> MN 76.731 </v>
      </c>
      <c r="B1018" s="21" t="str">
        <f t="shared" si="91"/>
        <v>I</v>
      </c>
      <c r="C1018" s="15">
        <f t="shared" si="92"/>
        <v>16523.526999999998</v>
      </c>
      <c r="D1018" s="19" t="str">
        <f t="shared" si="93"/>
        <v>vis</v>
      </c>
      <c r="E1018" s="47">
        <f>VLOOKUP(C1018,Active!C$21:E$693,3,FALSE)</f>
        <v>-33471.013560925268</v>
      </c>
      <c r="F1018" s="21" t="s">
        <v>9287</v>
      </c>
      <c r="G1018" s="19" t="str">
        <f t="shared" si="94"/>
        <v>16523.527</v>
      </c>
      <c r="H1018" s="15">
        <f t="shared" si="95"/>
        <v>-22319</v>
      </c>
      <c r="I1018" s="48" t="s">
        <v>9342</v>
      </c>
      <c r="J1018" s="49" t="s">
        <v>9343</v>
      </c>
      <c r="K1018" s="48">
        <v>-22319</v>
      </c>
      <c r="L1018" s="48" t="s">
        <v>9336</v>
      </c>
      <c r="M1018" s="49" t="s">
        <v>9293</v>
      </c>
      <c r="N1018" s="49"/>
      <c r="O1018" s="50" t="s">
        <v>9294</v>
      </c>
      <c r="P1018" s="50" t="s">
        <v>9295</v>
      </c>
    </row>
    <row r="1019" spans="1:16" ht="13.5" thickBot="1" x14ac:dyDescent="0.25">
      <c r="A1019" s="15" t="str">
        <f t="shared" si="90"/>
        <v> MN 76.731 </v>
      </c>
      <c r="B1019" s="21" t="str">
        <f t="shared" si="91"/>
        <v>I</v>
      </c>
      <c r="C1019" s="15">
        <f t="shared" si="92"/>
        <v>16702.809000000001</v>
      </c>
      <c r="D1019" s="19" t="str">
        <f t="shared" si="93"/>
        <v>vis</v>
      </c>
      <c r="E1019" s="47">
        <f>VLOOKUP(C1019,Active!C$21:E$693,3,FALSE)</f>
        <v>-33321.018200120925</v>
      </c>
      <c r="F1019" s="21" t="s">
        <v>9287</v>
      </c>
      <c r="G1019" s="19" t="str">
        <f t="shared" si="94"/>
        <v>16702.809</v>
      </c>
      <c r="H1019" s="15">
        <f t="shared" si="95"/>
        <v>-22169</v>
      </c>
      <c r="I1019" s="48" t="s">
        <v>9344</v>
      </c>
      <c r="J1019" s="49" t="s">
        <v>9345</v>
      </c>
      <c r="K1019" s="48">
        <v>-22169</v>
      </c>
      <c r="L1019" s="48" t="s">
        <v>9304</v>
      </c>
      <c r="M1019" s="49" t="s">
        <v>9293</v>
      </c>
      <c r="N1019" s="49"/>
      <c r="O1019" s="50" t="s">
        <v>9294</v>
      </c>
      <c r="P1019" s="50" t="s">
        <v>9295</v>
      </c>
    </row>
    <row r="1020" spans="1:16" ht="13.5" thickBot="1" x14ac:dyDescent="0.25">
      <c r="A1020" s="15" t="str">
        <f t="shared" si="90"/>
        <v> MN 76.731 </v>
      </c>
      <c r="B1020" s="21" t="str">
        <f t="shared" si="91"/>
        <v>I</v>
      </c>
      <c r="C1020" s="15">
        <f t="shared" si="92"/>
        <v>16769.732</v>
      </c>
      <c r="D1020" s="19" t="str">
        <f t="shared" si="93"/>
        <v>vis</v>
      </c>
      <c r="E1020" s="47">
        <f>VLOOKUP(C1020,Active!C$21:E$693,3,FALSE)</f>
        <v>-33265.027417269834</v>
      </c>
      <c r="F1020" s="21" t="s">
        <v>9287</v>
      </c>
      <c r="G1020" s="19" t="str">
        <f t="shared" si="94"/>
        <v>16769.732</v>
      </c>
      <c r="H1020" s="15">
        <f t="shared" si="95"/>
        <v>-22113</v>
      </c>
      <c r="I1020" s="48" t="s">
        <v>9346</v>
      </c>
      <c r="J1020" s="49" t="s">
        <v>9347</v>
      </c>
      <c r="K1020" s="48">
        <v>-22113</v>
      </c>
      <c r="L1020" s="48" t="s">
        <v>9348</v>
      </c>
      <c r="M1020" s="49" t="s">
        <v>9293</v>
      </c>
      <c r="N1020" s="49"/>
      <c r="O1020" s="50" t="s">
        <v>9294</v>
      </c>
      <c r="P1020" s="50" t="s">
        <v>9295</v>
      </c>
    </row>
    <row r="1021" spans="1:16" ht="13.5" thickBot="1" x14ac:dyDescent="0.25">
      <c r="A1021" s="15" t="str">
        <f t="shared" si="90"/>
        <v> MN 76.731 </v>
      </c>
      <c r="B1021" s="21" t="str">
        <f t="shared" si="91"/>
        <v>I</v>
      </c>
      <c r="C1021" s="15">
        <f t="shared" si="92"/>
        <v>16793.649000000001</v>
      </c>
      <c r="D1021" s="19" t="str">
        <f t="shared" si="93"/>
        <v>vis</v>
      </c>
      <c r="E1021" s="47">
        <f>VLOOKUP(C1021,Active!C$21:E$693,3,FALSE)</f>
        <v>-33245.017382551581</v>
      </c>
      <c r="F1021" s="21" t="s">
        <v>9287</v>
      </c>
      <c r="G1021" s="19" t="str">
        <f t="shared" si="94"/>
        <v>16793.649</v>
      </c>
      <c r="H1021" s="15">
        <f t="shared" si="95"/>
        <v>-22093</v>
      </c>
      <c r="I1021" s="48" t="s">
        <v>9349</v>
      </c>
      <c r="J1021" s="49" t="s">
        <v>9350</v>
      </c>
      <c r="K1021" s="48">
        <v>-22093</v>
      </c>
      <c r="L1021" s="48" t="s">
        <v>9298</v>
      </c>
      <c r="M1021" s="49" t="s">
        <v>9293</v>
      </c>
      <c r="N1021" s="49"/>
      <c r="O1021" s="50" t="s">
        <v>9294</v>
      </c>
      <c r="P1021" s="50" t="s">
        <v>9295</v>
      </c>
    </row>
    <row r="1022" spans="1:16" ht="13.5" thickBot="1" x14ac:dyDescent="0.25">
      <c r="A1022" s="15" t="str">
        <f t="shared" si="90"/>
        <v> MN 76.731 </v>
      </c>
      <c r="B1022" s="21" t="str">
        <f t="shared" si="91"/>
        <v>I</v>
      </c>
      <c r="C1022" s="15">
        <f t="shared" si="92"/>
        <v>16824.732</v>
      </c>
      <c r="D1022" s="19" t="str">
        <f t="shared" si="93"/>
        <v>vis</v>
      </c>
      <c r="E1022" s="47">
        <f>VLOOKUP(C1022,Active!C$21:E$693,3,FALSE)</f>
        <v>-33219.011950885935</v>
      </c>
      <c r="F1022" s="21" t="s">
        <v>9287</v>
      </c>
      <c r="G1022" s="19" t="str">
        <f t="shared" si="94"/>
        <v>16824.732</v>
      </c>
      <c r="H1022" s="15">
        <f t="shared" si="95"/>
        <v>-22067</v>
      </c>
      <c r="I1022" s="48" t="s">
        <v>9351</v>
      </c>
      <c r="J1022" s="49" t="s">
        <v>9352</v>
      </c>
      <c r="K1022" s="48">
        <v>-22067</v>
      </c>
      <c r="L1022" s="48" t="s">
        <v>9353</v>
      </c>
      <c r="M1022" s="49" t="s">
        <v>9293</v>
      </c>
      <c r="N1022" s="49"/>
      <c r="O1022" s="50" t="s">
        <v>9294</v>
      </c>
      <c r="P1022" s="50" t="s">
        <v>9295</v>
      </c>
    </row>
    <row r="1023" spans="1:16" ht="13.5" thickBot="1" x14ac:dyDescent="0.25">
      <c r="A1023" s="15" t="str">
        <f t="shared" si="90"/>
        <v> MN 76.731 </v>
      </c>
      <c r="B1023" s="21" t="str">
        <f t="shared" si="91"/>
        <v>I</v>
      </c>
      <c r="C1023" s="15">
        <f t="shared" si="92"/>
        <v>16836.679</v>
      </c>
      <c r="D1023" s="19" t="str">
        <f t="shared" si="93"/>
        <v>vis</v>
      </c>
      <c r="E1023" s="47">
        <f>VLOOKUP(C1023,Active!C$21:E$693,3,FALSE)</f>
        <v>-33209.016554942507</v>
      </c>
      <c r="F1023" s="21" t="s">
        <v>9287</v>
      </c>
      <c r="G1023" s="19" t="str">
        <f t="shared" si="94"/>
        <v>16836.679</v>
      </c>
      <c r="H1023" s="15">
        <f t="shared" si="95"/>
        <v>-22057</v>
      </c>
      <c r="I1023" s="48" t="s">
        <v>9354</v>
      </c>
      <c r="J1023" s="49" t="s">
        <v>9355</v>
      </c>
      <c r="K1023" s="48">
        <v>-22057</v>
      </c>
      <c r="L1023" s="48" t="s">
        <v>9356</v>
      </c>
      <c r="M1023" s="49" t="s">
        <v>9293</v>
      </c>
      <c r="N1023" s="49"/>
      <c r="O1023" s="50" t="s">
        <v>9294</v>
      </c>
      <c r="P1023" s="50" t="s">
        <v>9295</v>
      </c>
    </row>
    <row r="1024" spans="1:16" ht="13.5" thickBot="1" x14ac:dyDescent="0.25">
      <c r="A1024" s="15" t="str">
        <f t="shared" si="90"/>
        <v> MN 76.731 </v>
      </c>
      <c r="B1024" s="21" t="str">
        <f t="shared" si="91"/>
        <v>I</v>
      </c>
      <c r="C1024" s="15">
        <f t="shared" si="92"/>
        <v>16854.600999999999</v>
      </c>
      <c r="D1024" s="19" t="str">
        <f t="shared" si="93"/>
        <v>vis</v>
      </c>
      <c r="E1024" s="47">
        <f>VLOOKUP(C1024,Active!C$21:E$693,3,FALSE)</f>
        <v>-33194.022206060108</v>
      </c>
      <c r="F1024" s="21" t="s">
        <v>9287</v>
      </c>
      <c r="G1024" s="19" t="str">
        <f t="shared" si="94"/>
        <v>16854.601</v>
      </c>
      <c r="H1024" s="15">
        <f t="shared" si="95"/>
        <v>-22042</v>
      </c>
      <c r="I1024" s="48" t="s">
        <v>9357</v>
      </c>
      <c r="J1024" s="49" t="s">
        <v>9358</v>
      </c>
      <c r="K1024" s="48">
        <v>-22042</v>
      </c>
      <c r="L1024" s="48" t="s">
        <v>9323</v>
      </c>
      <c r="M1024" s="49" t="s">
        <v>9293</v>
      </c>
      <c r="N1024" s="49"/>
      <c r="O1024" s="50" t="s">
        <v>9294</v>
      </c>
      <c r="P1024" s="50" t="s">
        <v>9295</v>
      </c>
    </row>
    <row r="1025" spans="1:16" ht="13.5" thickBot="1" x14ac:dyDescent="0.25">
      <c r="A1025" s="15" t="str">
        <f t="shared" si="90"/>
        <v> MN 76.731 </v>
      </c>
      <c r="B1025" s="21" t="str">
        <f t="shared" si="91"/>
        <v>I</v>
      </c>
      <c r="C1025" s="15">
        <f t="shared" si="92"/>
        <v>16854.606</v>
      </c>
      <c r="D1025" s="19" t="str">
        <f t="shared" si="93"/>
        <v>vis</v>
      </c>
      <c r="E1025" s="47">
        <f>VLOOKUP(C1025,Active!C$21:E$693,3,FALSE)</f>
        <v>-33194.018022835888</v>
      </c>
      <c r="F1025" s="21" t="s">
        <v>9287</v>
      </c>
      <c r="G1025" s="19" t="str">
        <f t="shared" si="94"/>
        <v>16854.606</v>
      </c>
      <c r="H1025" s="15">
        <f t="shared" si="95"/>
        <v>-22042</v>
      </c>
      <c r="I1025" s="48" t="s">
        <v>9359</v>
      </c>
      <c r="J1025" s="49" t="s">
        <v>9360</v>
      </c>
      <c r="K1025" s="48">
        <v>-22042</v>
      </c>
      <c r="L1025" s="48" t="s">
        <v>9339</v>
      </c>
      <c r="M1025" s="49" t="s">
        <v>9293</v>
      </c>
      <c r="N1025" s="49"/>
      <c r="O1025" s="50" t="s">
        <v>9294</v>
      </c>
      <c r="P1025" s="50" t="s">
        <v>9295</v>
      </c>
    </row>
    <row r="1026" spans="1:16" ht="13.5" thickBot="1" x14ac:dyDescent="0.25">
      <c r="A1026" s="15" t="str">
        <f t="shared" si="90"/>
        <v> MN 76.731 </v>
      </c>
      <c r="B1026" s="21" t="str">
        <f t="shared" si="91"/>
        <v>I</v>
      </c>
      <c r="C1026" s="15">
        <f t="shared" si="92"/>
        <v>16939.481</v>
      </c>
      <c r="D1026" s="19" t="str">
        <f t="shared" si="93"/>
        <v>vis</v>
      </c>
      <c r="E1026" s="47">
        <f>VLOOKUP(C1026,Active!C$21:E$693,3,FALSE)</f>
        <v>-33123.007791757089</v>
      </c>
      <c r="F1026" s="21" t="s">
        <v>9287</v>
      </c>
      <c r="G1026" s="19" t="str">
        <f t="shared" si="94"/>
        <v>16939.481</v>
      </c>
      <c r="H1026" s="15">
        <f t="shared" si="95"/>
        <v>-21971</v>
      </c>
      <c r="I1026" s="48" t="s">
        <v>9361</v>
      </c>
      <c r="J1026" s="49" t="s">
        <v>9362</v>
      </c>
      <c r="K1026" s="48">
        <v>-21971</v>
      </c>
      <c r="L1026" s="48" t="s">
        <v>9363</v>
      </c>
      <c r="M1026" s="49" t="s">
        <v>9293</v>
      </c>
      <c r="N1026" s="49"/>
      <c r="O1026" s="50" t="s">
        <v>9294</v>
      </c>
      <c r="P1026" s="50" t="s">
        <v>9295</v>
      </c>
    </row>
    <row r="1027" spans="1:16" ht="13.5" thickBot="1" x14ac:dyDescent="0.25">
      <c r="A1027" s="15" t="str">
        <f t="shared" si="90"/>
        <v> MN 76.731 </v>
      </c>
      <c r="B1027" s="21" t="str">
        <f t="shared" si="91"/>
        <v>I</v>
      </c>
      <c r="C1027" s="15">
        <f t="shared" si="92"/>
        <v>17045.846000000001</v>
      </c>
      <c r="D1027" s="19" t="str">
        <f t="shared" si="93"/>
        <v>vis</v>
      </c>
      <c r="E1027" s="47">
        <f>VLOOKUP(C1027,Active!C$21:E$693,3,FALSE)</f>
        <v>-33034.018062994837</v>
      </c>
      <c r="F1027" s="21" t="s">
        <v>9287</v>
      </c>
      <c r="G1027" s="19" t="str">
        <f t="shared" si="94"/>
        <v>17045.846</v>
      </c>
      <c r="H1027" s="15">
        <f t="shared" si="95"/>
        <v>-21882</v>
      </c>
      <c r="I1027" s="48" t="s">
        <v>9364</v>
      </c>
      <c r="J1027" s="49" t="s">
        <v>9365</v>
      </c>
      <c r="K1027" s="48">
        <v>-21882</v>
      </c>
      <c r="L1027" s="48" t="s">
        <v>9298</v>
      </c>
      <c r="M1027" s="49" t="s">
        <v>9293</v>
      </c>
      <c r="N1027" s="49"/>
      <c r="O1027" s="50" t="s">
        <v>9294</v>
      </c>
      <c r="P1027" s="50" t="s">
        <v>9295</v>
      </c>
    </row>
    <row r="1028" spans="1:16" ht="13.5" thickBot="1" x14ac:dyDescent="0.25">
      <c r="A1028" s="15" t="str">
        <f t="shared" si="90"/>
        <v> AN 171.357 </v>
      </c>
      <c r="B1028" s="21" t="str">
        <f t="shared" si="91"/>
        <v>I</v>
      </c>
      <c r="C1028" s="15">
        <f t="shared" si="92"/>
        <v>17355.425999999999</v>
      </c>
      <c r="D1028" s="19" t="str">
        <f t="shared" si="93"/>
        <v>vis</v>
      </c>
      <c r="E1028" s="47">
        <f>VLOOKUP(C1028,Active!C$21:E$693,3,FALSE)</f>
        <v>-32775.009552392497</v>
      </c>
      <c r="F1028" s="21" t="s">
        <v>9287</v>
      </c>
      <c r="G1028" s="19" t="str">
        <f t="shared" si="94"/>
        <v>17355.426</v>
      </c>
      <c r="H1028" s="15">
        <f t="shared" si="95"/>
        <v>-21623</v>
      </c>
      <c r="I1028" s="48" t="s">
        <v>9366</v>
      </c>
      <c r="J1028" s="49" t="s">
        <v>9367</v>
      </c>
      <c r="K1028" s="48">
        <v>-21623</v>
      </c>
      <c r="L1028" s="48" t="s">
        <v>9368</v>
      </c>
      <c r="M1028" s="49" t="s">
        <v>9369</v>
      </c>
      <c r="N1028" s="49"/>
      <c r="O1028" s="50" t="s">
        <v>9370</v>
      </c>
      <c r="P1028" s="50" t="s">
        <v>9371</v>
      </c>
    </row>
    <row r="1029" spans="1:16" ht="13.5" thickBot="1" x14ac:dyDescent="0.25">
      <c r="A1029" s="15" t="str">
        <f t="shared" si="90"/>
        <v> HB 912.12 </v>
      </c>
      <c r="B1029" s="21" t="str">
        <f t="shared" si="91"/>
        <v>I</v>
      </c>
      <c r="C1029" s="15">
        <f t="shared" si="92"/>
        <v>17364.983</v>
      </c>
      <c r="D1029" s="19" t="str">
        <f t="shared" si="93"/>
        <v>vis</v>
      </c>
      <c r="E1029" s="47">
        <f>VLOOKUP(C1029,Active!C$21:E$693,3,FALSE)</f>
        <v>-32767.013737624664</v>
      </c>
      <c r="F1029" s="21" t="s">
        <v>9287</v>
      </c>
      <c r="G1029" s="19" t="str">
        <f t="shared" si="94"/>
        <v>17364.983</v>
      </c>
      <c r="H1029" s="15">
        <f t="shared" si="95"/>
        <v>-21615</v>
      </c>
      <c r="I1029" s="48" t="s">
        <v>9372</v>
      </c>
      <c r="J1029" s="49" t="s">
        <v>9373</v>
      </c>
      <c r="K1029" s="48">
        <v>-21615</v>
      </c>
      <c r="L1029" s="48" t="s">
        <v>9353</v>
      </c>
      <c r="M1029" s="49" t="s">
        <v>9289</v>
      </c>
      <c r="N1029" s="49"/>
      <c r="O1029" s="50" t="s">
        <v>9374</v>
      </c>
      <c r="P1029" s="50" t="s">
        <v>9375</v>
      </c>
    </row>
    <row r="1030" spans="1:16" ht="13.5" thickBot="1" x14ac:dyDescent="0.25">
      <c r="A1030" s="15" t="str">
        <f t="shared" si="90"/>
        <v> AN 171.357 </v>
      </c>
      <c r="B1030" s="21" t="str">
        <f t="shared" si="91"/>
        <v>I</v>
      </c>
      <c r="C1030" s="15">
        <f t="shared" si="92"/>
        <v>17367.367999999999</v>
      </c>
      <c r="D1030" s="19" t="str">
        <f t="shared" si="93"/>
        <v>vis</v>
      </c>
      <c r="E1030" s="47">
        <f>VLOOKUP(C1030,Active!C$21:E$693,3,FALSE)</f>
        <v>-32765.018339673286</v>
      </c>
      <c r="F1030" s="21" t="s">
        <v>9287</v>
      </c>
      <c r="G1030" s="19" t="str">
        <f t="shared" si="94"/>
        <v>17367.368</v>
      </c>
      <c r="H1030" s="15">
        <f t="shared" si="95"/>
        <v>-21613</v>
      </c>
      <c r="I1030" s="48" t="s">
        <v>9376</v>
      </c>
      <c r="J1030" s="49" t="s">
        <v>9377</v>
      </c>
      <c r="K1030" s="48">
        <v>-21613</v>
      </c>
      <c r="L1030" s="48" t="s">
        <v>9298</v>
      </c>
      <c r="M1030" s="49" t="s">
        <v>9369</v>
      </c>
      <c r="N1030" s="49"/>
      <c r="O1030" s="50" t="s">
        <v>9370</v>
      </c>
      <c r="P1030" s="50" t="s">
        <v>9371</v>
      </c>
    </row>
    <row r="1031" spans="1:16" ht="13.5" thickBot="1" x14ac:dyDescent="0.25">
      <c r="A1031" s="15" t="str">
        <f t="shared" si="90"/>
        <v> AN 171.357 </v>
      </c>
      <c r="B1031" s="21" t="str">
        <f t="shared" si="91"/>
        <v>I</v>
      </c>
      <c r="C1031" s="15">
        <f t="shared" si="92"/>
        <v>17368.572</v>
      </c>
      <c r="D1031" s="19" t="str">
        <f t="shared" si="93"/>
        <v>vis</v>
      </c>
      <c r="E1031" s="47">
        <f>VLOOKUP(C1031,Active!C$21:E$693,3,FALSE)</f>
        <v>-32764.011019281901</v>
      </c>
      <c r="F1031" s="21" t="s">
        <v>9287</v>
      </c>
      <c r="G1031" s="19" t="str">
        <f t="shared" si="94"/>
        <v>17368.572</v>
      </c>
      <c r="H1031" s="15">
        <f t="shared" si="95"/>
        <v>-21612</v>
      </c>
      <c r="I1031" s="48" t="s">
        <v>9378</v>
      </c>
      <c r="J1031" s="49" t="s">
        <v>9379</v>
      </c>
      <c r="K1031" s="48">
        <v>-21612</v>
      </c>
      <c r="L1031" s="48" t="s">
        <v>9380</v>
      </c>
      <c r="M1031" s="49" t="s">
        <v>9369</v>
      </c>
      <c r="N1031" s="49"/>
      <c r="O1031" s="50" t="s">
        <v>9370</v>
      </c>
      <c r="P1031" s="50" t="s">
        <v>9371</v>
      </c>
    </row>
    <row r="1032" spans="1:16" ht="13.5" thickBot="1" x14ac:dyDescent="0.25">
      <c r="A1032" s="15" t="str">
        <f t="shared" si="90"/>
        <v> AN 171.357 </v>
      </c>
      <c r="B1032" s="21" t="str">
        <f t="shared" si="91"/>
        <v>I</v>
      </c>
      <c r="C1032" s="15">
        <f t="shared" si="92"/>
        <v>17373.352999999999</v>
      </c>
      <c r="D1032" s="19" t="str">
        <f t="shared" si="93"/>
        <v>vis</v>
      </c>
      <c r="E1032" s="47">
        <f>VLOOKUP(C1032,Active!C$21:E$693,3,FALSE)</f>
        <v>-32760.011020285874</v>
      </c>
      <c r="F1032" s="21" t="s">
        <v>9287</v>
      </c>
      <c r="G1032" s="19" t="str">
        <f t="shared" si="94"/>
        <v>17373.353</v>
      </c>
      <c r="H1032" s="15">
        <f t="shared" si="95"/>
        <v>-21608</v>
      </c>
      <c r="I1032" s="48" t="s">
        <v>9381</v>
      </c>
      <c r="J1032" s="49" t="s">
        <v>9382</v>
      </c>
      <c r="K1032" s="48">
        <v>-21608</v>
      </c>
      <c r="L1032" s="48" t="s">
        <v>9380</v>
      </c>
      <c r="M1032" s="49" t="s">
        <v>9369</v>
      </c>
      <c r="N1032" s="49"/>
      <c r="O1032" s="50" t="s">
        <v>9370</v>
      </c>
      <c r="P1032" s="50" t="s">
        <v>9371</v>
      </c>
    </row>
    <row r="1033" spans="1:16" ht="13.5" thickBot="1" x14ac:dyDescent="0.25">
      <c r="A1033" s="15" t="str">
        <f t="shared" si="90"/>
        <v> BAN 2.126 </v>
      </c>
      <c r="B1033" s="21" t="str">
        <f t="shared" si="91"/>
        <v>I</v>
      </c>
      <c r="C1033" s="15">
        <f t="shared" si="92"/>
        <v>17410.402999999998</v>
      </c>
      <c r="D1033" s="19" t="str">
        <f t="shared" si="93"/>
        <v>vis</v>
      </c>
      <c r="E1033" s="47">
        <f>VLOOKUP(C1033,Active!C$21:E$693,3,FALSE)</f>
        <v>-32729.013328839996</v>
      </c>
      <c r="F1033" s="21" t="s">
        <v>9287</v>
      </c>
      <c r="G1033" s="19" t="str">
        <f t="shared" si="94"/>
        <v>17410.403</v>
      </c>
      <c r="H1033" s="15">
        <f t="shared" si="95"/>
        <v>-21577</v>
      </c>
      <c r="I1033" s="48" t="s">
        <v>9383</v>
      </c>
      <c r="J1033" s="49" t="s">
        <v>9384</v>
      </c>
      <c r="K1033" s="48">
        <v>-21577</v>
      </c>
      <c r="L1033" s="48" t="s">
        <v>9353</v>
      </c>
      <c r="M1033" s="49" t="s">
        <v>9369</v>
      </c>
      <c r="N1033" s="49"/>
      <c r="O1033" s="50" t="s">
        <v>9385</v>
      </c>
      <c r="P1033" s="50" t="s">
        <v>9386</v>
      </c>
    </row>
    <row r="1034" spans="1:16" ht="13.5" thickBot="1" x14ac:dyDescent="0.25">
      <c r="A1034" s="15" t="str">
        <f t="shared" si="90"/>
        <v> BAN 2.126 </v>
      </c>
      <c r="B1034" s="21" t="str">
        <f t="shared" si="91"/>
        <v>I</v>
      </c>
      <c r="C1034" s="15">
        <f t="shared" si="92"/>
        <v>17417.573</v>
      </c>
      <c r="D1034" s="19" t="str">
        <f t="shared" si="93"/>
        <v>vis</v>
      </c>
      <c r="E1034" s="47">
        <f>VLOOKUP(C1034,Active!C$21:E$693,3,FALSE)</f>
        <v>-32723.014585313216</v>
      </c>
      <c r="F1034" s="21" t="s">
        <v>9287</v>
      </c>
      <c r="G1034" s="19" t="str">
        <f t="shared" si="94"/>
        <v>17417.573</v>
      </c>
      <c r="H1034" s="15">
        <f t="shared" si="95"/>
        <v>-21571</v>
      </c>
      <c r="I1034" s="48" t="s">
        <v>9387</v>
      </c>
      <c r="J1034" s="49" t="s">
        <v>9388</v>
      </c>
      <c r="K1034" s="48">
        <v>-21571</v>
      </c>
      <c r="L1034" s="48" t="s">
        <v>9389</v>
      </c>
      <c r="M1034" s="49" t="s">
        <v>9369</v>
      </c>
      <c r="N1034" s="49"/>
      <c r="O1034" s="50" t="s">
        <v>9385</v>
      </c>
      <c r="P1034" s="50" t="s">
        <v>9386</v>
      </c>
    </row>
    <row r="1035" spans="1:16" ht="13.5" thickBot="1" x14ac:dyDescent="0.25">
      <c r="A1035" s="15" t="str">
        <f t="shared" ref="A1035:A1098" si="96">P1035</f>
        <v> BAN 2.126 </v>
      </c>
      <c r="B1035" s="21" t="str">
        <f t="shared" ref="B1035:B1098" si="97">IF(H1035=INT(H1035),"I","II")</f>
        <v>I</v>
      </c>
      <c r="C1035" s="15">
        <f t="shared" ref="C1035:C1098" si="98">1*G1035</f>
        <v>17429.526999999998</v>
      </c>
      <c r="D1035" s="19" t="str">
        <f t="shared" ref="D1035:D1098" si="99">VLOOKUP(F1035,I$1:J$5,2,FALSE)</f>
        <v>vis</v>
      </c>
      <c r="E1035" s="47">
        <f>VLOOKUP(C1035,Active!C$21:E$693,3,FALSE)</f>
        <v>-32713.013332855888</v>
      </c>
      <c r="F1035" s="21" t="s">
        <v>9287</v>
      </c>
      <c r="G1035" s="19" t="str">
        <f t="shared" ref="G1035:G1098" si="100">MID(I1035,3,LEN(I1035)-3)</f>
        <v>17429.527</v>
      </c>
      <c r="H1035" s="15">
        <f t="shared" ref="H1035:H1098" si="101">1*K1035</f>
        <v>-21561</v>
      </c>
      <c r="I1035" s="48" t="s">
        <v>9390</v>
      </c>
      <c r="J1035" s="49" t="s">
        <v>9391</v>
      </c>
      <c r="K1035" s="48">
        <v>-21561</v>
      </c>
      <c r="L1035" s="48" t="s">
        <v>9353</v>
      </c>
      <c r="M1035" s="49" t="s">
        <v>9369</v>
      </c>
      <c r="N1035" s="49"/>
      <c r="O1035" s="50" t="s">
        <v>9385</v>
      </c>
      <c r="P1035" s="50" t="s">
        <v>9386</v>
      </c>
    </row>
    <row r="1036" spans="1:16" ht="13.5" thickBot="1" x14ac:dyDescent="0.25">
      <c r="A1036" s="15" t="str">
        <f t="shared" si="96"/>
        <v> BAN 2.126 </v>
      </c>
      <c r="B1036" s="21" t="str">
        <f t="shared" si="97"/>
        <v>I</v>
      </c>
      <c r="C1036" s="15">
        <f t="shared" si="98"/>
        <v>17435.502</v>
      </c>
      <c r="D1036" s="19" t="str">
        <f t="shared" si="99"/>
        <v>vis</v>
      </c>
      <c r="E1036" s="47">
        <f>VLOOKUP(C1036,Active!C$21:E$693,3,FALSE)</f>
        <v>-32708.014379916909</v>
      </c>
      <c r="F1036" s="21" t="s">
        <v>9287</v>
      </c>
      <c r="G1036" s="19" t="str">
        <f t="shared" si="100"/>
        <v>17435.502</v>
      </c>
      <c r="H1036" s="15">
        <f t="shared" si="101"/>
        <v>-21556</v>
      </c>
      <c r="I1036" s="48" t="s">
        <v>9392</v>
      </c>
      <c r="J1036" s="49" t="s">
        <v>9393</v>
      </c>
      <c r="K1036" s="48">
        <v>-21556</v>
      </c>
      <c r="L1036" s="48" t="s">
        <v>9389</v>
      </c>
      <c r="M1036" s="49" t="s">
        <v>9369</v>
      </c>
      <c r="N1036" s="49"/>
      <c r="O1036" s="50" t="s">
        <v>9385</v>
      </c>
      <c r="P1036" s="50" t="s">
        <v>9386</v>
      </c>
    </row>
    <row r="1037" spans="1:16" ht="13.5" thickBot="1" x14ac:dyDescent="0.25">
      <c r="A1037" s="15" t="str">
        <f t="shared" si="96"/>
        <v> APJ 26.251 </v>
      </c>
      <c r="B1037" s="21" t="str">
        <f t="shared" si="97"/>
        <v>I</v>
      </c>
      <c r="C1037" s="15">
        <f t="shared" si="98"/>
        <v>17437.896000000001</v>
      </c>
      <c r="D1037" s="19" t="str">
        <f t="shared" si="99"/>
        <v>vis</v>
      </c>
      <c r="E1037" s="47">
        <f>VLOOKUP(C1037,Active!C$21:E$693,3,FALSE)</f>
        <v>-32706.011452161943</v>
      </c>
      <c r="F1037" s="21" t="s">
        <v>9287</v>
      </c>
      <c r="G1037" s="19" t="str">
        <f t="shared" si="100"/>
        <v>17437.896</v>
      </c>
      <c r="H1037" s="15">
        <f t="shared" si="101"/>
        <v>-21554</v>
      </c>
      <c r="I1037" s="48" t="s">
        <v>9394</v>
      </c>
      <c r="J1037" s="49" t="s">
        <v>9395</v>
      </c>
      <c r="K1037" s="48">
        <v>-21554</v>
      </c>
      <c r="L1037" s="48" t="s">
        <v>9380</v>
      </c>
      <c r="M1037" s="49" t="s">
        <v>9289</v>
      </c>
      <c r="N1037" s="49"/>
      <c r="O1037" s="50" t="s">
        <v>9396</v>
      </c>
      <c r="P1037" s="50" t="s">
        <v>9397</v>
      </c>
    </row>
    <row r="1038" spans="1:16" ht="13.5" thickBot="1" x14ac:dyDescent="0.25">
      <c r="A1038" s="15" t="str">
        <f t="shared" si="96"/>
        <v> BAN 2.126 </v>
      </c>
      <c r="B1038" s="21" t="str">
        <f t="shared" si="97"/>
        <v>I</v>
      </c>
      <c r="C1038" s="15">
        <f t="shared" si="98"/>
        <v>17441.483</v>
      </c>
      <c r="D1038" s="19" t="str">
        <f t="shared" si="99"/>
        <v>vis</v>
      </c>
      <c r="E1038" s="47">
        <f>VLOOKUP(C1038,Active!C$21:E$693,3,FALSE)</f>
        <v>-32703.010407108872</v>
      </c>
      <c r="F1038" s="21" t="s">
        <v>9287</v>
      </c>
      <c r="G1038" s="19" t="str">
        <f t="shared" si="100"/>
        <v>17441.483</v>
      </c>
      <c r="H1038" s="15">
        <f t="shared" si="101"/>
        <v>-21551</v>
      </c>
      <c r="I1038" s="48" t="s">
        <v>9398</v>
      </c>
      <c r="J1038" s="49" t="s">
        <v>9399</v>
      </c>
      <c r="K1038" s="48">
        <v>-21551</v>
      </c>
      <c r="L1038" s="48" t="s">
        <v>9400</v>
      </c>
      <c r="M1038" s="49" t="s">
        <v>9369</v>
      </c>
      <c r="N1038" s="49"/>
      <c r="O1038" s="50" t="s">
        <v>9385</v>
      </c>
      <c r="P1038" s="50" t="s">
        <v>9386</v>
      </c>
    </row>
    <row r="1039" spans="1:16" ht="13.5" thickBot="1" x14ac:dyDescent="0.25">
      <c r="A1039" s="15" t="str">
        <f t="shared" si="96"/>
        <v> MHAM 13.10 </v>
      </c>
      <c r="B1039" s="21" t="str">
        <f t="shared" si="97"/>
        <v>I</v>
      </c>
      <c r="C1039" s="15">
        <f t="shared" si="98"/>
        <v>17453.431</v>
      </c>
      <c r="D1039" s="19" t="str">
        <f t="shared" si="99"/>
        <v>vis</v>
      </c>
      <c r="E1039" s="47">
        <f>VLOOKUP(C1039,Active!C$21:E$693,3,FALSE)</f>
        <v>-32693.014174520602</v>
      </c>
      <c r="F1039" s="21" t="s">
        <v>9287</v>
      </c>
      <c r="G1039" s="19" t="str">
        <f t="shared" si="100"/>
        <v>17453.431</v>
      </c>
      <c r="H1039" s="15">
        <f t="shared" si="101"/>
        <v>-21541</v>
      </c>
      <c r="I1039" s="48" t="s">
        <v>9401</v>
      </c>
      <c r="J1039" s="49" t="s">
        <v>9402</v>
      </c>
      <c r="K1039" s="48">
        <v>-21541</v>
      </c>
      <c r="L1039" s="48" t="s">
        <v>9389</v>
      </c>
      <c r="M1039" s="49" t="s">
        <v>9369</v>
      </c>
      <c r="N1039" s="49"/>
      <c r="O1039" s="50" t="s">
        <v>9403</v>
      </c>
      <c r="P1039" s="50" t="s">
        <v>9404</v>
      </c>
    </row>
    <row r="1040" spans="1:16" ht="13.5" thickBot="1" x14ac:dyDescent="0.25">
      <c r="A1040" s="15" t="str">
        <f t="shared" si="96"/>
        <v> AN 183.76 </v>
      </c>
      <c r="B1040" s="21" t="str">
        <f t="shared" si="97"/>
        <v>I</v>
      </c>
      <c r="C1040" s="15">
        <f t="shared" si="98"/>
        <v>17453.432000000001</v>
      </c>
      <c r="D1040" s="19" t="str">
        <f t="shared" si="99"/>
        <v>vis</v>
      </c>
      <c r="E1040" s="47">
        <f>VLOOKUP(C1040,Active!C$21:E$693,3,FALSE)</f>
        <v>-32693.013337875756</v>
      </c>
      <c r="F1040" s="21" t="s">
        <v>9287</v>
      </c>
      <c r="G1040" s="19" t="str">
        <f t="shared" si="100"/>
        <v>17453.432</v>
      </c>
      <c r="H1040" s="15">
        <f t="shared" si="101"/>
        <v>-21541</v>
      </c>
      <c r="I1040" s="48" t="s">
        <v>9405</v>
      </c>
      <c r="J1040" s="49" t="s">
        <v>9406</v>
      </c>
      <c r="K1040" s="48">
        <v>-21541</v>
      </c>
      <c r="L1040" s="48" t="s">
        <v>9353</v>
      </c>
      <c r="M1040" s="49" t="s">
        <v>9369</v>
      </c>
      <c r="N1040" s="49"/>
      <c r="O1040" s="50" t="s">
        <v>9407</v>
      </c>
      <c r="P1040" s="50" t="s">
        <v>9408</v>
      </c>
    </row>
    <row r="1041" spans="1:16" ht="13.5" thickBot="1" x14ac:dyDescent="0.25">
      <c r="A1041" s="15" t="str">
        <f t="shared" si="96"/>
        <v> APJ 26.251 </v>
      </c>
      <c r="B1041" s="21" t="str">
        <f t="shared" si="97"/>
        <v>I</v>
      </c>
      <c r="C1041" s="15">
        <f t="shared" si="98"/>
        <v>17454.63</v>
      </c>
      <c r="D1041" s="19" t="str">
        <f t="shared" si="99"/>
        <v>vis</v>
      </c>
      <c r="E1041" s="47">
        <f>VLOOKUP(C1041,Active!C$21:E$693,3,FALSE)</f>
        <v>-32692.011037353426</v>
      </c>
      <c r="F1041" s="21" t="s">
        <v>9287</v>
      </c>
      <c r="G1041" s="19" t="str">
        <f t="shared" si="100"/>
        <v>17454.630</v>
      </c>
      <c r="H1041" s="15">
        <f t="shared" si="101"/>
        <v>-21540</v>
      </c>
      <c r="I1041" s="48" t="s">
        <v>9409</v>
      </c>
      <c r="J1041" s="49" t="s">
        <v>9410</v>
      </c>
      <c r="K1041" s="48">
        <v>-21540</v>
      </c>
      <c r="L1041" s="48" t="s">
        <v>9380</v>
      </c>
      <c r="M1041" s="49" t="s">
        <v>9289</v>
      </c>
      <c r="N1041" s="49"/>
      <c r="O1041" s="50" t="s">
        <v>9396</v>
      </c>
      <c r="P1041" s="50" t="s">
        <v>9397</v>
      </c>
    </row>
    <row r="1042" spans="1:16" ht="13.5" thickBot="1" x14ac:dyDescent="0.25">
      <c r="A1042" s="15" t="str">
        <f t="shared" si="96"/>
        <v> MHAM 13.10 </v>
      </c>
      <c r="B1042" s="21" t="str">
        <f t="shared" si="97"/>
        <v>I</v>
      </c>
      <c r="C1042" s="15">
        <f t="shared" si="98"/>
        <v>17459.405999999999</v>
      </c>
      <c r="D1042" s="19" t="str">
        <f t="shared" si="99"/>
        <v>vis</v>
      </c>
      <c r="E1042" s="47">
        <f>VLOOKUP(C1042,Active!C$21:E$693,3,FALSE)</f>
        <v>-32688.01522158162</v>
      </c>
      <c r="F1042" s="21" t="s">
        <v>9287</v>
      </c>
      <c r="G1042" s="19" t="str">
        <f t="shared" si="100"/>
        <v>17459.406</v>
      </c>
      <c r="H1042" s="15">
        <f t="shared" si="101"/>
        <v>-21536</v>
      </c>
      <c r="I1042" s="48" t="s">
        <v>9411</v>
      </c>
      <c r="J1042" s="49" t="s">
        <v>9412</v>
      </c>
      <c r="K1042" s="48">
        <v>-21536</v>
      </c>
      <c r="L1042" s="48" t="s">
        <v>9307</v>
      </c>
      <c r="M1042" s="49" t="s">
        <v>9369</v>
      </c>
      <c r="N1042" s="49"/>
      <c r="O1042" s="50" t="s">
        <v>9403</v>
      </c>
      <c r="P1042" s="50" t="s">
        <v>9404</v>
      </c>
    </row>
    <row r="1043" spans="1:16" ht="13.5" thickBot="1" x14ac:dyDescent="0.25">
      <c r="A1043" s="15" t="str">
        <f t="shared" si="96"/>
        <v> MHAM 13.10 </v>
      </c>
      <c r="B1043" s="21" t="str">
        <f t="shared" si="97"/>
        <v>I</v>
      </c>
      <c r="C1043" s="15">
        <f t="shared" si="98"/>
        <v>17478.527999999998</v>
      </c>
      <c r="D1043" s="19" t="str">
        <f t="shared" si="99"/>
        <v>vis</v>
      </c>
      <c r="E1043" s="47">
        <f>VLOOKUP(C1043,Active!C$21:E$693,3,FALSE)</f>
        <v>-32672.016898887206</v>
      </c>
      <c r="F1043" s="21" t="s">
        <v>9287</v>
      </c>
      <c r="G1043" s="19" t="str">
        <f t="shared" si="100"/>
        <v>17478.528</v>
      </c>
      <c r="H1043" s="15">
        <f t="shared" si="101"/>
        <v>-21520</v>
      </c>
      <c r="I1043" s="48" t="s">
        <v>9413</v>
      </c>
      <c r="J1043" s="49" t="s">
        <v>9414</v>
      </c>
      <c r="K1043" s="48">
        <v>-21520</v>
      </c>
      <c r="L1043" s="48" t="s">
        <v>9318</v>
      </c>
      <c r="M1043" s="49" t="s">
        <v>9369</v>
      </c>
      <c r="N1043" s="49"/>
      <c r="O1043" s="50" t="s">
        <v>9403</v>
      </c>
      <c r="P1043" s="50" t="s">
        <v>9404</v>
      </c>
    </row>
    <row r="1044" spans="1:16" ht="13.5" thickBot="1" x14ac:dyDescent="0.25">
      <c r="A1044" s="15" t="str">
        <f t="shared" si="96"/>
        <v> APJ 26.251 </v>
      </c>
      <c r="B1044" s="21" t="str">
        <f t="shared" si="97"/>
        <v>I</v>
      </c>
      <c r="C1044" s="15">
        <f t="shared" si="98"/>
        <v>17479.735000000001</v>
      </c>
      <c r="D1044" s="19" t="str">
        <f t="shared" si="99"/>
        <v>vis</v>
      </c>
      <c r="E1044" s="47">
        <f>VLOOKUP(C1044,Active!C$21:E$693,3,FALSE)</f>
        <v>-32671.007068561288</v>
      </c>
      <c r="F1044" s="21" t="s">
        <v>9287</v>
      </c>
      <c r="G1044" s="19" t="str">
        <f t="shared" si="100"/>
        <v>17479.735</v>
      </c>
      <c r="H1044" s="15">
        <f t="shared" si="101"/>
        <v>-21519</v>
      </c>
      <c r="I1044" s="48" t="s">
        <v>9415</v>
      </c>
      <c r="J1044" s="49" t="s">
        <v>9416</v>
      </c>
      <c r="K1044" s="48">
        <v>-21519</v>
      </c>
      <c r="L1044" s="48" t="s">
        <v>9417</v>
      </c>
      <c r="M1044" s="49" t="s">
        <v>9289</v>
      </c>
      <c r="N1044" s="49"/>
      <c r="O1044" s="50" t="s">
        <v>9396</v>
      </c>
      <c r="P1044" s="50" t="s">
        <v>9397</v>
      </c>
    </row>
    <row r="1045" spans="1:16" ht="13.5" thickBot="1" x14ac:dyDescent="0.25">
      <c r="A1045" s="15" t="str">
        <f t="shared" si="96"/>
        <v> BAN 2.126 </v>
      </c>
      <c r="B1045" s="21" t="str">
        <f t="shared" si="97"/>
        <v>I</v>
      </c>
      <c r="C1045" s="15">
        <f t="shared" si="98"/>
        <v>17495.269</v>
      </c>
      <c r="D1045" s="19" t="str">
        <f t="shared" si="99"/>
        <v>vis</v>
      </c>
      <c r="E1045" s="47">
        <f>VLOOKUP(C1045,Active!C$21:E$693,3,FALSE)</f>
        <v>-32658.010627564789</v>
      </c>
      <c r="F1045" s="21" t="s">
        <v>9287</v>
      </c>
      <c r="G1045" s="19" t="str">
        <f t="shared" si="100"/>
        <v>17495.269</v>
      </c>
      <c r="H1045" s="15">
        <f t="shared" si="101"/>
        <v>-21506</v>
      </c>
      <c r="I1045" s="48" t="s">
        <v>9418</v>
      </c>
      <c r="J1045" s="49" t="s">
        <v>9419</v>
      </c>
      <c r="K1045" s="48">
        <v>-21506</v>
      </c>
      <c r="L1045" s="48" t="s">
        <v>9400</v>
      </c>
      <c r="M1045" s="49" t="s">
        <v>9369</v>
      </c>
      <c r="N1045" s="49"/>
      <c r="O1045" s="50" t="s">
        <v>9385</v>
      </c>
      <c r="P1045" s="50" t="s">
        <v>9386</v>
      </c>
    </row>
    <row r="1046" spans="1:16" ht="13.5" thickBot="1" x14ac:dyDescent="0.25">
      <c r="A1046" s="15" t="str">
        <f t="shared" si="96"/>
        <v> BAN 2.126 </v>
      </c>
      <c r="B1046" s="21" t="str">
        <f t="shared" si="97"/>
        <v>I</v>
      </c>
      <c r="C1046" s="15">
        <f t="shared" si="98"/>
        <v>17502.433000000001</v>
      </c>
      <c r="D1046" s="19" t="str">
        <f t="shared" si="99"/>
        <v>vis</v>
      </c>
      <c r="E1046" s="47">
        <f>VLOOKUP(C1046,Active!C$21:E$693,3,FALSE)</f>
        <v>-32652.016903907068</v>
      </c>
      <c r="F1046" s="21" t="s">
        <v>9287</v>
      </c>
      <c r="G1046" s="19" t="str">
        <f t="shared" si="100"/>
        <v>17502.433</v>
      </c>
      <c r="H1046" s="15">
        <f t="shared" si="101"/>
        <v>-21500</v>
      </c>
      <c r="I1046" s="48" t="s">
        <v>9420</v>
      </c>
      <c r="J1046" s="49" t="s">
        <v>9421</v>
      </c>
      <c r="K1046" s="48">
        <v>-21500</v>
      </c>
      <c r="L1046" s="48" t="s">
        <v>9318</v>
      </c>
      <c r="M1046" s="49" t="s">
        <v>9369</v>
      </c>
      <c r="N1046" s="49"/>
      <c r="O1046" s="50" t="s">
        <v>9385</v>
      </c>
      <c r="P1046" s="50" t="s">
        <v>9386</v>
      </c>
    </row>
    <row r="1047" spans="1:16" ht="13.5" thickBot="1" x14ac:dyDescent="0.25">
      <c r="A1047" s="15" t="str">
        <f t="shared" si="96"/>
        <v> APJ 26.251 </v>
      </c>
      <c r="B1047" s="21" t="str">
        <f t="shared" si="97"/>
        <v>I</v>
      </c>
      <c r="C1047" s="15">
        <f t="shared" si="98"/>
        <v>17564.587</v>
      </c>
      <c r="D1047" s="19" t="str">
        <f t="shared" si="99"/>
        <v>vis</v>
      </c>
      <c r="E1047" s="47">
        <f>VLOOKUP(C1047,Active!C$21:E$693,3,FALSE)</f>
        <v>-32600.01608031389</v>
      </c>
      <c r="F1047" s="21" t="s">
        <v>9287</v>
      </c>
      <c r="G1047" s="19" t="str">
        <f t="shared" si="100"/>
        <v>17564.587</v>
      </c>
      <c r="H1047" s="15">
        <f t="shared" si="101"/>
        <v>-21448</v>
      </c>
      <c r="I1047" s="48" t="s">
        <v>9422</v>
      </c>
      <c r="J1047" s="49" t="s">
        <v>9423</v>
      </c>
      <c r="K1047" s="48">
        <v>-21448</v>
      </c>
      <c r="L1047" s="48" t="s">
        <v>9336</v>
      </c>
      <c r="M1047" s="49" t="s">
        <v>9289</v>
      </c>
      <c r="N1047" s="49"/>
      <c r="O1047" s="50" t="s">
        <v>9396</v>
      </c>
      <c r="P1047" s="50" t="s">
        <v>9397</v>
      </c>
    </row>
    <row r="1048" spans="1:16" ht="13.5" thickBot="1" x14ac:dyDescent="0.25">
      <c r="A1048" s="15" t="str">
        <f t="shared" si="96"/>
        <v> BAN 2.126 </v>
      </c>
      <c r="B1048" s="21" t="str">
        <f t="shared" si="97"/>
        <v>I</v>
      </c>
      <c r="C1048" s="15">
        <f t="shared" si="98"/>
        <v>17582.518</v>
      </c>
      <c r="D1048" s="19" t="str">
        <f t="shared" si="99"/>
        <v>vis</v>
      </c>
      <c r="E1048" s="47">
        <f>VLOOKUP(C1048,Active!C$21:E$693,3,FALSE)</f>
        <v>-32585.014201627895</v>
      </c>
      <c r="F1048" s="21" t="s">
        <v>9287</v>
      </c>
      <c r="G1048" s="19" t="str">
        <f t="shared" si="100"/>
        <v>17582.518</v>
      </c>
      <c r="H1048" s="15">
        <f t="shared" si="101"/>
        <v>-21433</v>
      </c>
      <c r="I1048" s="48" t="s">
        <v>9424</v>
      </c>
      <c r="J1048" s="49" t="s">
        <v>9425</v>
      </c>
      <c r="K1048" s="48">
        <v>-21433</v>
      </c>
      <c r="L1048" s="48" t="s">
        <v>9353</v>
      </c>
      <c r="M1048" s="49" t="s">
        <v>9369</v>
      </c>
      <c r="N1048" s="49"/>
      <c r="O1048" s="50" t="s">
        <v>9385</v>
      </c>
      <c r="P1048" s="50" t="s">
        <v>9386</v>
      </c>
    </row>
    <row r="1049" spans="1:16" ht="13.5" thickBot="1" x14ac:dyDescent="0.25">
      <c r="A1049" s="15" t="str">
        <f t="shared" si="96"/>
        <v> BAN 2.126 </v>
      </c>
      <c r="B1049" s="21" t="str">
        <f t="shared" si="97"/>
        <v>I</v>
      </c>
      <c r="C1049" s="15">
        <f t="shared" si="98"/>
        <v>17587.303</v>
      </c>
      <c r="D1049" s="19" t="str">
        <f t="shared" si="99"/>
        <v>vis</v>
      </c>
      <c r="E1049" s="47">
        <f>VLOOKUP(C1049,Active!C$21:E$693,3,FALSE)</f>
        <v>-32581.010856052493</v>
      </c>
      <c r="F1049" s="21" t="s">
        <v>9287</v>
      </c>
      <c r="G1049" s="19" t="str">
        <f t="shared" si="100"/>
        <v>17587.303</v>
      </c>
      <c r="H1049" s="15">
        <f t="shared" si="101"/>
        <v>-21429</v>
      </c>
      <c r="I1049" s="48" t="s">
        <v>9426</v>
      </c>
      <c r="J1049" s="49" t="s">
        <v>9427</v>
      </c>
      <c r="K1049" s="48">
        <v>-21429</v>
      </c>
      <c r="L1049" s="48" t="s">
        <v>9400</v>
      </c>
      <c r="M1049" s="49" t="s">
        <v>9369</v>
      </c>
      <c r="N1049" s="49"/>
      <c r="O1049" s="50" t="s">
        <v>9385</v>
      </c>
      <c r="P1049" s="50" t="s">
        <v>9386</v>
      </c>
    </row>
    <row r="1050" spans="1:16" ht="13.5" thickBot="1" x14ac:dyDescent="0.25">
      <c r="A1050" s="15" t="str">
        <f t="shared" si="96"/>
        <v> BAN 2.126 </v>
      </c>
      <c r="B1050" s="21" t="str">
        <f t="shared" si="97"/>
        <v>I</v>
      </c>
      <c r="C1050" s="15">
        <f t="shared" si="98"/>
        <v>17599.261999999999</v>
      </c>
      <c r="D1050" s="19" t="str">
        <f t="shared" si="99"/>
        <v>vis</v>
      </c>
      <c r="E1050" s="47">
        <f>VLOOKUP(C1050,Active!C$21:E$693,3,FALSE)</f>
        <v>-32571.005420370944</v>
      </c>
      <c r="F1050" s="21" t="s">
        <v>9287</v>
      </c>
      <c r="G1050" s="19" t="str">
        <f t="shared" si="100"/>
        <v>17599.262</v>
      </c>
      <c r="H1050" s="15">
        <f t="shared" si="101"/>
        <v>-21419</v>
      </c>
      <c r="I1050" s="48" t="s">
        <v>9428</v>
      </c>
      <c r="J1050" s="49" t="s">
        <v>9429</v>
      </c>
      <c r="K1050" s="48">
        <v>-21419</v>
      </c>
      <c r="L1050" s="48" t="s">
        <v>9430</v>
      </c>
      <c r="M1050" s="49" t="s">
        <v>9369</v>
      </c>
      <c r="N1050" s="49"/>
      <c r="O1050" s="50" t="s">
        <v>9385</v>
      </c>
      <c r="P1050" s="50" t="s">
        <v>9386</v>
      </c>
    </row>
    <row r="1051" spans="1:16" ht="13.5" thickBot="1" x14ac:dyDescent="0.25">
      <c r="A1051" s="15" t="str">
        <f t="shared" si="96"/>
        <v> BAN 2.126 </v>
      </c>
      <c r="B1051" s="21" t="str">
        <f t="shared" si="97"/>
        <v>I</v>
      </c>
      <c r="C1051" s="15">
        <f t="shared" si="98"/>
        <v>17630.333999999999</v>
      </c>
      <c r="D1051" s="19" t="str">
        <f t="shared" si="99"/>
        <v>vis</v>
      </c>
      <c r="E1051" s="47">
        <f>VLOOKUP(C1051,Active!C$21:E$693,3,FALSE)</f>
        <v>-32545.00919179857</v>
      </c>
      <c r="F1051" s="21" t="s">
        <v>9287</v>
      </c>
      <c r="G1051" s="19" t="str">
        <f t="shared" si="100"/>
        <v>17630.334</v>
      </c>
      <c r="H1051" s="15">
        <f t="shared" si="101"/>
        <v>-21393</v>
      </c>
      <c r="I1051" s="48" t="s">
        <v>9431</v>
      </c>
      <c r="J1051" s="49" t="s">
        <v>9432</v>
      </c>
      <c r="K1051" s="48">
        <v>-21393</v>
      </c>
      <c r="L1051" s="48" t="s">
        <v>9363</v>
      </c>
      <c r="M1051" s="49" t="s">
        <v>9369</v>
      </c>
      <c r="N1051" s="49"/>
      <c r="O1051" s="50" t="s">
        <v>9385</v>
      </c>
      <c r="P1051" s="50" t="s">
        <v>9386</v>
      </c>
    </row>
    <row r="1052" spans="1:16" ht="13.5" thickBot="1" x14ac:dyDescent="0.25">
      <c r="A1052" s="15" t="str">
        <f t="shared" si="96"/>
        <v> MHAM 13.10 </v>
      </c>
      <c r="B1052" s="21" t="str">
        <f t="shared" si="97"/>
        <v>I</v>
      </c>
      <c r="C1052" s="15">
        <f t="shared" si="98"/>
        <v>17630.334999999999</v>
      </c>
      <c r="D1052" s="19" t="str">
        <f t="shared" si="99"/>
        <v>vis</v>
      </c>
      <c r="E1052" s="47">
        <f>VLOOKUP(C1052,Active!C$21:E$693,3,FALSE)</f>
        <v>-32545.008355153728</v>
      </c>
      <c r="F1052" s="21" t="s">
        <v>9287</v>
      </c>
      <c r="G1052" s="19" t="str">
        <f t="shared" si="100"/>
        <v>17630.335</v>
      </c>
      <c r="H1052" s="15">
        <f t="shared" si="101"/>
        <v>-21393</v>
      </c>
      <c r="I1052" s="48" t="s">
        <v>9433</v>
      </c>
      <c r="J1052" s="49" t="s">
        <v>9434</v>
      </c>
      <c r="K1052" s="48">
        <v>-21393</v>
      </c>
      <c r="L1052" s="48" t="s">
        <v>9435</v>
      </c>
      <c r="M1052" s="49" t="s">
        <v>9369</v>
      </c>
      <c r="N1052" s="49"/>
      <c r="O1052" s="50" t="s">
        <v>9403</v>
      </c>
      <c r="P1052" s="50" t="s">
        <v>9404</v>
      </c>
    </row>
    <row r="1053" spans="1:16" ht="13.5" thickBot="1" x14ac:dyDescent="0.25">
      <c r="A1053" s="15" t="str">
        <f t="shared" si="96"/>
        <v> BAN 2.126 </v>
      </c>
      <c r="B1053" s="21" t="str">
        <f t="shared" si="97"/>
        <v>I</v>
      </c>
      <c r="C1053" s="15">
        <f t="shared" si="98"/>
        <v>17649.45</v>
      </c>
      <c r="D1053" s="19" t="str">
        <f t="shared" si="99"/>
        <v>vis</v>
      </c>
      <c r="E1053" s="47">
        <f>VLOOKUP(C1053,Active!C$21:E$693,3,FALSE)</f>
        <v>-32529.015888973216</v>
      </c>
      <c r="F1053" s="21" t="s">
        <v>9287</v>
      </c>
      <c r="G1053" s="19" t="str">
        <f t="shared" si="100"/>
        <v>17649.450</v>
      </c>
      <c r="H1053" s="15">
        <f t="shared" si="101"/>
        <v>-21377</v>
      </c>
      <c r="I1053" s="48" t="s">
        <v>9436</v>
      </c>
      <c r="J1053" s="49" t="s">
        <v>9437</v>
      </c>
      <c r="K1053" s="48">
        <v>-21377</v>
      </c>
      <c r="L1053" s="48" t="s">
        <v>9307</v>
      </c>
      <c r="M1053" s="49" t="s">
        <v>9369</v>
      </c>
      <c r="N1053" s="49"/>
      <c r="O1053" s="50" t="s">
        <v>9385</v>
      </c>
      <c r="P1053" s="50" t="s">
        <v>9386</v>
      </c>
    </row>
    <row r="1054" spans="1:16" ht="13.5" thickBot="1" x14ac:dyDescent="0.25">
      <c r="A1054" s="15" t="str">
        <f t="shared" si="96"/>
        <v> MHAM 13.10 </v>
      </c>
      <c r="B1054" s="21" t="str">
        <f t="shared" si="97"/>
        <v>I</v>
      </c>
      <c r="C1054" s="15">
        <f t="shared" si="98"/>
        <v>17667.386999999999</v>
      </c>
      <c r="D1054" s="19" t="str">
        <f t="shared" si="99"/>
        <v>vis</v>
      </c>
      <c r="E1054" s="47">
        <f>VLOOKUP(C1054,Active!C$21:E$693,3,FALSE)</f>
        <v>-32514.008990418155</v>
      </c>
      <c r="F1054" s="21" t="s">
        <v>9287</v>
      </c>
      <c r="G1054" s="19" t="str">
        <f t="shared" si="100"/>
        <v>17667.387</v>
      </c>
      <c r="H1054" s="15">
        <f t="shared" si="101"/>
        <v>-21362</v>
      </c>
      <c r="I1054" s="48" t="s">
        <v>9438</v>
      </c>
      <c r="J1054" s="49" t="s">
        <v>9439</v>
      </c>
      <c r="K1054" s="48">
        <v>-21362</v>
      </c>
      <c r="L1054" s="48" t="s">
        <v>9363</v>
      </c>
      <c r="M1054" s="49" t="s">
        <v>9369</v>
      </c>
      <c r="N1054" s="49"/>
      <c r="O1054" s="50" t="s">
        <v>9403</v>
      </c>
      <c r="P1054" s="50" t="s">
        <v>9404</v>
      </c>
    </row>
    <row r="1055" spans="1:16" ht="13.5" thickBot="1" x14ac:dyDescent="0.25">
      <c r="A1055" s="15" t="str">
        <f t="shared" si="96"/>
        <v> BAN 2.126 </v>
      </c>
      <c r="B1055" s="21" t="str">
        <f t="shared" si="97"/>
        <v>I</v>
      </c>
      <c r="C1055" s="15">
        <f t="shared" si="98"/>
        <v>17685.307000000001</v>
      </c>
      <c r="D1055" s="19" t="str">
        <f t="shared" si="99"/>
        <v>vis</v>
      </c>
      <c r="E1055" s="47">
        <f>VLOOKUP(C1055,Active!C$21:E$693,3,FALSE)</f>
        <v>-32499.01631482544</v>
      </c>
      <c r="F1055" s="21" t="s">
        <v>9287</v>
      </c>
      <c r="G1055" s="19" t="str">
        <f t="shared" si="100"/>
        <v>17685.307</v>
      </c>
      <c r="H1055" s="15">
        <f t="shared" si="101"/>
        <v>-21347</v>
      </c>
      <c r="I1055" s="48" t="s">
        <v>9440</v>
      </c>
      <c r="J1055" s="49" t="s">
        <v>9441</v>
      </c>
      <c r="K1055" s="48">
        <v>-21347</v>
      </c>
      <c r="L1055" s="48" t="s">
        <v>9336</v>
      </c>
      <c r="M1055" s="49" t="s">
        <v>9369</v>
      </c>
      <c r="N1055" s="49"/>
      <c r="O1055" s="50" t="s">
        <v>9385</v>
      </c>
      <c r="P1055" s="50" t="s">
        <v>9386</v>
      </c>
    </row>
    <row r="1056" spans="1:16" ht="13.5" thickBot="1" x14ac:dyDescent="0.25">
      <c r="A1056" s="15" t="str">
        <f t="shared" si="96"/>
        <v> HA 69.171 </v>
      </c>
      <c r="B1056" s="21" t="str">
        <f t="shared" si="97"/>
        <v>I</v>
      </c>
      <c r="C1056" s="15">
        <f t="shared" si="98"/>
        <v>17717.583999999999</v>
      </c>
      <c r="D1056" s="19" t="str">
        <f t="shared" si="99"/>
        <v>vis</v>
      </c>
      <c r="E1056" s="47">
        <f>VLOOKUP(C1056,Active!C$21:E$693,3,FALSE)</f>
        <v>-32472.011929216831</v>
      </c>
      <c r="F1056" s="21" t="s">
        <v>9287</v>
      </c>
      <c r="G1056" s="19" t="str">
        <f t="shared" si="100"/>
        <v>17717.584</v>
      </c>
      <c r="H1056" s="15">
        <f t="shared" si="101"/>
        <v>-21320</v>
      </c>
      <c r="I1056" s="48" t="s">
        <v>9442</v>
      </c>
      <c r="J1056" s="49" t="s">
        <v>9443</v>
      </c>
      <c r="K1056" s="48">
        <v>-21320</v>
      </c>
      <c r="L1056" s="48" t="s">
        <v>9380</v>
      </c>
      <c r="M1056" s="49" t="s">
        <v>9369</v>
      </c>
      <c r="N1056" s="49"/>
      <c r="O1056" s="50" t="s">
        <v>9444</v>
      </c>
      <c r="P1056" s="50" t="s">
        <v>9445</v>
      </c>
    </row>
    <row r="1057" spans="1:16" ht="13.5" thickBot="1" x14ac:dyDescent="0.25">
      <c r="A1057" s="15" t="str">
        <f t="shared" si="96"/>
        <v> HA 69.171 </v>
      </c>
      <c r="B1057" s="21" t="str">
        <f t="shared" si="97"/>
        <v>I</v>
      </c>
      <c r="C1057" s="15">
        <f t="shared" si="98"/>
        <v>17742.683000000001</v>
      </c>
      <c r="D1057" s="19" t="str">
        <f t="shared" si="99"/>
        <v>vis</v>
      </c>
      <c r="E1057" s="47">
        <f>VLOOKUP(C1057,Active!C$21:E$693,3,FALSE)</f>
        <v>-32451.012980293748</v>
      </c>
      <c r="F1057" s="21" t="s">
        <v>9287</v>
      </c>
      <c r="G1057" s="19" t="str">
        <f t="shared" si="100"/>
        <v>17742.683</v>
      </c>
      <c r="H1057" s="15">
        <f t="shared" si="101"/>
        <v>-21299</v>
      </c>
      <c r="I1057" s="48" t="s">
        <v>9446</v>
      </c>
      <c r="J1057" s="49" t="s">
        <v>9447</v>
      </c>
      <c r="K1057" s="48">
        <v>-21299</v>
      </c>
      <c r="L1057" s="48" t="s">
        <v>9301</v>
      </c>
      <c r="M1057" s="49" t="s">
        <v>9369</v>
      </c>
      <c r="N1057" s="49"/>
      <c r="O1057" s="50" t="s">
        <v>9444</v>
      </c>
      <c r="P1057" s="50" t="s">
        <v>9445</v>
      </c>
    </row>
    <row r="1058" spans="1:16" ht="13.5" thickBot="1" x14ac:dyDescent="0.25">
      <c r="A1058" s="15" t="str">
        <f t="shared" si="96"/>
        <v> BAN 2.126 </v>
      </c>
      <c r="B1058" s="21" t="str">
        <f t="shared" si="97"/>
        <v>I</v>
      </c>
      <c r="C1058" s="15">
        <f t="shared" si="98"/>
        <v>17771.375</v>
      </c>
      <c r="D1058" s="19" t="str">
        <f t="shared" si="99"/>
        <v>vis</v>
      </c>
      <c r="E1058" s="47">
        <f>VLOOKUP(C1058,Active!C$21:E$693,3,FALSE)</f>
        <v>-32427.007966448535</v>
      </c>
      <c r="F1058" s="21" t="s">
        <v>9287</v>
      </c>
      <c r="G1058" s="19" t="str">
        <f t="shared" si="100"/>
        <v>17771.375</v>
      </c>
      <c r="H1058" s="15">
        <f t="shared" si="101"/>
        <v>-21275</v>
      </c>
      <c r="I1058" s="48" t="s">
        <v>9448</v>
      </c>
      <c r="J1058" s="49" t="s">
        <v>9449</v>
      </c>
      <c r="K1058" s="48">
        <v>-21275</v>
      </c>
      <c r="L1058" s="48" t="s">
        <v>9417</v>
      </c>
      <c r="M1058" s="49" t="s">
        <v>9369</v>
      </c>
      <c r="N1058" s="49"/>
      <c r="O1058" s="50" t="s">
        <v>9385</v>
      </c>
      <c r="P1058" s="50" t="s">
        <v>9386</v>
      </c>
    </row>
    <row r="1059" spans="1:16" ht="13.5" thickBot="1" x14ac:dyDescent="0.25">
      <c r="A1059" s="15" t="str">
        <f t="shared" si="96"/>
        <v> BAN 2.126 </v>
      </c>
      <c r="B1059" s="21" t="str">
        <f t="shared" si="97"/>
        <v>I</v>
      </c>
      <c r="C1059" s="15">
        <f t="shared" si="98"/>
        <v>17772.561000000002</v>
      </c>
      <c r="D1059" s="19" t="str">
        <f t="shared" si="99"/>
        <v>vis</v>
      </c>
      <c r="E1059" s="47">
        <f>VLOOKUP(C1059,Active!C$21:E$693,3,FALSE)</f>
        <v>-32426.015705664326</v>
      </c>
      <c r="F1059" s="21" t="s">
        <v>9287</v>
      </c>
      <c r="G1059" s="19" t="str">
        <f t="shared" si="100"/>
        <v>17772.561</v>
      </c>
      <c r="H1059" s="15">
        <f t="shared" si="101"/>
        <v>-21274</v>
      </c>
      <c r="I1059" s="48" t="s">
        <v>9450</v>
      </c>
      <c r="J1059" s="49" t="s">
        <v>9451</v>
      </c>
      <c r="K1059" s="48">
        <v>-21274</v>
      </c>
      <c r="L1059" s="48" t="s">
        <v>9307</v>
      </c>
      <c r="M1059" s="49" t="s">
        <v>9369</v>
      </c>
      <c r="N1059" s="49"/>
      <c r="O1059" s="50" t="s">
        <v>9385</v>
      </c>
      <c r="P1059" s="50" t="s">
        <v>9386</v>
      </c>
    </row>
    <row r="1060" spans="1:16" ht="13.5" thickBot="1" x14ac:dyDescent="0.25">
      <c r="A1060" s="15" t="str">
        <f t="shared" si="96"/>
        <v> BAN 2.126 </v>
      </c>
      <c r="B1060" s="21" t="str">
        <f t="shared" si="97"/>
        <v>I</v>
      </c>
      <c r="C1060" s="15">
        <f t="shared" si="98"/>
        <v>17777.347000000002</v>
      </c>
      <c r="D1060" s="19" t="str">
        <f t="shared" si="99"/>
        <v>vis</v>
      </c>
      <c r="E1060" s="47">
        <f>VLOOKUP(C1060,Active!C$21:E$693,3,FALSE)</f>
        <v>-32422.011523444085</v>
      </c>
      <c r="F1060" s="21" t="s">
        <v>9287</v>
      </c>
      <c r="G1060" s="19" t="str">
        <f t="shared" si="100"/>
        <v>17777.347</v>
      </c>
      <c r="H1060" s="15">
        <f t="shared" si="101"/>
        <v>-21270</v>
      </c>
      <c r="I1060" s="48" t="s">
        <v>9452</v>
      </c>
      <c r="J1060" s="49" t="s">
        <v>9453</v>
      </c>
      <c r="K1060" s="48">
        <v>-21270</v>
      </c>
      <c r="L1060" s="48" t="s">
        <v>9380</v>
      </c>
      <c r="M1060" s="49" t="s">
        <v>9369</v>
      </c>
      <c r="N1060" s="49"/>
      <c r="O1060" s="50" t="s">
        <v>9385</v>
      </c>
      <c r="P1060" s="50" t="s">
        <v>9386</v>
      </c>
    </row>
    <row r="1061" spans="1:16" ht="13.5" thickBot="1" x14ac:dyDescent="0.25">
      <c r="A1061" s="15" t="str">
        <f t="shared" si="96"/>
        <v> BAN 2.126 </v>
      </c>
      <c r="B1061" s="21" t="str">
        <f t="shared" si="97"/>
        <v>I</v>
      </c>
      <c r="C1061" s="15">
        <f t="shared" si="98"/>
        <v>17778.54</v>
      </c>
      <c r="D1061" s="19" t="str">
        <f t="shared" si="99"/>
        <v>vis</v>
      </c>
      <c r="E1061" s="47">
        <f>VLOOKUP(C1061,Active!C$21:E$693,3,FALSE)</f>
        <v>-32421.013406145976</v>
      </c>
      <c r="F1061" s="21" t="s">
        <v>9287</v>
      </c>
      <c r="G1061" s="19" t="str">
        <f t="shared" si="100"/>
        <v>17778.540</v>
      </c>
      <c r="H1061" s="15">
        <f t="shared" si="101"/>
        <v>-21269</v>
      </c>
      <c r="I1061" s="48" t="s">
        <v>9454</v>
      </c>
      <c r="J1061" s="49" t="s">
        <v>9455</v>
      </c>
      <c r="K1061" s="48">
        <v>-21269</v>
      </c>
      <c r="L1061" s="48" t="s">
        <v>9456</v>
      </c>
      <c r="M1061" s="49" t="s">
        <v>9369</v>
      </c>
      <c r="N1061" s="49"/>
      <c r="O1061" s="50" t="s">
        <v>9385</v>
      </c>
      <c r="P1061" s="50" t="s">
        <v>9386</v>
      </c>
    </row>
    <row r="1062" spans="1:16" ht="13.5" thickBot="1" x14ac:dyDescent="0.25">
      <c r="A1062" s="15" t="str">
        <f t="shared" si="96"/>
        <v> APJ 26.251 </v>
      </c>
      <c r="B1062" s="21" t="str">
        <f t="shared" si="97"/>
        <v>I</v>
      </c>
      <c r="C1062" s="15">
        <f t="shared" si="98"/>
        <v>17791.696</v>
      </c>
      <c r="D1062" s="19" t="str">
        <f t="shared" si="99"/>
        <v>vis</v>
      </c>
      <c r="E1062" s="47">
        <f>VLOOKUP(C1062,Active!C$21:E$693,3,FALSE)</f>
        <v>-32410.006506586949</v>
      </c>
      <c r="F1062" s="21" t="s">
        <v>9287</v>
      </c>
      <c r="G1062" s="19" t="str">
        <f t="shared" si="100"/>
        <v>17791.696</v>
      </c>
      <c r="H1062" s="15">
        <f t="shared" si="101"/>
        <v>-21258</v>
      </c>
      <c r="I1062" s="48" t="s">
        <v>9457</v>
      </c>
      <c r="J1062" s="49" t="s">
        <v>9458</v>
      </c>
      <c r="K1062" s="48">
        <v>-21258</v>
      </c>
      <c r="L1062" s="48" t="s">
        <v>9459</v>
      </c>
      <c r="M1062" s="49" t="s">
        <v>9289</v>
      </c>
      <c r="N1062" s="49"/>
      <c r="O1062" s="50" t="s">
        <v>9396</v>
      </c>
      <c r="P1062" s="50" t="s">
        <v>9397</v>
      </c>
    </row>
    <row r="1063" spans="1:16" ht="13.5" thickBot="1" x14ac:dyDescent="0.25">
      <c r="A1063" s="15" t="str">
        <f t="shared" si="96"/>
        <v> BAN 2.126 </v>
      </c>
      <c r="B1063" s="21" t="str">
        <f t="shared" si="97"/>
        <v>I</v>
      </c>
      <c r="C1063" s="15">
        <f t="shared" si="98"/>
        <v>17815.602999999999</v>
      </c>
      <c r="D1063" s="19" t="str">
        <f t="shared" si="99"/>
        <v>vis</v>
      </c>
      <c r="E1063" s="47">
        <f>VLOOKUP(C1063,Active!C$21:E$693,3,FALSE)</f>
        <v>-32390.004838317127</v>
      </c>
      <c r="F1063" s="21" t="s">
        <v>9287</v>
      </c>
      <c r="G1063" s="19" t="str">
        <f t="shared" si="100"/>
        <v>17815.603</v>
      </c>
      <c r="H1063" s="15">
        <f t="shared" si="101"/>
        <v>-21238</v>
      </c>
      <c r="I1063" s="48" t="s">
        <v>9460</v>
      </c>
      <c r="J1063" s="49" t="s">
        <v>9461</v>
      </c>
      <c r="K1063" s="48">
        <v>-21238</v>
      </c>
      <c r="L1063" s="48" t="s">
        <v>9462</v>
      </c>
      <c r="M1063" s="49" t="s">
        <v>9369</v>
      </c>
      <c r="N1063" s="49"/>
      <c r="O1063" s="50" t="s">
        <v>9385</v>
      </c>
      <c r="P1063" s="50" t="s">
        <v>9386</v>
      </c>
    </row>
    <row r="1064" spans="1:16" ht="13.5" thickBot="1" x14ac:dyDescent="0.25">
      <c r="A1064" s="15" t="str">
        <f t="shared" si="96"/>
        <v> HB 912.12 </v>
      </c>
      <c r="B1064" s="21" t="str">
        <f t="shared" si="97"/>
        <v>I</v>
      </c>
      <c r="C1064" s="15">
        <f t="shared" si="98"/>
        <v>17820.377</v>
      </c>
      <c r="D1064" s="19" t="str">
        <f t="shared" si="99"/>
        <v>vis</v>
      </c>
      <c r="E1064" s="47">
        <f>VLOOKUP(C1064,Active!C$21:E$693,3,FALSE)</f>
        <v>-32386.010695835004</v>
      </c>
      <c r="F1064" s="21" t="s">
        <v>9287</v>
      </c>
      <c r="G1064" s="19" t="str">
        <f t="shared" si="100"/>
        <v>17820.377</v>
      </c>
      <c r="H1064" s="15">
        <f t="shared" si="101"/>
        <v>-21234</v>
      </c>
      <c r="I1064" s="48" t="s">
        <v>9463</v>
      </c>
      <c r="J1064" s="49" t="s">
        <v>9464</v>
      </c>
      <c r="K1064" s="48">
        <v>-21234</v>
      </c>
      <c r="L1064" s="48" t="s">
        <v>9400</v>
      </c>
      <c r="M1064" s="49" t="s">
        <v>9289</v>
      </c>
      <c r="N1064" s="49"/>
      <c r="O1064" s="50" t="s">
        <v>9374</v>
      </c>
      <c r="P1064" s="50" t="s">
        <v>9375</v>
      </c>
    </row>
    <row r="1065" spans="1:16" ht="13.5" thickBot="1" x14ac:dyDescent="0.25">
      <c r="A1065" s="15" t="str">
        <f t="shared" si="96"/>
        <v> MHAM 13.10 </v>
      </c>
      <c r="B1065" s="21" t="str">
        <f t="shared" si="97"/>
        <v>I</v>
      </c>
      <c r="C1065" s="15">
        <f t="shared" si="98"/>
        <v>17832.332999999999</v>
      </c>
      <c r="D1065" s="19" t="str">
        <f t="shared" si="99"/>
        <v>vis</v>
      </c>
      <c r="E1065" s="47">
        <f>VLOOKUP(C1065,Active!C$21:E$693,3,FALSE)</f>
        <v>-32376.007770087992</v>
      </c>
      <c r="F1065" s="21" t="s">
        <v>9287</v>
      </c>
      <c r="G1065" s="19" t="str">
        <f t="shared" si="100"/>
        <v>17832.333</v>
      </c>
      <c r="H1065" s="15">
        <f t="shared" si="101"/>
        <v>-21224</v>
      </c>
      <c r="I1065" s="48" t="s">
        <v>9465</v>
      </c>
      <c r="J1065" s="49" t="s">
        <v>9466</v>
      </c>
      <c r="K1065" s="48">
        <v>-21224</v>
      </c>
      <c r="L1065" s="48" t="s">
        <v>9417</v>
      </c>
      <c r="M1065" s="49" t="s">
        <v>9369</v>
      </c>
      <c r="N1065" s="49"/>
      <c r="O1065" s="50" t="s">
        <v>9403</v>
      </c>
      <c r="P1065" s="50" t="s">
        <v>9404</v>
      </c>
    </row>
    <row r="1066" spans="1:16" ht="13.5" thickBot="1" x14ac:dyDescent="0.25">
      <c r="A1066" s="15" t="str">
        <f t="shared" si="96"/>
        <v> MHAM 13.10 </v>
      </c>
      <c r="B1066" s="21" t="str">
        <f t="shared" si="97"/>
        <v>I</v>
      </c>
      <c r="C1066" s="15">
        <f t="shared" si="98"/>
        <v>17838.305</v>
      </c>
      <c r="D1066" s="19" t="str">
        <f t="shared" si="99"/>
        <v>vis</v>
      </c>
      <c r="E1066" s="47">
        <f>VLOOKUP(C1066,Active!C$21:E$693,3,FALSE)</f>
        <v>-32371.011327083539</v>
      </c>
      <c r="F1066" s="21" t="s">
        <v>9287</v>
      </c>
      <c r="G1066" s="19" t="str">
        <f t="shared" si="100"/>
        <v>17838.305</v>
      </c>
      <c r="H1066" s="15">
        <f t="shared" si="101"/>
        <v>-21219</v>
      </c>
      <c r="I1066" s="48" t="s">
        <v>9467</v>
      </c>
      <c r="J1066" s="49" t="s">
        <v>9468</v>
      </c>
      <c r="K1066" s="48">
        <v>-21219</v>
      </c>
      <c r="L1066" s="48" t="s">
        <v>9400</v>
      </c>
      <c r="M1066" s="49" t="s">
        <v>9369</v>
      </c>
      <c r="N1066" s="49"/>
      <c r="O1066" s="50" t="s">
        <v>9403</v>
      </c>
      <c r="P1066" s="50" t="s">
        <v>9404</v>
      </c>
    </row>
    <row r="1067" spans="1:16" ht="13.5" thickBot="1" x14ac:dyDescent="0.25">
      <c r="A1067" s="15" t="str">
        <f t="shared" si="96"/>
        <v> MHAM 13.10 </v>
      </c>
      <c r="B1067" s="21" t="str">
        <f t="shared" si="97"/>
        <v>I</v>
      </c>
      <c r="C1067" s="15">
        <f t="shared" si="98"/>
        <v>17839.506000000001</v>
      </c>
      <c r="D1067" s="19" t="str">
        <f t="shared" si="99"/>
        <v>vis</v>
      </c>
      <c r="E1067" s="47">
        <f>VLOOKUP(C1067,Active!C$21:E$693,3,FALSE)</f>
        <v>-32370.006516626683</v>
      </c>
      <c r="F1067" s="21" t="str">
        <f>LEFT(M1067,1)</f>
        <v>V</v>
      </c>
      <c r="G1067" s="19" t="str">
        <f t="shared" si="100"/>
        <v>17839.506</v>
      </c>
      <c r="H1067" s="15">
        <f t="shared" si="101"/>
        <v>-21218</v>
      </c>
      <c r="I1067" s="48" t="s">
        <v>9469</v>
      </c>
      <c r="J1067" s="49" t="s">
        <v>9470</v>
      </c>
      <c r="K1067" s="48">
        <v>-21218</v>
      </c>
      <c r="L1067" s="48" t="s">
        <v>9430</v>
      </c>
      <c r="M1067" s="49" t="s">
        <v>9369</v>
      </c>
      <c r="N1067" s="49"/>
      <c r="O1067" s="50" t="s">
        <v>9403</v>
      </c>
      <c r="P1067" s="50" t="s">
        <v>9404</v>
      </c>
    </row>
    <row r="1068" spans="1:16" ht="13.5" thickBot="1" x14ac:dyDescent="0.25">
      <c r="A1068" s="15" t="str">
        <f t="shared" si="96"/>
        <v> APJ 26.251 </v>
      </c>
      <c r="B1068" s="21" t="str">
        <f t="shared" si="97"/>
        <v>I</v>
      </c>
      <c r="C1068" s="15">
        <f t="shared" si="98"/>
        <v>17840.697</v>
      </c>
      <c r="D1068" s="19" t="str">
        <f t="shared" si="99"/>
        <v>pg</v>
      </c>
      <c r="E1068" s="47">
        <f>VLOOKUP(C1068,Active!C$21:E$693,3,FALSE)</f>
        <v>-32369.010072618261</v>
      </c>
      <c r="F1068" s="21" t="str">
        <f>LEFT(M1068,1)</f>
        <v>F</v>
      </c>
      <c r="G1068" s="19" t="str">
        <f t="shared" si="100"/>
        <v>17840.697</v>
      </c>
      <c r="H1068" s="15">
        <f t="shared" si="101"/>
        <v>-21217</v>
      </c>
      <c r="I1068" s="48" t="s">
        <v>9471</v>
      </c>
      <c r="J1068" s="49" t="s">
        <v>9472</v>
      </c>
      <c r="K1068" s="48">
        <v>-21217</v>
      </c>
      <c r="L1068" s="48" t="s">
        <v>9368</v>
      </c>
      <c r="M1068" s="49" t="s">
        <v>9289</v>
      </c>
      <c r="N1068" s="49"/>
      <c r="O1068" s="50" t="s">
        <v>9396</v>
      </c>
      <c r="P1068" s="50" t="s">
        <v>9397</v>
      </c>
    </row>
    <row r="1069" spans="1:16" ht="13.5" thickBot="1" x14ac:dyDescent="0.25">
      <c r="A1069" s="15" t="str">
        <f t="shared" si="96"/>
        <v> BAN 2.126 </v>
      </c>
      <c r="B1069" s="21" t="str">
        <f t="shared" si="97"/>
        <v>I</v>
      </c>
      <c r="C1069" s="15">
        <f t="shared" si="98"/>
        <v>17863.399000000001</v>
      </c>
      <c r="D1069" s="19" t="str">
        <f t="shared" si="99"/>
        <v>vis</v>
      </c>
      <c r="E1069" s="47">
        <f>VLOOKUP(C1069,Active!C$21:E$693,3,FALSE)</f>
        <v>-32350.016561384669</v>
      </c>
      <c r="F1069" s="21" t="str">
        <f>LEFT(M1069,1)</f>
        <v>V</v>
      </c>
      <c r="G1069" s="19" t="str">
        <f t="shared" si="100"/>
        <v>17863.399</v>
      </c>
      <c r="H1069" s="15">
        <f t="shared" si="101"/>
        <v>-21198</v>
      </c>
      <c r="I1069" s="48" t="s">
        <v>9473</v>
      </c>
      <c r="J1069" s="49" t="s">
        <v>9474</v>
      </c>
      <c r="K1069" s="48">
        <v>-21198</v>
      </c>
      <c r="L1069" s="48" t="s">
        <v>9307</v>
      </c>
      <c r="M1069" s="49" t="s">
        <v>9369</v>
      </c>
      <c r="N1069" s="49"/>
      <c r="O1069" s="50" t="s">
        <v>9385</v>
      </c>
      <c r="P1069" s="50" t="s">
        <v>9386</v>
      </c>
    </row>
    <row r="1070" spans="1:16" ht="13.5" thickBot="1" x14ac:dyDescent="0.25">
      <c r="A1070" s="15" t="str">
        <f t="shared" si="96"/>
        <v> HA 69.171 </v>
      </c>
      <c r="B1070" s="21" t="str">
        <f t="shared" si="97"/>
        <v>I</v>
      </c>
      <c r="C1070" s="15">
        <f t="shared" si="98"/>
        <v>17864.599999999999</v>
      </c>
      <c r="D1070" s="19" t="str">
        <f t="shared" si="99"/>
        <v>vis</v>
      </c>
      <c r="E1070" s="47">
        <f>VLOOKUP(C1070,Active!C$21:E$693,3,FALSE)</f>
        <v>-32349.011750927821</v>
      </c>
      <c r="F1070" s="21" t="str">
        <f>LEFT(M1070,1)</f>
        <v>V</v>
      </c>
      <c r="G1070" s="19" t="str">
        <f t="shared" si="100"/>
        <v>17864.600</v>
      </c>
      <c r="H1070" s="15">
        <f t="shared" si="101"/>
        <v>-21197</v>
      </c>
      <c r="I1070" s="48" t="s">
        <v>9475</v>
      </c>
      <c r="J1070" s="49" t="s">
        <v>9476</v>
      </c>
      <c r="K1070" s="48">
        <v>-21197</v>
      </c>
      <c r="L1070" s="48" t="s">
        <v>9380</v>
      </c>
      <c r="M1070" s="49" t="s">
        <v>9369</v>
      </c>
      <c r="N1070" s="49"/>
      <c r="O1070" s="50" t="s">
        <v>9444</v>
      </c>
      <c r="P1070" s="50" t="s">
        <v>9445</v>
      </c>
    </row>
    <row r="1071" spans="1:16" ht="13.5" thickBot="1" x14ac:dyDescent="0.25">
      <c r="A1071" s="15" t="str">
        <f t="shared" si="96"/>
        <v> HA 69.171 </v>
      </c>
      <c r="B1071" s="21" t="str">
        <f t="shared" si="97"/>
        <v>I</v>
      </c>
      <c r="C1071" s="15">
        <f t="shared" si="98"/>
        <v>17870.577000000001</v>
      </c>
      <c r="D1071" s="19" t="str">
        <f t="shared" si="99"/>
        <v>vis</v>
      </c>
      <c r="E1071" s="47">
        <f>VLOOKUP(C1071,Active!C$21:E$693,3,FALSE)</f>
        <v>-32344.011124699147</v>
      </c>
      <c r="F1071" s="21" t="str">
        <f>LEFT(M1071,1)</f>
        <v>V</v>
      </c>
      <c r="G1071" s="19" t="str">
        <f t="shared" si="100"/>
        <v>17870.577</v>
      </c>
      <c r="H1071" s="15">
        <f t="shared" si="101"/>
        <v>-21192</v>
      </c>
      <c r="I1071" s="48" t="s">
        <v>9477</v>
      </c>
      <c r="J1071" s="49" t="s">
        <v>9478</v>
      </c>
      <c r="K1071" s="48">
        <v>-21192</v>
      </c>
      <c r="L1071" s="48" t="s">
        <v>9400</v>
      </c>
      <c r="M1071" s="49" t="s">
        <v>9369</v>
      </c>
      <c r="N1071" s="49"/>
      <c r="O1071" s="50" t="s">
        <v>9444</v>
      </c>
      <c r="P1071" s="50" t="s">
        <v>9445</v>
      </c>
    </row>
    <row r="1072" spans="1:16" ht="13.5" thickBot="1" x14ac:dyDescent="0.25">
      <c r="A1072" s="15" t="str">
        <f t="shared" si="96"/>
        <v> BAN 2.126 </v>
      </c>
      <c r="B1072" s="21" t="str">
        <f t="shared" si="97"/>
        <v>I</v>
      </c>
      <c r="C1072" s="15">
        <f t="shared" si="98"/>
        <v>17942.291000000001</v>
      </c>
      <c r="D1072" s="19" t="str">
        <f t="shared" si="99"/>
        <v>vis</v>
      </c>
      <c r="E1072" s="47">
        <f>VLOOKUP(C1072,Active!C$21:E$693,3,FALSE)</f>
        <v>-32284.011976403606</v>
      </c>
      <c r="F1072" s="21" t="s">
        <v>9287</v>
      </c>
      <c r="G1072" s="19" t="str">
        <f t="shared" si="100"/>
        <v>17942.291</v>
      </c>
      <c r="H1072" s="15">
        <f t="shared" si="101"/>
        <v>-21132</v>
      </c>
      <c r="I1072" s="48" t="s">
        <v>9479</v>
      </c>
      <c r="J1072" s="49" t="s">
        <v>9480</v>
      </c>
      <c r="K1072" s="48">
        <v>-21132</v>
      </c>
      <c r="L1072" s="48" t="s">
        <v>9380</v>
      </c>
      <c r="M1072" s="49" t="s">
        <v>9369</v>
      </c>
      <c r="N1072" s="49"/>
      <c r="O1072" s="50" t="s">
        <v>9385</v>
      </c>
      <c r="P1072" s="50" t="s">
        <v>9386</v>
      </c>
    </row>
    <row r="1073" spans="1:16" ht="13.5" thickBot="1" x14ac:dyDescent="0.25">
      <c r="A1073" s="15" t="str">
        <f t="shared" si="96"/>
        <v> BAN 2.126 </v>
      </c>
      <c r="B1073" s="21" t="str">
        <f t="shared" si="97"/>
        <v>I</v>
      </c>
      <c r="C1073" s="15">
        <f t="shared" si="98"/>
        <v>18010.428</v>
      </c>
      <c r="D1073" s="19" t="str">
        <f t="shared" si="99"/>
        <v>vis</v>
      </c>
      <c r="E1073" s="47">
        <f>VLOOKUP(C1073,Active!C$21:E$693,3,FALSE)</f>
        <v>-32227.005506712696</v>
      </c>
      <c r="F1073" s="21" t="s">
        <v>9287</v>
      </c>
      <c r="G1073" s="19" t="str">
        <f t="shared" si="100"/>
        <v>18010.428</v>
      </c>
      <c r="H1073" s="15">
        <f t="shared" si="101"/>
        <v>-21075</v>
      </c>
      <c r="I1073" s="48" t="s">
        <v>9481</v>
      </c>
      <c r="J1073" s="49" t="s">
        <v>9482</v>
      </c>
      <c r="K1073" s="48">
        <v>-21075</v>
      </c>
      <c r="L1073" s="48" t="s">
        <v>9462</v>
      </c>
      <c r="M1073" s="49" t="s">
        <v>9369</v>
      </c>
      <c r="N1073" s="49"/>
      <c r="O1073" s="50" t="s">
        <v>9385</v>
      </c>
      <c r="P1073" s="50" t="s">
        <v>9386</v>
      </c>
    </row>
    <row r="1074" spans="1:16" ht="13.5" thickBot="1" x14ac:dyDescent="0.25">
      <c r="A1074" s="15" t="str">
        <f t="shared" si="96"/>
        <v> HA 69.171 </v>
      </c>
      <c r="B1074" s="21" t="str">
        <f t="shared" si="97"/>
        <v>I</v>
      </c>
      <c r="C1074" s="15">
        <f t="shared" si="98"/>
        <v>18011.616000000002</v>
      </c>
      <c r="D1074" s="19" t="str">
        <f t="shared" si="99"/>
        <v>vis</v>
      </c>
      <c r="E1074" s="47">
        <f>VLOOKUP(C1074,Active!C$21:E$693,3,FALSE)</f>
        <v>-32226.011572638799</v>
      </c>
      <c r="F1074" s="21" t="s">
        <v>9287</v>
      </c>
      <c r="G1074" s="19" t="str">
        <f t="shared" si="100"/>
        <v>18011.616</v>
      </c>
      <c r="H1074" s="15">
        <f t="shared" si="101"/>
        <v>-21074</v>
      </c>
      <c r="I1074" s="48" t="s">
        <v>9483</v>
      </c>
      <c r="J1074" s="49" t="s">
        <v>9484</v>
      </c>
      <c r="K1074" s="48">
        <v>-21074</v>
      </c>
      <c r="L1074" s="48" t="s">
        <v>9400</v>
      </c>
      <c r="M1074" s="49" t="s">
        <v>9369</v>
      </c>
      <c r="N1074" s="49"/>
      <c r="O1074" s="50" t="s">
        <v>9444</v>
      </c>
      <c r="P1074" s="50" t="s">
        <v>9445</v>
      </c>
    </row>
    <row r="1075" spans="1:16" ht="13.5" thickBot="1" x14ac:dyDescent="0.25">
      <c r="A1075" s="15" t="str">
        <f t="shared" si="96"/>
        <v> BAN 2.126 </v>
      </c>
      <c r="B1075" s="21" t="str">
        <f t="shared" si="97"/>
        <v>I</v>
      </c>
      <c r="C1075" s="15">
        <f t="shared" si="98"/>
        <v>18022.38</v>
      </c>
      <c r="D1075" s="19" t="str">
        <f t="shared" si="99"/>
        <v>vis</v>
      </c>
      <c r="E1075" s="47">
        <f>VLOOKUP(C1075,Active!C$21:E$693,3,FALSE)</f>
        <v>-32217.005927545048</v>
      </c>
      <c r="F1075" s="21" t="s">
        <v>9287</v>
      </c>
      <c r="G1075" s="19" t="str">
        <f t="shared" si="100"/>
        <v>18022.380</v>
      </c>
      <c r="H1075" s="15">
        <f t="shared" si="101"/>
        <v>-21065</v>
      </c>
      <c r="I1075" s="48" t="s">
        <v>9485</v>
      </c>
      <c r="J1075" s="49" t="s">
        <v>9486</v>
      </c>
      <c r="K1075" s="48">
        <v>-21065</v>
      </c>
      <c r="L1075" s="48" t="s">
        <v>9462</v>
      </c>
      <c r="M1075" s="49" t="s">
        <v>9369</v>
      </c>
      <c r="N1075" s="49"/>
      <c r="O1075" s="50" t="s">
        <v>9385</v>
      </c>
      <c r="P1075" s="50" t="s">
        <v>9386</v>
      </c>
    </row>
    <row r="1076" spans="1:16" ht="13.5" thickBot="1" x14ac:dyDescent="0.25">
      <c r="A1076" s="15" t="str">
        <f t="shared" si="96"/>
        <v> HA 69.171 </v>
      </c>
      <c r="B1076" s="21" t="str">
        <f t="shared" si="97"/>
        <v>I</v>
      </c>
      <c r="C1076" s="15">
        <f t="shared" si="98"/>
        <v>18035.526000000002</v>
      </c>
      <c r="D1076" s="19" t="str">
        <f t="shared" si="99"/>
        <v>vis</v>
      </c>
      <c r="E1076" s="47">
        <f>VLOOKUP(C1076,Active!C$21:E$693,3,FALSE)</f>
        <v>-32206.007394434455</v>
      </c>
      <c r="F1076" s="21" t="s">
        <v>9287</v>
      </c>
      <c r="G1076" s="19" t="str">
        <f t="shared" si="100"/>
        <v>18035.526</v>
      </c>
      <c r="H1076" s="15">
        <f t="shared" si="101"/>
        <v>-21054</v>
      </c>
      <c r="I1076" s="48" t="s">
        <v>9487</v>
      </c>
      <c r="J1076" s="49" t="s">
        <v>9488</v>
      </c>
      <c r="K1076" s="48">
        <v>-21054</v>
      </c>
      <c r="L1076" s="48" t="s">
        <v>9459</v>
      </c>
      <c r="M1076" s="49" t="s">
        <v>9369</v>
      </c>
      <c r="N1076" s="49"/>
      <c r="O1076" s="50" t="s">
        <v>9444</v>
      </c>
      <c r="P1076" s="50" t="s">
        <v>9445</v>
      </c>
    </row>
    <row r="1077" spans="1:16" ht="13.5" thickBot="1" x14ac:dyDescent="0.25">
      <c r="A1077" s="15" t="str">
        <f t="shared" si="96"/>
        <v> HA 69.171 </v>
      </c>
      <c r="B1077" s="21" t="str">
        <f t="shared" si="97"/>
        <v>I</v>
      </c>
      <c r="C1077" s="15">
        <f t="shared" si="98"/>
        <v>18041.502</v>
      </c>
      <c r="D1077" s="19" t="str">
        <f t="shared" si="99"/>
        <v>vis</v>
      </c>
      <c r="E1077" s="47">
        <f>VLOOKUP(C1077,Active!C$21:E$693,3,FALSE)</f>
        <v>-32201.007604850631</v>
      </c>
      <c r="F1077" s="21" t="s">
        <v>9287</v>
      </c>
      <c r="G1077" s="19" t="str">
        <f t="shared" si="100"/>
        <v>18041.502</v>
      </c>
      <c r="H1077" s="15">
        <f t="shared" si="101"/>
        <v>-21049</v>
      </c>
      <c r="I1077" s="48" t="s">
        <v>9489</v>
      </c>
      <c r="J1077" s="49" t="s">
        <v>9490</v>
      </c>
      <c r="K1077" s="48">
        <v>-21049</v>
      </c>
      <c r="L1077" s="48" t="s">
        <v>9459</v>
      </c>
      <c r="M1077" s="49" t="s">
        <v>9369</v>
      </c>
      <c r="N1077" s="49"/>
      <c r="O1077" s="50" t="s">
        <v>9444</v>
      </c>
      <c r="P1077" s="50" t="s">
        <v>9445</v>
      </c>
    </row>
    <row r="1078" spans="1:16" ht="13.5" thickBot="1" x14ac:dyDescent="0.25">
      <c r="A1078" s="15" t="str">
        <f t="shared" si="96"/>
        <v> BAN 2.126 </v>
      </c>
      <c r="B1078" s="21" t="str">
        <f t="shared" si="97"/>
        <v>I</v>
      </c>
      <c r="C1078" s="15">
        <f t="shared" si="98"/>
        <v>18047.473999999998</v>
      </c>
      <c r="D1078" s="19" t="str">
        <f t="shared" si="99"/>
        <v>vis</v>
      </c>
      <c r="E1078" s="47">
        <f>VLOOKUP(C1078,Active!C$21:E$693,3,FALSE)</f>
        <v>-32196.011161846181</v>
      </c>
      <c r="F1078" s="21" t="s">
        <v>9287</v>
      </c>
      <c r="G1078" s="19" t="str">
        <f t="shared" si="100"/>
        <v>18047.474</v>
      </c>
      <c r="H1078" s="15">
        <f t="shared" si="101"/>
        <v>-21044</v>
      </c>
      <c r="I1078" s="48" t="s">
        <v>9491</v>
      </c>
      <c r="J1078" s="49" t="s">
        <v>9492</v>
      </c>
      <c r="K1078" s="48">
        <v>-21044</v>
      </c>
      <c r="L1078" s="48" t="s">
        <v>9368</v>
      </c>
      <c r="M1078" s="49" t="s">
        <v>9369</v>
      </c>
      <c r="N1078" s="49"/>
      <c r="O1078" s="50" t="s">
        <v>9385</v>
      </c>
      <c r="P1078" s="50" t="s">
        <v>9386</v>
      </c>
    </row>
    <row r="1079" spans="1:16" ht="13.5" thickBot="1" x14ac:dyDescent="0.25">
      <c r="A1079" s="15" t="str">
        <f t="shared" si="96"/>
        <v> BAN 2.126 </v>
      </c>
      <c r="B1079" s="21" t="str">
        <f t="shared" si="97"/>
        <v>I</v>
      </c>
      <c r="C1079" s="15">
        <f t="shared" si="98"/>
        <v>18048.670999999998</v>
      </c>
      <c r="D1079" s="19" t="str">
        <f t="shared" si="99"/>
        <v>vis</v>
      </c>
      <c r="E1079" s="47">
        <f>VLOOKUP(C1079,Active!C$21:E$693,3,FALSE)</f>
        <v>-32195.0096979687</v>
      </c>
      <c r="F1079" s="21" t="s">
        <v>9287</v>
      </c>
      <c r="G1079" s="19" t="str">
        <f t="shared" si="100"/>
        <v>18048.671</v>
      </c>
      <c r="H1079" s="15">
        <f t="shared" si="101"/>
        <v>-21043</v>
      </c>
      <c r="I1079" s="48" t="s">
        <v>9493</v>
      </c>
      <c r="J1079" s="49" t="s">
        <v>9494</v>
      </c>
      <c r="K1079" s="48">
        <v>-21043</v>
      </c>
      <c r="L1079" s="48" t="s">
        <v>9363</v>
      </c>
      <c r="M1079" s="49" t="s">
        <v>9369</v>
      </c>
      <c r="N1079" s="49"/>
      <c r="O1079" s="50" t="s">
        <v>9385</v>
      </c>
      <c r="P1079" s="50" t="s">
        <v>9386</v>
      </c>
    </row>
    <row r="1080" spans="1:16" ht="13.5" thickBot="1" x14ac:dyDescent="0.25">
      <c r="A1080" s="15" t="str">
        <f t="shared" si="96"/>
        <v> BAN 2.126 </v>
      </c>
      <c r="B1080" s="21" t="str">
        <f t="shared" si="97"/>
        <v>I</v>
      </c>
      <c r="C1080" s="15">
        <f t="shared" si="98"/>
        <v>18053.447</v>
      </c>
      <c r="D1080" s="19" t="str">
        <f t="shared" si="99"/>
        <v>vis</v>
      </c>
      <c r="E1080" s="47">
        <f>VLOOKUP(C1080,Active!C$21:E$693,3,FALSE)</f>
        <v>-32191.01388219689</v>
      </c>
      <c r="F1080" s="21" t="s">
        <v>9287</v>
      </c>
      <c r="G1080" s="19" t="str">
        <f t="shared" si="100"/>
        <v>18053.447</v>
      </c>
      <c r="H1080" s="15">
        <f t="shared" si="101"/>
        <v>-21039</v>
      </c>
      <c r="I1080" s="48" t="s">
        <v>9495</v>
      </c>
      <c r="J1080" s="49" t="s">
        <v>9496</v>
      </c>
      <c r="K1080" s="48">
        <v>-21039</v>
      </c>
      <c r="L1080" s="48" t="s">
        <v>9456</v>
      </c>
      <c r="M1080" s="49" t="s">
        <v>9369</v>
      </c>
      <c r="N1080" s="49"/>
      <c r="O1080" s="50" t="s">
        <v>9385</v>
      </c>
      <c r="P1080" s="50" t="s">
        <v>9386</v>
      </c>
    </row>
    <row r="1081" spans="1:16" ht="13.5" thickBot="1" x14ac:dyDescent="0.25">
      <c r="A1081" s="15" t="str">
        <f t="shared" si="96"/>
        <v> BAN 2.126 </v>
      </c>
      <c r="B1081" s="21" t="str">
        <f t="shared" si="97"/>
        <v>I</v>
      </c>
      <c r="C1081" s="15">
        <f t="shared" si="98"/>
        <v>18090.506000000001</v>
      </c>
      <c r="D1081" s="19" t="str">
        <f t="shared" si="99"/>
        <v>vis</v>
      </c>
      <c r="E1081" s="47">
        <f>VLOOKUP(C1081,Active!C$21:E$693,3,FALSE)</f>
        <v>-32160.008660947417</v>
      </c>
      <c r="F1081" s="21" t="s">
        <v>9287</v>
      </c>
      <c r="G1081" s="19" t="str">
        <f t="shared" si="100"/>
        <v>18090.506</v>
      </c>
      <c r="H1081" s="15">
        <f t="shared" si="101"/>
        <v>-21008</v>
      </c>
      <c r="I1081" s="48" t="s">
        <v>9497</v>
      </c>
      <c r="J1081" s="49" t="s">
        <v>9498</v>
      </c>
      <c r="K1081" s="48">
        <v>-21008</v>
      </c>
      <c r="L1081" s="48" t="s">
        <v>9417</v>
      </c>
      <c r="M1081" s="49" t="s">
        <v>9369</v>
      </c>
      <c r="N1081" s="49"/>
      <c r="O1081" s="50" t="s">
        <v>9385</v>
      </c>
      <c r="P1081" s="50" t="s">
        <v>9386</v>
      </c>
    </row>
    <row r="1082" spans="1:16" ht="13.5" thickBot="1" x14ac:dyDescent="0.25">
      <c r="A1082" s="15" t="str">
        <f t="shared" si="96"/>
        <v> BAN 2.126 </v>
      </c>
      <c r="B1082" s="21" t="str">
        <f t="shared" si="97"/>
        <v>I</v>
      </c>
      <c r="C1082" s="15">
        <f t="shared" si="98"/>
        <v>18145.488000000001</v>
      </c>
      <c r="D1082" s="19" t="str">
        <f t="shared" si="99"/>
        <v>vis</v>
      </c>
      <c r="E1082" s="47">
        <f>VLOOKUP(C1082,Active!C$21:E$693,3,FALSE)</f>
        <v>-32114.008254170698</v>
      </c>
      <c r="F1082" s="21" t="s">
        <v>9287</v>
      </c>
      <c r="G1082" s="19" t="str">
        <f t="shared" si="100"/>
        <v>18145.488</v>
      </c>
      <c r="H1082" s="15">
        <f t="shared" si="101"/>
        <v>-20962</v>
      </c>
      <c r="I1082" s="48" t="s">
        <v>9499</v>
      </c>
      <c r="J1082" s="49" t="s">
        <v>9500</v>
      </c>
      <c r="K1082" s="48">
        <v>-20962</v>
      </c>
      <c r="L1082" s="48" t="s">
        <v>9417</v>
      </c>
      <c r="M1082" s="49" t="s">
        <v>9369</v>
      </c>
      <c r="N1082" s="49"/>
      <c r="O1082" s="50" t="s">
        <v>9385</v>
      </c>
      <c r="P1082" s="50" t="s">
        <v>9386</v>
      </c>
    </row>
    <row r="1083" spans="1:16" ht="13.5" thickBot="1" x14ac:dyDescent="0.25">
      <c r="A1083" s="15" t="str">
        <f t="shared" si="96"/>
        <v> BAN 2.126 </v>
      </c>
      <c r="B1083" s="21" t="str">
        <f t="shared" si="97"/>
        <v>I</v>
      </c>
      <c r="C1083" s="15">
        <f t="shared" si="98"/>
        <v>18157.451000000001</v>
      </c>
      <c r="D1083" s="19" t="str">
        <f t="shared" si="99"/>
        <v>vis</v>
      </c>
      <c r="E1083" s="47">
        <f>VLOOKUP(C1083,Active!C$21:E$693,3,FALSE)</f>
        <v>-32103.999471909774</v>
      </c>
      <c r="F1083" s="21" t="s">
        <v>9287</v>
      </c>
      <c r="G1083" s="19" t="str">
        <f t="shared" si="100"/>
        <v>18157.451</v>
      </c>
      <c r="H1083" s="15">
        <f t="shared" si="101"/>
        <v>-20952</v>
      </c>
      <c r="I1083" s="48" t="s">
        <v>9501</v>
      </c>
      <c r="J1083" s="49" t="s">
        <v>9502</v>
      </c>
      <c r="K1083" s="48">
        <v>-20952</v>
      </c>
      <c r="L1083" s="48" t="s">
        <v>9503</v>
      </c>
      <c r="M1083" s="49" t="s">
        <v>9369</v>
      </c>
      <c r="N1083" s="49"/>
      <c r="O1083" s="50" t="s">
        <v>9385</v>
      </c>
      <c r="P1083" s="50" t="s">
        <v>9386</v>
      </c>
    </row>
    <row r="1084" spans="1:16" ht="13.5" thickBot="1" x14ac:dyDescent="0.25">
      <c r="A1084" s="15" t="str">
        <f t="shared" si="96"/>
        <v> BAN 2.126 </v>
      </c>
      <c r="B1084" s="21" t="str">
        <f t="shared" si="97"/>
        <v>I</v>
      </c>
      <c r="C1084" s="15">
        <f t="shared" si="98"/>
        <v>18182.536</v>
      </c>
      <c r="D1084" s="19" t="str">
        <f t="shared" si="99"/>
        <v>vis</v>
      </c>
      <c r="E1084" s="47">
        <f>VLOOKUP(C1084,Active!C$21:E$693,3,FALSE)</f>
        <v>-32083.0122360145</v>
      </c>
      <c r="F1084" s="21" t="s">
        <v>9287</v>
      </c>
      <c r="G1084" s="19" t="str">
        <f t="shared" si="100"/>
        <v>18182.536</v>
      </c>
      <c r="H1084" s="15">
        <f t="shared" si="101"/>
        <v>-20931</v>
      </c>
      <c r="I1084" s="48" t="s">
        <v>9504</v>
      </c>
      <c r="J1084" s="49" t="s">
        <v>9505</v>
      </c>
      <c r="K1084" s="48">
        <v>-20931</v>
      </c>
      <c r="L1084" s="48" t="s">
        <v>9400</v>
      </c>
      <c r="M1084" s="49" t="s">
        <v>9369</v>
      </c>
      <c r="N1084" s="49"/>
      <c r="O1084" s="50" t="s">
        <v>9385</v>
      </c>
      <c r="P1084" s="50" t="s">
        <v>9386</v>
      </c>
    </row>
    <row r="1085" spans="1:16" ht="13.5" thickBot="1" x14ac:dyDescent="0.25">
      <c r="A1085" s="15" t="str">
        <f t="shared" si="96"/>
        <v> HA 69.171 </v>
      </c>
      <c r="B1085" s="21" t="str">
        <f t="shared" si="97"/>
        <v>I</v>
      </c>
      <c r="C1085" s="15">
        <f t="shared" si="98"/>
        <v>18207.643</v>
      </c>
      <c r="D1085" s="19" t="str">
        <f t="shared" si="99"/>
        <v>vis</v>
      </c>
      <c r="E1085" s="47">
        <f>VLOOKUP(C1085,Active!C$21:E$693,3,FALSE)</f>
        <v>-32062.006593932671</v>
      </c>
      <c r="F1085" s="21" t="s">
        <v>9287</v>
      </c>
      <c r="G1085" s="19" t="str">
        <f t="shared" si="100"/>
        <v>18207.643</v>
      </c>
      <c r="H1085" s="15">
        <f t="shared" si="101"/>
        <v>-20910</v>
      </c>
      <c r="I1085" s="48" t="s">
        <v>9506</v>
      </c>
      <c r="J1085" s="49" t="s">
        <v>9507</v>
      </c>
      <c r="K1085" s="48">
        <v>-20910</v>
      </c>
      <c r="L1085" s="48" t="s">
        <v>9430</v>
      </c>
      <c r="M1085" s="49" t="s">
        <v>9369</v>
      </c>
      <c r="N1085" s="49"/>
      <c r="O1085" s="50" t="s">
        <v>9444</v>
      </c>
      <c r="P1085" s="50" t="s">
        <v>9445</v>
      </c>
    </row>
    <row r="1086" spans="1:16" ht="13.5" thickBot="1" x14ac:dyDescent="0.25">
      <c r="A1086" s="15" t="str">
        <f t="shared" si="96"/>
        <v> BAN 2.126 </v>
      </c>
      <c r="B1086" s="21" t="str">
        <f t="shared" si="97"/>
        <v>I</v>
      </c>
      <c r="C1086" s="15">
        <f t="shared" si="98"/>
        <v>18224.374</v>
      </c>
      <c r="D1086" s="19" t="str">
        <f t="shared" si="99"/>
        <v>vis</v>
      </c>
      <c r="E1086" s="47">
        <f>VLOOKUP(C1086,Active!C$21:E$693,3,FALSE)</f>
        <v>-32048.00868905869</v>
      </c>
      <c r="F1086" s="21" t="s">
        <v>9287</v>
      </c>
      <c r="G1086" s="19" t="str">
        <f t="shared" si="100"/>
        <v>18224.374</v>
      </c>
      <c r="H1086" s="15">
        <f t="shared" si="101"/>
        <v>-20896</v>
      </c>
      <c r="I1086" s="48" t="s">
        <v>9508</v>
      </c>
      <c r="J1086" s="49" t="s">
        <v>9509</v>
      </c>
      <c r="K1086" s="48">
        <v>-20896</v>
      </c>
      <c r="L1086" s="48" t="s">
        <v>9417</v>
      </c>
      <c r="M1086" s="49" t="s">
        <v>9369</v>
      </c>
      <c r="N1086" s="49"/>
      <c r="O1086" s="50" t="s">
        <v>9385</v>
      </c>
      <c r="P1086" s="50" t="s">
        <v>9386</v>
      </c>
    </row>
    <row r="1087" spans="1:16" ht="13.5" thickBot="1" x14ac:dyDescent="0.25">
      <c r="A1087" s="15" t="str">
        <f t="shared" si="96"/>
        <v> HA 69.171 </v>
      </c>
      <c r="B1087" s="21" t="str">
        <f t="shared" si="97"/>
        <v>I</v>
      </c>
      <c r="C1087" s="15">
        <f t="shared" si="98"/>
        <v>18237.52</v>
      </c>
      <c r="D1087" s="19" t="str">
        <f t="shared" si="99"/>
        <v>vis</v>
      </c>
      <c r="E1087" s="47">
        <f>VLOOKUP(C1087,Active!C$21:E$693,3,FALSE)</f>
        <v>-32037.010155948086</v>
      </c>
      <c r="F1087" s="21" t="s">
        <v>9287</v>
      </c>
      <c r="G1087" s="19" t="str">
        <f t="shared" si="100"/>
        <v>18237.520</v>
      </c>
      <c r="H1087" s="15">
        <f t="shared" si="101"/>
        <v>-20885</v>
      </c>
      <c r="I1087" s="48" t="s">
        <v>9510</v>
      </c>
      <c r="J1087" s="49" t="s">
        <v>9511</v>
      </c>
      <c r="K1087" s="48">
        <v>-20885</v>
      </c>
      <c r="L1087" s="48" t="s">
        <v>9363</v>
      </c>
      <c r="M1087" s="49" t="s">
        <v>9369</v>
      </c>
      <c r="N1087" s="49"/>
      <c r="O1087" s="50" t="s">
        <v>9444</v>
      </c>
      <c r="P1087" s="50" t="s">
        <v>9445</v>
      </c>
    </row>
    <row r="1088" spans="1:16" ht="13.5" thickBot="1" x14ac:dyDescent="0.25">
      <c r="A1088" s="15" t="str">
        <f t="shared" si="96"/>
        <v> BAN 2.126 </v>
      </c>
      <c r="B1088" s="21" t="str">
        <f t="shared" si="97"/>
        <v>I</v>
      </c>
      <c r="C1088" s="15">
        <f t="shared" si="98"/>
        <v>18243.490000000002</v>
      </c>
      <c r="D1088" s="19" t="str">
        <f t="shared" si="99"/>
        <v>vis</v>
      </c>
      <c r="E1088" s="47">
        <f>VLOOKUP(C1088,Active!C$21:E$693,3,FALSE)</f>
        <v>-32032.015386233325</v>
      </c>
      <c r="F1088" s="21" t="s">
        <v>9287</v>
      </c>
      <c r="G1088" s="19" t="str">
        <f t="shared" si="100"/>
        <v>18243.490</v>
      </c>
      <c r="H1088" s="15">
        <f t="shared" si="101"/>
        <v>-20880</v>
      </c>
      <c r="I1088" s="48" t="s">
        <v>9512</v>
      </c>
      <c r="J1088" s="49" t="s">
        <v>9513</v>
      </c>
      <c r="K1088" s="48">
        <v>-20880</v>
      </c>
      <c r="L1088" s="48" t="s">
        <v>9353</v>
      </c>
      <c r="M1088" s="49" t="s">
        <v>9369</v>
      </c>
      <c r="N1088" s="49"/>
      <c r="O1088" s="50" t="s">
        <v>9385</v>
      </c>
      <c r="P1088" s="50" t="s">
        <v>9386</v>
      </c>
    </row>
    <row r="1089" spans="1:16" ht="13.5" thickBot="1" x14ac:dyDescent="0.25">
      <c r="A1089" s="15" t="str">
        <f t="shared" si="96"/>
        <v> BAN 2.126 </v>
      </c>
      <c r="B1089" s="21" t="str">
        <f t="shared" si="97"/>
        <v>I</v>
      </c>
      <c r="C1089" s="15">
        <f t="shared" si="98"/>
        <v>18261.424999999999</v>
      </c>
      <c r="D1089" s="19" t="str">
        <f t="shared" si="99"/>
        <v>vis</v>
      </c>
      <c r="E1089" s="47">
        <f>VLOOKUP(C1089,Active!C$21:E$693,3,FALSE)</f>
        <v>-32017.010160967955</v>
      </c>
      <c r="F1089" s="21" t="s">
        <v>9287</v>
      </c>
      <c r="G1089" s="19" t="str">
        <f t="shared" si="100"/>
        <v>18261.425</v>
      </c>
      <c r="H1089" s="15">
        <f t="shared" si="101"/>
        <v>-20865</v>
      </c>
      <c r="I1089" s="48" t="s">
        <v>9514</v>
      </c>
      <c r="J1089" s="49" t="s">
        <v>9515</v>
      </c>
      <c r="K1089" s="48">
        <v>-20865</v>
      </c>
      <c r="L1089" s="48" t="s">
        <v>9363</v>
      </c>
      <c r="M1089" s="49" t="s">
        <v>9369</v>
      </c>
      <c r="N1089" s="49"/>
      <c r="O1089" s="50" t="s">
        <v>9385</v>
      </c>
      <c r="P1089" s="50" t="s">
        <v>9386</v>
      </c>
    </row>
    <row r="1090" spans="1:16" ht="13.5" thickBot="1" x14ac:dyDescent="0.25">
      <c r="A1090" s="15" t="str">
        <f t="shared" si="96"/>
        <v> HB 912.12 </v>
      </c>
      <c r="B1090" s="21" t="str">
        <f t="shared" si="97"/>
        <v>I</v>
      </c>
      <c r="C1090" s="15">
        <f t="shared" si="98"/>
        <v>18287.723000000002</v>
      </c>
      <c r="D1090" s="19" t="str">
        <f t="shared" si="99"/>
        <v>vis</v>
      </c>
      <c r="E1090" s="47">
        <f>VLOOKUP(C1090,Active!C$21:E$693,3,FALSE)</f>
        <v>-31995.008074877707</v>
      </c>
      <c r="F1090" s="21" t="s">
        <v>9287</v>
      </c>
      <c r="G1090" s="19" t="str">
        <f t="shared" si="100"/>
        <v>18287.723</v>
      </c>
      <c r="H1090" s="15">
        <f t="shared" si="101"/>
        <v>-20843</v>
      </c>
      <c r="I1090" s="48" t="s">
        <v>9516</v>
      </c>
      <c r="J1090" s="49" t="s">
        <v>9517</v>
      </c>
      <c r="K1090" s="48">
        <v>-20843</v>
      </c>
      <c r="L1090" s="48" t="s">
        <v>9459</v>
      </c>
      <c r="M1090" s="49" t="s">
        <v>9289</v>
      </c>
      <c r="N1090" s="49"/>
      <c r="O1090" s="50" t="s">
        <v>9374</v>
      </c>
      <c r="P1090" s="50" t="s">
        <v>9375</v>
      </c>
    </row>
    <row r="1091" spans="1:16" ht="13.5" thickBot="1" x14ac:dyDescent="0.25">
      <c r="A1091" s="15" t="str">
        <f t="shared" si="96"/>
        <v> BAN 2.126 </v>
      </c>
      <c r="B1091" s="21" t="str">
        <f t="shared" si="97"/>
        <v>I</v>
      </c>
      <c r="C1091" s="15">
        <f t="shared" si="98"/>
        <v>18334.335999999999</v>
      </c>
      <c r="D1091" s="19" t="str">
        <f t="shared" si="99"/>
        <v>vis</v>
      </c>
      <c r="E1091" s="47">
        <f>VLOOKUP(C1091,Active!C$21:E$693,3,FALSE)</f>
        <v>-31956.009548794929</v>
      </c>
      <c r="F1091" s="21" t="s">
        <v>9287</v>
      </c>
      <c r="G1091" s="19" t="str">
        <f t="shared" si="100"/>
        <v>18334.336</v>
      </c>
      <c r="H1091" s="15">
        <f t="shared" si="101"/>
        <v>-20804</v>
      </c>
      <c r="I1091" s="48" t="s">
        <v>9518</v>
      </c>
      <c r="J1091" s="49" t="s">
        <v>9519</v>
      </c>
      <c r="K1091" s="48">
        <v>-20804</v>
      </c>
      <c r="L1091" s="48" t="s">
        <v>9435</v>
      </c>
      <c r="M1091" s="49" t="s">
        <v>9369</v>
      </c>
      <c r="N1091" s="49"/>
      <c r="O1091" s="50" t="s">
        <v>9385</v>
      </c>
      <c r="P1091" s="50" t="s">
        <v>9386</v>
      </c>
    </row>
    <row r="1092" spans="1:16" ht="13.5" thickBot="1" x14ac:dyDescent="0.25">
      <c r="A1092" s="15" t="str">
        <f t="shared" si="96"/>
        <v> BAN 2.126 </v>
      </c>
      <c r="B1092" s="21" t="str">
        <f t="shared" si="97"/>
        <v>I</v>
      </c>
      <c r="C1092" s="15">
        <f t="shared" si="98"/>
        <v>18346.293000000001</v>
      </c>
      <c r="D1092" s="19" t="str">
        <f t="shared" si="99"/>
        <v>vis</v>
      </c>
      <c r="E1092" s="47">
        <f>VLOOKUP(C1092,Active!C$21:E$693,3,FALSE)</f>
        <v>-31946.00578640306</v>
      </c>
      <c r="F1092" s="21" t="s">
        <v>9287</v>
      </c>
      <c r="G1092" s="19" t="str">
        <f t="shared" si="100"/>
        <v>18346.293</v>
      </c>
      <c r="H1092" s="15">
        <f t="shared" si="101"/>
        <v>-20794</v>
      </c>
      <c r="I1092" s="48" t="s">
        <v>9520</v>
      </c>
      <c r="J1092" s="49" t="s">
        <v>9521</v>
      </c>
      <c r="K1092" s="48">
        <v>-20794</v>
      </c>
      <c r="L1092" s="48" t="s">
        <v>9522</v>
      </c>
      <c r="M1092" s="49" t="s">
        <v>9369</v>
      </c>
      <c r="N1092" s="49"/>
      <c r="O1092" s="50" t="s">
        <v>9385</v>
      </c>
      <c r="P1092" s="50" t="s">
        <v>9386</v>
      </c>
    </row>
    <row r="1093" spans="1:16" ht="13.5" thickBot="1" x14ac:dyDescent="0.25">
      <c r="A1093" s="15" t="str">
        <f t="shared" si="96"/>
        <v> BAN 2.126 </v>
      </c>
      <c r="B1093" s="21" t="str">
        <f t="shared" si="97"/>
        <v>I</v>
      </c>
      <c r="C1093" s="15">
        <f t="shared" si="98"/>
        <v>18359.438999999998</v>
      </c>
      <c r="D1093" s="19" t="str">
        <f t="shared" si="99"/>
        <v>vis</v>
      </c>
      <c r="E1093" s="47">
        <f>VLOOKUP(C1093,Active!C$21:E$693,3,FALSE)</f>
        <v>-31935.007253292471</v>
      </c>
      <c r="F1093" s="21" t="s">
        <v>9287</v>
      </c>
      <c r="G1093" s="19" t="str">
        <f t="shared" si="100"/>
        <v>18359.439</v>
      </c>
      <c r="H1093" s="15">
        <f t="shared" si="101"/>
        <v>-20783</v>
      </c>
      <c r="I1093" s="48" t="s">
        <v>9523</v>
      </c>
      <c r="J1093" s="49" t="s">
        <v>9524</v>
      </c>
      <c r="K1093" s="48">
        <v>-20783</v>
      </c>
      <c r="L1093" s="48" t="s">
        <v>9430</v>
      </c>
      <c r="M1093" s="49" t="s">
        <v>9369</v>
      </c>
      <c r="N1093" s="49"/>
      <c r="O1093" s="50" t="s">
        <v>9385</v>
      </c>
      <c r="P1093" s="50" t="s">
        <v>9386</v>
      </c>
    </row>
    <row r="1094" spans="1:16" ht="13.5" thickBot="1" x14ac:dyDescent="0.25">
      <c r="A1094" s="15" t="str">
        <f t="shared" si="96"/>
        <v> HA 69.171 </v>
      </c>
      <c r="B1094" s="21" t="str">
        <f t="shared" si="97"/>
        <v>I</v>
      </c>
      <c r="C1094" s="15">
        <f t="shared" si="98"/>
        <v>18384.537</v>
      </c>
      <c r="D1094" s="19" t="str">
        <f t="shared" si="99"/>
        <v>vis</v>
      </c>
      <c r="E1094" s="47">
        <f>VLOOKUP(C1094,Active!C$21:E$693,3,FALSE)</f>
        <v>-31914.009141014234</v>
      </c>
      <c r="F1094" s="21" t="s">
        <v>9287</v>
      </c>
      <c r="G1094" s="19" t="str">
        <f t="shared" si="100"/>
        <v>18384.537</v>
      </c>
      <c r="H1094" s="15">
        <f t="shared" si="101"/>
        <v>-20762</v>
      </c>
      <c r="I1094" s="48" t="s">
        <v>9525</v>
      </c>
      <c r="J1094" s="49" t="s">
        <v>9526</v>
      </c>
      <c r="K1094" s="48">
        <v>-20762</v>
      </c>
      <c r="L1094" s="48" t="s">
        <v>9417</v>
      </c>
      <c r="M1094" s="49" t="s">
        <v>9369</v>
      </c>
      <c r="N1094" s="49"/>
      <c r="O1094" s="50" t="s">
        <v>9444</v>
      </c>
      <c r="P1094" s="50" t="s">
        <v>9445</v>
      </c>
    </row>
    <row r="1095" spans="1:16" ht="13.5" thickBot="1" x14ac:dyDescent="0.25">
      <c r="A1095" s="15" t="str">
        <f t="shared" si="96"/>
        <v> HA 69.171 </v>
      </c>
      <c r="B1095" s="21" t="str">
        <f t="shared" si="97"/>
        <v>I</v>
      </c>
      <c r="C1095" s="15">
        <f t="shared" si="98"/>
        <v>18390.516</v>
      </c>
      <c r="D1095" s="19" t="str">
        <f t="shared" si="99"/>
        <v>vis</v>
      </c>
      <c r="E1095" s="47">
        <f>VLOOKUP(C1095,Active!C$21:E$693,3,FALSE)</f>
        <v>-31909.006841495873</v>
      </c>
      <c r="F1095" s="21" t="s">
        <v>9287</v>
      </c>
      <c r="G1095" s="19" t="str">
        <f t="shared" si="100"/>
        <v>18390.516</v>
      </c>
      <c r="H1095" s="15">
        <f t="shared" si="101"/>
        <v>-20757</v>
      </c>
      <c r="I1095" s="48" t="s">
        <v>9527</v>
      </c>
      <c r="J1095" s="49" t="s">
        <v>9528</v>
      </c>
      <c r="K1095" s="48">
        <v>-20757</v>
      </c>
      <c r="L1095" s="48" t="s">
        <v>9462</v>
      </c>
      <c r="M1095" s="49" t="s">
        <v>9369</v>
      </c>
      <c r="N1095" s="49"/>
      <c r="O1095" s="50" t="s">
        <v>9444</v>
      </c>
      <c r="P1095" s="50" t="s">
        <v>9445</v>
      </c>
    </row>
    <row r="1096" spans="1:16" ht="13.5" thickBot="1" x14ac:dyDescent="0.25">
      <c r="A1096" s="15" t="str">
        <f t="shared" si="96"/>
        <v> HA 69.171 </v>
      </c>
      <c r="B1096" s="21" t="str">
        <f t="shared" si="97"/>
        <v>I</v>
      </c>
      <c r="C1096" s="15">
        <f t="shared" si="98"/>
        <v>18421.584999999999</v>
      </c>
      <c r="D1096" s="19" t="str">
        <f t="shared" si="99"/>
        <v>vis</v>
      </c>
      <c r="E1096" s="47">
        <f>VLOOKUP(C1096,Active!C$21:E$693,3,FALSE)</f>
        <v>-31883.013122858032</v>
      </c>
      <c r="F1096" s="21" t="s">
        <v>9287</v>
      </c>
      <c r="G1096" s="19" t="str">
        <f t="shared" si="100"/>
        <v>18421.585</v>
      </c>
      <c r="H1096" s="15">
        <f t="shared" si="101"/>
        <v>-20731</v>
      </c>
      <c r="I1096" s="48" t="s">
        <v>9529</v>
      </c>
      <c r="J1096" s="49" t="s">
        <v>9530</v>
      </c>
      <c r="K1096" s="48">
        <v>-20731</v>
      </c>
      <c r="L1096" s="48" t="s">
        <v>9380</v>
      </c>
      <c r="M1096" s="49" t="s">
        <v>9369</v>
      </c>
      <c r="N1096" s="49"/>
      <c r="O1096" s="50" t="s">
        <v>9444</v>
      </c>
      <c r="P1096" s="50" t="s">
        <v>9445</v>
      </c>
    </row>
    <row r="1097" spans="1:16" ht="13.5" thickBot="1" x14ac:dyDescent="0.25">
      <c r="A1097" s="15" t="str">
        <f t="shared" si="96"/>
        <v> IPUL 3.149 </v>
      </c>
      <c r="B1097" s="21" t="str">
        <f t="shared" si="97"/>
        <v>I</v>
      </c>
      <c r="C1097" s="15">
        <f t="shared" si="98"/>
        <v>18481.356</v>
      </c>
      <c r="D1097" s="19" t="str">
        <f t="shared" si="99"/>
        <v>vis</v>
      </c>
      <c r="E1097" s="47">
        <f>VLOOKUP(C1097,Active!C$21:E$693,3,FALSE)</f>
        <v>-31833.006023926537</v>
      </c>
      <c r="F1097" s="21" t="s">
        <v>9287</v>
      </c>
      <c r="G1097" s="19" t="str">
        <f t="shared" si="100"/>
        <v>18481.356</v>
      </c>
      <c r="H1097" s="15">
        <f t="shared" si="101"/>
        <v>-20681</v>
      </c>
      <c r="I1097" s="48" t="s">
        <v>9531</v>
      </c>
      <c r="J1097" s="49" t="s">
        <v>9532</v>
      </c>
      <c r="K1097" s="48">
        <v>-20681</v>
      </c>
      <c r="L1097" s="48" t="s">
        <v>9522</v>
      </c>
      <c r="M1097" s="49" t="s">
        <v>9289</v>
      </c>
      <c r="N1097" s="49"/>
      <c r="O1097" s="50" t="s">
        <v>9533</v>
      </c>
      <c r="P1097" s="50" t="s">
        <v>9534</v>
      </c>
    </row>
    <row r="1098" spans="1:16" ht="13.5" thickBot="1" x14ac:dyDescent="0.25">
      <c r="A1098" s="15" t="str">
        <f t="shared" si="96"/>
        <v> IPUL 3.149 </v>
      </c>
      <c r="B1098" s="21" t="str">
        <f t="shared" si="97"/>
        <v>I</v>
      </c>
      <c r="C1098" s="15">
        <f t="shared" si="98"/>
        <v>18487.330000000002</v>
      </c>
      <c r="D1098" s="19" t="str">
        <f t="shared" si="99"/>
        <v>vis</v>
      </c>
      <c r="E1098" s="47">
        <f>VLOOKUP(C1098,Active!C$21:E$693,3,FALSE)</f>
        <v>-31828.0079076324</v>
      </c>
      <c r="F1098" s="21" t="s">
        <v>9287</v>
      </c>
      <c r="G1098" s="19" t="str">
        <f t="shared" si="100"/>
        <v>18487.330</v>
      </c>
      <c r="H1098" s="15">
        <f t="shared" si="101"/>
        <v>-20676</v>
      </c>
      <c r="I1098" s="48" t="s">
        <v>9535</v>
      </c>
      <c r="J1098" s="49" t="s">
        <v>9536</v>
      </c>
      <c r="K1098" s="48">
        <v>-20676</v>
      </c>
      <c r="L1098" s="48" t="s">
        <v>9430</v>
      </c>
      <c r="M1098" s="49" t="s">
        <v>9289</v>
      </c>
      <c r="N1098" s="49"/>
      <c r="O1098" s="50" t="s">
        <v>9533</v>
      </c>
      <c r="P1098" s="50" t="s">
        <v>9534</v>
      </c>
    </row>
    <row r="1099" spans="1:16" ht="13.5" thickBot="1" x14ac:dyDescent="0.25">
      <c r="A1099" s="15" t="str">
        <f t="shared" ref="A1099:A1162" si="102">P1099</f>
        <v> IPUL 3.149 </v>
      </c>
      <c r="B1099" s="21" t="str">
        <f t="shared" ref="B1099:B1162" si="103">IF(H1099=INT(H1099),"I","II")</f>
        <v>I</v>
      </c>
      <c r="C1099" s="15">
        <f t="shared" ref="C1099:C1162" si="104">1*G1099</f>
        <v>18494.502</v>
      </c>
      <c r="D1099" s="19" t="str">
        <f t="shared" ref="D1099:D1162" si="105">VLOOKUP(F1099,I$1:J$5,2,FALSE)</f>
        <v>vis</v>
      </c>
      <c r="E1099" s="47">
        <f>VLOOKUP(C1099,Active!C$21:E$693,3,FALSE)</f>
        <v>-31822.00749081594</v>
      </c>
      <c r="F1099" s="21" t="s">
        <v>9287</v>
      </c>
      <c r="G1099" s="19" t="str">
        <f t="shared" ref="G1099:G1162" si="106">MID(I1099,3,LEN(I1099)-3)</f>
        <v>18494.502</v>
      </c>
      <c r="H1099" s="15">
        <f t="shared" ref="H1099:H1162" si="107">1*K1099</f>
        <v>-20670</v>
      </c>
      <c r="I1099" s="48" t="s">
        <v>9537</v>
      </c>
      <c r="J1099" s="49" t="s">
        <v>9538</v>
      </c>
      <c r="K1099" s="48">
        <v>-20670</v>
      </c>
      <c r="L1099" s="48" t="s">
        <v>9430</v>
      </c>
      <c r="M1099" s="49" t="s">
        <v>9289</v>
      </c>
      <c r="N1099" s="49"/>
      <c r="O1099" s="50" t="s">
        <v>9533</v>
      </c>
      <c r="P1099" s="50" t="s">
        <v>9534</v>
      </c>
    </row>
    <row r="1100" spans="1:16" ht="13.5" thickBot="1" x14ac:dyDescent="0.25">
      <c r="A1100" s="15" t="str">
        <f t="shared" si="102"/>
        <v> HA 69.171 </v>
      </c>
      <c r="B1100" s="21" t="str">
        <f t="shared" si="103"/>
        <v>I</v>
      </c>
      <c r="C1100" s="15">
        <f t="shared" si="104"/>
        <v>18507.645</v>
      </c>
      <c r="D1100" s="19" t="str">
        <f t="shared" si="105"/>
        <v>vis</v>
      </c>
      <c r="E1100" s="47">
        <f>VLOOKUP(C1100,Active!C$21:E$693,3,FALSE)</f>
        <v>-31811.01146763987</v>
      </c>
      <c r="F1100" s="21" t="s">
        <v>9287</v>
      </c>
      <c r="G1100" s="19" t="str">
        <f t="shared" si="106"/>
        <v>18507.645</v>
      </c>
      <c r="H1100" s="15">
        <f t="shared" si="107"/>
        <v>-20659</v>
      </c>
      <c r="I1100" s="48" t="s">
        <v>9539</v>
      </c>
      <c r="J1100" s="49" t="s">
        <v>9540</v>
      </c>
      <c r="K1100" s="48">
        <v>-20659</v>
      </c>
      <c r="L1100" s="48" t="s">
        <v>9368</v>
      </c>
      <c r="M1100" s="49" t="s">
        <v>9369</v>
      </c>
      <c r="N1100" s="49"/>
      <c r="O1100" s="50" t="s">
        <v>9444</v>
      </c>
      <c r="P1100" s="50" t="s">
        <v>9445</v>
      </c>
    </row>
    <row r="1101" spans="1:16" ht="13.5" thickBot="1" x14ac:dyDescent="0.25">
      <c r="A1101" s="15" t="str">
        <f t="shared" si="102"/>
        <v> IPUL 3.149 </v>
      </c>
      <c r="B1101" s="21" t="str">
        <f t="shared" si="103"/>
        <v>I</v>
      </c>
      <c r="C1101" s="15">
        <f t="shared" si="104"/>
        <v>18536.334999999999</v>
      </c>
      <c r="D1101" s="19" t="str">
        <f t="shared" si="105"/>
        <v>vis</v>
      </c>
      <c r="E1101" s="47">
        <f>VLOOKUP(C1101,Active!C$21:E$693,3,FALSE)</f>
        <v>-31787.008127084344</v>
      </c>
      <c r="F1101" s="21" t="s">
        <v>9287</v>
      </c>
      <c r="G1101" s="19" t="str">
        <f t="shared" si="106"/>
        <v>18536.335</v>
      </c>
      <c r="H1101" s="15">
        <f t="shared" si="107"/>
        <v>-20635</v>
      </c>
      <c r="I1101" s="48" t="s">
        <v>9541</v>
      </c>
      <c r="J1101" s="49" t="s">
        <v>9542</v>
      </c>
      <c r="K1101" s="48">
        <v>-20635</v>
      </c>
      <c r="L1101" s="48" t="s">
        <v>9430</v>
      </c>
      <c r="M1101" s="49" t="s">
        <v>9289</v>
      </c>
      <c r="N1101" s="49"/>
      <c r="O1101" s="50" t="s">
        <v>9533</v>
      </c>
      <c r="P1101" s="50" t="s">
        <v>9534</v>
      </c>
    </row>
    <row r="1102" spans="1:16" ht="13.5" thickBot="1" x14ac:dyDescent="0.25">
      <c r="A1102" s="15" t="str">
        <f t="shared" si="102"/>
        <v> IPUL 3.149 </v>
      </c>
      <c r="B1102" s="21" t="str">
        <f t="shared" si="103"/>
        <v>I</v>
      </c>
      <c r="C1102" s="15">
        <f t="shared" si="104"/>
        <v>18542.308000000001</v>
      </c>
      <c r="D1102" s="19" t="str">
        <f t="shared" si="105"/>
        <v>vis</v>
      </c>
      <c r="E1102" s="47">
        <f>VLOOKUP(C1102,Active!C$21:E$693,3,FALSE)</f>
        <v>-31782.010847435049</v>
      </c>
      <c r="F1102" s="21" t="s">
        <v>9287</v>
      </c>
      <c r="G1102" s="19" t="str">
        <f t="shared" si="106"/>
        <v>18542.308</v>
      </c>
      <c r="H1102" s="15">
        <f t="shared" si="107"/>
        <v>-20630</v>
      </c>
      <c r="I1102" s="48" t="s">
        <v>9543</v>
      </c>
      <c r="J1102" s="49" t="s">
        <v>9544</v>
      </c>
      <c r="K1102" s="48">
        <v>-20630</v>
      </c>
      <c r="L1102" s="48" t="s">
        <v>9363</v>
      </c>
      <c r="M1102" s="49" t="s">
        <v>9289</v>
      </c>
      <c r="N1102" s="49"/>
      <c r="O1102" s="50" t="s">
        <v>9533</v>
      </c>
      <c r="P1102" s="50" t="s">
        <v>9534</v>
      </c>
    </row>
    <row r="1103" spans="1:16" ht="13.5" thickBot="1" x14ac:dyDescent="0.25">
      <c r="A1103" s="15" t="str">
        <f t="shared" si="102"/>
        <v> HB 912.12 </v>
      </c>
      <c r="B1103" s="21" t="str">
        <f t="shared" si="103"/>
        <v>I</v>
      </c>
      <c r="C1103" s="15">
        <f t="shared" si="104"/>
        <v>18548.291000000001</v>
      </c>
      <c r="D1103" s="19" t="str">
        <f t="shared" si="105"/>
        <v>vis</v>
      </c>
      <c r="E1103" s="47">
        <f>VLOOKUP(C1103,Active!C$21:E$693,3,FALSE)</f>
        <v>-31777.005201337328</v>
      </c>
      <c r="F1103" s="21" t="s">
        <v>9287</v>
      </c>
      <c r="G1103" s="19" t="str">
        <f t="shared" si="106"/>
        <v>18548.291</v>
      </c>
      <c r="H1103" s="15">
        <f t="shared" si="107"/>
        <v>-20625</v>
      </c>
      <c r="I1103" s="48" t="s">
        <v>9545</v>
      </c>
      <c r="J1103" s="49" t="s">
        <v>9546</v>
      </c>
      <c r="K1103" s="48">
        <v>-20625</v>
      </c>
      <c r="L1103" s="48" t="s">
        <v>9547</v>
      </c>
      <c r="M1103" s="49" t="s">
        <v>9289</v>
      </c>
      <c r="N1103" s="49"/>
      <c r="O1103" s="50" t="s">
        <v>9374</v>
      </c>
      <c r="P1103" s="50" t="s">
        <v>9375</v>
      </c>
    </row>
    <row r="1104" spans="1:16" ht="13.5" thickBot="1" x14ac:dyDescent="0.25">
      <c r="A1104" s="15" t="str">
        <f t="shared" si="102"/>
        <v> IPUL 3.149 </v>
      </c>
      <c r="B1104" s="21" t="str">
        <f t="shared" si="103"/>
        <v>I</v>
      </c>
      <c r="C1104" s="15">
        <f t="shared" si="104"/>
        <v>18573.384999999998</v>
      </c>
      <c r="D1104" s="19" t="str">
        <f t="shared" si="105"/>
        <v>vis</v>
      </c>
      <c r="E1104" s="47">
        <f>VLOOKUP(C1104,Active!C$21:E$693,3,FALSE)</f>
        <v>-31756.010435638465</v>
      </c>
      <c r="F1104" s="21" t="s">
        <v>9287</v>
      </c>
      <c r="G1104" s="19" t="str">
        <f t="shared" si="106"/>
        <v>18573.385</v>
      </c>
      <c r="H1104" s="15">
        <f t="shared" si="107"/>
        <v>-20604</v>
      </c>
      <c r="I1104" s="48" t="s">
        <v>9548</v>
      </c>
      <c r="J1104" s="49" t="s">
        <v>9549</v>
      </c>
      <c r="K1104" s="48">
        <v>-20604</v>
      </c>
      <c r="L1104" s="48" t="s">
        <v>9435</v>
      </c>
      <c r="M1104" s="49" t="s">
        <v>9289</v>
      </c>
      <c r="N1104" s="49"/>
      <c r="O1104" s="50" t="s">
        <v>9533</v>
      </c>
      <c r="P1104" s="50" t="s">
        <v>9534</v>
      </c>
    </row>
    <row r="1105" spans="1:16" ht="13.5" thickBot="1" x14ac:dyDescent="0.25">
      <c r="A1105" s="15" t="str">
        <f t="shared" si="102"/>
        <v> IPUL 3.149 </v>
      </c>
      <c r="B1105" s="21" t="str">
        <f t="shared" si="103"/>
        <v>I</v>
      </c>
      <c r="C1105" s="15">
        <f t="shared" si="104"/>
        <v>18591.32</v>
      </c>
      <c r="D1105" s="19" t="str">
        <f t="shared" si="105"/>
        <v>vis</v>
      </c>
      <c r="E1105" s="47">
        <f>VLOOKUP(C1105,Active!C$21:E$693,3,FALSE)</f>
        <v>-31741.005210373092</v>
      </c>
      <c r="F1105" s="21" t="s">
        <v>9287</v>
      </c>
      <c r="G1105" s="19" t="str">
        <f t="shared" si="106"/>
        <v>18591.320</v>
      </c>
      <c r="H1105" s="15">
        <f t="shared" si="107"/>
        <v>-20589</v>
      </c>
      <c r="I1105" s="48" t="s">
        <v>9550</v>
      </c>
      <c r="J1105" s="49" t="s">
        <v>9551</v>
      </c>
      <c r="K1105" s="48">
        <v>-20589</v>
      </c>
      <c r="L1105" s="48" t="s">
        <v>9547</v>
      </c>
      <c r="M1105" s="49" t="s">
        <v>9289</v>
      </c>
      <c r="N1105" s="49"/>
      <c r="O1105" s="50" t="s">
        <v>9533</v>
      </c>
      <c r="P1105" s="50" t="s">
        <v>9534</v>
      </c>
    </row>
    <row r="1106" spans="1:16" ht="13.5" thickBot="1" x14ac:dyDescent="0.25">
      <c r="A1106" s="15" t="str">
        <f t="shared" si="102"/>
        <v> HA 69.171 </v>
      </c>
      <c r="B1106" s="21" t="str">
        <f t="shared" si="103"/>
        <v>I</v>
      </c>
      <c r="C1106" s="15">
        <f t="shared" si="104"/>
        <v>18592.512999999999</v>
      </c>
      <c r="D1106" s="19" t="str">
        <f t="shared" si="105"/>
        <v>vis</v>
      </c>
      <c r="E1106" s="47">
        <f>VLOOKUP(C1106,Active!C$21:E$693,3,FALSE)</f>
        <v>-31740.007093074983</v>
      </c>
      <c r="F1106" s="21" t="s">
        <v>9287</v>
      </c>
      <c r="G1106" s="19" t="str">
        <f t="shared" si="106"/>
        <v>18592.513</v>
      </c>
      <c r="H1106" s="15">
        <f t="shared" si="107"/>
        <v>-20588</v>
      </c>
      <c r="I1106" s="48" t="s">
        <v>9552</v>
      </c>
      <c r="J1106" s="49" t="s">
        <v>9553</v>
      </c>
      <c r="K1106" s="48">
        <v>-20588</v>
      </c>
      <c r="L1106" s="48" t="s">
        <v>9462</v>
      </c>
      <c r="M1106" s="49" t="s">
        <v>9369</v>
      </c>
      <c r="N1106" s="49"/>
      <c r="O1106" s="50" t="s">
        <v>9444</v>
      </c>
      <c r="P1106" s="50" t="s">
        <v>9445</v>
      </c>
    </row>
    <row r="1107" spans="1:16" ht="13.5" thickBot="1" x14ac:dyDescent="0.25">
      <c r="A1107" s="15" t="str">
        <f t="shared" si="102"/>
        <v> AAC 3.21 </v>
      </c>
      <c r="B1107" s="21" t="str">
        <f t="shared" si="103"/>
        <v>I</v>
      </c>
      <c r="C1107" s="15">
        <f t="shared" si="104"/>
        <v>18603.275000000001</v>
      </c>
      <c r="D1107" s="19" t="str">
        <f t="shared" si="105"/>
        <v>vis</v>
      </c>
      <c r="E1107" s="47">
        <f>VLOOKUP(C1107,Active!C$21:E$693,3,FALSE)</f>
        <v>-31731.003121270915</v>
      </c>
      <c r="F1107" s="21" t="s">
        <v>9287</v>
      </c>
      <c r="G1107" s="19" t="str">
        <f t="shared" si="106"/>
        <v>18603.275</v>
      </c>
      <c r="H1107" s="15">
        <f t="shared" si="107"/>
        <v>-20579</v>
      </c>
      <c r="I1107" s="48" t="s">
        <v>9554</v>
      </c>
      <c r="J1107" s="49" t="s">
        <v>9555</v>
      </c>
      <c r="K1107" s="48">
        <v>-20579</v>
      </c>
      <c r="L1107" s="48" t="s">
        <v>9556</v>
      </c>
      <c r="M1107" s="49" t="s">
        <v>9369</v>
      </c>
      <c r="N1107" s="49"/>
      <c r="O1107" s="50" t="s">
        <v>9557</v>
      </c>
      <c r="P1107" s="50" t="s">
        <v>9558</v>
      </c>
    </row>
    <row r="1108" spans="1:16" ht="13.5" thickBot="1" x14ac:dyDescent="0.25">
      <c r="A1108" s="15" t="str">
        <f t="shared" si="102"/>
        <v> HA 69.171 </v>
      </c>
      <c r="B1108" s="21" t="str">
        <f t="shared" si="103"/>
        <v>I</v>
      </c>
      <c r="C1108" s="15">
        <f t="shared" si="104"/>
        <v>18721.597000000002</v>
      </c>
      <c r="D1108" s="19" t="str">
        <f t="shared" si="105"/>
        <v>vis</v>
      </c>
      <c r="E1108" s="47">
        <f>VLOOKUP(C1108,Active!C$21:E$693,3,FALSE)</f>
        <v>-31632.009630116805</v>
      </c>
      <c r="F1108" s="21" t="s">
        <v>9287</v>
      </c>
      <c r="G1108" s="19" t="str">
        <f t="shared" si="106"/>
        <v>18721.597</v>
      </c>
      <c r="H1108" s="15">
        <f t="shared" si="107"/>
        <v>-20480</v>
      </c>
      <c r="I1108" s="48" t="s">
        <v>9559</v>
      </c>
      <c r="J1108" s="49" t="s">
        <v>9560</v>
      </c>
      <c r="K1108" s="48">
        <v>-20480</v>
      </c>
      <c r="L1108" s="48" t="s">
        <v>9417</v>
      </c>
      <c r="M1108" s="49" t="s">
        <v>9369</v>
      </c>
      <c r="N1108" s="49"/>
      <c r="O1108" s="50" t="s">
        <v>9444</v>
      </c>
      <c r="P1108" s="50" t="s">
        <v>9445</v>
      </c>
    </row>
    <row r="1109" spans="1:16" ht="13.5" thickBot="1" x14ac:dyDescent="0.25">
      <c r="A1109" s="15" t="str">
        <f t="shared" si="102"/>
        <v> MHAM 13.10 </v>
      </c>
      <c r="B1109" s="21" t="str">
        <f t="shared" si="103"/>
        <v>I</v>
      </c>
      <c r="C1109" s="15">
        <f t="shared" si="104"/>
        <v>18733.550999999999</v>
      </c>
      <c r="D1109" s="19" t="str">
        <f t="shared" si="105"/>
        <v>vis</v>
      </c>
      <c r="E1109" s="47">
        <f>VLOOKUP(C1109,Active!C$21:E$693,3,FALSE)</f>
        <v>-31622.008377659477</v>
      </c>
      <c r="F1109" s="21" t="s">
        <v>9287</v>
      </c>
      <c r="G1109" s="19" t="str">
        <f t="shared" si="106"/>
        <v>18733.551</v>
      </c>
      <c r="H1109" s="15">
        <f t="shared" si="107"/>
        <v>-20470</v>
      </c>
      <c r="I1109" s="48" t="s">
        <v>9561</v>
      </c>
      <c r="J1109" s="49" t="s">
        <v>9562</v>
      </c>
      <c r="K1109" s="48">
        <v>-20470</v>
      </c>
      <c r="L1109" s="48" t="s">
        <v>9430</v>
      </c>
      <c r="M1109" s="49" t="s">
        <v>9369</v>
      </c>
      <c r="N1109" s="49"/>
      <c r="O1109" s="50" t="s">
        <v>9403</v>
      </c>
      <c r="P1109" s="50" t="s">
        <v>9404</v>
      </c>
    </row>
    <row r="1110" spans="1:16" ht="13.5" thickBot="1" x14ac:dyDescent="0.25">
      <c r="A1110" s="15" t="str">
        <f t="shared" si="102"/>
        <v> MHAM 13.10 </v>
      </c>
      <c r="B1110" s="21" t="str">
        <f t="shared" si="103"/>
        <v>I</v>
      </c>
      <c r="C1110" s="15">
        <f t="shared" si="104"/>
        <v>18763.436000000002</v>
      </c>
      <c r="D1110" s="19" t="str">
        <f t="shared" si="105"/>
        <v>vis</v>
      </c>
      <c r="E1110" s="47">
        <f>VLOOKUP(C1110,Active!C$21:E$693,3,FALSE)</f>
        <v>-31597.005246516146</v>
      </c>
      <c r="F1110" s="21" t="s">
        <v>9287</v>
      </c>
      <c r="G1110" s="19" t="str">
        <f t="shared" si="106"/>
        <v>18763.436</v>
      </c>
      <c r="H1110" s="15">
        <f t="shared" si="107"/>
        <v>-20445</v>
      </c>
      <c r="I1110" s="48" t="s">
        <v>9563</v>
      </c>
      <c r="J1110" s="49" t="s">
        <v>9564</v>
      </c>
      <c r="K1110" s="48">
        <v>-20445</v>
      </c>
      <c r="L1110" s="48" t="s">
        <v>9565</v>
      </c>
      <c r="M1110" s="49" t="s">
        <v>9369</v>
      </c>
      <c r="N1110" s="49"/>
      <c r="O1110" s="50" t="s">
        <v>9403</v>
      </c>
      <c r="P1110" s="50" t="s">
        <v>9404</v>
      </c>
    </row>
    <row r="1111" spans="1:16" ht="13.5" thickBot="1" x14ac:dyDescent="0.25">
      <c r="A1111" s="15" t="str">
        <f t="shared" si="102"/>
        <v> HA 69.171 </v>
      </c>
      <c r="B1111" s="21" t="str">
        <f t="shared" si="103"/>
        <v>I</v>
      </c>
      <c r="C1111" s="15">
        <f t="shared" si="104"/>
        <v>18764.624</v>
      </c>
      <c r="D1111" s="19" t="str">
        <f t="shared" si="105"/>
        <v>vis</v>
      </c>
      <c r="E1111" s="47">
        <f>VLOOKUP(C1111,Active!C$21:E$693,3,FALSE)</f>
        <v>-31596.011312442261</v>
      </c>
      <c r="F1111" s="21" t="s">
        <v>9287</v>
      </c>
      <c r="G1111" s="19" t="str">
        <f t="shared" si="106"/>
        <v>18764.624</v>
      </c>
      <c r="H1111" s="15">
        <f t="shared" si="107"/>
        <v>-20444</v>
      </c>
      <c r="I1111" s="48" t="s">
        <v>9566</v>
      </c>
      <c r="J1111" s="49" t="s">
        <v>9567</v>
      </c>
      <c r="K1111" s="48">
        <v>-20444</v>
      </c>
      <c r="L1111" s="48" t="s">
        <v>9363</v>
      </c>
      <c r="M1111" s="49" t="s">
        <v>9369</v>
      </c>
      <c r="N1111" s="49"/>
      <c r="O1111" s="50" t="s">
        <v>9444</v>
      </c>
      <c r="P1111" s="50" t="s">
        <v>9445</v>
      </c>
    </row>
    <row r="1112" spans="1:16" ht="13.5" thickBot="1" x14ac:dyDescent="0.25">
      <c r="A1112" s="15" t="str">
        <f t="shared" si="102"/>
        <v> HA 69.171 </v>
      </c>
      <c r="B1112" s="21" t="str">
        <f t="shared" si="103"/>
        <v>I</v>
      </c>
      <c r="C1112" s="15">
        <f t="shared" si="104"/>
        <v>18776.580999999998</v>
      </c>
      <c r="D1112" s="19" t="str">
        <f t="shared" si="105"/>
        <v>vis</v>
      </c>
      <c r="E1112" s="47">
        <f>VLOOKUP(C1112,Active!C$21:E$693,3,FALSE)</f>
        <v>-31586.007550050395</v>
      </c>
      <c r="F1112" s="21" t="s">
        <v>9287</v>
      </c>
      <c r="G1112" s="19" t="str">
        <f t="shared" si="106"/>
        <v>18776.581</v>
      </c>
      <c r="H1112" s="15">
        <f t="shared" si="107"/>
        <v>-20434</v>
      </c>
      <c r="I1112" s="48" t="s">
        <v>9568</v>
      </c>
      <c r="J1112" s="49" t="s">
        <v>9569</v>
      </c>
      <c r="K1112" s="48">
        <v>-20434</v>
      </c>
      <c r="L1112" s="48" t="s">
        <v>9462</v>
      </c>
      <c r="M1112" s="49" t="s">
        <v>9369</v>
      </c>
      <c r="N1112" s="49"/>
      <c r="O1112" s="50" t="s">
        <v>9444</v>
      </c>
      <c r="P1112" s="50" t="s">
        <v>9445</v>
      </c>
    </row>
    <row r="1113" spans="1:16" ht="13.5" thickBot="1" x14ac:dyDescent="0.25">
      <c r="A1113" s="15" t="str">
        <f t="shared" si="102"/>
        <v> MSSI 2.153 </v>
      </c>
      <c r="B1113" s="21" t="str">
        <f t="shared" si="103"/>
        <v>I</v>
      </c>
      <c r="C1113" s="15">
        <f t="shared" si="104"/>
        <v>18922.401000000002</v>
      </c>
      <c r="D1113" s="19" t="str">
        <f t="shared" si="105"/>
        <v>vis</v>
      </c>
      <c r="E1113" s="47">
        <f>VLOOKUP(C1113,Active!C$21:E$693,3,FALSE)</f>
        <v>-31464.00799899402</v>
      </c>
      <c r="F1113" s="21" t="s">
        <v>9287</v>
      </c>
      <c r="G1113" s="19" t="str">
        <f t="shared" si="106"/>
        <v>18922.401</v>
      </c>
      <c r="H1113" s="15">
        <f t="shared" si="107"/>
        <v>-20312</v>
      </c>
      <c r="I1113" s="48" t="s">
        <v>9570</v>
      </c>
      <c r="J1113" s="49" t="s">
        <v>9571</v>
      </c>
      <c r="K1113" s="48">
        <v>-20312</v>
      </c>
      <c r="L1113" s="48" t="s">
        <v>9462</v>
      </c>
      <c r="M1113" s="49" t="s">
        <v>9369</v>
      </c>
      <c r="N1113" s="49"/>
      <c r="O1113" s="50" t="s">
        <v>9911</v>
      </c>
      <c r="P1113" s="50" t="s">
        <v>9912</v>
      </c>
    </row>
    <row r="1114" spans="1:16" ht="13.5" thickBot="1" x14ac:dyDescent="0.25">
      <c r="A1114" s="15" t="str">
        <f t="shared" si="102"/>
        <v> MSSI 2.153 </v>
      </c>
      <c r="B1114" s="21" t="str">
        <f t="shared" si="103"/>
        <v>I</v>
      </c>
      <c r="C1114" s="15">
        <f t="shared" si="104"/>
        <v>18947.505000000001</v>
      </c>
      <c r="D1114" s="19" t="str">
        <f t="shared" si="105"/>
        <v>vis</v>
      </c>
      <c r="E1114" s="47">
        <f>VLOOKUP(C1114,Active!C$21:E$693,3,FALSE)</f>
        <v>-31443.004866846713</v>
      </c>
      <c r="F1114" s="21" t="s">
        <v>9287</v>
      </c>
      <c r="G1114" s="19" t="str">
        <f t="shared" si="106"/>
        <v>18947.505</v>
      </c>
      <c r="H1114" s="15">
        <f t="shared" si="107"/>
        <v>-20291</v>
      </c>
      <c r="I1114" s="48" t="s">
        <v>9913</v>
      </c>
      <c r="J1114" s="49" t="s">
        <v>9914</v>
      </c>
      <c r="K1114" s="48">
        <v>-20291</v>
      </c>
      <c r="L1114" s="48" t="s">
        <v>9915</v>
      </c>
      <c r="M1114" s="49" t="s">
        <v>9369</v>
      </c>
      <c r="N1114" s="49"/>
      <c r="O1114" s="50" t="s">
        <v>9911</v>
      </c>
      <c r="P1114" s="50" t="s">
        <v>9912</v>
      </c>
    </row>
    <row r="1115" spans="1:16" ht="13.5" thickBot="1" x14ac:dyDescent="0.25">
      <c r="A1115" s="15" t="str">
        <f t="shared" si="102"/>
        <v> HB 912.12 </v>
      </c>
      <c r="B1115" s="21" t="str">
        <f t="shared" si="103"/>
        <v>I</v>
      </c>
      <c r="C1115" s="15">
        <f t="shared" si="104"/>
        <v>18976.184000000001</v>
      </c>
      <c r="D1115" s="19" t="str">
        <f t="shared" si="105"/>
        <v>vis</v>
      </c>
      <c r="E1115" s="47">
        <f>VLOOKUP(C1115,Active!C$21:E$693,3,FALSE)</f>
        <v>-31419.010729384463</v>
      </c>
      <c r="F1115" s="21" t="s">
        <v>9287</v>
      </c>
      <c r="G1115" s="19" t="str">
        <f t="shared" si="106"/>
        <v>18976.184</v>
      </c>
      <c r="H1115" s="15">
        <f t="shared" si="107"/>
        <v>-20267</v>
      </c>
      <c r="I1115" s="48" t="s">
        <v>9916</v>
      </c>
      <c r="J1115" s="49" t="s">
        <v>9917</v>
      </c>
      <c r="K1115" s="48">
        <v>-20267</v>
      </c>
      <c r="L1115" s="48" t="s">
        <v>9417</v>
      </c>
      <c r="M1115" s="49" t="s">
        <v>9289</v>
      </c>
      <c r="N1115" s="49"/>
      <c r="O1115" s="50" t="s">
        <v>9374</v>
      </c>
      <c r="P1115" s="50" t="s">
        <v>9375</v>
      </c>
    </row>
    <row r="1116" spans="1:16" ht="13.5" thickBot="1" x14ac:dyDescent="0.25">
      <c r="A1116" s="15" t="str">
        <f t="shared" si="102"/>
        <v> MSSI 2.153 </v>
      </c>
      <c r="B1116" s="21" t="str">
        <f t="shared" si="103"/>
        <v>I</v>
      </c>
      <c r="C1116" s="15">
        <f t="shared" si="104"/>
        <v>18983.365000000002</v>
      </c>
      <c r="D1116" s="19" t="str">
        <f t="shared" si="105"/>
        <v>vis</v>
      </c>
      <c r="E1116" s="47">
        <f>VLOOKUP(C1116,Active!C$21:E$693,3,FALSE)</f>
        <v>-31413.002782764408</v>
      </c>
      <c r="F1116" s="21" t="s">
        <v>9287</v>
      </c>
      <c r="G1116" s="19" t="str">
        <f t="shared" si="106"/>
        <v>18983.365</v>
      </c>
      <c r="H1116" s="15">
        <f t="shared" si="107"/>
        <v>-20261</v>
      </c>
      <c r="I1116" s="48" t="s">
        <v>9918</v>
      </c>
      <c r="J1116" s="49" t="s">
        <v>9919</v>
      </c>
      <c r="K1116" s="48">
        <v>-20261</v>
      </c>
      <c r="L1116" s="48" t="s">
        <v>9920</v>
      </c>
      <c r="M1116" s="49" t="s">
        <v>9369</v>
      </c>
      <c r="N1116" s="49"/>
      <c r="O1116" s="50" t="s">
        <v>9911</v>
      </c>
      <c r="P1116" s="50" t="s">
        <v>9912</v>
      </c>
    </row>
    <row r="1117" spans="1:16" ht="13.5" thickBot="1" x14ac:dyDescent="0.25">
      <c r="A1117" s="15" t="str">
        <f t="shared" si="102"/>
        <v> MN 76.734 </v>
      </c>
      <c r="B1117" s="21" t="str">
        <f t="shared" si="103"/>
        <v>I</v>
      </c>
      <c r="C1117" s="15">
        <f t="shared" si="104"/>
        <v>19069.407999999999</v>
      </c>
      <c r="D1117" s="19" t="str">
        <f t="shared" si="105"/>
        <v>vis</v>
      </c>
      <c r="E1117" s="47">
        <f>VLOOKUP(C1117,Active!C$21:E$693,3,FALSE)</f>
        <v>-31341.015350508595</v>
      </c>
      <c r="F1117" s="21" t="s">
        <v>9287</v>
      </c>
      <c r="G1117" s="19" t="str">
        <f t="shared" si="106"/>
        <v>19069.408</v>
      </c>
      <c r="H1117" s="15">
        <f t="shared" si="107"/>
        <v>-20189</v>
      </c>
      <c r="I1117" s="48" t="s">
        <v>9921</v>
      </c>
      <c r="J1117" s="49" t="s">
        <v>9922</v>
      </c>
      <c r="K1117" s="48">
        <v>-20189</v>
      </c>
      <c r="L1117" s="48" t="s">
        <v>9301</v>
      </c>
      <c r="M1117" s="49" t="s">
        <v>9369</v>
      </c>
      <c r="N1117" s="49"/>
      <c r="O1117" s="50" t="s">
        <v>9911</v>
      </c>
      <c r="P1117" s="50" t="s">
        <v>9923</v>
      </c>
    </row>
    <row r="1118" spans="1:16" ht="13.5" thickBot="1" x14ac:dyDescent="0.25">
      <c r="A1118" s="15" t="str">
        <f t="shared" si="102"/>
        <v> MSSI 2.61 </v>
      </c>
      <c r="B1118" s="21" t="str">
        <f t="shared" si="103"/>
        <v>I</v>
      </c>
      <c r="C1118" s="15">
        <f t="shared" si="104"/>
        <v>19069.407999999999</v>
      </c>
      <c r="D1118" s="19" t="str">
        <f t="shared" si="105"/>
        <v>vis</v>
      </c>
      <c r="E1118" s="47">
        <f>VLOOKUP(C1118,Active!C$21:E$693,3,FALSE)</f>
        <v>-31341.015350508595</v>
      </c>
      <c r="F1118" s="21" t="s">
        <v>9287</v>
      </c>
      <c r="G1118" s="19" t="str">
        <f t="shared" si="106"/>
        <v>19069.408</v>
      </c>
      <c r="H1118" s="15">
        <f t="shared" si="107"/>
        <v>-20189</v>
      </c>
      <c r="I1118" s="48" t="s">
        <v>9921</v>
      </c>
      <c r="J1118" s="49" t="s">
        <v>9922</v>
      </c>
      <c r="K1118" s="48">
        <v>-20189</v>
      </c>
      <c r="L1118" s="48" t="s">
        <v>9301</v>
      </c>
      <c r="M1118" s="49" t="s">
        <v>9369</v>
      </c>
      <c r="N1118" s="49"/>
      <c r="O1118" s="50" t="s">
        <v>9924</v>
      </c>
      <c r="P1118" s="50" t="s">
        <v>9925</v>
      </c>
    </row>
    <row r="1119" spans="1:16" ht="13.5" thickBot="1" x14ac:dyDescent="0.25">
      <c r="A1119" s="15" t="str">
        <f t="shared" si="102"/>
        <v> MN 76.734 </v>
      </c>
      <c r="B1119" s="21" t="str">
        <f t="shared" si="103"/>
        <v>I</v>
      </c>
      <c r="C1119" s="15">
        <f t="shared" si="104"/>
        <v>19087.348999999998</v>
      </c>
      <c r="D1119" s="19" t="str">
        <f t="shared" si="105"/>
        <v>vis</v>
      </c>
      <c r="E1119" s="47">
        <f>VLOOKUP(C1119,Active!C$21:E$693,3,FALSE)</f>
        <v>-31326.005105374163</v>
      </c>
      <c r="F1119" s="21" t="s">
        <v>9287</v>
      </c>
      <c r="G1119" s="19" t="str">
        <f t="shared" si="106"/>
        <v>19087.349</v>
      </c>
      <c r="H1119" s="15">
        <f t="shared" si="107"/>
        <v>-20174</v>
      </c>
      <c r="I1119" s="48" t="s">
        <v>9926</v>
      </c>
      <c r="J1119" s="49" t="s">
        <v>9927</v>
      </c>
      <c r="K1119" s="48">
        <v>-20174</v>
      </c>
      <c r="L1119" s="48" t="s">
        <v>9915</v>
      </c>
      <c r="M1119" s="49" t="s">
        <v>9369</v>
      </c>
      <c r="N1119" s="49"/>
      <c r="O1119" s="50" t="s">
        <v>9911</v>
      </c>
      <c r="P1119" s="50" t="s">
        <v>9923</v>
      </c>
    </row>
    <row r="1120" spans="1:16" ht="13.5" thickBot="1" x14ac:dyDescent="0.25">
      <c r="A1120" s="15" t="str">
        <f t="shared" si="102"/>
        <v> MN 76.734 </v>
      </c>
      <c r="B1120" s="21" t="str">
        <f t="shared" si="103"/>
        <v>I</v>
      </c>
      <c r="C1120" s="15">
        <f t="shared" si="104"/>
        <v>19094.513999999999</v>
      </c>
      <c r="D1120" s="19" t="str">
        <f t="shared" si="105"/>
        <v>vis</v>
      </c>
      <c r="E1120" s="47">
        <f>VLOOKUP(C1120,Active!C$21:E$693,3,FALSE)</f>
        <v>-31320.010545071611</v>
      </c>
      <c r="F1120" s="21" t="s">
        <v>9287</v>
      </c>
      <c r="G1120" s="19" t="str">
        <f t="shared" si="106"/>
        <v>19094.514</v>
      </c>
      <c r="H1120" s="15">
        <f t="shared" si="107"/>
        <v>-20168</v>
      </c>
      <c r="I1120" s="48" t="s">
        <v>9928</v>
      </c>
      <c r="J1120" s="49" t="s">
        <v>9929</v>
      </c>
      <c r="K1120" s="48">
        <v>-20168</v>
      </c>
      <c r="L1120" s="48" t="s">
        <v>9417</v>
      </c>
      <c r="M1120" s="49" t="s">
        <v>9369</v>
      </c>
      <c r="N1120" s="49"/>
      <c r="O1120" s="50" t="s">
        <v>9911</v>
      </c>
      <c r="P1120" s="50" t="s">
        <v>9923</v>
      </c>
    </row>
    <row r="1121" spans="1:16" ht="13.5" thickBot="1" x14ac:dyDescent="0.25">
      <c r="A1121" s="15" t="str">
        <f t="shared" si="102"/>
        <v> MN 76.734 </v>
      </c>
      <c r="B1121" s="21" t="str">
        <f t="shared" si="103"/>
        <v>I</v>
      </c>
      <c r="C1121" s="15">
        <f t="shared" si="104"/>
        <v>19130.375</v>
      </c>
      <c r="D1121" s="19" t="str">
        <f t="shared" si="105"/>
        <v>vis</v>
      </c>
      <c r="E1121" s="47">
        <f>VLOOKUP(C1121,Active!C$21:E$693,3,FALSE)</f>
        <v>-31290.007624344456</v>
      </c>
      <c r="F1121" s="21" t="s">
        <v>9287</v>
      </c>
      <c r="G1121" s="19" t="str">
        <f t="shared" si="106"/>
        <v>19130.375</v>
      </c>
      <c r="H1121" s="15">
        <f t="shared" si="107"/>
        <v>-20138</v>
      </c>
      <c r="I1121" s="48" t="s">
        <v>9930</v>
      </c>
      <c r="J1121" s="49" t="s">
        <v>9931</v>
      </c>
      <c r="K1121" s="48">
        <v>-20138</v>
      </c>
      <c r="L1121" s="48" t="s">
        <v>9522</v>
      </c>
      <c r="M1121" s="49" t="s">
        <v>9369</v>
      </c>
      <c r="N1121" s="49"/>
      <c r="O1121" s="50" t="s">
        <v>9911</v>
      </c>
      <c r="P1121" s="50" t="s">
        <v>9923</v>
      </c>
    </row>
    <row r="1122" spans="1:16" ht="13.5" thickBot="1" x14ac:dyDescent="0.25">
      <c r="A1122" s="15" t="str">
        <f t="shared" si="102"/>
        <v> MN 76.734 </v>
      </c>
      <c r="B1122" s="21" t="str">
        <f t="shared" si="103"/>
        <v>I</v>
      </c>
      <c r="C1122" s="15">
        <f t="shared" si="104"/>
        <v>19173.404999999999</v>
      </c>
      <c r="D1122" s="19" t="str">
        <f t="shared" si="105"/>
        <v>vis</v>
      </c>
      <c r="E1122" s="47">
        <f>VLOOKUP(C1122,Active!C$21:E$693,3,FALSE)</f>
        <v>-31254.006796735379</v>
      </c>
      <c r="F1122" s="21" t="s">
        <v>9287</v>
      </c>
      <c r="G1122" s="19" t="str">
        <f t="shared" si="106"/>
        <v>19173.405</v>
      </c>
      <c r="H1122" s="15">
        <f t="shared" si="107"/>
        <v>-20102</v>
      </c>
      <c r="I1122" s="48" t="s">
        <v>9932</v>
      </c>
      <c r="J1122" s="49" t="s">
        <v>9933</v>
      </c>
      <c r="K1122" s="48">
        <v>-20102</v>
      </c>
      <c r="L1122" s="48" t="s">
        <v>9547</v>
      </c>
      <c r="M1122" s="49" t="s">
        <v>9369</v>
      </c>
      <c r="N1122" s="49"/>
      <c r="O1122" s="50" t="s">
        <v>9911</v>
      </c>
      <c r="P1122" s="50" t="s">
        <v>9923</v>
      </c>
    </row>
    <row r="1123" spans="1:16" ht="13.5" thickBot="1" x14ac:dyDescent="0.25">
      <c r="A1123" s="15" t="str">
        <f t="shared" si="102"/>
        <v> MN 76.734 </v>
      </c>
      <c r="B1123" s="21" t="str">
        <f t="shared" si="103"/>
        <v>I</v>
      </c>
      <c r="C1123" s="15">
        <f t="shared" si="104"/>
        <v>19216.431</v>
      </c>
      <c r="D1123" s="19" t="str">
        <f t="shared" si="105"/>
        <v>vis</v>
      </c>
      <c r="E1123" s="47">
        <f>VLOOKUP(C1123,Active!C$21:E$693,3,FALSE)</f>
        <v>-31218.009315705676</v>
      </c>
      <c r="F1123" s="21" t="s">
        <v>9287</v>
      </c>
      <c r="G1123" s="19" t="str">
        <f t="shared" si="106"/>
        <v>19216.431</v>
      </c>
      <c r="H1123" s="15">
        <f t="shared" si="107"/>
        <v>-20066</v>
      </c>
      <c r="I1123" s="48" t="s">
        <v>9934</v>
      </c>
      <c r="J1123" s="49" t="s">
        <v>9935</v>
      </c>
      <c r="K1123" s="48">
        <v>-20066</v>
      </c>
      <c r="L1123" s="48" t="s">
        <v>9430</v>
      </c>
      <c r="M1123" s="49" t="s">
        <v>9369</v>
      </c>
      <c r="N1123" s="49"/>
      <c r="O1123" s="50" t="s">
        <v>9911</v>
      </c>
      <c r="P1123" s="50" t="s">
        <v>9923</v>
      </c>
    </row>
    <row r="1124" spans="1:16" ht="13.5" thickBot="1" x14ac:dyDescent="0.25">
      <c r="A1124" s="15" t="str">
        <f t="shared" si="102"/>
        <v> MN 76.734 </v>
      </c>
      <c r="B1124" s="21" t="str">
        <f t="shared" si="103"/>
        <v>I</v>
      </c>
      <c r="C1124" s="15">
        <f t="shared" si="104"/>
        <v>19259.456999999999</v>
      </c>
      <c r="D1124" s="19" t="str">
        <f t="shared" si="105"/>
        <v>vis</v>
      </c>
      <c r="E1124" s="47">
        <f>VLOOKUP(C1124,Active!C$21:E$693,3,FALSE)</f>
        <v>-31182.01183467597</v>
      </c>
      <c r="F1124" s="21" t="s">
        <v>9287</v>
      </c>
      <c r="G1124" s="19" t="str">
        <f t="shared" si="106"/>
        <v>19259.457</v>
      </c>
      <c r="H1124" s="15">
        <f t="shared" si="107"/>
        <v>-20030</v>
      </c>
      <c r="I1124" s="48" t="s">
        <v>9936</v>
      </c>
      <c r="J1124" s="49" t="s">
        <v>9937</v>
      </c>
      <c r="K1124" s="48">
        <v>-20030</v>
      </c>
      <c r="L1124" s="48" t="s">
        <v>9435</v>
      </c>
      <c r="M1124" s="49" t="s">
        <v>9369</v>
      </c>
      <c r="N1124" s="49"/>
      <c r="O1124" s="50" t="s">
        <v>9911</v>
      </c>
      <c r="P1124" s="50" t="s">
        <v>9923</v>
      </c>
    </row>
    <row r="1125" spans="1:16" ht="13.5" thickBot="1" x14ac:dyDescent="0.25">
      <c r="A1125" s="15" t="str">
        <f t="shared" si="102"/>
        <v> MN 76.734 </v>
      </c>
      <c r="B1125" s="21" t="str">
        <f t="shared" si="103"/>
        <v>I</v>
      </c>
      <c r="C1125" s="15">
        <f t="shared" si="104"/>
        <v>19265.434000000001</v>
      </c>
      <c r="D1125" s="19" t="str">
        <f t="shared" si="105"/>
        <v>vis</v>
      </c>
      <c r="E1125" s="47">
        <f>VLOOKUP(C1125,Active!C$21:E$693,3,FALSE)</f>
        <v>-31177.0112084473</v>
      </c>
      <c r="F1125" s="21" t="s">
        <v>9287</v>
      </c>
      <c r="G1125" s="19" t="str">
        <f t="shared" si="106"/>
        <v>19265.434</v>
      </c>
      <c r="H1125" s="15">
        <f t="shared" si="107"/>
        <v>-20025</v>
      </c>
      <c r="I1125" s="48" t="s">
        <v>9938</v>
      </c>
      <c r="J1125" s="49" t="s">
        <v>9939</v>
      </c>
      <c r="K1125" s="48">
        <v>-20025</v>
      </c>
      <c r="L1125" s="48" t="s">
        <v>9417</v>
      </c>
      <c r="M1125" s="49" t="s">
        <v>9369</v>
      </c>
      <c r="N1125" s="49"/>
      <c r="O1125" s="50" t="s">
        <v>9911</v>
      </c>
      <c r="P1125" s="50" t="s">
        <v>9923</v>
      </c>
    </row>
    <row r="1126" spans="1:16" ht="13.5" thickBot="1" x14ac:dyDescent="0.25">
      <c r="A1126" s="15" t="str">
        <f t="shared" si="102"/>
        <v> MN 76.734 </v>
      </c>
      <c r="B1126" s="21" t="str">
        <f t="shared" si="103"/>
        <v>I</v>
      </c>
      <c r="C1126" s="15">
        <f t="shared" si="104"/>
        <v>19271.413</v>
      </c>
      <c r="D1126" s="19" t="str">
        <f t="shared" si="105"/>
        <v>vis</v>
      </c>
      <c r="E1126" s="47">
        <f>VLOOKUP(C1126,Active!C$21:E$693,3,FALSE)</f>
        <v>-31172.00890892895</v>
      </c>
      <c r="F1126" s="21" t="s">
        <v>9287</v>
      </c>
      <c r="G1126" s="19" t="str">
        <f t="shared" si="106"/>
        <v>19271.413</v>
      </c>
      <c r="H1126" s="15">
        <f t="shared" si="107"/>
        <v>-20020</v>
      </c>
      <c r="I1126" s="48" t="s">
        <v>9940</v>
      </c>
      <c r="J1126" s="49" t="s">
        <v>9941</v>
      </c>
      <c r="K1126" s="48">
        <v>-20020</v>
      </c>
      <c r="L1126" s="48" t="s">
        <v>9462</v>
      </c>
      <c r="M1126" s="49" t="s">
        <v>9369</v>
      </c>
      <c r="N1126" s="49"/>
      <c r="O1126" s="50" t="s">
        <v>9911</v>
      </c>
      <c r="P1126" s="50" t="s">
        <v>9923</v>
      </c>
    </row>
    <row r="1127" spans="1:16" ht="13.5" thickBot="1" x14ac:dyDescent="0.25">
      <c r="A1127" s="15" t="str">
        <f t="shared" si="102"/>
        <v> AN 192.201 </v>
      </c>
      <c r="B1127" s="21" t="str">
        <f t="shared" si="103"/>
        <v>I</v>
      </c>
      <c r="C1127" s="15">
        <f t="shared" si="104"/>
        <v>19326.3986</v>
      </c>
      <c r="D1127" s="19" t="str">
        <f t="shared" si="105"/>
        <v>vis</v>
      </c>
      <c r="E1127" s="47">
        <f>VLOOKUP(C1127,Active!C$21:E$693,3,FALSE)</f>
        <v>-31126.005490230789</v>
      </c>
      <c r="F1127" s="21" t="s">
        <v>9287</v>
      </c>
      <c r="G1127" s="19" t="str">
        <f t="shared" si="106"/>
        <v>19326.3986</v>
      </c>
      <c r="H1127" s="15">
        <f t="shared" si="107"/>
        <v>-19974</v>
      </c>
      <c r="I1127" s="48" t="s">
        <v>9942</v>
      </c>
      <c r="J1127" s="49" t="s">
        <v>9943</v>
      </c>
      <c r="K1127" s="48">
        <v>-19974</v>
      </c>
      <c r="L1127" s="48" t="s">
        <v>9944</v>
      </c>
      <c r="M1127" s="49" t="s">
        <v>9369</v>
      </c>
      <c r="N1127" s="49"/>
      <c r="O1127" s="50" t="s">
        <v>9945</v>
      </c>
      <c r="P1127" s="50" t="s">
        <v>9946</v>
      </c>
    </row>
    <row r="1128" spans="1:16" ht="13.5" thickBot="1" x14ac:dyDescent="0.25">
      <c r="A1128" s="15" t="str">
        <f t="shared" si="102"/>
        <v> PALL 3.144 </v>
      </c>
      <c r="B1128" s="21" t="str">
        <f t="shared" si="103"/>
        <v>I</v>
      </c>
      <c r="C1128" s="15">
        <f t="shared" si="104"/>
        <v>19328.778999999999</v>
      </c>
      <c r="D1128" s="19" t="str">
        <f t="shared" si="105"/>
        <v>vis</v>
      </c>
      <c r="E1128" s="47">
        <f>VLOOKUP(C1128,Active!C$21:E$693,3,FALSE)</f>
        <v>-31124.0139408457</v>
      </c>
      <c r="F1128" s="21" t="s">
        <v>9287</v>
      </c>
      <c r="G1128" s="19" t="str">
        <f t="shared" si="106"/>
        <v>19328.779</v>
      </c>
      <c r="H1128" s="15">
        <f t="shared" si="107"/>
        <v>-19972</v>
      </c>
      <c r="I1128" s="48" t="s">
        <v>9947</v>
      </c>
      <c r="J1128" s="49" t="s">
        <v>9948</v>
      </c>
      <c r="K1128" s="48">
        <v>-19972</v>
      </c>
      <c r="L1128" s="48" t="s">
        <v>9368</v>
      </c>
      <c r="M1128" s="49" t="s">
        <v>9289</v>
      </c>
      <c r="N1128" s="49"/>
      <c r="O1128" s="50" t="s">
        <v>9949</v>
      </c>
      <c r="P1128" s="50" t="s">
        <v>9950</v>
      </c>
    </row>
    <row r="1129" spans="1:16" ht="13.5" thickBot="1" x14ac:dyDescent="0.25">
      <c r="A1129" s="15" t="str">
        <f t="shared" si="102"/>
        <v> AN 192.201 </v>
      </c>
      <c r="B1129" s="21" t="str">
        <f t="shared" si="103"/>
        <v>I</v>
      </c>
      <c r="C1129" s="15">
        <f t="shared" si="104"/>
        <v>19381.378499999999</v>
      </c>
      <c r="D1129" s="19" t="str">
        <f t="shared" si="105"/>
        <v>vis</v>
      </c>
      <c r="E1129" s="47">
        <f>VLOOKUP(C1129,Active!C$21:E$693,3,FALSE)</f>
        <v>-31080.006840408241</v>
      </c>
      <c r="F1129" s="21" t="s">
        <v>9287</v>
      </c>
      <c r="G1129" s="19" t="str">
        <f t="shared" si="106"/>
        <v>19381.3785</v>
      </c>
      <c r="H1129" s="15">
        <f t="shared" si="107"/>
        <v>-19928</v>
      </c>
      <c r="I1129" s="48" t="s">
        <v>9951</v>
      </c>
      <c r="J1129" s="49" t="s">
        <v>9952</v>
      </c>
      <c r="K1129" s="48">
        <v>-19928</v>
      </c>
      <c r="L1129" s="48" t="s">
        <v>9953</v>
      </c>
      <c r="M1129" s="49" t="s">
        <v>9369</v>
      </c>
      <c r="N1129" s="49"/>
      <c r="O1129" s="50" t="s">
        <v>9945</v>
      </c>
      <c r="P1129" s="50" t="s">
        <v>9946</v>
      </c>
    </row>
    <row r="1130" spans="1:16" ht="13.5" thickBot="1" x14ac:dyDescent="0.25">
      <c r="A1130" s="15" t="str">
        <f t="shared" si="102"/>
        <v> AN 192.201 </v>
      </c>
      <c r="B1130" s="21" t="str">
        <f t="shared" si="103"/>
        <v>I</v>
      </c>
      <c r="C1130" s="15">
        <f t="shared" si="104"/>
        <v>19424.404200000001</v>
      </c>
      <c r="D1130" s="19" t="str">
        <f t="shared" si="105"/>
        <v>vis</v>
      </c>
      <c r="E1130" s="47">
        <f>VLOOKUP(C1130,Active!C$21:E$693,3,FALSE)</f>
        <v>-31044.009610371984</v>
      </c>
      <c r="F1130" s="21" t="s">
        <v>9287</v>
      </c>
      <c r="G1130" s="19" t="str">
        <f t="shared" si="106"/>
        <v>19424.4042</v>
      </c>
      <c r="H1130" s="15">
        <f t="shared" si="107"/>
        <v>-19892</v>
      </c>
      <c r="I1130" s="48" t="s">
        <v>9954</v>
      </c>
      <c r="J1130" s="49" t="s">
        <v>9955</v>
      </c>
      <c r="K1130" s="48">
        <v>-19892</v>
      </c>
      <c r="L1130" s="48" t="s">
        <v>9956</v>
      </c>
      <c r="M1130" s="49" t="s">
        <v>9369</v>
      </c>
      <c r="N1130" s="49"/>
      <c r="O1130" s="50" t="s">
        <v>9945</v>
      </c>
      <c r="P1130" s="50" t="s">
        <v>9946</v>
      </c>
    </row>
    <row r="1131" spans="1:16" ht="13.5" thickBot="1" x14ac:dyDescent="0.25">
      <c r="A1131" s="15" t="str">
        <f t="shared" si="102"/>
        <v> AN 192.201 </v>
      </c>
      <c r="B1131" s="21" t="str">
        <f t="shared" si="103"/>
        <v>I</v>
      </c>
      <c r="C1131" s="15">
        <f t="shared" si="104"/>
        <v>19442.331999999999</v>
      </c>
      <c r="D1131" s="19" t="str">
        <f t="shared" si="105"/>
        <v>vis</v>
      </c>
      <c r="E1131" s="47">
        <f>VLOOKUP(C1131,Active!C$21:E$693,3,FALSE)</f>
        <v>-31029.010408949493</v>
      </c>
      <c r="F1131" s="21" t="s">
        <v>9287</v>
      </c>
      <c r="G1131" s="19" t="str">
        <f t="shared" si="106"/>
        <v>19442.3320</v>
      </c>
      <c r="H1131" s="15">
        <f t="shared" si="107"/>
        <v>-19877</v>
      </c>
      <c r="I1131" s="48" t="s">
        <v>9957</v>
      </c>
      <c r="J1131" s="49" t="s">
        <v>9958</v>
      </c>
      <c r="K1131" s="48">
        <v>-19877</v>
      </c>
      <c r="L1131" s="48" t="s">
        <v>9959</v>
      </c>
      <c r="M1131" s="49" t="s">
        <v>9369</v>
      </c>
      <c r="N1131" s="49"/>
      <c r="O1131" s="50" t="s">
        <v>9945</v>
      </c>
      <c r="P1131" s="50" t="s">
        <v>9946</v>
      </c>
    </row>
    <row r="1132" spans="1:16" ht="13.5" thickBot="1" x14ac:dyDescent="0.25">
      <c r="A1132" s="15" t="str">
        <f t="shared" si="102"/>
        <v> HA 69.171 </v>
      </c>
      <c r="B1132" s="21" t="str">
        <f t="shared" si="103"/>
        <v>I</v>
      </c>
      <c r="C1132" s="15">
        <f t="shared" si="104"/>
        <v>19492.530999999999</v>
      </c>
      <c r="D1132" s="19" t="str">
        <f t="shared" si="105"/>
        <v>vis</v>
      </c>
      <c r="E1132" s="47">
        <f>VLOOKUP(C1132,Active!C$21:E$693,3,FALSE)</f>
        <v>-30987.011674458478</v>
      </c>
      <c r="F1132" s="21" t="s">
        <v>9287</v>
      </c>
      <c r="G1132" s="19" t="str">
        <f t="shared" si="106"/>
        <v>19492.531</v>
      </c>
      <c r="H1132" s="15">
        <f t="shared" si="107"/>
        <v>-19835</v>
      </c>
      <c r="I1132" s="48" t="s">
        <v>9960</v>
      </c>
      <c r="J1132" s="49" t="s">
        <v>9961</v>
      </c>
      <c r="K1132" s="48">
        <v>-19835</v>
      </c>
      <c r="L1132" s="48" t="s">
        <v>9417</v>
      </c>
      <c r="M1132" s="49" t="s">
        <v>9369</v>
      </c>
      <c r="N1132" s="49"/>
      <c r="O1132" s="50" t="s">
        <v>9444</v>
      </c>
      <c r="P1132" s="50" t="s">
        <v>9445</v>
      </c>
    </row>
    <row r="1133" spans="1:16" ht="13.5" thickBot="1" x14ac:dyDescent="0.25">
      <c r="A1133" s="15" t="str">
        <f t="shared" si="102"/>
        <v> MSSI 2.61 </v>
      </c>
      <c r="B1133" s="21" t="str">
        <f t="shared" si="103"/>
        <v>I</v>
      </c>
      <c r="C1133" s="15">
        <f t="shared" si="104"/>
        <v>19534.375</v>
      </c>
      <c r="D1133" s="19" t="str">
        <f t="shared" si="105"/>
        <v>vis</v>
      </c>
      <c r="E1133" s="47">
        <f>VLOOKUP(C1133,Active!C$21:E$693,3,FALSE)</f>
        <v>-30952.003107633605</v>
      </c>
      <c r="F1133" s="21" t="s">
        <v>9287</v>
      </c>
      <c r="G1133" s="19" t="str">
        <f t="shared" si="106"/>
        <v>19534.375</v>
      </c>
      <c r="H1133" s="15">
        <f t="shared" si="107"/>
        <v>-19800</v>
      </c>
      <c r="I1133" s="48" t="s">
        <v>9962</v>
      </c>
      <c r="J1133" s="49" t="s">
        <v>9963</v>
      </c>
      <c r="K1133" s="48">
        <v>-19800</v>
      </c>
      <c r="L1133" s="48" t="s">
        <v>9964</v>
      </c>
      <c r="M1133" s="49" t="s">
        <v>9369</v>
      </c>
      <c r="N1133" s="49"/>
      <c r="O1133" s="50" t="s">
        <v>9924</v>
      </c>
      <c r="P1133" s="50" t="s">
        <v>9925</v>
      </c>
    </row>
    <row r="1134" spans="1:16" ht="13.5" thickBot="1" x14ac:dyDescent="0.25">
      <c r="A1134" s="15" t="str">
        <f t="shared" si="102"/>
        <v> MSSI 2.61 </v>
      </c>
      <c r="B1134" s="21" t="str">
        <f t="shared" si="103"/>
        <v>I</v>
      </c>
      <c r="C1134" s="15">
        <f t="shared" si="104"/>
        <v>19541.536</v>
      </c>
      <c r="D1134" s="19" t="str">
        <f t="shared" si="105"/>
        <v>vis</v>
      </c>
      <c r="E1134" s="47">
        <f>VLOOKUP(C1134,Active!C$21:E$693,3,FALSE)</f>
        <v>-30946.011893910421</v>
      </c>
      <c r="F1134" s="21" t="s">
        <v>9287</v>
      </c>
      <c r="G1134" s="19" t="str">
        <f t="shared" si="106"/>
        <v>19541.536</v>
      </c>
      <c r="H1134" s="15">
        <f t="shared" si="107"/>
        <v>-19794</v>
      </c>
      <c r="I1134" s="48" t="s">
        <v>9965</v>
      </c>
      <c r="J1134" s="49" t="s">
        <v>9966</v>
      </c>
      <c r="K1134" s="48">
        <v>-19794</v>
      </c>
      <c r="L1134" s="48" t="s">
        <v>9417</v>
      </c>
      <c r="M1134" s="49" t="s">
        <v>9369</v>
      </c>
      <c r="N1134" s="49"/>
      <c r="O1134" s="50" t="s">
        <v>9924</v>
      </c>
      <c r="P1134" s="50" t="s">
        <v>9925</v>
      </c>
    </row>
    <row r="1135" spans="1:16" ht="13.5" thickBot="1" x14ac:dyDescent="0.25">
      <c r="A1135" s="15" t="str">
        <f t="shared" si="102"/>
        <v> MSSI 2.61 </v>
      </c>
      <c r="B1135" s="21" t="str">
        <f t="shared" si="103"/>
        <v>I</v>
      </c>
      <c r="C1135" s="15">
        <f t="shared" si="104"/>
        <v>19565.445</v>
      </c>
      <c r="D1135" s="19" t="str">
        <f t="shared" si="105"/>
        <v>vis</v>
      </c>
      <c r="E1135" s="47">
        <f>VLOOKUP(C1135,Active!C$21:E$693,3,FALSE)</f>
        <v>-30926.008552350919</v>
      </c>
      <c r="F1135" s="21" t="s">
        <v>9287</v>
      </c>
      <c r="G1135" s="19" t="str">
        <f t="shared" si="106"/>
        <v>19565.445</v>
      </c>
      <c r="H1135" s="15">
        <f t="shared" si="107"/>
        <v>-19774</v>
      </c>
      <c r="I1135" s="48" t="s">
        <v>9967</v>
      </c>
      <c r="J1135" s="49" t="s">
        <v>9968</v>
      </c>
      <c r="K1135" s="48">
        <v>-19774</v>
      </c>
      <c r="L1135" s="48" t="s">
        <v>9522</v>
      </c>
      <c r="M1135" s="49" t="s">
        <v>9369</v>
      </c>
      <c r="N1135" s="49"/>
      <c r="O1135" s="50" t="s">
        <v>9924</v>
      </c>
      <c r="P1135" s="50" t="s">
        <v>9925</v>
      </c>
    </row>
    <row r="1136" spans="1:16" ht="13.5" thickBot="1" x14ac:dyDescent="0.25">
      <c r="A1136" s="15" t="str">
        <f t="shared" si="102"/>
        <v> AN 194.165 </v>
      </c>
      <c r="B1136" s="21" t="str">
        <f t="shared" si="103"/>
        <v>I</v>
      </c>
      <c r="C1136" s="15">
        <f t="shared" si="104"/>
        <v>19608.468700000001</v>
      </c>
      <c r="D1136" s="19" t="str">
        <f t="shared" si="105"/>
        <v>vis</v>
      </c>
      <c r="E1136" s="47">
        <f>VLOOKUP(C1136,Active!C$21:E$693,3,FALSE)</f>
        <v>-30890.012995604353</v>
      </c>
      <c r="F1136" s="21" t="s">
        <v>9287</v>
      </c>
      <c r="G1136" s="19" t="str">
        <f t="shared" si="106"/>
        <v>19608.4687</v>
      </c>
      <c r="H1136" s="15">
        <f t="shared" si="107"/>
        <v>-19738</v>
      </c>
      <c r="I1136" s="48" t="s">
        <v>9969</v>
      </c>
      <c r="J1136" s="49" t="s">
        <v>9970</v>
      </c>
      <c r="K1136" s="48">
        <v>-19738</v>
      </c>
      <c r="L1136" s="48" t="s">
        <v>9971</v>
      </c>
      <c r="M1136" s="49" t="s">
        <v>9369</v>
      </c>
      <c r="N1136" s="49"/>
      <c r="O1136" s="50" t="s">
        <v>9945</v>
      </c>
      <c r="P1136" s="50" t="s">
        <v>9972</v>
      </c>
    </row>
    <row r="1137" spans="1:16" ht="13.5" thickBot="1" x14ac:dyDescent="0.25">
      <c r="A1137" s="15" t="str">
        <f t="shared" si="102"/>
        <v> MSSI 2.123 </v>
      </c>
      <c r="B1137" s="21" t="str">
        <f t="shared" si="103"/>
        <v>I</v>
      </c>
      <c r="C1137" s="15">
        <f t="shared" si="104"/>
        <v>19632.366999999998</v>
      </c>
      <c r="D1137" s="19" t="str">
        <f t="shared" si="105"/>
        <v>vis</v>
      </c>
      <c r="E1137" s="47">
        <f>VLOOKUP(C1137,Active!C$21:E$693,3,FALSE)</f>
        <v>-30870.018606144673</v>
      </c>
      <c r="F1137" s="21" t="s">
        <v>9287</v>
      </c>
      <c r="G1137" s="19" t="str">
        <f t="shared" si="106"/>
        <v>19632.367</v>
      </c>
      <c r="H1137" s="15">
        <f t="shared" si="107"/>
        <v>-19718</v>
      </c>
      <c r="I1137" s="48" t="s">
        <v>9973</v>
      </c>
      <c r="J1137" s="49" t="s">
        <v>9974</v>
      </c>
      <c r="K1137" s="48">
        <v>-19718</v>
      </c>
      <c r="L1137" s="48" t="s">
        <v>9353</v>
      </c>
      <c r="M1137" s="49" t="s">
        <v>9369</v>
      </c>
      <c r="N1137" s="49"/>
      <c r="O1137" s="50" t="s">
        <v>9975</v>
      </c>
      <c r="P1137" s="50" t="s">
        <v>9976</v>
      </c>
    </row>
    <row r="1138" spans="1:16" ht="13.5" thickBot="1" x14ac:dyDescent="0.25">
      <c r="A1138" s="15" t="str">
        <f t="shared" si="102"/>
        <v> AN 194.165 </v>
      </c>
      <c r="B1138" s="21" t="str">
        <f t="shared" si="103"/>
        <v>I</v>
      </c>
      <c r="C1138" s="15">
        <f t="shared" si="104"/>
        <v>19632.371500000001</v>
      </c>
      <c r="D1138" s="19" t="str">
        <f t="shared" si="105"/>
        <v>vis</v>
      </c>
      <c r="E1138" s="47">
        <f>VLOOKUP(C1138,Active!C$21:E$693,3,FALSE)</f>
        <v>-30870.014841242875</v>
      </c>
      <c r="F1138" s="21" t="s">
        <v>9287</v>
      </c>
      <c r="G1138" s="19" t="str">
        <f t="shared" si="106"/>
        <v>19632.3715</v>
      </c>
      <c r="H1138" s="15">
        <f t="shared" si="107"/>
        <v>-19718</v>
      </c>
      <c r="I1138" s="48" t="s">
        <v>9977</v>
      </c>
      <c r="J1138" s="49" t="s">
        <v>9978</v>
      </c>
      <c r="K1138" s="48">
        <v>-19718</v>
      </c>
      <c r="L1138" s="48" t="s">
        <v>9979</v>
      </c>
      <c r="M1138" s="49" t="s">
        <v>9369</v>
      </c>
      <c r="N1138" s="49"/>
      <c r="O1138" s="50" t="s">
        <v>9945</v>
      </c>
      <c r="P1138" s="50" t="s">
        <v>9972</v>
      </c>
    </row>
    <row r="1139" spans="1:16" ht="13.5" thickBot="1" x14ac:dyDescent="0.25">
      <c r="A1139" s="15" t="str">
        <f t="shared" si="102"/>
        <v> MSSI 2.123 </v>
      </c>
      <c r="B1139" s="21" t="str">
        <f t="shared" si="103"/>
        <v>I</v>
      </c>
      <c r="C1139" s="15">
        <f t="shared" si="104"/>
        <v>19638.362000000001</v>
      </c>
      <c r="D1139" s="19" t="str">
        <f t="shared" si="105"/>
        <v>vis</v>
      </c>
      <c r="E1139" s="47">
        <f>VLOOKUP(C1139,Active!C$21:E$693,3,FALSE)</f>
        <v>-30865.002920308823</v>
      </c>
      <c r="F1139" s="21" t="s">
        <v>9287</v>
      </c>
      <c r="G1139" s="19" t="str">
        <f t="shared" si="106"/>
        <v>19638.362</v>
      </c>
      <c r="H1139" s="15">
        <f t="shared" si="107"/>
        <v>-19713</v>
      </c>
      <c r="I1139" s="48" t="s">
        <v>9980</v>
      </c>
      <c r="J1139" s="49" t="s">
        <v>9981</v>
      </c>
      <c r="K1139" s="48">
        <v>-19713</v>
      </c>
      <c r="L1139" s="48" t="s">
        <v>9503</v>
      </c>
      <c r="M1139" s="49" t="s">
        <v>9369</v>
      </c>
      <c r="N1139" s="49"/>
      <c r="O1139" s="50" t="s">
        <v>9975</v>
      </c>
      <c r="P1139" s="50" t="s">
        <v>9976</v>
      </c>
    </row>
    <row r="1140" spans="1:16" ht="13.5" thickBot="1" x14ac:dyDescent="0.25">
      <c r="A1140" s="15" t="str">
        <f t="shared" si="102"/>
        <v> MSSI 2.123 </v>
      </c>
      <c r="B1140" s="21" t="str">
        <f t="shared" si="103"/>
        <v>I</v>
      </c>
      <c r="C1140" s="15">
        <f t="shared" si="104"/>
        <v>19644.329000000002</v>
      </c>
      <c r="D1140" s="19" t="str">
        <f t="shared" si="105"/>
        <v>vis</v>
      </c>
      <c r="E1140" s="47">
        <f>VLOOKUP(C1140,Active!C$21:E$693,3,FALSE)</f>
        <v>-30860.010660528595</v>
      </c>
      <c r="F1140" s="21" t="s">
        <v>9287</v>
      </c>
      <c r="G1140" s="19" t="str">
        <f t="shared" si="106"/>
        <v>19644.329</v>
      </c>
      <c r="H1140" s="15">
        <f t="shared" si="107"/>
        <v>-19708</v>
      </c>
      <c r="I1140" s="48" t="s">
        <v>9982</v>
      </c>
      <c r="J1140" s="49" t="s">
        <v>9983</v>
      </c>
      <c r="K1140" s="48">
        <v>-19708</v>
      </c>
      <c r="L1140" s="48" t="s">
        <v>9430</v>
      </c>
      <c r="M1140" s="49" t="s">
        <v>9369</v>
      </c>
      <c r="N1140" s="49"/>
      <c r="O1140" s="50" t="s">
        <v>9975</v>
      </c>
      <c r="P1140" s="50" t="s">
        <v>9976</v>
      </c>
    </row>
    <row r="1141" spans="1:16" ht="13.5" thickBot="1" x14ac:dyDescent="0.25">
      <c r="A1141" s="15" t="str">
        <f t="shared" si="102"/>
        <v> MSSI 2.123 </v>
      </c>
      <c r="B1141" s="21" t="str">
        <f t="shared" si="103"/>
        <v>I</v>
      </c>
      <c r="C1141" s="15">
        <f t="shared" si="104"/>
        <v>19650.311000000002</v>
      </c>
      <c r="D1141" s="19" t="str">
        <f t="shared" si="105"/>
        <v>vis</v>
      </c>
      <c r="E1141" s="47">
        <f>VLOOKUP(C1141,Active!C$21:E$693,3,FALSE)</f>
        <v>-30855.005851075712</v>
      </c>
      <c r="F1141" s="21" t="s">
        <v>9287</v>
      </c>
      <c r="G1141" s="19" t="str">
        <f t="shared" si="106"/>
        <v>19650.311</v>
      </c>
      <c r="H1141" s="15">
        <f t="shared" si="107"/>
        <v>-19703</v>
      </c>
      <c r="I1141" s="48" t="s">
        <v>9984</v>
      </c>
      <c r="J1141" s="49" t="s">
        <v>9985</v>
      </c>
      <c r="K1141" s="48">
        <v>-19703</v>
      </c>
      <c r="L1141" s="48" t="s">
        <v>9915</v>
      </c>
      <c r="M1141" s="49" t="s">
        <v>9369</v>
      </c>
      <c r="N1141" s="49"/>
      <c r="O1141" s="50" t="s">
        <v>9975</v>
      </c>
      <c r="P1141" s="50" t="s">
        <v>9976</v>
      </c>
    </row>
    <row r="1142" spans="1:16" ht="13.5" thickBot="1" x14ac:dyDescent="0.25">
      <c r="A1142" s="15" t="str">
        <f t="shared" si="102"/>
        <v> AN 200.28 </v>
      </c>
      <c r="B1142" s="21" t="str">
        <f t="shared" si="103"/>
        <v>I</v>
      </c>
      <c r="C1142" s="15">
        <f t="shared" si="104"/>
        <v>19663.536700000001</v>
      </c>
      <c r="D1142" s="19" t="str">
        <f t="shared" si="105"/>
        <v>vis</v>
      </c>
      <c r="E1142" s="47">
        <f>VLOOKUP(C1142,Active!C$21:E$693,3,FALSE)</f>
        <v>-30843.940637371103</v>
      </c>
      <c r="F1142" s="21" t="s">
        <v>9287</v>
      </c>
      <c r="G1142" s="19" t="str">
        <f t="shared" si="106"/>
        <v>19663.5367</v>
      </c>
      <c r="H1142" s="15">
        <f t="shared" si="107"/>
        <v>-19692</v>
      </c>
      <c r="I1142" s="48" t="s">
        <v>9986</v>
      </c>
      <c r="J1142" s="49" t="s">
        <v>9987</v>
      </c>
      <c r="K1142" s="48">
        <v>-19692</v>
      </c>
      <c r="L1142" s="48" t="s">
        <v>9988</v>
      </c>
      <c r="M1142" s="49" t="s">
        <v>9369</v>
      </c>
      <c r="N1142" s="49"/>
      <c r="O1142" s="50" t="s">
        <v>9989</v>
      </c>
      <c r="P1142" s="50" t="s">
        <v>9990</v>
      </c>
    </row>
    <row r="1143" spans="1:16" ht="13.5" thickBot="1" x14ac:dyDescent="0.25">
      <c r="A1143" s="15" t="str">
        <f t="shared" si="102"/>
        <v> MSSI 2.123 </v>
      </c>
      <c r="B1143" s="21" t="str">
        <f t="shared" si="103"/>
        <v>I</v>
      </c>
      <c r="C1143" s="15">
        <f t="shared" si="104"/>
        <v>19675.397000000001</v>
      </c>
      <c r="D1143" s="19" t="str">
        <f t="shared" si="105"/>
        <v>vis</v>
      </c>
      <c r="E1143" s="47">
        <f>VLOOKUP(C1143,Active!C$21:E$693,3,FALSE)</f>
        <v>-30834.017778535595</v>
      </c>
      <c r="F1143" s="21" t="s">
        <v>9287</v>
      </c>
      <c r="G1143" s="19" t="str">
        <f t="shared" si="106"/>
        <v>19675.397</v>
      </c>
      <c r="H1143" s="15">
        <f t="shared" si="107"/>
        <v>-19682</v>
      </c>
      <c r="I1143" s="48" t="s">
        <v>9991</v>
      </c>
      <c r="J1143" s="49" t="s">
        <v>9992</v>
      </c>
      <c r="K1143" s="48">
        <v>-19682</v>
      </c>
      <c r="L1143" s="48" t="s">
        <v>9456</v>
      </c>
      <c r="M1143" s="49" t="s">
        <v>9369</v>
      </c>
      <c r="N1143" s="49"/>
      <c r="O1143" s="50" t="s">
        <v>9975</v>
      </c>
      <c r="P1143" s="50" t="s">
        <v>9976</v>
      </c>
    </row>
    <row r="1144" spans="1:16" ht="13.5" thickBot="1" x14ac:dyDescent="0.25">
      <c r="A1144" s="15" t="str">
        <f t="shared" si="102"/>
        <v> AN 194.165 </v>
      </c>
      <c r="B1144" s="21" t="str">
        <f t="shared" si="103"/>
        <v>I</v>
      </c>
      <c r="C1144" s="15">
        <f t="shared" si="104"/>
        <v>19675.406299999999</v>
      </c>
      <c r="D1144" s="19" t="str">
        <f t="shared" si="105"/>
        <v>vis</v>
      </c>
      <c r="E1144" s="47">
        <f>VLOOKUP(C1144,Active!C$21:E$693,3,FALSE)</f>
        <v>-30834.009997738547</v>
      </c>
      <c r="F1144" s="21" t="s">
        <v>9287</v>
      </c>
      <c r="G1144" s="19" t="str">
        <f t="shared" si="106"/>
        <v>19675.4063</v>
      </c>
      <c r="H1144" s="15">
        <f t="shared" si="107"/>
        <v>-19682</v>
      </c>
      <c r="I1144" s="48" t="s">
        <v>9993</v>
      </c>
      <c r="J1144" s="49" t="s">
        <v>9994</v>
      </c>
      <c r="K1144" s="48">
        <v>-19682</v>
      </c>
      <c r="L1144" s="48" t="s">
        <v>9995</v>
      </c>
      <c r="M1144" s="49" t="s">
        <v>9369</v>
      </c>
      <c r="N1144" s="49"/>
      <c r="O1144" s="50" t="s">
        <v>9945</v>
      </c>
      <c r="P1144" s="50" t="s">
        <v>9972</v>
      </c>
    </row>
    <row r="1145" spans="1:16" ht="13.5" thickBot="1" x14ac:dyDescent="0.25">
      <c r="A1145" s="15" t="str">
        <f t="shared" si="102"/>
        <v> MHAM 13.10 </v>
      </c>
      <c r="B1145" s="21" t="str">
        <f t="shared" si="103"/>
        <v>I</v>
      </c>
      <c r="C1145" s="15">
        <f t="shared" si="104"/>
        <v>19681.377</v>
      </c>
      <c r="D1145" s="19" t="str">
        <f t="shared" si="105"/>
        <v>vis</v>
      </c>
      <c r="E1145" s="47">
        <f>VLOOKUP(C1145,Active!C$21:E$693,3,FALSE)</f>
        <v>-30829.014642372396</v>
      </c>
      <c r="F1145" s="21" t="s">
        <v>9287</v>
      </c>
      <c r="G1145" s="19" t="str">
        <f t="shared" si="106"/>
        <v>19681.377</v>
      </c>
      <c r="H1145" s="15">
        <f t="shared" si="107"/>
        <v>-19677</v>
      </c>
      <c r="I1145" s="48" t="s">
        <v>9996</v>
      </c>
      <c r="J1145" s="49" t="s">
        <v>9997</v>
      </c>
      <c r="K1145" s="48">
        <v>-19677</v>
      </c>
      <c r="L1145" s="48" t="s">
        <v>9368</v>
      </c>
      <c r="M1145" s="49" t="s">
        <v>9369</v>
      </c>
      <c r="N1145" s="49"/>
      <c r="O1145" s="50" t="s">
        <v>9403</v>
      </c>
      <c r="P1145" s="50" t="s">
        <v>9404</v>
      </c>
    </row>
    <row r="1146" spans="1:16" ht="13.5" thickBot="1" x14ac:dyDescent="0.25">
      <c r="A1146" s="15" t="str">
        <f t="shared" si="102"/>
        <v> MSSI 2.123 </v>
      </c>
      <c r="B1146" s="21" t="str">
        <f t="shared" si="103"/>
        <v>I</v>
      </c>
      <c r="C1146" s="15">
        <f t="shared" si="104"/>
        <v>19681.38</v>
      </c>
      <c r="D1146" s="19" t="str">
        <f t="shared" si="105"/>
        <v>vis</v>
      </c>
      <c r="E1146" s="47">
        <f>VLOOKUP(C1146,Active!C$21:E$693,3,FALSE)</f>
        <v>-30829.012132437863</v>
      </c>
      <c r="F1146" s="21" t="s">
        <v>9287</v>
      </c>
      <c r="G1146" s="19" t="str">
        <f t="shared" si="106"/>
        <v>19681.380</v>
      </c>
      <c r="H1146" s="15">
        <f t="shared" si="107"/>
        <v>-19677</v>
      </c>
      <c r="I1146" s="48" t="s">
        <v>9998</v>
      </c>
      <c r="J1146" s="49" t="s">
        <v>9999</v>
      </c>
      <c r="K1146" s="48">
        <v>-19677</v>
      </c>
      <c r="L1146" s="48" t="s">
        <v>9417</v>
      </c>
      <c r="M1146" s="49" t="s">
        <v>9369</v>
      </c>
      <c r="N1146" s="49"/>
      <c r="O1146" s="50" t="s">
        <v>9975</v>
      </c>
      <c r="P1146" s="50" t="s">
        <v>9976</v>
      </c>
    </row>
    <row r="1147" spans="1:16" ht="13.5" thickBot="1" x14ac:dyDescent="0.25">
      <c r="A1147" s="15" t="str">
        <f t="shared" si="102"/>
        <v> AN 194.165 </v>
      </c>
      <c r="B1147" s="21" t="str">
        <f t="shared" si="103"/>
        <v>I</v>
      </c>
      <c r="C1147" s="15">
        <f t="shared" si="104"/>
        <v>19687.357</v>
      </c>
      <c r="D1147" s="19" t="str">
        <f t="shared" si="105"/>
        <v>vis</v>
      </c>
      <c r="E1147" s="47">
        <f>VLOOKUP(C1147,Active!C$21:E$693,3,FALSE)</f>
        <v>-30824.011506209197</v>
      </c>
      <c r="F1147" s="21" t="s">
        <v>9287</v>
      </c>
      <c r="G1147" s="19" t="str">
        <f t="shared" si="106"/>
        <v>19687.3570</v>
      </c>
      <c r="H1147" s="15">
        <f t="shared" si="107"/>
        <v>-19672</v>
      </c>
      <c r="I1147" s="48" t="s">
        <v>10000</v>
      </c>
      <c r="J1147" s="49" t="s">
        <v>10001</v>
      </c>
      <c r="K1147" s="48">
        <v>-19672</v>
      </c>
      <c r="L1147" s="48" t="s">
        <v>10002</v>
      </c>
      <c r="M1147" s="49" t="s">
        <v>9369</v>
      </c>
      <c r="N1147" s="49"/>
      <c r="O1147" s="50" t="s">
        <v>9945</v>
      </c>
      <c r="P1147" s="50" t="s">
        <v>9972</v>
      </c>
    </row>
    <row r="1148" spans="1:16" ht="13.5" thickBot="1" x14ac:dyDescent="0.25">
      <c r="A1148" s="15" t="str">
        <f t="shared" si="102"/>
        <v> MSSI 2.123 </v>
      </c>
      <c r="B1148" s="21" t="str">
        <f t="shared" si="103"/>
        <v>I</v>
      </c>
      <c r="C1148" s="15">
        <f t="shared" si="104"/>
        <v>19687.36</v>
      </c>
      <c r="D1148" s="19" t="str">
        <f t="shared" si="105"/>
        <v>vis</v>
      </c>
      <c r="E1148" s="47">
        <f>VLOOKUP(C1148,Active!C$21:E$693,3,FALSE)</f>
        <v>-30824.008996274672</v>
      </c>
      <c r="F1148" s="21" t="s">
        <v>9287</v>
      </c>
      <c r="G1148" s="19" t="str">
        <f t="shared" si="106"/>
        <v>19687.360</v>
      </c>
      <c r="H1148" s="15">
        <f t="shared" si="107"/>
        <v>-19672</v>
      </c>
      <c r="I1148" s="48" t="s">
        <v>10003</v>
      </c>
      <c r="J1148" s="49" t="s">
        <v>10004</v>
      </c>
      <c r="K1148" s="48">
        <v>-19672</v>
      </c>
      <c r="L1148" s="48" t="s">
        <v>9522</v>
      </c>
      <c r="M1148" s="49" t="s">
        <v>9369</v>
      </c>
      <c r="N1148" s="49"/>
      <c r="O1148" s="50" t="s">
        <v>9975</v>
      </c>
      <c r="P1148" s="50" t="s">
        <v>9976</v>
      </c>
    </row>
    <row r="1149" spans="1:16" ht="13.5" thickBot="1" x14ac:dyDescent="0.25">
      <c r="A1149" s="15" t="str">
        <f t="shared" si="102"/>
        <v> MSSI 2.123 </v>
      </c>
      <c r="B1149" s="21" t="str">
        <f t="shared" si="103"/>
        <v>I</v>
      </c>
      <c r="C1149" s="15">
        <f t="shared" si="104"/>
        <v>19724.400000000001</v>
      </c>
      <c r="D1149" s="19" t="str">
        <f t="shared" si="105"/>
        <v>vis</v>
      </c>
      <c r="E1149" s="47">
        <f>VLOOKUP(C1149,Active!C$21:E$693,3,FALSE)</f>
        <v>-30793.019671277219</v>
      </c>
      <c r="F1149" s="21" t="s">
        <v>9287</v>
      </c>
      <c r="G1149" s="19" t="str">
        <f t="shared" si="106"/>
        <v>19724.400</v>
      </c>
      <c r="H1149" s="15">
        <f t="shared" si="107"/>
        <v>-19641</v>
      </c>
      <c r="I1149" s="48" t="s">
        <v>10005</v>
      </c>
      <c r="J1149" s="49" t="s">
        <v>10006</v>
      </c>
      <c r="K1149" s="48">
        <v>-19641</v>
      </c>
      <c r="L1149" s="48" t="s">
        <v>9389</v>
      </c>
      <c r="M1149" s="49" t="s">
        <v>9369</v>
      </c>
      <c r="N1149" s="49"/>
      <c r="O1149" s="50" t="s">
        <v>9975</v>
      </c>
      <c r="P1149" s="50" t="s">
        <v>9976</v>
      </c>
    </row>
    <row r="1150" spans="1:16" ht="13.5" thickBot="1" x14ac:dyDescent="0.25">
      <c r="A1150" s="15" t="str">
        <f t="shared" si="102"/>
        <v> AJ 28.126 </v>
      </c>
      <c r="B1150" s="21" t="str">
        <f t="shared" si="103"/>
        <v>I</v>
      </c>
      <c r="C1150" s="15">
        <f t="shared" si="104"/>
        <v>19725.600999999999</v>
      </c>
      <c r="D1150" s="19" t="str">
        <f t="shared" si="105"/>
        <v>vis</v>
      </c>
      <c r="E1150" s="47">
        <f>VLOOKUP(C1150,Active!C$21:E$693,3,FALSE)</f>
        <v>-30792.014860820371</v>
      </c>
      <c r="F1150" s="21" t="s">
        <v>9287</v>
      </c>
      <c r="G1150" s="19" t="str">
        <f t="shared" si="106"/>
        <v>19725.601</v>
      </c>
      <c r="H1150" s="15">
        <f t="shared" si="107"/>
        <v>-19640</v>
      </c>
      <c r="I1150" s="48" t="s">
        <v>10007</v>
      </c>
      <c r="J1150" s="49" t="s">
        <v>10008</v>
      </c>
      <c r="K1150" s="48">
        <v>-19640</v>
      </c>
      <c r="L1150" s="48" t="s">
        <v>9368</v>
      </c>
      <c r="M1150" s="49" t="s">
        <v>9369</v>
      </c>
      <c r="N1150" s="49"/>
      <c r="O1150" s="50" t="s">
        <v>10009</v>
      </c>
      <c r="P1150" s="50" t="s">
        <v>10010</v>
      </c>
    </row>
    <row r="1151" spans="1:16" ht="13.5" thickBot="1" x14ac:dyDescent="0.25">
      <c r="A1151" s="15" t="str">
        <f t="shared" si="102"/>
        <v> MHAM 13.12 </v>
      </c>
      <c r="B1151" s="21" t="str">
        <f t="shared" si="103"/>
        <v>I</v>
      </c>
      <c r="C1151" s="15">
        <f t="shared" si="104"/>
        <v>19736.36</v>
      </c>
      <c r="D1151" s="19" t="str">
        <f t="shared" si="105"/>
        <v>vis</v>
      </c>
      <c r="E1151" s="47">
        <f>VLOOKUP(C1151,Active!C$21:E$693,3,FALSE)</f>
        <v>-30783.013398950829</v>
      </c>
      <c r="F1151" s="21" t="s">
        <v>9287</v>
      </c>
      <c r="G1151" s="19" t="str">
        <f t="shared" si="106"/>
        <v>19736.360</v>
      </c>
      <c r="H1151" s="15">
        <f t="shared" si="107"/>
        <v>-19631</v>
      </c>
      <c r="I1151" s="48" t="s">
        <v>10011</v>
      </c>
      <c r="J1151" s="49" t="s">
        <v>10012</v>
      </c>
      <c r="K1151" s="48">
        <v>-19631</v>
      </c>
      <c r="L1151" s="48" t="s">
        <v>9435</v>
      </c>
      <c r="M1151" s="49" t="s">
        <v>9369</v>
      </c>
      <c r="N1151" s="49"/>
      <c r="O1151" s="50" t="s">
        <v>9403</v>
      </c>
      <c r="P1151" s="50" t="s">
        <v>10013</v>
      </c>
    </row>
    <row r="1152" spans="1:16" ht="13.5" thickBot="1" x14ac:dyDescent="0.25">
      <c r="A1152" s="15" t="str">
        <f t="shared" si="102"/>
        <v> MSSI 2.123 </v>
      </c>
      <c r="B1152" s="21" t="str">
        <f t="shared" si="103"/>
        <v>I</v>
      </c>
      <c r="C1152" s="15">
        <f t="shared" si="104"/>
        <v>19736.368999999999</v>
      </c>
      <c r="D1152" s="19" t="str">
        <f t="shared" si="105"/>
        <v>vis</v>
      </c>
      <c r="E1152" s="47">
        <f>VLOOKUP(C1152,Active!C$21:E$693,3,FALSE)</f>
        <v>-30783.00586914724</v>
      </c>
      <c r="F1152" s="21" t="s">
        <v>9287</v>
      </c>
      <c r="G1152" s="19" t="str">
        <f t="shared" si="106"/>
        <v>19736.369</v>
      </c>
      <c r="H1152" s="15">
        <f t="shared" si="107"/>
        <v>-19631</v>
      </c>
      <c r="I1152" s="48" t="s">
        <v>10014</v>
      </c>
      <c r="J1152" s="49" t="s">
        <v>10015</v>
      </c>
      <c r="K1152" s="48">
        <v>-19631</v>
      </c>
      <c r="L1152" s="48" t="s">
        <v>9556</v>
      </c>
      <c r="M1152" s="49" t="s">
        <v>9369</v>
      </c>
      <c r="N1152" s="49"/>
      <c r="O1152" s="50" t="s">
        <v>9975</v>
      </c>
      <c r="P1152" s="50" t="s">
        <v>9976</v>
      </c>
    </row>
    <row r="1153" spans="1:16" ht="13.5" thickBot="1" x14ac:dyDescent="0.25">
      <c r="A1153" s="15" t="str">
        <f t="shared" si="102"/>
        <v> MSSI 2.123 </v>
      </c>
      <c r="B1153" s="21" t="str">
        <f t="shared" si="103"/>
        <v>I</v>
      </c>
      <c r="C1153" s="15">
        <f t="shared" si="104"/>
        <v>19742.34</v>
      </c>
      <c r="D1153" s="19" t="str">
        <f t="shared" si="105"/>
        <v>vis</v>
      </c>
      <c r="E1153" s="47">
        <f>VLOOKUP(C1153,Active!C$21:E$693,3,FALSE)</f>
        <v>-30778.010262787637</v>
      </c>
      <c r="F1153" s="21" t="s">
        <v>9287</v>
      </c>
      <c r="G1153" s="19" t="str">
        <f t="shared" si="106"/>
        <v>19742.340</v>
      </c>
      <c r="H1153" s="15">
        <f t="shared" si="107"/>
        <v>-19626</v>
      </c>
      <c r="I1153" s="48" t="s">
        <v>10016</v>
      </c>
      <c r="J1153" s="49" t="s">
        <v>10017</v>
      </c>
      <c r="K1153" s="48">
        <v>-19626</v>
      </c>
      <c r="L1153" s="48" t="s">
        <v>9430</v>
      </c>
      <c r="M1153" s="49" t="s">
        <v>9369</v>
      </c>
      <c r="N1153" s="49"/>
      <c r="O1153" s="50" t="s">
        <v>9975</v>
      </c>
      <c r="P1153" s="50" t="s">
        <v>9976</v>
      </c>
    </row>
    <row r="1154" spans="1:16" ht="13.5" thickBot="1" x14ac:dyDescent="0.25">
      <c r="A1154" s="15" t="str">
        <f t="shared" si="102"/>
        <v> MSSI 2.123 </v>
      </c>
      <c r="B1154" s="21" t="str">
        <f t="shared" si="103"/>
        <v>I</v>
      </c>
      <c r="C1154" s="15">
        <f t="shared" si="104"/>
        <v>19748.315999999999</v>
      </c>
      <c r="D1154" s="19" t="str">
        <f t="shared" si="105"/>
        <v>vis</v>
      </c>
      <c r="E1154" s="47">
        <f>VLOOKUP(C1154,Active!C$21:E$693,3,FALSE)</f>
        <v>-30773.010473203816</v>
      </c>
      <c r="F1154" s="21" t="s">
        <v>9287</v>
      </c>
      <c r="G1154" s="19" t="str">
        <f t="shared" si="106"/>
        <v>19748.316</v>
      </c>
      <c r="H1154" s="15">
        <f t="shared" si="107"/>
        <v>-19621</v>
      </c>
      <c r="I1154" s="48" t="s">
        <v>10018</v>
      </c>
      <c r="J1154" s="49" t="s">
        <v>10019</v>
      </c>
      <c r="K1154" s="48">
        <v>-19621</v>
      </c>
      <c r="L1154" s="48" t="s">
        <v>9430</v>
      </c>
      <c r="M1154" s="49" t="s">
        <v>9369</v>
      </c>
      <c r="N1154" s="49"/>
      <c r="O1154" s="50" t="s">
        <v>9975</v>
      </c>
      <c r="P1154" s="50" t="s">
        <v>9976</v>
      </c>
    </row>
    <row r="1155" spans="1:16" ht="13.5" thickBot="1" x14ac:dyDescent="0.25">
      <c r="A1155" s="15" t="str">
        <f t="shared" si="102"/>
        <v> MHAM 13.12 </v>
      </c>
      <c r="B1155" s="21" t="str">
        <f t="shared" si="103"/>
        <v>I</v>
      </c>
      <c r="C1155" s="15">
        <f t="shared" si="104"/>
        <v>19773.412</v>
      </c>
      <c r="D1155" s="19" t="str">
        <f t="shared" si="105"/>
        <v>vis</v>
      </c>
      <c r="E1155" s="47">
        <f>VLOOKUP(C1155,Active!C$21:E$693,3,FALSE)</f>
        <v>-30752.014034215263</v>
      </c>
      <c r="F1155" s="21" t="s">
        <v>9287</v>
      </c>
      <c r="G1155" s="19" t="str">
        <f t="shared" si="106"/>
        <v>19773.412</v>
      </c>
      <c r="H1155" s="15">
        <f t="shared" si="107"/>
        <v>-19600</v>
      </c>
      <c r="I1155" s="48" t="s">
        <v>10020</v>
      </c>
      <c r="J1155" s="49" t="s">
        <v>10021</v>
      </c>
      <c r="K1155" s="48">
        <v>-19600</v>
      </c>
      <c r="L1155" s="48" t="s">
        <v>9363</v>
      </c>
      <c r="M1155" s="49" t="s">
        <v>9369</v>
      </c>
      <c r="N1155" s="49"/>
      <c r="O1155" s="50" t="s">
        <v>9403</v>
      </c>
      <c r="P1155" s="50" t="s">
        <v>10013</v>
      </c>
    </row>
    <row r="1156" spans="1:16" ht="13.5" thickBot="1" x14ac:dyDescent="0.25">
      <c r="A1156" s="15" t="str">
        <f t="shared" si="102"/>
        <v> MHAM 13.12 </v>
      </c>
      <c r="B1156" s="21" t="str">
        <f t="shared" si="103"/>
        <v>I</v>
      </c>
      <c r="C1156" s="15">
        <f t="shared" si="104"/>
        <v>19778.187999999998</v>
      </c>
      <c r="D1156" s="19" t="str">
        <f t="shared" si="105"/>
        <v>vis</v>
      </c>
      <c r="E1156" s="47">
        <f>VLOOKUP(C1156,Active!C$21:E$693,3,FALSE)</f>
        <v>-30748.018218443456</v>
      </c>
      <c r="F1156" s="21" t="s">
        <v>9287</v>
      </c>
      <c r="G1156" s="19" t="str">
        <f t="shared" si="106"/>
        <v>19778.188</v>
      </c>
      <c r="H1156" s="15">
        <f t="shared" si="107"/>
        <v>-19596</v>
      </c>
      <c r="I1156" s="48" t="s">
        <v>10022</v>
      </c>
      <c r="J1156" s="49" t="s">
        <v>10023</v>
      </c>
      <c r="K1156" s="48">
        <v>-19596</v>
      </c>
      <c r="L1156" s="48" t="s">
        <v>9456</v>
      </c>
      <c r="M1156" s="49" t="s">
        <v>9369</v>
      </c>
      <c r="N1156" s="49"/>
      <c r="O1156" s="50" t="s">
        <v>9403</v>
      </c>
      <c r="P1156" s="50" t="s">
        <v>10013</v>
      </c>
    </row>
    <row r="1157" spans="1:16" ht="13.5" thickBot="1" x14ac:dyDescent="0.25">
      <c r="A1157" s="15" t="str">
        <f t="shared" si="102"/>
        <v> MHAM 13.12 </v>
      </c>
      <c r="B1157" s="21" t="str">
        <f t="shared" si="103"/>
        <v>I</v>
      </c>
      <c r="C1157" s="15">
        <f t="shared" si="104"/>
        <v>19797.322</v>
      </c>
      <c r="D1157" s="19" t="str">
        <f t="shared" si="105"/>
        <v>vis</v>
      </c>
      <c r="E1157" s="47">
        <f>VLOOKUP(C1157,Active!C$21:E$693,3,FALSE)</f>
        <v>-30732.009856010911</v>
      </c>
      <c r="F1157" s="21" t="s">
        <v>9287</v>
      </c>
      <c r="G1157" s="19" t="str">
        <f t="shared" si="106"/>
        <v>19797.322</v>
      </c>
      <c r="H1157" s="15">
        <f t="shared" si="107"/>
        <v>-19580</v>
      </c>
      <c r="I1157" s="48" t="s">
        <v>10024</v>
      </c>
      <c r="J1157" s="49" t="s">
        <v>10025</v>
      </c>
      <c r="K1157" s="48">
        <v>-19580</v>
      </c>
      <c r="L1157" s="48" t="s">
        <v>9462</v>
      </c>
      <c r="M1157" s="49" t="s">
        <v>9369</v>
      </c>
      <c r="N1157" s="49"/>
      <c r="O1157" s="50" t="s">
        <v>9403</v>
      </c>
      <c r="P1157" s="50" t="s">
        <v>10013</v>
      </c>
    </row>
    <row r="1158" spans="1:16" ht="13.5" thickBot="1" x14ac:dyDescent="0.25">
      <c r="A1158" s="15" t="str">
        <f t="shared" si="102"/>
        <v> AN 200.163 </v>
      </c>
      <c r="B1158" s="21" t="str">
        <f t="shared" si="103"/>
        <v>I</v>
      </c>
      <c r="C1158" s="15">
        <f t="shared" si="104"/>
        <v>19822.418799999999</v>
      </c>
      <c r="D1158" s="19" t="str">
        <f t="shared" si="105"/>
        <v>vis</v>
      </c>
      <c r="E1158" s="47">
        <f>VLOOKUP(C1158,Active!C$21:E$693,3,FALSE)</f>
        <v>-30711.012747706485</v>
      </c>
      <c r="F1158" s="21" t="s">
        <v>9287</v>
      </c>
      <c r="G1158" s="19" t="str">
        <f t="shared" si="106"/>
        <v>19822.4188</v>
      </c>
      <c r="H1158" s="15">
        <f t="shared" si="107"/>
        <v>-19559</v>
      </c>
      <c r="I1158" s="48" t="s">
        <v>10026</v>
      </c>
      <c r="J1158" s="49" t="s">
        <v>10027</v>
      </c>
      <c r="K1158" s="48">
        <v>-19559</v>
      </c>
      <c r="L1158" s="48" t="s">
        <v>10028</v>
      </c>
      <c r="M1158" s="49" t="s">
        <v>9369</v>
      </c>
      <c r="N1158" s="49"/>
      <c r="O1158" s="50" t="s">
        <v>9945</v>
      </c>
      <c r="P1158" s="50" t="s">
        <v>10029</v>
      </c>
    </row>
    <row r="1159" spans="1:16" ht="13.5" thickBot="1" x14ac:dyDescent="0.25">
      <c r="A1159" s="15" t="str">
        <f t="shared" si="102"/>
        <v> HB 912.12 </v>
      </c>
      <c r="B1159" s="21" t="str">
        <f t="shared" si="103"/>
        <v>I</v>
      </c>
      <c r="C1159" s="15">
        <f t="shared" si="104"/>
        <v>19861.863000000001</v>
      </c>
      <c r="D1159" s="19" t="str">
        <f t="shared" si="105"/>
        <v>vis</v>
      </c>
      <c r="E1159" s="47">
        <f>VLOOKUP(C1159,Active!C$21:E$693,3,FALSE)</f>
        <v>-30678.011961176671</v>
      </c>
      <c r="F1159" s="21" t="s">
        <v>9287</v>
      </c>
      <c r="G1159" s="19" t="str">
        <f t="shared" si="106"/>
        <v>19861.863</v>
      </c>
      <c r="H1159" s="15">
        <f t="shared" si="107"/>
        <v>-19526</v>
      </c>
      <c r="I1159" s="48" t="s">
        <v>10030</v>
      </c>
      <c r="J1159" s="49" t="s">
        <v>10031</v>
      </c>
      <c r="K1159" s="48">
        <v>-19526</v>
      </c>
      <c r="L1159" s="48" t="s">
        <v>9459</v>
      </c>
      <c r="M1159" s="49" t="s">
        <v>9289</v>
      </c>
      <c r="N1159" s="49"/>
      <c r="O1159" s="50" t="s">
        <v>9374</v>
      </c>
      <c r="P1159" s="50" t="s">
        <v>9375</v>
      </c>
    </row>
    <row r="1160" spans="1:16" ht="13.5" thickBot="1" x14ac:dyDescent="0.25">
      <c r="A1160" s="15" t="str">
        <f t="shared" si="102"/>
        <v> AN 200.163 </v>
      </c>
      <c r="B1160" s="21" t="str">
        <f t="shared" si="103"/>
        <v>I</v>
      </c>
      <c r="C1160" s="15">
        <f t="shared" si="104"/>
        <v>20018.438200000001</v>
      </c>
      <c r="D1160" s="19" t="str">
        <f t="shared" si="105"/>
        <v>vis</v>
      </c>
      <c r="E1160" s="47">
        <f>VLOOKUP(C1160,Active!C$21:E$693,3,FALSE)</f>
        <v>-30547.014127501156</v>
      </c>
      <c r="F1160" s="21" t="s">
        <v>9287</v>
      </c>
      <c r="G1160" s="19" t="str">
        <f t="shared" si="106"/>
        <v>20018.4382</v>
      </c>
      <c r="H1160" s="15">
        <f t="shared" si="107"/>
        <v>-19395</v>
      </c>
      <c r="I1160" s="48" t="s">
        <v>10032</v>
      </c>
      <c r="J1160" s="49" t="s">
        <v>10033</v>
      </c>
      <c r="K1160" s="48">
        <v>-19395</v>
      </c>
      <c r="L1160" s="48" t="s">
        <v>10034</v>
      </c>
      <c r="M1160" s="49" t="s">
        <v>9369</v>
      </c>
      <c r="N1160" s="49"/>
      <c r="O1160" s="50" t="s">
        <v>9945</v>
      </c>
      <c r="P1160" s="50" t="s">
        <v>10029</v>
      </c>
    </row>
    <row r="1161" spans="1:16" ht="13.5" thickBot="1" x14ac:dyDescent="0.25">
      <c r="A1161" s="15" t="str">
        <f t="shared" si="102"/>
        <v> AN 197.317 </v>
      </c>
      <c r="B1161" s="21" t="str">
        <f t="shared" si="103"/>
        <v>I</v>
      </c>
      <c r="C1161" s="15">
        <f t="shared" si="104"/>
        <v>20018.438999999998</v>
      </c>
      <c r="D1161" s="19" t="str">
        <f t="shared" si="105"/>
        <v>vis</v>
      </c>
      <c r="E1161" s="47">
        <f>VLOOKUP(C1161,Active!C$21:E$693,3,FALSE)</f>
        <v>-30547.013458185287</v>
      </c>
      <c r="F1161" s="21" t="s">
        <v>9287</v>
      </c>
      <c r="G1161" s="19" t="str">
        <f t="shared" si="106"/>
        <v>20018.439</v>
      </c>
      <c r="H1161" s="15">
        <f t="shared" si="107"/>
        <v>-19395</v>
      </c>
      <c r="I1161" s="48" t="s">
        <v>10035</v>
      </c>
      <c r="J1161" s="49" t="s">
        <v>10036</v>
      </c>
      <c r="K1161" s="48">
        <v>-19395</v>
      </c>
      <c r="L1161" s="48" t="s">
        <v>9435</v>
      </c>
      <c r="M1161" s="49" t="s">
        <v>9369</v>
      </c>
      <c r="N1161" s="49"/>
      <c r="O1161" s="50" t="s">
        <v>10037</v>
      </c>
      <c r="P1161" s="50" t="s">
        <v>10038</v>
      </c>
    </row>
    <row r="1162" spans="1:16" ht="13.5" thickBot="1" x14ac:dyDescent="0.25">
      <c r="A1162" s="15" t="str">
        <f t="shared" si="102"/>
        <v> AN 197.317 </v>
      </c>
      <c r="B1162" s="21" t="str">
        <f t="shared" si="103"/>
        <v>I</v>
      </c>
      <c r="C1162" s="15">
        <f t="shared" si="104"/>
        <v>20024.412</v>
      </c>
      <c r="D1162" s="19" t="str">
        <f t="shared" si="105"/>
        <v>vis</v>
      </c>
      <c r="E1162" s="47">
        <f>VLOOKUP(C1162,Active!C$21:E$693,3,FALSE)</f>
        <v>-30542.016178535996</v>
      </c>
      <c r="F1162" s="21" t="s">
        <v>9287</v>
      </c>
      <c r="G1162" s="19" t="str">
        <f t="shared" si="106"/>
        <v>20024.412</v>
      </c>
      <c r="H1162" s="15">
        <f t="shared" si="107"/>
        <v>-19390</v>
      </c>
      <c r="I1162" s="48" t="s">
        <v>10039</v>
      </c>
      <c r="J1162" s="49" t="s">
        <v>10040</v>
      </c>
      <c r="K1162" s="48">
        <v>-19390</v>
      </c>
      <c r="L1162" s="48" t="s">
        <v>9400</v>
      </c>
      <c r="M1162" s="49" t="s">
        <v>9369</v>
      </c>
      <c r="N1162" s="49"/>
      <c r="O1162" s="50" t="s">
        <v>10037</v>
      </c>
      <c r="P1162" s="50" t="s">
        <v>10038</v>
      </c>
    </row>
    <row r="1163" spans="1:16" ht="13.5" thickBot="1" x14ac:dyDescent="0.25">
      <c r="A1163" s="15" t="str">
        <f t="shared" ref="A1163:A1226" si="108">P1163</f>
        <v> AN 200.163 </v>
      </c>
      <c r="B1163" s="21" t="str">
        <f t="shared" ref="B1163:B1226" si="109">IF(H1163=INT(H1163),"I","II")</f>
        <v>I</v>
      </c>
      <c r="C1163" s="15">
        <f t="shared" ref="C1163:C1226" si="110">1*G1163</f>
        <v>20036.3681</v>
      </c>
      <c r="D1163" s="19" t="str">
        <f t="shared" ref="D1163:D1226" si="111">VLOOKUP(F1163,I$1:J$5,2,FALSE)</f>
        <v>vis</v>
      </c>
      <c r="E1163" s="47">
        <f>VLOOKUP(C1163,Active!C$21:E$693,3,FALSE)</f>
        <v>-30532.013169124493</v>
      </c>
      <c r="F1163" s="21" t="s">
        <v>9287</v>
      </c>
      <c r="G1163" s="19" t="str">
        <f t="shared" ref="G1163:G1226" si="112">MID(I1163,3,LEN(I1163)-3)</f>
        <v>20036.3681</v>
      </c>
      <c r="H1163" s="15">
        <f t="shared" ref="H1163:H1226" si="113">1*K1163</f>
        <v>-19380</v>
      </c>
      <c r="I1163" s="48" t="s">
        <v>10041</v>
      </c>
      <c r="J1163" s="49" t="s">
        <v>10042</v>
      </c>
      <c r="K1163" s="48">
        <v>-19380</v>
      </c>
      <c r="L1163" s="48" t="s">
        <v>10043</v>
      </c>
      <c r="M1163" s="49" t="s">
        <v>9369</v>
      </c>
      <c r="N1163" s="49"/>
      <c r="O1163" s="50" t="s">
        <v>9945</v>
      </c>
      <c r="P1163" s="50" t="s">
        <v>10029</v>
      </c>
    </row>
    <row r="1164" spans="1:16" ht="13.5" thickBot="1" x14ac:dyDescent="0.25">
      <c r="A1164" s="15" t="str">
        <f t="shared" si="108"/>
        <v> PALL 3.144 </v>
      </c>
      <c r="B1164" s="21" t="str">
        <f t="shared" si="109"/>
        <v>I</v>
      </c>
      <c r="C1164" s="15">
        <f t="shared" si="110"/>
        <v>20038.752</v>
      </c>
      <c r="D1164" s="19" t="str">
        <f t="shared" si="111"/>
        <v>vis</v>
      </c>
      <c r="E1164" s="47">
        <f>VLOOKUP(C1164,Active!C$21:E$693,3,FALSE)</f>
        <v>-30530.018691482444</v>
      </c>
      <c r="F1164" s="21" t="s">
        <v>9287</v>
      </c>
      <c r="G1164" s="19" t="str">
        <f t="shared" si="112"/>
        <v>20038.752</v>
      </c>
      <c r="H1164" s="15">
        <f t="shared" si="113"/>
        <v>-19378</v>
      </c>
      <c r="I1164" s="48" t="s">
        <v>10044</v>
      </c>
      <c r="J1164" s="49" t="s">
        <v>10045</v>
      </c>
      <c r="K1164" s="48">
        <v>-19378</v>
      </c>
      <c r="L1164" s="48" t="s">
        <v>9456</v>
      </c>
      <c r="M1164" s="49" t="s">
        <v>9289</v>
      </c>
      <c r="N1164" s="49"/>
      <c r="O1164" s="50" t="s">
        <v>9949</v>
      </c>
      <c r="P1164" s="50" t="s">
        <v>9950</v>
      </c>
    </row>
    <row r="1165" spans="1:16" ht="13.5" thickBot="1" x14ac:dyDescent="0.25">
      <c r="A1165" s="15" t="str">
        <f t="shared" si="108"/>
        <v> AN 197.317 </v>
      </c>
      <c r="B1165" s="21" t="str">
        <f t="shared" si="109"/>
        <v>I</v>
      </c>
      <c r="C1165" s="15">
        <f t="shared" si="110"/>
        <v>20042.346000000001</v>
      </c>
      <c r="D1165" s="19" t="str">
        <f t="shared" si="111"/>
        <v>vis</v>
      </c>
      <c r="E1165" s="47">
        <f>VLOOKUP(C1165,Active!C$21:E$693,3,FALSE)</f>
        <v>-30527.011789915465</v>
      </c>
      <c r="F1165" s="21" t="s">
        <v>9287</v>
      </c>
      <c r="G1165" s="19" t="str">
        <f t="shared" si="112"/>
        <v>20042.346</v>
      </c>
      <c r="H1165" s="15">
        <f t="shared" si="113"/>
        <v>-19375</v>
      </c>
      <c r="I1165" s="48" t="s">
        <v>10046</v>
      </c>
      <c r="J1165" s="49" t="s">
        <v>10047</v>
      </c>
      <c r="K1165" s="48">
        <v>-19375</v>
      </c>
      <c r="L1165" s="48" t="s">
        <v>9459</v>
      </c>
      <c r="M1165" s="49" t="s">
        <v>9369</v>
      </c>
      <c r="N1165" s="49"/>
      <c r="O1165" s="50" t="s">
        <v>10037</v>
      </c>
      <c r="P1165" s="50" t="s">
        <v>10038</v>
      </c>
    </row>
    <row r="1166" spans="1:16" ht="13.5" thickBot="1" x14ac:dyDescent="0.25">
      <c r="A1166" s="15" t="str">
        <f t="shared" si="108"/>
        <v> AN 197.317 </v>
      </c>
      <c r="B1166" s="21" t="str">
        <f t="shared" si="109"/>
        <v>I</v>
      </c>
      <c r="C1166" s="15">
        <f t="shared" si="110"/>
        <v>20054.3</v>
      </c>
      <c r="D1166" s="19" t="str">
        <f t="shared" si="111"/>
        <v>vis</v>
      </c>
      <c r="E1166" s="47">
        <f>VLOOKUP(C1166,Active!C$21:E$693,3,FALSE)</f>
        <v>-30517.010537458136</v>
      </c>
      <c r="F1166" s="21" t="s">
        <v>9287</v>
      </c>
      <c r="G1166" s="19" t="str">
        <f t="shared" si="112"/>
        <v>20054.300</v>
      </c>
      <c r="H1166" s="15">
        <f t="shared" si="113"/>
        <v>-19365</v>
      </c>
      <c r="I1166" s="48" t="s">
        <v>10048</v>
      </c>
      <c r="J1166" s="49" t="s">
        <v>10049</v>
      </c>
      <c r="K1166" s="48">
        <v>-19365</v>
      </c>
      <c r="L1166" s="48" t="s">
        <v>9462</v>
      </c>
      <c r="M1166" s="49" t="s">
        <v>9369</v>
      </c>
      <c r="N1166" s="49"/>
      <c r="O1166" s="50" t="s">
        <v>10037</v>
      </c>
      <c r="P1166" s="50" t="s">
        <v>10038</v>
      </c>
    </row>
    <row r="1167" spans="1:16" ht="13.5" thickBot="1" x14ac:dyDescent="0.25">
      <c r="A1167" s="15" t="str">
        <f t="shared" si="108"/>
        <v> AN 197.317 </v>
      </c>
      <c r="B1167" s="21" t="str">
        <f t="shared" si="109"/>
        <v>I</v>
      </c>
      <c r="C1167" s="15">
        <f t="shared" si="110"/>
        <v>20066.251</v>
      </c>
      <c r="D1167" s="19" t="str">
        <f t="shared" si="111"/>
        <v>vis</v>
      </c>
      <c r="E1167" s="47">
        <f>VLOOKUP(C1167,Active!C$21:E$693,3,FALSE)</f>
        <v>-30507.011794935333</v>
      </c>
      <c r="F1167" s="21" t="s">
        <v>9287</v>
      </c>
      <c r="G1167" s="19" t="str">
        <f t="shared" si="112"/>
        <v>20066.251</v>
      </c>
      <c r="H1167" s="15">
        <f t="shared" si="113"/>
        <v>-19355</v>
      </c>
      <c r="I1167" s="48" t="s">
        <v>10050</v>
      </c>
      <c r="J1167" s="49" t="s">
        <v>10051</v>
      </c>
      <c r="K1167" s="48">
        <v>-19355</v>
      </c>
      <c r="L1167" s="48" t="s">
        <v>9459</v>
      </c>
      <c r="M1167" s="49" t="s">
        <v>9369</v>
      </c>
      <c r="N1167" s="49"/>
      <c r="O1167" s="50" t="s">
        <v>10037</v>
      </c>
      <c r="P1167" s="50" t="s">
        <v>10038</v>
      </c>
    </row>
    <row r="1168" spans="1:16" ht="13.5" thickBot="1" x14ac:dyDescent="0.25">
      <c r="A1168" s="15" t="str">
        <f t="shared" si="108"/>
        <v> MN 76.729 </v>
      </c>
      <c r="B1168" s="21" t="str">
        <f t="shared" si="109"/>
        <v>I</v>
      </c>
      <c r="C1168" s="15">
        <f t="shared" si="110"/>
        <v>20453.504000000001</v>
      </c>
      <c r="D1168" s="19" t="str">
        <f t="shared" si="111"/>
        <v>vis</v>
      </c>
      <c r="E1168" s="47">
        <f>VLOOKUP(C1168,Active!C$21:E$693,3,FALSE)</f>
        <v>-30183.018569415963</v>
      </c>
      <c r="F1168" s="21" t="s">
        <v>9287</v>
      </c>
      <c r="G1168" s="19" t="str">
        <f t="shared" si="112"/>
        <v>20453.504</v>
      </c>
      <c r="H1168" s="15">
        <f t="shared" si="113"/>
        <v>-19031</v>
      </c>
      <c r="I1168" s="48" t="s">
        <v>10052</v>
      </c>
      <c r="J1168" s="49" t="s">
        <v>10053</v>
      </c>
      <c r="K1168" s="48">
        <v>-19031</v>
      </c>
      <c r="L1168" s="48" t="s">
        <v>9301</v>
      </c>
      <c r="M1168" s="49" t="s">
        <v>9369</v>
      </c>
      <c r="N1168" s="49"/>
      <c r="O1168" s="50" t="s">
        <v>10054</v>
      </c>
      <c r="P1168" s="50" t="s">
        <v>10055</v>
      </c>
    </row>
    <row r="1169" spans="1:16" ht="13.5" thickBot="1" x14ac:dyDescent="0.25">
      <c r="A1169" s="15" t="str">
        <f t="shared" si="108"/>
        <v> MN 76.729 </v>
      </c>
      <c r="B1169" s="21" t="str">
        <f t="shared" si="109"/>
        <v>I</v>
      </c>
      <c r="C1169" s="15">
        <f t="shared" si="110"/>
        <v>20508.490000000002</v>
      </c>
      <c r="D1169" s="19" t="str">
        <f t="shared" si="111"/>
        <v>vis</v>
      </c>
      <c r="E1169" s="47">
        <f>VLOOKUP(C1169,Active!C$21:E$693,3,FALSE)</f>
        <v>-30137.014816059862</v>
      </c>
      <c r="F1169" s="21" t="s">
        <v>9287</v>
      </c>
      <c r="G1169" s="19" t="str">
        <f t="shared" si="112"/>
        <v>20508.490</v>
      </c>
      <c r="H1169" s="15">
        <f t="shared" si="113"/>
        <v>-18985</v>
      </c>
      <c r="I1169" s="48" t="s">
        <v>10056</v>
      </c>
      <c r="J1169" s="49" t="s">
        <v>10057</v>
      </c>
      <c r="K1169" s="48">
        <v>-18985</v>
      </c>
      <c r="L1169" s="48" t="s">
        <v>9435</v>
      </c>
      <c r="M1169" s="49" t="s">
        <v>9369</v>
      </c>
      <c r="N1169" s="49"/>
      <c r="O1169" s="50" t="s">
        <v>10054</v>
      </c>
      <c r="P1169" s="50" t="s">
        <v>10055</v>
      </c>
    </row>
    <row r="1170" spans="1:16" ht="13.5" thickBot="1" x14ac:dyDescent="0.25">
      <c r="A1170" s="15" t="str">
        <f t="shared" si="108"/>
        <v> MN 76.729 </v>
      </c>
      <c r="B1170" s="21" t="str">
        <f t="shared" si="109"/>
        <v>I</v>
      </c>
      <c r="C1170" s="15">
        <f t="shared" si="110"/>
        <v>20527.613000000001</v>
      </c>
      <c r="D1170" s="19" t="str">
        <f t="shared" si="111"/>
        <v>vis</v>
      </c>
      <c r="E1170" s="47">
        <f>VLOOKUP(C1170,Active!C$21:E$693,3,FALSE)</f>
        <v>-30121.015656720607</v>
      </c>
      <c r="F1170" s="21" t="s">
        <v>9287</v>
      </c>
      <c r="G1170" s="19" t="str">
        <f t="shared" si="112"/>
        <v>20527.613</v>
      </c>
      <c r="H1170" s="15">
        <f t="shared" si="113"/>
        <v>-18969</v>
      </c>
      <c r="I1170" s="48" t="s">
        <v>10058</v>
      </c>
      <c r="J1170" s="49" t="s">
        <v>10059</v>
      </c>
      <c r="K1170" s="48">
        <v>-18969</v>
      </c>
      <c r="L1170" s="48" t="s">
        <v>9363</v>
      </c>
      <c r="M1170" s="49" t="s">
        <v>9369</v>
      </c>
      <c r="N1170" s="49"/>
      <c r="O1170" s="50" t="s">
        <v>10054</v>
      </c>
      <c r="P1170" s="50" t="s">
        <v>10055</v>
      </c>
    </row>
    <row r="1171" spans="1:16" ht="13.5" thickBot="1" x14ac:dyDescent="0.25">
      <c r="A1171" s="15" t="str">
        <f t="shared" si="108"/>
        <v> MN 76.729 </v>
      </c>
      <c r="B1171" s="21" t="str">
        <f t="shared" si="109"/>
        <v>I</v>
      </c>
      <c r="C1171" s="15">
        <f t="shared" si="110"/>
        <v>20557.494999999999</v>
      </c>
      <c r="D1171" s="19" t="str">
        <f t="shared" si="111"/>
        <v>vis</v>
      </c>
      <c r="E1171" s="47">
        <f>VLOOKUP(C1171,Active!C$21:E$693,3,FALSE)</f>
        <v>-30096.015035511813</v>
      </c>
      <c r="F1171" s="21" t="s">
        <v>9287</v>
      </c>
      <c r="G1171" s="19" t="str">
        <f t="shared" si="112"/>
        <v>20557.495</v>
      </c>
      <c r="H1171" s="15">
        <f t="shared" si="113"/>
        <v>-18944</v>
      </c>
      <c r="I1171" s="48" t="s">
        <v>10060</v>
      </c>
      <c r="J1171" s="49" t="s">
        <v>10061</v>
      </c>
      <c r="K1171" s="48">
        <v>-18944</v>
      </c>
      <c r="L1171" s="48" t="s">
        <v>9435</v>
      </c>
      <c r="M1171" s="49" t="s">
        <v>9369</v>
      </c>
      <c r="N1171" s="49"/>
      <c r="O1171" s="50" t="s">
        <v>10054</v>
      </c>
      <c r="P1171" s="50" t="s">
        <v>10055</v>
      </c>
    </row>
    <row r="1172" spans="1:16" ht="13.5" thickBot="1" x14ac:dyDescent="0.25">
      <c r="A1172" s="15" t="str">
        <f t="shared" si="108"/>
        <v> HB 912.12 </v>
      </c>
      <c r="B1172" s="21" t="str">
        <f t="shared" si="109"/>
        <v>I</v>
      </c>
      <c r="C1172" s="15">
        <f t="shared" si="110"/>
        <v>20582.599999999999</v>
      </c>
      <c r="D1172" s="19" t="str">
        <f t="shared" si="111"/>
        <v>vis</v>
      </c>
      <c r="E1172" s="47">
        <f>VLOOKUP(C1172,Active!C$21:E$693,3,FALSE)</f>
        <v>-30075.011066719668</v>
      </c>
      <c r="F1172" s="21" t="s">
        <v>9287</v>
      </c>
      <c r="G1172" s="19" t="str">
        <f t="shared" si="112"/>
        <v>20582.600</v>
      </c>
      <c r="H1172" s="15">
        <f t="shared" si="113"/>
        <v>-18923</v>
      </c>
      <c r="I1172" s="48" t="s">
        <v>10062</v>
      </c>
      <c r="J1172" s="49" t="s">
        <v>10063</v>
      </c>
      <c r="K1172" s="48">
        <v>-18923</v>
      </c>
      <c r="L1172" s="48" t="s">
        <v>9522</v>
      </c>
      <c r="M1172" s="49" t="s">
        <v>9289</v>
      </c>
      <c r="N1172" s="49"/>
      <c r="O1172" s="50" t="s">
        <v>9374</v>
      </c>
      <c r="P1172" s="50" t="s">
        <v>9375</v>
      </c>
    </row>
    <row r="1173" spans="1:16" ht="13.5" thickBot="1" x14ac:dyDescent="0.25">
      <c r="A1173" s="15" t="str">
        <f t="shared" si="108"/>
        <v> LAWS 3.41 </v>
      </c>
      <c r="B1173" s="21" t="str">
        <f t="shared" si="109"/>
        <v>I</v>
      </c>
      <c r="C1173" s="15">
        <f t="shared" si="110"/>
        <v>20772.642</v>
      </c>
      <c r="D1173" s="19" t="str">
        <f t="shared" si="111"/>
        <v>vis</v>
      </c>
      <c r="E1173" s="47">
        <f>VLOOKUP(C1173,Active!C$21:E$693,3,FALSE)</f>
        <v>-29916.013407400944</v>
      </c>
      <c r="F1173" s="21" t="s">
        <v>9287</v>
      </c>
      <c r="G1173" s="19" t="str">
        <f t="shared" si="112"/>
        <v>20772.6420</v>
      </c>
      <c r="H1173" s="15">
        <f t="shared" si="113"/>
        <v>-18764</v>
      </c>
      <c r="I1173" s="48" t="s">
        <v>10064</v>
      </c>
      <c r="J1173" s="49" t="s">
        <v>10065</v>
      </c>
      <c r="K1173" s="48">
        <v>-18764</v>
      </c>
      <c r="L1173" s="48" t="s">
        <v>10066</v>
      </c>
      <c r="M1173" s="49" t="s">
        <v>9289</v>
      </c>
      <c r="N1173" s="49"/>
      <c r="O1173" s="50" t="s">
        <v>10067</v>
      </c>
      <c r="P1173" s="50" t="s">
        <v>10068</v>
      </c>
    </row>
    <row r="1174" spans="1:16" ht="13.5" thickBot="1" x14ac:dyDescent="0.25">
      <c r="A1174" s="15" t="str">
        <f t="shared" si="108"/>
        <v> LAWS 3.41 </v>
      </c>
      <c r="B1174" s="21" t="str">
        <f t="shared" si="109"/>
        <v>I</v>
      </c>
      <c r="C1174" s="15">
        <f t="shared" si="110"/>
        <v>20778.6188</v>
      </c>
      <c r="D1174" s="19" t="str">
        <f t="shared" si="111"/>
        <v>vis</v>
      </c>
      <c r="E1174" s="47">
        <f>VLOOKUP(C1174,Active!C$21:E$693,3,FALSE)</f>
        <v>-29911.012948501251</v>
      </c>
      <c r="F1174" s="21" t="s">
        <v>9287</v>
      </c>
      <c r="G1174" s="19" t="str">
        <f t="shared" si="112"/>
        <v>20778.6188</v>
      </c>
      <c r="H1174" s="15">
        <f t="shared" si="113"/>
        <v>-18759</v>
      </c>
      <c r="I1174" s="48" t="s">
        <v>10069</v>
      </c>
      <c r="J1174" s="49" t="s">
        <v>10070</v>
      </c>
      <c r="K1174" s="48">
        <v>-18759</v>
      </c>
      <c r="L1174" s="48" t="s">
        <v>10071</v>
      </c>
      <c r="M1174" s="49" t="s">
        <v>9289</v>
      </c>
      <c r="N1174" s="49"/>
      <c r="O1174" s="50" t="s">
        <v>10067</v>
      </c>
      <c r="P1174" s="50" t="s">
        <v>10068</v>
      </c>
    </row>
    <row r="1175" spans="1:16" ht="13.5" thickBot="1" x14ac:dyDescent="0.25">
      <c r="A1175" s="15" t="str">
        <f t="shared" si="108"/>
        <v> LAWS 3.41 </v>
      </c>
      <c r="B1175" s="21" t="str">
        <f t="shared" si="109"/>
        <v>I</v>
      </c>
      <c r="C1175" s="15">
        <f t="shared" si="110"/>
        <v>20785.791099999999</v>
      </c>
      <c r="D1175" s="19" t="str">
        <f t="shared" si="111"/>
        <v>vis</v>
      </c>
      <c r="E1175" s="47">
        <f>VLOOKUP(C1175,Active!C$21:E$693,3,FALSE)</f>
        <v>-29905.012280691331</v>
      </c>
      <c r="F1175" s="21" t="s">
        <v>9287</v>
      </c>
      <c r="G1175" s="19" t="str">
        <f t="shared" si="112"/>
        <v>20785.7911</v>
      </c>
      <c r="H1175" s="15">
        <f t="shared" si="113"/>
        <v>-18753</v>
      </c>
      <c r="I1175" s="48" t="s">
        <v>10072</v>
      </c>
      <c r="J1175" s="49" t="s">
        <v>10073</v>
      </c>
      <c r="K1175" s="48">
        <v>-18753</v>
      </c>
      <c r="L1175" s="48" t="s">
        <v>10074</v>
      </c>
      <c r="M1175" s="49" t="s">
        <v>9289</v>
      </c>
      <c r="N1175" s="49"/>
      <c r="O1175" s="50" t="s">
        <v>10067</v>
      </c>
      <c r="P1175" s="50" t="s">
        <v>10068</v>
      </c>
    </row>
    <row r="1176" spans="1:16" ht="13.5" thickBot="1" x14ac:dyDescent="0.25">
      <c r="A1176" s="15" t="str">
        <f t="shared" si="108"/>
        <v> MN 76.729 </v>
      </c>
      <c r="B1176" s="21" t="str">
        <f t="shared" si="109"/>
        <v>I</v>
      </c>
      <c r="C1176" s="15">
        <f t="shared" si="110"/>
        <v>20949.538</v>
      </c>
      <c r="D1176" s="19" t="str">
        <f t="shared" si="111"/>
        <v>vis</v>
      </c>
      <c r="E1176" s="47">
        <f>VLOOKUP(C1176,Active!C$21:E$693,3,FALSE)</f>
        <v>-29768.014281192816</v>
      </c>
      <c r="F1176" s="21" t="s">
        <v>9287</v>
      </c>
      <c r="G1176" s="19" t="str">
        <f t="shared" si="112"/>
        <v>20949.538</v>
      </c>
      <c r="H1176" s="15">
        <f t="shared" si="113"/>
        <v>-18616</v>
      </c>
      <c r="I1176" s="48" t="s">
        <v>10075</v>
      </c>
      <c r="J1176" s="49" t="s">
        <v>10076</v>
      </c>
      <c r="K1176" s="48">
        <v>-18616</v>
      </c>
      <c r="L1176" s="48" t="s">
        <v>9459</v>
      </c>
      <c r="M1176" s="49" t="s">
        <v>9369</v>
      </c>
      <c r="N1176" s="49"/>
      <c r="O1176" s="50" t="s">
        <v>10054</v>
      </c>
      <c r="P1176" s="50" t="s">
        <v>10055</v>
      </c>
    </row>
    <row r="1177" spans="1:16" ht="13.5" thickBot="1" x14ac:dyDescent="0.25">
      <c r="A1177" s="15" t="str">
        <f t="shared" si="108"/>
        <v> AOLD 13.54 </v>
      </c>
      <c r="B1177" s="21" t="str">
        <f t="shared" si="109"/>
        <v>I</v>
      </c>
      <c r="C1177" s="15">
        <f t="shared" si="110"/>
        <v>21132.421999999999</v>
      </c>
      <c r="D1177" s="19" t="str">
        <f t="shared" si="111"/>
        <v>vis</v>
      </c>
      <c r="E1177" s="47">
        <f>VLOOKUP(C1177,Active!C$21:E$693,3,FALSE)</f>
        <v>-29615.005325662751</v>
      </c>
      <c r="F1177" s="21" t="s">
        <v>9287</v>
      </c>
      <c r="G1177" s="19" t="str">
        <f t="shared" si="112"/>
        <v>21132.422</v>
      </c>
      <c r="H1177" s="15">
        <f t="shared" si="113"/>
        <v>-18463</v>
      </c>
      <c r="I1177" s="48" t="s">
        <v>10077</v>
      </c>
      <c r="J1177" s="49" t="s">
        <v>10078</v>
      </c>
      <c r="K1177" s="48">
        <v>-18463</v>
      </c>
      <c r="L1177" s="48" t="s">
        <v>10079</v>
      </c>
      <c r="M1177" s="49" t="s">
        <v>9369</v>
      </c>
      <c r="N1177" s="49"/>
      <c r="O1177" s="50" t="s">
        <v>10080</v>
      </c>
      <c r="P1177" s="50" t="s">
        <v>10081</v>
      </c>
    </row>
    <row r="1178" spans="1:16" ht="13.5" thickBot="1" x14ac:dyDescent="0.25">
      <c r="A1178" s="15" t="str">
        <f t="shared" si="108"/>
        <v> HB 912.12 </v>
      </c>
      <c r="B1178" s="21" t="str">
        <f t="shared" si="109"/>
        <v>I</v>
      </c>
      <c r="C1178" s="15">
        <f t="shared" si="110"/>
        <v>21238.79</v>
      </c>
      <c r="D1178" s="19" t="str">
        <f t="shared" si="111"/>
        <v>vis</v>
      </c>
      <c r="E1178" s="47">
        <f>VLOOKUP(C1178,Active!C$21:E$693,3,FALSE)</f>
        <v>-29526.01308696597</v>
      </c>
      <c r="F1178" s="21" t="s">
        <v>9287</v>
      </c>
      <c r="G1178" s="19" t="str">
        <f t="shared" si="112"/>
        <v>21238.790</v>
      </c>
      <c r="H1178" s="15">
        <f t="shared" si="113"/>
        <v>-18374</v>
      </c>
      <c r="I1178" s="48" t="s">
        <v>10082</v>
      </c>
      <c r="J1178" s="49" t="s">
        <v>10083</v>
      </c>
      <c r="K1178" s="48">
        <v>-18374</v>
      </c>
      <c r="L1178" s="48" t="s">
        <v>9462</v>
      </c>
      <c r="M1178" s="49" t="s">
        <v>9289</v>
      </c>
      <c r="N1178" s="49"/>
      <c r="O1178" s="50" t="s">
        <v>9374</v>
      </c>
      <c r="P1178" s="50" t="s">
        <v>9375</v>
      </c>
    </row>
    <row r="1179" spans="1:16" ht="13.5" thickBot="1" x14ac:dyDescent="0.25">
      <c r="A1179" s="15" t="str">
        <f t="shared" si="108"/>
        <v> HB 912.12 </v>
      </c>
      <c r="B1179" s="21" t="str">
        <f t="shared" si="109"/>
        <v>I</v>
      </c>
      <c r="C1179" s="15">
        <f t="shared" si="110"/>
        <v>21648.761999999999</v>
      </c>
      <c r="D1179" s="19" t="str">
        <f t="shared" si="111"/>
        <v>vis</v>
      </c>
      <c r="E1179" s="47">
        <f>VLOOKUP(C1179,Active!C$21:E$693,3,FALSE)</f>
        <v>-29183.012127250666</v>
      </c>
      <c r="F1179" s="21" t="s">
        <v>9287</v>
      </c>
      <c r="G1179" s="19" t="str">
        <f t="shared" si="112"/>
        <v>21648.762</v>
      </c>
      <c r="H1179" s="15">
        <f t="shared" si="113"/>
        <v>-18031</v>
      </c>
      <c r="I1179" s="48" t="s">
        <v>10084</v>
      </c>
      <c r="J1179" s="49" t="s">
        <v>10085</v>
      </c>
      <c r="K1179" s="48">
        <v>-18031</v>
      </c>
      <c r="L1179" s="48" t="s">
        <v>9547</v>
      </c>
      <c r="M1179" s="49" t="s">
        <v>9289</v>
      </c>
      <c r="N1179" s="49"/>
      <c r="O1179" s="50" t="s">
        <v>9374</v>
      </c>
      <c r="P1179" s="50" t="s">
        <v>9375</v>
      </c>
    </row>
    <row r="1180" spans="1:16" ht="13.5" thickBot="1" x14ac:dyDescent="0.25">
      <c r="A1180" s="15" t="str">
        <f t="shared" si="108"/>
        <v> PZ 9.126 </v>
      </c>
      <c r="B1180" s="21" t="str">
        <f t="shared" si="109"/>
        <v>I</v>
      </c>
      <c r="C1180" s="15">
        <f t="shared" si="110"/>
        <v>21799.362000000001</v>
      </c>
      <c r="D1180" s="19" t="str">
        <f t="shared" si="111"/>
        <v>vis</v>
      </c>
      <c r="E1180" s="47">
        <f>VLOOKUP(C1180,Active!C$21:E$693,3,FALSE)</f>
        <v>-29057.013413843109</v>
      </c>
      <c r="F1180" s="21" t="s">
        <v>9287</v>
      </c>
      <c r="G1180" s="19" t="str">
        <f t="shared" si="112"/>
        <v>21799.362</v>
      </c>
      <c r="H1180" s="15">
        <f t="shared" si="113"/>
        <v>-17905</v>
      </c>
      <c r="I1180" s="48" t="s">
        <v>10086</v>
      </c>
      <c r="J1180" s="49" t="s">
        <v>10087</v>
      </c>
      <c r="K1180" s="48">
        <v>-17905</v>
      </c>
      <c r="L1180" s="48" t="s">
        <v>9522</v>
      </c>
      <c r="M1180" s="49" t="s">
        <v>9369</v>
      </c>
      <c r="N1180" s="49"/>
      <c r="O1180" s="50" t="s">
        <v>10088</v>
      </c>
      <c r="P1180" s="50" t="s">
        <v>10089</v>
      </c>
    </row>
    <row r="1181" spans="1:16" ht="13.5" thickBot="1" x14ac:dyDescent="0.25">
      <c r="A1181" s="15" t="str">
        <f t="shared" si="108"/>
        <v> AAC 1.31 </v>
      </c>
      <c r="B1181" s="21" t="str">
        <f t="shared" si="109"/>
        <v>I</v>
      </c>
      <c r="C1181" s="15">
        <f t="shared" si="110"/>
        <v>21911.719000000001</v>
      </c>
      <c r="D1181" s="19" t="str">
        <f t="shared" si="111"/>
        <v>vis</v>
      </c>
      <c r="E1181" s="47">
        <f>VLOOKUP(C1181,Active!C$21:E$693,3,FALSE)</f>
        <v>-28963.010509179545</v>
      </c>
      <c r="F1181" s="21" t="s">
        <v>9287</v>
      </c>
      <c r="G1181" s="19" t="str">
        <f t="shared" si="112"/>
        <v>21911.719</v>
      </c>
      <c r="H1181" s="15">
        <f t="shared" si="113"/>
        <v>-17811</v>
      </c>
      <c r="I1181" s="48" t="s">
        <v>10090</v>
      </c>
      <c r="J1181" s="49" t="s">
        <v>10091</v>
      </c>
      <c r="K1181" s="48">
        <v>-17811</v>
      </c>
      <c r="L1181" s="48" t="s">
        <v>9556</v>
      </c>
      <c r="M1181" s="49" t="s">
        <v>9369</v>
      </c>
      <c r="N1181" s="49"/>
      <c r="O1181" s="50" t="s">
        <v>10092</v>
      </c>
      <c r="P1181" s="50" t="s">
        <v>10093</v>
      </c>
    </row>
    <row r="1182" spans="1:16" ht="13.5" thickBot="1" x14ac:dyDescent="0.25">
      <c r="A1182" s="15" t="str">
        <f t="shared" si="108"/>
        <v> HB 912.12 </v>
      </c>
      <c r="B1182" s="21" t="str">
        <f t="shared" si="109"/>
        <v>I</v>
      </c>
      <c r="C1182" s="15">
        <f t="shared" si="110"/>
        <v>21943.992999999999</v>
      </c>
      <c r="D1182" s="19" t="str">
        <f t="shared" si="111"/>
        <v>vis</v>
      </c>
      <c r="E1182" s="47">
        <f>VLOOKUP(C1182,Active!C$21:E$693,3,FALSE)</f>
        <v>-28936.008633505466</v>
      </c>
      <c r="F1182" s="21" t="s">
        <v>9287</v>
      </c>
      <c r="G1182" s="19" t="str">
        <f t="shared" si="112"/>
        <v>21943.993</v>
      </c>
      <c r="H1182" s="15">
        <f t="shared" si="113"/>
        <v>-17784</v>
      </c>
      <c r="I1182" s="48" t="s">
        <v>10094</v>
      </c>
      <c r="J1182" s="49" t="s">
        <v>10095</v>
      </c>
      <c r="K1182" s="48">
        <v>-17784</v>
      </c>
      <c r="L1182" s="48" t="s">
        <v>9964</v>
      </c>
      <c r="M1182" s="49" t="s">
        <v>9289</v>
      </c>
      <c r="N1182" s="49"/>
      <c r="O1182" s="50" t="s">
        <v>9374</v>
      </c>
      <c r="P1182" s="50" t="s">
        <v>9375</v>
      </c>
    </row>
    <row r="1183" spans="1:16" ht="13.5" thickBot="1" x14ac:dyDescent="0.25">
      <c r="A1183" s="15" t="str">
        <f t="shared" si="108"/>
        <v> AAC 1.31 </v>
      </c>
      <c r="B1183" s="21" t="str">
        <f t="shared" si="109"/>
        <v>I</v>
      </c>
      <c r="C1183" s="15">
        <f t="shared" si="110"/>
        <v>22289.418000000001</v>
      </c>
      <c r="D1183" s="19" t="str">
        <f t="shared" si="111"/>
        <v>vis</v>
      </c>
      <c r="E1183" s="47">
        <f>VLOOKUP(C1183,Active!C$21:E$693,3,FALSE)</f>
        <v>-28647.010588493467</v>
      </c>
      <c r="F1183" s="21" t="s">
        <v>9287</v>
      </c>
      <c r="G1183" s="19" t="str">
        <f t="shared" si="112"/>
        <v>22289.418</v>
      </c>
      <c r="H1183" s="15">
        <f t="shared" si="113"/>
        <v>-17495</v>
      </c>
      <c r="I1183" s="48" t="s">
        <v>10096</v>
      </c>
      <c r="J1183" s="49" t="s">
        <v>10097</v>
      </c>
      <c r="K1183" s="48">
        <v>-17495</v>
      </c>
      <c r="L1183" s="48" t="s">
        <v>9920</v>
      </c>
      <c r="M1183" s="49" t="s">
        <v>9369</v>
      </c>
      <c r="N1183" s="49"/>
      <c r="O1183" s="50" t="s">
        <v>10092</v>
      </c>
      <c r="P1183" s="50" t="s">
        <v>10093</v>
      </c>
    </row>
    <row r="1184" spans="1:16" ht="13.5" thickBot="1" x14ac:dyDescent="0.25">
      <c r="A1184" s="15" t="str">
        <f t="shared" si="108"/>
        <v> BAN 7.121 </v>
      </c>
      <c r="B1184" s="21" t="str">
        <f t="shared" si="109"/>
        <v>I</v>
      </c>
      <c r="C1184" s="15">
        <f t="shared" si="110"/>
        <v>22412.5308</v>
      </c>
      <c r="D1184" s="19" t="str">
        <f t="shared" si="111"/>
        <v>vis</v>
      </c>
      <c r="E1184" s="47">
        <f>VLOOKUP(C1184,Active!C$21:E$693,3,FALSE)</f>
        <v>-28544.008899223871</v>
      </c>
      <c r="F1184" s="21" t="s">
        <v>9287</v>
      </c>
      <c r="G1184" s="19" t="str">
        <f t="shared" si="112"/>
        <v>22412.5308</v>
      </c>
      <c r="H1184" s="15">
        <f t="shared" si="113"/>
        <v>-17392</v>
      </c>
      <c r="I1184" s="48" t="s">
        <v>10098</v>
      </c>
      <c r="J1184" s="49" t="s">
        <v>10099</v>
      </c>
      <c r="K1184" s="48">
        <v>-17392</v>
      </c>
      <c r="L1184" s="48" t="s">
        <v>10100</v>
      </c>
      <c r="M1184" s="49" t="s">
        <v>9369</v>
      </c>
      <c r="N1184" s="49"/>
      <c r="O1184" s="50" t="s">
        <v>10054</v>
      </c>
      <c r="P1184" s="50" t="s">
        <v>10101</v>
      </c>
    </row>
    <row r="1185" spans="1:16" ht="13.5" thickBot="1" x14ac:dyDescent="0.25">
      <c r="A1185" s="15" t="str">
        <f t="shared" si="108"/>
        <v> AAC 1.31 </v>
      </c>
      <c r="B1185" s="21" t="str">
        <f t="shared" si="109"/>
        <v>I</v>
      </c>
      <c r="C1185" s="15">
        <f t="shared" si="110"/>
        <v>22668.319</v>
      </c>
      <c r="D1185" s="19" t="str">
        <f t="shared" si="111"/>
        <v>vis</v>
      </c>
      <c r="E1185" s="47">
        <f>VLOOKUP(C1185,Active!C$21:E$693,3,FALSE)</f>
        <v>-28330.005020705703</v>
      </c>
      <c r="F1185" s="21" t="s">
        <v>9287</v>
      </c>
      <c r="G1185" s="19" t="str">
        <f t="shared" si="112"/>
        <v>22668.319</v>
      </c>
      <c r="H1185" s="15">
        <f t="shared" si="113"/>
        <v>-17178</v>
      </c>
      <c r="I1185" s="48" t="s">
        <v>10102</v>
      </c>
      <c r="J1185" s="49" t="s">
        <v>10103</v>
      </c>
      <c r="K1185" s="48">
        <v>-17178</v>
      </c>
      <c r="L1185" s="48" t="s">
        <v>10104</v>
      </c>
      <c r="M1185" s="49" t="s">
        <v>9369</v>
      </c>
      <c r="N1185" s="49"/>
      <c r="O1185" s="50" t="s">
        <v>10092</v>
      </c>
      <c r="P1185" s="50" t="s">
        <v>10093</v>
      </c>
    </row>
    <row r="1186" spans="1:16" ht="13.5" thickBot="1" x14ac:dyDescent="0.25">
      <c r="A1186" s="15" t="str">
        <f t="shared" si="108"/>
        <v> HB 912.12 </v>
      </c>
      <c r="B1186" s="21" t="str">
        <f t="shared" si="109"/>
        <v>I</v>
      </c>
      <c r="C1186" s="15">
        <f t="shared" si="110"/>
        <v>22681.463</v>
      </c>
      <c r="D1186" s="19" t="str">
        <f t="shared" si="111"/>
        <v>vis</v>
      </c>
      <c r="E1186" s="47">
        <f>VLOOKUP(C1186,Active!C$21:E$693,3,FALSE)</f>
        <v>-28319.008160884794</v>
      </c>
      <c r="F1186" s="21" t="s">
        <v>9287</v>
      </c>
      <c r="G1186" s="19" t="str">
        <f t="shared" si="112"/>
        <v>22681.463</v>
      </c>
      <c r="H1186" s="15">
        <f t="shared" si="113"/>
        <v>-17167</v>
      </c>
      <c r="I1186" s="48" t="s">
        <v>10105</v>
      </c>
      <c r="J1186" s="49" t="s">
        <v>10106</v>
      </c>
      <c r="K1186" s="48">
        <v>-17167</v>
      </c>
      <c r="L1186" s="48" t="s">
        <v>10107</v>
      </c>
      <c r="M1186" s="49" t="s">
        <v>9289</v>
      </c>
      <c r="N1186" s="49"/>
      <c r="O1186" s="50" t="s">
        <v>9374</v>
      </c>
      <c r="P1186" s="50" t="s">
        <v>9375</v>
      </c>
    </row>
    <row r="1187" spans="1:16" ht="13.5" thickBot="1" x14ac:dyDescent="0.25">
      <c r="A1187" s="15" t="str">
        <f t="shared" si="108"/>
        <v> BZ 3.18 </v>
      </c>
      <c r="B1187" s="21" t="str">
        <f t="shared" si="109"/>
        <v>I</v>
      </c>
      <c r="C1187" s="15">
        <f t="shared" si="110"/>
        <v>22754.376</v>
      </c>
      <c r="D1187" s="19" t="str">
        <f t="shared" si="111"/>
        <v>vis</v>
      </c>
      <c r="E1187" s="47">
        <f>VLOOKUP(C1187,Active!C$21:E$693,3,FALSE)</f>
        <v>-28258.005875422074</v>
      </c>
      <c r="F1187" s="21" t="s">
        <v>9287</v>
      </c>
      <c r="G1187" s="19" t="str">
        <f t="shared" si="112"/>
        <v>22754.376</v>
      </c>
      <c r="H1187" s="15">
        <f t="shared" si="113"/>
        <v>-17106</v>
      </c>
      <c r="I1187" s="48" t="s">
        <v>10108</v>
      </c>
      <c r="J1187" s="49" t="s">
        <v>10109</v>
      </c>
      <c r="K1187" s="48">
        <v>-17106</v>
      </c>
      <c r="L1187" s="48" t="s">
        <v>10110</v>
      </c>
      <c r="M1187" s="49" t="s">
        <v>9369</v>
      </c>
      <c r="N1187" s="49"/>
      <c r="O1187" s="50" t="s">
        <v>10111</v>
      </c>
      <c r="P1187" s="50" t="s">
        <v>10112</v>
      </c>
    </row>
    <row r="1188" spans="1:16" ht="13.5" thickBot="1" x14ac:dyDescent="0.25">
      <c r="A1188" s="15" t="str">
        <f t="shared" si="108"/>
        <v> AN 215.337 </v>
      </c>
      <c r="B1188" s="21" t="str">
        <f t="shared" si="109"/>
        <v>I</v>
      </c>
      <c r="C1188" s="15">
        <f t="shared" si="110"/>
        <v>22950.397000000001</v>
      </c>
      <c r="D1188" s="19" t="str">
        <f t="shared" si="111"/>
        <v>vis</v>
      </c>
      <c r="E1188" s="47">
        <f>VLOOKUP(C1188,Active!C$21:E$693,3,FALSE)</f>
        <v>-28094.005916585007</v>
      </c>
      <c r="F1188" s="21" t="s">
        <v>9287</v>
      </c>
      <c r="G1188" s="19" t="str">
        <f t="shared" si="112"/>
        <v>22950.3970</v>
      </c>
      <c r="H1188" s="15">
        <f t="shared" si="113"/>
        <v>-16942</v>
      </c>
      <c r="I1188" s="48" t="s">
        <v>10113</v>
      </c>
      <c r="J1188" s="49" t="s">
        <v>10114</v>
      </c>
      <c r="K1188" s="48">
        <v>-16942</v>
      </c>
      <c r="L1188" s="48" t="s">
        <v>10115</v>
      </c>
      <c r="M1188" s="49" t="s">
        <v>9369</v>
      </c>
      <c r="N1188" s="49"/>
      <c r="O1188" s="50" t="s">
        <v>10116</v>
      </c>
      <c r="P1188" s="50" t="s">
        <v>10117</v>
      </c>
    </row>
    <row r="1189" spans="1:16" ht="13.5" thickBot="1" x14ac:dyDescent="0.25">
      <c r="A1189" s="15" t="str">
        <f t="shared" si="108"/>
        <v> AN 225.367 </v>
      </c>
      <c r="B1189" s="21" t="str">
        <f t="shared" si="109"/>
        <v>I</v>
      </c>
      <c r="C1189" s="15">
        <f t="shared" si="110"/>
        <v>22968.316999999999</v>
      </c>
      <c r="D1189" s="19" t="str">
        <f t="shared" si="111"/>
        <v>vis</v>
      </c>
      <c r="E1189" s="47">
        <f>VLOOKUP(C1189,Active!C$21:E$693,3,FALSE)</f>
        <v>-28079.013240992288</v>
      </c>
      <c r="F1189" s="21" t="s">
        <v>9287</v>
      </c>
      <c r="G1189" s="19" t="str">
        <f t="shared" si="112"/>
        <v>22968.317</v>
      </c>
      <c r="H1189" s="15">
        <f t="shared" si="113"/>
        <v>-16927</v>
      </c>
      <c r="I1189" s="48" t="s">
        <v>10118</v>
      </c>
      <c r="J1189" s="49" t="s">
        <v>10119</v>
      </c>
      <c r="K1189" s="48">
        <v>-16927</v>
      </c>
      <c r="L1189" s="48" t="s">
        <v>9556</v>
      </c>
      <c r="M1189" s="49" t="s">
        <v>9369</v>
      </c>
      <c r="N1189" s="49"/>
      <c r="O1189" s="50" t="s">
        <v>10120</v>
      </c>
      <c r="P1189" s="50" t="s">
        <v>10121</v>
      </c>
    </row>
    <row r="1190" spans="1:16" ht="13.5" thickBot="1" x14ac:dyDescent="0.25">
      <c r="A1190" s="15" t="str">
        <f t="shared" si="108"/>
        <v> AN 225.367 </v>
      </c>
      <c r="B1190" s="21" t="str">
        <f t="shared" si="109"/>
        <v>I</v>
      </c>
      <c r="C1190" s="15">
        <f t="shared" si="110"/>
        <v>22986.251</v>
      </c>
      <c r="D1190" s="19" t="str">
        <f t="shared" si="111"/>
        <v>vis</v>
      </c>
      <c r="E1190" s="47">
        <f>VLOOKUP(C1190,Active!C$21:E$693,3,FALSE)</f>
        <v>-28064.008852371757</v>
      </c>
      <c r="F1190" s="21" t="s">
        <v>9287</v>
      </c>
      <c r="G1190" s="19" t="str">
        <f t="shared" si="112"/>
        <v>22986.251</v>
      </c>
      <c r="H1190" s="15">
        <f t="shared" si="113"/>
        <v>-16912</v>
      </c>
      <c r="I1190" s="48" t="s">
        <v>10122</v>
      </c>
      <c r="J1190" s="49" t="s">
        <v>10123</v>
      </c>
      <c r="K1190" s="48">
        <v>-16912</v>
      </c>
      <c r="L1190" s="48" t="s">
        <v>10107</v>
      </c>
      <c r="M1190" s="49" t="s">
        <v>9369</v>
      </c>
      <c r="N1190" s="49"/>
      <c r="O1190" s="50" t="s">
        <v>10120</v>
      </c>
      <c r="P1190" s="50" t="s">
        <v>10121</v>
      </c>
    </row>
    <row r="1191" spans="1:16" ht="13.5" thickBot="1" x14ac:dyDescent="0.25">
      <c r="A1191" s="15" t="str">
        <f t="shared" si="108"/>
        <v> AN 225.367 </v>
      </c>
      <c r="B1191" s="21" t="str">
        <f t="shared" si="109"/>
        <v>I</v>
      </c>
      <c r="C1191" s="15">
        <f t="shared" si="110"/>
        <v>22998.202000000001</v>
      </c>
      <c r="D1191" s="19" t="str">
        <f t="shared" si="111"/>
        <v>vis</v>
      </c>
      <c r="E1191" s="47">
        <f>VLOOKUP(C1191,Active!C$21:E$693,3,FALSE)</f>
        <v>-28054.010109848954</v>
      </c>
      <c r="F1191" s="21" t="s">
        <v>9287</v>
      </c>
      <c r="G1191" s="19" t="str">
        <f t="shared" si="112"/>
        <v>22998.202</v>
      </c>
      <c r="H1191" s="15">
        <f t="shared" si="113"/>
        <v>-16902</v>
      </c>
      <c r="I1191" s="48" t="s">
        <v>10124</v>
      </c>
      <c r="J1191" s="49" t="s">
        <v>10125</v>
      </c>
      <c r="K1191" s="48">
        <v>-16902</v>
      </c>
      <c r="L1191" s="48" t="s">
        <v>9503</v>
      </c>
      <c r="M1191" s="49" t="s">
        <v>9369</v>
      </c>
      <c r="N1191" s="49"/>
      <c r="O1191" s="50" t="s">
        <v>10120</v>
      </c>
      <c r="P1191" s="50" t="s">
        <v>10121</v>
      </c>
    </row>
    <row r="1192" spans="1:16" ht="13.5" thickBot="1" x14ac:dyDescent="0.25">
      <c r="A1192" s="15" t="str">
        <f t="shared" si="108"/>
        <v> AAC 1.31 </v>
      </c>
      <c r="B1192" s="21" t="str">
        <f t="shared" si="109"/>
        <v>I</v>
      </c>
      <c r="C1192" s="15">
        <f t="shared" si="110"/>
        <v>23001.796999999999</v>
      </c>
      <c r="D1192" s="19" t="str">
        <f t="shared" si="111"/>
        <v>vis</v>
      </c>
      <c r="E1192" s="47">
        <f>VLOOKUP(C1192,Active!C$21:E$693,3,FALSE)</f>
        <v>-28051.00237163714</v>
      </c>
      <c r="F1192" s="21" t="s">
        <v>9287</v>
      </c>
      <c r="G1192" s="19" t="str">
        <f t="shared" si="112"/>
        <v>23001.797</v>
      </c>
      <c r="H1192" s="15">
        <f t="shared" si="113"/>
        <v>-16899</v>
      </c>
      <c r="I1192" s="48" t="s">
        <v>10126</v>
      </c>
      <c r="J1192" s="49" t="s">
        <v>10127</v>
      </c>
      <c r="K1192" s="48">
        <v>-16899</v>
      </c>
      <c r="L1192" s="48" t="s">
        <v>10128</v>
      </c>
      <c r="M1192" s="49" t="s">
        <v>9369</v>
      </c>
      <c r="N1192" s="49"/>
      <c r="O1192" s="50" t="s">
        <v>10092</v>
      </c>
      <c r="P1192" s="50" t="s">
        <v>10093</v>
      </c>
    </row>
    <row r="1193" spans="1:16" ht="13.5" thickBot="1" x14ac:dyDescent="0.25">
      <c r="A1193" s="15" t="str">
        <f t="shared" si="108"/>
        <v> COVS 164 </v>
      </c>
      <c r="B1193" s="21" t="str">
        <f t="shared" si="109"/>
        <v>I</v>
      </c>
      <c r="C1193" s="15">
        <f t="shared" si="110"/>
        <v>23036.451000000001</v>
      </c>
      <c r="D1193" s="19" t="str">
        <f t="shared" si="111"/>
        <v>vis</v>
      </c>
      <c r="E1193" s="47">
        <f>VLOOKUP(C1193,Active!C$21:E$693,3,FALSE)</f>
        <v>-28022.009281235903</v>
      </c>
      <c r="F1193" s="21" t="s">
        <v>9287</v>
      </c>
      <c r="G1193" s="19" t="str">
        <f t="shared" si="112"/>
        <v>23036.451</v>
      </c>
      <c r="H1193" s="15">
        <f t="shared" si="113"/>
        <v>-16870</v>
      </c>
      <c r="I1193" s="48" t="s">
        <v>10129</v>
      </c>
      <c r="J1193" s="49" t="s">
        <v>10130</v>
      </c>
      <c r="K1193" s="48">
        <v>-16870</v>
      </c>
      <c r="L1193" s="48" t="s">
        <v>10107</v>
      </c>
      <c r="M1193" s="49" t="s">
        <v>9369</v>
      </c>
      <c r="N1193" s="49"/>
      <c r="O1193" s="50" t="s">
        <v>10131</v>
      </c>
      <c r="P1193" s="50" t="s">
        <v>10132</v>
      </c>
    </row>
    <row r="1194" spans="1:16" ht="13.5" thickBot="1" x14ac:dyDescent="0.25">
      <c r="A1194" s="15" t="str">
        <f t="shared" si="108"/>
        <v> COVS 164 </v>
      </c>
      <c r="B1194" s="21" t="str">
        <f t="shared" si="109"/>
        <v>I</v>
      </c>
      <c r="C1194" s="15">
        <f t="shared" si="110"/>
        <v>23072.31</v>
      </c>
      <c r="D1194" s="19" t="str">
        <f t="shared" si="111"/>
        <v>vis</v>
      </c>
      <c r="E1194" s="47">
        <f>VLOOKUP(C1194,Active!C$21:E$693,3,FALSE)</f>
        <v>-27992.008033798447</v>
      </c>
      <c r="F1194" s="21" t="s">
        <v>9287</v>
      </c>
      <c r="G1194" s="19" t="str">
        <f t="shared" si="112"/>
        <v>23072.310</v>
      </c>
      <c r="H1194" s="15">
        <f t="shared" si="113"/>
        <v>-16840</v>
      </c>
      <c r="I1194" s="48" t="s">
        <v>10133</v>
      </c>
      <c r="J1194" s="49" t="s">
        <v>10134</v>
      </c>
      <c r="K1194" s="48">
        <v>-16840</v>
      </c>
      <c r="L1194" s="48" t="s">
        <v>10135</v>
      </c>
      <c r="M1194" s="49" t="s">
        <v>9369</v>
      </c>
      <c r="N1194" s="49"/>
      <c r="O1194" s="50" t="s">
        <v>10131</v>
      </c>
      <c r="P1194" s="50" t="s">
        <v>10132</v>
      </c>
    </row>
    <row r="1195" spans="1:16" ht="13.5" thickBot="1" x14ac:dyDescent="0.25">
      <c r="A1195" s="15" t="str">
        <f t="shared" si="108"/>
        <v> BAN 7.121 </v>
      </c>
      <c r="B1195" s="21" t="str">
        <f t="shared" si="109"/>
        <v>I</v>
      </c>
      <c r="C1195" s="15">
        <f t="shared" si="110"/>
        <v>23100.994999999999</v>
      </c>
      <c r="D1195" s="19" t="str">
        <f t="shared" si="111"/>
        <v>vis</v>
      </c>
      <c r="E1195" s="47">
        <f>VLOOKUP(C1195,Active!C$21:E$693,3,FALSE)</f>
        <v>-27968.008876467135</v>
      </c>
      <c r="F1195" s="21" t="s">
        <v>9287</v>
      </c>
      <c r="G1195" s="19" t="str">
        <f t="shared" si="112"/>
        <v>23100.9950</v>
      </c>
      <c r="H1195" s="15">
        <f t="shared" si="113"/>
        <v>-16816</v>
      </c>
      <c r="I1195" s="48" t="s">
        <v>10136</v>
      </c>
      <c r="J1195" s="49" t="s">
        <v>10137</v>
      </c>
      <c r="K1195" s="48">
        <v>-16816</v>
      </c>
      <c r="L1195" s="48" t="s">
        <v>10138</v>
      </c>
      <c r="M1195" s="49" t="s">
        <v>9369</v>
      </c>
      <c r="N1195" s="49"/>
      <c r="O1195" s="50" t="s">
        <v>10054</v>
      </c>
      <c r="P1195" s="50" t="s">
        <v>10101</v>
      </c>
    </row>
    <row r="1196" spans="1:16" ht="13.5" thickBot="1" x14ac:dyDescent="0.25">
      <c r="A1196" s="15" t="str">
        <f t="shared" si="108"/>
        <v> COVS 165 </v>
      </c>
      <c r="B1196" s="21" t="str">
        <f t="shared" si="109"/>
        <v>I</v>
      </c>
      <c r="C1196" s="15">
        <f t="shared" si="110"/>
        <v>23152.395</v>
      </c>
      <c r="D1196" s="19" t="str">
        <f t="shared" si="111"/>
        <v>vis</v>
      </c>
      <c r="E1196" s="47">
        <f>VLOOKUP(C1196,Active!C$21:E$693,3,FALSE)</f>
        <v>-27925.00533151926</v>
      </c>
      <c r="F1196" s="21" t="s">
        <v>9287</v>
      </c>
      <c r="G1196" s="19" t="str">
        <f t="shared" si="112"/>
        <v>23152.395</v>
      </c>
      <c r="H1196" s="15">
        <f t="shared" si="113"/>
        <v>-16773</v>
      </c>
      <c r="I1196" s="48" t="s">
        <v>10139</v>
      </c>
      <c r="J1196" s="49" t="s">
        <v>10140</v>
      </c>
      <c r="K1196" s="48">
        <v>-16773</v>
      </c>
      <c r="L1196" s="48" t="s">
        <v>10141</v>
      </c>
      <c r="M1196" s="49" t="s">
        <v>9369</v>
      </c>
      <c r="N1196" s="49"/>
      <c r="O1196" s="50" t="s">
        <v>10131</v>
      </c>
      <c r="P1196" s="50" t="s">
        <v>10142</v>
      </c>
    </row>
    <row r="1197" spans="1:16" ht="13.5" thickBot="1" x14ac:dyDescent="0.25">
      <c r="A1197" s="15" t="str">
        <f t="shared" si="108"/>
        <v> COVS 165 </v>
      </c>
      <c r="B1197" s="21" t="str">
        <f t="shared" si="109"/>
        <v>I</v>
      </c>
      <c r="C1197" s="15">
        <f t="shared" si="110"/>
        <v>23238.452000000001</v>
      </c>
      <c r="D1197" s="19" t="str">
        <f t="shared" si="111"/>
        <v>vis</v>
      </c>
      <c r="E1197" s="47">
        <f>VLOOKUP(C1197,Active!C$21:E$693,3,FALSE)</f>
        <v>-27853.006186235634</v>
      </c>
      <c r="F1197" s="21" t="s">
        <v>9287</v>
      </c>
      <c r="G1197" s="19" t="str">
        <f t="shared" si="112"/>
        <v>23238.452</v>
      </c>
      <c r="H1197" s="15">
        <f t="shared" si="113"/>
        <v>-16701</v>
      </c>
      <c r="I1197" s="48" t="s">
        <v>10143</v>
      </c>
      <c r="J1197" s="49" t="s">
        <v>10144</v>
      </c>
      <c r="K1197" s="48">
        <v>-16701</v>
      </c>
      <c r="L1197" s="48" t="s">
        <v>10104</v>
      </c>
      <c r="M1197" s="49" t="s">
        <v>9369</v>
      </c>
      <c r="N1197" s="49"/>
      <c r="O1197" s="50" t="s">
        <v>10131</v>
      </c>
      <c r="P1197" s="50" t="s">
        <v>10142</v>
      </c>
    </row>
    <row r="1198" spans="1:16" ht="13.5" thickBot="1" x14ac:dyDescent="0.25">
      <c r="A1198" s="15" t="str">
        <f t="shared" si="108"/>
        <v> EBAP 1924 </v>
      </c>
      <c r="B1198" s="21" t="str">
        <f t="shared" si="109"/>
        <v>I</v>
      </c>
      <c r="C1198" s="15">
        <f t="shared" si="110"/>
        <v>23244.427199999998</v>
      </c>
      <c r="D1198" s="19" t="str">
        <f t="shared" si="111"/>
        <v>vis</v>
      </c>
      <c r="E1198" s="47">
        <f>VLOOKUP(C1198,Active!C$21:E$693,3,FALSE)</f>
        <v>-27848.007065967689</v>
      </c>
      <c r="F1198" s="21" t="s">
        <v>9287</v>
      </c>
      <c r="G1198" s="19" t="str">
        <f t="shared" si="112"/>
        <v>23244.4272</v>
      </c>
      <c r="H1198" s="15">
        <f t="shared" si="113"/>
        <v>-16696</v>
      </c>
      <c r="I1198" s="48" t="s">
        <v>10145</v>
      </c>
      <c r="J1198" s="49" t="s">
        <v>10146</v>
      </c>
      <c r="K1198" s="48">
        <v>-16696</v>
      </c>
      <c r="L1198" s="48" t="s">
        <v>10147</v>
      </c>
      <c r="M1198" s="49" t="s">
        <v>9369</v>
      </c>
      <c r="N1198" s="49"/>
      <c r="O1198" s="50" t="s">
        <v>10148</v>
      </c>
      <c r="P1198" s="50" t="s">
        <v>10149</v>
      </c>
    </row>
    <row r="1199" spans="1:16" ht="13.5" thickBot="1" x14ac:dyDescent="0.25">
      <c r="A1199" s="15" t="str">
        <f t="shared" si="108"/>
        <v> AAC 1.31 </v>
      </c>
      <c r="B1199" s="21" t="str">
        <f t="shared" si="109"/>
        <v>I</v>
      </c>
      <c r="C1199" s="15">
        <f t="shared" si="110"/>
        <v>23362.760999999999</v>
      </c>
      <c r="D1199" s="19" t="str">
        <f t="shared" si="111"/>
        <v>vis</v>
      </c>
      <c r="E1199" s="47">
        <f>VLOOKUP(C1199,Active!C$21:E$693,3,FALSE)</f>
        <v>-27749.003702404429</v>
      </c>
      <c r="F1199" s="21" t="s">
        <v>9287</v>
      </c>
      <c r="G1199" s="19" t="str">
        <f t="shared" si="112"/>
        <v>23362.761</v>
      </c>
      <c r="H1199" s="15">
        <f t="shared" si="113"/>
        <v>-16597</v>
      </c>
      <c r="I1199" s="48" t="s">
        <v>10150</v>
      </c>
      <c r="J1199" s="49" t="s">
        <v>10151</v>
      </c>
      <c r="K1199" s="48">
        <v>-16597</v>
      </c>
      <c r="L1199" s="48" t="s">
        <v>10152</v>
      </c>
      <c r="M1199" s="49" t="s">
        <v>9369</v>
      </c>
      <c r="N1199" s="49"/>
      <c r="O1199" s="50" t="s">
        <v>10092</v>
      </c>
      <c r="P1199" s="50" t="s">
        <v>10093</v>
      </c>
    </row>
    <row r="1200" spans="1:16" ht="13.5" thickBot="1" x14ac:dyDescent="0.25">
      <c r="A1200" s="15" t="str">
        <f t="shared" si="108"/>
        <v> COVS 165 </v>
      </c>
      <c r="B1200" s="21" t="str">
        <f t="shared" si="109"/>
        <v>I</v>
      </c>
      <c r="C1200" s="15">
        <f t="shared" si="110"/>
        <v>23403.4</v>
      </c>
      <c r="D1200" s="19" t="str">
        <f t="shared" si="111"/>
        <v>vis</v>
      </c>
      <c r="E1200" s="47">
        <f>VLOOKUP(C1200,Active!C$21:E$693,3,FALSE)</f>
        <v>-27715.00329261578</v>
      </c>
      <c r="F1200" s="21" t="s">
        <v>9287</v>
      </c>
      <c r="G1200" s="19" t="str">
        <f t="shared" si="112"/>
        <v>23403.400</v>
      </c>
      <c r="H1200" s="15">
        <f t="shared" si="113"/>
        <v>-16563</v>
      </c>
      <c r="I1200" s="48" t="s">
        <v>10153</v>
      </c>
      <c r="J1200" s="49" t="s">
        <v>10154</v>
      </c>
      <c r="K1200" s="48">
        <v>-16563</v>
      </c>
      <c r="L1200" s="48" t="s">
        <v>10128</v>
      </c>
      <c r="M1200" s="49" t="s">
        <v>9369</v>
      </c>
      <c r="N1200" s="49"/>
      <c r="O1200" s="50" t="s">
        <v>10131</v>
      </c>
      <c r="P1200" s="50" t="s">
        <v>10142</v>
      </c>
    </row>
    <row r="1201" spans="1:16" ht="13.5" thickBot="1" x14ac:dyDescent="0.25">
      <c r="A1201" s="15" t="str">
        <f t="shared" si="108"/>
        <v> BAN 7.121 </v>
      </c>
      <c r="B1201" s="21" t="str">
        <f t="shared" si="109"/>
        <v>I</v>
      </c>
      <c r="C1201" s="15">
        <f t="shared" si="110"/>
        <v>23435.668699999998</v>
      </c>
      <c r="D1201" s="19" t="str">
        <f t="shared" si="111"/>
        <v>vis</v>
      </c>
      <c r="E1201" s="47">
        <f>VLOOKUP(C1201,Active!C$21:E$693,3,FALSE)</f>
        <v>-27688.005851159382</v>
      </c>
      <c r="F1201" s="21" t="s">
        <v>9287</v>
      </c>
      <c r="G1201" s="19" t="str">
        <f t="shared" si="112"/>
        <v>23435.6687</v>
      </c>
      <c r="H1201" s="15">
        <f t="shared" si="113"/>
        <v>-16536</v>
      </c>
      <c r="I1201" s="48" t="s">
        <v>10155</v>
      </c>
      <c r="J1201" s="49" t="s">
        <v>10156</v>
      </c>
      <c r="K1201" s="48">
        <v>-16536</v>
      </c>
      <c r="L1201" s="48" t="s">
        <v>10157</v>
      </c>
      <c r="M1201" s="49" t="s">
        <v>9369</v>
      </c>
      <c r="N1201" s="49"/>
      <c r="O1201" s="50" t="s">
        <v>10054</v>
      </c>
      <c r="P1201" s="50" t="s">
        <v>10101</v>
      </c>
    </row>
    <row r="1202" spans="1:16" ht="13.5" thickBot="1" x14ac:dyDescent="0.25">
      <c r="A1202" s="15" t="str">
        <f t="shared" si="108"/>
        <v> AN 223.129 </v>
      </c>
      <c r="B1202" s="21" t="str">
        <f t="shared" si="109"/>
        <v>I</v>
      </c>
      <c r="C1202" s="15">
        <f t="shared" si="110"/>
        <v>23470.332600000002</v>
      </c>
      <c r="D1202" s="19" t="str">
        <f t="shared" si="111"/>
        <v>vis</v>
      </c>
      <c r="E1202" s="47">
        <f>VLOOKUP(C1202,Active!C$21:E$693,3,FALSE)</f>
        <v>-27659.004477974195</v>
      </c>
      <c r="F1202" s="21" t="s">
        <v>9287</v>
      </c>
      <c r="G1202" s="19" t="str">
        <f t="shared" si="112"/>
        <v>23470.3326</v>
      </c>
      <c r="H1202" s="15">
        <f t="shared" si="113"/>
        <v>-16507</v>
      </c>
      <c r="I1202" s="48" t="s">
        <v>10158</v>
      </c>
      <c r="J1202" s="49" t="s">
        <v>10159</v>
      </c>
      <c r="K1202" s="48">
        <v>-16507</v>
      </c>
      <c r="L1202" s="48" t="s">
        <v>10160</v>
      </c>
      <c r="M1202" s="49" t="s">
        <v>9369</v>
      </c>
      <c r="N1202" s="49"/>
      <c r="O1202" s="50" t="s">
        <v>10116</v>
      </c>
      <c r="P1202" s="50" t="s">
        <v>10161</v>
      </c>
    </row>
    <row r="1203" spans="1:16" ht="13.5" thickBot="1" x14ac:dyDescent="0.25">
      <c r="A1203" s="15" t="str">
        <f t="shared" si="108"/>
        <v> BZ 5.19 </v>
      </c>
      <c r="B1203" s="21" t="str">
        <f t="shared" si="109"/>
        <v>I</v>
      </c>
      <c r="C1203" s="15">
        <f t="shared" si="110"/>
        <v>23501.4077</v>
      </c>
      <c r="D1203" s="19" t="str">
        <f t="shared" si="111"/>
        <v>vis</v>
      </c>
      <c r="E1203" s="47">
        <f>VLOOKUP(C1203,Active!C$21:E$693,3,FALSE)</f>
        <v>-27633.005655802808</v>
      </c>
      <c r="F1203" s="21" t="s">
        <v>9287</v>
      </c>
      <c r="G1203" s="19" t="str">
        <f t="shared" si="112"/>
        <v>23501.4077</v>
      </c>
      <c r="H1203" s="15">
        <f t="shared" si="113"/>
        <v>-16481</v>
      </c>
      <c r="I1203" s="48" t="s">
        <v>10162</v>
      </c>
      <c r="J1203" s="49" t="s">
        <v>10163</v>
      </c>
      <c r="K1203" s="48">
        <v>-16481</v>
      </c>
      <c r="L1203" s="48" t="s">
        <v>10164</v>
      </c>
      <c r="M1203" s="49" t="s">
        <v>9369</v>
      </c>
      <c r="N1203" s="49"/>
      <c r="O1203" s="50" t="s">
        <v>10116</v>
      </c>
      <c r="P1203" s="50" t="s">
        <v>10165</v>
      </c>
    </row>
    <row r="1204" spans="1:16" ht="13.5" thickBot="1" x14ac:dyDescent="0.25">
      <c r="A1204" s="15" t="str">
        <f t="shared" si="108"/>
        <v> IODE 4.1.174 </v>
      </c>
      <c r="B1204" s="21" t="str">
        <f t="shared" si="109"/>
        <v>I</v>
      </c>
      <c r="C1204" s="15">
        <f t="shared" si="110"/>
        <v>23519.339</v>
      </c>
      <c r="D1204" s="19" t="str">
        <f t="shared" si="111"/>
        <v>vis</v>
      </c>
      <c r="E1204" s="47">
        <f>VLOOKUP(C1204,Active!C$21:E$693,3,FALSE)</f>
        <v>-27618.003526123357</v>
      </c>
      <c r="F1204" s="21" t="s">
        <v>9287</v>
      </c>
      <c r="G1204" s="19" t="str">
        <f t="shared" si="112"/>
        <v>23519.339</v>
      </c>
      <c r="H1204" s="15">
        <f t="shared" si="113"/>
        <v>-16466</v>
      </c>
      <c r="I1204" s="48" t="s">
        <v>10166</v>
      </c>
      <c r="J1204" s="49" t="s">
        <v>10167</v>
      </c>
      <c r="K1204" s="48">
        <v>-16466</v>
      </c>
      <c r="L1204" s="48" t="s">
        <v>10128</v>
      </c>
      <c r="M1204" s="49" t="s">
        <v>9369</v>
      </c>
      <c r="N1204" s="49"/>
      <c r="O1204" s="50" t="s">
        <v>10168</v>
      </c>
      <c r="P1204" s="50" t="s">
        <v>10169</v>
      </c>
    </row>
    <row r="1205" spans="1:16" ht="13.5" thickBot="1" x14ac:dyDescent="0.25">
      <c r="A1205" s="15" t="str">
        <f t="shared" si="108"/>
        <v> AAC 1.31 </v>
      </c>
      <c r="B1205" s="21" t="str">
        <f t="shared" si="109"/>
        <v>I</v>
      </c>
      <c r="C1205" s="15">
        <f t="shared" si="110"/>
        <v>23550.416000000001</v>
      </c>
      <c r="D1205" s="19" t="str">
        <f t="shared" si="111"/>
        <v>vis</v>
      </c>
      <c r="E1205" s="47">
        <f>VLOOKUP(C1205,Active!C$21:E$693,3,FALSE)</f>
        <v>-27592.003114326766</v>
      </c>
      <c r="F1205" s="21" t="s">
        <v>9287</v>
      </c>
      <c r="G1205" s="19" t="str">
        <f t="shared" si="112"/>
        <v>23550.416</v>
      </c>
      <c r="H1205" s="15">
        <f t="shared" si="113"/>
        <v>-16440</v>
      </c>
      <c r="I1205" s="48" t="s">
        <v>10170</v>
      </c>
      <c r="J1205" s="49" t="s">
        <v>10171</v>
      </c>
      <c r="K1205" s="48">
        <v>-16440</v>
      </c>
      <c r="L1205" s="48" t="s">
        <v>10128</v>
      </c>
      <c r="M1205" s="49" t="s">
        <v>9369</v>
      </c>
      <c r="N1205" s="49"/>
      <c r="O1205" s="50" t="s">
        <v>10092</v>
      </c>
      <c r="P1205" s="50" t="s">
        <v>10093</v>
      </c>
    </row>
    <row r="1206" spans="1:16" ht="13.5" thickBot="1" x14ac:dyDescent="0.25">
      <c r="A1206" s="15" t="str">
        <f t="shared" si="108"/>
        <v> BAN 7.121 </v>
      </c>
      <c r="B1206" s="21" t="str">
        <f t="shared" si="109"/>
        <v>I</v>
      </c>
      <c r="C1206" s="15">
        <f t="shared" si="110"/>
        <v>23808.590700000001</v>
      </c>
      <c r="D1206" s="19" t="str">
        <f t="shared" si="111"/>
        <v>vis</v>
      </c>
      <c r="E1206" s="47">
        <f>VLOOKUP(C1206,Active!C$21:E$693,3,FALSE)</f>
        <v>-27376.00258288996</v>
      </c>
      <c r="F1206" s="21" t="s">
        <v>9287</v>
      </c>
      <c r="G1206" s="19" t="str">
        <f t="shared" si="112"/>
        <v>23808.5907</v>
      </c>
      <c r="H1206" s="15">
        <f t="shared" si="113"/>
        <v>-16224</v>
      </c>
      <c r="I1206" s="48" t="s">
        <v>10172</v>
      </c>
      <c r="J1206" s="49" t="s">
        <v>10173</v>
      </c>
      <c r="K1206" s="48">
        <v>-16224</v>
      </c>
      <c r="L1206" s="48" t="s">
        <v>10174</v>
      </c>
      <c r="M1206" s="49" t="s">
        <v>9369</v>
      </c>
      <c r="N1206" s="49"/>
      <c r="O1206" s="50" t="s">
        <v>10054</v>
      </c>
      <c r="P1206" s="50" t="s">
        <v>10101</v>
      </c>
    </row>
    <row r="1207" spans="1:16" ht="13.5" thickBot="1" x14ac:dyDescent="0.25">
      <c r="A1207" s="15" t="str">
        <f t="shared" si="108"/>
        <v> AAC 1.31 </v>
      </c>
      <c r="B1207" s="21" t="str">
        <f t="shared" si="109"/>
        <v>I</v>
      </c>
      <c r="C1207" s="15">
        <f t="shared" si="110"/>
        <v>23814.575000000001</v>
      </c>
      <c r="D1207" s="19" t="str">
        <f t="shared" si="111"/>
        <v>vis</v>
      </c>
      <c r="E1207" s="47">
        <f>VLOOKUP(C1207,Active!C$21:E$693,3,FALSE)</f>
        <v>-27370.99584915394</v>
      </c>
      <c r="F1207" s="21" t="s">
        <v>9287</v>
      </c>
      <c r="G1207" s="19" t="str">
        <f t="shared" si="112"/>
        <v>23814.575</v>
      </c>
      <c r="H1207" s="15">
        <f t="shared" si="113"/>
        <v>-16219</v>
      </c>
      <c r="I1207" s="48" t="s">
        <v>10175</v>
      </c>
      <c r="J1207" s="49" t="s">
        <v>10176</v>
      </c>
      <c r="K1207" s="48">
        <v>-16219</v>
      </c>
      <c r="L1207" s="48" t="s">
        <v>10177</v>
      </c>
      <c r="M1207" s="49" t="s">
        <v>9369</v>
      </c>
      <c r="N1207" s="49"/>
      <c r="O1207" s="50" t="s">
        <v>10092</v>
      </c>
      <c r="P1207" s="50" t="s">
        <v>10093</v>
      </c>
    </row>
    <row r="1208" spans="1:16" ht="13.5" thickBot="1" x14ac:dyDescent="0.25">
      <c r="A1208" s="15" t="str">
        <f t="shared" si="108"/>
        <v> HB 912.12 </v>
      </c>
      <c r="B1208" s="21" t="str">
        <f t="shared" si="109"/>
        <v>I</v>
      </c>
      <c r="C1208" s="15">
        <f t="shared" si="110"/>
        <v>23846.838</v>
      </c>
      <c r="D1208" s="19" t="str">
        <f t="shared" si="111"/>
        <v>vis</v>
      </c>
      <c r="E1208" s="47">
        <f>VLOOKUP(C1208,Active!C$21:E$693,3,FALSE)</f>
        <v>-27344.00317657314</v>
      </c>
      <c r="F1208" s="21" t="s">
        <v>9287</v>
      </c>
      <c r="G1208" s="19" t="str">
        <f t="shared" si="112"/>
        <v>23846.838</v>
      </c>
      <c r="H1208" s="15">
        <f t="shared" si="113"/>
        <v>-16192</v>
      </c>
      <c r="I1208" s="48" t="s">
        <v>10178</v>
      </c>
      <c r="J1208" s="49" t="s">
        <v>10179</v>
      </c>
      <c r="K1208" s="48">
        <v>-16192</v>
      </c>
      <c r="L1208" s="48" t="s">
        <v>10180</v>
      </c>
      <c r="M1208" s="49" t="s">
        <v>9289</v>
      </c>
      <c r="N1208" s="49"/>
      <c r="O1208" s="50" t="s">
        <v>9374</v>
      </c>
      <c r="P1208" s="50" t="s">
        <v>9375</v>
      </c>
    </row>
    <row r="1209" spans="1:16" ht="13.5" thickBot="1" x14ac:dyDescent="0.25">
      <c r="A1209" s="15" t="str">
        <f t="shared" si="108"/>
        <v> PSMO 12.1 </v>
      </c>
      <c r="B1209" s="21" t="str">
        <f t="shared" si="109"/>
        <v>I</v>
      </c>
      <c r="C1209" s="15">
        <f t="shared" si="110"/>
        <v>23917.363000000001</v>
      </c>
      <c r="D1209" s="19" t="str">
        <f t="shared" si="111"/>
        <v>vis</v>
      </c>
      <c r="E1209" s="47">
        <f>VLOOKUP(C1209,Active!C$21:E$693,3,FALSE)</f>
        <v>-27284.998798996327</v>
      </c>
      <c r="F1209" s="21" t="s">
        <v>9287</v>
      </c>
      <c r="G1209" s="19" t="str">
        <f t="shared" si="112"/>
        <v>23917.363</v>
      </c>
      <c r="H1209" s="15">
        <f t="shared" si="113"/>
        <v>-16133</v>
      </c>
      <c r="I1209" s="48" t="s">
        <v>10181</v>
      </c>
      <c r="J1209" s="49" t="s">
        <v>10182</v>
      </c>
      <c r="K1209" s="48">
        <v>-16133</v>
      </c>
      <c r="L1209" s="48" t="s">
        <v>10183</v>
      </c>
      <c r="M1209" s="49" t="s">
        <v>9369</v>
      </c>
      <c r="N1209" s="49"/>
      <c r="O1209" s="50" t="s">
        <v>10184</v>
      </c>
      <c r="P1209" s="50" t="s">
        <v>10185</v>
      </c>
    </row>
    <row r="1210" spans="1:16" ht="13.5" thickBot="1" x14ac:dyDescent="0.25">
      <c r="A1210" s="15" t="str">
        <f t="shared" si="108"/>
        <v> AN 223.129 </v>
      </c>
      <c r="B1210" s="21" t="str">
        <f t="shared" si="109"/>
        <v>I</v>
      </c>
      <c r="C1210" s="15">
        <f t="shared" si="110"/>
        <v>23942.461800000001</v>
      </c>
      <c r="D1210" s="19" t="str">
        <f t="shared" si="111"/>
        <v>vis</v>
      </c>
      <c r="E1210" s="47">
        <f>VLOOKUP(C1210,Active!C$21:E$693,3,FALSE)</f>
        <v>-27264.000017402213</v>
      </c>
      <c r="F1210" s="21" t="s">
        <v>9287</v>
      </c>
      <c r="G1210" s="19" t="str">
        <f t="shared" si="112"/>
        <v>23942.4618</v>
      </c>
      <c r="H1210" s="15">
        <f t="shared" si="113"/>
        <v>-16112</v>
      </c>
      <c r="I1210" s="48" t="s">
        <v>10186</v>
      </c>
      <c r="J1210" s="49" t="s">
        <v>10187</v>
      </c>
      <c r="K1210" s="48">
        <v>-16112</v>
      </c>
      <c r="L1210" s="48" t="s">
        <v>10188</v>
      </c>
      <c r="M1210" s="49" t="s">
        <v>9369</v>
      </c>
      <c r="N1210" s="49"/>
      <c r="O1210" s="50" t="s">
        <v>10116</v>
      </c>
      <c r="P1210" s="50" t="s">
        <v>10161</v>
      </c>
    </row>
    <row r="1211" spans="1:16" ht="13.5" thickBot="1" x14ac:dyDescent="0.25">
      <c r="A1211" s="15" t="str">
        <f t="shared" si="108"/>
        <v> BZ 6.46 </v>
      </c>
      <c r="B1211" s="21" t="str">
        <f t="shared" si="109"/>
        <v>I</v>
      </c>
      <c r="C1211" s="15">
        <f t="shared" si="110"/>
        <v>24009.39</v>
      </c>
      <c r="D1211" s="19" t="str">
        <f t="shared" si="111"/>
        <v>vis</v>
      </c>
      <c r="E1211" s="47">
        <f>VLOOKUP(C1211,Active!C$21:E$693,3,FALSE)</f>
        <v>-27208.004883997939</v>
      </c>
      <c r="F1211" s="21" t="s">
        <v>9287</v>
      </c>
      <c r="G1211" s="19" t="str">
        <f t="shared" si="112"/>
        <v>24009.390</v>
      </c>
      <c r="H1211" s="15">
        <f t="shared" si="113"/>
        <v>-16056</v>
      </c>
      <c r="I1211" s="48" t="s">
        <v>10189</v>
      </c>
      <c r="J1211" s="49" t="s">
        <v>10190</v>
      </c>
      <c r="K1211" s="48">
        <v>-16056</v>
      </c>
      <c r="L1211" s="48" t="s">
        <v>10128</v>
      </c>
      <c r="M1211" s="49" t="s">
        <v>9369</v>
      </c>
      <c r="N1211" s="49"/>
      <c r="O1211" s="50" t="s">
        <v>10191</v>
      </c>
      <c r="P1211" s="50" t="s">
        <v>10192</v>
      </c>
    </row>
    <row r="1212" spans="1:16" ht="13.5" thickBot="1" x14ac:dyDescent="0.25">
      <c r="A1212" s="15" t="str">
        <f t="shared" si="108"/>
        <v> AN 223.129 </v>
      </c>
      <c r="B1212" s="21" t="str">
        <f t="shared" si="109"/>
        <v>I</v>
      </c>
      <c r="C1212" s="15">
        <f t="shared" si="110"/>
        <v>24082.3056</v>
      </c>
      <c r="D1212" s="19" t="str">
        <f t="shared" si="111"/>
        <v>vis</v>
      </c>
      <c r="E1212" s="47">
        <f>VLOOKUP(C1212,Active!C$21:E$693,3,FALSE)</f>
        <v>-27147.000423258625</v>
      </c>
      <c r="F1212" s="21" t="s">
        <v>9287</v>
      </c>
      <c r="G1212" s="19" t="str">
        <f t="shared" si="112"/>
        <v>24082.3056</v>
      </c>
      <c r="H1212" s="15">
        <f t="shared" si="113"/>
        <v>-15995</v>
      </c>
      <c r="I1212" s="48" t="s">
        <v>10193</v>
      </c>
      <c r="J1212" s="49" t="s">
        <v>10194</v>
      </c>
      <c r="K1212" s="48">
        <v>-15995</v>
      </c>
      <c r="L1212" s="48" t="s">
        <v>10195</v>
      </c>
      <c r="M1212" s="49" t="s">
        <v>9369</v>
      </c>
      <c r="N1212" s="49"/>
      <c r="O1212" s="50" t="s">
        <v>10116</v>
      </c>
      <c r="P1212" s="50" t="s">
        <v>10161</v>
      </c>
    </row>
    <row r="1213" spans="1:16" ht="13.5" thickBot="1" x14ac:dyDescent="0.25">
      <c r="A1213" s="15" t="str">
        <f t="shared" si="108"/>
        <v> AAC 1.31 </v>
      </c>
      <c r="B1213" s="21" t="str">
        <f t="shared" si="109"/>
        <v>I</v>
      </c>
      <c r="C1213" s="15">
        <f t="shared" si="110"/>
        <v>24186.3</v>
      </c>
      <c r="D1213" s="19" t="str">
        <f t="shared" si="111"/>
        <v>vis</v>
      </c>
      <c r="E1213" s="47">
        <f>VLOOKUP(C1213,Active!C$21:E$693,3,FALSE)</f>
        <v>-27059.994044762007</v>
      </c>
      <c r="F1213" s="21" t="s">
        <v>9287</v>
      </c>
      <c r="G1213" s="19" t="str">
        <f t="shared" si="112"/>
        <v>24186.300</v>
      </c>
      <c r="H1213" s="15">
        <f t="shared" si="113"/>
        <v>-15908</v>
      </c>
      <c r="I1213" s="48" t="s">
        <v>10196</v>
      </c>
      <c r="J1213" s="49" t="s">
        <v>10197</v>
      </c>
      <c r="K1213" s="48">
        <v>-15908</v>
      </c>
      <c r="L1213" s="48" t="s">
        <v>10198</v>
      </c>
      <c r="M1213" s="49" t="s">
        <v>9369</v>
      </c>
      <c r="N1213" s="49"/>
      <c r="O1213" s="50" t="s">
        <v>10092</v>
      </c>
      <c r="P1213" s="50" t="s">
        <v>10093</v>
      </c>
    </row>
    <row r="1214" spans="1:16" ht="13.5" thickBot="1" x14ac:dyDescent="0.25">
      <c r="A1214" s="15" t="str">
        <f t="shared" si="108"/>
        <v> AN 223.129 </v>
      </c>
      <c r="B1214" s="21" t="str">
        <f t="shared" si="109"/>
        <v>I</v>
      </c>
      <c r="C1214" s="15">
        <f t="shared" si="110"/>
        <v>24291.479200000002</v>
      </c>
      <c r="D1214" s="19" t="str">
        <f t="shared" si="111"/>
        <v>vis</v>
      </c>
      <c r="E1214" s="47">
        <f>VLOOKUP(C1214,Active!C$21:E$693,3,FALSE)</f>
        <v>-26971.99640945499</v>
      </c>
      <c r="F1214" s="21" t="s">
        <v>9287</v>
      </c>
      <c r="G1214" s="19" t="str">
        <f t="shared" si="112"/>
        <v>24291.4792</v>
      </c>
      <c r="H1214" s="15">
        <f t="shared" si="113"/>
        <v>-15820</v>
      </c>
      <c r="I1214" s="48" t="s">
        <v>10199</v>
      </c>
      <c r="J1214" s="49" t="s">
        <v>10200</v>
      </c>
      <c r="K1214" s="48">
        <v>-15820</v>
      </c>
      <c r="L1214" s="48" t="s">
        <v>10201</v>
      </c>
      <c r="M1214" s="49" t="s">
        <v>9369</v>
      </c>
      <c r="N1214" s="49"/>
      <c r="O1214" s="50" t="s">
        <v>10116</v>
      </c>
      <c r="P1214" s="50" t="s">
        <v>10161</v>
      </c>
    </row>
    <row r="1215" spans="1:16" ht="13.5" thickBot="1" x14ac:dyDescent="0.25">
      <c r="A1215" s="15" t="str">
        <f t="shared" si="108"/>
        <v> AN 223.129 </v>
      </c>
      <c r="B1215" s="21" t="str">
        <f t="shared" si="109"/>
        <v>I</v>
      </c>
      <c r="C1215" s="15">
        <f t="shared" si="110"/>
        <v>24352.437900000001</v>
      </c>
      <c r="D1215" s="19" t="str">
        <f t="shared" si="111"/>
        <v>vis</v>
      </c>
      <c r="E1215" s="47">
        <f>VLOOKUP(C1215,Active!C$21:E$693,3,FALSE)</f>
        <v>-26920.995627443055</v>
      </c>
      <c r="F1215" s="21" t="s">
        <v>9287</v>
      </c>
      <c r="G1215" s="19" t="str">
        <f t="shared" si="112"/>
        <v>24352.4379</v>
      </c>
      <c r="H1215" s="15">
        <f t="shared" si="113"/>
        <v>-15769</v>
      </c>
      <c r="I1215" s="48" t="s">
        <v>10202</v>
      </c>
      <c r="J1215" s="49" t="s">
        <v>10203</v>
      </c>
      <c r="K1215" s="48">
        <v>-15769</v>
      </c>
      <c r="L1215" s="48" t="s">
        <v>10204</v>
      </c>
      <c r="M1215" s="49" t="s">
        <v>9369</v>
      </c>
      <c r="N1215" s="49"/>
      <c r="O1215" s="50" t="s">
        <v>10116</v>
      </c>
      <c r="P1215" s="50" t="s">
        <v>10161</v>
      </c>
    </row>
    <row r="1216" spans="1:16" ht="13.5" thickBot="1" x14ac:dyDescent="0.25">
      <c r="A1216" s="15" t="str">
        <f t="shared" si="108"/>
        <v> PSMO 12.1 </v>
      </c>
      <c r="B1216" s="21" t="str">
        <f t="shared" si="109"/>
        <v>I</v>
      </c>
      <c r="C1216" s="15">
        <f t="shared" si="110"/>
        <v>24370.357</v>
      </c>
      <c r="D1216" s="19" t="str">
        <f t="shared" si="111"/>
        <v>vis</v>
      </c>
      <c r="E1216" s="47">
        <f>VLOOKUP(C1216,Active!C$21:E$693,3,FALSE)</f>
        <v>-26906.003704830695</v>
      </c>
      <c r="F1216" s="21" t="s">
        <v>9287</v>
      </c>
      <c r="G1216" s="19" t="str">
        <f t="shared" si="112"/>
        <v>24370.357</v>
      </c>
      <c r="H1216" s="15">
        <f t="shared" si="113"/>
        <v>-15754</v>
      </c>
      <c r="I1216" s="48" t="s">
        <v>10205</v>
      </c>
      <c r="J1216" s="49" t="s">
        <v>10206</v>
      </c>
      <c r="K1216" s="48">
        <v>-15754</v>
      </c>
      <c r="L1216" s="48" t="s">
        <v>10207</v>
      </c>
      <c r="M1216" s="49" t="s">
        <v>9369</v>
      </c>
      <c r="N1216" s="49"/>
      <c r="O1216" s="50" t="s">
        <v>10184</v>
      </c>
      <c r="P1216" s="50" t="s">
        <v>10185</v>
      </c>
    </row>
    <row r="1217" spans="1:16" ht="13.5" thickBot="1" x14ac:dyDescent="0.25">
      <c r="A1217" s="15" t="str">
        <f t="shared" si="108"/>
        <v> BAN 7.121 </v>
      </c>
      <c r="B1217" s="21" t="str">
        <f t="shared" si="109"/>
        <v>I</v>
      </c>
      <c r="C1217" s="15">
        <f t="shared" si="110"/>
        <v>24408.6113</v>
      </c>
      <c r="D1217" s="19" t="str">
        <f t="shared" si="111"/>
        <v>vis</v>
      </c>
      <c r="E1217" s="47">
        <f>VLOOKUP(C1217,Active!C$21:E$693,3,FALSE)</f>
        <v>-26873.998441999975</v>
      </c>
      <c r="F1217" s="21" t="s">
        <v>9287</v>
      </c>
      <c r="G1217" s="19" t="str">
        <f t="shared" si="112"/>
        <v>24408.6113</v>
      </c>
      <c r="H1217" s="15">
        <f t="shared" si="113"/>
        <v>-15722</v>
      </c>
      <c r="I1217" s="48" t="s">
        <v>10208</v>
      </c>
      <c r="J1217" s="49" t="s">
        <v>10209</v>
      </c>
      <c r="K1217" s="48">
        <v>-15722</v>
      </c>
      <c r="L1217" s="48" t="s">
        <v>10210</v>
      </c>
      <c r="M1217" s="49" t="s">
        <v>9289</v>
      </c>
      <c r="N1217" s="49"/>
      <c r="O1217" s="50" t="s">
        <v>10211</v>
      </c>
      <c r="P1217" s="50" t="s">
        <v>10101</v>
      </c>
    </row>
    <row r="1218" spans="1:16" ht="13.5" thickBot="1" x14ac:dyDescent="0.25">
      <c r="A1218" s="15" t="str">
        <f t="shared" si="108"/>
        <v> BAN 7.121 </v>
      </c>
      <c r="B1218" s="21" t="str">
        <f t="shared" si="109"/>
        <v>I</v>
      </c>
      <c r="C1218" s="15">
        <f t="shared" si="110"/>
        <v>24432.5167</v>
      </c>
      <c r="D1218" s="19" t="str">
        <f t="shared" si="111"/>
        <v>vis</v>
      </c>
      <c r="E1218" s="47">
        <f>VLOOKUP(C1218,Active!C$21:E$693,3,FALSE)</f>
        <v>-26853.998112361904</v>
      </c>
      <c r="F1218" s="21" t="s">
        <v>9287</v>
      </c>
      <c r="G1218" s="19" t="str">
        <f t="shared" si="112"/>
        <v>24432.5167</v>
      </c>
      <c r="H1218" s="15">
        <f t="shared" si="113"/>
        <v>-15702</v>
      </c>
      <c r="I1218" s="48" t="s">
        <v>10212</v>
      </c>
      <c r="J1218" s="49" t="s">
        <v>10213</v>
      </c>
      <c r="K1218" s="48">
        <v>-15702</v>
      </c>
      <c r="L1218" s="48" t="s">
        <v>10214</v>
      </c>
      <c r="M1218" s="49" t="s">
        <v>9289</v>
      </c>
      <c r="N1218" s="49"/>
      <c r="O1218" s="50" t="s">
        <v>10211</v>
      </c>
      <c r="P1218" s="50" t="s">
        <v>10101</v>
      </c>
    </row>
    <row r="1219" spans="1:16" ht="13.5" thickBot="1" x14ac:dyDescent="0.25">
      <c r="A1219" s="15" t="str">
        <f t="shared" si="108"/>
        <v> BAN 7.121 </v>
      </c>
      <c r="B1219" s="21" t="str">
        <f t="shared" si="109"/>
        <v>I</v>
      </c>
      <c r="C1219" s="15">
        <f t="shared" si="110"/>
        <v>24474.3495</v>
      </c>
      <c r="D1219" s="19" t="str">
        <f t="shared" si="111"/>
        <v>vis</v>
      </c>
      <c r="E1219" s="47">
        <f>VLOOKUP(C1219,Active!C$21:E$693,3,FALSE)</f>
        <v>-26818.998915959277</v>
      </c>
      <c r="F1219" s="21" t="s">
        <v>9287</v>
      </c>
      <c r="G1219" s="19" t="str">
        <f t="shared" si="112"/>
        <v>24474.3495</v>
      </c>
      <c r="H1219" s="15">
        <f t="shared" si="113"/>
        <v>-15667</v>
      </c>
      <c r="I1219" s="48" t="s">
        <v>10215</v>
      </c>
      <c r="J1219" s="49" t="s">
        <v>10216</v>
      </c>
      <c r="K1219" s="48">
        <v>-15667</v>
      </c>
      <c r="L1219" s="48" t="s">
        <v>10217</v>
      </c>
      <c r="M1219" s="49" t="s">
        <v>9289</v>
      </c>
      <c r="N1219" s="49"/>
      <c r="O1219" s="50" t="s">
        <v>10211</v>
      </c>
      <c r="P1219" s="50" t="s">
        <v>10101</v>
      </c>
    </row>
    <row r="1220" spans="1:16" ht="13.5" thickBot="1" x14ac:dyDescent="0.25">
      <c r="A1220" s="15" t="str">
        <f t="shared" si="108"/>
        <v> BAN 7.121 </v>
      </c>
      <c r="B1220" s="21" t="str">
        <f t="shared" si="109"/>
        <v>I</v>
      </c>
      <c r="C1220" s="15">
        <f t="shared" si="110"/>
        <v>24492.279900000001</v>
      </c>
      <c r="D1220" s="19" t="str">
        <f t="shared" si="111"/>
        <v>vis</v>
      </c>
      <c r="E1220" s="47">
        <f>VLOOKUP(C1220,Active!C$21:E$693,3,FALSE)</f>
        <v>-26803.997539260185</v>
      </c>
      <c r="F1220" s="21" t="s">
        <v>9287</v>
      </c>
      <c r="G1220" s="19" t="str">
        <f t="shared" si="112"/>
        <v>24492.2799</v>
      </c>
      <c r="H1220" s="15">
        <f t="shared" si="113"/>
        <v>-15652</v>
      </c>
      <c r="I1220" s="48" t="s">
        <v>10218</v>
      </c>
      <c r="J1220" s="49" t="s">
        <v>10219</v>
      </c>
      <c r="K1220" s="48">
        <v>-15652</v>
      </c>
      <c r="L1220" s="48" t="s">
        <v>10220</v>
      </c>
      <c r="M1220" s="49" t="s">
        <v>9289</v>
      </c>
      <c r="N1220" s="49"/>
      <c r="O1220" s="50" t="s">
        <v>10211</v>
      </c>
      <c r="P1220" s="50" t="s">
        <v>10101</v>
      </c>
    </row>
    <row r="1221" spans="1:16" ht="13.5" thickBot="1" x14ac:dyDescent="0.25">
      <c r="A1221" s="15" t="str">
        <f t="shared" si="108"/>
        <v> PZ 9.127 </v>
      </c>
      <c r="B1221" s="21" t="str">
        <f t="shared" si="109"/>
        <v>I</v>
      </c>
      <c r="C1221" s="15">
        <f t="shared" si="110"/>
        <v>24535.304</v>
      </c>
      <c r="D1221" s="19" t="str">
        <f t="shared" si="111"/>
        <v>vis</v>
      </c>
      <c r="E1221" s="47">
        <f>VLOOKUP(C1221,Active!C$21:E$693,3,FALSE)</f>
        <v>-26768.001647855683</v>
      </c>
      <c r="F1221" s="21" t="s">
        <v>9287</v>
      </c>
      <c r="G1221" s="19" t="str">
        <f t="shared" si="112"/>
        <v>24535.304</v>
      </c>
      <c r="H1221" s="15">
        <f t="shared" si="113"/>
        <v>-15616</v>
      </c>
      <c r="I1221" s="48" t="s">
        <v>10221</v>
      </c>
      <c r="J1221" s="49" t="s">
        <v>10222</v>
      </c>
      <c r="K1221" s="48">
        <v>-15616</v>
      </c>
      <c r="L1221" s="48" t="s">
        <v>10223</v>
      </c>
      <c r="M1221" s="49" t="s">
        <v>9369</v>
      </c>
      <c r="N1221" s="49"/>
      <c r="O1221" s="50" t="s">
        <v>10224</v>
      </c>
      <c r="P1221" s="50" t="s">
        <v>10225</v>
      </c>
    </row>
    <row r="1222" spans="1:16" ht="13.5" thickBot="1" x14ac:dyDescent="0.25">
      <c r="A1222" s="15" t="str">
        <f t="shared" si="108"/>
        <v> AAC 1.31 </v>
      </c>
      <c r="B1222" s="21" t="str">
        <f t="shared" si="109"/>
        <v>I</v>
      </c>
      <c r="C1222" s="15">
        <f t="shared" si="110"/>
        <v>24542.466</v>
      </c>
      <c r="D1222" s="19" t="str">
        <f t="shared" si="111"/>
        <v>vis</v>
      </c>
      <c r="E1222" s="47">
        <f>VLOOKUP(C1222,Active!C$21:E$693,3,FALSE)</f>
        <v>-26762.009597487657</v>
      </c>
      <c r="F1222" s="21" t="s">
        <v>9287</v>
      </c>
      <c r="G1222" s="19" t="str">
        <f t="shared" si="112"/>
        <v>24542.466</v>
      </c>
      <c r="H1222" s="15">
        <f t="shared" si="113"/>
        <v>-15610</v>
      </c>
      <c r="I1222" s="48" t="s">
        <v>10226</v>
      </c>
      <c r="J1222" s="49" t="s">
        <v>10227</v>
      </c>
      <c r="K1222" s="48">
        <v>-15610</v>
      </c>
      <c r="L1222" s="48" t="s">
        <v>10110</v>
      </c>
      <c r="M1222" s="49" t="s">
        <v>9369</v>
      </c>
      <c r="N1222" s="49"/>
      <c r="O1222" s="50" t="s">
        <v>10092</v>
      </c>
      <c r="P1222" s="50" t="s">
        <v>10093</v>
      </c>
    </row>
    <row r="1223" spans="1:16" ht="13.5" thickBot="1" x14ac:dyDescent="0.25">
      <c r="A1223" s="15" t="str">
        <f t="shared" si="108"/>
        <v> AN 247.325 </v>
      </c>
      <c r="B1223" s="21" t="str">
        <f t="shared" si="109"/>
        <v>I</v>
      </c>
      <c r="C1223" s="15">
        <f t="shared" si="110"/>
        <v>24609.413</v>
      </c>
      <c r="D1223" s="19" t="str">
        <f t="shared" si="111"/>
        <v>vis</v>
      </c>
      <c r="E1223" s="47">
        <f>VLOOKUP(C1223,Active!C$21:E$693,3,FALSE)</f>
        <v>-26705.998735160327</v>
      </c>
      <c r="F1223" s="21" t="s">
        <v>9287</v>
      </c>
      <c r="G1223" s="19" t="str">
        <f t="shared" si="112"/>
        <v>24609.413</v>
      </c>
      <c r="H1223" s="15">
        <f t="shared" si="113"/>
        <v>-15554</v>
      </c>
      <c r="I1223" s="48" t="s">
        <v>10228</v>
      </c>
      <c r="J1223" s="49" t="s">
        <v>10229</v>
      </c>
      <c r="K1223" s="48">
        <v>-15554</v>
      </c>
      <c r="L1223" s="48" t="s">
        <v>10230</v>
      </c>
      <c r="M1223" s="49" t="s">
        <v>9369</v>
      </c>
      <c r="N1223" s="49"/>
      <c r="O1223" s="50" t="s">
        <v>10231</v>
      </c>
      <c r="P1223" s="50" t="s">
        <v>10232</v>
      </c>
    </row>
    <row r="1224" spans="1:16" ht="13.5" thickBot="1" x14ac:dyDescent="0.25">
      <c r="A1224" s="15" t="str">
        <f t="shared" si="108"/>
        <v> AN 238.239 </v>
      </c>
      <c r="B1224" s="21" t="str">
        <f t="shared" si="109"/>
        <v>I</v>
      </c>
      <c r="C1224" s="15">
        <f t="shared" si="110"/>
        <v>24731.329000000002</v>
      </c>
      <c r="D1224" s="19" t="str">
        <f t="shared" si="111"/>
        <v>vis</v>
      </c>
      <c r="E1224" s="47">
        <f>VLOOKUP(C1224,Active!C$21:E$693,3,FALSE)</f>
        <v>-26603.998342439234</v>
      </c>
      <c r="F1224" s="21" t="s">
        <v>9287</v>
      </c>
      <c r="G1224" s="19" t="str">
        <f t="shared" si="112"/>
        <v>24731.329</v>
      </c>
      <c r="H1224" s="15">
        <f t="shared" si="113"/>
        <v>-15452</v>
      </c>
      <c r="I1224" s="48" t="s">
        <v>10233</v>
      </c>
      <c r="J1224" s="49" t="s">
        <v>10234</v>
      </c>
      <c r="K1224" s="48">
        <v>-15452</v>
      </c>
      <c r="L1224" s="48" t="s">
        <v>10230</v>
      </c>
      <c r="M1224" s="49" t="s">
        <v>9369</v>
      </c>
      <c r="N1224" s="49"/>
      <c r="O1224" s="50" t="s">
        <v>10088</v>
      </c>
      <c r="P1224" s="50" t="s">
        <v>10235</v>
      </c>
    </row>
    <row r="1225" spans="1:16" ht="13.5" thickBot="1" x14ac:dyDescent="0.25">
      <c r="A1225" s="15" t="str">
        <f t="shared" si="108"/>
        <v> IODE 4.1.174 </v>
      </c>
      <c r="B1225" s="21" t="str">
        <f t="shared" si="109"/>
        <v>I</v>
      </c>
      <c r="C1225" s="15">
        <f t="shared" si="110"/>
        <v>24805.433000000001</v>
      </c>
      <c r="D1225" s="19" t="str">
        <f t="shared" si="111"/>
        <v>vis</v>
      </c>
      <c r="E1225" s="47">
        <f>VLOOKUP(C1225,Active!C$21:E$693,3,FALSE)</f>
        <v>-26541.999612968095</v>
      </c>
      <c r="F1225" s="21" t="s">
        <v>9287</v>
      </c>
      <c r="G1225" s="19" t="str">
        <f t="shared" si="112"/>
        <v>24805.433</v>
      </c>
      <c r="H1225" s="15">
        <f t="shared" si="113"/>
        <v>-15390</v>
      </c>
      <c r="I1225" s="48" t="s">
        <v>10236</v>
      </c>
      <c r="J1225" s="49" t="s">
        <v>10237</v>
      </c>
      <c r="K1225" s="48">
        <v>-15390</v>
      </c>
      <c r="L1225" s="48" t="s">
        <v>10238</v>
      </c>
      <c r="M1225" s="49" t="s">
        <v>9369</v>
      </c>
      <c r="N1225" s="49"/>
      <c r="O1225" s="50" t="s">
        <v>10168</v>
      </c>
      <c r="P1225" s="50" t="s">
        <v>10169</v>
      </c>
    </row>
    <row r="1226" spans="1:16" ht="13.5" thickBot="1" x14ac:dyDescent="0.25">
      <c r="A1226" s="15" t="str">
        <f t="shared" si="108"/>
        <v> AAC 1.31 </v>
      </c>
      <c r="B1226" s="21" t="str">
        <f t="shared" si="109"/>
        <v>I</v>
      </c>
      <c r="C1226" s="15">
        <f t="shared" si="110"/>
        <v>24813.797999999999</v>
      </c>
      <c r="D1226" s="19" t="str">
        <f t="shared" si="111"/>
        <v>vis</v>
      </c>
      <c r="E1226" s="47">
        <f>VLOOKUP(C1226,Active!C$21:E$693,3,FALSE)</f>
        <v>-26535.001078853526</v>
      </c>
      <c r="F1226" s="21" t="s">
        <v>9287</v>
      </c>
      <c r="G1226" s="19" t="str">
        <f t="shared" si="112"/>
        <v>24813.798</v>
      </c>
      <c r="H1226" s="15">
        <f t="shared" si="113"/>
        <v>-15383</v>
      </c>
      <c r="I1226" s="48" t="s">
        <v>10239</v>
      </c>
      <c r="J1226" s="49" t="s">
        <v>10240</v>
      </c>
      <c r="K1226" s="48">
        <v>-15383</v>
      </c>
      <c r="L1226" s="48" t="s">
        <v>10241</v>
      </c>
      <c r="M1226" s="49" t="s">
        <v>9369</v>
      </c>
      <c r="N1226" s="49"/>
      <c r="O1226" s="50" t="s">
        <v>10092</v>
      </c>
      <c r="P1226" s="50" t="s">
        <v>10093</v>
      </c>
    </row>
    <row r="1227" spans="1:16" ht="13.5" thickBot="1" x14ac:dyDescent="0.25">
      <c r="A1227" s="15" t="str">
        <f t="shared" ref="A1227:A1290" si="114">P1227</f>
        <v> BAN 7.121 </v>
      </c>
      <c r="B1227" s="21" t="str">
        <f t="shared" ref="B1227:B1290" si="115">IF(H1227=INT(H1227),"I","II")</f>
        <v>I</v>
      </c>
      <c r="C1227" s="15">
        <f t="shared" ref="C1227:C1290" si="116">1*G1227</f>
        <v>24976.352999999999</v>
      </c>
      <c r="D1227" s="19" t="str">
        <f t="shared" ref="D1227:D1290" si="117">VLOOKUP(F1227,I$1:J$5,2,FALSE)</f>
        <v>vis</v>
      </c>
      <c r="E1227" s="47">
        <f>VLOOKUP(C1227,Active!C$21:E$693,3,FALSE)</f>
        <v>-26399.000276343791</v>
      </c>
      <c r="F1227" s="21" t="s">
        <v>9287</v>
      </c>
      <c r="G1227" s="19" t="str">
        <f t="shared" ref="G1227:G1290" si="118">MID(I1227,3,LEN(I1227)-3)</f>
        <v>24976.353</v>
      </c>
      <c r="H1227" s="15">
        <f t="shared" ref="H1227:H1290" si="119">1*K1227</f>
        <v>-15247</v>
      </c>
      <c r="I1227" s="48" t="s">
        <v>10242</v>
      </c>
      <c r="J1227" s="49" t="s">
        <v>10243</v>
      </c>
      <c r="K1227" s="48">
        <v>-15247</v>
      </c>
      <c r="L1227" s="48" t="s">
        <v>10238</v>
      </c>
      <c r="M1227" s="49" t="s">
        <v>9369</v>
      </c>
      <c r="N1227" s="49"/>
      <c r="O1227" s="50" t="s">
        <v>10092</v>
      </c>
      <c r="P1227" s="50" t="s">
        <v>10101</v>
      </c>
    </row>
    <row r="1228" spans="1:16" ht="13.5" thickBot="1" x14ac:dyDescent="0.25">
      <c r="A1228" s="15" t="str">
        <f t="shared" si="114"/>
        <v> HB 912.12 </v>
      </c>
      <c r="B1228" s="21" t="str">
        <f t="shared" si="115"/>
        <v>I</v>
      </c>
      <c r="C1228" s="15">
        <f t="shared" si="116"/>
        <v>24976.356</v>
      </c>
      <c r="D1228" s="19" t="str">
        <f t="shared" si="117"/>
        <v>vis</v>
      </c>
      <c r="E1228" s="47">
        <f>VLOOKUP(C1228,Active!C$21:E$693,3,FALSE)</f>
        <v>-26398.997766409262</v>
      </c>
      <c r="F1228" s="21" t="s">
        <v>9287</v>
      </c>
      <c r="G1228" s="19" t="str">
        <f t="shared" si="118"/>
        <v>24976.356</v>
      </c>
      <c r="H1228" s="15">
        <f t="shared" si="119"/>
        <v>-15247</v>
      </c>
      <c r="I1228" s="48" t="s">
        <v>10244</v>
      </c>
      <c r="J1228" s="49" t="s">
        <v>10245</v>
      </c>
      <c r="K1228" s="48">
        <v>-15247</v>
      </c>
      <c r="L1228" s="48" t="s">
        <v>10246</v>
      </c>
      <c r="M1228" s="49" t="s">
        <v>9289</v>
      </c>
      <c r="N1228" s="49"/>
      <c r="O1228" s="50" t="s">
        <v>9374</v>
      </c>
      <c r="P1228" s="50" t="s">
        <v>9375</v>
      </c>
    </row>
    <row r="1229" spans="1:16" ht="13.5" thickBot="1" x14ac:dyDescent="0.25">
      <c r="A1229" s="15" t="str">
        <f t="shared" si="114"/>
        <v> AN 223.129 </v>
      </c>
      <c r="B1229" s="21" t="str">
        <f t="shared" si="115"/>
        <v>I</v>
      </c>
      <c r="C1229" s="15">
        <f t="shared" si="116"/>
        <v>25001.451499999999</v>
      </c>
      <c r="D1229" s="19" t="str">
        <f t="shared" si="117"/>
        <v>vis</v>
      </c>
      <c r="E1229" s="47">
        <f>VLOOKUP(C1229,Active!C$21:E$693,3,FALSE)</f>
        <v>-26378.001745743131</v>
      </c>
      <c r="F1229" s="21" t="s">
        <v>9287</v>
      </c>
      <c r="G1229" s="19" t="str">
        <f t="shared" si="118"/>
        <v>25001.4515</v>
      </c>
      <c r="H1229" s="15">
        <f t="shared" si="119"/>
        <v>-15226</v>
      </c>
      <c r="I1229" s="48" t="s">
        <v>10247</v>
      </c>
      <c r="J1229" s="49" t="s">
        <v>10248</v>
      </c>
      <c r="K1229" s="48">
        <v>-15226</v>
      </c>
      <c r="L1229" s="48" t="s">
        <v>10249</v>
      </c>
      <c r="M1229" s="49" t="s">
        <v>9369</v>
      </c>
      <c r="N1229" s="49"/>
      <c r="O1229" s="50" t="s">
        <v>10116</v>
      </c>
      <c r="P1229" s="50" t="s">
        <v>10161</v>
      </c>
    </row>
    <row r="1230" spans="1:16" ht="13.5" thickBot="1" x14ac:dyDescent="0.25">
      <c r="A1230" s="15" t="str">
        <f t="shared" si="114"/>
        <v> IODE 4.1.174 </v>
      </c>
      <c r="B1230" s="21" t="str">
        <f t="shared" si="115"/>
        <v>I</v>
      </c>
      <c r="C1230" s="15">
        <f t="shared" si="116"/>
        <v>25104.248</v>
      </c>
      <c r="D1230" s="19" t="str">
        <f t="shared" si="117"/>
        <v>vis</v>
      </c>
      <c r="E1230" s="47">
        <f>VLOOKUP(C1230,Active!C$21:E$693,3,FALSE)</f>
        <v>-26291.997584104352</v>
      </c>
      <c r="F1230" s="21" t="s">
        <v>9287</v>
      </c>
      <c r="G1230" s="19" t="str">
        <f t="shared" si="118"/>
        <v>25104.248</v>
      </c>
      <c r="H1230" s="15">
        <f t="shared" si="119"/>
        <v>-15140</v>
      </c>
      <c r="I1230" s="48" t="s">
        <v>10250</v>
      </c>
      <c r="J1230" s="49" t="s">
        <v>10251</v>
      </c>
      <c r="K1230" s="48">
        <v>-15140</v>
      </c>
      <c r="L1230" s="48" t="s">
        <v>10246</v>
      </c>
      <c r="M1230" s="49" t="s">
        <v>9369</v>
      </c>
      <c r="N1230" s="49"/>
      <c r="O1230" s="50" t="s">
        <v>10168</v>
      </c>
      <c r="P1230" s="50" t="s">
        <v>10169</v>
      </c>
    </row>
    <row r="1231" spans="1:16" ht="13.5" thickBot="1" x14ac:dyDescent="0.25">
      <c r="A1231" s="15" t="str">
        <f t="shared" si="114"/>
        <v> CRAC 25 </v>
      </c>
      <c r="B1231" s="21" t="str">
        <f t="shared" si="115"/>
        <v>I</v>
      </c>
      <c r="C1231" s="15">
        <f t="shared" si="116"/>
        <v>25111.416000000001</v>
      </c>
      <c r="D1231" s="19" t="str">
        <f t="shared" si="117"/>
        <v>vis</v>
      </c>
      <c r="E1231" s="47">
        <f>VLOOKUP(C1231,Active!C$21:E$693,3,FALSE)</f>
        <v>-26286.000513867264</v>
      </c>
      <c r="F1231" s="21" t="s">
        <v>9287</v>
      </c>
      <c r="G1231" s="19" t="str">
        <f t="shared" si="118"/>
        <v>25111.416</v>
      </c>
      <c r="H1231" s="15">
        <f t="shared" si="119"/>
        <v>-15134</v>
      </c>
      <c r="I1231" s="48" t="s">
        <v>10252</v>
      </c>
      <c r="J1231" s="49" t="s">
        <v>10253</v>
      </c>
      <c r="K1231" s="48">
        <v>-15134</v>
      </c>
      <c r="L1231" s="48" t="s">
        <v>10238</v>
      </c>
      <c r="M1231" s="49" t="s">
        <v>9369</v>
      </c>
      <c r="N1231" s="49"/>
      <c r="O1231" s="50" t="s">
        <v>10254</v>
      </c>
      <c r="P1231" s="50" t="s">
        <v>10255</v>
      </c>
    </row>
    <row r="1232" spans="1:16" ht="13.5" thickBot="1" x14ac:dyDescent="0.25">
      <c r="A1232" s="15" t="str">
        <f t="shared" si="114"/>
        <v> COVS 168 </v>
      </c>
      <c r="B1232" s="21" t="str">
        <f t="shared" si="115"/>
        <v>I</v>
      </c>
      <c r="C1232" s="15">
        <f t="shared" si="116"/>
        <v>25117.394</v>
      </c>
      <c r="D1232" s="19" t="str">
        <f t="shared" si="117"/>
        <v>vis</v>
      </c>
      <c r="E1232" s="47">
        <f>VLOOKUP(C1232,Active!C$21:E$693,3,FALSE)</f>
        <v>-26280.999050993756</v>
      </c>
      <c r="F1232" s="21" t="s">
        <v>9287</v>
      </c>
      <c r="G1232" s="19" t="str">
        <f t="shared" si="118"/>
        <v>25117.394</v>
      </c>
      <c r="H1232" s="15">
        <f t="shared" si="119"/>
        <v>-15129</v>
      </c>
      <c r="I1232" s="48" t="s">
        <v>10256</v>
      </c>
      <c r="J1232" s="49" t="s">
        <v>10257</v>
      </c>
      <c r="K1232" s="48">
        <v>-15129</v>
      </c>
      <c r="L1232" s="48" t="s">
        <v>10177</v>
      </c>
      <c r="M1232" s="49" t="s">
        <v>9369</v>
      </c>
      <c r="N1232" s="49"/>
      <c r="O1232" s="50" t="s">
        <v>10258</v>
      </c>
      <c r="P1232" s="50" t="s">
        <v>10259</v>
      </c>
    </row>
    <row r="1233" spans="1:16" ht="13.5" thickBot="1" x14ac:dyDescent="0.25">
      <c r="A1233" s="15" t="str">
        <f t="shared" si="114"/>
        <v> PSMO 12.1 </v>
      </c>
      <c r="B1233" s="21" t="str">
        <f t="shared" si="115"/>
        <v>I</v>
      </c>
      <c r="C1233" s="15">
        <f t="shared" si="116"/>
        <v>25147.268</v>
      </c>
      <c r="D1233" s="19" t="str">
        <f t="shared" si="117"/>
        <v>vis</v>
      </c>
      <c r="E1233" s="47">
        <f>VLOOKUP(C1233,Active!C$21:E$693,3,FALSE)</f>
        <v>-26256.005122943705</v>
      </c>
      <c r="F1233" s="21" t="s">
        <v>9287</v>
      </c>
      <c r="G1233" s="19" t="str">
        <f t="shared" si="118"/>
        <v>25147.268</v>
      </c>
      <c r="H1233" s="15">
        <f t="shared" si="119"/>
        <v>-15104</v>
      </c>
      <c r="I1233" s="48" t="s">
        <v>10260</v>
      </c>
      <c r="J1233" s="49" t="s">
        <v>10261</v>
      </c>
      <c r="K1233" s="48">
        <v>-15104</v>
      </c>
      <c r="L1233" s="48" t="s">
        <v>10207</v>
      </c>
      <c r="M1233" s="49" t="s">
        <v>9369</v>
      </c>
      <c r="N1233" s="49"/>
      <c r="O1233" s="50" t="s">
        <v>10184</v>
      </c>
      <c r="P1233" s="50" t="s">
        <v>10185</v>
      </c>
    </row>
    <row r="1234" spans="1:16" ht="13.5" thickBot="1" x14ac:dyDescent="0.25">
      <c r="A1234" s="15" t="str">
        <f t="shared" si="114"/>
        <v> BAN 7.121 </v>
      </c>
      <c r="B1234" s="21" t="str">
        <f t="shared" si="115"/>
        <v>I</v>
      </c>
      <c r="C1234" s="15">
        <f t="shared" si="116"/>
        <v>25153.251</v>
      </c>
      <c r="D1234" s="19" t="str">
        <f t="shared" si="117"/>
        <v>vis</v>
      </c>
      <c r="E1234" s="47">
        <f>VLOOKUP(C1234,Active!C$21:E$693,3,FALSE)</f>
        <v>-26250.99947684598</v>
      </c>
      <c r="F1234" s="21" t="s">
        <v>9287</v>
      </c>
      <c r="G1234" s="19" t="str">
        <f t="shared" si="118"/>
        <v>25153.251</v>
      </c>
      <c r="H1234" s="15">
        <f t="shared" si="119"/>
        <v>-15099</v>
      </c>
      <c r="I1234" s="48" t="s">
        <v>10262</v>
      </c>
      <c r="J1234" s="49" t="s">
        <v>10263</v>
      </c>
      <c r="K1234" s="48">
        <v>-15099</v>
      </c>
      <c r="L1234" s="48" t="s">
        <v>10230</v>
      </c>
      <c r="M1234" s="49" t="s">
        <v>9369</v>
      </c>
      <c r="N1234" s="49"/>
      <c r="O1234" s="50" t="s">
        <v>10092</v>
      </c>
      <c r="P1234" s="50" t="s">
        <v>10101</v>
      </c>
    </row>
    <row r="1235" spans="1:16" ht="13.5" thickBot="1" x14ac:dyDescent="0.25">
      <c r="A1235" s="15" t="str">
        <f t="shared" si="114"/>
        <v> NNVS 1.2 </v>
      </c>
      <c r="B1235" s="21" t="str">
        <f t="shared" si="115"/>
        <v>I</v>
      </c>
      <c r="C1235" s="15">
        <f t="shared" si="116"/>
        <v>25294.292000000001</v>
      </c>
      <c r="D1235" s="19" t="str">
        <f t="shared" si="117"/>
        <v>vis</v>
      </c>
      <c r="E1235" s="47">
        <f>VLOOKUP(C1235,Active!C$21:E$693,3,FALSE)</f>
        <v>-26132.998251495941</v>
      </c>
      <c r="F1235" s="21" t="s">
        <v>9287</v>
      </c>
      <c r="G1235" s="19" t="str">
        <f t="shared" si="118"/>
        <v>25294.292</v>
      </c>
      <c r="H1235" s="15">
        <f t="shared" si="119"/>
        <v>-14981</v>
      </c>
      <c r="I1235" s="48" t="s">
        <v>10264</v>
      </c>
      <c r="J1235" s="49" t="s">
        <v>10265</v>
      </c>
      <c r="K1235" s="48">
        <v>-14981</v>
      </c>
      <c r="L1235" s="48" t="s">
        <v>10246</v>
      </c>
      <c r="M1235" s="49" t="s">
        <v>9369</v>
      </c>
      <c r="N1235" s="49"/>
      <c r="O1235" s="50" t="s">
        <v>10266</v>
      </c>
      <c r="P1235" s="50" t="s">
        <v>10267</v>
      </c>
    </row>
    <row r="1236" spans="1:16" ht="13.5" thickBot="1" x14ac:dyDescent="0.25">
      <c r="A1236" s="15" t="str">
        <f t="shared" si="114"/>
        <v> AAC 1.31 </v>
      </c>
      <c r="B1236" s="21" t="str">
        <f t="shared" si="115"/>
        <v>I</v>
      </c>
      <c r="C1236" s="15">
        <f t="shared" si="116"/>
        <v>25306.25</v>
      </c>
      <c r="D1236" s="19" t="str">
        <f t="shared" si="117"/>
        <v>vis</v>
      </c>
      <c r="E1236" s="47">
        <f>VLOOKUP(C1236,Active!C$21:E$693,3,FALSE)</f>
        <v>-26122.993652459238</v>
      </c>
      <c r="F1236" s="21" t="s">
        <v>9287</v>
      </c>
      <c r="G1236" s="19" t="str">
        <f t="shared" si="118"/>
        <v>25306.250</v>
      </c>
      <c r="H1236" s="15">
        <f t="shared" si="119"/>
        <v>-14971</v>
      </c>
      <c r="I1236" s="48" t="s">
        <v>10268</v>
      </c>
      <c r="J1236" s="49" t="s">
        <v>10269</v>
      </c>
      <c r="K1236" s="48">
        <v>-14971</v>
      </c>
      <c r="L1236" s="48" t="s">
        <v>10270</v>
      </c>
      <c r="M1236" s="49" t="s">
        <v>9369</v>
      </c>
      <c r="N1236" s="49"/>
      <c r="O1236" s="50" t="s">
        <v>10092</v>
      </c>
      <c r="P1236" s="50" t="s">
        <v>10093</v>
      </c>
    </row>
    <row r="1237" spans="1:16" ht="13.5" thickBot="1" x14ac:dyDescent="0.25">
      <c r="A1237" s="15" t="str">
        <f t="shared" si="114"/>
        <v> PSMO 12.1 </v>
      </c>
      <c r="B1237" s="21" t="str">
        <f t="shared" si="115"/>
        <v>I</v>
      </c>
      <c r="C1237" s="15">
        <f t="shared" si="116"/>
        <v>25374.378000000001</v>
      </c>
      <c r="D1237" s="19" t="str">
        <f t="shared" si="117"/>
        <v>vis</v>
      </c>
      <c r="E1237" s="47">
        <f>VLOOKUP(C1237,Active!C$21:E$693,3,FALSE)</f>
        <v>-26065.994712571919</v>
      </c>
      <c r="F1237" s="21" t="s">
        <v>9287</v>
      </c>
      <c r="G1237" s="19" t="str">
        <f t="shared" si="118"/>
        <v>25374.378</v>
      </c>
      <c r="H1237" s="15">
        <f t="shared" si="119"/>
        <v>-14914</v>
      </c>
      <c r="I1237" s="48" t="s">
        <v>10271</v>
      </c>
      <c r="J1237" s="49" t="s">
        <v>10272</v>
      </c>
      <c r="K1237" s="48">
        <v>-14914</v>
      </c>
      <c r="L1237" s="48" t="s">
        <v>10273</v>
      </c>
      <c r="M1237" s="49" t="s">
        <v>9369</v>
      </c>
      <c r="N1237" s="49"/>
      <c r="O1237" s="50" t="s">
        <v>10184</v>
      </c>
      <c r="P1237" s="50" t="s">
        <v>10185</v>
      </c>
    </row>
    <row r="1238" spans="1:16" ht="13.5" thickBot="1" x14ac:dyDescent="0.25">
      <c r="A1238" s="15" t="str">
        <f t="shared" si="114"/>
        <v> AAC 1.98 </v>
      </c>
      <c r="B1238" s="21" t="str">
        <f t="shared" si="115"/>
        <v>I</v>
      </c>
      <c r="C1238" s="15">
        <f t="shared" si="116"/>
        <v>25455.65</v>
      </c>
      <c r="D1238" s="19" t="str">
        <f t="shared" si="117"/>
        <v>vis</v>
      </c>
      <c r="E1238" s="47">
        <f>VLOOKUP(C1238,Active!C$21:E$693,3,FALSE)</f>
        <v>-25997.998912863692</v>
      </c>
      <c r="F1238" s="21" t="s">
        <v>9287</v>
      </c>
      <c r="G1238" s="19" t="str">
        <f t="shared" si="118"/>
        <v>25455.650</v>
      </c>
      <c r="H1238" s="15">
        <f t="shared" si="119"/>
        <v>-14846</v>
      </c>
      <c r="I1238" s="48" t="s">
        <v>10274</v>
      </c>
      <c r="J1238" s="49" t="s">
        <v>10275</v>
      </c>
      <c r="K1238" s="48">
        <v>-14846</v>
      </c>
      <c r="L1238" s="48" t="s">
        <v>10246</v>
      </c>
      <c r="M1238" s="49" t="s">
        <v>9369</v>
      </c>
      <c r="N1238" s="49"/>
      <c r="O1238" s="50" t="s">
        <v>10276</v>
      </c>
      <c r="P1238" s="50" t="s">
        <v>10277</v>
      </c>
    </row>
    <row r="1239" spans="1:16" ht="13.5" thickBot="1" x14ac:dyDescent="0.25">
      <c r="A1239" s="15" t="str">
        <f t="shared" si="114"/>
        <v> BAN 7.121 </v>
      </c>
      <c r="B1239" s="21" t="str">
        <f t="shared" si="115"/>
        <v>I</v>
      </c>
      <c r="C1239" s="15">
        <f t="shared" si="116"/>
        <v>25458.040700000001</v>
      </c>
      <c r="D1239" s="19" t="str">
        <f t="shared" si="117"/>
        <v>vis</v>
      </c>
      <c r="E1239" s="47">
        <f>VLOOKUP(C1239,Active!C$21:E$693,3,FALSE)</f>
        <v>-25995.998746036708</v>
      </c>
      <c r="F1239" s="21" t="s">
        <v>9287</v>
      </c>
      <c r="G1239" s="19" t="str">
        <f t="shared" si="118"/>
        <v>25458.0407</v>
      </c>
      <c r="H1239" s="15">
        <f t="shared" si="119"/>
        <v>-14844</v>
      </c>
      <c r="I1239" s="48" t="s">
        <v>10278</v>
      </c>
      <c r="J1239" s="49" t="s">
        <v>10279</v>
      </c>
      <c r="K1239" s="48">
        <v>-14844</v>
      </c>
      <c r="L1239" s="48" t="s">
        <v>10280</v>
      </c>
      <c r="M1239" s="49" t="s">
        <v>9369</v>
      </c>
      <c r="N1239" s="49"/>
      <c r="O1239" s="50" t="s">
        <v>10266</v>
      </c>
      <c r="P1239" s="50" t="s">
        <v>10101</v>
      </c>
    </row>
    <row r="1240" spans="1:16" ht="13.5" thickBot="1" x14ac:dyDescent="0.25">
      <c r="A1240" s="15" t="str">
        <f t="shared" si="114"/>
        <v> PSMO 12.1 </v>
      </c>
      <c r="B1240" s="21" t="str">
        <f t="shared" si="115"/>
        <v>I</v>
      </c>
      <c r="C1240" s="15">
        <f t="shared" si="116"/>
        <v>25472.384999999998</v>
      </c>
      <c r="D1240" s="19" t="str">
        <f t="shared" si="117"/>
        <v>vis</v>
      </c>
      <c r="E1240" s="47">
        <f>VLOOKUP(C1240,Active!C$21:E$693,3,FALSE)</f>
        <v>-25983.997661410336</v>
      </c>
      <c r="F1240" s="21" t="s">
        <v>9287</v>
      </c>
      <c r="G1240" s="19" t="str">
        <f t="shared" si="118"/>
        <v>25472.385</v>
      </c>
      <c r="H1240" s="15">
        <f t="shared" si="119"/>
        <v>-14832</v>
      </c>
      <c r="I1240" s="48" t="s">
        <v>10281</v>
      </c>
      <c r="J1240" s="49" t="s">
        <v>10282</v>
      </c>
      <c r="K1240" s="48">
        <v>-14832</v>
      </c>
      <c r="L1240" s="48" t="s">
        <v>10283</v>
      </c>
      <c r="M1240" s="49" t="s">
        <v>9369</v>
      </c>
      <c r="N1240" s="49"/>
      <c r="O1240" s="50" t="s">
        <v>10184</v>
      </c>
      <c r="P1240" s="50" t="s">
        <v>10185</v>
      </c>
    </row>
    <row r="1241" spans="1:16" ht="13.5" thickBot="1" x14ac:dyDescent="0.25">
      <c r="A1241" s="15" t="str">
        <f t="shared" si="114"/>
        <v> PSMO 12.1 </v>
      </c>
      <c r="B1241" s="21" t="str">
        <f t="shared" si="115"/>
        <v>I</v>
      </c>
      <c r="C1241" s="15">
        <f t="shared" si="116"/>
        <v>25514.218000000001</v>
      </c>
      <c r="D1241" s="19" t="str">
        <f t="shared" si="117"/>
        <v>vis</v>
      </c>
      <c r="E1241" s="47">
        <f>VLOOKUP(C1241,Active!C$21:E$693,3,FALSE)</f>
        <v>-25948.998297678736</v>
      </c>
      <c r="F1241" s="21" t="s">
        <v>9287</v>
      </c>
      <c r="G1241" s="19" t="str">
        <f t="shared" si="118"/>
        <v>25514.218</v>
      </c>
      <c r="H1241" s="15">
        <f t="shared" si="119"/>
        <v>-14797</v>
      </c>
      <c r="I1241" s="48" t="s">
        <v>10284</v>
      </c>
      <c r="J1241" s="49" t="s">
        <v>10285</v>
      </c>
      <c r="K1241" s="48">
        <v>-14797</v>
      </c>
      <c r="L1241" s="48" t="s">
        <v>10283</v>
      </c>
      <c r="M1241" s="49" t="s">
        <v>9369</v>
      </c>
      <c r="N1241" s="49"/>
      <c r="O1241" s="50" t="s">
        <v>10184</v>
      </c>
      <c r="P1241" s="50" t="s">
        <v>10185</v>
      </c>
    </row>
    <row r="1242" spans="1:16" ht="13.5" thickBot="1" x14ac:dyDescent="0.25">
      <c r="A1242" s="15" t="str">
        <f t="shared" si="114"/>
        <v> ASHR 22.23 </v>
      </c>
      <c r="B1242" s="21" t="str">
        <f t="shared" si="115"/>
        <v>II</v>
      </c>
      <c r="C1242" s="15">
        <f t="shared" si="116"/>
        <v>25583.933000000001</v>
      </c>
      <c r="D1242" s="19" t="str">
        <f t="shared" si="117"/>
        <v>vis</v>
      </c>
      <c r="E1242" s="47">
        <f>VLOOKUP(C1242,Active!C$21:E$693,3,FALSE)</f>
        <v>-25890.671602425031</v>
      </c>
      <c r="F1242" s="21" t="s">
        <v>9287</v>
      </c>
      <c r="G1242" s="19" t="str">
        <f t="shared" si="118"/>
        <v>25583.933</v>
      </c>
      <c r="H1242" s="15">
        <f t="shared" si="119"/>
        <v>-14738.5</v>
      </c>
      <c r="I1242" s="48" t="s">
        <v>10286</v>
      </c>
      <c r="J1242" s="49" t="s">
        <v>10287</v>
      </c>
      <c r="K1242" s="48">
        <v>-14738.5</v>
      </c>
      <c r="L1242" s="48" t="s">
        <v>10288</v>
      </c>
      <c r="M1242" s="49" t="s">
        <v>9369</v>
      </c>
      <c r="N1242" s="49"/>
      <c r="O1242" s="50" t="s">
        <v>10289</v>
      </c>
      <c r="P1242" s="50" t="s">
        <v>10290</v>
      </c>
    </row>
    <row r="1243" spans="1:16" ht="13.5" thickBot="1" x14ac:dyDescent="0.25">
      <c r="A1243" s="15" t="str">
        <f t="shared" si="114"/>
        <v> AAC 1.92 </v>
      </c>
      <c r="B1243" s="21" t="str">
        <f t="shared" si="115"/>
        <v>I</v>
      </c>
      <c r="C1243" s="15">
        <f t="shared" si="116"/>
        <v>25601.471000000001</v>
      </c>
      <c r="D1243" s="19" t="str">
        <f t="shared" si="117"/>
        <v>vis</v>
      </c>
      <c r="E1243" s="47">
        <f>VLOOKUP(C1243,Active!C$21:E$693,3,FALSE)</f>
        <v>-25875.998525162471</v>
      </c>
      <c r="F1243" s="21" t="s">
        <v>9287</v>
      </c>
      <c r="G1243" s="19" t="str">
        <f t="shared" si="118"/>
        <v>25601.471</v>
      </c>
      <c r="H1243" s="15">
        <f t="shared" si="119"/>
        <v>-14724</v>
      </c>
      <c r="I1243" s="48" t="s">
        <v>10291</v>
      </c>
      <c r="J1243" s="49" t="s">
        <v>10292</v>
      </c>
      <c r="K1243" s="48">
        <v>-14724</v>
      </c>
      <c r="L1243" s="48" t="s">
        <v>10283</v>
      </c>
      <c r="M1243" s="49" t="s">
        <v>9369</v>
      </c>
      <c r="N1243" s="49"/>
      <c r="O1243" s="50" t="s">
        <v>10293</v>
      </c>
      <c r="P1243" s="50" t="s">
        <v>10294</v>
      </c>
    </row>
    <row r="1244" spans="1:16" ht="13.5" thickBot="1" x14ac:dyDescent="0.25">
      <c r="A1244" s="15" t="str">
        <f t="shared" si="114"/>
        <v> BAN 7.121 </v>
      </c>
      <c r="B1244" s="21" t="str">
        <f t="shared" si="115"/>
        <v>I</v>
      </c>
      <c r="C1244" s="15">
        <f t="shared" si="116"/>
        <v>25778.370699999999</v>
      </c>
      <c r="D1244" s="19" t="str">
        <f t="shared" si="117"/>
        <v>vis</v>
      </c>
      <c r="E1244" s="47">
        <f>VLOOKUP(C1244,Active!C$21:E$693,3,FALSE)</f>
        <v>-25727.996303368425</v>
      </c>
      <c r="F1244" s="21" t="s">
        <v>9287</v>
      </c>
      <c r="G1244" s="19" t="str">
        <f t="shared" si="118"/>
        <v>25778.3707</v>
      </c>
      <c r="H1244" s="15">
        <f t="shared" si="119"/>
        <v>-14576</v>
      </c>
      <c r="I1244" s="48" t="s">
        <v>10295</v>
      </c>
      <c r="J1244" s="49" t="s">
        <v>10296</v>
      </c>
      <c r="K1244" s="48">
        <v>-14576</v>
      </c>
      <c r="L1244" s="48" t="s">
        <v>10297</v>
      </c>
      <c r="M1244" s="49" t="s">
        <v>9369</v>
      </c>
      <c r="N1244" s="49"/>
      <c r="O1244" s="50" t="s">
        <v>10298</v>
      </c>
      <c r="P1244" s="50" t="s">
        <v>10101</v>
      </c>
    </row>
    <row r="1245" spans="1:16" ht="13.5" thickBot="1" x14ac:dyDescent="0.25">
      <c r="A1245" s="15" t="str">
        <f t="shared" si="114"/>
        <v> BAN 7.121 </v>
      </c>
      <c r="B1245" s="21" t="str">
        <f t="shared" si="115"/>
        <v>I</v>
      </c>
      <c r="C1245" s="15">
        <f t="shared" si="116"/>
        <v>25795.1073</v>
      </c>
      <c r="D1245" s="19" t="str">
        <f t="shared" si="117"/>
        <v>vis</v>
      </c>
      <c r="E1245" s="47">
        <f>VLOOKUP(C1245,Active!C$21:E$693,3,FALSE)</f>
        <v>-25713.993713283318</v>
      </c>
      <c r="F1245" s="21" t="s">
        <v>9287</v>
      </c>
      <c r="G1245" s="19" t="str">
        <f t="shared" si="118"/>
        <v>25795.1073</v>
      </c>
      <c r="H1245" s="15">
        <f t="shared" si="119"/>
        <v>-14562</v>
      </c>
      <c r="I1245" s="48" t="s">
        <v>10299</v>
      </c>
      <c r="J1245" s="49" t="s">
        <v>10300</v>
      </c>
      <c r="K1245" s="48">
        <v>-14562</v>
      </c>
      <c r="L1245" s="48" t="s">
        <v>10301</v>
      </c>
      <c r="M1245" s="49" t="s">
        <v>9369</v>
      </c>
      <c r="N1245" s="49"/>
      <c r="O1245" s="50" t="s">
        <v>10302</v>
      </c>
      <c r="P1245" s="50" t="s">
        <v>10101</v>
      </c>
    </row>
    <row r="1246" spans="1:16" ht="13.5" thickBot="1" x14ac:dyDescent="0.25">
      <c r="A1246" s="15" t="str">
        <f t="shared" si="114"/>
        <v> PSMO 12.1 </v>
      </c>
      <c r="B1246" s="21" t="str">
        <f t="shared" si="115"/>
        <v>I</v>
      </c>
      <c r="C1246" s="15">
        <f t="shared" si="116"/>
        <v>25827.378000000001</v>
      </c>
      <c r="D1246" s="19" t="str">
        <f t="shared" si="117"/>
        <v>vis</v>
      </c>
      <c r="E1246" s="47">
        <f>VLOOKUP(C1246,Active!C$21:E$693,3,FALSE)</f>
        <v>-25686.994598537229</v>
      </c>
      <c r="F1246" s="21" t="s">
        <v>9287</v>
      </c>
      <c r="G1246" s="19" t="str">
        <f t="shared" si="118"/>
        <v>25827.378</v>
      </c>
      <c r="H1246" s="15">
        <f t="shared" si="119"/>
        <v>-14535</v>
      </c>
      <c r="I1246" s="48" t="s">
        <v>10303</v>
      </c>
      <c r="J1246" s="49" t="s">
        <v>10304</v>
      </c>
      <c r="K1246" s="48">
        <v>-14535</v>
      </c>
      <c r="L1246" s="48" t="s">
        <v>10270</v>
      </c>
      <c r="M1246" s="49" t="s">
        <v>9369</v>
      </c>
      <c r="N1246" s="49"/>
      <c r="O1246" s="50" t="s">
        <v>10184</v>
      </c>
      <c r="P1246" s="50" t="s">
        <v>10185</v>
      </c>
    </row>
    <row r="1247" spans="1:16" ht="13.5" thickBot="1" x14ac:dyDescent="0.25">
      <c r="A1247" s="15" t="str">
        <f t="shared" si="114"/>
        <v> PSMO 8.1 </v>
      </c>
      <c r="B1247" s="21" t="str">
        <f t="shared" si="115"/>
        <v>I</v>
      </c>
      <c r="C1247" s="15">
        <f t="shared" si="116"/>
        <v>25833.347000000002</v>
      </c>
      <c r="D1247" s="19" t="str">
        <f t="shared" si="117"/>
        <v>vis</v>
      </c>
      <c r="E1247" s="47">
        <f>VLOOKUP(C1247,Active!C$21:E$693,3,FALSE)</f>
        <v>-25682.000665467309</v>
      </c>
      <c r="F1247" s="21" t="s">
        <v>9287</v>
      </c>
      <c r="G1247" s="19" t="str">
        <f t="shared" si="118"/>
        <v>25833.347</v>
      </c>
      <c r="H1247" s="15">
        <f t="shared" si="119"/>
        <v>-14530</v>
      </c>
      <c r="I1247" s="48" t="s">
        <v>10305</v>
      </c>
      <c r="J1247" s="49" t="s">
        <v>10306</v>
      </c>
      <c r="K1247" s="48">
        <v>-14530</v>
      </c>
      <c r="L1247" s="48" t="s">
        <v>10177</v>
      </c>
      <c r="M1247" s="49" t="s">
        <v>9369</v>
      </c>
      <c r="N1247" s="49"/>
      <c r="O1247" s="50" t="s">
        <v>10307</v>
      </c>
      <c r="P1247" s="50" t="s">
        <v>10308</v>
      </c>
    </row>
    <row r="1248" spans="1:16" ht="13.5" thickBot="1" x14ac:dyDescent="0.25">
      <c r="A1248" s="15" t="str">
        <f t="shared" si="114"/>
        <v> AAC 1.98 </v>
      </c>
      <c r="B1248" s="21" t="str">
        <f t="shared" si="115"/>
        <v>I</v>
      </c>
      <c r="C1248" s="15">
        <f t="shared" si="116"/>
        <v>25839.328000000001</v>
      </c>
      <c r="D1248" s="19" t="str">
        <f t="shared" si="117"/>
        <v>vis</v>
      </c>
      <c r="E1248" s="47">
        <f>VLOOKUP(C1248,Active!C$21:E$693,3,FALSE)</f>
        <v>-25676.996692659268</v>
      </c>
      <c r="F1248" s="21" t="s">
        <v>9287</v>
      </c>
      <c r="G1248" s="19" t="str">
        <f t="shared" si="118"/>
        <v>25839.328</v>
      </c>
      <c r="H1248" s="15">
        <f t="shared" si="119"/>
        <v>-14525</v>
      </c>
      <c r="I1248" s="48" t="s">
        <v>10309</v>
      </c>
      <c r="J1248" s="49" t="s">
        <v>10310</v>
      </c>
      <c r="K1248" s="48">
        <v>-14525</v>
      </c>
      <c r="L1248" s="48" t="s">
        <v>10311</v>
      </c>
      <c r="M1248" s="49" t="s">
        <v>9369</v>
      </c>
      <c r="N1248" s="49"/>
      <c r="O1248" s="50" t="s">
        <v>10276</v>
      </c>
      <c r="P1248" s="50" t="s">
        <v>10277</v>
      </c>
    </row>
    <row r="1249" spans="1:16" ht="13.5" thickBot="1" x14ac:dyDescent="0.25">
      <c r="A1249" s="15" t="str">
        <f t="shared" si="114"/>
        <v> PSMO 12.1 </v>
      </c>
      <c r="B1249" s="21" t="str">
        <f t="shared" si="115"/>
        <v>I</v>
      </c>
      <c r="C1249" s="15">
        <f t="shared" si="116"/>
        <v>25839.329000000002</v>
      </c>
      <c r="D1249" s="19" t="str">
        <f t="shared" si="117"/>
        <v>vis</v>
      </c>
      <c r="E1249" s="47">
        <f>VLOOKUP(C1249,Active!C$21:E$693,3,FALSE)</f>
        <v>-25676.995856014426</v>
      </c>
      <c r="F1249" s="21" t="s">
        <v>9287</v>
      </c>
      <c r="G1249" s="19" t="str">
        <f t="shared" si="118"/>
        <v>25839.329</v>
      </c>
      <c r="H1249" s="15">
        <f t="shared" si="119"/>
        <v>-14525</v>
      </c>
      <c r="I1249" s="48" t="s">
        <v>10312</v>
      </c>
      <c r="J1249" s="49" t="s">
        <v>10313</v>
      </c>
      <c r="K1249" s="48">
        <v>-14525</v>
      </c>
      <c r="L1249" s="48" t="s">
        <v>10273</v>
      </c>
      <c r="M1249" s="49" t="s">
        <v>9369</v>
      </c>
      <c r="N1249" s="49"/>
      <c r="O1249" s="50" t="s">
        <v>10184</v>
      </c>
      <c r="P1249" s="50" t="s">
        <v>10185</v>
      </c>
    </row>
    <row r="1250" spans="1:16" ht="13.5" thickBot="1" x14ac:dyDescent="0.25">
      <c r="A1250" s="15" t="str">
        <f t="shared" si="114"/>
        <v> BAN 7.121 </v>
      </c>
      <c r="B1250" s="21" t="str">
        <f t="shared" si="115"/>
        <v>I</v>
      </c>
      <c r="C1250" s="15">
        <f t="shared" si="116"/>
        <v>25842.913199999999</v>
      </c>
      <c r="D1250" s="19" t="str">
        <f t="shared" si="117"/>
        <v>vis</v>
      </c>
      <c r="E1250" s="47">
        <f>VLOOKUP(C1250,Active!C$21:E$693,3,FALSE)</f>
        <v>-25673.997153566914</v>
      </c>
      <c r="F1250" s="21" t="s">
        <v>9287</v>
      </c>
      <c r="G1250" s="19" t="str">
        <f t="shared" si="118"/>
        <v>25842.9132</v>
      </c>
      <c r="H1250" s="15">
        <f t="shared" si="119"/>
        <v>-14522</v>
      </c>
      <c r="I1250" s="48" t="s">
        <v>10314</v>
      </c>
      <c r="J1250" s="49" t="s">
        <v>10315</v>
      </c>
      <c r="K1250" s="48">
        <v>-14522</v>
      </c>
      <c r="L1250" s="48" t="s">
        <v>10316</v>
      </c>
      <c r="M1250" s="49" t="s">
        <v>9369</v>
      </c>
      <c r="N1250" s="49"/>
      <c r="O1250" s="50" t="s">
        <v>10302</v>
      </c>
      <c r="P1250" s="50" t="s">
        <v>10101</v>
      </c>
    </row>
    <row r="1251" spans="1:16" ht="13.5" thickBot="1" x14ac:dyDescent="0.25">
      <c r="A1251" s="15" t="str">
        <f t="shared" si="114"/>
        <v> PSMO 12.1 </v>
      </c>
      <c r="B1251" s="21" t="str">
        <f t="shared" si="115"/>
        <v>I</v>
      </c>
      <c r="C1251" s="15">
        <f t="shared" si="116"/>
        <v>25845.305</v>
      </c>
      <c r="D1251" s="19" t="str">
        <f t="shared" si="117"/>
        <v>vis</v>
      </c>
      <c r="E1251" s="47">
        <f>VLOOKUP(C1251,Active!C$21:E$693,3,FALSE)</f>
        <v>-25671.996066430605</v>
      </c>
      <c r="F1251" s="21" t="s">
        <v>9287</v>
      </c>
      <c r="G1251" s="19" t="str">
        <f t="shared" si="118"/>
        <v>25845.305</v>
      </c>
      <c r="H1251" s="15">
        <f t="shared" si="119"/>
        <v>-14520</v>
      </c>
      <c r="I1251" s="48" t="s">
        <v>10317</v>
      </c>
      <c r="J1251" s="49" t="s">
        <v>10318</v>
      </c>
      <c r="K1251" s="48">
        <v>-14520</v>
      </c>
      <c r="L1251" s="48" t="s">
        <v>10273</v>
      </c>
      <c r="M1251" s="49" t="s">
        <v>9369</v>
      </c>
      <c r="N1251" s="49"/>
      <c r="O1251" s="50" t="s">
        <v>10184</v>
      </c>
      <c r="P1251" s="50" t="s">
        <v>10185</v>
      </c>
    </row>
    <row r="1252" spans="1:16" ht="13.5" thickBot="1" x14ac:dyDescent="0.25">
      <c r="A1252" s="15" t="str">
        <f t="shared" si="114"/>
        <v> COVS 169 </v>
      </c>
      <c r="B1252" s="21" t="str">
        <f t="shared" si="115"/>
        <v>I</v>
      </c>
      <c r="C1252" s="15">
        <f t="shared" si="116"/>
        <v>25858.451000000001</v>
      </c>
      <c r="D1252" s="19" t="str">
        <f t="shared" si="117"/>
        <v>vis</v>
      </c>
      <c r="E1252" s="47">
        <f>VLOOKUP(C1252,Active!C$21:E$693,3,FALSE)</f>
        <v>-25660.997533320009</v>
      </c>
      <c r="F1252" s="21" t="s">
        <v>9287</v>
      </c>
      <c r="G1252" s="19" t="str">
        <f t="shared" si="118"/>
        <v>25858.451</v>
      </c>
      <c r="H1252" s="15">
        <f t="shared" si="119"/>
        <v>-14509</v>
      </c>
      <c r="I1252" s="48" t="s">
        <v>10319</v>
      </c>
      <c r="J1252" s="49" t="s">
        <v>10320</v>
      </c>
      <c r="K1252" s="48">
        <v>-14509</v>
      </c>
      <c r="L1252" s="48" t="s">
        <v>10198</v>
      </c>
      <c r="M1252" s="49" t="s">
        <v>9369</v>
      </c>
      <c r="N1252" s="49"/>
      <c r="O1252" s="50" t="s">
        <v>10258</v>
      </c>
      <c r="P1252" s="50" t="s">
        <v>10321</v>
      </c>
    </row>
    <row r="1253" spans="1:16" ht="13.5" thickBot="1" x14ac:dyDescent="0.25">
      <c r="A1253" s="15" t="str">
        <f t="shared" si="114"/>
        <v> BAN 7.121 </v>
      </c>
      <c r="B1253" s="21" t="str">
        <f t="shared" si="115"/>
        <v>I</v>
      </c>
      <c r="C1253" s="15">
        <f t="shared" si="116"/>
        <v>25865.621999999999</v>
      </c>
      <c r="D1253" s="19" t="str">
        <f t="shared" si="117"/>
        <v>vis</v>
      </c>
      <c r="E1253" s="47">
        <f>VLOOKUP(C1253,Active!C$21:E$693,3,FALSE)</f>
        <v>-25654.997953148391</v>
      </c>
      <c r="F1253" s="21" t="s">
        <v>9287</v>
      </c>
      <c r="G1253" s="19" t="str">
        <f t="shared" si="118"/>
        <v>25865.6220</v>
      </c>
      <c r="H1253" s="15">
        <f t="shared" si="119"/>
        <v>-14503</v>
      </c>
      <c r="I1253" s="48" t="s">
        <v>10322</v>
      </c>
      <c r="J1253" s="49" t="s">
        <v>10323</v>
      </c>
      <c r="K1253" s="48">
        <v>-14503</v>
      </c>
      <c r="L1253" s="48" t="s">
        <v>10324</v>
      </c>
      <c r="M1253" s="49" t="s">
        <v>9289</v>
      </c>
      <c r="N1253" s="49"/>
      <c r="O1253" s="50" t="s">
        <v>10211</v>
      </c>
      <c r="P1253" s="50" t="s">
        <v>10101</v>
      </c>
    </row>
    <row r="1254" spans="1:16" ht="13.5" thickBot="1" x14ac:dyDescent="0.25">
      <c r="A1254" s="15" t="str">
        <f t="shared" si="114"/>
        <v> BAN 7.121 </v>
      </c>
      <c r="B1254" s="21" t="str">
        <f t="shared" si="115"/>
        <v>I</v>
      </c>
      <c r="C1254" s="15">
        <f t="shared" si="116"/>
        <v>25883.551899999999</v>
      </c>
      <c r="D1254" s="19" t="str">
        <f t="shared" si="117"/>
        <v>vis</v>
      </c>
      <c r="E1254" s="47">
        <f>VLOOKUP(C1254,Active!C$21:E$693,3,FALSE)</f>
        <v>-25639.996994771725</v>
      </c>
      <c r="F1254" s="21" t="s">
        <v>9287</v>
      </c>
      <c r="G1254" s="19" t="str">
        <f t="shared" si="118"/>
        <v>25883.5519</v>
      </c>
      <c r="H1254" s="15">
        <f t="shared" si="119"/>
        <v>-14488</v>
      </c>
      <c r="I1254" s="48" t="s">
        <v>10325</v>
      </c>
      <c r="J1254" s="49" t="s">
        <v>10326</v>
      </c>
      <c r="K1254" s="48">
        <v>-14488</v>
      </c>
      <c r="L1254" s="48" t="s">
        <v>10327</v>
      </c>
      <c r="M1254" s="49" t="s">
        <v>9289</v>
      </c>
      <c r="N1254" s="49"/>
      <c r="O1254" s="50" t="s">
        <v>10211</v>
      </c>
      <c r="P1254" s="50" t="s">
        <v>10101</v>
      </c>
    </row>
    <row r="1255" spans="1:16" ht="13.5" thickBot="1" x14ac:dyDescent="0.25">
      <c r="A1255" s="15" t="str">
        <f t="shared" si="114"/>
        <v> WARC 9 </v>
      </c>
      <c r="B1255" s="21" t="str">
        <f t="shared" si="115"/>
        <v>I</v>
      </c>
      <c r="C1255" s="15">
        <f t="shared" si="116"/>
        <v>25955.2647</v>
      </c>
      <c r="D1255" s="19" t="str">
        <f t="shared" si="117"/>
        <v>vis</v>
      </c>
      <c r="E1255" s="47">
        <f>VLOOKUP(C1255,Active!C$21:E$693,3,FALSE)</f>
        <v>-25579.998850449985</v>
      </c>
      <c r="F1255" s="21" t="s">
        <v>9287</v>
      </c>
      <c r="G1255" s="19" t="str">
        <f t="shared" si="118"/>
        <v>25955.2647</v>
      </c>
      <c r="H1255" s="15">
        <f t="shared" si="119"/>
        <v>-14428</v>
      </c>
      <c r="I1255" s="48" t="s">
        <v>10328</v>
      </c>
      <c r="J1255" s="49" t="s">
        <v>10329</v>
      </c>
      <c r="K1255" s="48">
        <v>-14428</v>
      </c>
      <c r="L1255" s="48" t="s">
        <v>10330</v>
      </c>
      <c r="M1255" s="49" t="s">
        <v>9369</v>
      </c>
      <c r="N1255" s="49"/>
      <c r="O1255" s="50" t="s">
        <v>10148</v>
      </c>
      <c r="P1255" s="50" t="s">
        <v>10331</v>
      </c>
    </row>
    <row r="1256" spans="1:16" ht="13.5" thickBot="1" x14ac:dyDescent="0.25">
      <c r="A1256" s="15" t="str">
        <f t="shared" si="114"/>
        <v> COVS 174 </v>
      </c>
      <c r="B1256" s="21" t="str">
        <f t="shared" si="115"/>
        <v>I</v>
      </c>
      <c r="C1256" s="15">
        <f t="shared" si="116"/>
        <v>25955.264999999999</v>
      </c>
      <c r="D1256" s="19" t="str">
        <f t="shared" si="117"/>
        <v>vis</v>
      </c>
      <c r="E1256" s="47">
        <f>VLOOKUP(C1256,Active!C$21:E$693,3,FALSE)</f>
        <v>-25579.998599456532</v>
      </c>
      <c r="F1256" s="21" t="s">
        <v>9287</v>
      </c>
      <c r="G1256" s="19" t="str">
        <f t="shared" si="118"/>
        <v>25955.265</v>
      </c>
      <c r="H1256" s="15">
        <f t="shared" si="119"/>
        <v>-14428</v>
      </c>
      <c r="I1256" s="48" t="s">
        <v>10332</v>
      </c>
      <c r="J1256" s="49" t="s">
        <v>10329</v>
      </c>
      <c r="K1256" s="48">
        <v>-14428</v>
      </c>
      <c r="L1256" s="48" t="s">
        <v>10283</v>
      </c>
      <c r="M1256" s="49" t="s">
        <v>9369</v>
      </c>
      <c r="N1256" s="49"/>
      <c r="O1256" s="50" t="s">
        <v>10333</v>
      </c>
      <c r="P1256" s="50" t="s">
        <v>10334</v>
      </c>
    </row>
    <row r="1257" spans="1:16" ht="13.5" thickBot="1" x14ac:dyDescent="0.25">
      <c r="A1257" s="15" t="str">
        <f t="shared" si="114"/>
        <v> ASHR 22.23 </v>
      </c>
      <c r="B1257" s="21" t="str">
        <f t="shared" si="115"/>
        <v>I</v>
      </c>
      <c r="C1257" s="15">
        <f t="shared" si="116"/>
        <v>25977.977999999999</v>
      </c>
      <c r="D1257" s="19" t="str">
        <f t="shared" si="117"/>
        <v>vis</v>
      </c>
      <c r="E1257" s="47">
        <f>VLOOKUP(C1257,Active!C$21:E$693,3,FALSE)</f>
        <v>-25560.995885129669</v>
      </c>
      <c r="F1257" s="21" t="s">
        <v>9287</v>
      </c>
      <c r="G1257" s="19" t="str">
        <f t="shared" si="118"/>
        <v>25977.978</v>
      </c>
      <c r="H1257" s="15">
        <f t="shared" si="119"/>
        <v>-14409</v>
      </c>
      <c r="I1257" s="48" t="s">
        <v>10335</v>
      </c>
      <c r="J1257" s="49" t="s">
        <v>10336</v>
      </c>
      <c r="K1257" s="48">
        <v>-14409</v>
      </c>
      <c r="L1257" s="48" t="s">
        <v>10337</v>
      </c>
      <c r="M1257" s="49" t="s">
        <v>9369</v>
      </c>
      <c r="N1257" s="49"/>
      <c r="O1257" s="50" t="s">
        <v>10289</v>
      </c>
      <c r="P1257" s="50" t="s">
        <v>10290</v>
      </c>
    </row>
    <row r="1258" spans="1:16" ht="13.5" thickBot="1" x14ac:dyDescent="0.25">
      <c r="A1258" s="15" t="str">
        <f t="shared" si="114"/>
        <v> WARC 9 </v>
      </c>
      <c r="B1258" s="21" t="str">
        <f t="shared" si="115"/>
        <v>I</v>
      </c>
      <c r="C1258" s="15">
        <f t="shared" si="116"/>
        <v>25980.366399999999</v>
      </c>
      <c r="D1258" s="19" t="str">
        <f t="shared" si="117"/>
        <v>vis</v>
      </c>
      <c r="E1258" s="47">
        <f>VLOOKUP(C1258,Active!C$21:E$693,3,FALSE)</f>
        <v>-25558.997642585826</v>
      </c>
      <c r="F1258" s="21" t="s">
        <v>9287</v>
      </c>
      <c r="G1258" s="19" t="str">
        <f t="shared" si="118"/>
        <v>25980.3664</v>
      </c>
      <c r="H1258" s="15">
        <f t="shared" si="119"/>
        <v>-14407</v>
      </c>
      <c r="I1258" s="48" t="s">
        <v>10338</v>
      </c>
      <c r="J1258" s="49" t="s">
        <v>10339</v>
      </c>
      <c r="K1258" s="48">
        <v>-14407</v>
      </c>
      <c r="L1258" s="48" t="s">
        <v>10340</v>
      </c>
      <c r="M1258" s="49" t="s">
        <v>9369</v>
      </c>
      <c r="N1258" s="49"/>
      <c r="O1258" s="50" t="s">
        <v>10148</v>
      </c>
      <c r="P1258" s="50" t="s">
        <v>10331</v>
      </c>
    </row>
    <row r="1259" spans="1:16" ht="13.5" thickBot="1" x14ac:dyDescent="0.25">
      <c r="A1259" s="15" t="str">
        <f t="shared" si="114"/>
        <v> AN 247.325 </v>
      </c>
      <c r="B1259" s="21" t="str">
        <f t="shared" si="115"/>
        <v>I</v>
      </c>
      <c r="C1259" s="15">
        <f t="shared" si="116"/>
        <v>26004.268</v>
      </c>
      <c r="D1259" s="19" t="str">
        <f t="shared" si="117"/>
        <v>vis</v>
      </c>
      <c r="E1259" s="47">
        <f>VLOOKUP(C1259,Active!C$21:E$693,3,FALSE)</f>
        <v>-25539.000492198164</v>
      </c>
      <c r="F1259" s="21" t="s">
        <v>9287</v>
      </c>
      <c r="G1259" s="19" t="str">
        <f t="shared" si="118"/>
        <v>26004.268</v>
      </c>
      <c r="H1259" s="15">
        <f t="shared" si="119"/>
        <v>-14387</v>
      </c>
      <c r="I1259" s="48" t="s">
        <v>10341</v>
      </c>
      <c r="J1259" s="49" t="s">
        <v>10342</v>
      </c>
      <c r="K1259" s="48">
        <v>-14387</v>
      </c>
      <c r="L1259" s="48" t="s">
        <v>10177</v>
      </c>
      <c r="M1259" s="49" t="s">
        <v>9289</v>
      </c>
      <c r="N1259" s="49"/>
      <c r="O1259" s="50" t="s">
        <v>10231</v>
      </c>
      <c r="P1259" s="50" t="s">
        <v>10232</v>
      </c>
    </row>
    <row r="1260" spans="1:16" ht="13.5" thickBot="1" x14ac:dyDescent="0.25">
      <c r="A1260" s="15" t="str">
        <f t="shared" si="114"/>
        <v> HB 912.12 </v>
      </c>
      <c r="B1260" s="21" t="str">
        <f t="shared" si="115"/>
        <v>I</v>
      </c>
      <c r="C1260" s="15">
        <f t="shared" si="116"/>
        <v>26007.859</v>
      </c>
      <c r="D1260" s="19" t="str">
        <f t="shared" si="117"/>
        <v>vis</v>
      </c>
      <c r="E1260" s="47">
        <f>VLOOKUP(C1260,Active!C$21:E$693,3,FALSE)</f>
        <v>-25535.996100565713</v>
      </c>
      <c r="F1260" s="21" t="s">
        <v>9287</v>
      </c>
      <c r="G1260" s="19" t="str">
        <f t="shared" si="118"/>
        <v>26007.859</v>
      </c>
      <c r="H1260" s="15">
        <f t="shared" si="119"/>
        <v>-14384</v>
      </c>
      <c r="I1260" s="48" t="s">
        <v>10343</v>
      </c>
      <c r="J1260" s="49" t="s">
        <v>10344</v>
      </c>
      <c r="K1260" s="48">
        <v>-14384</v>
      </c>
      <c r="L1260" s="48" t="s">
        <v>10337</v>
      </c>
      <c r="M1260" s="49" t="s">
        <v>9289</v>
      </c>
      <c r="N1260" s="49"/>
      <c r="O1260" s="50" t="s">
        <v>9374</v>
      </c>
      <c r="P1260" s="50" t="s">
        <v>9375</v>
      </c>
    </row>
    <row r="1261" spans="1:16" ht="13.5" thickBot="1" x14ac:dyDescent="0.25">
      <c r="A1261" s="15" t="str">
        <f t="shared" si="114"/>
        <v> BAN 7.121 </v>
      </c>
      <c r="B1261" s="21" t="str">
        <f t="shared" si="115"/>
        <v>I</v>
      </c>
      <c r="C1261" s="15">
        <f t="shared" si="116"/>
        <v>26017.420099999999</v>
      </c>
      <c r="D1261" s="19" t="str">
        <f t="shared" si="117"/>
        <v>vis</v>
      </c>
      <c r="E1261" s="47">
        <f>VLOOKUP(C1261,Active!C$21:E$693,3,FALSE)</f>
        <v>-25527.996855554022</v>
      </c>
      <c r="F1261" s="21" t="s">
        <v>9287</v>
      </c>
      <c r="G1261" s="19" t="str">
        <f t="shared" si="118"/>
        <v>26017.4201</v>
      </c>
      <c r="H1261" s="15">
        <f t="shared" si="119"/>
        <v>-14376</v>
      </c>
      <c r="I1261" s="48" t="s">
        <v>10345</v>
      </c>
      <c r="J1261" s="49" t="s">
        <v>10346</v>
      </c>
      <c r="K1261" s="48">
        <v>-14376</v>
      </c>
      <c r="L1261" s="48" t="s">
        <v>10297</v>
      </c>
      <c r="M1261" s="49" t="s">
        <v>9289</v>
      </c>
      <c r="N1261" s="49"/>
      <c r="O1261" s="50" t="s">
        <v>10211</v>
      </c>
      <c r="P1261" s="50" t="s">
        <v>10101</v>
      </c>
    </row>
    <row r="1262" spans="1:16" ht="13.5" thickBot="1" x14ac:dyDescent="0.25">
      <c r="A1262" s="15" t="str">
        <f t="shared" si="114"/>
        <v> BAN 7.121 </v>
      </c>
      <c r="B1262" s="21" t="str">
        <f t="shared" si="115"/>
        <v>I</v>
      </c>
      <c r="C1262" s="15">
        <f t="shared" si="116"/>
        <v>26029.372500000001</v>
      </c>
      <c r="D1262" s="19" t="str">
        <f t="shared" si="117"/>
        <v>vis</v>
      </c>
      <c r="E1262" s="47">
        <f>VLOOKUP(C1262,Active!C$21:E$693,3,FALSE)</f>
        <v>-25517.996941728437</v>
      </c>
      <c r="F1262" s="21" t="s">
        <v>9287</v>
      </c>
      <c r="G1262" s="19" t="str">
        <f t="shared" si="118"/>
        <v>26029.3725</v>
      </c>
      <c r="H1262" s="15">
        <f t="shared" si="119"/>
        <v>-14366</v>
      </c>
      <c r="I1262" s="48" t="s">
        <v>10347</v>
      </c>
      <c r="J1262" s="49" t="s">
        <v>10348</v>
      </c>
      <c r="K1262" s="48">
        <v>-14366</v>
      </c>
      <c r="L1262" s="48" t="s">
        <v>10349</v>
      </c>
      <c r="M1262" s="49" t="s">
        <v>9289</v>
      </c>
      <c r="N1262" s="49"/>
      <c r="O1262" s="50" t="s">
        <v>10211</v>
      </c>
      <c r="P1262" s="50" t="s">
        <v>10101</v>
      </c>
    </row>
    <row r="1263" spans="1:16" ht="13.5" thickBot="1" x14ac:dyDescent="0.25">
      <c r="A1263" s="15" t="str">
        <f t="shared" si="114"/>
        <v> PSMO 8.1 </v>
      </c>
      <c r="B1263" s="21" t="str">
        <f t="shared" si="115"/>
        <v>I</v>
      </c>
      <c r="C1263" s="15">
        <f t="shared" si="116"/>
        <v>26035.343000000001</v>
      </c>
      <c r="D1263" s="19" t="str">
        <f t="shared" si="117"/>
        <v>vis</v>
      </c>
      <c r="E1263" s="47">
        <f>VLOOKUP(C1263,Active!C$21:E$693,3,FALSE)</f>
        <v>-25513.001753691256</v>
      </c>
      <c r="F1263" s="21" t="s">
        <v>9287</v>
      </c>
      <c r="G1263" s="19" t="str">
        <f t="shared" si="118"/>
        <v>26035.343</v>
      </c>
      <c r="H1263" s="15">
        <f t="shared" si="119"/>
        <v>-14361</v>
      </c>
      <c r="I1263" s="48" t="s">
        <v>10350</v>
      </c>
      <c r="J1263" s="49" t="s">
        <v>10351</v>
      </c>
      <c r="K1263" s="48">
        <v>-14361</v>
      </c>
      <c r="L1263" s="48" t="s">
        <v>10230</v>
      </c>
      <c r="M1263" s="49" t="s">
        <v>9369</v>
      </c>
      <c r="N1263" s="49"/>
      <c r="O1263" s="50" t="s">
        <v>10307</v>
      </c>
      <c r="P1263" s="50" t="s">
        <v>10308</v>
      </c>
    </row>
    <row r="1264" spans="1:16" ht="13.5" thickBot="1" x14ac:dyDescent="0.25">
      <c r="A1264" s="15" t="str">
        <f t="shared" si="114"/>
        <v> WARC 9 </v>
      </c>
      <c r="B1264" s="21" t="str">
        <f t="shared" si="115"/>
        <v>I</v>
      </c>
      <c r="C1264" s="15">
        <f t="shared" si="116"/>
        <v>26035.348999999998</v>
      </c>
      <c r="D1264" s="19" t="str">
        <f t="shared" si="117"/>
        <v>vis</v>
      </c>
      <c r="E1264" s="47">
        <f>VLOOKUP(C1264,Active!C$21:E$693,3,FALSE)</f>
        <v>-25512.996733822198</v>
      </c>
      <c r="F1264" s="21" t="s">
        <v>9287</v>
      </c>
      <c r="G1264" s="19" t="str">
        <f t="shared" si="118"/>
        <v>26035.349</v>
      </c>
      <c r="H1264" s="15">
        <f t="shared" si="119"/>
        <v>-14361</v>
      </c>
      <c r="I1264" s="48" t="s">
        <v>10352</v>
      </c>
      <c r="J1264" s="49" t="s">
        <v>10353</v>
      </c>
      <c r="K1264" s="48">
        <v>-14361</v>
      </c>
      <c r="L1264" s="48" t="s">
        <v>10273</v>
      </c>
      <c r="M1264" s="49" t="s">
        <v>9369</v>
      </c>
      <c r="N1264" s="49"/>
      <c r="O1264" s="50" t="s">
        <v>10148</v>
      </c>
      <c r="P1264" s="50" t="s">
        <v>10331</v>
      </c>
    </row>
    <row r="1265" spans="1:16" ht="13.5" thickBot="1" x14ac:dyDescent="0.25">
      <c r="A1265" s="15" t="str">
        <f t="shared" si="114"/>
        <v> WILN 12.30 </v>
      </c>
      <c r="B1265" s="21" t="str">
        <f t="shared" si="115"/>
        <v>I</v>
      </c>
      <c r="C1265" s="15">
        <f t="shared" si="116"/>
        <v>26035.348999999998</v>
      </c>
      <c r="D1265" s="19" t="str">
        <f t="shared" si="117"/>
        <v>vis</v>
      </c>
      <c r="E1265" s="47">
        <f>VLOOKUP(C1265,Active!C$21:E$693,3,FALSE)</f>
        <v>-25512.996733822198</v>
      </c>
      <c r="F1265" s="21" t="s">
        <v>9287</v>
      </c>
      <c r="G1265" s="19" t="str">
        <f t="shared" si="118"/>
        <v>26035.349</v>
      </c>
      <c r="H1265" s="15">
        <f t="shared" si="119"/>
        <v>-14361</v>
      </c>
      <c r="I1265" s="48" t="s">
        <v>10352</v>
      </c>
      <c r="J1265" s="49" t="s">
        <v>10353</v>
      </c>
      <c r="K1265" s="48">
        <v>-14361</v>
      </c>
      <c r="L1265" s="48" t="s">
        <v>10273</v>
      </c>
      <c r="M1265" s="49" t="s">
        <v>9289</v>
      </c>
      <c r="N1265" s="49"/>
      <c r="O1265" s="50" t="s">
        <v>10354</v>
      </c>
      <c r="P1265" s="50" t="s">
        <v>10355</v>
      </c>
    </row>
    <row r="1266" spans="1:16" ht="13.5" thickBot="1" x14ac:dyDescent="0.25">
      <c r="A1266" s="15" t="str">
        <f t="shared" si="114"/>
        <v> COVS 175 </v>
      </c>
      <c r="B1266" s="21" t="str">
        <f t="shared" si="115"/>
        <v>I</v>
      </c>
      <c r="C1266" s="15">
        <f t="shared" si="116"/>
        <v>26158.458999999999</v>
      </c>
      <c r="D1266" s="19" t="str">
        <f t="shared" si="117"/>
        <v>vis</v>
      </c>
      <c r="E1266" s="47">
        <f>VLOOKUP(C1266,Active!C$21:E$693,3,FALSE)</f>
        <v>-25409.997387158157</v>
      </c>
      <c r="F1266" s="21" t="s">
        <v>9287</v>
      </c>
      <c r="G1266" s="19" t="str">
        <f t="shared" si="118"/>
        <v>26158.459</v>
      </c>
      <c r="H1266" s="15">
        <f t="shared" si="119"/>
        <v>-14258</v>
      </c>
      <c r="I1266" s="48" t="s">
        <v>10356</v>
      </c>
      <c r="J1266" s="49" t="s">
        <v>10357</v>
      </c>
      <c r="K1266" s="48">
        <v>-14258</v>
      </c>
      <c r="L1266" s="48" t="s">
        <v>10311</v>
      </c>
      <c r="M1266" s="49" t="s">
        <v>9369</v>
      </c>
      <c r="N1266" s="49"/>
      <c r="O1266" s="50" t="s">
        <v>10333</v>
      </c>
      <c r="P1266" s="50" t="s">
        <v>10358</v>
      </c>
    </row>
    <row r="1267" spans="1:16" ht="13.5" thickBot="1" x14ac:dyDescent="0.25">
      <c r="A1267" s="15" t="str">
        <f t="shared" si="114"/>
        <v> BAN 7.121 </v>
      </c>
      <c r="B1267" s="21" t="str">
        <f t="shared" si="115"/>
        <v>I</v>
      </c>
      <c r="C1267" s="15">
        <f t="shared" si="116"/>
        <v>26213.439999999999</v>
      </c>
      <c r="D1267" s="19" t="str">
        <f t="shared" si="117"/>
        <v>vis</v>
      </c>
      <c r="E1267" s="47">
        <f>VLOOKUP(C1267,Active!C$21:E$693,3,FALSE)</f>
        <v>-25363.997817026277</v>
      </c>
      <c r="F1267" s="21" t="s">
        <v>9287</v>
      </c>
      <c r="G1267" s="19" t="str">
        <f t="shared" si="118"/>
        <v>26213.440</v>
      </c>
      <c r="H1267" s="15">
        <f t="shared" si="119"/>
        <v>-14212</v>
      </c>
      <c r="I1267" s="48" t="s">
        <v>10359</v>
      </c>
      <c r="J1267" s="49" t="s">
        <v>10360</v>
      </c>
      <c r="K1267" s="48">
        <v>-14212</v>
      </c>
      <c r="L1267" s="48" t="s">
        <v>10311</v>
      </c>
      <c r="M1267" s="49" t="s">
        <v>9369</v>
      </c>
      <c r="N1267" s="49"/>
      <c r="O1267" s="50" t="s">
        <v>10361</v>
      </c>
      <c r="P1267" s="50" t="s">
        <v>10101</v>
      </c>
    </row>
    <row r="1268" spans="1:16" ht="13.5" thickBot="1" x14ac:dyDescent="0.25">
      <c r="A1268" s="15" t="str">
        <f t="shared" si="114"/>
        <v> AC 172.13 </v>
      </c>
      <c r="B1268" s="21" t="str">
        <f t="shared" si="115"/>
        <v>I</v>
      </c>
      <c r="C1268" s="15">
        <f t="shared" si="116"/>
        <v>26219.416000000001</v>
      </c>
      <c r="D1268" s="19" t="str">
        <f t="shared" si="117"/>
        <v>vis</v>
      </c>
      <c r="E1268" s="47">
        <f>VLOOKUP(C1268,Active!C$21:E$693,3,FALSE)</f>
        <v>-25358.998027442452</v>
      </c>
      <c r="F1268" s="21" t="s">
        <v>9287</v>
      </c>
      <c r="G1268" s="19" t="str">
        <f t="shared" si="118"/>
        <v>26219.416</v>
      </c>
      <c r="H1268" s="15">
        <f t="shared" si="119"/>
        <v>-14207</v>
      </c>
      <c r="I1268" s="48" t="s">
        <v>10362</v>
      </c>
      <c r="J1268" s="49" t="s">
        <v>10363</v>
      </c>
      <c r="K1268" s="48">
        <v>-14207</v>
      </c>
      <c r="L1268" s="48" t="s">
        <v>10311</v>
      </c>
      <c r="M1268" s="49" t="s">
        <v>9369</v>
      </c>
      <c r="N1268" s="49"/>
      <c r="O1268" s="50" t="s">
        <v>10364</v>
      </c>
      <c r="P1268" s="50" t="s">
        <v>10365</v>
      </c>
    </row>
    <row r="1269" spans="1:16" ht="13.5" thickBot="1" x14ac:dyDescent="0.25">
      <c r="A1269" s="15" t="str">
        <f t="shared" si="114"/>
        <v> WILN 12.30 </v>
      </c>
      <c r="B1269" s="21" t="str">
        <f t="shared" si="115"/>
        <v>I</v>
      </c>
      <c r="C1269" s="15">
        <f t="shared" si="116"/>
        <v>26219.418000000001</v>
      </c>
      <c r="D1269" s="19" t="str">
        <f t="shared" si="117"/>
        <v>vis</v>
      </c>
      <c r="E1269" s="47">
        <f>VLOOKUP(C1269,Active!C$21:E$693,3,FALSE)</f>
        <v>-25358.996354152765</v>
      </c>
      <c r="F1269" s="21" t="s">
        <v>9287</v>
      </c>
      <c r="G1269" s="19" t="str">
        <f t="shared" si="118"/>
        <v>26219.418</v>
      </c>
      <c r="H1269" s="15">
        <f t="shared" si="119"/>
        <v>-14207</v>
      </c>
      <c r="I1269" s="48" t="s">
        <v>10366</v>
      </c>
      <c r="J1269" s="49" t="s">
        <v>10367</v>
      </c>
      <c r="K1269" s="48">
        <v>-14207</v>
      </c>
      <c r="L1269" s="48" t="s">
        <v>10337</v>
      </c>
      <c r="M1269" s="49" t="s">
        <v>9289</v>
      </c>
      <c r="N1269" s="49"/>
      <c r="O1269" s="50" t="s">
        <v>10354</v>
      </c>
      <c r="P1269" s="50" t="s">
        <v>10355</v>
      </c>
    </row>
    <row r="1270" spans="1:16" ht="13.5" thickBot="1" x14ac:dyDescent="0.25">
      <c r="A1270" s="15" t="str">
        <f t="shared" si="114"/>
        <v> COVS 170 </v>
      </c>
      <c r="B1270" s="21" t="str">
        <f t="shared" si="115"/>
        <v>I</v>
      </c>
      <c r="C1270" s="15">
        <f t="shared" si="116"/>
        <v>26562.45</v>
      </c>
      <c r="D1270" s="19" t="str">
        <f t="shared" si="117"/>
        <v>vis</v>
      </c>
      <c r="E1270" s="47">
        <f>VLOOKUP(C1270,Active!C$21:E$693,3,FALSE)</f>
        <v>-25072.000400250894</v>
      </c>
      <c r="F1270" s="21" t="s">
        <v>9287</v>
      </c>
      <c r="G1270" s="19" t="str">
        <f t="shared" si="118"/>
        <v>26562.450</v>
      </c>
      <c r="H1270" s="15">
        <f t="shared" si="119"/>
        <v>-13920</v>
      </c>
      <c r="I1270" s="48" t="s">
        <v>10368</v>
      </c>
      <c r="J1270" s="49" t="s">
        <v>10369</v>
      </c>
      <c r="K1270" s="48">
        <v>-13920</v>
      </c>
      <c r="L1270" s="48" t="s">
        <v>10283</v>
      </c>
      <c r="M1270" s="49" t="s">
        <v>9369</v>
      </c>
      <c r="N1270" s="49"/>
      <c r="O1270" s="50" t="s">
        <v>10258</v>
      </c>
      <c r="P1270" s="50" t="s">
        <v>10370</v>
      </c>
    </row>
    <row r="1271" spans="1:16" ht="13.5" thickBot="1" x14ac:dyDescent="0.25">
      <c r="A1271" s="15" t="str">
        <f t="shared" si="114"/>
        <v> PSMO 8.1 </v>
      </c>
      <c r="B1271" s="21" t="str">
        <f t="shared" si="115"/>
        <v>I</v>
      </c>
      <c r="C1271" s="15">
        <f t="shared" si="116"/>
        <v>26574.406999999999</v>
      </c>
      <c r="D1271" s="19" t="str">
        <f t="shared" si="117"/>
        <v>vis</v>
      </c>
      <c r="E1271" s="47">
        <f>VLOOKUP(C1271,Active!C$21:E$693,3,FALSE)</f>
        <v>-25061.996637859032</v>
      </c>
      <c r="F1271" s="21" t="s">
        <v>9287</v>
      </c>
      <c r="G1271" s="19" t="str">
        <f t="shared" si="118"/>
        <v>26574.407</v>
      </c>
      <c r="H1271" s="15">
        <f t="shared" si="119"/>
        <v>-13910</v>
      </c>
      <c r="I1271" s="48" t="s">
        <v>10371</v>
      </c>
      <c r="J1271" s="49" t="s">
        <v>10372</v>
      </c>
      <c r="K1271" s="48">
        <v>-13910</v>
      </c>
      <c r="L1271" s="48" t="s">
        <v>10337</v>
      </c>
      <c r="M1271" s="49" t="s">
        <v>9369</v>
      </c>
      <c r="N1271" s="49"/>
      <c r="O1271" s="50" t="s">
        <v>10307</v>
      </c>
      <c r="P1271" s="50" t="s">
        <v>10308</v>
      </c>
    </row>
    <row r="1272" spans="1:16" ht="13.5" thickBot="1" x14ac:dyDescent="0.25">
      <c r="A1272" s="15" t="str">
        <f t="shared" si="114"/>
        <v> PSMO 12.1 </v>
      </c>
      <c r="B1272" s="21" t="str">
        <f t="shared" si="115"/>
        <v>I</v>
      </c>
      <c r="C1272" s="15">
        <f t="shared" si="116"/>
        <v>26598.31</v>
      </c>
      <c r="D1272" s="19" t="str">
        <f t="shared" si="117"/>
        <v>vis</v>
      </c>
      <c r="E1272" s="47">
        <f>VLOOKUP(C1272,Active!C$21:E$693,3,FALSE)</f>
        <v>-25041.998316168589</v>
      </c>
      <c r="F1272" s="21" t="s">
        <v>9287</v>
      </c>
      <c r="G1272" s="19" t="str">
        <f t="shared" si="118"/>
        <v>26598.310</v>
      </c>
      <c r="H1272" s="15">
        <f t="shared" si="119"/>
        <v>-13890</v>
      </c>
      <c r="I1272" s="48" t="s">
        <v>10373</v>
      </c>
      <c r="J1272" s="49" t="s">
        <v>10374</v>
      </c>
      <c r="K1272" s="48">
        <v>-13890</v>
      </c>
      <c r="L1272" s="48" t="s">
        <v>10273</v>
      </c>
      <c r="M1272" s="49" t="s">
        <v>9369</v>
      </c>
      <c r="N1272" s="49"/>
      <c r="O1272" s="50" t="s">
        <v>10184</v>
      </c>
      <c r="P1272" s="50" t="s">
        <v>10185</v>
      </c>
    </row>
    <row r="1273" spans="1:16" ht="13.5" thickBot="1" x14ac:dyDescent="0.25">
      <c r="A1273" s="15" t="str">
        <f t="shared" si="114"/>
        <v> BAN 7.121 </v>
      </c>
      <c r="B1273" s="21" t="str">
        <f t="shared" si="115"/>
        <v>I</v>
      </c>
      <c r="C1273" s="15">
        <f t="shared" si="116"/>
        <v>26599.504000000001</v>
      </c>
      <c r="D1273" s="19" t="str">
        <f t="shared" si="117"/>
        <v>vis</v>
      </c>
      <c r="E1273" s="47">
        <f>VLOOKUP(C1273,Active!C$21:E$693,3,FALSE)</f>
        <v>-25040.999362225637</v>
      </c>
      <c r="F1273" s="21" t="s">
        <v>9287</v>
      </c>
      <c r="G1273" s="19" t="str">
        <f t="shared" si="118"/>
        <v>26599.5040</v>
      </c>
      <c r="H1273" s="15">
        <f t="shared" si="119"/>
        <v>-13889</v>
      </c>
      <c r="I1273" s="48" t="s">
        <v>10375</v>
      </c>
      <c r="J1273" s="49" t="s">
        <v>10376</v>
      </c>
      <c r="K1273" s="48">
        <v>-13889</v>
      </c>
      <c r="L1273" s="48" t="s">
        <v>10377</v>
      </c>
      <c r="M1273" s="49" t="s">
        <v>9289</v>
      </c>
      <c r="N1273" s="49"/>
      <c r="O1273" s="50" t="s">
        <v>10211</v>
      </c>
      <c r="P1273" s="50" t="s">
        <v>10101</v>
      </c>
    </row>
    <row r="1274" spans="1:16" ht="13.5" thickBot="1" x14ac:dyDescent="0.25">
      <c r="A1274" s="15" t="str">
        <f t="shared" si="114"/>
        <v> BAN 7.121 </v>
      </c>
      <c r="B1274" s="21" t="str">
        <f t="shared" si="115"/>
        <v>I</v>
      </c>
      <c r="C1274" s="15">
        <f t="shared" si="116"/>
        <v>26641.337200000002</v>
      </c>
      <c r="D1274" s="19" t="str">
        <f t="shared" si="117"/>
        <v>vis</v>
      </c>
      <c r="E1274" s="47">
        <f>VLOOKUP(C1274,Active!C$21:E$693,3,FALSE)</f>
        <v>-25005.999831165071</v>
      </c>
      <c r="F1274" s="21" t="s">
        <v>9287</v>
      </c>
      <c r="G1274" s="19" t="str">
        <f t="shared" si="118"/>
        <v>26641.3372</v>
      </c>
      <c r="H1274" s="15">
        <f t="shared" si="119"/>
        <v>-13854</v>
      </c>
      <c r="I1274" s="48" t="s">
        <v>10378</v>
      </c>
      <c r="J1274" s="49" t="s">
        <v>10379</v>
      </c>
      <c r="K1274" s="48">
        <v>-13854</v>
      </c>
      <c r="L1274" s="48" t="s">
        <v>10380</v>
      </c>
      <c r="M1274" s="49" t="s">
        <v>9289</v>
      </c>
      <c r="N1274" s="49"/>
      <c r="O1274" s="50" t="s">
        <v>10211</v>
      </c>
      <c r="P1274" s="50" t="s">
        <v>10101</v>
      </c>
    </row>
    <row r="1275" spans="1:16" ht="13.5" thickBot="1" x14ac:dyDescent="0.25">
      <c r="A1275" s="15" t="str">
        <f t="shared" si="114"/>
        <v> BAN 7.121 </v>
      </c>
      <c r="B1275" s="21" t="str">
        <f t="shared" si="115"/>
        <v>I</v>
      </c>
      <c r="C1275" s="15">
        <f t="shared" si="116"/>
        <v>26745.3246</v>
      </c>
      <c r="D1275" s="19" t="str">
        <f t="shared" si="117"/>
        <v>vis</v>
      </c>
      <c r="E1275" s="47">
        <f>VLOOKUP(C1275,Active!C$21:E$693,3,FALSE)</f>
        <v>-24918.999309182353</v>
      </c>
      <c r="F1275" s="21" t="s">
        <v>9287</v>
      </c>
      <c r="G1275" s="19" t="str">
        <f t="shared" si="118"/>
        <v>26745.3246</v>
      </c>
      <c r="H1275" s="15">
        <f t="shared" si="119"/>
        <v>-13767</v>
      </c>
      <c r="I1275" s="48" t="s">
        <v>10381</v>
      </c>
      <c r="J1275" s="49" t="s">
        <v>10382</v>
      </c>
      <c r="K1275" s="48">
        <v>-13767</v>
      </c>
      <c r="L1275" s="48" t="s">
        <v>10383</v>
      </c>
      <c r="M1275" s="49" t="s">
        <v>9289</v>
      </c>
      <c r="N1275" s="49"/>
      <c r="O1275" s="50" t="s">
        <v>10211</v>
      </c>
      <c r="P1275" s="50" t="s">
        <v>10101</v>
      </c>
    </row>
    <row r="1276" spans="1:16" ht="13.5" thickBot="1" x14ac:dyDescent="0.25">
      <c r="A1276" s="15" t="str">
        <f t="shared" si="114"/>
        <v> BAN 7.121 </v>
      </c>
      <c r="B1276" s="21" t="str">
        <f t="shared" si="115"/>
        <v>I</v>
      </c>
      <c r="C1276" s="15">
        <f t="shared" si="116"/>
        <v>26765.643</v>
      </c>
      <c r="D1276" s="19" t="str">
        <f t="shared" si="117"/>
        <v>vis</v>
      </c>
      <c r="E1276" s="47">
        <f>VLOOKUP(C1276,Active!C$21:E$693,3,FALSE)</f>
        <v>-24902.000024597361</v>
      </c>
      <c r="F1276" s="21" t="s">
        <v>9287</v>
      </c>
      <c r="G1276" s="19" t="str">
        <f t="shared" si="118"/>
        <v>26765.6430</v>
      </c>
      <c r="H1276" s="15">
        <f t="shared" si="119"/>
        <v>-13750</v>
      </c>
      <c r="I1276" s="48" t="s">
        <v>10384</v>
      </c>
      <c r="J1276" s="49" t="s">
        <v>10385</v>
      </c>
      <c r="K1276" s="48">
        <v>-13750</v>
      </c>
      <c r="L1276" s="48" t="s">
        <v>10324</v>
      </c>
      <c r="M1276" s="49" t="s">
        <v>9289</v>
      </c>
      <c r="N1276" s="49"/>
      <c r="O1276" s="50" t="s">
        <v>10211</v>
      </c>
      <c r="P1276" s="50" t="s">
        <v>10101</v>
      </c>
    </row>
    <row r="1277" spans="1:16" ht="13.5" thickBot="1" x14ac:dyDescent="0.25">
      <c r="A1277" s="15" t="str">
        <f t="shared" si="114"/>
        <v> BAN 7.121 </v>
      </c>
      <c r="B1277" s="21" t="str">
        <f t="shared" si="115"/>
        <v>I</v>
      </c>
      <c r="C1277" s="15">
        <f t="shared" si="116"/>
        <v>26782.377</v>
      </c>
      <c r="D1277" s="19" t="str">
        <f t="shared" si="117"/>
        <v>vis</v>
      </c>
      <c r="E1277" s="47">
        <f>VLOOKUP(C1277,Active!C$21:E$693,3,FALSE)</f>
        <v>-24887.999609788847</v>
      </c>
      <c r="F1277" s="21" t="s">
        <v>9287</v>
      </c>
      <c r="G1277" s="19" t="str">
        <f t="shared" si="118"/>
        <v>26782.3770</v>
      </c>
      <c r="H1277" s="15">
        <f t="shared" si="119"/>
        <v>-13736</v>
      </c>
      <c r="I1277" s="48" t="s">
        <v>10386</v>
      </c>
      <c r="J1277" s="49" t="s">
        <v>10387</v>
      </c>
      <c r="K1277" s="48">
        <v>-13736</v>
      </c>
      <c r="L1277" s="48" t="s">
        <v>10388</v>
      </c>
      <c r="M1277" s="49" t="s">
        <v>9289</v>
      </c>
      <c r="N1277" s="49"/>
      <c r="O1277" s="50" t="s">
        <v>10211</v>
      </c>
      <c r="P1277" s="50" t="s">
        <v>10101</v>
      </c>
    </row>
    <row r="1278" spans="1:16" ht="13.5" thickBot="1" x14ac:dyDescent="0.25">
      <c r="A1278" s="15" t="str">
        <f t="shared" si="114"/>
        <v> HB 912.12 </v>
      </c>
      <c r="B1278" s="21" t="str">
        <f t="shared" si="115"/>
        <v>I</v>
      </c>
      <c r="C1278" s="15">
        <f t="shared" si="116"/>
        <v>26834.972000000002</v>
      </c>
      <c r="D1278" s="19" t="str">
        <f t="shared" si="117"/>
        <v>vis</v>
      </c>
      <c r="E1278" s="47">
        <f>VLOOKUP(C1278,Active!C$21:E$693,3,FALSE)</f>
        <v>-24843.996274253182</v>
      </c>
      <c r="F1278" s="21" t="s">
        <v>9287</v>
      </c>
      <c r="G1278" s="19" t="str">
        <f t="shared" si="118"/>
        <v>26834.972</v>
      </c>
      <c r="H1278" s="15">
        <f t="shared" si="119"/>
        <v>-13692</v>
      </c>
      <c r="I1278" s="48" t="s">
        <v>10389</v>
      </c>
      <c r="J1278" s="49" t="s">
        <v>10390</v>
      </c>
      <c r="K1278" s="48">
        <v>-13692</v>
      </c>
      <c r="L1278" s="48" t="s">
        <v>10391</v>
      </c>
      <c r="M1278" s="49" t="s">
        <v>9289</v>
      </c>
      <c r="N1278" s="49"/>
      <c r="O1278" s="50" t="s">
        <v>9374</v>
      </c>
      <c r="P1278" s="50" t="s">
        <v>9375</v>
      </c>
    </row>
    <row r="1279" spans="1:16" ht="13.5" thickBot="1" x14ac:dyDescent="0.25">
      <c r="A1279" s="15" t="str">
        <f t="shared" si="114"/>
        <v> AN 247.325 </v>
      </c>
      <c r="B1279" s="21" t="str">
        <f t="shared" si="115"/>
        <v>I</v>
      </c>
      <c r="C1279" s="15">
        <f t="shared" si="116"/>
        <v>26868.436000000002</v>
      </c>
      <c r="D1279" s="19" t="str">
        <f t="shared" si="117"/>
        <v>vis</v>
      </c>
      <c r="E1279" s="47">
        <f>VLOOKUP(C1279,Active!C$21:E$693,3,FALSE)</f>
        <v>-24815.99879121553</v>
      </c>
      <c r="F1279" s="21" t="s">
        <v>9287</v>
      </c>
      <c r="G1279" s="19" t="str">
        <f t="shared" si="118"/>
        <v>26868.436</v>
      </c>
      <c r="H1279" s="15">
        <f t="shared" si="119"/>
        <v>-13664</v>
      </c>
      <c r="I1279" s="48" t="s">
        <v>10392</v>
      </c>
      <c r="J1279" s="49" t="s">
        <v>10393</v>
      </c>
      <c r="K1279" s="48">
        <v>-13664</v>
      </c>
      <c r="L1279" s="48" t="s">
        <v>10273</v>
      </c>
      <c r="M1279" s="49" t="s">
        <v>9369</v>
      </c>
      <c r="N1279" s="49"/>
      <c r="O1279" s="50" t="s">
        <v>10231</v>
      </c>
      <c r="P1279" s="50" t="s">
        <v>10232</v>
      </c>
    </row>
    <row r="1280" spans="1:16" ht="13.5" thickBot="1" x14ac:dyDescent="0.25">
      <c r="A1280" s="15" t="str">
        <f t="shared" si="114"/>
        <v> AN 247.325 </v>
      </c>
      <c r="B1280" s="21" t="str">
        <f t="shared" si="115"/>
        <v>I</v>
      </c>
      <c r="C1280" s="15">
        <f t="shared" si="116"/>
        <v>26886.364000000001</v>
      </c>
      <c r="D1280" s="19" t="str">
        <f t="shared" si="117"/>
        <v>vis</v>
      </c>
      <c r="E1280" s="47">
        <f>VLOOKUP(C1280,Active!C$21:E$693,3,FALSE)</f>
        <v>-24800.999422464065</v>
      </c>
      <c r="F1280" s="21" t="s">
        <v>9287</v>
      </c>
      <c r="G1280" s="19" t="str">
        <f t="shared" si="118"/>
        <v>26886.364</v>
      </c>
      <c r="H1280" s="15">
        <f t="shared" si="119"/>
        <v>-13649</v>
      </c>
      <c r="I1280" s="48" t="s">
        <v>10394</v>
      </c>
      <c r="J1280" s="49" t="s">
        <v>10395</v>
      </c>
      <c r="K1280" s="48">
        <v>-13649</v>
      </c>
      <c r="L1280" s="48" t="s">
        <v>10311</v>
      </c>
      <c r="M1280" s="49" t="s">
        <v>9369</v>
      </c>
      <c r="N1280" s="49"/>
      <c r="O1280" s="50" t="s">
        <v>10231</v>
      </c>
      <c r="P1280" s="50" t="s">
        <v>10232</v>
      </c>
    </row>
    <row r="1281" spans="1:16" ht="13.5" thickBot="1" x14ac:dyDescent="0.25">
      <c r="A1281" s="15" t="str">
        <f t="shared" si="114"/>
        <v> AN 247.325 </v>
      </c>
      <c r="B1281" s="21" t="str">
        <f t="shared" si="115"/>
        <v>I</v>
      </c>
      <c r="C1281" s="15">
        <f t="shared" si="116"/>
        <v>26893.534</v>
      </c>
      <c r="D1281" s="19" t="str">
        <f t="shared" si="117"/>
        <v>vis</v>
      </c>
      <c r="E1281" s="47">
        <f>VLOOKUP(C1281,Active!C$21:E$693,3,FALSE)</f>
        <v>-24795.000678937293</v>
      </c>
      <c r="F1281" s="21" t="s">
        <v>9287</v>
      </c>
      <c r="G1281" s="19" t="str">
        <f t="shared" si="118"/>
        <v>26893.534</v>
      </c>
      <c r="H1281" s="15">
        <f t="shared" si="119"/>
        <v>-13643</v>
      </c>
      <c r="I1281" s="48" t="s">
        <v>10396</v>
      </c>
      <c r="J1281" s="49" t="s">
        <v>10397</v>
      </c>
      <c r="K1281" s="48">
        <v>-13643</v>
      </c>
      <c r="L1281" s="48" t="s">
        <v>10198</v>
      </c>
      <c r="M1281" s="49" t="s">
        <v>9369</v>
      </c>
      <c r="N1281" s="49"/>
      <c r="O1281" s="50" t="s">
        <v>10231</v>
      </c>
      <c r="P1281" s="50" t="s">
        <v>10232</v>
      </c>
    </row>
    <row r="1282" spans="1:16" ht="13.5" thickBot="1" x14ac:dyDescent="0.25">
      <c r="A1282" s="15" t="str">
        <f t="shared" si="114"/>
        <v> AN 247.325 </v>
      </c>
      <c r="B1282" s="21" t="str">
        <f t="shared" si="115"/>
        <v>I</v>
      </c>
      <c r="C1282" s="15">
        <f t="shared" si="116"/>
        <v>26899.510999999999</v>
      </c>
      <c r="D1282" s="19" t="str">
        <f t="shared" si="117"/>
        <v>vis</v>
      </c>
      <c r="E1282" s="47">
        <f>VLOOKUP(C1282,Active!C$21:E$693,3,FALSE)</f>
        <v>-24790.000052708627</v>
      </c>
      <c r="F1282" s="21" t="s">
        <v>9287</v>
      </c>
      <c r="G1282" s="19" t="str">
        <f t="shared" si="118"/>
        <v>26899.511</v>
      </c>
      <c r="H1282" s="15">
        <f t="shared" si="119"/>
        <v>-13638</v>
      </c>
      <c r="I1282" s="48" t="s">
        <v>10398</v>
      </c>
      <c r="J1282" s="49" t="s">
        <v>10399</v>
      </c>
      <c r="K1282" s="48">
        <v>-13638</v>
      </c>
      <c r="L1282" s="48" t="s">
        <v>10198</v>
      </c>
      <c r="M1282" s="49" t="s">
        <v>9369</v>
      </c>
      <c r="N1282" s="49"/>
      <c r="O1282" s="50" t="s">
        <v>10231</v>
      </c>
      <c r="P1282" s="50" t="s">
        <v>10232</v>
      </c>
    </row>
    <row r="1283" spans="1:16" ht="13.5" thickBot="1" x14ac:dyDescent="0.25">
      <c r="A1283" s="15" t="str">
        <f t="shared" si="114"/>
        <v> ZFA 11.13 </v>
      </c>
      <c r="B1283" s="21" t="str">
        <f t="shared" si="115"/>
        <v>I</v>
      </c>
      <c r="C1283" s="15">
        <f t="shared" si="116"/>
        <v>26905.487499999999</v>
      </c>
      <c r="D1283" s="19" t="str">
        <f t="shared" si="117"/>
        <v>vis</v>
      </c>
      <c r="E1283" s="47">
        <f>VLOOKUP(C1283,Active!C$21:E$693,3,FALSE)</f>
        <v>-24784.999844802383</v>
      </c>
      <c r="F1283" s="21" t="s">
        <v>9287</v>
      </c>
      <c r="G1283" s="19" t="str">
        <f t="shared" si="118"/>
        <v>26905.4875</v>
      </c>
      <c r="H1283" s="15">
        <f t="shared" si="119"/>
        <v>-13633</v>
      </c>
      <c r="I1283" s="48" t="s">
        <v>10400</v>
      </c>
      <c r="J1283" s="49" t="s">
        <v>10401</v>
      </c>
      <c r="K1283" s="48">
        <v>-13633</v>
      </c>
      <c r="L1283" s="48" t="s">
        <v>10340</v>
      </c>
      <c r="M1283" s="49" t="s">
        <v>9369</v>
      </c>
      <c r="N1283" s="49"/>
      <c r="O1283" s="50" t="s">
        <v>10402</v>
      </c>
      <c r="P1283" s="50" t="s">
        <v>10403</v>
      </c>
    </row>
    <row r="1284" spans="1:16" ht="13.5" thickBot="1" x14ac:dyDescent="0.25">
      <c r="A1284" s="15" t="str">
        <f t="shared" si="114"/>
        <v> AN 247.325 </v>
      </c>
      <c r="B1284" s="21" t="str">
        <f t="shared" si="115"/>
        <v>I</v>
      </c>
      <c r="C1284" s="15">
        <f t="shared" si="116"/>
        <v>26911.464</v>
      </c>
      <c r="D1284" s="19" t="str">
        <f t="shared" si="117"/>
        <v>vis</v>
      </c>
      <c r="E1284" s="47">
        <f>VLOOKUP(C1284,Active!C$21:E$693,3,FALSE)</f>
        <v>-24779.99963689614</v>
      </c>
      <c r="F1284" s="21" t="s">
        <v>9287</v>
      </c>
      <c r="G1284" s="19" t="str">
        <f t="shared" si="118"/>
        <v>26911.464</v>
      </c>
      <c r="H1284" s="15">
        <f t="shared" si="119"/>
        <v>-13628</v>
      </c>
      <c r="I1284" s="48" t="s">
        <v>10404</v>
      </c>
      <c r="J1284" s="49" t="s">
        <v>10405</v>
      </c>
      <c r="K1284" s="48">
        <v>-13628</v>
      </c>
      <c r="L1284" s="48" t="s">
        <v>10311</v>
      </c>
      <c r="M1284" s="49" t="s">
        <v>9369</v>
      </c>
      <c r="N1284" s="49"/>
      <c r="O1284" s="50" t="s">
        <v>10231</v>
      </c>
      <c r="P1284" s="50" t="s">
        <v>10232</v>
      </c>
    </row>
    <row r="1285" spans="1:16" ht="13.5" thickBot="1" x14ac:dyDescent="0.25">
      <c r="A1285" s="15" t="str">
        <f t="shared" si="114"/>
        <v> ZFA 11.13 </v>
      </c>
      <c r="B1285" s="21" t="str">
        <f t="shared" si="115"/>
        <v>I</v>
      </c>
      <c r="C1285" s="15">
        <f t="shared" si="116"/>
        <v>26917.439999999999</v>
      </c>
      <c r="D1285" s="19" t="str">
        <f t="shared" si="117"/>
        <v>vis</v>
      </c>
      <c r="E1285" s="47">
        <f>VLOOKUP(C1285,Active!C$21:E$693,3,FALSE)</f>
        <v>-24774.99984731232</v>
      </c>
      <c r="F1285" s="21" t="s">
        <v>9287</v>
      </c>
      <c r="G1285" s="19" t="str">
        <f t="shared" si="118"/>
        <v>26917.4400</v>
      </c>
      <c r="H1285" s="15">
        <f t="shared" si="119"/>
        <v>-13623</v>
      </c>
      <c r="I1285" s="48" t="s">
        <v>10406</v>
      </c>
      <c r="J1285" s="49" t="s">
        <v>10407</v>
      </c>
      <c r="K1285" s="48">
        <v>-13623</v>
      </c>
      <c r="L1285" s="48" t="s">
        <v>10340</v>
      </c>
      <c r="M1285" s="49" t="s">
        <v>9369</v>
      </c>
      <c r="N1285" s="49"/>
      <c r="O1285" s="50" t="s">
        <v>10402</v>
      </c>
      <c r="P1285" s="50" t="s">
        <v>10403</v>
      </c>
    </row>
    <row r="1286" spans="1:16" ht="13.5" thickBot="1" x14ac:dyDescent="0.25">
      <c r="A1286" s="15" t="str">
        <f t="shared" si="114"/>
        <v> BAN 7.121 </v>
      </c>
      <c r="B1286" s="21" t="str">
        <f t="shared" si="115"/>
        <v>I</v>
      </c>
      <c r="C1286" s="15">
        <f t="shared" si="116"/>
        <v>26929.3914</v>
      </c>
      <c r="D1286" s="19" t="str">
        <f t="shared" si="117"/>
        <v>vis</v>
      </c>
      <c r="E1286" s="47">
        <f>VLOOKUP(C1286,Active!C$21:E$693,3,FALSE)</f>
        <v>-24765.000770131577</v>
      </c>
      <c r="F1286" s="21" t="s">
        <v>9287</v>
      </c>
      <c r="G1286" s="19" t="str">
        <f t="shared" si="118"/>
        <v>26929.3914</v>
      </c>
      <c r="H1286" s="15">
        <f t="shared" si="119"/>
        <v>-13613</v>
      </c>
      <c r="I1286" s="48" t="s">
        <v>10408</v>
      </c>
      <c r="J1286" s="49" t="s">
        <v>10409</v>
      </c>
      <c r="K1286" s="48">
        <v>-13613</v>
      </c>
      <c r="L1286" s="48" t="s">
        <v>10410</v>
      </c>
      <c r="M1286" s="49" t="s">
        <v>9289</v>
      </c>
      <c r="N1286" s="49"/>
      <c r="O1286" s="50" t="s">
        <v>10211</v>
      </c>
      <c r="P1286" s="50" t="s">
        <v>10101</v>
      </c>
    </row>
    <row r="1287" spans="1:16" ht="13.5" thickBot="1" x14ac:dyDescent="0.25">
      <c r="A1287" s="15" t="str">
        <f t="shared" si="114"/>
        <v> AN 247.325 </v>
      </c>
      <c r="B1287" s="21" t="str">
        <f t="shared" si="115"/>
        <v>I</v>
      </c>
      <c r="C1287" s="15">
        <f t="shared" si="116"/>
        <v>26929.394</v>
      </c>
      <c r="D1287" s="19" t="str">
        <f t="shared" si="117"/>
        <v>vis</v>
      </c>
      <c r="E1287" s="47">
        <f>VLOOKUP(C1287,Active!C$21:E$693,3,FALSE)</f>
        <v>-24764.998594854987</v>
      </c>
      <c r="F1287" s="21" t="s">
        <v>9287</v>
      </c>
      <c r="G1287" s="19" t="str">
        <f t="shared" si="118"/>
        <v>26929.394</v>
      </c>
      <c r="H1287" s="15">
        <f t="shared" si="119"/>
        <v>-13613</v>
      </c>
      <c r="I1287" s="48" t="s">
        <v>10411</v>
      </c>
      <c r="J1287" s="49" t="s">
        <v>10412</v>
      </c>
      <c r="K1287" s="48">
        <v>-13613</v>
      </c>
      <c r="L1287" s="48" t="s">
        <v>10273</v>
      </c>
      <c r="M1287" s="49" t="s">
        <v>9369</v>
      </c>
      <c r="N1287" s="49"/>
      <c r="O1287" s="50" t="s">
        <v>10231</v>
      </c>
      <c r="P1287" s="50" t="s">
        <v>10232</v>
      </c>
    </row>
    <row r="1288" spans="1:16" ht="13.5" thickBot="1" x14ac:dyDescent="0.25">
      <c r="A1288" s="15" t="str">
        <f t="shared" si="114"/>
        <v> AN 247.325 </v>
      </c>
      <c r="B1288" s="21" t="str">
        <f t="shared" si="115"/>
        <v>I</v>
      </c>
      <c r="C1288" s="15">
        <f t="shared" si="116"/>
        <v>26930.59</v>
      </c>
      <c r="D1288" s="19" t="str">
        <f t="shared" si="117"/>
        <v>vis</v>
      </c>
      <c r="E1288" s="47">
        <f>VLOOKUP(C1288,Active!C$21:E$693,3,FALSE)</f>
        <v>-24763.997967622348</v>
      </c>
      <c r="F1288" s="21" t="s">
        <v>9287</v>
      </c>
      <c r="G1288" s="19" t="str">
        <f t="shared" si="118"/>
        <v>26930.590</v>
      </c>
      <c r="H1288" s="15">
        <f t="shared" si="119"/>
        <v>-13612</v>
      </c>
      <c r="I1288" s="48" t="s">
        <v>10413</v>
      </c>
      <c r="J1288" s="49" t="s">
        <v>10414</v>
      </c>
      <c r="K1288" s="48">
        <v>-13612</v>
      </c>
      <c r="L1288" s="48" t="s">
        <v>10337</v>
      </c>
      <c r="M1288" s="49" t="s">
        <v>9369</v>
      </c>
      <c r="N1288" s="49"/>
      <c r="O1288" s="50" t="s">
        <v>10231</v>
      </c>
      <c r="P1288" s="50" t="s">
        <v>10232</v>
      </c>
    </row>
    <row r="1289" spans="1:16" ht="13.5" thickBot="1" x14ac:dyDescent="0.25">
      <c r="A1289" s="15" t="str">
        <f t="shared" si="114"/>
        <v> ZFA 11.13 </v>
      </c>
      <c r="B1289" s="21" t="str">
        <f t="shared" si="115"/>
        <v>I</v>
      </c>
      <c r="C1289" s="15">
        <f t="shared" si="116"/>
        <v>26947.3213</v>
      </c>
      <c r="D1289" s="19" t="str">
        <f t="shared" si="117"/>
        <v>vis</v>
      </c>
      <c r="E1289" s="47">
        <f>VLOOKUP(C1289,Active!C$21:E$693,3,FALSE)</f>
        <v>-24749.999811754911</v>
      </c>
      <c r="F1289" s="21" t="s">
        <v>9287</v>
      </c>
      <c r="G1289" s="19" t="str">
        <f t="shared" si="118"/>
        <v>26947.3213</v>
      </c>
      <c r="H1289" s="15">
        <f t="shared" si="119"/>
        <v>-13598</v>
      </c>
      <c r="I1289" s="48" t="s">
        <v>10415</v>
      </c>
      <c r="J1289" s="49" t="s">
        <v>10416</v>
      </c>
      <c r="K1289" s="48">
        <v>-13598</v>
      </c>
      <c r="L1289" s="48" t="s">
        <v>10383</v>
      </c>
      <c r="M1289" s="49" t="s">
        <v>9369</v>
      </c>
      <c r="N1289" s="49"/>
      <c r="O1289" s="50" t="s">
        <v>10402</v>
      </c>
      <c r="P1289" s="50" t="s">
        <v>10403</v>
      </c>
    </row>
    <row r="1290" spans="1:16" ht="13.5" thickBot="1" x14ac:dyDescent="0.25">
      <c r="A1290" s="15" t="str">
        <f t="shared" si="114"/>
        <v> AN 247.325 </v>
      </c>
      <c r="B1290" s="21" t="str">
        <f t="shared" si="115"/>
        <v>I</v>
      </c>
      <c r="C1290" s="15">
        <f t="shared" si="116"/>
        <v>26948.516</v>
      </c>
      <c r="D1290" s="19" t="str">
        <f t="shared" si="117"/>
        <v>vis</v>
      </c>
      <c r="E1290" s="47">
        <f>VLOOKUP(C1290,Active!C$21:E$693,3,FALSE)</f>
        <v>-24749.000272160567</v>
      </c>
      <c r="F1290" s="21" t="s">
        <v>9287</v>
      </c>
      <c r="G1290" s="19" t="str">
        <f t="shared" si="118"/>
        <v>26948.516</v>
      </c>
      <c r="H1290" s="15">
        <f t="shared" si="119"/>
        <v>-13597</v>
      </c>
      <c r="I1290" s="48" t="s">
        <v>10417</v>
      </c>
      <c r="J1290" s="49" t="s">
        <v>10418</v>
      </c>
      <c r="K1290" s="48">
        <v>-13597</v>
      </c>
      <c r="L1290" s="48" t="s">
        <v>10198</v>
      </c>
      <c r="M1290" s="49" t="s">
        <v>9369</v>
      </c>
      <c r="N1290" s="49"/>
      <c r="O1290" s="50" t="s">
        <v>10231</v>
      </c>
      <c r="P1290" s="50" t="s">
        <v>10232</v>
      </c>
    </row>
    <row r="1291" spans="1:16" ht="13.5" thickBot="1" x14ac:dyDescent="0.25">
      <c r="A1291" s="15" t="str">
        <f t="shared" ref="A1291:A1354" si="120">P1291</f>
        <v> AAC 3.95 </v>
      </c>
      <c r="B1291" s="21" t="str">
        <f t="shared" ref="B1291:B1354" si="121">IF(H1291=INT(H1291),"I","II")</f>
        <v>I</v>
      </c>
      <c r="C1291" s="15">
        <f t="shared" ref="C1291:C1354" si="122">1*G1291</f>
        <v>26954.491999999998</v>
      </c>
      <c r="D1291" s="19" t="str">
        <f t="shared" ref="D1291:D1354" si="123">VLOOKUP(F1291,I$1:J$5,2,FALSE)</f>
        <v>vis</v>
      </c>
      <c r="E1291" s="47">
        <f>VLOOKUP(C1291,Active!C$21:E$693,3,FALSE)</f>
        <v>-24744.000482576746</v>
      </c>
      <c r="F1291" s="21" t="s">
        <v>9287</v>
      </c>
      <c r="G1291" s="19" t="str">
        <f t="shared" ref="G1291:G1354" si="124">MID(I1291,3,LEN(I1291)-3)</f>
        <v>26954.492</v>
      </c>
      <c r="H1291" s="15">
        <f t="shared" ref="H1291:H1354" si="125">1*K1291</f>
        <v>-13592</v>
      </c>
      <c r="I1291" s="48" t="s">
        <v>10419</v>
      </c>
      <c r="J1291" s="49" t="s">
        <v>10420</v>
      </c>
      <c r="K1291" s="48">
        <v>-13592</v>
      </c>
      <c r="L1291" s="48" t="s">
        <v>10198</v>
      </c>
      <c r="M1291" s="49" t="s">
        <v>9369</v>
      </c>
      <c r="N1291" s="49"/>
      <c r="O1291" s="50" t="s">
        <v>10421</v>
      </c>
      <c r="P1291" s="50" t="s">
        <v>10422</v>
      </c>
    </row>
    <row r="1292" spans="1:16" ht="13.5" thickBot="1" x14ac:dyDescent="0.25">
      <c r="A1292" s="15" t="str">
        <f t="shared" si="120"/>
        <v> ZFA 11.13 </v>
      </c>
      <c r="B1292" s="21" t="str">
        <f t="shared" si="121"/>
        <v>I</v>
      </c>
      <c r="C1292" s="15">
        <f t="shared" si="122"/>
        <v>26954.4928</v>
      </c>
      <c r="D1292" s="19" t="str">
        <f t="shared" si="123"/>
        <v>vis</v>
      </c>
      <c r="E1292" s="47">
        <f>VLOOKUP(C1292,Active!C$21:E$693,3,FALSE)</f>
        <v>-24743.999813260871</v>
      </c>
      <c r="F1292" s="21" t="s">
        <v>9287</v>
      </c>
      <c r="G1292" s="19" t="str">
        <f t="shared" si="124"/>
        <v>26954.4928</v>
      </c>
      <c r="H1292" s="15">
        <f t="shared" si="125"/>
        <v>-13592</v>
      </c>
      <c r="I1292" s="48" t="s">
        <v>10423</v>
      </c>
      <c r="J1292" s="49" t="s">
        <v>10424</v>
      </c>
      <c r="K1292" s="48">
        <v>-13592</v>
      </c>
      <c r="L1292" s="48" t="s">
        <v>10383</v>
      </c>
      <c r="M1292" s="49" t="s">
        <v>9369</v>
      </c>
      <c r="N1292" s="49"/>
      <c r="O1292" s="50" t="s">
        <v>10402</v>
      </c>
      <c r="P1292" s="50" t="s">
        <v>10403</v>
      </c>
    </row>
    <row r="1293" spans="1:16" ht="13.5" thickBot="1" x14ac:dyDescent="0.25">
      <c r="A1293" s="15" t="str">
        <f t="shared" si="120"/>
        <v> AN 247.325 </v>
      </c>
      <c r="B1293" s="21" t="str">
        <f t="shared" si="121"/>
        <v>I</v>
      </c>
      <c r="C1293" s="15">
        <f t="shared" si="122"/>
        <v>26954.494999999999</v>
      </c>
      <c r="D1293" s="19" t="str">
        <f t="shared" si="123"/>
        <v>vis</v>
      </c>
      <c r="E1293" s="47">
        <f>VLOOKUP(C1293,Active!C$21:E$693,3,FALSE)</f>
        <v>-24743.997972642217</v>
      </c>
      <c r="F1293" s="21" t="s">
        <v>9287</v>
      </c>
      <c r="G1293" s="19" t="str">
        <f t="shared" si="124"/>
        <v>26954.495</v>
      </c>
      <c r="H1293" s="15">
        <f t="shared" si="125"/>
        <v>-13592</v>
      </c>
      <c r="I1293" s="48" t="s">
        <v>10425</v>
      </c>
      <c r="J1293" s="49" t="s">
        <v>10426</v>
      </c>
      <c r="K1293" s="48">
        <v>-13592</v>
      </c>
      <c r="L1293" s="48" t="s">
        <v>10337</v>
      </c>
      <c r="M1293" s="49" t="s">
        <v>9369</v>
      </c>
      <c r="N1293" s="49"/>
      <c r="O1293" s="50" t="s">
        <v>10231</v>
      </c>
      <c r="P1293" s="50" t="s">
        <v>10232</v>
      </c>
    </row>
    <row r="1294" spans="1:16" ht="13.5" thickBot="1" x14ac:dyDescent="0.25">
      <c r="A1294" s="15" t="str">
        <f t="shared" si="120"/>
        <v> COVS 175 </v>
      </c>
      <c r="B1294" s="21" t="str">
        <f t="shared" si="121"/>
        <v>I</v>
      </c>
      <c r="C1294" s="15">
        <f t="shared" si="122"/>
        <v>26960.469000000001</v>
      </c>
      <c r="D1294" s="19" t="str">
        <f t="shared" si="123"/>
        <v>vis</v>
      </c>
      <c r="E1294" s="47">
        <f>VLOOKUP(C1294,Active!C$21:E$693,3,FALSE)</f>
        <v>-24738.99985634808</v>
      </c>
      <c r="F1294" s="21" t="s">
        <v>9287</v>
      </c>
      <c r="G1294" s="19" t="str">
        <f t="shared" si="124"/>
        <v>26960.469</v>
      </c>
      <c r="H1294" s="15">
        <f t="shared" si="125"/>
        <v>-13587</v>
      </c>
      <c r="I1294" s="48" t="s">
        <v>10427</v>
      </c>
      <c r="J1294" s="49" t="s">
        <v>10428</v>
      </c>
      <c r="K1294" s="48">
        <v>-13587</v>
      </c>
      <c r="L1294" s="48" t="s">
        <v>10311</v>
      </c>
      <c r="M1294" s="49" t="s">
        <v>9369</v>
      </c>
      <c r="N1294" s="49"/>
      <c r="O1294" s="50" t="s">
        <v>10333</v>
      </c>
      <c r="P1294" s="50" t="s">
        <v>10358</v>
      </c>
    </row>
    <row r="1295" spans="1:16" ht="13.5" thickBot="1" x14ac:dyDescent="0.25">
      <c r="A1295" s="15" t="str">
        <f t="shared" si="120"/>
        <v> AN 247.325 </v>
      </c>
      <c r="B1295" s="21" t="str">
        <f t="shared" si="121"/>
        <v>I</v>
      </c>
      <c r="C1295" s="15">
        <f t="shared" si="122"/>
        <v>26960.469000000001</v>
      </c>
      <c r="D1295" s="19" t="str">
        <f t="shared" si="123"/>
        <v>vis</v>
      </c>
      <c r="E1295" s="47">
        <f>VLOOKUP(C1295,Active!C$21:E$693,3,FALSE)</f>
        <v>-24738.99985634808</v>
      </c>
      <c r="F1295" s="21" t="s">
        <v>9287</v>
      </c>
      <c r="G1295" s="19" t="str">
        <f t="shared" si="124"/>
        <v>26960.469</v>
      </c>
      <c r="H1295" s="15">
        <f t="shared" si="125"/>
        <v>-13587</v>
      </c>
      <c r="I1295" s="48" t="s">
        <v>10427</v>
      </c>
      <c r="J1295" s="49" t="s">
        <v>10428</v>
      </c>
      <c r="K1295" s="48">
        <v>-13587</v>
      </c>
      <c r="L1295" s="48" t="s">
        <v>10311</v>
      </c>
      <c r="M1295" s="49" t="s">
        <v>9369</v>
      </c>
      <c r="N1295" s="49"/>
      <c r="O1295" s="50" t="s">
        <v>10231</v>
      </c>
      <c r="P1295" s="50" t="s">
        <v>10232</v>
      </c>
    </row>
    <row r="1296" spans="1:16" ht="13.5" thickBot="1" x14ac:dyDescent="0.25">
      <c r="A1296" s="15" t="str">
        <f t="shared" si="120"/>
        <v> AN 247.325 </v>
      </c>
      <c r="B1296" s="21" t="str">
        <f t="shared" si="121"/>
        <v>I</v>
      </c>
      <c r="C1296" s="15">
        <f t="shared" si="122"/>
        <v>26960.47</v>
      </c>
      <c r="D1296" s="19" t="str">
        <f t="shared" si="123"/>
        <v>vis</v>
      </c>
      <c r="E1296" s="47">
        <f>VLOOKUP(C1296,Active!C$21:E$693,3,FALSE)</f>
        <v>-24738.999019703238</v>
      </c>
      <c r="F1296" s="21" t="s">
        <v>9287</v>
      </c>
      <c r="G1296" s="19" t="str">
        <f t="shared" si="124"/>
        <v>26960.470</v>
      </c>
      <c r="H1296" s="15">
        <f t="shared" si="125"/>
        <v>-13587</v>
      </c>
      <c r="I1296" s="48" t="s">
        <v>10429</v>
      </c>
      <c r="J1296" s="49" t="s">
        <v>10430</v>
      </c>
      <c r="K1296" s="48">
        <v>-13587</v>
      </c>
      <c r="L1296" s="48" t="s">
        <v>10273</v>
      </c>
      <c r="M1296" s="49" t="s">
        <v>9289</v>
      </c>
      <c r="N1296" s="49"/>
      <c r="O1296" s="50" t="s">
        <v>10231</v>
      </c>
      <c r="P1296" s="50" t="s">
        <v>10232</v>
      </c>
    </row>
    <row r="1297" spans="1:16" ht="13.5" thickBot="1" x14ac:dyDescent="0.25">
      <c r="A1297" s="15" t="str">
        <f t="shared" si="120"/>
        <v> AN 247.325 </v>
      </c>
      <c r="B1297" s="21" t="str">
        <f t="shared" si="121"/>
        <v>I</v>
      </c>
      <c r="C1297" s="15">
        <f t="shared" si="122"/>
        <v>26966.447</v>
      </c>
      <c r="D1297" s="19" t="str">
        <f t="shared" si="123"/>
        <v>vis</v>
      </c>
      <c r="E1297" s="47">
        <f>VLOOKUP(C1297,Active!C$21:E$693,3,FALSE)</f>
        <v>-24733.998393474572</v>
      </c>
      <c r="F1297" s="21" t="s">
        <v>9287</v>
      </c>
      <c r="G1297" s="19" t="str">
        <f t="shared" si="124"/>
        <v>26966.447</v>
      </c>
      <c r="H1297" s="15">
        <f t="shared" si="125"/>
        <v>-13582</v>
      </c>
      <c r="I1297" s="48" t="s">
        <v>10431</v>
      </c>
      <c r="J1297" s="49" t="s">
        <v>10432</v>
      </c>
      <c r="K1297" s="48">
        <v>-13582</v>
      </c>
      <c r="L1297" s="48" t="s">
        <v>10273</v>
      </c>
      <c r="M1297" s="49" t="s">
        <v>9369</v>
      </c>
      <c r="N1297" s="49"/>
      <c r="O1297" s="50" t="s">
        <v>10231</v>
      </c>
      <c r="P1297" s="50" t="s">
        <v>10232</v>
      </c>
    </row>
    <row r="1298" spans="1:16" ht="13.5" thickBot="1" x14ac:dyDescent="0.25">
      <c r="A1298" s="15" t="str">
        <f t="shared" si="120"/>
        <v> AN 247.325 </v>
      </c>
      <c r="B1298" s="21" t="str">
        <f t="shared" si="121"/>
        <v>I</v>
      </c>
      <c r="C1298" s="15">
        <f t="shared" si="122"/>
        <v>26972.419000000002</v>
      </c>
      <c r="D1298" s="19" t="str">
        <f t="shared" si="123"/>
        <v>vis</v>
      </c>
      <c r="E1298" s="47">
        <f>VLOOKUP(C1298,Active!C$21:E$693,3,FALSE)</f>
        <v>-24729.001950470123</v>
      </c>
      <c r="F1298" s="21" t="s">
        <v>9287</v>
      </c>
      <c r="G1298" s="19" t="str">
        <f t="shared" si="124"/>
        <v>26972.419</v>
      </c>
      <c r="H1298" s="15">
        <f t="shared" si="125"/>
        <v>-13577</v>
      </c>
      <c r="I1298" s="48" t="s">
        <v>10433</v>
      </c>
      <c r="J1298" s="49" t="s">
        <v>10434</v>
      </c>
      <c r="K1298" s="48">
        <v>-13577</v>
      </c>
      <c r="L1298" s="48" t="s">
        <v>10246</v>
      </c>
      <c r="M1298" s="49" t="s">
        <v>9369</v>
      </c>
      <c r="N1298" s="49"/>
      <c r="O1298" s="50" t="s">
        <v>10231</v>
      </c>
      <c r="P1298" s="50" t="s">
        <v>10232</v>
      </c>
    </row>
    <row r="1299" spans="1:16" ht="13.5" thickBot="1" x14ac:dyDescent="0.25">
      <c r="A1299" s="15" t="str">
        <f t="shared" si="120"/>
        <v> AN 247.325 </v>
      </c>
      <c r="B1299" s="21" t="str">
        <f t="shared" si="121"/>
        <v>I</v>
      </c>
      <c r="C1299" s="15">
        <f t="shared" si="122"/>
        <v>26972.420999999998</v>
      </c>
      <c r="D1299" s="19" t="str">
        <f t="shared" si="123"/>
        <v>vis</v>
      </c>
      <c r="E1299" s="47">
        <f>VLOOKUP(C1299,Active!C$21:E$693,3,FALSE)</f>
        <v>-24729.000277180439</v>
      </c>
      <c r="F1299" s="21" t="s">
        <v>9287</v>
      </c>
      <c r="G1299" s="19" t="str">
        <f t="shared" si="124"/>
        <v>26972.421</v>
      </c>
      <c r="H1299" s="15">
        <f t="shared" si="125"/>
        <v>-13577</v>
      </c>
      <c r="I1299" s="48" t="s">
        <v>10435</v>
      </c>
      <c r="J1299" s="49" t="s">
        <v>10436</v>
      </c>
      <c r="K1299" s="48">
        <v>-13577</v>
      </c>
      <c r="L1299" s="48" t="s">
        <v>10198</v>
      </c>
      <c r="M1299" s="49" t="s">
        <v>9289</v>
      </c>
      <c r="N1299" s="49"/>
      <c r="O1299" s="50" t="s">
        <v>10231</v>
      </c>
      <c r="P1299" s="50" t="s">
        <v>10232</v>
      </c>
    </row>
    <row r="1300" spans="1:16" ht="13.5" thickBot="1" x14ac:dyDescent="0.25">
      <c r="A1300" s="15" t="str">
        <f t="shared" si="120"/>
        <v> AN 247.325 </v>
      </c>
      <c r="B1300" s="21" t="str">
        <f t="shared" si="121"/>
        <v>I</v>
      </c>
      <c r="C1300" s="15">
        <f t="shared" si="122"/>
        <v>26985.565999999999</v>
      </c>
      <c r="D1300" s="19" t="str">
        <f t="shared" si="123"/>
        <v>vis</v>
      </c>
      <c r="E1300" s="47">
        <f>VLOOKUP(C1300,Active!C$21:E$693,3,FALSE)</f>
        <v>-24718.002580714685</v>
      </c>
      <c r="F1300" s="21" t="s">
        <v>9287</v>
      </c>
      <c r="G1300" s="19" t="str">
        <f t="shared" si="124"/>
        <v>26985.566</v>
      </c>
      <c r="H1300" s="15">
        <f t="shared" si="125"/>
        <v>-13566</v>
      </c>
      <c r="I1300" s="48" t="s">
        <v>10437</v>
      </c>
      <c r="J1300" s="49" t="s">
        <v>10438</v>
      </c>
      <c r="K1300" s="48">
        <v>-13566</v>
      </c>
      <c r="L1300" s="48" t="s">
        <v>10246</v>
      </c>
      <c r="M1300" s="49" t="s">
        <v>9369</v>
      </c>
      <c r="N1300" s="49"/>
      <c r="O1300" s="50" t="s">
        <v>10231</v>
      </c>
      <c r="P1300" s="50" t="s">
        <v>10232</v>
      </c>
    </row>
    <row r="1301" spans="1:16" ht="13.5" thickBot="1" x14ac:dyDescent="0.25">
      <c r="A1301" s="15" t="str">
        <f t="shared" si="120"/>
        <v> AN 247.325 </v>
      </c>
      <c r="B1301" s="21" t="str">
        <f t="shared" si="121"/>
        <v>I</v>
      </c>
      <c r="C1301" s="15">
        <f t="shared" si="122"/>
        <v>26985.567999999999</v>
      </c>
      <c r="D1301" s="19" t="str">
        <f t="shared" si="123"/>
        <v>vis</v>
      </c>
      <c r="E1301" s="47">
        <f>VLOOKUP(C1301,Active!C$21:E$693,3,FALSE)</f>
        <v>-24718.000907424997</v>
      </c>
      <c r="F1301" s="21" t="s">
        <v>9287</v>
      </c>
      <c r="G1301" s="19" t="str">
        <f t="shared" si="124"/>
        <v>26985.568</v>
      </c>
      <c r="H1301" s="15">
        <f t="shared" si="125"/>
        <v>-13566</v>
      </c>
      <c r="I1301" s="48" t="s">
        <v>10439</v>
      </c>
      <c r="J1301" s="49" t="s">
        <v>10440</v>
      </c>
      <c r="K1301" s="48">
        <v>-13566</v>
      </c>
      <c r="L1301" s="48" t="s">
        <v>10198</v>
      </c>
      <c r="M1301" s="49" t="s">
        <v>9289</v>
      </c>
      <c r="N1301" s="49"/>
      <c r="O1301" s="50" t="s">
        <v>10231</v>
      </c>
      <c r="P1301" s="50" t="s">
        <v>10232</v>
      </c>
    </row>
    <row r="1302" spans="1:16" ht="13.5" thickBot="1" x14ac:dyDescent="0.25">
      <c r="A1302" s="15" t="str">
        <f t="shared" si="120"/>
        <v> AN 261.255 </v>
      </c>
      <c r="B1302" s="21" t="str">
        <f t="shared" si="121"/>
        <v>I</v>
      </c>
      <c r="C1302" s="15">
        <f t="shared" si="122"/>
        <v>27040.548999999999</v>
      </c>
      <c r="D1302" s="19" t="str">
        <f t="shared" si="123"/>
        <v>vis</v>
      </c>
      <c r="E1302" s="47">
        <f>VLOOKUP(C1302,Active!C$21:E$693,3,FALSE)</f>
        <v>-24672.001337293121</v>
      </c>
      <c r="F1302" s="21" t="s">
        <v>9287</v>
      </c>
      <c r="G1302" s="19" t="str">
        <f t="shared" si="124"/>
        <v>27040.549</v>
      </c>
      <c r="H1302" s="15">
        <f t="shared" si="125"/>
        <v>-13520</v>
      </c>
      <c r="I1302" s="48" t="s">
        <v>10441</v>
      </c>
      <c r="J1302" s="49" t="s">
        <v>10442</v>
      </c>
      <c r="K1302" s="48">
        <v>-13520</v>
      </c>
      <c r="L1302" s="48" t="s">
        <v>10283</v>
      </c>
      <c r="M1302" s="49" t="s">
        <v>9369</v>
      </c>
      <c r="N1302" s="49"/>
      <c r="O1302" s="50" t="s">
        <v>10443</v>
      </c>
      <c r="P1302" s="50" t="s">
        <v>10444</v>
      </c>
    </row>
    <row r="1303" spans="1:16" ht="13.5" thickBot="1" x14ac:dyDescent="0.25">
      <c r="A1303" s="15" t="str">
        <f t="shared" si="120"/>
        <v> AAB 2.96 </v>
      </c>
      <c r="B1303" s="21" t="str">
        <f t="shared" si="121"/>
        <v>I</v>
      </c>
      <c r="C1303" s="15">
        <f t="shared" si="122"/>
        <v>27119.437999999998</v>
      </c>
      <c r="D1303" s="19" t="str">
        <f t="shared" si="123"/>
        <v>vis</v>
      </c>
      <c r="E1303" s="47">
        <f>VLOOKUP(C1303,Active!C$21:E$693,3,FALSE)</f>
        <v>-24605.99926224658</v>
      </c>
      <c r="F1303" s="21" t="s">
        <v>9287</v>
      </c>
      <c r="G1303" s="19" t="str">
        <f t="shared" si="124"/>
        <v>27119.438</v>
      </c>
      <c r="H1303" s="15">
        <f t="shared" si="125"/>
        <v>-13454</v>
      </c>
      <c r="I1303" s="48" t="s">
        <v>10445</v>
      </c>
      <c r="J1303" s="49" t="s">
        <v>10446</v>
      </c>
      <c r="K1303" s="48">
        <v>-13454</v>
      </c>
      <c r="L1303" s="48" t="s">
        <v>10273</v>
      </c>
      <c r="M1303" s="49" t="s">
        <v>9369</v>
      </c>
      <c r="N1303" s="49"/>
      <c r="O1303" s="50" t="s">
        <v>10447</v>
      </c>
      <c r="P1303" s="50" t="s">
        <v>10448</v>
      </c>
    </row>
    <row r="1304" spans="1:16" ht="13.5" thickBot="1" x14ac:dyDescent="0.25">
      <c r="A1304" s="15" t="str">
        <f t="shared" si="120"/>
        <v> ZFA 11.13 </v>
      </c>
      <c r="B1304" s="21" t="str">
        <f t="shared" si="121"/>
        <v>I</v>
      </c>
      <c r="C1304" s="15">
        <f t="shared" si="122"/>
        <v>27149.319</v>
      </c>
      <c r="D1304" s="19" t="str">
        <f t="shared" si="123"/>
        <v>vis</v>
      </c>
      <c r="E1304" s="47">
        <f>VLOOKUP(C1304,Active!C$21:E$693,3,FALSE)</f>
        <v>-24580.999477682624</v>
      </c>
      <c r="F1304" s="21" t="s">
        <v>9287</v>
      </c>
      <c r="G1304" s="19" t="str">
        <f t="shared" si="124"/>
        <v>27149.3190</v>
      </c>
      <c r="H1304" s="15">
        <f t="shared" si="125"/>
        <v>-13429</v>
      </c>
      <c r="I1304" s="48" t="s">
        <v>10449</v>
      </c>
      <c r="J1304" s="49" t="s">
        <v>10450</v>
      </c>
      <c r="K1304" s="48">
        <v>-13429</v>
      </c>
      <c r="L1304" s="48" t="s">
        <v>10297</v>
      </c>
      <c r="M1304" s="49" t="s">
        <v>9369</v>
      </c>
      <c r="N1304" s="49"/>
      <c r="O1304" s="50" t="s">
        <v>10402</v>
      </c>
      <c r="P1304" s="50" t="s">
        <v>10403</v>
      </c>
    </row>
    <row r="1305" spans="1:16" ht="13.5" thickBot="1" x14ac:dyDescent="0.25">
      <c r="A1305" s="15" t="str">
        <f t="shared" si="120"/>
        <v> ZFA 11.13 </v>
      </c>
      <c r="B1305" s="21" t="str">
        <f t="shared" si="121"/>
        <v>I</v>
      </c>
      <c r="C1305" s="15">
        <f t="shared" si="122"/>
        <v>27156.4905</v>
      </c>
      <c r="D1305" s="19" t="str">
        <f t="shared" si="123"/>
        <v>vis</v>
      </c>
      <c r="E1305" s="47">
        <f>VLOOKUP(C1305,Active!C$21:E$693,3,FALSE)</f>
        <v>-24574.999479188587</v>
      </c>
      <c r="F1305" s="21" t="s">
        <v>9287</v>
      </c>
      <c r="G1305" s="19" t="str">
        <f t="shared" si="124"/>
        <v>27156.4905</v>
      </c>
      <c r="H1305" s="15">
        <f t="shared" si="125"/>
        <v>-13423</v>
      </c>
      <c r="I1305" s="48" t="s">
        <v>10451</v>
      </c>
      <c r="J1305" s="49" t="s">
        <v>10452</v>
      </c>
      <c r="K1305" s="48">
        <v>-13423</v>
      </c>
      <c r="L1305" s="48" t="s">
        <v>10297</v>
      </c>
      <c r="M1305" s="49" t="s">
        <v>9369</v>
      </c>
      <c r="N1305" s="49"/>
      <c r="O1305" s="50" t="s">
        <v>10402</v>
      </c>
      <c r="P1305" s="50" t="s">
        <v>10403</v>
      </c>
    </row>
    <row r="1306" spans="1:16" ht="13.5" thickBot="1" x14ac:dyDescent="0.25">
      <c r="A1306" s="15" t="str">
        <f t="shared" si="120"/>
        <v> COVS 171 </v>
      </c>
      <c r="B1306" s="21" t="str">
        <f t="shared" si="121"/>
        <v>I</v>
      </c>
      <c r="C1306" s="15">
        <f t="shared" si="122"/>
        <v>27223.420999999998</v>
      </c>
      <c r="D1306" s="19" t="str">
        <f t="shared" si="123"/>
        <v>vis</v>
      </c>
      <c r="E1306" s="47">
        <f>VLOOKUP(C1306,Active!C$21:E$693,3,FALSE)</f>
        <v>-24519.002421501173</v>
      </c>
      <c r="F1306" s="21" t="s">
        <v>9287</v>
      </c>
      <c r="G1306" s="19" t="str">
        <f t="shared" si="124"/>
        <v>27223.421</v>
      </c>
      <c r="H1306" s="15">
        <f t="shared" si="125"/>
        <v>-13367</v>
      </c>
      <c r="I1306" s="48" t="s">
        <v>10453</v>
      </c>
      <c r="J1306" s="49" t="s">
        <v>10454</v>
      </c>
      <c r="K1306" s="48">
        <v>-13367</v>
      </c>
      <c r="L1306" s="48" t="s">
        <v>10246</v>
      </c>
      <c r="M1306" s="49" t="s">
        <v>9369</v>
      </c>
      <c r="N1306" s="49"/>
      <c r="O1306" s="50" t="s">
        <v>10258</v>
      </c>
      <c r="P1306" s="50" t="s">
        <v>10455</v>
      </c>
    </row>
    <row r="1307" spans="1:16" ht="13.5" thickBot="1" x14ac:dyDescent="0.25">
      <c r="A1307" s="15" t="str">
        <f t="shared" si="120"/>
        <v> COVS 176 </v>
      </c>
      <c r="B1307" s="21" t="str">
        <f t="shared" si="121"/>
        <v>I</v>
      </c>
      <c r="C1307" s="15">
        <f t="shared" si="122"/>
        <v>27315.458999999999</v>
      </c>
      <c r="D1307" s="19" t="str">
        <f t="shared" si="123"/>
        <v>vis</v>
      </c>
      <c r="E1307" s="47">
        <f>VLOOKUP(C1307,Active!C$21:E$693,3,FALSE)</f>
        <v>-24441.999303409506</v>
      </c>
      <c r="F1307" s="21" t="s">
        <v>9287</v>
      </c>
      <c r="G1307" s="19" t="str">
        <f t="shared" si="124"/>
        <v>27315.459</v>
      </c>
      <c r="H1307" s="15">
        <f t="shared" si="125"/>
        <v>-13290</v>
      </c>
      <c r="I1307" s="48" t="s">
        <v>10456</v>
      </c>
      <c r="J1307" s="49" t="s">
        <v>10457</v>
      </c>
      <c r="K1307" s="48">
        <v>-13290</v>
      </c>
      <c r="L1307" s="48" t="s">
        <v>10273</v>
      </c>
      <c r="M1307" s="49" t="s">
        <v>9369</v>
      </c>
      <c r="N1307" s="49"/>
      <c r="O1307" s="50" t="s">
        <v>10458</v>
      </c>
      <c r="P1307" s="50" t="s">
        <v>10459</v>
      </c>
    </row>
    <row r="1308" spans="1:16" ht="13.5" thickBot="1" x14ac:dyDescent="0.25">
      <c r="A1308" s="15" t="str">
        <f t="shared" si="120"/>
        <v> COVS 176 </v>
      </c>
      <c r="B1308" s="21" t="str">
        <f t="shared" si="121"/>
        <v>I</v>
      </c>
      <c r="C1308" s="15">
        <f t="shared" si="122"/>
        <v>27321.434000000001</v>
      </c>
      <c r="D1308" s="19" t="str">
        <f t="shared" si="123"/>
        <v>vis</v>
      </c>
      <c r="E1308" s="47">
        <f>VLOOKUP(C1308,Active!C$21:E$693,3,FALSE)</f>
        <v>-24437.000350470524</v>
      </c>
      <c r="F1308" s="21" t="s">
        <v>9287</v>
      </c>
      <c r="G1308" s="19" t="str">
        <f t="shared" si="124"/>
        <v>27321.434</v>
      </c>
      <c r="H1308" s="15">
        <f t="shared" si="125"/>
        <v>-13285</v>
      </c>
      <c r="I1308" s="48" t="s">
        <v>10460</v>
      </c>
      <c r="J1308" s="49" t="s">
        <v>10461</v>
      </c>
      <c r="K1308" s="48">
        <v>-13285</v>
      </c>
      <c r="L1308" s="48" t="s">
        <v>10311</v>
      </c>
      <c r="M1308" s="49" t="s">
        <v>9369</v>
      </c>
      <c r="N1308" s="49"/>
      <c r="O1308" s="50" t="s">
        <v>10458</v>
      </c>
      <c r="P1308" s="50" t="s">
        <v>10459</v>
      </c>
    </row>
    <row r="1309" spans="1:16" ht="13.5" thickBot="1" x14ac:dyDescent="0.25">
      <c r="A1309" s="15" t="str">
        <f t="shared" si="120"/>
        <v> AAB 2.96 </v>
      </c>
      <c r="B1309" s="21" t="str">
        <f t="shared" si="121"/>
        <v>I</v>
      </c>
      <c r="C1309" s="15">
        <f t="shared" si="122"/>
        <v>27333.384999999998</v>
      </c>
      <c r="D1309" s="19" t="str">
        <f t="shared" si="123"/>
        <v>vis</v>
      </c>
      <c r="E1309" s="47">
        <f>VLOOKUP(C1309,Active!C$21:E$693,3,FALSE)</f>
        <v>-24427.001607947728</v>
      </c>
      <c r="F1309" s="21" t="s">
        <v>9287</v>
      </c>
      <c r="G1309" s="19" t="str">
        <f t="shared" si="124"/>
        <v>27333.385</v>
      </c>
      <c r="H1309" s="15">
        <f t="shared" si="125"/>
        <v>-13275</v>
      </c>
      <c r="I1309" s="48" t="s">
        <v>10462</v>
      </c>
      <c r="J1309" s="49" t="s">
        <v>10463</v>
      </c>
      <c r="K1309" s="48">
        <v>-13275</v>
      </c>
      <c r="L1309" s="48" t="s">
        <v>10198</v>
      </c>
      <c r="M1309" s="49" t="s">
        <v>9369</v>
      </c>
      <c r="N1309" s="49"/>
      <c r="O1309" s="50" t="s">
        <v>10447</v>
      </c>
      <c r="P1309" s="50" t="s">
        <v>10448</v>
      </c>
    </row>
    <row r="1310" spans="1:16" ht="13.5" thickBot="1" x14ac:dyDescent="0.25">
      <c r="A1310" s="15" t="str">
        <f t="shared" si="120"/>
        <v> AAB 2.96 </v>
      </c>
      <c r="B1310" s="21" t="str">
        <f t="shared" si="121"/>
        <v>I</v>
      </c>
      <c r="C1310" s="15">
        <f t="shared" si="122"/>
        <v>27345.335999999999</v>
      </c>
      <c r="D1310" s="19" t="str">
        <f t="shared" si="123"/>
        <v>vis</v>
      </c>
      <c r="E1310" s="47">
        <f>VLOOKUP(C1310,Active!C$21:E$693,3,FALSE)</f>
        <v>-24417.002865424925</v>
      </c>
      <c r="F1310" s="21" t="s">
        <v>9287</v>
      </c>
      <c r="G1310" s="19" t="str">
        <f t="shared" si="124"/>
        <v>27345.336</v>
      </c>
      <c r="H1310" s="15">
        <f t="shared" si="125"/>
        <v>-13265</v>
      </c>
      <c r="I1310" s="48" t="s">
        <v>10464</v>
      </c>
      <c r="J1310" s="49" t="s">
        <v>10465</v>
      </c>
      <c r="K1310" s="48">
        <v>-13265</v>
      </c>
      <c r="L1310" s="48" t="s">
        <v>10246</v>
      </c>
      <c r="M1310" s="49" t="s">
        <v>9369</v>
      </c>
      <c r="N1310" s="49"/>
      <c r="O1310" s="50" t="s">
        <v>10466</v>
      </c>
      <c r="P1310" s="50" t="s">
        <v>10448</v>
      </c>
    </row>
    <row r="1311" spans="1:16" ht="13.5" thickBot="1" x14ac:dyDescent="0.25">
      <c r="A1311" s="15" t="str">
        <f t="shared" si="120"/>
        <v> WARC 12.4 </v>
      </c>
      <c r="B1311" s="21" t="str">
        <f t="shared" si="121"/>
        <v>I</v>
      </c>
      <c r="C1311" s="15">
        <f t="shared" si="122"/>
        <v>27406.295999999998</v>
      </c>
      <c r="D1311" s="19" t="str">
        <f t="shared" si="123"/>
        <v>vis</v>
      </c>
      <c r="E1311" s="47">
        <f>VLOOKUP(C1311,Active!C$21:E$693,3,FALSE)</f>
        <v>-24366.000995774695</v>
      </c>
      <c r="F1311" s="21" t="s">
        <v>9287</v>
      </c>
      <c r="G1311" s="19" t="str">
        <f t="shared" si="124"/>
        <v>27406.296</v>
      </c>
      <c r="H1311" s="15">
        <f t="shared" si="125"/>
        <v>-13214</v>
      </c>
      <c r="I1311" s="48" t="s">
        <v>10467</v>
      </c>
      <c r="J1311" s="49" t="s">
        <v>10468</v>
      </c>
      <c r="K1311" s="48">
        <v>-13214</v>
      </c>
      <c r="L1311" s="48" t="s">
        <v>10311</v>
      </c>
      <c r="M1311" s="49" t="s">
        <v>9369</v>
      </c>
      <c r="N1311" s="49"/>
      <c r="O1311" s="50" t="s">
        <v>10148</v>
      </c>
      <c r="P1311" s="50" t="s">
        <v>10469</v>
      </c>
    </row>
    <row r="1312" spans="1:16" ht="13.5" thickBot="1" x14ac:dyDescent="0.25">
      <c r="A1312" s="15" t="str">
        <f t="shared" si="120"/>
        <v> COVS 177 </v>
      </c>
      <c r="B1312" s="21" t="str">
        <f t="shared" si="121"/>
        <v>I</v>
      </c>
      <c r="C1312" s="15">
        <f t="shared" si="122"/>
        <v>27461.276000000002</v>
      </c>
      <c r="D1312" s="19" t="str">
        <f t="shared" si="123"/>
        <v>vis</v>
      </c>
      <c r="E1312" s="47">
        <f>VLOOKUP(C1312,Active!C$21:E$693,3,FALSE)</f>
        <v>-24320.002262287657</v>
      </c>
      <c r="F1312" s="21" t="s">
        <v>9287</v>
      </c>
      <c r="G1312" s="19" t="str">
        <f t="shared" si="124"/>
        <v>27461.276</v>
      </c>
      <c r="H1312" s="15">
        <f t="shared" si="125"/>
        <v>-13168</v>
      </c>
      <c r="I1312" s="48" t="s">
        <v>10470</v>
      </c>
      <c r="J1312" s="49" t="s">
        <v>10471</v>
      </c>
      <c r="K1312" s="48">
        <v>-13168</v>
      </c>
      <c r="L1312" s="48" t="s">
        <v>10283</v>
      </c>
      <c r="M1312" s="49" t="s">
        <v>9369</v>
      </c>
      <c r="N1312" s="49"/>
      <c r="O1312" s="50" t="s">
        <v>10458</v>
      </c>
      <c r="P1312" s="50" t="s">
        <v>10472</v>
      </c>
    </row>
    <row r="1313" spans="1:16" ht="13.5" thickBot="1" x14ac:dyDescent="0.25">
      <c r="A1313" s="15" t="str">
        <f t="shared" si="120"/>
        <v> HB 912.12 </v>
      </c>
      <c r="B1313" s="21" t="str">
        <f t="shared" si="121"/>
        <v>I</v>
      </c>
      <c r="C1313" s="15">
        <f t="shared" si="122"/>
        <v>27476.817999999999</v>
      </c>
      <c r="D1313" s="19" t="str">
        <f t="shared" si="123"/>
        <v>vis</v>
      </c>
      <c r="E1313" s="47">
        <f>VLOOKUP(C1313,Active!C$21:E$693,3,FALSE)</f>
        <v>-24306.999128132411</v>
      </c>
      <c r="F1313" s="21" t="s">
        <v>9287</v>
      </c>
      <c r="G1313" s="19" t="str">
        <f t="shared" si="124"/>
        <v>27476.818</v>
      </c>
      <c r="H1313" s="15">
        <f t="shared" si="125"/>
        <v>-13155</v>
      </c>
      <c r="I1313" s="48" t="s">
        <v>10473</v>
      </c>
      <c r="J1313" s="49" t="s">
        <v>10474</v>
      </c>
      <c r="K1313" s="48">
        <v>-13155</v>
      </c>
      <c r="L1313" s="48" t="s">
        <v>10337</v>
      </c>
      <c r="M1313" s="49" t="s">
        <v>9289</v>
      </c>
      <c r="N1313" s="49"/>
      <c r="O1313" s="50" t="s">
        <v>9374</v>
      </c>
      <c r="P1313" s="50" t="s">
        <v>9375</v>
      </c>
    </row>
    <row r="1314" spans="1:16" ht="13.5" thickBot="1" x14ac:dyDescent="0.25">
      <c r="A1314" s="15" t="str">
        <f t="shared" si="120"/>
        <v> AAB 2.96 </v>
      </c>
      <c r="B1314" s="21" t="str">
        <f t="shared" si="121"/>
        <v>I</v>
      </c>
      <c r="C1314" s="15">
        <f t="shared" si="122"/>
        <v>27603.507000000001</v>
      </c>
      <c r="D1314" s="19" t="str">
        <f t="shared" si="123"/>
        <v>vis</v>
      </c>
      <c r="E1314" s="47">
        <f>VLOOKUP(C1314,Active!C$21:E$693,3,FALSE)</f>
        <v>-24201.005429574041</v>
      </c>
      <c r="F1314" s="21" t="s">
        <v>9287</v>
      </c>
      <c r="G1314" s="19" t="str">
        <f t="shared" si="124"/>
        <v>27603.507</v>
      </c>
      <c r="H1314" s="15">
        <f t="shared" si="125"/>
        <v>-13049</v>
      </c>
      <c r="I1314" s="48" t="s">
        <v>10475</v>
      </c>
      <c r="J1314" s="49" t="s">
        <v>10476</v>
      </c>
      <c r="K1314" s="48">
        <v>-13049</v>
      </c>
      <c r="L1314" s="48" t="s">
        <v>10230</v>
      </c>
      <c r="M1314" s="49" t="s">
        <v>9369</v>
      </c>
      <c r="N1314" s="49"/>
      <c r="O1314" s="50" t="s">
        <v>10447</v>
      </c>
      <c r="P1314" s="50" t="s">
        <v>10448</v>
      </c>
    </row>
    <row r="1315" spans="1:16" ht="13.5" thickBot="1" x14ac:dyDescent="0.25">
      <c r="A1315" s="15" t="str">
        <f t="shared" si="120"/>
        <v> COVS 177 </v>
      </c>
      <c r="B1315" s="21" t="str">
        <f t="shared" si="121"/>
        <v>I</v>
      </c>
      <c r="C1315" s="15">
        <f t="shared" si="122"/>
        <v>27621.437999999998</v>
      </c>
      <c r="D1315" s="19" t="str">
        <f t="shared" si="123"/>
        <v>vis</v>
      </c>
      <c r="E1315" s="47">
        <f>VLOOKUP(C1315,Active!C$21:E$693,3,FALSE)</f>
        <v>-24186.003550888046</v>
      </c>
      <c r="F1315" s="21" t="s">
        <v>9287</v>
      </c>
      <c r="G1315" s="19" t="str">
        <f t="shared" si="124"/>
        <v>27621.438</v>
      </c>
      <c r="H1315" s="15">
        <f t="shared" si="125"/>
        <v>-13034</v>
      </c>
      <c r="I1315" s="48" t="s">
        <v>10477</v>
      </c>
      <c r="J1315" s="49" t="s">
        <v>10478</v>
      </c>
      <c r="K1315" s="48">
        <v>-13034</v>
      </c>
      <c r="L1315" s="48" t="s">
        <v>10246</v>
      </c>
      <c r="M1315" s="49" t="s">
        <v>9369</v>
      </c>
      <c r="N1315" s="49"/>
      <c r="O1315" s="50" t="s">
        <v>10458</v>
      </c>
      <c r="P1315" s="50" t="s">
        <v>10472</v>
      </c>
    </row>
    <row r="1316" spans="1:16" ht="13.5" thickBot="1" x14ac:dyDescent="0.25">
      <c r="A1316" s="15" t="str">
        <f t="shared" si="120"/>
        <v> COVS 177 </v>
      </c>
      <c r="B1316" s="21" t="str">
        <f t="shared" si="121"/>
        <v>I</v>
      </c>
      <c r="C1316" s="15">
        <f t="shared" si="122"/>
        <v>27694.348999999998</v>
      </c>
      <c r="D1316" s="19" t="str">
        <f t="shared" si="123"/>
        <v>vis</v>
      </c>
      <c r="E1316" s="47">
        <f>VLOOKUP(C1316,Active!C$21:E$693,3,FALSE)</f>
        <v>-24125.002938715013</v>
      </c>
      <c r="F1316" s="21" t="s">
        <v>9287</v>
      </c>
      <c r="G1316" s="19" t="str">
        <f t="shared" si="124"/>
        <v>27694.349</v>
      </c>
      <c r="H1316" s="15">
        <f t="shared" si="125"/>
        <v>-12973</v>
      </c>
      <c r="I1316" s="48" t="s">
        <v>10479</v>
      </c>
      <c r="J1316" s="49" t="s">
        <v>10480</v>
      </c>
      <c r="K1316" s="48">
        <v>-12973</v>
      </c>
      <c r="L1316" s="48" t="s">
        <v>10283</v>
      </c>
      <c r="M1316" s="49" t="s">
        <v>9369</v>
      </c>
      <c r="N1316" s="49"/>
      <c r="O1316" s="50" t="s">
        <v>10458</v>
      </c>
      <c r="P1316" s="50" t="s">
        <v>10472</v>
      </c>
    </row>
    <row r="1317" spans="1:16" ht="13.5" thickBot="1" x14ac:dyDescent="0.25">
      <c r="A1317" s="15" t="str">
        <f t="shared" si="120"/>
        <v> AAB 2.96 </v>
      </c>
      <c r="B1317" s="21" t="str">
        <f t="shared" si="121"/>
        <v>I</v>
      </c>
      <c r="C1317" s="15">
        <f t="shared" si="122"/>
        <v>27719.451000000001</v>
      </c>
      <c r="D1317" s="19" t="str">
        <f t="shared" si="123"/>
        <v>vis</v>
      </c>
      <c r="E1317" s="47">
        <f>VLOOKUP(C1317,Active!C$21:E$693,3,FALSE)</f>
        <v>-24104.001479857397</v>
      </c>
      <c r="F1317" s="21" t="s">
        <v>9287</v>
      </c>
      <c r="G1317" s="19" t="str">
        <f t="shared" si="124"/>
        <v>27719.451</v>
      </c>
      <c r="H1317" s="15">
        <f t="shared" si="125"/>
        <v>-12952</v>
      </c>
      <c r="I1317" s="48" t="s">
        <v>10481</v>
      </c>
      <c r="J1317" s="49" t="s">
        <v>10482</v>
      </c>
      <c r="K1317" s="48">
        <v>-12952</v>
      </c>
      <c r="L1317" s="48" t="s">
        <v>10311</v>
      </c>
      <c r="M1317" s="49" t="s">
        <v>9369</v>
      </c>
      <c r="N1317" s="49"/>
      <c r="O1317" s="50" t="s">
        <v>10447</v>
      </c>
      <c r="P1317" s="50" t="s">
        <v>10448</v>
      </c>
    </row>
    <row r="1318" spans="1:16" ht="13.5" thickBot="1" x14ac:dyDescent="0.25">
      <c r="A1318" s="15" t="str">
        <f t="shared" si="120"/>
        <v> AAB 2.96 </v>
      </c>
      <c r="B1318" s="21" t="str">
        <f t="shared" si="121"/>
        <v>I</v>
      </c>
      <c r="C1318" s="15">
        <f t="shared" si="122"/>
        <v>27811.481</v>
      </c>
      <c r="D1318" s="19" t="str">
        <f t="shared" si="123"/>
        <v>vis</v>
      </c>
      <c r="E1318" s="47">
        <f>VLOOKUP(C1318,Active!C$21:E$693,3,FALSE)</f>
        <v>-24027.005054924481</v>
      </c>
      <c r="F1318" s="21" t="s">
        <v>9287</v>
      </c>
      <c r="G1318" s="19" t="str">
        <f t="shared" si="124"/>
        <v>27811.481</v>
      </c>
      <c r="H1318" s="15">
        <f t="shared" si="125"/>
        <v>-12875</v>
      </c>
      <c r="I1318" s="48" t="s">
        <v>10483</v>
      </c>
      <c r="J1318" s="49" t="s">
        <v>10484</v>
      </c>
      <c r="K1318" s="48">
        <v>-12875</v>
      </c>
      <c r="L1318" s="48" t="s">
        <v>10177</v>
      </c>
      <c r="M1318" s="49" t="s">
        <v>9369</v>
      </c>
      <c r="N1318" s="49"/>
      <c r="O1318" s="50" t="s">
        <v>10485</v>
      </c>
      <c r="P1318" s="50" t="s">
        <v>10448</v>
      </c>
    </row>
    <row r="1319" spans="1:16" ht="13.5" thickBot="1" x14ac:dyDescent="0.25">
      <c r="A1319" s="15" t="str">
        <f t="shared" si="120"/>
        <v> AAC 4.83 </v>
      </c>
      <c r="B1319" s="21" t="str">
        <f t="shared" si="121"/>
        <v>I</v>
      </c>
      <c r="C1319" s="15">
        <f t="shared" si="122"/>
        <v>27872.437000000002</v>
      </c>
      <c r="D1319" s="19" t="str">
        <f t="shared" si="123"/>
        <v>vis</v>
      </c>
      <c r="E1319" s="47">
        <f>VLOOKUP(C1319,Active!C$21:E$693,3,FALSE)</f>
        <v>-23976.006531853622</v>
      </c>
      <c r="F1319" s="21" t="s">
        <v>9287</v>
      </c>
      <c r="G1319" s="19" t="str">
        <f t="shared" si="124"/>
        <v>27872.437</v>
      </c>
      <c r="H1319" s="15">
        <f t="shared" si="125"/>
        <v>-12824</v>
      </c>
      <c r="I1319" s="48" t="s">
        <v>10486</v>
      </c>
      <c r="J1319" s="49" t="s">
        <v>10487</v>
      </c>
      <c r="K1319" s="48">
        <v>-12824</v>
      </c>
      <c r="L1319" s="48" t="s">
        <v>10238</v>
      </c>
      <c r="M1319" s="49" t="s">
        <v>9369</v>
      </c>
      <c r="N1319" s="49"/>
      <c r="O1319" s="50" t="s">
        <v>10485</v>
      </c>
      <c r="P1319" s="50" t="s">
        <v>10488</v>
      </c>
    </row>
    <row r="1320" spans="1:16" ht="13.5" thickBot="1" x14ac:dyDescent="0.25">
      <c r="A1320" s="15" t="str">
        <f t="shared" si="120"/>
        <v> AN 256.405 </v>
      </c>
      <c r="B1320" s="21" t="str">
        <f t="shared" si="121"/>
        <v>I</v>
      </c>
      <c r="C1320" s="15">
        <f t="shared" si="122"/>
        <v>27872.439200000001</v>
      </c>
      <c r="D1320" s="19" t="str">
        <f t="shared" si="123"/>
        <v>vis</v>
      </c>
      <c r="E1320" s="47">
        <f>VLOOKUP(C1320,Active!C$21:E$693,3,FALSE)</f>
        <v>-23976.004691234964</v>
      </c>
      <c r="F1320" s="21" t="s">
        <v>9287</v>
      </c>
      <c r="G1320" s="19" t="str">
        <f t="shared" si="124"/>
        <v>27872.4392</v>
      </c>
      <c r="H1320" s="15">
        <f t="shared" si="125"/>
        <v>-12824</v>
      </c>
      <c r="I1320" s="48" t="s">
        <v>10489</v>
      </c>
      <c r="J1320" s="49" t="s">
        <v>10490</v>
      </c>
      <c r="K1320" s="48">
        <v>-12824</v>
      </c>
      <c r="L1320" s="48" t="s">
        <v>10201</v>
      </c>
      <c r="M1320" s="49" t="s">
        <v>9369</v>
      </c>
      <c r="N1320" s="49"/>
      <c r="O1320" s="50" t="s">
        <v>10116</v>
      </c>
      <c r="P1320" s="50" t="s">
        <v>10491</v>
      </c>
    </row>
    <row r="1321" spans="1:16" ht="13.5" thickBot="1" x14ac:dyDescent="0.25">
      <c r="A1321" s="15" t="str">
        <f t="shared" si="120"/>
        <v> AAB 2.96 </v>
      </c>
      <c r="B1321" s="21" t="str">
        <f t="shared" si="121"/>
        <v>I</v>
      </c>
      <c r="C1321" s="15">
        <f t="shared" si="122"/>
        <v>27878.420999999998</v>
      </c>
      <c r="D1321" s="19" t="str">
        <f t="shared" si="123"/>
        <v>vis</v>
      </c>
      <c r="E1321" s="47">
        <f>VLOOKUP(C1321,Active!C$21:E$693,3,FALSE)</f>
        <v>-23971.000049111055</v>
      </c>
      <c r="F1321" s="21" t="s">
        <v>9287</v>
      </c>
      <c r="G1321" s="19" t="str">
        <f t="shared" si="124"/>
        <v>27878.421</v>
      </c>
      <c r="H1321" s="15">
        <f t="shared" si="125"/>
        <v>-12819</v>
      </c>
      <c r="I1321" s="48" t="s">
        <v>10492</v>
      </c>
      <c r="J1321" s="49" t="s">
        <v>10493</v>
      </c>
      <c r="K1321" s="48">
        <v>-12819</v>
      </c>
      <c r="L1321" s="48" t="s">
        <v>10337</v>
      </c>
      <c r="M1321" s="49" t="s">
        <v>9369</v>
      </c>
      <c r="N1321" s="49"/>
      <c r="O1321" s="50" t="s">
        <v>10485</v>
      </c>
      <c r="P1321" s="50" t="s">
        <v>10448</v>
      </c>
    </row>
    <row r="1322" spans="1:16" ht="13.5" thickBot="1" x14ac:dyDescent="0.25">
      <c r="A1322" s="15" t="str">
        <f t="shared" si="120"/>
        <v> AAC 3.31 </v>
      </c>
      <c r="B1322" s="21" t="str">
        <f t="shared" si="121"/>
        <v>I</v>
      </c>
      <c r="C1322" s="15">
        <f t="shared" si="122"/>
        <v>28165.281999999999</v>
      </c>
      <c r="D1322" s="19" t="str">
        <f t="shared" si="123"/>
        <v>vis</v>
      </c>
      <c r="E1322" s="47">
        <f>VLOOKUP(C1322,Active!C$21:E$693,3,FALSE)</f>
        <v>-23730.999272704637</v>
      </c>
      <c r="F1322" s="21" t="s">
        <v>9287</v>
      </c>
      <c r="G1322" s="19" t="str">
        <f t="shared" si="124"/>
        <v>28165.282</v>
      </c>
      <c r="H1322" s="15">
        <f t="shared" si="125"/>
        <v>-12579</v>
      </c>
      <c r="I1322" s="48" t="s">
        <v>10494</v>
      </c>
      <c r="J1322" s="49" t="s">
        <v>10495</v>
      </c>
      <c r="K1322" s="48">
        <v>-12579</v>
      </c>
      <c r="L1322" s="48" t="s">
        <v>10391</v>
      </c>
      <c r="M1322" s="49" t="s">
        <v>9369</v>
      </c>
      <c r="N1322" s="49"/>
      <c r="O1322" s="50" t="s">
        <v>10496</v>
      </c>
      <c r="P1322" s="50" t="s">
        <v>10497</v>
      </c>
    </row>
    <row r="1323" spans="1:16" ht="13.5" thickBot="1" x14ac:dyDescent="0.25">
      <c r="A1323" s="15" t="str">
        <f t="shared" si="120"/>
        <v> HB 912.12 </v>
      </c>
      <c r="B1323" s="21" t="str">
        <f t="shared" si="121"/>
        <v>I</v>
      </c>
      <c r="C1323" s="15">
        <f t="shared" si="122"/>
        <v>28297.95</v>
      </c>
      <c r="D1323" s="19" t="str">
        <f t="shared" si="123"/>
        <v>vis</v>
      </c>
      <c r="E1323" s="47">
        <f>VLOOKUP(C1323,Active!C$21:E$693,3,FALSE)</f>
        <v>-23620.003274627918</v>
      </c>
      <c r="F1323" s="21" t="s">
        <v>9287</v>
      </c>
      <c r="G1323" s="19" t="str">
        <f t="shared" si="124"/>
        <v>28297.950</v>
      </c>
      <c r="H1323" s="15">
        <f t="shared" si="125"/>
        <v>-12468</v>
      </c>
      <c r="I1323" s="48" t="s">
        <v>10498</v>
      </c>
      <c r="J1323" s="49" t="s">
        <v>10499</v>
      </c>
      <c r="K1323" s="48">
        <v>-12468</v>
      </c>
      <c r="L1323" s="48" t="s">
        <v>10198</v>
      </c>
      <c r="M1323" s="49" t="s">
        <v>9289</v>
      </c>
      <c r="N1323" s="49"/>
      <c r="O1323" s="50" t="s">
        <v>9374</v>
      </c>
      <c r="P1323" s="50" t="s">
        <v>9375</v>
      </c>
    </row>
    <row r="1324" spans="1:16" ht="13.5" thickBot="1" x14ac:dyDescent="0.25">
      <c r="A1324" s="15" t="str">
        <f t="shared" si="120"/>
        <v> AAB 2.96 </v>
      </c>
      <c r="B1324" s="21" t="str">
        <f t="shared" si="121"/>
        <v>I</v>
      </c>
      <c r="C1324" s="15">
        <f t="shared" si="122"/>
        <v>28374.448</v>
      </c>
      <c r="D1324" s="19" t="str">
        <f t="shared" si="123"/>
        <v>vis</v>
      </c>
      <c r="E1324" s="47">
        <f>VLOOKUP(C1324,Active!C$21:E$693,3,FALSE)</f>
        <v>-23556.001617401813</v>
      </c>
      <c r="F1324" s="21" t="s">
        <v>9287</v>
      </c>
      <c r="G1324" s="19" t="str">
        <f t="shared" si="124"/>
        <v>28374.448</v>
      </c>
      <c r="H1324" s="15">
        <f t="shared" si="125"/>
        <v>-12404</v>
      </c>
      <c r="I1324" s="48" t="s">
        <v>10500</v>
      </c>
      <c r="J1324" s="49" t="s">
        <v>10501</v>
      </c>
      <c r="K1324" s="48">
        <v>-12404</v>
      </c>
      <c r="L1324" s="48" t="s">
        <v>10273</v>
      </c>
      <c r="M1324" s="49" t="s">
        <v>9369</v>
      </c>
      <c r="N1324" s="49"/>
      <c r="O1324" s="50" t="s">
        <v>10496</v>
      </c>
      <c r="P1324" s="50" t="s">
        <v>10448</v>
      </c>
    </row>
    <row r="1325" spans="1:16" ht="13.5" thickBot="1" x14ac:dyDescent="0.25">
      <c r="A1325" s="15" t="str">
        <f t="shared" si="120"/>
        <v> AAC 4.13 </v>
      </c>
      <c r="B1325" s="21" t="str">
        <f t="shared" si="121"/>
        <v>I</v>
      </c>
      <c r="C1325" s="15">
        <f t="shared" si="122"/>
        <v>28435.409</v>
      </c>
      <c r="D1325" s="19" t="str">
        <f t="shared" si="123"/>
        <v>vis</v>
      </c>
      <c r="E1325" s="47">
        <f>VLOOKUP(C1325,Active!C$21:E$693,3,FALSE)</f>
        <v>-23504.998911106737</v>
      </c>
      <c r="F1325" s="21" t="s">
        <v>9287</v>
      </c>
      <c r="G1325" s="19" t="str">
        <f t="shared" si="124"/>
        <v>28435.409</v>
      </c>
      <c r="H1325" s="15">
        <f t="shared" si="125"/>
        <v>-12353</v>
      </c>
      <c r="I1325" s="48" t="s">
        <v>10502</v>
      </c>
      <c r="J1325" s="49" t="s">
        <v>10503</v>
      </c>
      <c r="K1325" s="48">
        <v>-12353</v>
      </c>
      <c r="L1325" s="48" t="s">
        <v>10504</v>
      </c>
      <c r="M1325" s="49" t="s">
        <v>9369</v>
      </c>
      <c r="N1325" s="49"/>
      <c r="O1325" s="50" t="s">
        <v>10505</v>
      </c>
      <c r="P1325" s="50" t="s">
        <v>10506</v>
      </c>
    </row>
    <row r="1326" spans="1:16" ht="13.5" thickBot="1" x14ac:dyDescent="0.25">
      <c r="A1326" s="15" t="str">
        <f t="shared" si="120"/>
        <v> AAC 3.130 </v>
      </c>
      <c r="B1326" s="21" t="str">
        <f t="shared" si="121"/>
        <v>I</v>
      </c>
      <c r="C1326" s="15">
        <f t="shared" si="122"/>
        <v>28466.488000000001</v>
      </c>
      <c r="D1326" s="19" t="str">
        <f t="shared" si="123"/>
        <v>vis</v>
      </c>
      <c r="E1326" s="47">
        <f>VLOOKUP(C1326,Active!C$21:E$693,3,FALSE)</f>
        <v>-23478.996826020459</v>
      </c>
      <c r="F1326" s="21" t="s">
        <v>9287</v>
      </c>
      <c r="G1326" s="19" t="str">
        <f t="shared" si="124"/>
        <v>28466.488</v>
      </c>
      <c r="H1326" s="15">
        <f t="shared" si="125"/>
        <v>-12327</v>
      </c>
      <c r="I1326" s="48" t="s">
        <v>10507</v>
      </c>
      <c r="J1326" s="49" t="s">
        <v>10508</v>
      </c>
      <c r="K1326" s="48">
        <v>-12327</v>
      </c>
      <c r="L1326" s="48" t="s">
        <v>10509</v>
      </c>
      <c r="M1326" s="49" t="s">
        <v>9369</v>
      </c>
      <c r="N1326" s="49"/>
      <c r="O1326" s="50" t="s">
        <v>10505</v>
      </c>
      <c r="P1326" s="50" t="s">
        <v>10510</v>
      </c>
    </row>
    <row r="1327" spans="1:16" ht="13.5" thickBot="1" x14ac:dyDescent="0.25">
      <c r="A1327" s="15" t="str">
        <f t="shared" si="120"/>
        <v> AAC 4.13 </v>
      </c>
      <c r="B1327" s="21" t="str">
        <f t="shared" si="121"/>
        <v>I</v>
      </c>
      <c r="C1327" s="15">
        <f t="shared" si="122"/>
        <v>28477.241000000002</v>
      </c>
      <c r="D1327" s="19" t="str">
        <f t="shared" si="123"/>
        <v>vis</v>
      </c>
      <c r="E1327" s="47">
        <f>VLOOKUP(C1327,Active!C$21:E$693,3,FALSE)</f>
        <v>-23470.000384019982</v>
      </c>
      <c r="F1327" s="21" t="s">
        <v>9287</v>
      </c>
      <c r="G1327" s="19" t="str">
        <f t="shared" si="124"/>
        <v>28477.241</v>
      </c>
      <c r="H1327" s="15">
        <f t="shared" si="125"/>
        <v>-12318</v>
      </c>
      <c r="I1327" s="48" t="s">
        <v>10511</v>
      </c>
      <c r="J1327" s="49" t="s">
        <v>10512</v>
      </c>
      <c r="K1327" s="48">
        <v>-12318</v>
      </c>
      <c r="L1327" s="48" t="s">
        <v>10270</v>
      </c>
      <c r="M1327" s="49" t="s">
        <v>9369</v>
      </c>
      <c r="N1327" s="49"/>
      <c r="O1327" s="50" t="s">
        <v>10505</v>
      </c>
      <c r="P1327" s="50" t="s">
        <v>10506</v>
      </c>
    </row>
    <row r="1328" spans="1:16" ht="13.5" thickBot="1" x14ac:dyDescent="0.25">
      <c r="A1328" s="15" t="str">
        <f t="shared" si="120"/>
        <v> AAC 4.13 </v>
      </c>
      <c r="B1328" s="21" t="str">
        <f t="shared" si="121"/>
        <v>I</v>
      </c>
      <c r="C1328" s="15">
        <f t="shared" si="122"/>
        <v>28483.218000000001</v>
      </c>
      <c r="D1328" s="19" t="str">
        <f t="shared" si="123"/>
        <v>vis</v>
      </c>
      <c r="E1328" s="47">
        <f>VLOOKUP(C1328,Active!C$21:E$693,3,FALSE)</f>
        <v>-23464.999757791316</v>
      </c>
      <c r="F1328" s="21" t="s">
        <v>9287</v>
      </c>
      <c r="G1328" s="19" t="str">
        <f t="shared" si="124"/>
        <v>28483.218</v>
      </c>
      <c r="H1328" s="15">
        <f t="shared" si="125"/>
        <v>-12313</v>
      </c>
      <c r="I1328" s="48" t="s">
        <v>10513</v>
      </c>
      <c r="J1328" s="49" t="s">
        <v>10514</v>
      </c>
      <c r="K1328" s="48">
        <v>-12313</v>
      </c>
      <c r="L1328" s="48" t="s">
        <v>10391</v>
      </c>
      <c r="M1328" s="49" t="s">
        <v>9369</v>
      </c>
      <c r="N1328" s="49"/>
      <c r="O1328" s="50" t="s">
        <v>10505</v>
      </c>
      <c r="P1328" s="50" t="s">
        <v>10506</v>
      </c>
    </row>
    <row r="1329" spans="1:16" ht="13.5" thickBot="1" x14ac:dyDescent="0.25">
      <c r="A1329" s="15" t="str">
        <f t="shared" si="120"/>
        <v> AAC 3.130 </v>
      </c>
      <c r="B1329" s="21" t="str">
        <f t="shared" si="121"/>
        <v>I</v>
      </c>
      <c r="C1329" s="15">
        <f t="shared" si="122"/>
        <v>28484.414000000001</v>
      </c>
      <c r="D1329" s="19" t="str">
        <f t="shared" si="123"/>
        <v>vis</v>
      </c>
      <c r="E1329" s="47">
        <f>VLOOKUP(C1329,Active!C$21:E$693,3,FALSE)</f>
        <v>-23463.999130558677</v>
      </c>
      <c r="F1329" s="21" t="s">
        <v>9287</v>
      </c>
      <c r="G1329" s="19" t="str">
        <f t="shared" si="124"/>
        <v>28484.414</v>
      </c>
      <c r="H1329" s="15">
        <f t="shared" si="125"/>
        <v>-12312</v>
      </c>
      <c r="I1329" s="48" t="s">
        <v>10515</v>
      </c>
      <c r="J1329" s="49" t="s">
        <v>10516</v>
      </c>
      <c r="K1329" s="48">
        <v>-12312</v>
      </c>
      <c r="L1329" s="48" t="s">
        <v>10504</v>
      </c>
      <c r="M1329" s="49" t="s">
        <v>9369</v>
      </c>
      <c r="N1329" s="49"/>
      <c r="O1329" s="50" t="s">
        <v>10505</v>
      </c>
      <c r="P1329" s="50" t="s">
        <v>10510</v>
      </c>
    </row>
    <row r="1330" spans="1:16" ht="13.5" thickBot="1" x14ac:dyDescent="0.25">
      <c r="A1330" s="15" t="str">
        <f t="shared" si="120"/>
        <v> AAC 4.13 </v>
      </c>
      <c r="B1330" s="21" t="str">
        <f t="shared" si="121"/>
        <v>I</v>
      </c>
      <c r="C1330" s="15">
        <f t="shared" si="122"/>
        <v>28513.1</v>
      </c>
      <c r="D1330" s="19" t="str">
        <f t="shared" si="123"/>
        <v>vis</v>
      </c>
      <c r="E1330" s="47">
        <f>VLOOKUP(C1330,Active!C$21:E$693,3,FALSE)</f>
        <v>-23439.999136582523</v>
      </c>
      <c r="F1330" s="21" t="s">
        <v>9287</v>
      </c>
      <c r="G1330" s="19" t="str">
        <f t="shared" si="124"/>
        <v>28513.100</v>
      </c>
      <c r="H1330" s="15">
        <f t="shared" si="125"/>
        <v>-12288</v>
      </c>
      <c r="I1330" s="48" t="s">
        <v>10517</v>
      </c>
      <c r="J1330" s="49" t="s">
        <v>10518</v>
      </c>
      <c r="K1330" s="48">
        <v>-12288</v>
      </c>
      <c r="L1330" s="48" t="s">
        <v>10504</v>
      </c>
      <c r="M1330" s="49" t="s">
        <v>9369</v>
      </c>
      <c r="N1330" s="49"/>
      <c r="O1330" s="50" t="s">
        <v>10505</v>
      </c>
      <c r="P1330" s="50" t="s">
        <v>10506</v>
      </c>
    </row>
    <row r="1331" spans="1:16" ht="13.5" thickBot="1" x14ac:dyDescent="0.25">
      <c r="A1331" s="15" t="str">
        <f t="shared" si="120"/>
        <v> AAC 4.13 </v>
      </c>
      <c r="B1331" s="21" t="str">
        <f t="shared" si="121"/>
        <v>I</v>
      </c>
      <c r="C1331" s="15">
        <f t="shared" si="122"/>
        <v>28514.294000000002</v>
      </c>
      <c r="D1331" s="19" t="str">
        <f t="shared" si="123"/>
        <v>vis</v>
      </c>
      <c r="E1331" s="47">
        <f>VLOOKUP(C1331,Active!C$21:E$693,3,FALSE)</f>
        <v>-23439.000182639567</v>
      </c>
      <c r="F1331" s="21" t="s">
        <v>9287</v>
      </c>
      <c r="G1331" s="19" t="str">
        <f t="shared" si="124"/>
        <v>28514.294</v>
      </c>
      <c r="H1331" s="15">
        <f t="shared" si="125"/>
        <v>-12287</v>
      </c>
      <c r="I1331" s="48" t="s">
        <v>10519</v>
      </c>
      <c r="J1331" s="49" t="s">
        <v>10520</v>
      </c>
      <c r="K1331" s="48">
        <v>-12287</v>
      </c>
      <c r="L1331" s="48" t="s">
        <v>10391</v>
      </c>
      <c r="M1331" s="49" t="s">
        <v>9369</v>
      </c>
      <c r="N1331" s="49"/>
      <c r="O1331" s="50" t="s">
        <v>10505</v>
      </c>
      <c r="P1331" s="50" t="s">
        <v>10506</v>
      </c>
    </row>
    <row r="1332" spans="1:16" ht="13.5" thickBot="1" x14ac:dyDescent="0.25">
      <c r="A1332" s="15" t="str">
        <f t="shared" si="120"/>
        <v> AAC 3.130 </v>
      </c>
      <c r="B1332" s="21" t="str">
        <f t="shared" si="121"/>
        <v>I</v>
      </c>
      <c r="C1332" s="15">
        <f t="shared" si="122"/>
        <v>28551.346000000001</v>
      </c>
      <c r="D1332" s="19" t="str">
        <f t="shared" si="123"/>
        <v>vis</v>
      </c>
      <c r="E1332" s="47">
        <f>VLOOKUP(C1332,Active!C$21:E$693,3,FALSE)</f>
        <v>-23408.000817903998</v>
      </c>
      <c r="F1332" s="21" t="s">
        <v>9287</v>
      </c>
      <c r="G1332" s="19" t="str">
        <f t="shared" si="124"/>
        <v>28551.346</v>
      </c>
      <c r="H1332" s="15">
        <f t="shared" si="125"/>
        <v>-12256</v>
      </c>
      <c r="I1332" s="48" t="s">
        <v>10521</v>
      </c>
      <c r="J1332" s="49" t="s">
        <v>10522</v>
      </c>
      <c r="K1332" s="48">
        <v>-12256</v>
      </c>
      <c r="L1332" s="48" t="s">
        <v>10270</v>
      </c>
      <c r="M1332" s="49" t="s">
        <v>9369</v>
      </c>
      <c r="N1332" s="49"/>
      <c r="O1332" s="50" t="s">
        <v>10505</v>
      </c>
      <c r="P1332" s="50" t="s">
        <v>10510</v>
      </c>
    </row>
    <row r="1333" spans="1:16" ht="13.5" thickBot="1" x14ac:dyDescent="0.25">
      <c r="A1333" s="15" t="str">
        <f t="shared" si="120"/>
        <v> AAC 4.13 </v>
      </c>
      <c r="B1333" s="21" t="str">
        <f t="shared" si="121"/>
        <v>I</v>
      </c>
      <c r="C1333" s="15">
        <f t="shared" si="122"/>
        <v>28576.445</v>
      </c>
      <c r="D1333" s="19" t="str">
        <f t="shared" si="123"/>
        <v>vis</v>
      </c>
      <c r="E1333" s="47">
        <f>VLOOKUP(C1333,Active!C$21:E$693,3,FALSE)</f>
        <v>-23387.001868980915</v>
      </c>
      <c r="F1333" s="21" t="s">
        <v>9287</v>
      </c>
      <c r="G1333" s="19" t="str">
        <f t="shared" si="124"/>
        <v>28576.445</v>
      </c>
      <c r="H1333" s="15">
        <f t="shared" si="125"/>
        <v>-12235</v>
      </c>
      <c r="I1333" s="48" t="s">
        <v>10523</v>
      </c>
      <c r="J1333" s="49" t="s">
        <v>10524</v>
      </c>
      <c r="K1333" s="48">
        <v>-12235</v>
      </c>
      <c r="L1333" s="48" t="s">
        <v>10337</v>
      </c>
      <c r="M1333" s="49" t="s">
        <v>9369</v>
      </c>
      <c r="N1333" s="49"/>
      <c r="O1333" s="50" t="s">
        <v>10505</v>
      </c>
      <c r="P1333" s="50" t="s">
        <v>10506</v>
      </c>
    </row>
    <row r="1334" spans="1:16" ht="13.5" thickBot="1" x14ac:dyDescent="0.25">
      <c r="A1334" s="15" t="str">
        <f t="shared" si="120"/>
        <v> AAC 4.13 </v>
      </c>
      <c r="B1334" s="21" t="str">
        <f t="shared" si="121"/>
        <v>I</v>
      </c>
      <c r="C1334" s="15">
        <f t="shared" si="122"/>
        <v>28606.302</v>
      </c>
      <c r="D1334" s="19" t="str">
        <f t="shared" si="123"/>
        <v>vis</v>
      </c>
      <c r="E1334" s="47">
        <f>VLOOKUP(C1334,Active!C$21:E$693,3,FALSE)</f>
        <v>-23362.022163893205</v>
      </c>
      <c r="F1334" s="21" t="s">
        <v>9287</v>
      </c>
      <c r="G1334" s="19" t="str">
        <f t="shared" si="124"/>
        <v>28606.302</v>
      </c>
      <c r="H1334" s="15">
        <f t="shared" si="125"/>
        <v>-12210</v>
      </c>
      <c r="I1334" s="48" t="s">
        <v>10525</v>
      </c>
      <c r="J1334" s="49" t="s">
        <v>10526</v>
      </c>
      <c r="K1334" s="48">
        <v>-12210</v>
      </c>
      <c r="L1334" s="48" t="s">
        <v>10107</v>
      </c>
      <c r="M1334" s="49" t="s">
        <v>9369</v>
      </c>
      <c r="N1334" s="49"/>
      <c r="O1334" s="50" t="s">
        <v>10505</v>
      </c>
      <c r="P1334" s="50" t="s">
        <v>10506</v>
      </c>
    </row>
    <row r="1335" spans="1:16" ht="13.5" thickBot="1" x14ac:dyDescent="0.25">
      <c r="A1335" s="15" t="str">
        <f t="shared" si="120"/>
        <v> AAB 2.94 </v>
      </c>
      <c r="B1335" s="21" t="str">
        <f t="shared" si="121"/>
        <v>I</v>
      </c>
      <c r="C1335" s="15">
        <f t="shared" si="122"/>
        <v>28606.325000000001</v>
      </c>
      <c r="D1335" s="19" t="str">
        <f t="shared" si="123"/>
        <v>vis</v>
      </c>
      <c r="E1335" s="47">
        <f>VLOOKUP(C1335,Active!C$21:E$693,3,FALSE)</f>
        <v>-23362.002921061805</v>
      </c>
      <c r="F1335" s="21" t="s">
        <v>9287</v>
      </c>
      <c r="G1335" s="19" t="str">
        <f t="shared" si="124"/>
        <v>28606.325</v>
      </c>
      <c r="H1335" s="15">
        <f t="shared" si="125"/>
        <v>-12210</v>
      </c>
      <c r="I1335" s="48" t="s">
        <v>10527</v>
      </c>
      <c r="J1335" s="49" t="s">
        <v>10528</v>
      </c>
      <c r="K1335" s="48">
        <v>-12210</v>
      </c>
      <c r="L1335" s="48" t="s">
        <v>10273</v>
      </c>
      <c r="M1335" s="49" t="s">
        <v>9369</v>
      </c>
      <c r="N1335" s="49"/>
      <c r="O1335" s="50" t="s">
        <v>10505</v>
      </c>
      <c r="P1335" s="50" t="s">
        <v>10529</v>
      </c>
    </row>
    <row r="1336" spans="1:16" ht="13.5" thickBot="1" x14ac:dyDescent="0.25">
      <c r="A1336" s="15" t="str">
        <f t="shared" si="120"/>
        <v> HB 912.12 </v>
      </c>
      <c r="B1336" s="21" t="str">
        <f t="shared" si="121"/>
        <v>I</v>
      </c>
      <c r="C1336" s="15">
        <f t="shared" si="122"/>
        <v>28620.668000000001</v>
      </c>
      <c r="D1336" s="19" t="str">
        <f t="shared" si="123"/>
        <v>vis</v>
      </c>
      <c r="E1336" s="47">
        <f>VLOOKUP(C1336,Active!C$21:E$693,3,FALSE)</f>
        <v>-23350.002924073728</v>
      </c>
      <c r="F1336" s="21" t="s">
        <v>9287</v>
      </c>
      <c r="G1336" s="19" t="str">
        <f t="shared" si="124"/>
        <v>28620.668</v>
      </c>
      <c r="H1336" s="15">
        <f t="shared" si="125"/>
        <v>-12198</v>
      </c>
      <c r="I1336" s="48" t="s">
        <v>10530</v>
      </c>
      <c r="J1336" s="49" t="s">
        <v>10531</v>
      </c>
      <c r="K1336" s="48">
        <v>-12198</v>
      </c>
      <c r="L1336" s="48" t="s">
        <v>10273</v>
      </c>
      <c r="M1336" s="49" t="s">
        <v>9289</v>
      </c>
      <c r="N1336" s="49"/>
      <c r="O1336" s="50" t="s">
        <v>9374</v>
      </c>
      <c r="P1336" s="50" t="s">
        <v>9375</v>
      </c>
    </row>
    <row r="1337" spans="1:16" ht="13.5" thickBot="1" x14ac:dyDescent="0.25">
      <c r="A1337" s="15" t="str">
        <f t="shared" si="120"/>
        <v> AAC 4.13 </v>
      </c>
      <c r="B1337" s="21" t="str">
        <f t="shared" si="121"/>
        <v>I</v>
      </c>
      <c r="C1337" s="15">
        <f t="shared" si="122"/>
        <v>28643.378000000001</v>
      </c>
      <c r="D1337" s="19" t="str">
        <f t="shared" si="123"/>
        <v>vis</v>
      </c>
      <c r="E1337" s="47">
        <f>VLOOKUP(C1337,Active!C$21:E$693,3,FALSE)</f>
        <v>-23331.002719681394</v>
      </c>
      <c r="F1337" s="21" t="s">
        <v>9287</v>
      </c>
      <c r="G1337" s="19" t="str">
        <f t="shared" si="124"/>
        <v>28643.378</v>
      </c>
      <c r="H1337" s="15">
        <f t="shared" si="125"/>
        <v>-12179</v>
      </c>
      <c r="I1337" s="48" t="s">
        <v>10532</v>
      </c>
      <c r="J1337" s="49" t="s">
        <v>10533</v>
      </c>
      <c r="K1337" s="48">
        <v>-12179</v>
      </c>
      <c r="L1337" s="48" t="s">
        <v>10273</v>
      </c>
      <c r="M1337" s="49" t="s">
        <v>9369</v>
      </c>
      <c r="N1337" s="49"/>
      <c r="O1337" s="50" t="s">
        <v>10505</v>
      </c>
      <c r="P1337" s="50" t="s">
        <v>10506</v>
      </c>
    </row>
    <row r="1338" spans="1:16" ht="13.5" thickBot="1" x14ac:dyDescent="0.25">
      <c r="A1338" s="15" t="str">
        <f t="shared" si="120"/>
        <v> AAC 4.13 </v>
      </c>
      <c r="B1338" s="21" t="str">
        <f t="shared" si="121"/>
        <v>I</v>
      </c>
      <c r="C1338" s="15">
        <f t="shared" si="122"/>
        <v>28656.526000000002</v>
      </c>
      <c r="D1338" s="19" t="str">
        <f t="shared" si="123"/>
        <v>vis</v>
      </c>
      <c r="E1338" s="47">
        <f>VLOOKUP(C1338,Active!C$21:E$693,3,FALSE)</f>
        <v>-23320.00251328111</v>
      </c>
      <c r="F1338" s="21" t="s">
        <v>9287</v>
      </c>
      <c r="G1338" s="19" t="str">
        <f t="shared" si="124"/>
        <v>28656.526</v>
      </c>
      <c r="H1338" s="15">
        <f t="shared" si="125"/>
        <v>-12168</v>
      </c>
      <c r="I1338" s="48" t="s">
        <v>10534</v>
      </c>
      <c r="J1338" s="49" t="s">
        <v>10535</v>
      </c>
      <c r="K1338" s="48">
        <v>-12168</v>
      </c>
      <c r="L1338" s="48" t="s">
        <v>10273</v>
      </c>
      <c r="M1338" s="49" t="s">
        <v>9369</v>
      </c>
      <c r="N1338" s="49"/>
      <c r="O1338" s="50" t="s">
        <v>10505</v>
      </c>
      <c r="P1338" s="50" t="s">
        <v>10506</v>
      </c>
    </row>
    <row r="1339" spans="1:16" ht="13.5" thickBot="1" x14ac:dyDescent="0.25">
      <c r="A1339" s="15" t="str">
        <f t="shared" si="120"/>
        <v> AAC 4.13 </v>
      </c>
      <c r="B1339" s="21" t="str">
        <f t="shared" si="121"/>
        <v>I</v>
      </c>
      <c r="C1339" s="15">
        <f t="shared" si="122"/>
        <v>28662.502</v>
      </c>
      <c r="D1339" s="19" t="str">
        <f t="shared" si="123"/>
        <v>vis</v>
      </c>
      <c r="E1339" s="47">
        <f>VLOOKUP(C1339,Active!C$21:E$693,3,FALSE)</f>
        <v>-23315.002723697289</v>
      </c>
      <c r="F1339" s="21" t="s">
        <v>9287</v>
      </c>
      <c r="G1339" s="19" t="str">
        <f t="shared" si="124"/>
        <v>28662.502</v>
      </c>
      <c r="H1339" s="15">
        <f t="shared" si="125"/>
        <v>-12163</v>
      </c>
      <c r="I1339" s="48" t="s">
        <v>10536</v>
      </c>
      <c r="J1339" s="49" t="s">
        <v>10537</v>
      </c>
      <c r="K1339" s="48">
        <v>-12163</v>
      </c>
      <c r="L1339" s="48" t="s">
        <v>10273</v>
      </c>
      <c r="M1339" s="49" t="s">
        <v>9369</v>
      </c>
      <c r="N1339" s="49"/>
      <c r="O1339" s="50" t="s">
        <v>10505</v>
      </c>
      <c r="P1339" s="50" t="s">
        <v>10506</v>
      </c>
    </row>
    <row r="1340" spans="1:16" ht="13.5" thickBot="1" x14ac:dyDescent="0.25">
      <c r="A1340" s="15" t="str">
        <f t="shared" si="120"/>
        <v> AAC 4.13 </v>
      </c>
      <c r="B1340" s="21" t="str">
        <f t="shared" si="121"/>
        <v>I</v>
      </c>
      <c r="C1340" s="15">
        <f t="shared" si="122"/>
        <v>28668.476999999999</v>
      </c>
      <c r="D1340" s="19" t="str">
        <f t="shared" si="123"/>
        <v>vis</v>
      </c>
      <c r="E1340" s="47">
        <f>VLOOKUP(C1340,Active!C$21:E$693,3,FALSE)</f>
        <v>-23310.003770758311</v>
      </c>
      <c r="F1340" s="21" t="s">
        <v>9287</v>
      </c>
      <c r="G1340" s="19" t="str">
        <f t="shared" si="124"/>
        <v>28668.477</v>
      </c>
      <c r="H1340" s="15">
        <f t="shared" si="125"/>
        <v>-12158</v>
      </c>
      <c r="I1340" s="48" t="s">
        <v>10538</v>
      </c>
      <c r="J1340" s="49" t="s">
        <v>10539</v>
      </c>
      <c r="K1340" s="48">
        <v>-12158</v>
      </c>
      <c r="L1340" s="48" t="s">
        <v>10311</v>
      </c>
      <c r="M1340" s="49" t="s">
        <v>9369</v>
      </c>
      <c r="N1340" s="49"/>
      <c r="O1340" s="50" t="s">
        <v>10505</v>
      </c>
      <c r="P1340" s="50" t="s">
        <v>10506</v>
      </c>
    </row>
    <row r="1341" spans="1:16" ht="13.5" thickBot="1" x14ac:dyDescent="0.25">
      <c r="A1341" s="15" t="str">
        <f t="shared" si="120"/>
        <v> AAC 4.13 </v>
      </c>
      <c r="B1341" s="21" t="str">
        <f t="shared" si="121"/>
        <v>I</v>
      </c>
      <c r="C1341" s="15">
        <f t="shared" si="122"/>
        <v>28760.51</v>
      </c>
      <c r="D1341" s="19" t="str">
        <f t="shared" si="123"/>
        <v>vis</v>
      </c>
      <c r="E1341" s="47">
        <f>VLOOKUP(C1341,Active!C$21:E$693,3,FALSE)</f>
        <v>-23233.004835890861</v>
      </c>
      <c r="F1341" s="21" t="s">
        <v>9287</v>
      </c>
      <c r="G1341" s="19" t="str">
        <f t="shared" si="124"/>
        <v>28760.510</v>
      </c>
      <c r="H1341" s="15">
        <f t="shared" si="125"/>
        <v>-12081</v>
      </c>
      <c r="I1341" s="48" t="s">
        <v>10540</v>
      </c>
      <c r="J1341" s="49" t="s">
        <v>10541</v>
      </c>
      <c r="K1341" s="48">
        <v>-12081</v>
      </c>
      <c r="L1341" s="48" t="s">
        <v>10198</v>
      </c>
      <c r="M1341" s="49" t="s">
        <v>9369</v>
      </c>
      <c r="N1341" s="49"/>
      <c r="O1341" s="50" t="s">
        <v>10505</v>
      </c>
      <c r="P1341" s="50" t="s">
        <v>10506</v>
      </c>
    </row>
    <row r="1342" spans="1:16" ht="13.5" thickBot="1" x14ac:dyDescent="0.25">
      <c r="A1342" s="15" t="str">
        <f t="shared" si="120"/>
        <v> AAC 4.13 </v>
      </c>
      <c r="B1342" s="21" t="str">
        <f t="shared" si="121"/>
        <v>I</v>
      </c>
      <c r="C1342" s="15">
        <f t="shared" si="122"/>
        <v>28783.219000000001</v>
      </c>
      <c r="D1342" s="19" t="str">
        <f t="shared" si="123"/>
        <v>vis</v>
      </c>
      <c r="E1342" s="47">
        <f>VLOOKUP(C1342,Active!C$21:E$693,3,FALSE)</f>
        <v>-23214.005468143368</v>
      </c>
      <c r="F1342" s="21" t="s">
        <v>9287</v>
      </c>
      <c r="G1342" s="19" t="str">
        <f t="shared" si="124"/>
        <v>28783.219</v>
      </c>
      <c r="H1342" s="15">
        <f t="shared" si="125"/>
        <v>-12062</v>
      </c>
      <c r="I1342" s="48" t="s">
        <v>10542</v>
      </c>
      <c r="J1342" s="49" t="s">
        <v>10543</v>
      </c>
      <c r="K1342" s="48">
        <v>-12062</v>
      </c>
      <c r="L1342" s="48" t="s">
        <v>10283</v>
      </c>
      <c r="M1342" s="49" t="s">
        <v>9369</v>
      </c>
      <c r="N1342" s="49"/>
      <c r="O1342" s="50" t="s">
        <v>10505</v>
      </c>
      <c r="P1342" s="50" t="s">
        <v>10506</v>
      </c>
    </row>
    <row r="1343" spans="1:16" ht="13.5" thickBot="1" x14ac:dyDescent="0.25">
      <c r="A1343" s="15" t="str">
        <f t="shared" si="120"/>
        <v> AAB 2.94 </v>
      </c>
      <c r="B1343" s="21" t="str">
        <f t="shared" si="121"/>
        <v>I</v>
      </c>
      <c r="C1343" s="15">
        <f t="shared" si="122"/>
        <v>28784.412</v>
      </c>
      <c r="D1343" s="19" t="str">
        <f t="shared" si="123"/>
        <v>vis</v>
      </c>
      <c r="E1343" s="47">
        <f>VLOOKUP(C1343,Active!C$21:E$693,3,FALSE)</f>
        <v>-23213.007350845259</v>
      </c>
      <c r="F1343" s="21" t="s">
        <v>9287</v>
      </c>
      <c r="G1343" s="19" t="str">
        <f t="shared" si="124"/>
        <v>28784.412</v>
      </c>
      <c r="H1343" s="15">
        <f t="shared" si="125"/>
        <v>-12061</v>
      </c>
      <c r="I1343" s="48" t="s">
        <v>10544</v>
      </c>
      <c r="J1343" s="49" t="s">
        <v>10545</v>
      </c>
      <c r="K1343" s="48">
        <v>-12061</v>
      </c>
      <c r="L1343" s="48" t="s">
        <v>10177</v>
      </c>
      <c r="M1343" s="49" t="s">
        <v>9369</v>
      </c>
      <c r="N1343" s="49"/>
      <c r="O1343" s="50" t="s">
        <v>10505</v>
      </c>
      <c r="P1343" s="50" t="s">
        <v>10529</v>
      </c>
    </row>
    <row r="1344" spans="1:16" ht="13.5" thickBot="1" x14ac:dyDescent="0.25">
      <c r="A1344" s="15" t="str">
        <f t="shared" si="120"/>
        <v> AAC 4.13 </v>
      </c>
      <c r="B1344" s="21" t="str">
        <f t="shared" si="121"/>
        <v>I</v>
      </c>
      <c r="C1344" s="15">
        <f t="shared" si="122"/>
        <v>28790.392</v>
      </c>
      <c r="D1344" s="19" t="str">
        <f t="shared" si="123"/>
        <v>vis</v>
      </c>
      <c r="E1344" s="47">
        <f>VLOOKUP(C1344,Active!C$21:E$693,3,FALSE)</f>
        <v>-23208.004214682063</v>
      </c>
      <c r="F1344" s="21" t="s">
        <v>9287</v>
      </c>
      <c r="G1344" s="19" t="str">
        <f t="shared" si="124"/>
        <v>28790.392</v>
      </c>
      <c r="H1344" s="15">
        <f t="shared" si="125"/>
        <v>-12056</v>
      </c>
      <c r="I1344" s="48" t="s">
        <v>10546</v>
      </c>
      <c r="J1344" s="49" t="s">
        <v>10547</v>
      </c>
      <c r="K1344" s="48">
        <v>-12056</v>
      </c>
      <c r="L1344" s="48" t="s">
        <v>10311</v>
      </c>
      <c r="M1344" s="49" t="s">
        <v>9369</v>
      </c>
      <c r="N1344" s="49"/>
      <c r="O1344" s="50" t="s">
        <v>10505</v>
      </c>
      <c r="P1344" s="50" t="s">
        <v>10506</v>
      </c>
    </row>
    <row r="1345" spans="1:16" ht="13.5" thickBot="1" x14ac:dyDescent="0.25">
      <c r="A1345" s="15" t="str">
        <f t="shared" si="120"/>
        <v> AAC 4.13 </v>
      </c>
      <c r="B1345" s="21" t="str">
        <f t="shared" si="121"/>
        <v>I</v>
      </c>
      <c r="C1345" s="15">
        <f t="shared" si="122"/>
        <v>28832.222000000002</v>
      </c>
      <c r="D1345" s="19" t="str">
        <f t="shared" si="123"/>
        <v>vis</v>
      </c>
      <c r="E1345" s="47">
        <f>VLOOKUP(C1345,Active!C$21:E$693,3,FALSE)</f>
        <v>-23173.007360884996</v>
      </c>
      <c r="F1345" s="21" t="s">
        <v>9287</v>
      </c>
      <c r="G1345" s="19" t="str">
        <f t="shared" si="124"/>
        <v>28832.222</v>
      </c>
      <c r="H1345" s="15">
        <f t="shared" si="125"/>
        <v>-12021</v>
      </c>
      <c r="I1345" s="48" t="s">
        <v>10548</v>
      </c>
      <c r="J1345" s="49" t="s">
        <v>10549</v>
      </c>
      <c r="K1345" s="48">
        <v>-12021</v>
      </c>
      <c r="L1345" s="48" t="s">
        <v>10177</v>
      </c>
      <c r="M1345" s="49" t="s">
        <v>9369</v>
      </c>
      <c r="N1345" s="49"/>
      <c r="O1345" s="50" t="s">
        <v>10505</v>
      </c>
      <c r="P1345" s="50" t="s">
        <v>10506</v>
      </c>
    </row>
    <row r="1346" spans="1:16" ht="13.5" thickBot="1" x14ac:dyDescent="0.25">
      <c r="A1346" s="15" t="str">
        <f t="shared" si="120"/>
        <v> AAC 3.130 </v>
      </c>
      <c r="B1346" s="21" t="str">
        <f t="shared" si="121"/>
        <v>I</v>
      </c>
      <c r="C1346" s="15">
        <f t="shared" si="122"/>
        <v>28838.199000000001</v>
      </c>
      <c r="D1346" s="19" t="str">
        <f t="shared" si="123"/>
        <v>vis</v>
      </c>
      <c r="E1346" s="47">
        <f>VLOOKUP(C1346,Active!C$21:E$693,3,FALSE)</f>
        <v>-23168.00673465633</v>
      </c>
      <c r="F1346" s="21" t="s">
        <v>9287</v>
      </c>
      <c r="G1346" s="19" t="str">
        <f t="shared" si="124"/>
        <v>28838.199</v>
      </c>
      <c r="H1346" s="15">
        <f t="shared" si="125"/>
        <v>-12016</v>
      </c>
      <c r="I1346" s="48" t="s">
        <v>10550</v>
      </c>
      <c r="J1346" s="49" t="s">
        <v>10551</v>
      </c>
      <c r="K1346" s="48">
        <v>-12016</v>
      </c>
      <c r="L1346" s="48" t="s">
        <v>10246</v>
      </c>
      <c r="M1346" s="49" t="s">
        <v>9369</v>
      </c>
      <c r="N1346" s="49"/>
      <c r="O1346" s="50" t="s">
        <v>10505</v>
      </c>
      <c r="P1346" s="50" t="s">
        <v>10510</v>
      </c>
    </row>
    <row r="1347" spans="1:16" ht="13.5" thickBot="1" x14ac:dyDescent="0.25">
      <c r="A1347" s="15" t="str">
        <f t="shared" si="120"/>
        <v> AAB 2.94 </v>
      </c>
      <c r="B1347" s="21" t="str">
        <f t="shared" si="121"/>
        <v>I</v>
      </c>
      <c r="C1347" s="15">
        <f t="shared" si="122"/>
        <v>28839.395</v>
      </c>
      <c r="D1347" s="19" t="str">
        <f t="shared" si="123"/>
        <v>vis</v>
      </c>
      <c r="E1347" s="47">
        <f>VLOOKUP(C1347,Active!C$21:E$693,3,FALSE)</f>
        <v>-23167.006107423691</v>
      </c>
      <c r="F1347" s="21" t="s">
        <v>9287</v>
      </c>
      <c r="G1347" s="19" t="str">
        <f t="shared" si="124"/>
        <v>28839.395</v>
      </c>
      <c r="H1347" s="15">
        <f t="shared" si="125"/>
        <v>-12015</v>
      </c>
      <c r="I1347" s="48" t="s">
        <v>10552</v>
      </c>
      <c r="J1347" s="49" t="s">
        <v>10553</v>
      </c>
      <c r="K1347" s="48">
        <v>-12015</v>
      </c>
      <c r="L1347" s="48" t="s">
        <v>10246</v>
      </c>
      <c r="M1347" s="49" t="s">
        <v>9369</v>
      </c>
      <c r="N1347" s="49"/>
      <c r="O1347" s="50" t="s">
        <v>10505</v>
      </c>
      <c r="P1347" s="50" t="s">
        <v>10529</v>
      </c>
    </row>
    <row r="1348" spans="1:16" ht="13.5" thickBot="1" x14ac:dyDescent="0.25">
      <c r="A1348" s="15" t="str">
        <f t="shared" si="120"/>
        <v> AAC 4.13 </v>
      </c>
      <c r="B1348" s="21" t="str">
        <f t="shared" si="121"/>
        <v>I</v>
      </c>
      <c r="C1348" s="15">
        <f t="shared" si="122"/>
        <v>28875.25</v>
      </c>
      <c r="D1348" s="19" t="str">
        <f t="shared" si="123"/>
        <v>vis</v>
      </c>
      <c r="E1348" s="47">
        <f>VLOOKUP(C1348,Active!C$21:E$693,3,FALSE)</f>
        <v>-23137.008206565606</v>
      </c>
      <c r="F1348" s="21" t="s">
        <v>9287</v>
      </c>
      <c r="G1348" s="19" t="str">
        <f t="shared" si="124"/>
        <v>28875.250</v>
      </c>
      <c r="H1348" s="15">
        <f t="shared" si="125"/>
        <v>-11985</v>
      </c>
      <c r="I1348" s="48" t="s">
        <v>10554</v>
      </c>
      <c r="J1348" s="49" t="s">
        <v>10555</v>
      </c>
      <c r="K1348" s="48">
        <v>-11985</v>
      </c>
      <c r="L1348" s="48" t="s">
        <v>10230</v>
      </c>
      <c r="M1348" s="49" t="s">
        <v>9369</v>
      </c>
      <c r="N1348" s="49"/>
      <c r="O1348" s="50" t="s">
        <v>10505</v>
      </c>
      <c r="P1348" s="50" t="s">
        <v>10506</v>
      </c>
    </row>
    <row r="1349" spans="1:16" ht="13.5" thickBot="1" x14ac:dyDescent="0.25">
      <c r="A1349" s="15" t="str">
        <f t="shared" si="120"/>
        <v> HB 912.12 </v>
      </c>
      <c r="B1349" s="21" t="str">
        <f t="shared" si="121"/>
        <v>I</v>
      </c>
      <c r="C1349" s="15">
        <f t="shared" si="122"/>
        <v>28891.983</v>
      </c>
      <c r="D1349" s="19" t="str">
        <f t="shared" si="123"/>
        <v>vis</v>
      </c>
      <c r="E1349" s="47">
        <f>VLOOKUP(C1349,Active!C$21:E$693,3,FALSE)</f>
        <v>-23123.008628401934</v>
      </c>
      <c r="F1349" s="21" t="s">
        <v>9287</v>
      </c>
      <c r="G1349" s="19" t="str">
        <f t="shared" si="124"/>
        <v>28891.983</v>
      </c>
      <c r="H1349" s="15">
        <f t="shared" si="125"/>
        <v>-11971</v>
      </c>
      <c r="I1349" s="48" t="s">
        <v>10556</v>
      </c>
      <c r="J1349" s="49" t="s">
        <v>10557</v>
      </c>
      <c r="K1349" s="48">
        <v>-11971</v>
      </c>
      <c r="L1349" s="48" t="s">
        <v>10230</v>
      </c>
      <c r="M1349" s="49" t="s">
        <v>9289</v>
      </c>
      <c r="N1349" s="49"/>
      <c r="O1349" s="50" t="s">
        <v>9374</v>
      </c>
      <c r="P1349" s="50" t="s">
        <v>9375</v>
      </c>
    </row>
    <row r="1350" spans="1:16" ht="13.5" thickBot="1" x14ac:dyDescent="0.25">
      <c r="A1350" s="15" t="str">
        <f t="shared" si="120"/>
        <v> AAC 4.13 </v>
      </c>
      <c r="B1350" s="21" t="str">
        <f t="shared" si="121"/>
        <v>I</v>
      </c>
      <c r="C1350" s="15">
        <f t="shared" si="122"/>
        <v>28906.324000000001</v>
      </c>
      <c r="D1350" s="19" t="str">
        <f t="shared" si="123"/>
        <v>vis</v>
      </c>
      <c r="E1350" s="47">
        <f>VLOOKUP(C1350,Active!C$21:E$693,3,FALSE)</f>
        <v>-23111.010304703541</v>
      </c>
      <c r="F1350" s="21" t="s">
        <v>9287</v>
      </c>
      <c r="G1350" s="19" t="str">
        <f t="shared" si="124"/>
        <v>28906.324</v>
      </c>
      <c r="H1350" s="15">
        <f t="shared" si="125"/>
        <v>-11959</v>
      </c>
      <c r="I1350" s="48" t="s">
        <v>10558</v>
      </c>
      <c r="J1350" s="49" t="s">
        <v>10559</v>
      </c>
      <c r="K1350" s="48">
        <v>-11959</v>
      </c>
      <c r="L1350" s="48" t="s">
        <v>10183</v>
      </c>
      <c r="M1350" s="49" t="s">
        <v>9369</v>
      </c>
      <c r="N1350" s="49"/>
      <c r="O1350" s="50" t="s">
        <v>10505</v>
      </c>
      <c r="P1350" s="50" t="s">
        <v>10506</v>
      </c>
    </row>
    <row r="1351" spans="1:16" ht="13.5" thickBot="1" x14ac:dyDescent="0.25">
      <c r="A1351" s="15" t="str">
        <f t="shared" si="120"/>
        <v> AAC 4.13 </v>
      </c>
      <c r="B1351" s="21" t="str">
        <f t="shared" si="121"/>
        <v>I</v>
      </c>
      <c r="C1351" s="15">
        <f t="shared" si="122"/>
        <v>28930.226999999999</v>
      </c>
      <c r="D1351" s="19" t="str">
        <f t="shared" si="123"/>
        <v>vis</v>
      </c>
      <c r="E1351" s="47">
        <f>VLOOKUP(C1351,Active!C$21:E$693,3,FALSE)</f>
        <v>-23091.011983013101</v>
      </c>
      <c r="F1351" s="21" t="s">
        <v>9287</v>
      </c>
      <c r="G1351" s="19" t="str">
        <f t="shared" si="124"/>
        <v>28930.227</v>
      </c>
      <c r="H1351" s="15">
        <f t="shared" si="125"/>
        <v>-11939</v>
      </c>
      <c r="I1351" s="48" t="s">
        <v>10560</v>
      </c>
      <c r="J1351" s="49" t="s">
        <v>10561</v>
      </c>
      <c r="K1351" s="48">
        <v>-11939</v>
      </c>
      <c r="L1351" s="48" t="s">
        <v>10223</v>
      </c>
      <c r="M1351" s="49" t="s">
        <v>9369</v>
      </c>
      <c r="N1351" s="49"/>
      <c r="O1351" s="50" t="s">
        <v>10505</v>
      </c>
      <c r="P1351" s="50" t="s">
        <v>10506</v>
      </c>
    </row>
    <row r="1352" spans="1:16" ht="13.5" thickBot="1" x14ac:dyDescent="0.25">
      <c r="A1352" s="15" t="str">
        <f t="shared" si="120"/>
        <v> AAB 2.94 </v>
      </c>
      <c r="B1352" s="21" t="str">
        <f t="shared" si="121"/>
        <v>I</v>
      </c>
      <c r="C1352" s="15">
        <f t="shared" si="122"/>
        <v>29078.447</v>
      </c>
      <c r="D1352" s="19" t="str">
        <f t="shared" si="123"/>
        <v>vis</v>
      </c>
      <c r="E1352" s="47">
        <f>VLOOKUP(C1352,Active!C$21:E$693,3,FALSE)</f>
        <v>-22967.004484332698</v>
      </c>
      <c r="F1352" s="21" t="s">
        <v>9287</v>
      </c>
      <c r="G1352" s="19" t="str">
        <f t="shared" si="124"/>
        <v>29078.447</v>
      </c>
      <c r="H1352" s="15">
        <f t="shared" si="125"/>
        <v>-11815</v>
      </c>
      <c r="I1352" s="48" t="s">
        <v>10562</v>
      </c>
      <c r="J1352" s="49" t="s">
        <v>10563</v>
      </c>
      <c r="K1352" s="48">
        <v>-11815</v>
      </c>
      <c r="L1352" s="48" t="s">
        <v>10311</v>
      </c>
      <c r="M1352" s="49" t="s">
        <v>9369</v>
      </c>
      <c r="N1352" s="49"/>
      <c r="O1352" s="50" t="s">
        <v>10505</v>
      </c>
      <c r="P1352" s="50" t="s">
        <v>10529</v>
      </c>
    </row>
    <row r="1353" spans="1:16" ht="13.5" thickBot="1" x14ac:dyDescent="0.25">
      <c r="A1353" s="15" t="str">
        <f t="shared" si="120"/>
        <v> AAC 4.13 </v>
      </c>
      <c r="B1353" s="21" t="str">
        <f t="shared" si="121"/>
        <v>I</v>
      </c>
      <c r="C1353" s="15">
        <f t="shared" si="122"/>
        <v>29096.377</v>
      </c>
      <c r="D1353" s="19" t="str">
        <f t="shared" si="123"/>
        <v>vis</v>
      </c>
      <c r="E1353" s="47">
        <f>VLOOKUP(C1353,Active!C$21:E$693,3,FALSE)</f>
        <v>-22952.003442291545</v>
      </c>
      <c r="F1353" s="21" t="s">
        <v>9287</v>
      </c>
      <c r="G1353" s="19" t="str">
        <f t="shared" si="124"/>
        <v>29096.377</v>
      </c>
      <c r="H1353" s="15">
        <f t="shared" si="125"/>
        <v>-11800</v>
      </c>
      <c r="I1353" s="48" t="s">
        <v>10564</v>
      </c>
      <c r="J1353" s="49" t="s">
        <v>10565</v>
      </c>
      <c r="K1353" s="48">
        <v>-11800</v>
      </c>
      <c r="L1353" s="48" t="s">
        <v>10273</v>
      </c>
      <c r="M1353" s="49" t="s">
        <v>9369</v>
      </c>
      <c r="N1353" s="49"/>
      <c r="O1353" s="50" t="s">
        <v>10505</v>
      </c>
      <c r="P1353" s="50" t="s">
        <v>10506</v>
      </c>
    </row>
    <row r="1354" spans="1:16" ht="13.5" thickBot="1" x14ac:dyDescent="0.25">
      <c r="A1354" s="15" t="str">
        <f t="shared" si="120"/>
        <v> AAC 4.13 </v>
      </c>
      <c r="B1354" s="21" t="str">
        <f t="shared" si="121"/>
        <v>I</v>
      </c>
      <c r="C1354" s="15">
        <f t="shared" si="122"/>
        <v>29114.308000000001</v>
      </c>
      <c r="D1354" s="19" t="str">
        <f t="shared" si="123"/>
        <v>vis</v>
      </c>
      <c r="E1354" s="47">
        <f>VLOOKUP(C1354,Active!C$21:E$693,3,FALSE)</f>
        <v>-22937.001563605547</v>
      </c>
      <c r="F1354" s="21" t="s">
        <v>9287</v>
      </c>
      <c r="G1354" s="19" t="str">
        <f t="shared" si="124"/>
        <v>29114.308</v>
      </c>
      <c r="H1354" s="15">
        <f t="shared" si="125"/>
        <v>-11785</v>
      </c>
      <c r="I1354" s="48" t="s">
        <v>10566</v>
      </c>
      <c r="J1354" s="49" t="s">
        <v>10567</v>
      </c>
      <c r="K1354" s="48">
        <v>-11785</v>
      </c>
      <c r="L1354" s="48" t="s">
        <v>10391</v>
      </c>
      <c r="M1354" s="49" t="s">
        <v>9369</v>
      </c>
      <c r="N1354" s="49"/>
      <c r="O1354" s="50" t="s">
        <v>10505</v>
      </c>
      <c r="P1354" s="50" t="s">
        <v>10506</v>
      </c>
    </row>
    <row r="1355" spans="1:16" ht="13.5" thickBot="1" x14ac:dyDescent="0.25">
      <c r="A1355" s="15" t="str">
        <f t="shared" ref="A1355:A1418" si="126">P1355</f>
        <v> HB 912.12 </v>
      </c>
      <c r="B1355" s="21" t="str">
        <f t="shared" ref="B1355:B1418" si="127">IF(H1355=INT(H1355),"I","II")</f>
        <v>I</v>
      </c>
      <c r="C1355" s="15">
        <f t="shared" ref="C1355:C1418" si="128">1*G1355</f>
        <v>29120.285</v>
      </c>
      <c r="D1355" s="19" t="str">
        <f t="shared" ref="D1355:D1418" si="129">VLOOKUP(F1355,I$1:J$5,2,FALSE)</f>
        <v>vis</v>
      </c>
      <c r="E1355" s="47">
        <f>VLOOKUP(C1355,Active!C$21:E$693,3,FALSE)</f>
        <v>-22932.000937376884</v>
      </c>
      <c r="F1355" s="21" t="s">
        <v>9287</v>
      </c>
      <c r="G1355" s="19" t="str">
        <f t="shared" ref="G1355:G1418" si="130">MID(I1355,3,LEN(I1355)-3)</f>
        <v>29120.285</v>
      </c>
      <c r="H1355" s="15">
        <f t="shared" ref="H1355:H1418" si="131">1*K1355</f>
        <v>-11780</v>
      </c>
      <c r="I1355" s="48" t="s">
        <v>10568</v>
      </c>
      <c r="J1355" s="49" t="s">
        <v>10569</v>
      </c>
      <c r="K1355" s="48">
        <v>-11780</v>
      </c>
      <c r="L1355" s="48" t="s">
        <v>10391</v>
      </c>
      <c r="M1355" s="49" t="s">
        <v>9289</v>
      </c>
      <c r="N1355" s="49"/>
      <c r="O1355" s="50" t="s">
        <v>9374</v>
      </c>
      <c r="P1355" s="50" t="s">
        <v>9375</v>
      </c>
    </row>
    <row r="1356" spans="1:16" ht="13.5" thickBot="1" x14ac:dyDescent="0.25">
      <c r="A1356" s="15" t="str">
        <f t="shared" si="126"/>
        <v> AAC 4.13 </v>
      </c>
      <c r="B1356" s="21" t="str">
        <f t="shared" si="127"/>
        <v>I</v>
      </c>
      <c r="C1356" s="15">
        <f t="shared" si="128"/>
        <v>29132.235000000001</v>
      </c>
      <c r="D1356" s="19" t="str">
        <f t="shared" si="129"/>
        <v>vis</v>
      </c>
      <c r="E1356" s="47">
        <f>VLOOKUP(C1356,Active!C$21:E$693,3,FALSE)</f>
        <v>-22922.003031498927</v>
      </c>
      <c r="F1356" s="21" t="s">
        <v>9287</v>
      </c>
      <c r="G1356" s="19" t="str">
        <f t="shared" si="130"/>
        <v>29132.235</v>
      </c>
      <c r="H1356" s="15">
        <f t="shared" si="131"/>
        <v>-11770</v>
      </c>
      <c r="I1356" s="48" t="s">
        <v>10570</v>
      </c>
      <c r="J1356" s="49" t="s">
        <v>10571</v>
      </c>
      <c r="K1356" s="48">
        <v>-11770</v>
      </c>
      <c r="L1356" s="48" t="s">
        <v>10337</v>
      </c>
      <c r="M1356" s="49" t="s">
        <v>9369</v>
      </c>
      <c r="N1356" s="49"/>
      <c r="O1356" s="50" t="s">
        <v>10505</v>
      </c>
      <c r="P1356" s="50" t="s">
        <v>10506</v>
      </c>
    </row>
    <row r="1357" spans="1:16" ht="13.5" thickBot="1" x14ac:dyDescent="0.25">
      <c r="A1357" s="15" t="str">
        <f t="shared" si="126"/>
        <v> AAB 2.94 </v>
      </c>
      <c r="B1357" s="21" t="str">
        <f t="shared" si="127"/>
        <v>I</v>
      </c>
      <c r="C1357" s="15">
        <f t="shared" si="128"/>
        <v>29145.384999999998</v>
      </c>
      <c r="D1357" s="19" t="str">
        <f t="shared" si="129"/>
        <v>vis</v>
      </c>
      <c r="E1357" s="47">
        <f>VLOOKUP(C1357,Active!C$21:E$693,3,FALSE)</f>
        <v>-22911.00115180896</v>
      </c>
      <c r="F1357" s="21" t="s">
        <v>9287</v>
      </c>
      <c r="G1357" s="19" t="str">
        <f t="shared" si="130"/>
        <v>29145.385</v>
      </c>
      <c r="H1357" s="15">
        <f t="shared" si="131"/>
        <v>-11759</v>
      </c>
      <c r="I1357" s="48" t="s">
        <v>10572</v>
      </c>
      <c r="J1357" s="49" t="s">
        <v>10573</v>
      </c>
      <c r="K1357" s="48">
        <v>-11759</v>
      </c>
      <c r="L1357" s="48" t="s">
        <v>10391</v>
      </c>
      <c r="M1357" s="49" t="s">
        <v>9369</v>
      </c>
      <c r="N1357" s="49"/>
      <c r="O1357" s="50" t="s">
        <v>10505</v>
      </c>
      <c r="P1357" s="50" t="s">
        <v>10529</v>
      </c>
    </row>
    <row r="1358" spans="1:16" ht="13.5" thickBot="1" x14ac:dyDescent="0.25">
      <c r="A1358" s="15" t="str">
        <f t="shared" si="126"/>
        <v> AAC 4.13 </v>
      </c>
      <c r="B1358" s="21" t="str">
        <f t="shared" si="127"/>
        <v>I</v>
      </c>
      <c r="C1358" s="15">
        <f t="shared" si="128"/>
        <v>29163.314999999999</v>
      </c>
      <c r="D1358" s="19" t="str">
        <f t="shared" si="129"/>
        <v>vis</v>
      </c>
      <c r="E1358" s="47">
        <f>VLOOKUP(C1358,Active!C$21:E$693,3,FALSE)</f>
        <v>-22896.000109767807</v>
      </c>
      <c r="F1358" s="21" t="s">
        <v>9287</v>
      </c>
      <c r="G1358" s="19" t="str">
        <f t="shared" si="130"/>
        <v>29163.315</v>
      </c>
      <c r="H1358" s="15">
        <f t="shared" si="131"/>
        <v>-11744</v>
      </c>
      <c r="I1358" s="48" t="s">
        <v>10574</v>
      </c>
      <c r="J1358" s="49" t="s">
        <v>10575</v>
      </c>
      <c r="K1358" s="48">
        <v>-11744</v>
      </c>
      <c r="L1358" s="48" t="s">
        <v>10504</v>
      </c>
      <c r="M1358" s="49" t="s">
        <v>9369</v>
      </c>
      <c r="N1358" s="49"/>
      <c r="O1358" s="50" t="s">
        <v>10505</v>
      </c>
      <c r="P1358" s="50" t="s">
        <v>10506</v>
      </c>
    </row>
    <row r="1359" spans="1:16" ht="13.5" thickBot="1" x14ac:dyDescent="0.25">
      <c r="A1359" s="15" t="str">
        <f t="shared" si="126"/>
        <v> AAB 2.94 </v>
      </c>
      <c r="B1359" s="21" t="str">
        <f t="shared" si="127"/>
        <v>I</v>
      </c>
      <c r="C1359" s="15">
        <f t="shared" si="128"/>
        <v>29170.487000000001</v>
      </c>
      <c r="D1359" s="19" t="str">
        <f t="shared" si="129"/>
        <v>vis</v>
      </c>
      <c r="E1359" s="47">
        <f>VLOOKUP(C1359,Active!C$21:E$693,3,FALSE)</f>
        <v>-22889.999692951344</v>
      </c>
      <c r="F1359" s="21" t="s">
        <v>9287</v>
      </c>
      <c r="G1359" s="19" t="str">
        <f t="shared" si="130"/>
        <v>29170.487</v>
      </c>
      <c r="H1359" s="15">
        <f t="shared" si="131"/>
        <v>-11738</v>
      </c>
      <c r="I1359" s="48" t="s">
        <v>10576</v>
      </c>
      <c r="J1359" s="49" t="s">
        <v>10577</v>
      </c>
      <c r="K1359" s="48">
        <v>-11738</v>
      </c>
      <c r="L1359" s="48" t="s">
        <v>10578</v>
      </c>
      <c r="M1359" s="49" t="s">
        <v>9369</v>
      </c>
      <c r="N1359" s="49"/>
      <c r="O1359" s="50" t="s">
        <v>10505</v>
      </c>
      <c r="P1359" s="50" t="s">
        <v>10529</v>
      </c>
    </row>
    <row r="1360" spans="1:16" ht="13.5" thickBot="1" x14ac:dyDescent="0.25">
      <c r="A1360" s="15" t="str">
        <f t="shared" si="126"/>
        <v> AAC 4.13 </v>
      </c>
      <c r="B1360" s="21" t="str">
        <f t="shared" si="127"/>
        <v>I</v>
      </c>
      <c r="C1360" s="15">
        <f t="shared" si="128"/>
        <v>29261.327000000001</v>
      </c>
      <c r="D1360" s="19" t="str">
        <f t="shared" si="129"/>
        <v>vis</v>
      </c>
      <c r="E1360" s="47">
        <f>VLOOKUP(C1360,Active!C$21:E$693,3,FALSE)</f>
        <v>-22813.998875382</v>
      </c>
      <c r="F1360" s="21" t="s">
        <v>9287</v>
      </c>
      <c r="G1360" s="19" t="str">
        <f t="shared" si="130"/>
        <v>29261.327</v>
      </c>
      <c r="H1360" s="15">
        <f t="shared" si="131"/>
        <v>-11662</v>
      </c>
      <c r="I1360" s="48" t="s">
        <v>10579</v>
      </c>
      <c r="J1360" s="49" t="s">
        <v>10580</v>
      </c>
      <c r="K1360" s="48">
        <v>-11662</v>
      </c>
      <c r="L1360" s="48" t="s">
        <v>10509</v>
      </c>
      <c r="M1360" s="49" t="s">
        <v>9369</v>
      </c>
      <c r="N1360" s="49"/>
      <c r="O1360" s="50" t="s">
        <v>10505</v>
      </c>
      <c r="P1360" s="50" t="s">
        <v>10506</v>
      </c>
    </row>
    <row r="1361" spans="1:16" ht="13.5" thickBot="1" x14ac:dyDescent="0.25">
      <c r="A1361" s="15" t="str">
        <f t="shared" si="126"/>
        <v> AAB 2.95 </v>
      </c>
      <c r="B1361" s="21" t="str">
        <f t="shared" si="127"/>
        <v>I</v>
      </c>
      <c r="C1361" s="15">
        <f t="shared" si="128"/>
        <v>29347.38</v>
      </c>
      <c r="D1361" s="19" t="str">
        <f t="shared" si="129"/>
        <v>vis</v>
      </c>
      <c r="E1361" s="47">
        <f>VLOOKUP(C1361,Active!C$21:E$693,3,FALSE)</f>
        <v>-22742.003076677745</v>
      </c>
      <c r="F1361" s="21" t="s">
        <v>9287</v>
      </c>
      <c r="G1361" s="19" t="str">
        <f t="shared" si="130"/>
        <v>29347.380</v>
      </c>
      <c r="H1361" s="15">
        <f t="shared" si="131"/>
        <v>-11590</v>
      </c>
      <c r="I1361" s="48" t="s">
        <v>10581</v>
      </c>
      <c r="J1361" s="49" t="s">
        <v>10582</v>
      </c>
      <c r="K1361" s="48">
        <v>-11590</v>
      </c>
      <c r="L1361" s="48" t="s">
        <v>10337</v>
      </c>
      <c r="M1361" s="49" t="s">
        <v>9369</v>
      </c>
      <c r="N1361" s="49"/>
      <c r="O1361" s="50" t="s">
        <v>10505</v>
      </c>
      <c r="P1361" s="50" t="s">
        <v>10583</v>
      </c>
    </row>
    <row r="1362" spans="1:16" ht="13.5" thickBot="1" x14ac:dyDescent="0.25">
      <c r="A1362" s="15" t="str">
        <f t="shared" si="126"/>
        <v> AAB 2.95 </v>
      </c>
      <c r="B1362" s="21" t="str">
        <f t="shared" si="127"/>
        <v>I</v>
      </c>
      <c r="C1362" s="15">
        <f t="shared" si="128"/>
        <v>29354.558000000001</v>
      </c>
      <c r="D1362" s="19" t="str">
        <f t="shared" si="129"/>
        <v>vis</v>
      </c>
      <c r="E1362" s="47">
        <f>VLOOKUP(C1362,Active!C$21:E$693,3,FALSE)</f>
        <v>-22735.997639992227</v>
      </c>
      <c r="F1362" s="21" t="s">
        <v>9287</v>
      </c>
      <c r="G1362" s="19" t="str">
        <f t="shared" si="130"/>
        <v>29354.558</v>
      </c>
      <c r="H1362" s="15">
        <f t="shared" si="131"/>
        <v>-11584</v>
      </c>
      <c r="I1362" s="48" t="s">
        <v>10584</v>
      </c>
      <c r="J1362" s="49" t="s">
        <v>10585</v>
      </c>
      <c r="K1362" s="48">
        <v>-11584</v>
      </c>
      <c r="L1362" s="48" t="s">
        <v>10586</v>
      </c>
      <c r="M1362" s="49" t="s">
        <v>9369</v>
      </c>
      <c r="N1362" s="49"/>
      <c r="O1362" s="50" t="s">
        <v>10505</v>
      </c>
      <c r="P1362" s="50" t="s">
        <v>10583</v>
      </c>
    </row>
    <row r="1363" spans="1:16" ht="13.5" thickBot="1" x14ac:dyDescent="0.25">
      <c r="A1363" s="15" t="str">
        <f t="shared" si="126"/>
        <v> AAB 2.95 </v>
      </c>
      <c r="B1363" s="21" t="str">
        <f t="shared" si="127"/>
        <v>I</v>
      </c>
      <c r="C1363" s="15">
        <f t="shared" si="128"/>
        <v>29378.46</v>
      </c>
      <c r="D1363" s="19" t="str">
        <f t="shared" si="129"/>
        <v>vis</v>
      </c>
      <c r="E1363" s="47">
        <f>VLOOKUP(C1363,Active!C$21:E$693,3,FALSE)</f>
        <v>-22716.000154946625</v>
      </c>
      <c r="F1363" s="21" t="s">
        <v>9287</v>
      </c>
      <c r="G1363" s="19" t="str">
        <f t="shared" si="130"/>
        <v>29378.460</v>
      </c>
      <c r="H1363" s="15">
        <f t="shared" si="131"/>
        <v>-11564</v>
      </c>
      <c r="I1363" s="48" t="s">
        <v>10587</v>
      </c>
      <c r="J1363" s="49" t="s">
        <v>10588</v>
      </c>
      <c r="K1363" s="48">
        <v>-11564</v>
      </c>
      <c r="L1363" s="48" t="s">
        <v>10578</v>
      </c>
      <c r="M1363" s="49" t="s">
        <v>9369</v>
      </c>
      <c r="N1363" s="49"/>
      <c r="O1363" s="50" t="s">
        <v>10505</v>
      </c>
      <c r="P1363" s="50" t="s">
        <v>10583</v>
      </c>
    </row>
    <row r="1364" spans="1:16" ht="13.5" thickBot="1" x14ac:dyDescent="0.25">
      <c r="A1364" s="15" t="str">
        <f t="shared" si="126"/>
        <v> AN 275.188 </v>
      </c>
      <c r="B1364" s="21" t="str">
        <f t="shared" si="127"/>
        <v>I</v>
      </c>
      <c r="C1364" s="15">
        <f t="shared" si="128"/>
        <v>29401.168000000001</v>
      </c>
      <c r="D1364" s="19" t="str">
        <f t="shared" si="129"/>
        <v>vis</v>
      </c>
      <c r="E1364" s="47">
        <f>VLOOKUP(C1364,Active!C$21:E$693,3,FALSE)</f>
        <v>-22697.001623843975</v>
      </c>
      <c r="F1364" s="21" t="s">
        <v>9287</v>
      </c>
      <c r="G1364" s="19" t="str">
        <f t="shared" si="130"/>
        <v>29401.168</v>
      </c>
      <c r="H1364" s="15">
        <f t="shared" si="131"/>
        <v>-11545</v>
      </c>
      <c r="I1364" s="48" t="s">
        <v>10589</v>
      </c>
      <c r="J1364" s="49" t="s">
        <v>10590</v>
      </c>
      <c r="K1364" s="48">
        <v>-11545</v>
      </c>
      <c r="L1364" s="48" t="s">
        <v>10391</v>
      </c>
      <c r="M1364" s="49" t="s">
        <v>9369</v>
      </c>
      <c r="N1364" s="49"/>
      <c r="O1364" s="50" t="s">
        <v>10591</v>
      </c>
      <c r="P1364" s="50" t="s">
        <v>10592</v>
      </c>
    </row>
    <row r="1365" spans="1:16" ht="13.5" thickBot="1" x14ac:dyDescent="0.25">
      <c r="A1365" s="15" t="str">
        <f t="shared" si="126"/>
        <v> AAB 2.95 </v>
      </c>
      <c r="B1365" s="21" t="str">
        <f t="shared" si="127"/>
        <v>I</v>
      </c>
      <c r="C1365" s="15">
        <f t="shared" si="128"/>
        <v>29402.366999999998</v>
      </c>
      <c r="D1365" s="19" t="str">
        <f t="shared" si="129"/>
        <v>vis</v>
      </c>
      <c r="E1365" s="47">
        <f>VLOOKUP(C1365,Active!C$21:E$693,3,FALSE)</f>
        <v>-22695.99848667681</v>
      </c>
      <c r="F1365" s="21" t="s">
        <v>9287</v>
      </c>
      <c r="G1365" s="19" t="str">
        <f t="shared" si="130"/>
        <v>29402.367</v>
      </c>
      <c r="H1365" s="15">
        <f t="shared" si="131"/>
        <v>-11544</v>
      </c>
      <c r="I1365" s="48" t="s">
        <v>10593</v>
      </c>
      <c r="J1365" s="49" t="s">
        <v>10594</v>
      </c>
      <c r="K1365" s="48">
        <v>-11544</v>
      </c>
      <c r="L1365" s="48" t="s">
        <v>10595</v>
      </c>
      <c r="M1365" s="49" t="s">
        <v>9369</v>
      </c>
      <c r="N1365" s="49"/>
      <c r="O1365" s="50" t="s">
        <v>10505</v>
      </c>
      <c r="P1365" s="50" t="s">
        <v>10583</v>
      </c>
    </row>
    <row r="1366" spans="1:16" ht="13.5" thickBot="1" x14ac:dyDescent="0.25">
      <c r="A1366" s="15" t="str">
        <f t="shared" si="126"/>
        <v> AAB 2.95 </v>
      </c>
      <c r="B1366" s="21" t="str">
        <f t="shared" si="127"/>
        <v>I</v>
      </c>
      <c r="C1366" s="15">
        <f t="shared" si="128"/>
        <v>29433.441999999999</v>
      </c>
      <c r="D1366" s="19" t="str">
        <f t="shared" si="129"/>
        <v>vis</v>
      </c>
      <c r="E1366" s="47">
        <f>VLOOKUP(C1366,Active!C$21:E$693,3,FALSE)</f>
        <v>-22669.999748169903</v>
      </c>
      <c r="F1366" s="21" t="s">
        <v>9287</v>
      </c>
      <c r="G1366" s="19" t="str">
        <f t="shared" si="130"/>
        <v>29433.442</v>
      </c>
      <c r="H1366" s="15">
        <f t="shared" si="131"/>
        <v>-11518</v>
      </c>
      <c r="I1366" s="48" t="s">
        <v>10596</v>
      </c>
      <c r="J1366" s="49" t="s">
        <v>10597</v>
      </c>
      <c r="K1366" s="48">
        <v>-11518</v>
      </c>
      <c r="L1366" s="48" t="s">
        <v>10509</v>
      </c>
      <c r="M1366" s="49" t="s">
        <v>9369</v>
      </c>
      <c r="N1366" s="49"/>
      <c r="O1366" s="50" t="s">
        <v>10505</v>
      </c>
      <c r="P1366" s="50" t="s">
        <v>10583</v>
      </c>
    </row>
    <row r="1367" spans="1:16" ht="13.5" thickBot="1" x14ac:dyDescent="0.25">
      <c r="A1367" s="15" t="str">
        <f t="shared" si="126"/>
        <v> APJ 114.301 </v>
      </c>
      <c r="B1367" s="21" t="str">
        <f t="shared" si="127"/>
        <v>I</v>
      </c>
      <c r="C1367" s="15">
        <f t="shared" si="128"/>
        <v>29875.690200000001</v>
      </c>
      <c r="D1367" s="19" t="str">
        <f t="shared" si="129"/>
        <v>vis</v>
      </c>
      <c r="E1367" s="47">
        <f>VLOOKUP(C1367,Active!C$21:E$693,3,FALSE)</f>
        <v>-22299.995072161873</v>
      </c>
      <c r="F1367" s="21" t="s">
        <v>9287</v>
      </c>
      <c r="G1367" s="19" t="str">
        <f t="shared" si="130"/>
        <v>29875.6902</v>
      </c>
      <c r="H1367" s="15">
        <f t="shared" si="131"/>
        <v>-11148</v>
      </c>
      <c r="I1367" s="48" t="s">
        <v>10598</v>
      </c>
      <c r="J1367" s="49" t="s">
        <v>10599</v>
      </c>
      <c r="K1367" s="48">
        <v>-11148</v>
      </c>
      <c r="L1367" s="48" t="s">
        <v>10600</v>
      </c>
      <c r="M1367" s="49" t="s">
        <v>10601</v>
      </c>
      <c r="N1367" s="49" t="s">
        <v>10602</v>
      </c>
      <c r="O1367" s="50" t="s">
        <v>10603</v>
      </c>
      <c r="P1367" s="50" t="s">
        <v>10604</v>
      </c>
    </row>
    <row r="1368" spans="1:16" ht="13.5" thickBot="1" x14ac:dyDescent="0.25">
      <c r="A1368" s="15" t="str">
        <f t="shared" si="126"/>
        <v> HA 113.72 </v>
      </c>
      <c r="B1368" s="21" t="str">
        <f t="shared" si="127"/>
        <v>II</v>
      </c>
      <c r="C1368" s="15">
        <f t="shared" si="128"/>
        <v>29876.324000000001</v>
      </c>
      <c r="D1368" s="19" t="str">
        <f t="shared" si="129"/>
        <v>vis</v>
      </c>
      <c r="E1368" s="47">
        <f>VLOOKUP(C1368,Active!C$21:E$693,3,FALSE)</f>
        <v>-22299.464806660162</v>
      </c>
      <c r="F1368" s="21" t="s">
        <v>9287</v>
      </c>
      <c r="G1368" s="19" t="str">
        <f t="shared" si="130"/>
        <v>29876.324</v>
      </c>
      <c r="H1368" s="15">
        <f t="shared" si="131"/>
        <v>-11147.5</v>
      </c>
      <c r="I1368" s="48" t="s">
        <v>10605</v>
      </c>
      <c r="J1368" s="49" t="s">
        <v>10606</v>
      </c>
      <c r="K1368" s="48">
        <v>-11147.5</v>
      </c>
      <c r="L1368" s="48" t="s">
        <v>10607</v>
      </c>
      <c r="M1368" s="49" t="s">
        <v>9289</v>
      </c>
      <c r="N1368" s="49"/>
      <c r="O1368" s="50" t="s">
        <v>10608</v>
      </c>
      <c r="P1368" s="50" t="s">
        <v>10609</v>
      </c>
    </row>
    <row r="1369" spans="1:16" ht="13.5" thickBot="1" x14ac:dyDescent="0.25">
      <c r="A1369" s="15" t="str">
        <f t="shared" si="126"/>
        <v> APJ 114.301 </v>
      </c>
      <c r="B1369" s="21" t="str">
        <f t="shared" si="127"/>
        <v>I</v>
      </c>
      <c r="C1369" s="15">
        <f t="shared" si="128"/>
        <v>30028.681199999999</v>
      </c>
      <c r="D1369" s="19" t="str">
        <f t="shared" si="129"/>
        <v>vis</v>
      </c>
      <c r="E1369" s="47">
        <f>VLOOKUP(C1369,Active!C$21:E$693,3,FALSE)</f>
        <v>-22171.995940933881</v>
      </c>
      <c r="F1369" s="21" t="s">
        <v>9287</v>
      </c>
      <c r="G1369" s="19" t="str">
        <f t="shared" si="130"/>
        <v>30028.6812</v>
      </c>
      <c r="H1369" s="15">
        <f t="shared" si="131"/>
        <v>-11020</v>
      </c>
      <c r="I1369" s="48" t="s">
        <v>10610</v>
      </c>
      <c r="J1369" s="49" t="s">
        <v>10611</v>
      </c>
      <c r="K1369" s="48">
        <v>-11020</v>
      </c>
      <c r="L1369" s="48" t="s">
        <v>10612</v>
      </c>
      <c r="M1369" s="49" t="s">
        <v>10601</v>
      </c>
      <c r="N1369" s="49" t="s">
        <v>10602</v>
      </c>
      <c r="O1369" s="50" t="s">
        <v>10603</v>
      </c>
      <c r="P1369" s="50" t="s">
        <v>10604</v>
      </c>
    </row>
    <row r="1370" spans="1:16" ht="13.5" thickBot="1" x14ac:dyDescent="0.25">
      <c r="A1370" s="15" t="str">
        <f t="shared" si="126"/>
        <v> AAB 2.95 </v>
      </c>
      <c r="B1370" s="21" t="str">
        <f t="shared" si="127"/>
        <v>I</v>
      </c>
      <c r="C1370" s="15">
        <f t="shared" si="128"/>
        <v>30259.367999999999</v>
      </c>
      <c r="D1370" s="19" t="str">
        <f t="shared" si="129"/>
        <v>vis</v>
      </c>
      <c r="E1370" s="47">
        <f>VLOOKUP(C1370,Active!C$21:E$693,3,FALSE)</f>
        <v>-21978.993019286423</v>
      </c>
      <c r="F1370" s="21" t="s">
        <v>9287</v>
      </c>
      <c r="G1370" s="19" t="str">
        <f t="shared" si="130"/>
        <v>30259.368</v>
      </c>
      <c r="H1370" s="15">
        <f t="shared" si="131"/>
        <v>-10827</v>
      </c>
      <c r="I1370" s="48" t="s">
        <v>10613</v>
      </c>
      <c r="J1370" s="49" t="s">
        <v>10614</v>
      </c>
      <c r="K1370" s="48">
        <v>-10827</v>
      </c>
      <c r="L1370" s="48" t="s">
        <v>10615</v>
      </c>
      <c r="M1370" s="49" t="s">
        <v>9369</v>
      </c>
      <c r="N1370" s="49"/>
      <c r="O1370" s="50" t="s">
        <v>10505</v>
      </c>
      <c r="P1370" s="50" t="s">
        <v>10583</v>
      </c>
    </row>
    <row r="1371" spans="1:16" ht="13.5" thickBot="1" x14ac:dyDescent="0.25">
      <c r="A1371" s="15" t="str">
        <f t="shared" si="126"/>
        <v> AN 277.158 </v>
      </c>
      <c r="B1371" s="21" t="str">
        <f t="shared" si="127"/>
        <v>I</v>
      </c>
      <c r="C1371" s="15">
        <f t="shared" si="128"/>
        <v>30265.340899999999</v>
      </c>
      <c r="D1371" s="19" t="str">
        <f t="shared" si="129"/>
        <v>vis</v>
      </c>
      <c r="E1371" s="47">
        <f>VLOOKUP(C1371,Active!C$21:E$693,3,FALSE)</f>
        <v>-21973.995823301615</v>
      </c>
      <c r="F1371" s="21" t="s">
        <v>9287</v>
      </c>
      <c r="G1371" s="19" t="str">
        <f t="shared" si="130"/>
        <v>30265.3409</v>
      </c>
      <c r="H1371" s="15">
        <f t="shared" si="131"/>
        <v>-10822</v>
      </c>
      <c r="I1371" s="48" t="s">
        <v>10616</v>
      </c>
      <c r="J1371" s="49" t="s">
        <v>10617</v>
      </c>
      <c r="K1371" s="48">
        <v>-10822</v>
      </c>
      <c r="L1371" s="48" t="s">
        <v>10618</v>
      </c>
      <c r="M1371" s="49" t="s">
        <v>10601</v>
      </c>
      <c r="N1371" s="49" t="s">
        <v>10602</v>
      </c>
      <c r="O1371" s="50" t="s">
        <v>10619</v>
      </c>
      <c r="P1371" s="50" t="s">
        <v>10620</v>
      </c>
    </row>
    <row r="1372" spans="1:16" ht="13.5" thickBot="1" x14ac:dyDescent="0.25">
      <c r="A1372" s="15" t="str">
        <f t="shared" si="126"/>
        <v> AAB 2.95 </v>
      </c>
      <c r="B1372" s="21" t="str">
        <f t="shared" si="127"/>
        <v>I</v>
      </c>
      <c r="C1372" s="15">
        <f t="shared" si="128"/>
        <v>30265.344000000001</v>
      </c>
      <c r="D1372" s="19" t="str">
        <f t="shared" si="129"/>
        <v>vis</v>
      </c>
      <c r="E1372" s="47">
        <f>VLOOKUP(C1372,Active!C$21:E$693,3,FALSE)</f>
        <v>-21973.993229702599</v>
      </c>
      <c r="F1372" s="21" t="s">
        <v>9287</v>
      </c>
      <c r="G1372" s="19" t="str">
        <f t="shared" si="130"/>
        <v>30265.344</v>
      </c>
      <c r="H1372" s="15">
        <f t="shared" si="131"/>
        <v>-10822</v>
      </c>
      <c r="I1372" s="48" t="s">
        <v>10621</v>
      </c>
      <c r="J1372" s="49" t="s">
        <v>10622</v>
      </c>
      <c r="K1372" s="48">
        <v>-10822</v>
      </c>
      <c r="L1372" s="48" t="s">
        <v>10615</v>
      </c>
      <c r="M1372" s="49" t="s">
        <v>9369</v>
      </c>
      <c r="N1372" s="49"/>
      <c r="O1372" s="50" t="s">
        <v>10505</v>
      </c>
      <c r="P1372" s="50" t="s">
        <v>10583</v>
      </c>
    </row>
    <row r="1373" spans="1:16" ht="13.5" thickBot="1" x14ac:dyDescent="0.25">
      <c r="A1373" s="15" t="str">
        <f t="shared" si="126"/>
        <v> AAB 2.95 </v>
      </c>
      <c r="B1373" s="21" t="str">
        <f t="shared" si="127"/>
        <v>I</v>
      </c>
      <c r="C1373" s="15">
        <f t="shared" si="128"/>
        <v>30296.416000000001</v>
      </c>
      <c r="D1373" s="19" t="str">
        <f t="shared" si="129"/>
        <v>vis</v>
      </c>
      <c r="E1373" s="47">
        <f>VLOOKUP(C1373,Active!C$21:E$693,3,FALSE)</f>
        <v>-21947.997001130225</v>
      </c>
      <c r="F1373" s="21" t="s">
        <v>9287</v>
      </c>
      <c r="G1373" s="19" t="str">
        <f t="shared" si="130"/>
        <v>30296.416</v>
      </c>
      <c r="H1373" s="15">
        <f t="shared" si="131"/>
        <v>-10796</v>
      </c>
      <c r="I1373" s="48" t="s">
        <v>10623</v>
      </c>
      <c r="J1373" s="49" t="s">
        <v>10624</v>
      </c>
      <c r="K1373" s="48">
        <v>-10796</v>
      </c>
      <c r="L1373" s="48" t="s">
        <v>10625</v>
      </c>
      <c r="M1373" s="49" t="s">
        <v>9369</v>
      </c>
      <c r="N1373" s="49"/>
      <c r="O1373" s="50" t="s">
        <v>10505</v>
      </c>
      <c r="P1373" s="50" t="s">
        <v>10583</v>
      </c>
    </row>
    <row r="1374" spans="1:16" ht="13.5" thickBot="1" x14ac:dyDescent="0.25">
      <c r="A1374" s="15" t="str">
        <f t="shared" si="126"/>
        <v> APJ 114.301 </v>
      </c>
      <c r="B1374" s="21" t="str">
        <f t="shared" si="127"/>
        <v>I</v>
      </c>
      <c r="C1374" s="15">
        <f t="shared" si="128"/>
        <v>30322.712500000001</v>
      </c>
      <c r="D1374" s="19" t="str">
        <f t="shared" si="129"/>
        <v>vis</v>
      </c>
      <c r="E1374" s="47">
        <f>VLOOKUP(C1374,Active!C$21:E$693,3,FALSE)</f>
        <v>-21925.996170007234</v>
      </c>
      <c r="F1374" s="21" t="s">
        <v>9287</v>
      </c>
      <c r="G1374" s="19" t="str">
        <f t="shared" si="130"/>
        <v>30322.7125</v>
      </c>
      <c r="H1374" s="15">
        <f t="shared" si="131"/>
        <v>-10774</v>
      </c>
      <c r="I1374" s="48" t="s">
        <v>10626</v>
      </c>
      <c r="J1374" s="49" t="s">
        <v>10627</v>
      </c>
      <c r="K1374" s="48">
        <v>-10774</v>
      </c>
      <c r="L1374" s="48" t="s">
        <v>10628</v>
      </c>
      <c r="M1374" s="49" t="s">
        <v>10601</v>
      </c>
      <c r="N1374" s="49" t="s">
        <v>10602</v>
      </c>
      <c r="O1374" s="50" t="s">
        <v>10603</v>
      </c>
      <c r="P1374" s="50" t="s">
        <v>10604</v>
      </c>
    </row>
    <row r="1375" spans="1:16" ht="13.5" thickBot="1" x14ac:dyDescent="0.25">
      <c r="A1375" s="15" t="str">
        <f t="shared" si="126"/>
        <v> AAB 2.95 </v>
      </c>
      <c r="B1375" s="21" t="str">
        <f t="shared" si="127"/>
        <v>I</v>
      </c>
      <c r="C1375" s="15">
        <f t="shared" si="128"/>
        <v>30326.295999999998</v>
      </c>
      <c r="D1375" s="19" t="str">
        <f t="shared" si="129"/>
        <v>vis</v>
      </c>
      <c r="E1375" s="47">
        <f>VLOOKUP(C1375,Active!C$21:E$693,3,FALSE)</f>
        <v>-21922.998053211115</v>
      </c>
      <c r="F1375" s="21" t="s">
        <v>9287</v>
      </c>
      <c r="G1375" s="19" t="str">
        <f t="shared" si="130"/>
        <v>30326.296</v>
      </c>
      <c r="H1375" s="15">
        <f t="shared" si="131"/>
        <v>-10771</v>
      </c>
      <c r="I1375" s="48" t="s">
        <v>10629</v>
      </c>
      <c r="J1375" s="49" t="s">
        <v>10630</v>
      </c>
      <c r="K1375" s="48">
        <v>-10771</v>
      </c>
      <c r="L1375" s="48" t="s">
        <v>10631</v>
      </c>
      <c r="M1375" s="49" t="s">
        <v>9369</v>
      </c>
      <c r="N1375" s="49"/>
      <c r="O1375" s="50" t="s">
        <v>10505</v>
      </c>
      <c r="P1375" s="50" t="s">
        <v>10583</v>
      </c>
    </row>
    <row r="1376" spans="1:16" ht="13.5" thickBot="1" x14ac:dyDescent="0.25">
      <c r="A1376" s="15" t="str">
        <f t="shared" si="126"/>
        <v> AAB 2.95 </v>
      </c>
      <c r="B1376" s="21" t="str">
        <f t="shared" si="127"/>
        <v>I</v>
      </c>
      <c r="C1376" s="15">
        <f t="shared" si="128"/>
        <v>30498.416000000001</v>
      </c>
      <c r="D1376" s="19" t="str">
        <f t="shared" si="129"/>
        <v>vis</v>
      </c>
      <c r="E1376" s="47">
        <f>VLOOKUP(C1376,Active!C$21:E$693,3,FALSE)</f>
        <v>-21778.994742774797</v>
      </c>
      <c r="F1376" s="21" t="s">
        <v>9287</v>
      </c>
      <c r="G1376" s="19" t="str">
        <f t="shared" si="130"/>
        <v>30498.416</v>
      </c>
      <c r="H1376" s="15">
        <f t="shared" si="131"/>
        <v>-10627</v>
      </c>
      <c r="I1376" s="48" t="s">
        <v>10632</v>
      </c>
      <c r="J1376" s="49" t="s">
        <v>10633</v>
      </c>
      <c r="K1376" s="48">
        <v>-10627</v>
      </c>
      <c r="L1376" s="48" t="s">
        <v>10634</v>
      </c>
      <c r="M1376" s="49" t="s">
        <v>9369</v>
      </c>
      <c r="N1376" s="49"/>
      <c r="O1376" s="50" t="s">
        <v>10505</v>
      </c>
      <c r="P1376" s="50" t="s">
        <v>10583</v>
      </c>
    </row>
    <row r="1377" spans="1:16" ht="13.5" thickBot="1" x14ac:dyDescent="0.25">
      <c r="A1377" s="15" t="str">
        <f t="shared" si="126"/>
        <v> AAB 2.95 </v>
      </c>
      <c r="B1377" s="21" t="str">
        <f t="shared" si="127"/>
        <v>I</v>
      </c>
      <c r="C1377" s="15">
        <f t="shared" si="128"/>
        <v>30620.327000000001</v>
      </c>
      <c r="D1377" s="19" t="str">
        <f t="shared" si="129"/>
        <v>vis</v>
      </c>
      <c r="E1377" s="47">
        <f>VLOOKUP(C1377,Active!C$21:E$693,3,FALSE)</f>
        <v>-21676.998533277925</v>
      </c>
      <c r="F1377" s="21" t="s">
        <v>9287</v>
      </c>
      <c r="G1377" s="19" t="str">
        <f t="shared" si="130"/>
        <v>30620.327</v>
      </c>
      <c r="H1377" s="15">
        <f t="shared" si="131"/>
        <v>-10525</v>
      </c>
      <c r="I1377" s="48" t="s">
        <v>10635</v>
      </c>
      <c r="J1377" s="49" t="s">
        <v>10636</v>
      </c>
      <c r="K1377" s="48">
        <v>-10525</v>
      </c>
      <c r="L1377" s="48" t="s">
        <v>10631</v>
      </c>
      <c r="M1377" s="49" t="s">
        <v>9369</v>
      </c>
      <c r="N1377" s="49"/>
      <c r="O1377" s="50" t="s">
        <v>10505</v>
      </c>
      <c r="P1377" s="50" t="s">
        <v>10583</v>
      </c>
    </row>
    <row r="1378" spans="1:16" ht="13.5" thickBot="1" x14ac:dyDescent="0.25">
      <c r="A1378" s="15" t="str">
        <f t="shared" si="126"/>
        <v> AAB 2.97 </v>
      </c>
      <c r="B1378" s="21" t="str">
        <f t="shared" si="127"/>
        <v>I</v>
      </c>
      <c r="C1378" s="15">
        <f t="shared" si="128"/>
        <v>30638.258999999998</v>
      </c>
      <c r="D1378" s="19" t="str">
        <f t="shared" si="129"/>
        <v>vis</v>
      </c>
      <c r="E1378" s="47">
        <f>VLOOKUP(C1378,Active!C$21:E$693,3,FALSE)</f>
        <v>-21661.995817947089</v>
      </c>
      <c r="F1378" s="21" t="s">
        <v>9287</v>
      </c>
      <c r="G1378" s="19" t="str">
        <f t="shared" si="130"/>
        <v>30638.259</v>
      </c>
      <c r="H1378" s="15">
        <f t="shared" si="131"/>
        <v>-10510</v>
      </c>
      <c r="I1378" s="48" t="s">
        <v>10637</v>
      </c>
      <c r="J1378" s="49" t="s">
        <v>10638</v>
      </c>
      <c r="K1378" s="48">
        <v>-10510</v>
      </c>
      <c r="L1378" s="48" t="s">
        <v>10639</v>
      </c>
      <c r="M1378" s="49" t="s">
        <v>9369</v>
      </c>
      <c r="N1378" s="49"/>
      <c r="O1378" s="50" t="s">
        <v>10276</v>
      </c>
      <c r="P1378" s="50" t="s">
        <v>10640</v>
      </c>
    </row>
    <row r="1379" spans="1:16" ht="13.5" thickBot="1" x14ac:dyDescent="0.25">
      <c r="A1379" s="15" t="str">
        <f t="shared" si="126"/>
        <v> AAB 2.95 </v>
      </c>
      <c r="B1379" s="21" t="str">
        <f t="shared" si="127"/>
        <v>I</v>
      </c>
      <c r="C1379" s="15">
        <f t="shared" si="128"/>
        <v>30663.353999999999</v>
      </c>
      <c r="D1379" s="19" t="str">
        <f t="shared" si="129"/>
        <v>vis</v>
      </c>
      <c r="E1379" s="47">
        <f>VLOOKUP(C1379,Active!C$21:E$693,3,FALSE)</f>
        <v>-21641.000215603377</v>
      </c>
      <c r="F1379" s="21" t="s">
        <v>9287</v>
      </c>
      <c r="G1379" s="19" t="str">
        <f t="shared" si="130"/>
        <v>30663.354</v>
      </c>
      <c r="H1379" s="15">
        <f t="shared" si="131"/>
        <v>-10489</v>
      </c>
      <c r="I1379" s="48" t="s">
        <v>10641</v>
      </c>
      <c r="J1379" s="49" t="s">
        <v>10642</v>
      </c>
      <c r="K1379" s="48">
        <v>-10489</v>
      </c>
      <c r="L1379" s="48" t="s">
        <v>10586</v>
      </c>
      <c r="M1379" s="49" t="s">
        <v>9369</v>
      </c>
      <c r="N1379" s="49"/>
      <c r="O1379" s="50" t="s">
        <v>10505</v>
      </c>
      <c r="P1379" s="50" t="s">
        <v>10583</v>
      </c>
    </row>
    <row r="1380" spans="1:16" ht="13.5" thickBot="1" x14ac:dyDescent="0.25">
      <c r="A1380" s="15" t="str">
        <f t="shared" si="126"/>
        <v> AAB 2.95 </v>
      </c>
      <c r="B1380" s="21" t="str">
        <f t="shared" si="127"/>
        <v>I</v>
      </c>
      <c r="C1380" s="15">
        <f t="shared" si="128"/>
        <v>30755.39</v>
      </c>
      <c r="D1380" s="19" t="str">
        <f t="shared" si="129"/>
        <v>vis</v>
      </c>
      <c r="E1380" s="47">
        <f>VLOOKUP(C1380,Active!C$21:E$693,3,FALSE)</f>
        <v>-21563.998770801398</v>
      </c>
      <c r="F1380" s="21" t="s">
        <v>9287</v>
      </c>
      <c r="G1380" s="19" t="str">
        <f t="shared" si="130"/>
        <v>30755.390</v>
      </c>
      <c r="H1380" s="15">
        <f t="shared" si="131"/>
        <v>-10412</v>
      </c>
      <c r="I1380" s="48" t="s">
        <v>10643</v>
      </c>
      <c r="J1380" s="49" t="s">
        <v>10644</v>
      </c>
      <c r="K1380" s="48">
        <v>-10412</v>
      </c>
      <c r="L1380" s="48" t="s">
        <v>10631</v>
      </c>
      <c r="M1380" s="49" t="s">
        <v>9369</v>
      </c>
      <c r="N1380" s="49"/>
      <c r="O1380" s="50" t="s">
        <v>10505</v>
      </c>
      <c r="P1380" s="50" t="s">
        <v>10583</v>
      </c>
    </row>
    <row r="1381" spans="1:16" ht="13.5" thickBot="1" x14ac:dyDescent="0.25">
      <c r="A1381" s="15" t="str">
        <f t="shared" si="126"/>
        <v> AAB 2.95 </v>
      </c>
      <c r="B1381" s="21" t="str">
        <f t="shared" si="127"/>
        <v>I</v>
      </c>
      <c r="C1381" s="15">
        <f t="shared" si="128"/>
        <v>30767.334999999999</v>
      </c>
      <c r="D1381" s="19" t="str">
        <f t="shared" si="129"/>
        <v>vis</v>
      </c>
      <c r="E1381" s="47">
        <f>VLOOKUP(C1381,Active!C$21:E$693,3,FALSE)</f>
        <v>-21554.005048147657</v>
      </c>
      <c r="F1381" s="21" t="s">
        <v>9287</v>
      </c>
      <c r="G1381" s="19" t="str">
        <f t="shared" si="130"/>
        <v>30767.335</v>
      </c>
      <c r="H1381" s="15">
        <f t="shared" si="131"/>
        <v>-10402</v>
      </c>
      <c r="I1381" s="48" t="s">
        <v>10645</v>
      </c>
      <c r="J1381" s="49" t="s">
        <v>10646</v>
      </c>
      <c r="K1381" s="48">
        <v>-10402</v>
      </c>
      <c r="L1381" s="48" t="s">
        <v>10391</v>
      </c>
      <c r="M1381" s="49" t="s">
        <v>9369</v>
      </c>
      <c r="N1381" s="49"/>
      <c r="O1381" s="50" t="s">
        <v>10505</v>
      </c>
      <c r="P1381" s="50" t="s">
        <v>10583</v>
      </c>
    </row>
    <row r="1382" spans="1:16" ht="13.5" thickBot="1" x14ac:dyDescent="0.25">
      <c r="A1382" s="15" t="str">
        <f t="shared" si="126"/>
        <v> AAB 2.95 </v>
      </c>
      <c r="B1382" s="21" t="str">
        <f t="shared" si="127"/>
        <v>I</v>
      </c>
      <c r="C1382" s="15">
        <f t="shared" si="128"/>
        <v>30798.414000000001</v>
      </c>
      <c r="D1382" s="19" t="str">
        <f t="shared" si="129"/>
        <v>vis</v>
      </c>
      <c r="E1382" s="47">
        <f>VLOOKUP(C1382,Active!C$21:E$693,3,FALSE)</f>
        <v>-21528.002963061379</v>
      </c>
      <c r="F1382" s="21" t="s">
        <v>9287</v>
      </c>
      <c r="G1382" s="19" t="str">
        <f t="shared" si="130"/>
        <v>30798.414</v>
      </c>
      <c r="H1382" s="15">
        <f t="shared" si="131"/>
        <v>-10376</v>
      </c>
      <c r="I1382" s="48" t="s">
        <v>10647</v>
      </c>
      <c r="J1382" s="49" t="s">
        <v>10648</v>
      </c>
      <c r="K1382" s="48">
        <v>-10376</v>
      </c>
      <c r="L1382" s="48" t="s">
        <v>10509</v>
      </c>
      <c r="M1382" s="49" t="s">
        <v>9369</v>
      </c>
      <c r="N1382" s="49"/>
      <c r="O1382" s="50" t="s">
        <v>10505</v>
      </c>
      <c r="P1382" s="50" t="s">
        <v>10583</v>
      </c>
    </row>
    <row r="1383" spans="1:16" ht="13.5" thickBot="1" x14ac:dyDescent="0.25">
      <c r="A1383" s="15" t="str">
        <f t="shared" si="126"/>
        <v> AAB 2.97 </v>
      </c>
      <c r="B1383" s="21" t="str">
        <f t="shared" si="127"/>
        <v>I</v>
      </c>
      <c r="C1383" s="15">
        <f t="shared" si="128"/>
        <v>30829.491999999998</v>
      </c>
      <c r="D1383" s="19" t="str">
        <f t="shared" si="129"/>
        <v>vis</v>
      </c>
      <c r="E1383" s="47">
        <f>VLOOKUP(C1383,Active!C$21:E$693,3,FALSE)</f>
        <v>-21502.001714619943</v>
      </c>
      <c r="F1383" s="21" t="s">
        <v>9287</v>
      </c>
      <c r="G1383" s="19" t="str">
        <f t="shared" si="130"/>
        <v>30829.492</v>
      </c>
      <c r="H1383" s="15">
        <f t="shared" si="131"/>
        <v>-10350</v>
      </c>
      <c r="I1383" s="48" t="s">
        <v>10649</v>
      </c>
      <c r="J1383" s="49" t="s">
        <v>10650</v>
      </c>
      <c r="K1383" s="48">
        <v>-10350</v>
      </c>
      <c r="L1383" s="48" t="s">
        <v>10595</v>
      </c>
      <c r="M1383" s="49" t="s">
        <v>9369</v>
      </c>
      <c r="N1383" s="49"/>
      <c r="O1383" s="50" t="s">
        <v>10651</v>
      </c>
      <c r="P1383" s="50" t="s">
        <v>10640</v>
      </c>
    </row>
    <row r="1384" spans="1:16" ht="13.5" thickBot="1" x14ac:dyDescent="0.25">
      <c r="A1384" s="15" t="str">
        <f t="shared" si="126"/>
        <v> AAB 2.97 </v>
      </c>
      <c r="B1384" s="21" t="str">
        <f t="shared" si="127"/>
        <v>I</v>
      </c>
      <c r="C1384" s="15">
        <f t="shared" si="128"/>
        <v>30829.491999999998</v>
      </c>
      <c r="D1384" s="19" t="str">
        <f t="shared" si="129"/>
        <v>vis</v>
      </c>
      <c r="E1384" s="47">
        <f>VLOOKUP(C1384,Active!C$21:E$693,3,FALSE)</f>
        <v>-21502.001714619943</v>
      </c>
      <c r="F1384" s="21" t="s">
        <v>9287</v>
      </c>
      <c r="G1384" s="19" t="str">
        <f t="shared" si="130"/>
        <v>30829.492</v>
      </c>
      <c r="H1384" s="15">
        <f t="shared" si="131"/>
        <v>-10350</v>
      </c>
      <c r="I1384" s="48" t="s">
        <v>10649</v>
      </c>
      <c r="J1384" s="49" t="s">
        <v>10650</v>
      </c>
      <c r="K1384" s="48">
        <v>-10350</v>
      </c>
      <c r="L1384" s="48" t="s">
        <v>10595</v>
      </c>
      <c r="M1384" s="49" t="s">
        <v>9369</v>
      </c>
      <c r="N1384" s="49"/>
      <c r="O1384" s="50" t="s">
        <v>10254</v>
      </c>
      <c r="P1384" s="50" t="s">
        <v>10640</v>
      </c>
    </row>
    <row r="1385" spans="1:16" ht="13.5" thickBot="1" x14ac:dyDescent="0.25">
      <c r="A1385" s="15" t="str">
        <f t="shared" si="126"/>
        <v> AAB 2.95 </v>
      </c>
      <c r="B1385" s="21" t="str">
        <f t="shared" si="127"/>
        <v>I</v>
      </c>
      <c r="C1385" s="15">
        <f t="shared" si="128"/>
        <v>30859.377</v>
      </c>
      <c r="D1385" s="19" t="str">
        <f t="shared" si="129"/>
        <v>vis</v>
      </c>
      <c r="E1385" s="47">
        <f>VLOOKUP(C1385,Active!C$21:E$693,3,FALSE)</f>
        <v>-21476.998583476616</v>
      </c>
      <c r="F1385" s="21" t="s">
        <v>9287</v>
      </c>
      <c r="G1385" s="19" t="str">
        <f t="shared" si="130"/>
        <v>30859.377</v>
      </c>
      <c r="H1385" s="15">
        <f t="shared" si="131"/>
        <v>-10325</v>
      </c>
      <c r="I1385" s="48" t="s">
        <v>10652</v>
      </c>
      <c r="J1385" s="49" t="s">
        <v>10653</v>
      </c>
      <c r="K1385" s="48">
        <v>-10325</v>
      </c>
      <c r="L1385" s="48" t="s">
        <v>10625</v>
      </c>
      <c r="M1385" s="49" t="s">
        <v>9369</v>
      </c>
      <c r="N1385" s="49"/>
      <c r="O1385" s="50" t="s">
        <v>10505</v>
      </c>
      <c r="P1385" s="50" t="s">
        <v>10583</v>
      </c>
    </row>
    <row r="1386" spans="1:16" ht="13.5" thickBot="1" x14ac:dyDescent="0.25">
      <c r="A1386" s="15" t="str">
        <f t="shared" si="126"/>
        <v> AAB 2.97 </v>
      </c>
      <c r="B1386" s="21" t="str">
        <f t="shared" si="127"/>
        <v>I</v>
      </c>
      <c r="C1386" s="15">
        <f t="shared" si="128"/>
        <v>30860.563999999998</v>
      </c>
      <c r="D1386" s="19" t="str">
        <f t="shared" si="129"/>
        <v>vis</v>
      </c>
      <c r="E1386" s="47">
        <f>VLOOKUP(C1386,Active!C$21:E$693,3,FALSE)</f>
        <v>-21476.005486047568</v>
      </c>
      <c r="F1386" s="21" t="s">
        <v>9287</v>
      </c>
      <c r="G1386" s="19" t="str">
        <f t="shared" si="130"/>
        <v>30860.564</v>
      </c>
      <c r="H1386" s="15">
        <f t="shared" si="131"/>
        <v>-10324</v>
      </c>
      <c r="I1386" s="48" t="s">
        <v>10654</v>
      </c>
      <c r="J1386" s="49" t="s">
        <v>10655</v>
      </c>
      <c r="K1386" s="48">
        <v>-10324</v>
      </c>
      <c r="L1386" s="48" t="s">
        <v>10391</v>
      </c>
      <c r="M1386" s="49" t="s">
        <v>9369</v>
      </c>
      <c r="N1386" s="49"/>
      <c r="O1386" s="50" t="s">
        <v>10651</v>
      </c>
      <c r="P1386" s="50" t="s">
        <v>10640</v>
      </c>
    </row>
    <row r="1387" spans="1:16" ht="13.5" thickBot="1" x14ac:dyDescent="0.25">
      <c r="A1387" s="15" t="str">
        <f t="shared" si="126"/>
        <v> AAB 2.97 </v>
      </c>
      <c r="B1387" s="21" t="str">
        <f t="shared" si="127"/>
        <v>I</v>
      </c>
      <c r="C1387" s="15">
        <f t="shared" si="128"/>
        <v>30866.543000000001</v>
      </c>
      <c r="D1387" s="19" t="str">
        <f t="shared" si="129"/>
        <v>vis</v>
      </c>
      <c r="E1387" s="47">
        <f>VLOOKUP(C1387,Active!C$21:E$693,3,FALSE)</f>
        <v>-21471.003186529215</v>
      </c>
      <c r="F1387" s="21" t="s">
        <v>9287</v>
      </c>
      <c r="G1387" s="19" t="str">
        <f t="shared" si="130"/>
        <v>30866.543</v>
      </c>
      <c r="H1387" s="15">
        <f t="shared" si="131"/>
        <v>-10319</v>
      </c>
      <c r="I1387" s="48" t="s">
        <v>10656</v>
      </c>
      <c r="J1387" s="49" t="s">
        <v>10657</v>
      </c>
      <c r="K1387" s="48">
        <v>-10319</v>
      </c>
      <c r="L1387" s="48" t="s">
        <v>10578</v>
      </c>
      <c r="M1387" s="49" t="s">
        <v>9369</v>
      </c>
      <c r="N1387" s="49"/>
      <c r="O1387" s="50" t="s">
        <v>10651</v>
      </c>
      <c r="P1387" s="50" t="s">
        <v>10640</v>
      </c>
    </row>
    <row r="1388" spans="1:16" ht="13.5" thickBot="1" x14ac:dyDescent="0.25">
      <c r="A1388" s="15" t="str">
        <f t="shared" si="126"/>
        <v> AAB 2.95 </v>
      </c>
      <c r="B1388" s="21" t="str">
        <f t="shared" si="127"/>
        <v>I</v>
      </c>
      <c r="C1388" s="15">
        <f t="shared" si="128"/>
        <v>30908.38</v>
      </c>
      <c r="D1388" s="19" t="str">
        <f t="shared" si="129"/>
        <v>vis</v>
      </c>
      <c r="E1388" s="47">
        <f>VLOOKUP(C1388,Active!C$21:E$693,3,FALSE)</f>
        <v>-21436.000476218243</v>
      </c>
      <c r="F1388" s="21" t="s">
        <v>9287</v>
      </c>
      <c r="G1388" s="19" t="str">
        <f t="shared" si="130"/>
        <v>30908.380</v>
      </c>
      <c r="H1388" s="15">
        <f t="shared" si="131"/>
        <v>-10284</v>
      </c>
      <c r="I1388" s="48" t="s">
        <v>10658</v>
      </c>
      <c r="J1388" s="49" t="s">
        <v>10659</v>
      </c>
      <c r="K1388" s="48">
        <v>-10284</v>
      </c>
      <c r="L1388" s="48" t="s">
        <v>10660</v>
      </c>
      <c r="M1388" s="49" t="s">
        <v>9369</v>
      </c>
      <c r="N1388" s="49"/>
      <c r="O1388" s="50" t="s">
        <v>10505</v>
      </c>
      <c r="P1388" s="50" t="s">
        <v>10583</v>
      </c>
    </row>
    <row r="1389" spans="1:16" ht="13.5" thickBot="1" x14ac:dyDescent="0.25">
      <c r="A1389" s="15" t="str">
        <f t="shared" si="126"/>
        <v> AAB 2.95 </v>
      </c>
      <c r="B1389" s="21" t="str">
        <f t="shared" si="127"/>
        <v>I</v>
      </c>
      <c r="C1389" s="15">
        <f t="shared" si="128"/>
        <v>30933.48</v>
      </c>
      <c r="D1389" s="19" t="str">
        <f t="shared" si="129"/>
        <v>vis</v>
      </c>
      <c r="E1389" s="47">
        <f>VLOOKUP(C1389,Active!C$21:E$693,3,FALSE)</f>
        <v>-21415.000690650319</v>
      </c>
      <c r="F1389" s="21" t="s">
        <v>9287</v>
      </c>
      <c r="G1389" s="19" t="str">
        <f t="shared" si="130"/>
        <v>30933.480</v>
      </c>
      <c r="H1389" s="15">
        <f t="shared" si="131"/>
        <v>-10263</v>
      </c>
      <c r="I1389" s="48" t="s">
        <v>10661</v>
      </c>
      <c r="J1389" s="49" t="s">
        <v>10662</v>
      </c>
      <c r="K1389" s="48">
        <v>-10263</v>
      </c>
      <c r="L1389" s="48" t="s">
        <v>10660</v>
      </c>
      <c r="M1389" s="49" t="s">
        <v>9369</v>
      </c>
      <c r="N1389" s="49"/>
      <c r="O1389" s="50" t="s">
        <v>10505</v>
      </c>
      <c r="P1389" s="50" t="s">
        <v>10583</v>
      </c>
    </row>
    <row r="1390" spans="1:16" ht="13.5" thickBot="1" x14ac:dyDescent="0.25">
      <c r="A1390" s="15" t="str">
        <f t="shared" si="126"/>
        <v> AAB 2.95 </v>
      </c>
      <c r="B1390" s="21" t="str">
        <f t="shared" si="127"/>
        <v>I</v>
      </c>
      <c r="C1390" s="15">
        <f t="shared" si="128"/>
        <v>30939.454000000002</v>
      </c>
      <c r="D1390" s="19" t="str">
        <f t="shared" si="129"/>
        <v>vis</v>
      </c>
      <c r="E1390" s="47">
        <f>VLOOKUP(C1390,Active!C$21:E$693,3,FALSE)</f>
        <v>-21410.002574356182</v>
      </c>
      <c r="F1390" s="21" t="s">
        <v>9287</v>
      </c>
      <c r="G1390" s="19" t="str">
        <f t="shared" si="130"/>
        <v>30939.454</v>
      </c>
      <c r="H1390" s="15">
        <f t="shared" si="131"/>
        <v>-10258</v>
      </c>
      <c r="I1390" s="48" t="s">
        <v>10663</v>
      </c>
      <c r="J1390" s="49" t="s">
        <v>10664</v>
      </c>
      <c r="K1390" s="48">
        <v>-10258</v>
      </c>
      <c r="L1390" s="48" t="s">
        <v>10509</v>
      </c>
      <c r="M1390" s="49" t="s">
        <v>9369</v>
      </c>
      <c r="N1390" s="49"/>
      <c r="O1390" s="50" t="s">
        <v>10505</v>
      </c>
      <c r="P1390" s="50" t="s">
        <v>10583</v>
      </c>
    </row>
    <row r="1391" spans="1:16" ht="13.5" thickBot="1" x14ac:dyDescent="0.25">
      <c r="A1391" s="15" t="str">
        <f t="shared" si="126"/>
        <v> AAB 2.97 </v>
      </c>
      <c r="B1391" s="21" t="str">
        <f t="shared" si="127"/>
        <v>I</v>
      </c>
      <c r="C1391" s="15">
        <f t="shared" si="128"/>
        <v>30940.65</v>
      </c>
      <c r="D1391" s="19" t="str">
        <f t="shared" si="129"/>
        <v>vis</v>
      </c>
      <c r="E1391" s="47">
        <f>VLOOKUP(C1391,Active!C$21:E$693,3,FALSE)</f>
        <v>-21409.001947123543</v>
      </c>
      <c r="F1391" s="21" t="s">
        <v>9287</v>
      </c>
      <c r="G1391" s="19" t="str">
        <f t="shared" si="130"/>
        <v>30940.650</v>
      </c>
      <c r="H1391" s="15">
        <f t="shared" si="131"/>
        <v>-10257</v>
      </c>
      <c r="I1391" s="48" t="s">
        <v>10665</v>
      </c>
      <c r="J1391" s="49" t="s">
        <v>10666</v>
      </c>
      <c r="K1391" s="48">
        <v>-10257</v>
      </c>
      <c r="L1391" s="48" t="s">
        <v>10595</v>
      </c>
      <c r="M1391" s="49" t="s">
        <v>9369</v>
      </c>
      <c r="N1391" s="49"/>
      <c r="O1391" s="50" t="s">
        <v>10651</v>
      </c>
      <c r="P1391" s="50" t="s">
        <v>10640</v>
      </c>
    </row>
    <row r="1392" spans="1:16" ht="13.5" thickBot="1" x14ac:dyDescent="0.25">
      <c r="A1392" s="15" t="str">
        <f t="shared" si="126"/>
        <v> AAB 2.97 </v>
      </c>
      <c r="B1392" s="21" t="str">
        <f t="shared" si="127"/>
        <v>I</v>
      </c>
      <c r="C1392" s="15">
        <f t="shared" si="128"/>
        <v>30958.577000000001</v>
      </c>
      <c r="D1392" s="19" t="str">
        <f t="shared" si="129"/>
        <v>vis</v>
      </c>
      <c r="E1392" s="47">
        <f>VLOOKUP(C1392,Active!C$21:E$693,3,FALSE)</f>
        <v>-21394.003415016923</v>
      </c>
      <c r="F1392" s="21" t="s">
        <v>9287</v>
      </c>
      <c r="G1392" s="19" t="str">
        <f t="shared" si="130"/>
        <v>30958.577</v>
      </c>
      <c r="H1392" s="15">
        <f t="shared" si="131"/>
        <v>-10242</v>
      </c>
      <c r="I1392" s="48" t="s">
        <v>10667</v>
      </c>
      <c r="J1392" s="49" t="s">
        <v>10668</v>
      </c>
      <c r="K1392" s="48">
        <v>-10242</v>
      </c>
      <c r="L1392" s="48" t="s">
        <v>10578</v>
      </c>
      <c r="M1392" s="49" t="s">
        <v>9369</v>
      </c>
      <c r="N1392" s="49"/>
      <c r="O1392" s="50" t="s">
        <v>10651</v>
      </c>
      <c r="P1392" s="50" t="s">
        <v>10640</v>
      </c>
    </row>
    <row r="1393" spans="1:16" ht="13.5" thickBot="1" x14ac:dyDescent="0.25">
      <c r="A1393" s="15" t="str">
        <f t="shared" si="126"/>
        <v> AAB 2.95 </v>
      </c>
      <c r="B1393" s="21" t="str">
        <f t="shared" si="127"/>
        <v>I</v>
      </c>
      <c r="C1393" s="15">
        <f t="shared" si="128"/>
        <v>31000.413</v>
      </c>
      <c r="D1393" s="19" t="str">
        <f t="shared" si="129"/>
        <v>vis</v>
      </c>
      <c r="E1393" s="47">
        <f>VLOOKUP(C1393,Active!C$21:E$693,3,FALSE)</f>
        <v>-21359.001541350797</v>
      </c>
      <c r="F1393" s="21" t="s">
        <v>9287</v>
      </c>
      <c r="G1393" s="19" t="str">
        <f t="shared" si="130"/>
        <v>31000.413</v>
      </c>
      <c r="H1393" s="15">
        <f t="shared" si="131"/>
        <v>-10207</v>
      </c>
      <c r="I1393" s="48" t="s">
        <v>10669</v>
      </c>
      <c r="J1393" s="49" t="s">
        <v>10670</v>
      </c>
      <c r="K1393" s="48">
        <v>-10207</v>
      </c>
      <c r="L1393" s="48" t="s">
        <v>10586</v>
      </c>
      <c r="M1393" s="49" t="s">
        <v>9369</v>
      </c>
      <c r="N1393" s="49"/>
      <c r="O1393" s="50" t="s">
        <v>10505</v>
      </c>
      <c r="P1393" s="50" t="s">
        <v>10583</v>
      </c>
    </row>
    <row r="1394" spans="1:16" ht="13.5" thickBot="1" x14ac:dyDescent="0.25">
      <c r="A1394" s="15" t="str">
        <f t="shared" si="126"/>
        <v> AAB 2.95 </v>
      </c>
      <c r="B1394" s="21" t="str">
        <f t="shared" si="127"/>
        <v>I</v>
      </c>
      <c r="C1394" s="15">
        <f t="shared" si="128"/>
        <v>31012.368999999999</v>
      </c>
      <c r="D1394" s="19" t="str">
        <f t="shared" si="129"/>
        <v>vis</v>
      </c>
      <c r="E1394" s="47">
        <f>VLOOKUP(C1394,Active!C$21:E$693,3,FALSE)</f>
        <v>-21348.998615603781</v>
      </c>
      <c r="F1394" s="21" t="s">
        <v>9287</v>
      </c>
      <c r="G1394" s="19" t="str">
        <f t="shared" si="130"/>
        <v>31012.369</v>
      </c>
      <c r="H1394" s="15">
        <f t="shared" si="131"/>
        <v>-10197</v>
      </c>
      <c r="I1394" s="48" t="s">
        <v>10671</v>
      </c>
      <c r="J1394" s="49" t="s">
        <v>10672</v>
      </c>
      <c r="K1394" s="48">
        <v>-10197</v>
      </c>
      <c r="L1394" s="48" t="s">
        <v>10625</v>
      </c>
      <c r="M1394" s="49" t="s">
        <v>9369</v>
      </c>
      <c r="N1394" s="49"/>
      <c r="O1394" s="50" t="s">
        <v>10505</v>
      </c>
      <c r="P1394" s="50" t="s">
        <v>10583</v>
      </c>
    </row>
    <row r="1395" spans="1:16" ht="13.5" thickBot="1" x14ac:dyDescent="0.25">
      <c r="A1395" s="15" t="str">
        <f t="shared" si="126"/>
        <v> AAB 2.95 </v>
      </c>
      <c r="B1395" s="21" t="str">
        <f t="shared" si="127"/>
        <v>I</v>
      </c>
      <c r="C1395" s="15">
        <f t="shared" si="128"/>
        <v>31018.345000000001</v>
      </c>
      <c r="D1395" s="19" t="str">
        <f t="shared" si="129"/>
        <v>vis</v>
      </c>
      <c r="E1395" s="47">
        <f>VLOOKUP(C1395,Active!C$21:E$693,3,FALSE)</f>
        <v>-21343.998826019957</v>
      </c>
      <c r="F1395" s="21" t="s">
        <v>9287</v>
      </c>
      <c r="G1395" s="19" t="str">
        <f t="shared" si="130"/>
        <v>31018.345</v>
      </c>
      <c r="H1395" s="15">
        <f t="shared" si="131"/>
        <v>-10192</v>
      </c>
      <c r="I1395" s="48" t="s">
        <v>10673</v>
      </c>
      <c r="J1395" s="49" t="s">
        <v>10674</v>
      </c>
      <c r="K1395" s="48">
        <v>-10192</v>
      </c>
      <c r="L1395" s="48" t="s">
        <v>10625</v>
      </c>
      <c r="M1395" s="49" t="s">
        <v>9369</v>
      </c>
      <c r="N1395" s="49"/>
      <c r="O1395" s="50" t="s">
        <v>10505</v>
      </c>
      <c r="P1395" s="50" t="s">
        <v>10583</v>
      </c>
    </row>
    <row r="1396" spans="1:16" ht="13.5" thickBot="1" x14ac:dyDescent="0.25">
      <c r="A1396" s="15" t="str">
        <f t="shared" si="126"/>
        <v> APJ 114.301 </v>
      </c>
      <c r="B1396" s="21" t="str">
        <f t="shared" si="127"/>
        <v>I</v>
      </c>
      <c r="C1396" s="15">
        <f t="shared" si="128"/>
        <v>32085.701099999998</v>
      </c>
      <c r="D1396" s="19" t="str">
        <f t="shared" si="129"/>
        <v>vis</v>
      </c>
      <c r="E1396" s="47">
        <f>VLOOKUP(C1396,Active!C$21:E$693,3,FALSE)</f>
        <v>-20451.000848943524</v>
      </c>
      <c r="F1396" s="21" t="s">
        <v>9287</v>
      </c>
      <c r="G1396" s="19" t="str">
        <f t="shared" si="130"/>
        <v>32085.7011</v>
      </c>
      <c r="H1396" s="15">
        <f t="shared" si="131"/>
        <v>-9299</v>
      </c>
      <c r="I1396" s="48" t="s">
        <v>10675</v>
      </c>
      <c r="J1396" s="49" t="s">
        <v>10676</v>
      </c>
      <c r="K1396" s="48">
        <v>-9299</v>
      </c>
      <c r="L1396" s="48" t="s">
        <v>10677</v>
      </c>
      <c r="M1396" s="49" t="s">
        <v>10601</v>
      </c>
      <c r="N1396" s="49" t="s">
        <v>10602</v>
      </c>
      <c r="O1396" s="50" t="s">
        <v>10603</v>
      </c>
      <c r="P1396" s="50" t="s">
        <v>10604</v>
      </c>
    </row>
    <row r="1397" spans="1:16" ht="13.5" thickBot="1" x14ac:dyDescent="0.25">
      <c r="A1397" s="15" t="str">
        <f t="shared" si="126"/>
        <v> APJ 114.301 </v>
      </c>
      <c r="B1397" s="21" t="str">
        <f t="shared" si="127"/>
        <v>I</v>
      </c>
      <c r="C1397" s="15">
        <f t="shared" si="128"/>
        <v>32115.582699999999</v>
      </c>
      <c r="D1397" s="19" t="str">
        <f t="shared" si="129"/>
        <v>vis</v>
      </c>
      <c r="E1397" s="47">
        <f>VLOOKUP(C1397,Active!C$21:E$693,3,FALSE)</f>
        <v>-20426.000562392666</v>
      </c>
      <c r="F1397" s="21" t="s">
        <v>9287</v>
      </c>
      <c r="G1397" s="19" t="str">
        <f t="shared" si="130"/>
        <v>32115.5827</v>
      </c>
      <c r="H1397" s="15">
        <f t="shared" si="131"/>
        <v>-9274</v>
      </c>
      <c r="I1397" s="48" t="s">
        <v>10678</v>
      </c>
      <c r="J1397" s="49" t="s">
        <v>10679</v>
      </c>
      <c r="K1397" s="48">
        <v>-9274</v>
      </c>
      <c r="L1397" s="48" t="s">
        <v>10680</v>
      </c>
      <c r="M1397" s="49" t="s">
        <v>10601</v>
      </c>
      <c r="N1397" s="49" t="s">
        <v>10602</v>
      </c>
      <c r="O1397" s="50" t="s">
        <v>10603</v>
      </c>
      <c r="P1397" s="50" t="s">
        <v>10604</v>
      </c>
    </row>
    <row r="1398" spans="1:16" ht="13.5" thickBot="1" x14ac:dyDescent="0.25">
      <c r="A1398" s="15" t="str">
        <f t="shared" si="126"/>
        <v> APJ 114.301 </v>
      </c>
      <c r="B1398" s="21" t="str">
        <f t="shared" si="127"/>
        <v>I</v>
      </c>
      <c r="C1398" s="15">
        <f t="shared" si="128"/>
        <v>32152.6358</v>
      </c>
      <c r="D1398" s="19" t="str">
        <f t="shared" si="129"/>
        <v>vis</v>
      </c>
      <c r="E1398" s="47">
        <f>VLOOKUP(C1398,Active!C$21:E$693,3,FALSE)</f>
        <v>-20395.000277347768</v>
      </c>
      <c r="F1398" s="21" t="s">
        <v>9287</v>
      </c>
      <c r="G1398" s="19" t="str">
        <f t="shared" si="130"/>
        <v>32152.6358</v>
      </c>
      <c r="H1398" s="15">
        <f t="shared" si="131"/>
        <v>-9243</v>
      </c>
      <c r="I1398" s="48" t="s">
        <v>10681</v>
      </c>
      <c r="J1398" s="49" t="s">
        <v>10682</v>
      </c>
      <c r="K1398" s="48">
        <v>-9243</v>
      </c>
      <c r="L1398" s="48" t="s">
        <v>10600</v>
      </c>
      <c r="M1398" s="49" t="s">
        <v>10601</v>
      </c>
      <c r="N1398" s="49" t="s">
        <v>10602</v>
      </c>
      <c r="O1398" s="50" t="s">
        <v>10603</v>
      </c>
      <c r="P1398" s="50" t="s">
        <v>10604</v>
      </c>
    </row>
    <row r="1399" spans="1:16" ht="13.5" thickBot="1" x14ac:dyDescent="0.25">
      <c r="A1399" s="15" t="str">
        <f t="shared" si="126"/>
        <v> AAB 2.97 </v>
      </c>
      <c r="B1399" s="21" t="str">
        <f t="shared" si="127"/>
        <v>I</v>
      </c>
      <c r="C1399" s="15">
        <f t="shared" si="128"/>
        <v>32298.46</v>
      </c>
      <c r="D1399" s="19" t="str">
        <f t="shared" si="129"/>
        <v>vis</v>
      </c>
      <c r="E1399" s="47">
        <f>VLOOKUP(C1399,Active!C$21:E$693,3,FALSE)</f>
        <v>-20272.997212383048</v>
      </c>
      <c r="F1399" s="21" t="s">
        <v>9287</v>
      </c>
      <c r="G1399" s="19" t="str">
        <f t="shared" si="130"/>
        <v>32298.460</v>
      </c>
      <c r="H1399" s="15">
        <f t="shared" si="131"/>
        <v>-9121</v>
      </c>
      <c r="I1399" s="48" t="s">
        <v>10683</v>
      </c>
      <c r="J1399" s="49" t="s">
        <v>10684</v>
      </c>
      <c r="K1399" s="48">
        <v>-9121</v>
      </c>
      <c r="L1399" s="48" t="s">
        <v>10685</v>
      </c>
      <c r="M1399" s="49" t="s">
        <v>9369</v>
      </c>
      <c r="N1399" s="49"/>
      <c r="O1399" s="50" t="s">
        <v>10276</v>
      </c>
      <c r="P1399" s="50" t="s">
        <v>10640</v>
      </c>
    </row>
    <row r="1400" spans="1:16" ht="13.5" thickBot="1" x14ac:dyDescent="0.25">
      <c r="A1400" s="15" t="str">
        <f t="shared" si="126"/>
        <v> AAB 2.97 </v>
      </c>
      <c r="B1400" s="21" t="str">
        <f t="shared" si="127"/>
        <v>I</v>
      </c>
      <c r="C1400" s="15">
        <f t="shared" si="128"/>
        <v>32365.397000000001</v>
      </c>
      <c r="D1400" s="19" t="str">
        <f t="shared" si="129"/>
        <v>vis</v>
      </c>
      <c r="E1400" s="47">
        <f>VLOOKUP(C1400,Active!C$21:E$693,3,FALSE)</f>
        <v>-20216.994716504149</v>
      </c>
      <c r="F1400" s="21" t="s">
        <v>9287</v>
      </c>
      <c r="G1400" s="19" t="str">
        <f t="shared" si="130"/>
        <v>32365.397</v>
      </c>
      <c r="H1400" s="15">
        <f t="shared" si="131"/>
        <v>-9065</v>
      </c>
      <c r="I1400" s="48" t="s">
        <v>10686</v>
      </c>
      <c r="J1400" s="49" t="s">
        <v>10687</v>
      </c>
      <c r="K1400" s="48">
        <v>-9065</v>
      </c>
      <c r="L1400" s="48" t="s">
        <v>10688</v>
      </c>
      <c r="M1400" s="49" t="s">
        <v>9369</v>
      </c>
      <c r="N1400" s="49"/>
      <c r="O1400" s="50" t="s">
        <v>10276</v>
      </c>
      <c r="P1400" s="50" t="s">
        <v>10640</v>
      </c>
    </row>
    <row r="1401" spans="1:16" ht="13.5" thickBot="1" x14ac:dyDescent="0.25">
      <c r="A1401" s="15" t="str">
        <f t="shared" si="126"/>
        <v> APJ 114.301 </v>
      </c>
      <c r="B1401" s="21" t="str">
        <f t="shared" si="127"/>
        <v>I</v>
      </c>
      <c r="C1401" s="15">
        <f t="shared" si="128"/>
        <v>32452.646000000001</v>
      </c>
      <c r="D1401" s="19" t="str">
        <f t="shared" si="129"/>
        <v>vis</v>
      </c>
      <c r="E1401" s="47">
        <f>VLOOKUP(C1401,Active!C$21:E$693,3,FALSE)</f>
        <v>-20143.998290567255</v>
      </c>
      <c r="F1401" s="21" t="s">
        <v>9287</v>
      </c>
      <c r="G1401" s="19" t="str">
        <f t="shared" si="130"/>
        <v>32452.6460</v>
      </c>
      <c r="H1401" s="15">
        <f t="shared" si="131"/>
        <v>-8992</v>
      </c>
      <c r="I1401" s="48" t="s">
        <v>10689</v>
      </c>
      <c r="J1401" s="49" t="s">
        <v>10690</v>
      </c>
      <c r="K1401" s="48">
        <v>-8992</v>
      </c>
      <c r="L1401" s="48" t="s">
        <v>10691</v>
      </c>
      <c r="M1401" s="49" t="s">
        <v>10601</v>
      </c>
      <c r="N1401" s="49" t="s">
        <v>10602</v>
      </c>
      <c r="O1401" s="50" t="s">
        <v>10603</v>
      </c>
      <c r="P1401" s="50" t="s">
        <v>10604</v>
      </c>
    </row>
    <row r="1402" spans="1:16" ht="13.5" thickBot="1" x14ac:dyDescent="0.25">
      <c r="A1402" s="15" t="str">
        <f t="shared" si="126"/>
        <v> WARC 24 </v>
      </c>
      <c r="B1402" s="21" t="str">
        <f t="shared" si="127"/>
        <v>II</v>
      </c>
      <c r="C1402" s="15">
        <f t="shared" si="128"/>
        <v>32455.4755</v>
      </c>
      <c r="D1402" s="19" t="str">
        <f t="shared" si="129"/>
        <v>vis</v>
      </c>
      <c r="E1402" s="47">
        <f>VLOOKUP(C1402,Active!C$21:E$693,3,FALSE)</f>
        <v>-20141.631003983017</v>
      </c>
      <c r="F1402" s="21" t="s">
        <v>9287</v>
      </c>
      <c r="G1402" s="19" t="str">
        <f t="shared" si="130"/>
        <v>32455.4755</v>
      </c>
      <c r="H1402" s="15">
        <f t="shared" si="131"/>
        <v>-8989.5</v>
      </c>
      <c r="I1402" s="48" t="s">
        <v>10692</v>
      </c>
      <c r="J1402" s="49" t="s">
        <v>10693</v>
      </c>
      <c r="K1402" s="48">
        <v>-8989.5</v>
      </c>
      <c r="L1402" s="48" t="s">
        <v>10694</v>
      </c>
      <c r="M1402" s="49" t="s">
        <v>9369</v>
      </c>
      <c r="N1402" s="49"/>
      <c r="O1402" s="50" t="s">
        <v>10695</v>
      </c>
      <c r="P1402" s="50" t="s">
        <v>10696</v>
      </c>
    </row>
    <row r="1403" spans="1:16" ht="13.5" thickBot="1" x14ac:dyDescent="0.25">
      <c r="A1403" s="15" t="str">
        <f t="shared" si="126"/>
        <v> AAC 4.83 </v>
      </c>
      <c r="B1403" s="21" t="str">
        <f t="shared" si="127"/>
        <v>I</v>
      </c>
      <c r="C1403" s="15">
        <f t="shared" si="128"/>
        <v>32469.386999999999</v>
      </c>
      <c r="D1403" s="19" t="str">
        <f t="shared" si="129"/>
        <v>vis</v>
      </c>
      <c r="E1403" s="47">
        <f>VLOOKUP(C1403,Active!C$21:E$693,3,FALSE)</f>
        <v>-20129.992019244841</v>
      </c>
      <c r="F1403" s="21" t="s">
        <v>9287</v>
      </c>
      <c r="G1403" s="19" t="str">
        <f t="shared" si="130"/>
        <v>32469.387</v>
      </c>
      <c r="H1403" s="15">
        <f t="shared" si="131"/>
        <v>-8978</v>
      </c>
      <c r="I1403" s="48" t="s">
        <v>10697</v>
      </c>
      <c r="J1403" s="49" t="s">
        <v>10698</v>
      </c>
      <c r="K1403" s="48">
        <v>-8978</v>
      </c>
      <c r="L1403" s="48" t="s">
        <v>10699</v>
      </c>
      <c r="M1403" s="49" t="s">
        <v>9369</v>
      </c>
      <c r="N1403" s="49"/>
      <c r="O1403" s="50" t="s">
        <v>10485</v>
      </c>
      <c r="P1403" s="50" t="s">
        <v>10488</v>
      </c>
    </row>
    <row r="1404" spans="1:16" ht="13.5" thickBot="1" x14ac:dyDescent="0.25">
      <c r="A1404" s="15" t="str">
        <f t="shared" si="126"/>
        <v> AAB 2.97 </v>
      </c>
      <c r="B1404" s="21" t="str">
        <f t="shared" si="127"/>
        <v>I</v>
      </c>
      <c r="C1404" s="15">
        <f t="shared" si="128"/>
        <v>32475.363000000001</v>
      </c>
      <c r="D1404" s="19" t="str">
        <f t="shared" si="129"/>
        <v>vis</v>
      </c>
      <c r="E1404" s="47">
        <f>VLOOKUP(C1404,Active!C$21:E$693,3,FALSE)</f>
        <v>-20124.992229661017</v>
      </c>
      <c r="F1404" s="21" t="s">
        <v>9287</v>
      </c>
      <c r="G1404" s="19" t="str">
        <f t="shared" si="130"/>
        <v>32475.363</v>
      </c>
      <c r="H1404" s="15">
        <f t="shared" si="131"/>
        <v>-8973</v>
      </c>
      <c r="I1404" s="48" t="s">
        <v>10700</v>
      </c>
      <c r="J1404" s="49" t="s">
        <v>10701</v>
      </c>
      <c r="K1404" s="48">
        <v>-8973</v>
      </c>
      <c r="L1404" s="48" t="s">
        <v>10699</v>
      </c>
      <c r="M1404" s="49" t="s">
        <v>9369</v>
      </c>
      <c r="N1404" s="49"/>
      <c r="O1404" s="50" t="s">
        <v>10276</v>
      </c>
      <c r="P1404" s="50" t="s">
        <v>10640</v>
      </c>
    </row>
    <row r="1405" spans="1:16" ht="13.5" thickBot="1" x14ac:dyDescent="0.25">
      <c r="A1405" s="15" t="str">
        <f t="shared" si="126"/>
        <v> AAB 2.91 </v>
      </c>
      <c r="B1405" s="21" t="str">
        <f t="shared" si="127"/>
        <v>I</v>
      </c>
      <c r="C1405" s="15">
        <f t="shared" si="128"/>
        <v>32562.613000000001</v>
      </c>
      <c r="D1405" s="19" t="str">
        <f t="shared" si="129"/>
        <v>vis</v>
      </c>
      <c r="E1405" s="47">
        <f>VLOOKUP(C1405,Active!C$21:E$693,3,FALSE)</f>
        <v>-20051.994967079281</v>
      </c>
      <c r="F1405" s="21" t="s">
        <v>9287</v>
      </c>
      <c r="G1405" s="19" t="str">
        <f t="shared" si="130"/>
        <v>32562.613</v>
      </c>
      <c r="H1405" s="15">
        <f t="shared" si="131"/>
        <v>-8900</v>
      </c>
      <c r="I1405" s="48" t="s">
        <v>10702</v>
      </c>
      <c r="J1405" s="49" t="s">
        <v>10703</v>
      </c>
      <c r="K1405" s="48">
        <v>-8900</v>
      </c>
      <c r="L1405" s="48" t="s">
        <v>10688</v>
      </c>
      <c r="M1405" s="49" t="s">
        <v>9369</v>
      </c>
      <c r="N1405" s="49"/>
      <c r="O1405" s="50" t="s">
        <v>10485</v>
      </c>
      <c r="P1405" s="50" t="s">
        <v>10704</v>
      </c>
    </row>
    <row r="1406" spans="1:16" ht="13.5" thickBot="1" x14ac:dyDescent="0.25">
      <c r="A1406" s="15" t="str">
        <f t="shared" si="126"/>
        <v> AAB 2.91 </v>
      </c>
      <c r="B1406" s="21" t="str">
        <f t="shared" si="127"/>
        <v>I</v>
      </c>
      <c r="C1406" s="15">
        <f t="shared" si="128"/>
        <v>32616.409</v>
      </c>
      <c r="D1406" s="19" t="str">
        <f t="shared" si="129"/>
        <v>vis</v>
      </c>
      <c r="E1406" s="47">
        <f>VLOOKUP(C1406,Active!C$21:E$693,3,FALSE)</f>
        <v>-20006.986821086764</v>
      </c>
      <c r="F1406" s="21" t="s">
        <v>9287</v>
      </c>
      <c r="G1406" s="19" t="str">
        <f t="shared" si="130"/>
        <v>32616.409</v>
      </c>
      <c r="H1406" s="15">
        <f t="shared" si="131"/>
        <v>-8855</v>
      </c>
      <c r="I1406" s="48" t="s">
        <v>10705</v>
      </c>
      <c r="J1406" s="49" t="s">
        <v>10706</v>
      </c>
      <c r="K1406" s="48">
        <v>-8855</v>
      </c>
      <c r="L1406" s="48" t="s">
        <v>10707</v>
      </c>
      <c r="M1406" s="49" t="s">
        <v>9369</v>
      </c>
      <c r="N1406" s="49"/>
      <c r="O1406" s="50" t="s">
        <v>10485</v>
      </c>
      <c r="P1406" s="50" t="s">
        <v>10704</v>
      </c>
    </row>
    <row r="1407" spans="1:16" ht="13.5" thickBot="1" x14ac:dyDescent="0.25">
      <c r="A1407" s="15" t="str">
        <f t="shared" si="126"/>
        <v> AAC 4.114 </v>
      </c>
      <c r="B1407" s="21" t="str">
        <f t="shared" si="127"/>
        <v>I</v>
      </c>
      <c r="C1407" s="15">
        <f t="shared" si="128"/>
        <v>32641.501</v>
      </c>
      <c r="D1407" s="19" t="str">
        <f t="shared" si="129"/>
        <v>vis</v>
      </c>
      <c r="E1407" s="47">
        <f>VLOOKUP(C1407,Active!C$21:E$693,3,FALSE)</f>
        <v>-19985.993728677586</v>
      </c>
      <c r="F1407" s="21" t="s">
        <v>9287</v>
      </c>
      <c r="G1407" s="19" t="str">
        <f t="shared" si="130"/>
        <v>32641.501</v>
      </c>
      <c r="H1407" s="15">
        <f t="shared" si="131"/>
        <v>-8834</v>
      </c>
      <c r="I1407" s="48" t="s">
        <v>10708</v>
      </c>
      <c r="J1407" s="49" t="s">
        <v>10709</v>
      </c>
      <c r="K1407" s="48">
        <v>-8834</v>
      </c>
      <c r="L1407" s="48" t="s">
        <v>10710</v>
      </c>
      <c r="M1407" s="49" t="s">
        <v>9369</v>
      </c>
      <c r="N1407" s="49"/>
      <c r="O1407" s="50" t="s">
        <v>10485</v>
      </c>
      <c r="P1407" s="50" t="s">
        <v>10711</v>
      </c>
    </row>
    <row r="1408" spans="1:16" ht="13.5" thickBot="1" x14ac:dyDescent="0.25">
      <c r="A1408" s="15" t="str">
        <f t="shared" si="126"/>
        <v> AAB 2.91 </v>
      </c>
      <c r="B1408" s="21" t="str">
        <f t="shared" si="127"/>
        <v>I</v>
      </c>
      <c r="C1408" s="15">
        <f t="shared" si="128"/>
        <v>32678.548999999999</v>
      </c>
      <c r="D1408" s="19" t="str">
        <f t="shared" si="129"/>
        <v>vis</v>
      </c>
      <c r="E1408" s="47">
        <f>VLOOKUP(C1408,Active!C$21:E$693,3,FALSE)</f>
        <v>-19954.997710521387</v>
      </c>
      <c r="F1408" s="21" t="s">
        <v>9287</v>
      </c>
      <c r="G1408" s="19" t="str">
        <f t="shared" si="130"/>
        <v>32678.549</v>
      </c>
      <c r="H1408" s="15">
        <f t="shared" si="131"/>
        <v>-8803</v>
      </c>
      <c r="I1408" s="48" t="s">
        <v>10712</v>
      </c>
      <c r="J1408" s="49" t="s">
        <v>10713</v>
      </c>
      <c r="K1408" s="48">
        <v>-8803</v>
      </c>
      <c r="L1408" s="48" t="s">
        <v>10685</v>
      </c>
      <c r="M1408" s="49" t="s">
        <v>9369</v>
      </c>
      <c r="N1408" s="49"/>
      <c r="O1408" s="50" t="s">
        <v>10485</v>
      </c>
      <c r="P1408" s="50" t="s">
        <v>10704</v>
      </c>
    </row>
    <row r="1409" spans="1:16" ht="13.5" thickBot="1" x14ac:dyDescent="0.25">
      <c r="A1409" s="15" t="str">
        <f t="shared" si="126"/>
        <v> APJ 115.61 </v>
      </c>
      <c r="B1409" s="21" t="str">
        <f t="shared" si="127"/>
        <v>I</v>
      </c>
      <c r="C1409" s="15">
        <f t="shared" si="128"/>
        <v>32683.331900000001</v>
      </c>
      <c r="D1409" s="19" t="str">
        <f t="shared" si="129"/>
        <v>vis</v>
      </c>
      <c r="E1409" s="47">
        <f>VLOOKUP(C1409,Active!C$21:E$693,3,FALSE)</f>
        <v>-19950.996121900156</v>
      </c>
      <c r="F1409" s="21" t="s">
        <v>9287</v>
      </c>
      <c r="G1409" s="19" t="str">
        <f t="shared" si="130"/>
        <v>32683.3319</v>
      </c>
      <c r="H1409" s="15">
        <f t="shared" si="131"/>
        <v>-8799</v>
      </c>
      <c r="I1409" s="48" t="s">
        <v>10714</v>
      </c>
      <c r="J1409" s="49" t="s">
        <v>10715</v>
      </c>
      <c r="K1409" s="48">
        <v>-8799</v>
      </c>
      <c r="L1409" s="48" t="s">
        <v>10716</v>
      </c>
      <c r="M1409" s="49" t="s">
        <v>10601</v>
      </c>
      <c r="N1409" s="49" t="s">
        <v>10602</v>
      </c>
      <c r="O1409" s="50" t="s">
        <v>10717</v>
      </c>
      <c r="P1409" s="50" t="s">
        <v>10718</v>
      </c>
    </row>
    <row r="1410" spans="1:16" ht="13.5" thickBot="1" x14ac:dyDescent="0.25">
      <c r="A1410" s="15" t="str">
        <f t="shared" si="126"/>
        <v> AAB 2.91 </v>
      </c>
      <c r="B1410" s="21" t="str">
        <f t="shared" si="127"/>
        <v>I</v>
      </c>
      <c r="C1410" s="15">
        <f t="shared" si="128"/>
        <v>32684.530999999999</v>
      </c>
      <c r="D1410" s="19" t="str">
        <f t="shared" si="129"/>
        <v>vis</v>
      </c>
      <c r="E1410" s="47">
        <f>VLOOKUP(C1410,Active!C$21:E$693,3,FALSE)</f>
        <v>-19949.992901068505</v>
      </c>
      <c r="F1410" s="21" t="s">
        <v>9287</v>
      </c>
      <c r="G1410" s="19" t="str">
        <f t="shared" si="130"/>
        <v>32684.531</v>
      </c>
      <c r="H1410" s="15">
        <f t="shared" si="131"/>
        <v>-8798</v>
      </c>
      <c r="I1410" s="48" t="s">
        <v>10719</v>
      </c>
      <c r="J1410" s="49" t="s">
        <v>10720</v>
      </c>
      <c r="K1410" s="48">
        <v>-8798</v>
      </c>
      <c r="L1410" s="48" t="s">
        <v>10699</v>
      </c>
      <c r="M1410" s="49" t="s">
        <v>9369</v>
      </c>
      <c r="N1410" s="49"/>
      <c r="O1410" s="50" t="s">
        <v>10485</v>
      </c>
      <c r="P1410" s="50" t="s">
        <v>10704</v>
      </c>
    </row>
    <row r="1411" spans="1:16" ht="13.5" thickBot="1" x14ac:dyDescent="0.25">
      <c r="A1411" s="15" t="str">
        <f t="shared" si="126"/>
        <v> AAC 4.158 </v>
      </c>
      <c r="B1411" s="21" t="str">
        <f t="shared" si="127"/>
        <v>I</v>
      </c>
      <c r="C1411" s="15">
        <f t="shared" si="128"/>
        <v>32763.419000000002</v>
      </c>
      <c r="D1411" s="19" t="str">
        <f t="shared" si="129"/>
        <v>vis</v>
      </c>
      <c r="E1411" s="47">
        <f>VLOOKUP(C1411,Active!C$21:E$693,3,FALSE)</f>
        <v>-19883.991662666805</v>
      </c>
      <c r="F1411" s="21" t="s">
        <v>9287</v>
      </c>
      <c r="G1411" s="19" t="str">
        <f t="shared" si="130"/>
        <v>32763.419</v>
      </c>
      <c r="H1411" s="15">
        <f t="shared" si="131"/>
        <v>-8732</v>
      </c>
      <c r="I1411" s="48" t="s">
        <v>10721</v>
      </c>
      <c r="J1411" s="49" t="s">
        <v>10722</v>
      </c>
      <c r="K1411" s="48">
        <v>-8732</v>
      </c>
      <c r="L1411" s="48" t="s">
        <v>10723</v>
      </c>
      <c r="M1411" s="49" t="s">
        <v>9369</v>
      </c>
      <c r="N1411" s="49"/>
      <c r="O1411" s="50" t="s">
        <v>10724</v>
      </c>
      <c r="P1411" s="50" t="s">
        <v>10725</v>
      </c>
    </row>
    <row r="1412" spans="1:16" ht="13.5" thickBot="1" x14ac:dyDescent="0.25">
      <c r="A1412" s="15" t="str">
        <f t="shared" si="126"/>
        <v> AAB 2.91 </v>
      </c>
      <c r="B1412" s="21" t="str">
        <f t="shared" si="127"/>
        <v>I</v>
      </c>
      <c r="C1412" s="15">
        <f t="shared" si="128"/>
        <v>32770.582000000002</v>
      </c>
      <c r="D1412" s="19" t="str">
        <f t="shared" si="129"/>
        <v>vis</v>
      </c>
      <c r="E1412" s="47">
        <f>VLOOKUP(C1412,Active!C$21:E$693,3,FALSE)</f>
        <v>-19877.998775653934</v>
      </c>
      <c r="F1412" s="21" t="s">
        <v>9287</v>
      </c>
      <c r="G1412" s="19" t="str">
        <f t="shared" si="130"/>
        <v>32770.582</v>
      </c>
      <c r="H1412" s="15">
        <f t="shared" si="131"/>
        <v>-8726</v>
      </c>
      <c r="I1412" s="48" t="s">
        <v>10726</v>
      </c>
      <c r="J1412" s="49" t="s">
        <v>10727</v>
      </c>
      <c r="K1412" s="48">
        <v>-8726</v>
      </c>
      <c r="L1412" s="48" t="s">
        <v>10615</v>
      </c>
      <c r="M1412" s="49" t="s">
        <v>9369</v>
      </c>
      <c r="N1412" s="49"/>
      <c r="O1412" s="50" t="s">
        <v>10485</v>
      </c>
      <c r="P1412" s="50" t="s">
        <v>10704</v>
      </c>
    </row>
    <row r="1413" spans="1:16" ht="13.5" thickBot="1" x14ac:dyDescent="0.25">
      <c r="A1413" s="15" t="str">
        <f t="shared" si="126"/>
        <v> AAC 4.117 </v>
      </c>
      <c r="B1413" s="21" t="str">
        <f t="shared" si="127"/>
        <v>I</v>
      </c>
      <c r="C1413" s="15">
        <f t="shared" si="128"/>
        <v>32781.338000000003</v>
      </c>
      <c r="D1413" s="19" t="str">
        <f t="shared" si="129"/>
        <v>vis</v>
      </c>
      <c r="E1413" s="47">
        <f>VLOOKUP(C1413,Active!C$21:E$693,3,FALSE)</f>
        <v>-19868.999823718928</v>
      </c>
      <c r="F1413" s="21" t="s">
        <v>9287</v>
      </c>
      <c r="G1413" s="19" t="str">
        <f t="shared" si="130"/>
        <v>32781.338</v>
      </c>
      <c r="H1413" s="15">
        <f t="shared" si="131"/>
        <v>-8717</v>
      </c>
      <c r="I1413" s="48" t="s">
        <v>10728</v>
      </c>
      <c r="J1413" s="49" t="s">
        <v>10729</v>
      </c>
      <c r="K1413" s="48">
        <v>-8717</v>
      </c>
      <c r="L1413" s="48" t="s">
        <v>10634</v>
      </c>
      <c r="M1413" s="49" t="s">
        <v>9369</v>
      </c>
      <c r="N1413" s="49"/>
      <c r="O1413" s="50" t="s">
        <v>10730</v>
      </c>
      <c r="P1413" s="50" t="s">
        <v>10731</v>
      </c>
    </row>
    <row r="1414" spans="1:16" ht="13.5" thickBot="1" x14ac:dyDescent="0.25">
      <c r="A1414" s="15" t="str">
        <f t="shared" si="126"/>
        <v> AAB 2.92 </v>
      </c>
      <c r="B1414" s="21" t="str">
        <f t="shared" si="127"/>
        <v>I</v>
      </c>
      <c r="C1414" s="15">
        <f t="shared" si="128"/>
        <v>32794.489000000001</v>
      </c>
      <c r="D1414" s="19" t="str">
        <f t="shared" si="129"/>
        <v>vis</v>
      </c>
      <c r="E1414" s="47">
        <f>VLOOKUP(C1414,Active!C$21:E$693,3,FALSE)</f>
        <v>-19857.997107384119</v>
      </c>
      <c r="F1414" s="21" t="s">
        <v>9287</v>
      </c>
      <c r="G1414" s="19" t="str">
        <f t="shared" si="130"/>
        <v>32794.489</v>
      </c>
      <c r="H1414" s="15">
        <f t="shared" si="131"/>
        <v>-8706</v>
      </c>
      <c r="I1414" s="48" t="s">
        <v>10732</v>
      </c>
      <c r="J1414" s="49" t="s">
        <v>10733</v>
      </c>
      <c r="K1414" s="48">
        <v>-8706</v>
      </c>
      <c r="L1414" s="48" t="s">
        <v>10734</v>
      </c>
      <c r="M1414" s="49" t="s">
        <v>9369</v>
      </c>
      <c r="N1414" s="49"/>
      <c r="O1414" s="50" t="s">
        <v>10730</v>
      </c>
      <c r="P1414" s="50" t="s">
        <v>10735</v>
      </c>
    </row>
    <row r="1415" spans="1:16" ht="13.5" thickBot="1" x14ac:dyDescent="0.25">
      <c r="A1415" s="15" t="str">
        <f t="shared" si="126"/>
        <v> AAC 4.132 </v>
      </c>
      <c r="B1415" s="21" t="str">
        <f t="shared" si="127"/>
        <v>I</v>
      </c>
      <c r="C1415" s="15">
        <f t="shared" si="128"/>
        <v>32794.489800000003</v>
      </c>
      <c r="D1415" s="19" t="str">
        <f t="shared" si="129"/>
        <v>vis</v>
      </c>
      <c r="E1415" s="47">
        <f>VLOOKUP(C1415,Active!C$21:E$693,3,FALSE)</f>
        <v>-19857.996438068243</v>
      </c>
      <c r="F1415" s="21" t="s">
        <v>9287</v>
      </c>
      <c r="G1415" s="19" t="str">
        <f t="shared" si="130"/>
        <v>32794.4898</v>
      </c>
      <c r="H1415" s="15">
        <f t="shared" si="131"/>
        <v>-8706</v>
      </c>
      <c r="I1415" s="48" t="s">
        <v>10736</v>
      </c>
      <c r="J1415" s="49" t="s">
        <v>10737</v>
      </c>
      <c r="K1415" s="48">
        <v>-8706</v>
      </c>
      <c r="L1415" s="48" t="s">
        <v>10738</v>
      </c>
      <c r="M1415" s="49" t="s">
        <v>10601</v>
      </c>
      <c r="N1415" s="49" t="s">
        <v>10602</v>
      </c>
      <c r="O1415" s="50" t="s">
        <v>10739</v>
      </c>
      <c r="P1415" s="50" t="s">
        <v>10740</v>
      </c>
    </row>
    <row r="1416" spans="1:16" ht="13.5" thickBot="1" x14ac:dyDescent="0.25">
      <c r="A1416" s="15" t="str">
        <f t="shared" si="126"/>
        <v> AAC 4.114 </v>
      </c>
      <c r="B1416" s="21" t="str">
        <f t="shared" si="127"/>
        <v>I</v>
      </c>
      <c r="C1416" s="15">
        <f t="shared" si="128"/>
        <v>32794.49</v>
      </c>
      <c r="D1416" s="19" t="str">
        <f t="shared" si="129"/>
        <v>vis</v>
      </c>
      <c r="E1416" s="47">
        <f>VLOOKUP(C1416,Active!C$21:E$693,3,FALSE)</f>
        <v>-19857.996270739277</v>
      </c>
      <c r="F1416" s="21" t="s">
        <v>9287</v>
      </c>
      <c r="G1416" s="19" t="str">
        <f t="shared" si="130"/>
        <v>32794.490</v>
      </c>
      <c r="H1416" s="15">
        <f t="shared" si="131"/>
        <v>-8706</v>
      </c>
      <c r="I1416" s="48" t="s">
        <v>10741</v>
      </c>
      <c r="J1416" s="49" t="s">
        <v>10737</v>
      </c>
      <c r="K1416" s="48">
        <v>-8706</v>
      </c>
      <c r="L1416" s="48" t="s">
        <v>10742</v>
      </c>
      <c r="M1416" s="49" t="s">
        <v>9369</v>
      </c>
      <c r="N1416" s="49"/>
      <c r="O1416" s="50" t="s">
        <v>10485</v>
      </c>
      <c r="P1416" s="50" t="s">
        <v>10711</v>
      </c>
    </row>
    <row r="1417" spans="1:16" ht="13.5" thickBot="1" x14ac:dyDescent="0.25">
      <c r="A1417" s="15" t="str">
        <f t="shared" si="126"/>
        <v>BAVM 4 </v>
      </c>
      <c r="B1417" s="21" t="str">
        <f t="shared" si="127"/>
        <v>I</v>
      </c>
      <c r="C1417" s="15">
        <f t="shared" si="128"/>
        <v>32806.438000000002</v>
      </c>
      <c r="D1417" s="19" t="str">
        <f t="shared" si="129"/>
        <v>vis</v>
      </c>
      <c r="E1417" s="47">
        <f>VLOOKUP(C1417,Active!C$21:E$693,3,FALSE)</f>
        <v>-19848.000038151004</v>
      </c>
      <c r="F1417" s="21" t="s">
        <v>9287</v>
      </c>
      <c r="G1417" s="19" t="str">
        <f t="shared" si="130"/>
        <v>32806.438</v>
      </c>
      <c r="H1417" s="15">
        <f t="shared" si="131"/>
        <v>-8696</v>
      </c>
      <c r="I1417" s="48" t="s">
        <v>10743</v>
      </c>
      <c r="J1417" s="49" t="s">
        <v>10744</v>
      </c>
      <c r="K1417" s="48">
        <v>-8696</v>
      </c>
      <c r="L1417" s="48" t="s">
        <v>10634</v>
      </c>
      <c r="M1417" s="49" t="s">
        <v>9369</v>
      </c>
      <c r="N1417" s="49"/>
      <c r="O1417" s="50" t="s">
        <v>10745</v>
      </c>
      <c r="P1417" s="51" t="s">
        <v>10746</v>
      </c>
    </row>
    <row r="1418" spans="1:16" ht="13.5" thickBot="1" x14ac:dyDescent="0.25">
      <c r="A1418" s="15" t="str">
        <f t="shared" si="126"/>
        <v> AAC 4.132 </v>
      </c>
      <c r="B1418" s="21" t="str">
        <f t="shared" si="127"/>
        <v>I</v>
      </c>
      <c r="C1418" s="15">
        <f t="shared" si="128"/>
        <v>32806.441099999996</v>
      </c>
      <c r="D1418" s="19" t="str">
        <f t="shared" si="129"/>
        <v>vis</v>
      </c>
      <c r="E1418" s="47">
        <f>VLOOKUP(C1418,Active!C$21:E$693,3,FALSE)</f>
        <v>-19847.997444551995</v>
      </c>
      <c r="F1418" s="21" t="s">
        <v>9287</v>
      </c>
      <c r="G1418" s="19" t="str">
        <f t="shared" si="130"/>
        <v>32806.4411</v>
      </c>
      <c r="H1418" s="15">
        <f t="shared" si="131"/>
        <v>-8696</v>
      </c>
      <c r="I1418" s="48" t="s">
        <v>10747</v>
      </c>
      <c r="J1418" s="49" t="s">
        <v>10748</v>
      </c>
      <c r="K1418" s="48">
        <v>-8696</v>
      </c>
      <c r="L1418" s="48" t="s">
        <v>10749</v>
      </c>
      <c r="M1418" s="49" t="s">
        <v>10601</v>
      </c>
      <c r="N1418" s="49" t="s">
        <v>10602</v>
      </c>
      <c r="O1418" s="50" t="s">
        <v>10739</v>
      </c>
      <c r="P1418" s="50" t="s">
        <v>10740</v>
      </c>
    </row>
    <row r="1419" spans="1:16" ht="13.5" thickBot="1" x14ac:dyDescent="0.25">
      <c r="A1419" s="15" t="str">
        <f t="shared" ref="A1419:A1482" si="132">P1419</f>
        <v> APJ 114.301 </v>
      </c>
      <c r="B1419" s="21" t="str">
        <f t="shared" ref="B1419:B1482" si="133">IF(H1419=INT(H1419),"I","II")</f>
        <v>I</v>
      </c>
      <c r="C1419" s="15">
        <f t="shared" ref="C1419:C1482" si="134">1*G1419</f>
        <v>32820.785300000003</v>
      </c>
      <c r="D1419" s="19" t="str">
        <f t="shared" ref="D1419:D1482" si="135">VLOOKUP(F1419,I$1:J$5,2,FALSE)</f>
        <v>vis</v>
      </c>
      <c r="E1419" s="47">
        <f>VLOOKUP(C1419,Active!C$21:E$693,3,FALSE)</f>
        <v>-19835.996443590098</v>
      </c>
      <c r="F1419" s="21" t="s">
        <v>9287</v>
      </c>
      <c r="G1419" s="19" t="str">
        <f t="shared" ref="G1419:G1482" si="136">MID(I1419,3,LEN(I1419)-3)</f>
        <v>32820.7853</v>
      </c>
      <c r="H1419" s="15">
        <f t="shared" ref="H1419:H1482" si="137">1*K1419</f>
        <v>-8684</v>
      </c>
      <c r="I1419" s="48" t="s">
        <v>10750</v>
      </c>
      <c r="J1419" s="49" t="s">
        <v>10751</v>
      </c>
      <c r="K1419" s="48">
        <v>-8684</v>
      </c>
      <c r="L1419" s="48" t="s">
        <v>10738</v>
      </c>
      <c r="M1419" s="49" t="s">
        <v>10601</v>
      </c>
      <c r="N1419" s="49" t="s">
        <v>10602</v>
      </c>
      <c r="O1419" s="50" t="s">
        <v>10603</v>
      </c>
      <c r="P1419" s="50" t="s">
        <v>10604</v>
      </c>
    </row>
    <row r="1420" spans="1:16" ht="13.5" thickBot="1" x14ac:dyDescent="0.25">
      <c r="A1420" s="15" t="str">
        <f t="shared" si="132"/>
        <v> APJ 114.301 </v>
      </c>
      <c r="B1420" s="21" t="str">
        <f t="shared" si="133"/>
        <v>I</v>
      </c>
      <c r="C1420" s="15">
        <f t="shared" si="134"/>
        <v>32862.618900000001</v>
      </c>
      <c r="D1420" s="19" t="str">
        <f t="shared" si="135"/>
        <v>vis</v>
      </c>
      <c r="E1420" s="47">
        <f>VLOOKUP(C1420,Active!C$21:E$693,3,FALSE)</f>
        <v>-19800.996577871596</v>
      </c>
      <c r="F1420" s="21" t="s">
        <v>9287</v>
      </c>
      <c r="G1420" s="19" t="str">
        <f t="shared" si="136"/>
        <v>32862.6189</v>
      </c>
      <c r="H1420" s="15">
        <f t="shared" si="137"/>
        <v>-8649</v>
      </c>
      <c r="I1420" s="48" t="s">
        <v>10752</v>
      </c>
      <c r="J1420" s="49" t="s">
        <v>10753</v>
      </c>
      <c r="K1420" s="48">
        <v>-8649</v>
      </c>
      <c r="L1420" s="48" t="s">
        <v>10738</v>
      </c>
      <c r="M1420" s="49" t="s">
        <v>10601</v>
      </c>
      <c r="N1420" s="49" t="s">
        <v>10602</v>
      </c>
      <c r="O1420" s="50" t="s">
        <v>10603</v>
      </c>
      <c r="P1420" s="50" t="s">
        <v>10604</v>
      </c>
    </row>
    <row r="1421" spans="1:16" ht="13.5" thickBot="1" x14ac:dyDescent="0.25">
      <c r="A1421" s="15" t="str">
        <f t="shared" si="132"/>
        <v> AAB 2.91 </v>
      </c>
      <c r="B1421" s="21" t="str">
        <f t="shared" si="133"/>
        <v>I</v>
      </c>
      <c r="C1421" s="15">
        <f t="shared" si="134"/>
        <v>32862.625</v>
      </c>
      <c r="D1421" s="19" t="str">
        <f t="shared" si="135"/>
        <v>vis</v>
      </c>
      <c r="E1421" s="47">
        <f>VLOOKUP(C1421,Active!C$21:E$693,3,FALSE)</f>
        <v>-19800.991474338054</v>
      </c>
      <c r="F1421" s="21" t="s">
        <v>9287</v>
      </c>
      <c r="G1421" s="19" t="str">
        <f t="shared" si="136"/>
        <v>32862.625</v>
      </c>
      <c r="H1421" s="15">
        <f t="shared" si="137"/>
        <v>-8649</v>
      </c>
      <c r="I1421" s="48" t="s">
        <v>10754</v>
      </c>
      <c r="J1421" s="49" t="s">
        <v>10755</v>
      </c>
      <c r="K1421" s="48">
        <v>-8649</v>
      </c>
      <c r="L1421" s="48" t="s">
        <v>10723</v>
      </c>
      <c r="M1421" s="49" t="s">
        <v>9369</v>
      </c>
      <c r="N1421" s="49"/>
      <c r="O1421" s="50" t="s">
        <v>10485</v>
      </c>
      <c r="P1421" s="50" t="s">
        <v>10704</v>
      </c>
    </row>
    <row r="1422" spans="1:16" ht="13.5" thickBot="1" x14ac:dyDescent="0.25">
      <c r="A1422" s="15" t="str">
        <f t="shared" si="132"/>
        <v> AAC 4.114 </v>
      </c>
      <c r="B1422" s="21" t="str">
        <f t="shared" si="133"/>
        <v>I</v>
      </c>
      <c r="C1422" s="15">
        <f t="shared" si="134"/>
        <v>32868.599000000002</v>
      </c>
      <c r="D1422" s="19" t="str">
        <f t="shared" si="135"/>
        <v>vis</v>
      </c>
      <c r="E1422" s="47">
        <f>VLOOKUP(C1422,Active!C$21:E$693,3,FALSE)</f>
        <v>-19795.993358043917</v>
      </c>
      <c r="F1422" s="21" t="s">
        <v>9287</v>
      </c>
      <c r="G1422" s="19" t="str">
        <f t="shared" si="136"/>
        <v>32868.599</v>
      </c>
      <c r="H1422" s="15">
        <f t="shared" si="137"/>
        <v>-8644</v>
      </c>
      <c r="I1422" s="48" t="s">
        <v>10756</v>
      </c>
      <c r="J1422" s="49" t="s">
        <v>10757</v>
      </c>
      <c r="K1422" s="48">
        <v>-8644</v>
      </c>
      <c r="L1422" s="48" t="s">
        <v>10699</v>
      </c>
      <c r="M1422" s="49" t="s">
        <v>9369</v>
      </c>
      <c r="N1422" s="49"/>
      <c r="O1422" s="50" t="s">
        <v>10485</v>
      </c>
      <c r="P1422" s="50" t="s">
        <v>10711</v>
      </c>
    </row>
    <row r="1423" spans="1:16" ht="13.5" thickBot="1" x14ac:dyDescent="0.25">
      <c r="A1423" s="15" t="str">
        <f t="shared" si="132"/>
        <v> AAB 2.91 </v>
      </c>
      <c r="B1423" s="21" t="str">
        <f t="shared" si="133"/>
        <v>I</v>
      </c>
      <c r="C1423" s="15">
        <f t="shared" si="134"/>
        <v>32899.677000000003</v>
      </c>
      <c r="D1423" s="19" t="str">
        <f t="shared" si="135"/>
        <v>vis</v>
      </c>
      <c r="E1423" s="47">
        <f>VLOOKUP(C1423,Active!C$21:E$693,3,FALSE)</f>
        <v>-19769.992109602481</v>
      </c>
      <c r="F1423" s="21" t="s">
        <v>9287</v>
      </c>
      <c r="G1423" s="19" t="str">
        <f t="shared" si="136"/>
        <v>32899.677</v>
      </c>
      <c r="H1423" s="15">
        <f t="shared" si="137"/>
        <v>-8618</v>
      </c>
      <c r="I1423" s="48" t="s">
        <v>10758</v>
      </c>
      <c r="J1423" s="49" t="s">
        <v>10759</v>
      </c>
      <c r="K1423" s="48">
        <v>-8618</v>
      </c>
      <c r="L1423" s="48" t="s">
        <v>10760</v>
      </c>
      <c r="M1423" s="49" t="s">
        <v>9369</v>
      </c>
      <c r="N1423" s="49"/>
      <c r="O1423" s="50" t="s">
        <v>10485</v>
      </c>
      <c r="P1423" s="50" t="s">
        <v>10704</v>
      </c>
    </row>
    <row r="1424" spans="1:16" ht="13.5" thickBot="1" x14ac:dyDescent="0.25">
      <c r="A1424" s="15" t="str">
        <f t="shared" si="132"/>
        <v> AAC 4.117 </v>
      </c>
      <c r="B1424" s="21" t="str">
        <f t="shared" si="133"/>
        <v>I</v>
      </c>
      <c r="C1424" s="15">
        <f t="shared" si="134"/>
        <v>32940.315000000002</v>
      </c>
      <c r="D1424" s="19" t="str">
        <f t="shared" si="135"/>
        <v>vis</v>
      </c>
      <c r="E1424" s="47">
        <f>VLOOKUP(C1424,Active!C$21:E$693,3,FALSE)</f>
        <v>-19735.992536458682</v>
      </c>
      <c r="F1424" s="21" t="s">
        <v>9287</v>
      </c>
      <c r="G1424" s="19" t="str">
        <f t="shared" si="136"/>
        <v>32940.315</v>
      </c>
      <c r="H1424" s="15">
        <f t="shared" si="137"/>
        <v>-8584</v>
      </c>
      <c r="I1424" s="48" t="s">
        <v>10761</v>
      </c>
      <c r="J1424" s="49" t="s">
        <v>10762</v>
      </c>
      <c r="K1424" s="48">
        <v>-8584</v>
      </c>
      <c r="L1424" s="48" t="s">
        <v>10760</v>
      </c>
      <c r="M1424" s="49" t="s">
        <v>9369</v>
      </c>
      <c r="N1424" s="49"/>
      <c r="O1424" s="50" t="s">
        <v>10730</v>
      </c>
      <c r="P1424" s="50" t="s">
        <v>10731</v>
      </c>
    </row>
    <row r="1425" spans="1:16" ht="13.5" thickBot="1" x14ac:dyDescent="0.25">
      <c r="A1425" s="15" t="str">
        <f t="shared" si="132"/>
        <v> AAB 2.92 </v>
      </c>
      <c r="B1425" s="21" t="str">
        <f t="shared" si="133"/>
        <v>I</v>
      </c>
      <c r="C1425" s="15">
        <f t="shared" si="134"/>
        <v>32941.508999999998</v>
      </c>
      <c r="D1425" s="19" t="str">
        <f t="shared" si="135"/>
        <v>vis</v>
      </c>
      <c r="E1425" s="47">
        <f>VLOOKUP(C1425,Active!C$21:E$693,3,FALSE)</f>
        <v>-19734.99358251573</v>
      </c>
      <c r="F1425" s="21" t="s">
        <v>9287</v>
      </c>
      <c r="G1425" s="19" t="str">
        <f t="shared" si="136"/>
        <v>32941.509</v>
      </c>
      <c r="H1425" s="15">
        <f t="shared" si="137"/>
        <v>-8583</v>
      </c>
      <c r="I1425" s="48" t="s">
        <v>10763</v>
      </c>
      <c r="J1425" s="49" t="s">
        <v>10764</v>
      </c>
      <c r="K1425" s="48">
        <v>-8583</v>
      </c>
      <c r="L1425" s="48" t="s">
        <v>10699</v>
      </c>
      <c r="M1425" s="49" t="s">
        <v>9369</v>
      </c>
      <c r="N1425" s="49"/>
      <c r="O1425" s="50" t="s">
        <v>10730</v>
      </c>
      <c r="P1425" s="50" t="s">
        <v>10735</v>
      </c>
    </row>
    <row r="1426" spans="1:16" ht="13.5" thickBot="1" x14ac:dyDescent="0.25">
      <c r="A1426" s="15" t="str">
        <f t="shared" si="132"/>
        <v> AN 278.270 </v>
      </c>
      <c r="B1426" s="21" t="str">
        <f t="shared" si="133"/>
        <v>I</v>
      </c>
      <c r="C1426" s="15">
        <f t="shared" si="134"/>
        <v>32946.286999999997</v>
      </c>
      <c r="D1426" s="19" t="str">
        <f t="shared" si="135"/>
        <v>vis</v>
      </c>
      <c r="E1426" s="47">
        <f>VLOOKUP(C1426,Active!C$21:E$693,3,FALSE)</f>
        <v>-19730.996093454236</v>
      </c>
      <c r="F1426" s="21" t="s">
        <v>9287</v>
      </c>
      <c r="G1426" s="19" t="str">
        <f t="shared" si="136"/>
        <v>32946.287</v>
      </c>
      <c r="H1426" s="15">
        <f t="shared" si="137"/>
        <v>-8579</v>
      </c>
      <c r="I1426" s="48" t="s">
        <v>10765</v>
      </c>
      <c r="J1426" s="49" t="s">
        <v>10766</v>
      </c>
      <c r="K1426" s="48">
        <v>-8579</v>
      </c>
      <c r="L1426" s="48" t="s">
        <v>10688</v>
      </c>
      <c r="M1426" s="49" t="s">
        <v>9369</v>
      </c>
      <c r="N1426" s="49"/>
      <c r="O1426" s="50" t="s">
        <v>10767</v>
      </c>
      <c r="P1426" s="50" t="s">
        <v>10768</v>
      </c>
    </row>
    <row r="1427" spans="1:16" ht="13.5" thickBot="1" x14ac:dyDescent="0.25">
      <c r="A1427" s="15" t="str">
        <f t="shared" si="132"/>
        <v> AAC 4.117 </v>
      </c>
      <c r="B1427" s="21" t="str">
        <f t="shared" si="133"/>
        <v>I</v>
      </c>
      <c r="C1427" s="15">
        <f t="shared" si="134"/>
        <v>32996.49</v>
      </c>
      <c r="D1427" s="19" t="str">
        <f t="shared" si="135"/>
        <v>vis</v>
      </c>
      <c r="E1427" s="47">
        <f>VLOOKUP(C1427,Active!C$21:E$693,3,FALSE)</f>
        <v>-19688.994012383853</v>
      </c>
      <c r="F1427" s="21" t="s">
        <v>9287</v>
      </c>
      <c r="G1427" s="19" t="str">
        <f t="shared" si="136"/>
        <v>32996.490</v>
      </c>
      <c r="H1427" s="15">
        <f t="shared" si="137"/>
        <v>-8537</v>
      </c>
      <c r="I1427" s="48" t="s">
        <v>10769</v>
      </c>
      <c r="J1427" s="49" t="s">
        <v>10770</v>
      </c>
      <c r="K1427" s="48">
        <v>-8537</v>
      </c>
      <c r="L1427" s="48" t="s">
        <v>10710</v>
      </c>
      <c r="M1427" s="49" t="s">
        <v>9369</v>
      </c>
      <c r="N1427" s="49"/>
      <c r="O1427" s="50" t="s">
        <v>10730</v>
      </c>
      <c r="P1427" s="50" t="s">
        <v>10731</v>
      </c>
    </row>
    <row r="1428" spans="1:16" ht="13.5" thickBot="1" x14ac:dyDescent="0.25">
      <c r="A1428" s="15" t="str">
        <f t="shared" si="132"/>
        <v> AAB 2.92 </v>
      </c>
      <c r="B1428" s="21" t="str">
        <f t="shared" si="133"/>
        <v>I</v>
      </c>
      <c r="C1428" s="15">
        <f t="shared" si="134"/>
        <v>33002.464</v>
      </c>
      <c r="D1428" s="19" t="str">
        <f t="shared" si="135"/>
        <v>vis</v>
      </c>
      <c r="E1428" s="47">
        <f>VLOOKUP(C1428,Active!C$21:E$693,3,FALSE)</f>
        <v>-19683.995896089717</v>
      </c>
      <c r="F1428" s="21" t="s">
        <v>9287</v>
      </c>
      <c r="G1428" s="19" t="str">
        <f t="shared" si="136"/>
        <v>33002.464</v>
      </c>
      <c r="H1428" s="15">
        <f t="shared" si="137"/>
        <v>-8532</v>
      </c>
      <c r="I1428" s="48" t="s">
        <v>10771</v>
      </c>
      <c r="J1428" s="49" t="s">
        <v>10772</v>
      </c>
      <c r="K1428" s="48">
        <v>-8532</v>
      </c>
      <c r="L1428" s="48" t="s">
        <v>10688</v>
      </c>
      <c r="M1428" s="49" t="s">
        <v>9369</v>
      </c>
      <c r="N1428" s="49"/>
      <c r="O1428" s="50" t="s">
        <v>10730</v>
      </c>
      <c r="P1428" s="50" t="s">
        <v>10735</v>
      </c>
    </row>
    <row r="1429" spans="1:16" ht="13.5" thickBot="1" x14ac:dyDescent="0.25">
      <c r="A1429" s="15" t="str">
        <f t="shared" si="132"/>
        <v> AAC 5.5 </v>
      </c>
      <c r="B1429" s="21" t="str">
        <f t="shared" si="133"/>
        <v>I</v>
      </c>
      <c r="C1429" s="15">
        <f t="shared" si="134"/>
        <v>33002.464999999997</v>
      </c>
      <c r="D1429" s="19" t="str">
        <f t="shared" si="135"/>
        <v>vis</v>
      </c>
      <c r="E1429" s="47">
        <f>VLOOKUP(C1429,Active!C$21:E$693,3,FALSE)</f>
        <v>-19683.995059444875</v>
      </c>
      <c r="F1429" s="21" t="s">
        <v>9287</v>
      </c>
      <c r="G1429" s="19" t="str">
        <f t="shared" si="136"/>
        <v>33002.465</v>
      </c>
      <c r="H1429" s="15">
        <f t="shared" si="137"/>
        <v>-8532</v>
      </c>
      <c r="I1429" s="48" t="s">
        <v>10773</v>
      </c>
      <c r="J1429" s="49" t="s">
        <v>10774</v>
      </c>
      <c r="K1429" s="48">
        <v>-8532</v>
      </c>
      <c r="L1429" s="48" t="s">
        <v>10775</v>
      </c>
      <c r="M1429" s="49" t="s">
        <v>9369</v>
      </c>
      <c r="N1429" s="49"/>
      <c r="O1429" s="50" t="s">
        <v>10485</v>
      </c>
      <c r="P1429" s="50" t="s">
        <v>10776</v>
      </c>
    </row>
    <row r="1430" spans="1:16" ht="13.5" thickBot="1" x14ac:dyDescent="0.25">
      <c r="A1430" s="15" t="str">
        <f t="shared" si="132"/>
        <v> AAB 2.92 </v>
      </c>
      <c r="B1430" s="21" t="str">
        <f t="shared" si="133"/>
        <v>I</v>
      </c>
      <c r="C1430" s="15">
        <f t="shared" si="134"/>
        <v>33026.372000000003</v>
      </c>
      <c r="D1430" s="19" t="str">
        <f t="shared" si="135"/>
        <v>vis</v>
      </c>
      <c r="E1430" s="47">
        <f>VLOOKUP(C1430,Active!C$21:E$693,3,FALSE)</f>
        <v>-19663.993391175052</v>
      </c>
      <c r="F1430" s="21" t="s">
        <v>9287</v>
      </c>
      <c r="G1430" s="19" t="str">
        <f t="shared" si="136"/>
        <v>33026.372</v>
      </c>
      <c r="H1430" s="15">
        <f t="shared" si="137"/>
        <v>-8512</v>
      </c>
      <c r="I1430" s="48" t="s">
        <v>10777</v>
      </c>
      <c r="J1430" s="49" t="s">
        <v>10778</v>
      </c>
      <c r="K1430" s="48">
        <v>-8512</v>
      </c>
      <c r="L1430" s="48" t="s">
        <v>10699</v>
      </c>
      <c r="M1430" s="49" t="s">
        <v>9369</v>
      </c>
      <c r="N1430" s="49"/>
      <c r="O1430" s="50" t="s">
        <v>10730</v>
      </c>
      <c r="P1430" s="50" t="s">
        <v>10735</v>
      </c>
    </row>
    <row r="1431" spans="1:16" ht="13.5" thickBot="1" x14ac:dyDescent="0.25">
      <c r="A1431" s="15" t="str">
        <f t="shared" si="132"/>
        <v> AAB 2.91 </v>
      </c>
      <c r="B1431" s="21" t="str">
        <f t="shared" si="133"/>
        <v>I</v>
      </c>
      <c r="C1431" s="15">
        <f t="shared" si="134"/>
        <v>33027.567999999999</v>
      </c>
      <c r="D1431" s="19" t="str">
        <f t="shared" si="135"/>
        <v>vis</v>
      </c>
      <c r="E1431" s="47">
        <f>VLOOKUP(C1431,Active!C$21:E$693,3,FALSE)</f>
        <v>-19662.992763942417</v>
      </c>
      <c r="F1431" s="21" t="s">
        <v>9287</v>
      </c>
      <c r="G1431" s="19" t="str">
        <f t="shared" si="136"/>
        <v>33027.568</v>
      </c>
      <c r="H1431" s="15">
        <f t="shared" si="137"/>
        <v>-8511</v>
      </c>
      <c r="I1431" s="48" t="s">
        <v>10779</v>
      </c>
      <c r="J1431" s="49" t="s">
        <v>10780</v>
      </c>
      <c r="K1431" s="48">
        <v>-8511</v>
      </c>
      <c r="L1431" s="48" t="s">
        <v>10760</v>
      </c>
      <c r="M1431" s="49" t="s">
        <v>9369</v>
      </c>
      <c r="N1431" s="49"/>
      <c r="O1431" s="50" t="s">
        <v>10485</v>
      </c>
      <c r="P1431" s="50" t="s">
        <v>10704</v>
      </c>
    </row>
    <row r="1432" spans="1:16" ht="13.5" thickBot="1" x14ac:dyDescent="0.25">
      <c r="A1432" s="15" t="str">
        <f t="shared" si="132"/>
        <v> AAC 5.5 </v>
      </c>
      <c r="B1432" s="21" t="str">
        <f t="shared" si="133"/>
        <v>I</v>
      </c>
      <c r="C1432" s="15">
        <f t="shared" si="134"/>
        <v>33039.517999999996</v>
      </c>
      <c r="D1432" s="19" t="str">
        <f t="shared" si="135"/>
        <v>vis</v>
      </c>
      <c r="E1432" s="47">
        <f>VLOOKUP(C1432,Active!C$21:E$693,3,FALSE)</f>
        <v>-19652.994858064463</v>
      </c>
      <c r="F1432" s="21" t="s">
        <v>9287</v>
      </c>
      <c r="G1432" s="19" t="str">
        <f t="shared" si="136"/>
        <v>33039.518</v>
      </c>
      <c r="H1432" s="15">
        <f t="shared" si="137"/>
        <v>-8501</v>
      </c>
      <c r="I1432" s="48" t="s">
        <v>10781</v>
      </c>
      <c r="J1432" s="49" t="s">
        <v>10782</v>
      </c>
      <c r="K1432" s="48">
        <v>-8501</v>
      </c>
      <c r="L1432" s="48" t="s">
        <v>10775</v>
      </c>
      <c r="M1432" s="49" t="s">
        <v>9369</v>
      </c>
      <c r="N1432" s="49"/>
      <c r="O1432" s="50" t="s">
        <v>10485</v>
      </c>
      <c r="P1432" s="50" t="s">
        <v>10776</v>
      </c>
    </row>
    <row r="1433" spans="1:16" ht="13.5" thickBot="1" x14ac:dyDescent="0.25">
      <c r="A1433" s="15" t="str">
        <f t="shared" si="132"/>
        <v> AAC 5.5 </v>
      </c>
      <c r="B1433" s="21" t="str">
        <f t="shared" si="133"/>
        <v>I</v>
      </c>
      <c r="C1433" s="15">
        <f t="shared" si="134"/>
        <v>33155.449999999997</v>
      </c>
      <c r="D1433" s="19" t="str">
        <f t="shared" si="135"/>
        <v>vis</v>
      </c>
      <c r="E1433" s="47">
        <f>VLOOKUP(C1433,Active!C$21:E$693,3,FALSE)</f>
        <v>-19556.000948085941</v>
      </c>
      <c r="F1433" s="21" t="s">
        <v>9287</v>
      </c>
      <c r="G1433" s="19" t="str">
        <f t="shared" si="136"/>
        <v>33155.450</v>
      </c>
      <c r="H1433" s="15">
        <f t="shared" si="137"/>
        <v>-8404</v>
      </c>
      <c r="I1433" s="48" t="s">
        <v>10783</v>
      </c>
      <c r="J1433" s="49" t="s">
        <v>10784</v>
      </c>
      <c r="K1433" s="48">
        <v>-8404</v>
      </c>
      <c r="L1433" s="48" t="s">
        <v>10639</v>
      </c>
      <c r="M1433" s="49" t="s">
        <v>9369</v>
      </c>
      <c r="N1433" s="49"/>
      <c r="O1433" s="50" t="s">
        <v>10485</v>
      </c>
      <c r="P1433" s="50" t="s">
        <v>10776</v>
      </c>
    </row>
    <row r="1434" spans="1:16" ht="13.5" thickBot="1" x14ac:dyDescent="0.25">
      <c r="A1434" s="15" t="str">
        <f t="shared" si="132"/>
        <v> AAC 5.74 </v>
      </c>
      <c r="B1434" s="21" t="str">
        <f t="shared" si="133"/>
        <v>I</v>
      </c>
      <c r="C1434" s="15">
        <f t="shared" si="134"/>
        <v>33155.455000000002</v>
      </c>
      <c r="D1434" s="19" t="str">
        <f t="shared" si="135"/>
        <v>vis</v>
      </c>
      <c r="E1434" s="47">
        <f>VLOOKUP(C1434,Active!C$21:E$693,3,FALSE)</f>
        <v>-19555.99676486172</v>
      </c>
      <c r="F1434" s="21" t="s">
        <v>9287</v>
      </c>
      <c r="G1434" s="19" t="str">
        <f t="shared" si="136"/>
        <v>33155.455</v>
      </c>
      <c r="H1434" s="15">
        <f t="shared" si="137"/>
        <v>-8404</v>
      </c>
      <c r="I1434" s="48" t="s">
        <v>10785</v>
      </c>
      <c r="J1434" s="49" t="s">
        <v>10786</v>
      </c>
      <c r="K1434" s="48">
        <v>-8404</v>
      </c>
      <c r="L1434" s="48" t="s">
        <v>10742</v>
      </c>
      <c r="M1434" s="49" t="s">
        <v>9369</v>
      </c>
      <c r="N1434" s="49"/>
      <c r="O1434" s="50" t="s">
        <v>10730</v>
      </c>
      <c r="P1434" s="50" t="s">
        <v>10787</v>
      </c>
    </row>
    <row r="1435" spans="1:16" ht="13.5" thickBot="1" x14ac:dyDescent="0.25">
      <c r="A1435" s="15" t="str">
        <f t="shared" si="132"/>
        <v> AA 32.401 </v>
      </c>
      <c r="B1435" s="21" t="str">
        <f t="shared" si="133"/>
        <v>I</v>
      </c>
      <c r="C1435" s="15">
        <f t="shared" si="134"/>
        <v>33155.459300000002</v>
      </c>
      <c r="D1435" s="19" t="str">
        <f t="shared" si="135"/>
        <v>vis</v>
      </c>
      <c r="E1435" s="47">
        <f>VLOOKUP(C1435,Active!C$21:E$693,3,FALSE)</f>
        <v>-19555.993167288892</v>
      </c>
      <c r="F1435" s="21" t="s">
        <v>9287</v>
      </c>
      <c r="G1435" s="19" t="str">
        <f t="shared" si="136"/>
        <v>33155.4593</v>
      </c>
      <c r="H1435" s="15">
        <f t="shared" si="137"/>
        <v>-8404</v>
      </c>
      <c r="I1435" s="48" t="s">
        <v>10788</v>
      </c>
      <c r="J1435" s="49" t="s">
        <v>10789</v>
      </c>
      <c r="K1435" s="48">
        <v>-8404</v>
      </c>
      <c r="L1435" s="48" t="s">
        <v>10790</v>
      </c>
      <c r="M1435" s="49" t="s">
        <v>10601</v>
      </c>
      <c r="N1435" s="49" t="s">
        <v>10602</v>
      </c>
      <c r="O1435" s="50" t="s">
        <v>10739</v>
      </c>
      <c r="P1435" s="50" t="s">
        <v>10791</v>
      </c>
    </row>
    <row r="1436" spans="1:16" ht="13.5" thickBot="1" x14ac:dyDescent="0.25">
      <c r="A1436" s="15" t="str">
        <f t="shared" si="132"/>
        <v> APJ 114.301 </v>
      </c>
      <c r="B1436" s="21" t="str">
        <f t="shared" si="133"/>
        <v>I</v>
      </c>
      <c r="C1436" s="15">
        <f t="shared" si="134"/>
        <v>33157.847199999997</v>
      </c>
      <c r="D1436" s="19" t="str">
        <f t="shared" si="135"/>
        <v>vis</v>
      </c>
      <c r="E1436" s="47">
        <f>VLOOKUP(C1436,Active!C$21:E$693,3,FALSE)</f>
        <v>-19553.995343067476</v>
      </c>
      <c r="F1436" s="21" t="s">
        <v>9287</v>
      </c>
      <c r="G1436" s="19" t="str">
        <f t="shared" si="136"/>
        <v>33157.8472</v>
      </c>
      <c r="H1436" s="15">
        <f t="shared" si="137"/>
        <v>-8402</v>
      </c>
      <c r="I1436" s="48" t="s">
        <v>10792</v>
      </c>
      <c r="J1436" s="49" t="s">
        <v>10793</v>
      </c>
      <c r="K1436" s="48">
        <v>-8402</v>
      </c>
      <c r="L1436" s="48" t="s">
        <v>10794</v>
      </c>
      <c r="M1436" s="49" t="s">
        <v>10601</v>
      </c>
      <c r="N1436" s="49" t="s">
        <v>10602</v>
      </c>
      <c r="O1436" s="50" t="s">
        <v>10603</v>
      </c>
      <c r="P1436" s="50" t="s">
        <v>10604</v>
      </c>
    </row>
    <row r="1437" spans="1:16" ht="13.5" thickBot="1" x14ac:dyDescent="0.25">
      <c r="A1437" s="15" t="str">
        <f t="shared" si="132"/>
        <v> APJ 114.301 </v>
      </c>
      <c r="B1437" s="21" t="str">
        <f t="shared" si="133"/>
        <v>I</v>
      </c>
      <c r="C1437" s="15">
        <f t="shared" si="134"/>
        <v>33169.800499999998</v>
      </c>
      <c r="D1437" s="19" t="str">
        <f t="shared" si="135"/>
        <v>vis</v>
      </c>
      <c r="E1437" s="47">
        <f>VLOOKUP(C1437,Active!C$21:E$693,3,FALSE)</f>
        <v>-19543.994676261536</v>
      </c>
      <c r="F1437" s="21" t="s">
        <v>9287</v>
      </c>
      <c r="G1437" s="19" t="str">
        <f t="shared" si="136"/>
        <v>33169.8005</v>
      </c>
      <c r="H1437" s="15">
        <f t="shared" si="137"/>
        <v>-8392</v>
      </c>
      <c r="I1437" s="48" t="s">
        <v>10795</v>
      </c>
      <c r="J1437" s="49" t="s">
        <v>10796</v>
      </c>
      <c r="K1437" s="48">
        <v>-8392</v>
      </c>
      <c r="L1437" s="48" t="s">
        <v>10797</v>
      </c>
      <c r="M1437" s="49" t="s">
        <v>10601</v>
      </c>
      <c r="N1437" s="49" t="s">
        <v>10602</v>
      </c>
      <c r="O1437" s="50" t="s">
        <v>10603</v>
      </c>
      <c r="P1437" s="50" t="s">
        <v>10604</v>
      </c>
    </row>
    <row r="1438" spans="1:16" ht="13.5" thickBot="1" x14ac:dyDescent="0.25">
      <c r="A1438" s="15" t="str">
        <f t="shared" si="132"/>
        <v> AA 32.401 </v>
      </c>
      <c r="B1438" s="21" t="str">
        <f t="shared" si="133"/>
        <v>I</v>
      </c>
      <c r="C1438" s="15">
        <f t="shared" si="134"/>
        <v>33185.336600000002</v>
      </c>
      <c r="D1438" s="19" t="str">
        <f t="shared" si="135"/>
        <v>vis</v>
      </c>
      <c r="E1438" s="47">
        <f>VLOOKUP(C1438,Active!C$21:E$693,3,FALSE)</f>
        <v>-19530.996478310859</v>
      </c>
      <c r="F1438" s="21" t="s">
        <v>9287</v>
      </c>
      <c r="G1438" s="19" t="str">
        <f t="shared" si="136"/>
        <v>33185.3366</v>
      </c>
      <c r="H1438" s="15">
        <f t="shared" si="137"/>
        <v>-8379</v>
      </c>
      <c r="I1438" s="48" t="s">
        <v>10798</v>
      </c>
      <c r="J1438" s="49" t="s">
        <v>10799</v>
      </c>
      <c r="K1438" s="48">
        <v>-8379</v>
      </c>
      <c r="L1438" s="48" t="s">
        <v>10800</v>
      </c>
      <c r="M1438" s="49" t="s">
        <v>10601</v>
      </c>
      <c r="N1438" s="49" t="s">
        <v>10602</v>
      </c>
      <c r="O1438" s="50" t="s">
        <v>10739</v>
      </c>
      <c r="P1438" s="50" t="s">
        <v>10791</v>
      </c>
    </row>
    <row r="1439" spans="1:16" ht="13.5" thickBot="1" x14ac:dyDescent="0.25">
      <c r="A1439" s="15" t="str">
        <f t="shared" si="132"/>
        <v> COVS 167 </v>
      </c>
      <c r="B1439" s="21" t="str">
        <f t="shared" si="133"/>
        <v>I</v>
      </c>
      <c r="C1439" s="15">
        <f t="shared" si="134"/>
        <v>33185.339999999997</v>
      </c>
      <c r="D1439" s="19" t="str">
        <f t="shared" si="135"/>
        <v>vis</v>
      </c>
      <c r="E1439" s="47">
        <f>VLOOKUP(C1439,Active!C$21:E$693,3,FALSE)</f>
        <v>-19530.993633718397</v>
      </c>
      <c r="F1439" s="21" t="s">
        <v>9287</v>
      </c>
      <c r="G1439" s="19" t="str">
        <f t="shared" si="136"/>
        <v>33185.340</v>
      </c>
      <c r="H1439" s="15">
        <f t="shared" si="137"/>
        <v>-8379</v>
      </c>
      <c r="I1439" s="48" t="s">
        <v>10801</v>
      </c>
      <c r="J1439" s="49" t="s">
        <v>10802</v>
      </c>
      <c r="K1439" s="48">
        <v>-8379</v>
      </c>
      <c r="L1439" s="48" t="s">
        <v>10699</v>
      </c>
      <c r="M1439" s="49" t="s">
        <v>9369</v>
      </c>
      <c r="N1439" s="49"/>
      <c r="O1439" s="50" t="s">
        <v>10803</v>
      </c>
      <c r="P1439" s="50" t="s">
        <v>10804</v>
      </c>
    </row>
    <row r="1440" spans="1:16" ht="13.5" thickBot="1" x14ac:dyDescent="0.25">
      <c r="A1440" s="15" t="str">
        <f t="shared" si="132"/>
        <v> AAC 5.74 </v>
      </c>
      <c r="B1440" s="21" t="str">
        <f t="shared" si="133"/>
        <v>I</v>
      </c>
      <c r="C1440" s="15">
        <f t="shared" si="134"/>
        <v>33185.339999999997</v>
      </c>
      <c r="D1440" s="19" t="str">
        <f t="shared" si="135"/>
        <v>vis</v>
      </c>
      <c r="E1440" s="47">
        <f>VLOOKUP(C1440,Active!C$21:E$693,3,FALSE)</f>
        <v>-19530.993633718397</v>
      </c>
      <c r="F1440" s="21" t="s">
        <v>9287</v>
      </c>
      <c r="G1440" s="19" t="str">
        <f t="shared" si="136"/>
        <v>33185.340</v>
      </c>
      <c r="H1440" s="15">
        <f t="shared" si="137"/>
        <v>-8379</v>
      </c>
      <c r="I1440" s="48" t="s">
        <v>10801</v>
      </c>
      <c r="J1440" s="49" t="s">
        <v>10802</v>
      </c>
      <c r="K1440" s="48">
        <v>-8379</v>
      </c>
      <c r="L1440" s="48" t="s">
        <v>10699</v>
      </c>
      <c r="M1440" s="49" t="s">
        <v>9369</v>
      </c>
      <c r="N1440" s="49"/>
      <c r="O1440" s="50" t="s">
        <v>10730</v>
      </c>
      <c r="P1440" s="50" t="s">
        <v>10787</v>
      </c>
    </row>
    <row r="1441" spans="1:16" ht="13.5" thickBot="1" x14ac:dyDescent="0.25">
      <c r="A1441" s="15" t="str">
        <f t="shared" si="132"/>
        <v> AAC 5.5 </v>
      </c>
      <c r="B1441" s="21" t="str">
        <f t="shared" si="133"/>
        <v>I</v>
      </c>
      <c r="C1441" s="15">
        <f t="shared" si="134"/>
        <v>33185.341999999997</v>
      </c>
      <c r="D1441" s="19" t="str">
        <f t="shared" si="135"/>
        <v>vis</v>
      </c>
      <c r="E1441" s="47">
        <f>VLOOKUP(C1441,Active!C$21:E$693,3,FALSE)</f>
        <v>-19530.99196042871</v>
      </c>
      <c r="F1441" s="21" t="s">
        <v>9287</v>
      </c>
      <c r="G1441" s="19" t="str">
        <f t="shared" si="136"/>
        <v>33185.342</v>
      </c>
      <c r="H1441" s="15">
        <f t="shared" si="137"/>
        <v>-8379</v>
      </c>
      <c r="I1441" s="48" t="s">
        <v>10805</v>
      </c>
      <c r="J1441" s="49" t="s">
        <v>10806</v>
      </c>
      <c r="K1441" s="48">
        <v>-8379</v>
      </c>
      <c r="L1441" s="48" t="s">
        <v>10723</v>
      </c>
      <c r="M1441" s="49" t="s">
        <v>9369</v>
      </c>
      <c r="N1441" s="49"/>
      <c r="O1441" s="50" t="s">
        <v>10485</v>
      </c>
      <c r="P1441" s="50" t="s">
        <v>10776</v>
      </c>
    </row>
    <row r="1442" spans="1:16" ht="13.5" thickBot="1" x14ac:dyDescent="0.25">
      <c r="A1442" s="15" t="str">
        <f t="shared" si="132"/>
        <v>BAVM 4 </v>
      </c>
      <c r="B1442" s="21" t="str">
        <f t="shared" si="133"/>
        <v>I</v>
      </c>
      <c r="C1442" s="15">
        <f t="shared" si="134"/>
        <v>33191.313000000002</v>
      </c>
      <c r="D1442" s="19" t="str">
        <f t="shared" si="135"/>
        <v>vis</v>
      </c>
      <c r="E1442" s="47">
        <f>VLOOKUP(C1442,Active!C$21:E$693,3,FALSE)</f>
        <v>-19525.996354069102</v>
      </c>
      <c r="F1442" s="21" t="s">
        <v>9287</v>
      </c>
      <c r="G1442" s="19" t="str">
        <f t="shared" si="136"/>
        <v>33191.313</v>
      </c>
      <c r="H1442" s="15">
        <f t="shared" si="137"/>
        <v>-8374</v>
      </c>
      <c r="I1442" s="48" t="s">
        <v>10807</v>
      </c>
      <c r="J1442" s="49" t="s">
        <v>10808</v>
      </c>
      <c r="K1442" s="48">
        <v>-8374</v>
      </c>
      <c r="L1442" s="48" t="s">
        <v>10688</v>
      </c>
      <c r="M1442" s="49" t="s">
        <v>9369</v>
      </c>
      <c r="N1442" s="49"/>
      <c r="O1442" s="50" t="s">
        <v>10809</v>
      </c>
      <c r="P1442" s="51" t="s">
        <v>10746</v>
      </c>
    </row>
    <row r="1443" spans="1:16" ht="13.5" thickBot="1" x14ac:dyDescent="0.25">
      <c r="A1443" s="15" t="str">
        <f t="shared" si="132"/>
        <v>BAVM 4 </v>
      </c>
      <c r="B1443" s="21" t="str">
        <f t="shared" si="133"/>
        <v>I</v>
      </c>
      <c r="C1443" s="15">
        <f t="shared" si="134"/>
        <v>33197.29</v>
      </c>
      <c r="D1443" s="19" t="str">
        <f t="shared" si="135"/>
        <v>vis</v>
      </c>
      <c r="E1443" s="47">
        <f>VLOOKUP(C1443,Active!C$21:E$693,3,FALSE)</f>
        <v>-19520.995727840436</v>
      </c>
      <c r="F1443" s="21" t="s">
        <v>9287</v>
      </c>
      <c r="G1443" s="19" t="str">
        <f t="shared" si="136"/>
        <v>33197.290</v>
      </c>
      <c r="H1443" s="15">
        <f t="shared" si="137"/>
        <v>-8369</v>
      </c>
      <c r="I1443" s="48" t="s">
        <v>10810</v>
      </c>
      <c r="J1443" s="49" t="s">
        <v>10811</v>
      </c>
      <c r="K1443" s="48">
        <v>-8369</v>
      </c>
      <c r="L1443" s="48" t="s">
        <v>10775</v>
      </c>
      <c r="M1443" s="49" t="s">
        <v>9369</v>
      </c>
      <c r="N1443" s="49"/>
      <c r="O1443" s="50" t="s">
        <v>10809</v>
      </c>
      <c r="P1443" s="51" t="s">
        <v>10746</v>
      </c>
    </row>
    <row r="1444" spans="1:16" ht="13.5" thickBot="1" x14ac:dyDescent="0.25">
      <c r="A1444" s="15" t="str">
        <f t="shared" si="132"/>
        <v> AAC 4.132 </v>
      </c>
      <c r="B1444" s="21" t="str">
        <f t="shared" si="133"/>
        <v>I</v>
      </c>
      <c r="C1444" s="15">
        <f t="shared" si="134"/>
        <v>33210.4378</v>
      </c>
      <c r="D1444" s="19" t="str">
        <f t="shared" si="135"/>
        <v>vis</v>
      </c>
      <c r="E1444" s="47">
        <f>VLOOKUP(C1444,Active!C$21:E$693,3,FALSE)</f>
        <v>-19509.995688769122</v>
      </c>
      <c r="F1444" s="21" t="s">
        <v>9287</v>
      </c>
      <c r="G1444" s="19" t="str">
        <f t="shared" si="136"/>
        <v>33210.4378</v>
      </c>
      <c r="H1444" s="15">
        <f t="shared" si="137"/>
        <v>-8358</v>
      </c>
      <c r="I1444" s="48" t="s">
        <v>10812</v>
      </c>
      <c r="J1444" s="49" t="s">
        <v>10813</v>
      </c>
      <c r="K1444" s="48">
        <v>-8358</v>
      </c>
      <c r="L1444" s="48" t="s">
        <v>10814</v>
      </c>
      <c r="M1444" s="49" t="s">
        <v>10601</v>
      </c>
      <c r="N1444" s="49" t="s">
        <v>10602</v>
      </c>
      <c r="O1444" s="50" t="s">
        <v>10739</v>
      </c>
      <c r="P1444" s="50" t="s">
        <v>10740</v>
      </c>
    </row>
    <row r="1445" spans="1:16" ht="13.5" thickBot="1" x14ac:dyDescent="0.25">
      <c r="A1445" s="15" t="str">
        <f t="shared" si="132"/>
        <v> AAB 2.91 </v>
      </c>
      <c r="B1445" s="21" t="str">
        <f t="shared" si="133"/>
        <v>I</v>
      </c>
      <c r="C1445" s="15">
        <f t="shared" si="134"/>
        <v>33234.337</v>
      </c>
      <c r="D1445" s="19" t="str">
        <f t="shared" si="135"/>
        <v>vis</v>
      </c>
      <c r="E1445" s="47">
        <f>VLOOKUP(C1445,Active!C$21:E$693,3,FALSE)</f>
        <v>-19490.000546329084</v>
      </c>
      <c r="F1445" s="21" t="s">
        <v>9287</v>
      </c>
      <c r="G1445" s="19" t="str">
        <f t="shared" si="136"/>
        <v>33234.337</v>
      </c>
      <c r="H1445" s="15">
        <f t="shared" si="137"/>
        <v>-8338</v>
      </c>
      <c r="I1445" s="48" t="s">
        <v>10815</v>
      </c>
      <c r="J1445" s="49" t="s">
        <v>10816</v>
      </c>
      <c r="K1445" s="48">
        <v>-8338</v>
      </c>
      <c r="L1445" s="48" t="s">
        <v>10817</v>
      </c>
      <c r="M1445" s="49" t="s">
        <v>9369</v>
      </c>
      <c r="N1445" s="49"/>
      <c r="O1445" s="50" t="s">
        <v>10485</v>
      </c>
      <c r="P1445" s="50" t="s">
        <v>10704</v>
      </c>
    </row>
    <row r="1446" spans="1:16" ht="13.5" thickBot="1" x14ac:dyDescent="0.25">
      <c r="A1446" s="15" t="str">
        <f t="shared" si="132"/>
        <v> AAC 5.74 </v>
      </c>
      <c r="B1446" s="21" t="str">
        <f t="shared" si="133"/>
        <v>I</v>
      </c>
      <c r="C1446" s="15">
        <f t="shared" si="134"/>
        <v>33234.345999999998</v>
      </c>
      <c r="D1446" s="19" t="str">
        <f t="shared" si="135"/>
        <v>vis</v>
      </c>
      <c r="E1446" s="47">
        <f>VLOOKUP(C1446,Active!C$21:E$693,3,FALSE)</f>
        <v>-19489.993016525495</v>
      </c>
      <c r="F1446" s="21" t="s">
        <v>9287</v>
      </c>
      <c r="G1446" s="19" t="str">
        <f t="shared" si="136"/>
        <v>33234.346</v>
      </c>
      <c r="H1446" s="15">
        <f t="shared" si="137"/>
        <v>-8338</v>
      </c>
      <c r="I1446" s="48" t="s">
        <v>10818</v>
      </c>
      <c r="J1446" s="49" t="s">
        <v>10819</v>
      </c>
      <c r="K1446" s="48">
        <v>-8338</v>
      </c>
      <c r="L1446" s="48" t="s">
        <v>10760</v>
      </c>
      <c r="M1446" s="49" t="s">
        <v>9369</v>
      </c>
      <c r="N1446" s="49"/>
      <c r="O1446" s="50" t="s">
        <v>10730</v>
      </c>
      <c r="P1446" s="50" t="s">
        <v>10787</v>
      </c>
    </row>
    <row r="1447" spans="1:16" ht="13.5" thickBot="1" x14ac:dyDescent="0.25">
      <c r="A1447" s="15" t="str">
        <f t="shared" si="132"/>
        <v> APJ 114.301 </v>
      </c>
      <c r="B1447" s="21" t="str">
        <f t="shared" si="133"/>
        <v>I</v>
      </c>
      <c r="C1447" s="15">
        <f t="shared" si="134"/>
        <v>33242.710099999997</v>
      </c>
      <c r="D1447" s="19" t="str">
        <f t="shared" si="135"/>
        <v>vis</v>
      </c>
      <c r="E1447" s="47">
        <f>VLOOKUP(C1447,Active!C$21:E$693,3,FALSE)</f>
        <v>-19482.995235391285</v>
      </c>
      <c r="F1447" s="21" t="s">
        <v>9287</v>
      </c>
      <c r="G1447" s="19" t="str">
        <f t="shared" si="136"/>
        <v>33242.7101</v>
      </c>
      <c r="H1447" s="15">
        <f t="shared" si="137"/>
        <v>-8331</v>
      </c>
      <c r="I1447" s="48" t="s">
        <v>10820</v>
      </c>
      <c r="J1447" s="49" t="s">
        <v>10821</v>
      </c>
      <c r="K1447" s="48">
        <v>-8331</v>
      </c>
      <c r="L1447" s="48" t="s">
        <v>10822</v>
      </c>
      <c r="M1447" s="49" t="s">
        <v>10601</v>
      </c>
      <c r="N1447" s="49" t="s">
        <v>10602</v>
      </c>
      <c r="O1447" s="50" t="s">
        <v>10603</v>
      </c>
      <c r="P1447" s="50" t="s">
        <v>10604</v>
      </c>
    </row>
    <row r="1448" spans="1:16" ht="13.5" thickBot="1" x14ac:dyDescent="0.25">
      <c r="A1448" s="15" t="str">
        <f t="shared" si="132"/>
        <v> MVS 140 </v>
      </c>
      <c r="B1448" s="21" t="str">
        <f t="shared" si="133"/>
        <v>I</v>
      </c>
      <c r="C1448" s="15">
        <f t="shared" si="134"/>
        <v>33246.292000000001</v>
      </c>
      <c r="D1448" s="19" t="str">
        <f t="shared" si="135"/>
        <v>vis</v>
      </c>
      <c r="E1448" s="47">
        <f>VLOOKUP(C1448,Active!C$21:E$693,3,FALSE)</f>
        <v>-19479.99845722691</v>
      </c>
      <c r="F1448" s="21" t="s">
        <v>9287</v>
      </c>
      <c r="G1448" s="19" t="str">
        <f t="shared" si="136"/>
        <v>33246.292</v>
      </c>
      <c r="H1448" s="15">
        <f t="shared" si="137"/>
        <v>-8328</v>
      </c>
      <c r="I1448" s="48" t="s">
        <v>10823</v>
      </c>
      <c r="J1448" s="49" t="s">
        <v>10824</v>
      </c>
      <c r="K1448" s="48">
        <v>-8328</v>
      </c>
      <c r="L1448" s="48" t="s">
        <v>10734</v>
      </c>
      <c r="M1448" s="49" t="s">
        <v>9369</v>
      </c>
      <c r="N1448" s="49"/>
      <c r="O1448" s="50" t="s">
        <v>10825</v>
      </c>
      <c r="P1448" s="50" t="s">
        <v>10826</v>
      </c>
    </row>
    <row r="1449" spans="1:16" ht="13.5" thickBot="1" x14ac:dyDescent="0.25">
      <c r="A1449" s="15" t="str">
        <f t="shared" si="132"/>
        <v> AAC 5.74 </v>
      </c>
      <c r="B1449" s="21" t="str">
        <f t="shared" si="133"/>
        <v>I</v>
      </c>
      <c r="C1449" s="15">
        <f t="shared" si="134"/>
        <v>33265.419000000002</v>
      </c>
      <c r="D1449" s="19" t="str">
        <f t="shared" si="135"/>
        <v>vis</v>
      </c>
      <c r="E1449" s="47">
        <f>VLOOKUP(C1449,Active!C$21:E$693,3,FALSE)</f>
        <v>-19463.995951308272</v>
      </c>
      <c r="F1449" s="21" t="s">
        <v>9287</v>
      </c>
      <c r="G1449" s="19" t="str">
        <f t="shared" si="136"/>
        <v>33265.419</v>
      </c>
      <c r="H1449" s="15">
        <f t="shared" si="137"/>
        <v>-8312</v>
      </c>
      <c r="I1449" s="48" t="s">
        <v>10827</v>
      </c>
      <c r="J1449" s="49" t="s">
        <v>10828</v>
      </c>
      <c r="K1449" s="48">
        <v>-8312</v>
      </c>
      <c r="L1449" s="48" t="s">
        <v>10775</v>
      </c>
      <c r="M1449" s="49" t="s">
        <v>9369</v>
      </c>
      <c r="N1449" s="49"/>
      <c r="O1449" s="50" t="s">
        <v>10730</v>
      </c>
      <c r="P1449" s="50" t="s">
        <v>10787</v>
      </c>
    </row>
    <row r="1450" spans="1:16" ht="13.5" thickBot="1" x14ac:dyDescent="0.25">
      <c r="A1450" s="15" t="str">
        <f t="shared" si="132"/>
        <v> AAC 5.5 </v>
      </c>
      <c r="B1450" s="21" t="str">
        <f t="shared" si="133"/>
        <v>I</v>
      </c>
      <c r="C1450" s="15">
        <f t="shared" si="134"/>
        <v>33265.421999999999</v>
      </c>
      <c r="D1450" s="19" t="str">
        <f t="shared" si="135"/>
        <v>vis</v>
      </c>
      <c r="E1450" s="47">
        <f>VLOOKUP(C1450,Active!C$21:E$693,3,FALSE)</f>
        <v>-19463.993441373746</v>
      </c>
      <c r="F1450" s="21" t="s">
        <v>9287</v>
      </c>
      <c r="G1450" s="19" t="str">
        <f t="shared" si="136"/>
        <v>33265.422</v>
      </c>
      <c r="H1450" s="15">
        <f t="shared" si="137"/>
        <v>-8312</v>
      </c>
      <c r="I1450" s="48" t="s">
        <v>10829</v>
      </c>
      <c r="J1450" s="49" t="s">
        <v>10830</v>
      </c>
      <c r="K1450" s="48">
        <v>-8312</v>
      </c>
      <c r="L1450" s="48" t="s">
        <v>10760</v>
      </c>
      <c r="M1450" s="49" t="s">
        <v>9369</v>
      </c>
      <c r="N1450" s="49"/>
      <c r="O1450" s="50" t="s">
        <v>10485</v>
      </c>
      <c r="P1450" s="50" t="s">
        <v>10776</v>
      </c>
    </row>
    <row r="1451" spans="1:16" ht="13.5" thickBot="1" x14ac:dyDescent="0.25">
      <c r="A1451" s="15" t="str">
        <f t="shared" si="132"/>
        <v>BAVM 4 </v>
      </c>
      <c r="B1451" s="21" t="str">
        <f t="shared" si="133"/>
        <v>I</v>
      </c>
      <c r="C1451" s="15">
        <f t="shared" si="134"/>
        <v>33307.254000000001</v>
      </c>
      <c r="D1451" s="19" t="str">
        <f t="shared" si="135"/>
        <v>vis</v>
      </c>
      <c r="E1451" s="47">
        <f>VLOOKUP(C1451,Active!C$21:E$693,3,FALSE)</f>
        <v>-19428.994914286992</v>
      </c>
      <c r="F1451" s="21" t="s">
        <v>9287</v>
      </c>
      <c r="G1451" s="19" t="str">
        <f t="shared" si="136"/>
        <v>33307.254</v>
      </c>
      <c r="H1451" s="15">
        <f t="shared" si="137"/>
        <v>-8277</v>
      </c>
      <c r="I1451" s="48" t="s">
        <v>10831</v>
      </c>
      <c r="J1451" s="49" t="s">
        <v>10832</v>
      </c>
      <c r="K1451" s="48">
        <v>-8277</v>
      </c>
      <c r="L1451" s="48" t="s">
        <v>10710</v>
      </c>
      <c r="M1451" s="49" t="s">
        <v>9369</v>
      </c>
      <c r="N1451" s="49"/>
      <c r="O1451" s="50" t="s">
        <v>10809</v>
      </c>
      <c r="P1451" s="51" t="s">
        <v>10746</v>
      </c>
    </row>
    <row r="1452" spans="1:16" ht="13.5" thickBot="1" x14ac:dyDescent="0.25">
      <c r="A1452" s="15" t="str">
        <f t="shared" si="132"/>
        <v> AAC 5.7 </v>
      </c>
      <c r="B1452" s="21" t="str">
        <f t="shared" si="133"/>
        <v>I</v>
      </c>
      <c r="C1452" s="15">
        <f t="shared" si="134"/>
        <v>33332.356</v>
      </c>
      <c r="D1452" s="19" t="str">
        <f t="shared" si="135"/>
        <v>vis</v>
      </c>
      <c r="E1452" s="47">
        <f>VLOOKUP(C1452,Active!C$21:E$693,3,FALSE)</f>
        <v>-19407.99345542938</v>
      </c>
      <c r="F1452" s="21" t="s">
        <v>9287</v>
      </c>
      <c r="G1452" s="19" t="str">
        <f t="shared" si="136"/>
        <v>33332.356</v>
      </c>
      <c r="H1452" s="15">
        <f t="shared" si="137"/>
        <v>-8256</v>
      </c>
      <c r="I1452" s="48" t="s">
        <v>10833</v>
      </c>
      <c r="J1452" s="49" t="s">
        <v>10834</v>
      </c>
      <c r="K1452" s="48">
        <v>-8256</v>
      </c>
      <c r="L1452" s="48" t="s">
        <v>10760</v>
      </c>
      <c r="M1452" s="49" t="s">
        <v>9369</v>
      </c>
      <c r="N1452" s="49"/>
      <c r="O1452" s="50" t="s">
        <v>10485</v>
      </c>
      <c r="P1452" s="50" t="s">
        <v>10835</v>
      </c>
    </row>
    <row r="1453" spans="1:16" ht="13.5" thickBot="1" x14ac:dyDescent="0.25">
      <c r="A1453" s="15" t="str">
        <f t="shared" si="132"/>
        <v> MVS 140 </v>
      </c>
      <c r="B1453" s="21" t="str">
        <f t="shared" si="133"/>
        <v>I</v>
      </c>
      <c r="C1453" s="15">
        <f t="shared" si="134"/>
        <v>33357.451999999997</v>
      </c>
      <c r="D1453" s="19" t="str">
        <f t="shared" si="135"/>
        <v>vis</v>
      </c>
      <c r="E1453" s="47">
        <f>VLOOKUP(C1453,Active!C$21:E$693,3,FALSE)</f>
        <v>-19386.997016440826</v>
      </c>
      <c r="F1453" s="21" t="s">
        <v>9287</v>
      </c>
      <c r="G1453" s="19" t="str">
        <f t="shared" si="136"/>
        <v>33357.452</v>
      </c>
      <c r="H1453" s="15">
        <f t="shared" si="137"/>
        <v>-8235</v>
      </c>
      <c r="I1453" s="48" t="s">
        <v>10836</v>
      </c>
      <c r="J1453" s="49" t="s">
        <v>10837</v>
      </c>
      <c r="K1453" s="48">
        <v>-8235</v>
      </c>
      <c r="L1453" s="48" t="s">
        <v>10688</v>
      </c>
      <c r="M1453" s="49" t="s">
        <v>9369</v>
      </c>
      <c r="N1453" s="49"/>
      <c r="O1453" s="50" t="s">
        <v>10825</v>
      </c>
      <c r="P1453" s="50" t="s">
        <v>10826</v>
      </c>
    </row>
    <row r="1454" spans="1:16" ht="13.5" thickBot="1" x14ac:dyDescent="0.25">
      <c r="A1454" s="15" t="str">
        <f t="shared" si="132"/>
        <v> AAC 5.75 </v>
      </c>
      <c r="B1454" s="21" t="str">
        <f t="shared" si="133"/>
        <v>I</v>
      </c>
      <c r="C1454" s="15">
        <f t="shared" si="134"/>
        <v>33357.455999999998</v>
      </c>
      <c r="D1454" s="19" t="str">
        <f t="shared" si="135"/>
        <v>vis</v>
      </c>
      <c r="E1454" s="47">
        <f>VLOOKUP(C1454,Active!C$21:E$693,3,FALSE)</f>
        <v>-19386.993669861455</v>
      </c>
      <c r="F1454" s="21" t="s">
        <v>9287</v>
      </c>
      <c r="G1454" s="19" t="str">
        <f t="shared" si="136"/>
        <v>33357.456</v>
      </c>
      <c r="H1454" s="15">
        <f t="shared" si="137"/>
        <v>-8235</v>
      </c>
      <c r="I1454" s="48" t="s">
        <v>10838</v>
      </c>
      <c r="J1454" s="49" t="s">
        <v>10839</v>
      </c>
      <c r="K1454" s="48">
        <v>-8235</v>
      </c>
      <c r="L1454" s="48" t="s">
        <v>10760</v>
      </c>
      <c r="M1454" s="49" t="s">
        <v>9369</v>
      </c>
      <c r="N1454" s="49"/>
      <c r="O1454" s="50" t="s">
        <v>10730</v>
      </c>
      <c r="P1454" s="50" t="s">
        <v>10840</v>
      </c>
    </row>
    <row r="1455" spans="1:16" ht="13.5" thickBot="1" x14ac:dyDescent="0.25">
      <c r="A1455" s="15" t="str">
        <f t="shared" si="132"/>
        <v>BAVM 4 </v>
      </c>
      <c r="B1455" s="21" t="str">
        <f t="shared" si="133"/>
        <v>I</v>
      </c>
      <c r="C1455" s="15">
        <f t="shared" si="134"/>
        <v>33369.411</v>
      </c>
      <c r="D1455" s="19" t="str">
        <f t="shared" si="135"/>
        <v>vis</v>
      </c>
      <c r="E1455" s="47">
        <f>VLOOKUP(C1455,Active!C$21:E$693,3,FALSE)</f>
        <v>-19376.991580759277</v>
      </c>
      <c r="F1455" s="21" t="s">
        <v>9287</v>
      </c>
      <c r="G1455" s="19" t="str">
        <f t="shared" si="136"/>
        <v>33369.411</v>
      </c>
      <c r="H1455" s="15">
        <f t="shared" si="137"/>
        <v>-8225</v>
      </c>
      <c r="I1455" s="48" t="s">
        <v>10841</v>
      </c>
      <c r="J1455" s="49" t="s">
        <v>10842</v>
      </c>
      <c r="K1455" s="48">
        <v>-8225</v>
      </c>
      <c r="L1455" s="48" t="s">
        <v>10843</v>
      </c>
      <c r="M1455" s="49" t="s">
        <v>9369</v>
      </c>
      <c r="N1455" s="49"/>
      <c r="O1455" s="50" t="s">
        <v>10809</v>
      </c>
      <c r="P1455" s="51" t="s">
        <v>10746</v>
      </c>
    </row>
    <row r="1456" spans="1:16" ht="13.5" thickBot="1" x14ac:dyDescent="0.25">
      <c r="A1456" s="15" t="str">
        <f t="shared" si="132"/>
        <v> AAB 2.91 </v>
      </c>
      <c r="B1456" s="21" t="str">
        <f t="shared" si="133"/>
        <v>I</v>
      </c>
      <c r="C1456" s="15">
        <f t="shared" si="134"/>
        <v>33399.294000000002</v>
      </c>
      <c r="D1456" s="19" t="str">
        <f t="shared" si="135"/>
        <v>vis</v>
      </c>
      <c r="E1456" s="47">
        <f>VLOOKUP(C1456,Active!C$21:E$693,3,FALSE)</f>
        <v>-19351.990122905638</v>
      </c>
      <c r="F1456" s="21" t="s">
        <v>9287</v>
      </c>
      <c r="G1456" s="19" t="str">
        <f t="shared" si="136"/>
        <v>33399.294</v>
      </c>
      <c r="H1456" s="15">
        <f t="shared" si="137"/>
        <v>-8200</v>
      </c>
      <c r="I1456" s="48" t="s">
        <v>10844</v>
      </c>
      <c r="J1456" s="49" t="s">
        <v>10845</v>
      </c>
      <c r="K1456" s="48">
        <v>-8200</v>
      </c>
      <c r="L1456" s="48" t="s">
        <v>10846</v>
      </c>
      <c r="M1456" s="49" t="s">
        <v>9369</v>
      </c>
      <c r="N1456" s="49"/>
      <c r="O1456" s="50" t="s">
        <v>10485</v>
      </c>
      <c r="P1456" s="50" t="s">
        <v>10704</v>
      </c>
    </row>
    <row r="1457" spans="1:16" ht="13.5" thickBot="1" x14ac:dyDescent="0.25">
      <c r="A1457" s="15" t="str">
        <f t="shared" si="132"/>
        <v> AAC 5.7 </v>
      </c>
      <c r="B1457" s="21" t="str">
        <f t="shared" si="133"/>
        <v>I</v>
      </c>
      <c r="C1457" s="15">
        <f t="shared" si="134"/>
        <v>33412.438000000002</v>
      </c>
      <c r="D1457" s="19" t="str">
        <f t="shared" si="135"/>
        <v>vis</v>
      </c>
      <c r="E1457" s="47">
        <f>VLOOKUP(C1457,Active!C$21:E$693,3,FALSE)</f>
        <v>-19340.993263084729</v>
      </c>
      <c r="F1457" s="21" t="s">
        <v>9287</v>
      </c>
      <c r="G1457" s="19" t="str">
        <f t="shared" si="136"/>
        <v>33412.438</v>
      </c>
      <c r="H1457" s="15">
        <f t="shared" si="137"/>
        <v>-8189</v>
      </c>
      <c r="I1457" s="48" t="s">
        <v>10847</v>
      </c>
      <c r="J1457" s="49" t="s">
        <v>10848</v>
      </c>
      <c r="K1457" s="48">
        <v>-8189</v>
      </c>
      <c r="L1457" s="48" t="s">
        <v>10760</v>
      </c>
      <c r="M1457" s="49" t="s">
        <v>9369</v>
      </c>
      <c r="N1457" s="49"/>
      <c r="O1457" s="50" t="s">
        <v>10485</v>
      </c>
      <c r="P1457" s="50" t="s">
        <v>10835</v>
      </c>
    </row>
    <row r="1458" spans="1:16" ht="13.5" thickBot="1" x14ac:dyDescent="0.25">
      <c r="A1458" s="15" t="str">
        <f t="shared" si="132"/>
        <v> SAC 22.82 </v>
      </c>
      <c r="B1458" s="21" t="str">
        <f t="shared" si="133"/>
        <v>I</v>
      </c>
      <c r="C1458" s="15">
        <f t="shared" si="134"/>
        <v>33418.412100000001</v>
      </c>
      <c r="D1458" s="19" t="str">
        <f t="shared" si="135"/>
        <v>vis</v>
      </c>
      <c r="E1458" s="47">
        <f>VLOOKUP(C1458,Active!C$21:E$693,3,FALSE)</f>
        <v>-19335.995063126109</v>
      </c>
      <c r="F1458" s="21" t="s">
        <v>9287</v>
      </c>
      <c r="G1458" s="19" t="str">
        <f t="shared" si="136"/>
        <v>33418.4121</v>
      </c>
      <c r="H1458" s="15">
        <f t="shared" si="137"/>
        <v>-8184</v>
      </c>
      <c r="I1458" s="48" t="s">
        <v>10849</v>
      </c>
      <c r="J1458" s="49" t="s">
        <v>10850</v>
      </c>
      <c r="K1458" s="48">
        <v>-8184</v>
      </c>
      <c r="L1458" s="48" t="s">
        <v>10851</v>
      </c>
      <c r="M1458" s="49" t="s">
        <v>10601</v>
      </c>
      <c r="N1458" s="49" t="s">
        <v>10602</v>
      </c>
      <c r="O1458" s="50" t="s">
        <v>10739</v>
      </c>
      <c r="P1458" s="50" t="s">
        <v>10852</v>
      </c>
    </row>
    <row r="1459" spans="1:16" ht="13.5" thickBot="1" x14ac:dyDescent="0.25">
      <c r="A1459" s="15" t="str">
        <f t="shared" si="132"/>
        <v> AAC 5.7 </v>
      </c>
      <c r="B1459" s="21" t="str">
        <f t="shared" si="133"/>
        <v>I</v>
      </c>
      <c r="C1459" s="15">
        <f t="shared" si="134"/>
        <v>33418.413999999997</v>
      </c>
      <c r="D1459" s="19" t="str">
        <f t="shared" si="135"/>
        <v>vis</v>
      </c>
      <c r="E1459" s="47">
        <f>VLOOKUP(C1459,Active!C$21:E$693,3,FALSE)</f>
        <v>-19335.993473500908</v>
      </c>
      <c r="F1459" s="21" t="s">
        <v>9287</v>
      </c>
      <c r="G1459" s="19" t="str">
        <f t="shared" si="136"/>
        <v>33418.414</v>
      </c>
      <c r="H1459" s="15">
        <f t="shared" si="137"/>
        <v>-8184</v>
      </c>
      <c r="I1459" s="48" t="s">
        <v>10853</v>
      </c>
      <c r="J1459" s="49" t="s">
        <v>10854</v>
      </c>
      <c r="K1459" s="48">
        <v>-8184</v>
      </c>
      <c r="L1459" s="48" t="s">
        <v>10760</v>
      </c>
      <c r="M1459" s="49" t="s">
        <v>9369</v>
      </c>
      <c r="N1459" s="49"/>
      <c r="O1459" s="50" t="s">
        <v>10485</v>
      </c>
      <c r="P1459" s="50" t="s">
        <v>10835</v>
      </c>
    </row>
    <row r="1460" spans="1:16" ht="13.5" thickBot="1" x14ac:dyDescent="0.25">
      <c r="A1460" s="15" t="str">
        <f t="shared" si="132"/>
        <v>BAVM 4 </v>
      </c>
      <c r="B1460" s="21" t="str">
        <f t="shared" si="133"/>
        <v>I</v>
      </c>
      <c r="C1460" s="15">
        <f t="shared" si="134"/>
        <v>33430.368000000002</v>
      </c>
      <c r="D1460" s="19" t="str">
        <f t="shared" si="135"/>
        <v>vis</v>
      </c>
      <c r="E1460" s="47">
        <f>VLOOKUP(C1460,Active!C$21:E$693,3,FALSE)</f>
        <v>-19325.992221043576</v>
      </c>
      <c r="F1460" s="21" t="s">
        <v>9287</v>
      </c>
      <c r="G1460" s="19" t="str">
        <f t="shared" si="136"/>
        <v>33430.368</v>
      </c>
      <c r="H1460" s="15">
        <f t="shared" si="137"/>
        <v>-8174</v>
      </c>
      <c r="I1460" s="48" t="s">
        <v>10855</v>
      </c>
      <c r="J1460" s="49" t="s">
        <v>10856</v>
      </c>
      <c r="K1460" s="48">
        <v>-8174</v>
      </c>
      <c r="L1460" s="48" t="s">
        <v>10843</v>
      </c>
      <c r="M1460" s="49" t="s">
        <v>9369</v>
      </c>
      <c r="N1460" s="49"/>
      <c r="O1460" s="50" t="s">
        <v>10809</v>
      </c>
      <c r="P1460" s="51" t="s">
        <v>10746</v>
      </c>
    </row>
    <row r="1461" spans="1:16" ht="13.5" thickBot="1" x14ac:dyDescent="0.25">
      <c r="A1461" s="15" t="str">
        <f t="shared" si="132"/>
        <v> AAC 5.7 </v>
      </c>
      <c r="B1461" s="21" t="str">
        <f t="shared" si="133"/>
        <v>I</v>
      </c>
      <c r="C1461" s="15">
        <f t="shared" si="134"/>
        <v>33455.466</v>
      </c>
      <c r="D1461" s="19" t="str">
        <f t="shared" si="135"/>
        <v>vis</v>
      </c>
      <c r="E1461" s="47">
        <f>VLOOKUP(C1461,Active!C$21:E$693,3,FALSE)</f>
        <v>-19304.994108765335</v>
      </c>
      <c r="F1461" s="21" t="s">
        <v>9287</v>
      </c>
      <c r="G1461" s="19" t="str">
        <f t="shared" si="136"/>
        <v>33455.466</v>
      </c>
      <c r="H1461" s="15">
        <f t="shared" si="137"/>
        <v>-8153</v>
      </c>
      <c r="I1461" s="48" t="s">
        <v>10857</v>
      </c>
      <c r="J1461" s="49" t="s">
        <v>10858</v>
      </c>
      <c r="K1461" s="48">
        <v>-8153</v>
      </c>
      <c r="L1461" s="48" t="s">
        <v>10699</v>
      </c>
      <c r="M1461" s="49" t="s">
        <v>9369</v>
      </c>
      <c r="N1461" s="49"/>
      <c r="O1461" s="50" t="s">
        <v>10485</v>
      </c>
      <c r="P1461" s="50" t="s">
        <v>10835</v>
      </c>
    </row>
    <row r="1462" spans="1:16" ht="13.5" thickBot="1" x14ac:dyDescent="0.25">
      <c r="A1462" s="15" t="str">
        <f t="shared" si="132"/>
        <v>BAVM 4 </v>
      </c>
      <c r="B1462" s="21" t="str">
        <f t="shared" si="133"/>
        <v>I</v>
      </c>
      <c r="C1462" s="15">
        <f t="shared" si="134"/>
        <v>33455.468000000001</v>
      </c>
      <c r="D1462" s="19" t="str">
        <f t="shared" si="135"/>
        <v>vis</v>
      </c>
      <c r="E1462" s="47">
        <f>VLOOKUP(C1462,Active!C$21:E$693,3,FALSE)</f>
        <v>-19304.992435475648</v>
      </c>
      <c r="F1462" s="21" t="s">
        <v>9287</v>
      </c>
      <c r="G1462" s="19" t="str">
        <f t="shared" si="136"/>
        <v>33455.468</v>
      </c>
      <c r="H1462" s="15">
        <f t="shared" si="137"/>
        <v>-8153</v>
      </c>
      <c r="I1462" s="48" t="s">
        <v>10859</v>
      </c>
      <c r="J1462" s="49" t="s">
        <v>10860</v>
      </c>
      <c r="K1462" s="48">
        <v>-8153</v>
      </c>
      <c r="L1462" s="48" t="s">
        <v>10723</v>
      </c>
      <c r="M1462" s="49" t="s">
        <v>9369</v>
      </c>
      <c r="N1462" s="49"/>
      <c r="O1462" s="50" t="s">
        <v>10861</v>
      </c>
      <c r="P1462" s="51" t="s">
        <v>10746</v>
      </c>
    </row>
    <row r="1463" spans="1:16" ht="13.5" thickBot="1" x14ac:dyDescent="0.25">
      <c r="A1463" s="15" t="str">
        <f t="shared" si="132"/>
        <v>BAVM 4 </v>
      </c>
      <c r="B1463" s="21" t="str">
        <f t="shared" si="133"/>
        <v>I</v>
      </c>
      <c r="C1463" s="15">
        <f t="shared" si="134"/>
        <v>33479.372000000003</v>
      </c>
      <c r="D1463" s="19" t="str">
        <f t="shared" si="135"/>
        <v>vis</v>
      </c>
      <c r="E1463" s="47">
        <f>VLOOKUP(C1463,Active!C$21:E$693,3,FALSE)</f>
        <v>-19284.993277140358</v>
      </c>
      <c r="F1463" s="21" t="s">
        <v>9287</v>
      </c>
      <c r="G1463" s="19" t="str">
        <f t="shared" si="136"/>
        <v>33479.372</v>
      </c>
      <c r="H1463" s="15">
        <f t="shared" si="137"/>
        <v>-8133</v>
      </c>
      <c r="I1463" s="48" t="s">
        <v>10862</v>
      </c>
      <c r="J1463" s="49" t="s">
        <v>10863</v>
      </c>
      <c r="K1463" s="48">
        <v>-8133</v>
      </c>
      <c r="L1463" s="48" t="s">
        <v>10723</v>
      </c>
      <c r="M1463" s="49" t="s">
        <v>9369</v>
      </c>
      <c r="N1463" s="49"/>
      <c r="O1463" s="50" t="s">
        <v>10809</v>
      </c>
      <c r="P1463" s="51" t="s">
        <v>10746</v>
      </c>
    </row>
    <row r="1464" spans="1:16" ht="13.5" thickBot="1" x14ac:dyDescent="0.25">
      <c r="A1464" s="15" t="str">
        <f t="shared" si="132"/>
        <v> PZ 10.263 </v>
      </c>
      <c r="B1464" s="21" t="str">
        <f t="shared" si="133"/>
        <v>I</v>
      </c>
      <c r="C1464" s="15">
        <f t="shared" si="134"/>
        <v>33491.315999999999</v>
      </c>
      <c r="D1464" s="19" t="str">
        <f t="shared" si="135"/>
        <v>vis</v>
      </c>
      <c r="E1464" s="47">
        <f>VLOOKUP(C1464,Active!C$21:E$693,3,FALSE)</f>
        <v>-19275.000391131467</v>
      </c>
      <c r="F1464" s="21" t="s">
        <v>9287</v>
      </c>
      <c r="G1464" s="19" t="str">
        <f t="shared" si="136"/>
        <v>33491.316</v>
      </c>
      <c r="H1464" s="15">
        <f t="shared" si="137"/>
        <v>-8123</v>
      </c>
      <c r="I1464" s="48" t="s">
        <v>10864</v>
      </c>
      <c r="J1464" s="49" t="s">
        <v>10865</v>
      </c>
      <c r="K1464" s="48">
        <v>-8123</v>
      </c>
      <c r="L1464" s="48" t="s">
        <v>10615</v>
      </c>
      <c r="M1464" s="49" t="s">
        <v>9369</v>
      </c>
      <c r="N1464" s="49"/>
      <c r="O1464" s="50" t="s">
        <v>10866</v>
      </c>
      <c r="P1464" s="50" t="s">
        <v>10867</v>
      </c>
    </row>
    <row r="1465" spans="1:16" ht="13.5" thickBot="1" x14ac:dyDescent="0.25">
      <c r="A1465" s="15" t="str">
        <f t="shared" si="132"/>
        <v>BAVM 8 </v>
      </c>
      <c r="B1465" s="21" t="str">
        <f t="shared" si="133"/>
        <v>I</v>
      </c>
      <c r="C1465" s="15">
        <f t="shared" si="134"/>
        <v>33516.421000000002</v>
      </c>
      <c r="D1465" s="19" t="str">
        <f t="shared" si="135"/>
        <v>vis</v>
      </c>
      <c r="E1465" s="47">
        <f>VLOOKUP(C1465,Active!C$21:E$693,3,FALSE)</f>
        <v>-19253.996422339322</v>
      </c>
      <c r="F1465" s="21" t="s">
        <v>9287</v>
      </c>
      <c r="G1465" s="19" t="str">
        <f t="shared" si="136"/>
        <v>33516.421</v>
      </c>
      <c r="H1465" s="15">
        <f t="shared" si="137"/>
        <v>-8102</v>
      </c>
      <c r="I1465" s="48" t="s">
        <v>10868</v>
      </c>
      <c r="J1465" s="49" t="s">
        <v>10869</v>
      </c>
      <c r="K1465" s="48">
        <v>-8102</v>
      </c>
      <c r="L1465" s="48" t="s">
        <v>10775</v>
      </c>
      <c r="M1465" s="49" t="s">
        <v>9369</v>
      </c>
      <c r="N1465" s="49"/>
      <c r="O1465" s="50" t="s">
        <v>10870</v>
      </c>
      <c r="P1465" s="51" t="s">
        <v>10871</v>
      </c>
    </row>
    <row r="1466" spans="1:16" ht="13.5" thickBot="1" x14ac:dyDescent="0.25">
      <c r="A1466" s="15" t="str">
        <f t="shared" si="132"/>
        <v> SAC 22.82 </v>
      </c>
      <c r="B1466" s="21" t="str">
        <f t="shared" si="133"/>
        <v>I</v>
      </c>
      <c r="C1466" s="15">
        <f t="shared" si="134"/>
        <v>33571.404699999999</v>
      </c>
      <c r="D1466" s="19" t="str">
        <f t="shared" si="135"/>
        <v>vis</v>
      </c>
      <c r="E1466" s="47">
        <f>VLOOKUP(C1466,Active!C$21:E$693,3,FALSE)</f>
        <v>-19207.994593266365</v>
      </c>
      <c r="F1466" s="21" t="s">
        <v>9287</v>
      </c>
      <c r="G1466" s="19" t="str">
        <f t="shared" si="136"/>
        <v>33571.4047</v>
      </c>
      <c r="H1466" s="15">
        <f t="shared" si="137"/>
        <v>-8056</v>
      </c>
      <c r="I1466" s="48" t="s">
        <v>10872</v>
      </c>
      <c r="J1466" s="49" t="s">
        <v>10873</v>
      </c>
      <c r="K1466" s="48">
        <v>-8056</v>
      </c>
      <c r="L1466" s="48" t="s">
        <v>10874</v>
      </c>
      <c r="M1466" s="49" t="s">
        <v>10601</v>
      </c>
      <c r="N1466" s="49" t="s">
        <v>10602</v>
      </c>
      <c r="O1466" s="50" t="s">
        <v>10739</v>
      </c>
      <c r="P1466" s="50" t="s">
        <v>10852</v>
      </c>
    </row>
    <row r="1467" spans="1:16" ht="13.5" thickBot="1" x14ac:dyDescent="0.25">
      <c r="A1467" s="15" t="str">
        <f t="shared" si="132"/>
        <v> AAC 5.75 </v>
      </c>
      <c r="B1467" s="21" t="str">
        <f t="shared" si="133"/>
        <v>I</v>
      </c>
      <c r="C1467" s="15">
        <f t="shared" si="134"/>
        <v>33571.406000000003</v>
      </c>
      <c r="D1467" s="19" t="str">
        <f t="shared" si="135"/>
        <v>vis</v>
      </c>
      <c r="E1467" s="47">
        <f>VLOOKUP(C1467,Active!C$21:E$693,3,FALSE)</f>
        <v>-19207.993505628066</v>
      </c>
      <c r="F1467" s="21" t="s">
        <v>9287</v>
      </c>
      <c r="G1467" s="19" t="str">
        <f t="shared" si="136"/>
        <v>33571.406</v>
      </c>
      <c r="H1467" s="15">
        <f t="shared" si="137"/>
        <v>-8056</v>
      </c>
      <c r="I1467" s="48" t="s">
        <v>10875</v>
      </c>
      <c r="J1467" s="49" t="s">
        <v>10876</v>
      </c>
      <c r="K1467" s="48">
        <v>-8056</v>
      </c>
      <c r="L1467" s="48" t="s">
        <v>10723</v>
      </c>
      <c r="M1467" s="49" t="s">
        <v>9369</v>
      </c>
      <c r="N1467" s="49"/>
      <c r="O1467" s="50" t="s">
        <v>10730</v>
      </c>
      <c r="P1467" s="50" t="s">
        <v>10840</v>
      </c>
    </row>
    <row r="1468" spans="1:16" ht="13.5" thickBot="1" x14ac:dyDescent="0.25">
      <c r="A1468" s="15" t="str">
        <f t="shared" si="132"/>
        <v> SAC 22.82 </v>
      </c>
      <c r="B1468" s="21" t="str">
        <f t="shared" si="133"/>
        <v>I</v>
      </c>
      <c r="C1468" s="15">
        <f t="shared" si="134"/>
        <v>33596.503799999999</v>
      </c>
      <c r="D1468" s="19" t="str">
        <f t="shared" si="135"/>
        <v>vis</v>
      </c>
      <c r="E1468" s="47">
        <f>VLOOKUP(C1468,Active!C$21:E$693,3,FALSE)</f>
        <v>-19186.995560678799</v>
      </c>
      <c r="F1468" s="21" t="s">
        <v>9287</v>
      </c>
      <c r="G1468" s="19" t="str">
        <f t="shared" si="136"/>
        <v>33596.5038</v>
      </c>
      <c r="H1468" s="15">
        <f t="shared" si="137"/>
        <v>-8035</v>
      </c>
      <c r="I1468" s="48" t="s">
        <v>10877</v>
      </c>
      <c r="J1468" s="49" t="s">
        <v>10878</v>
      </c>
      <c r="K1468" s="48">
        <v>-8035</v>
      </c>
      <c r="L1468" s="48" t="s">
        <v>10879</v>
      </c>
      <c r="M1468" s="49" t="s">
        <v>10601</v>
      </c>
      <c r="N1468" s="49" t="s">
        <v>10602</v>
      </c>
      <c r="O1468" s="50" t="s">
        <v>10739</v>
      </c>
      <c r="P1468" s="50" t="s">
        <v>10852</v>
      </c>
    </row>
    <row r="1469" spans="1:16" ht="13.5" thickBot="1" x14ac:dyDescent="0.25">
      <c r="A1469" s="15" t="str">
        <f t="shared" si="132"/>
        <v> AAC 5.75 </v>
      </c>
      <c r="B1469" s="21" t="str">
        <f t="shared" si="133"/>
        <v>I</v>
      </c>
      <c r="C1469" s="15">
        <f t="shared" si="134"/>
        <v>33596.504000000001</v>
      </c>
      <c r="D1469" s="19" t="str">
        <f t="shared" si="135"/>
        <v>vis</v>
      </c>
      <c r="E1469" s="47">
        <f>VLOOKUP(C1469,Active!C$21:E$693,3,FALSE)</f>
        <v>-19186.995393349829</v>
      </c>
      <c r="F1469" s="21" t="s">
        <v>9287</v>
      </c>
      <c r="G1469" s="19" t="str">
        <f t="shared" si="136"/>
        <v>33596.504</v>
      </c>
      <c r="H1469" s="15">
        <f t="shared" si="137"/>
        <v>-8035</v>
      </c>
      <c r="I1469" s="48" t="s">
        <v>10880</v>
      </c>
      <c r="J1469" s="49" t="s">
        <v>10878</v>
      </c>
      <c r="K1469" s="48">
        <v>-8035</v>
      </c>
      <c r="L1469" s="48" t="s">
        <v>10710</v>
      </c>
      <c r="M1469" s="49" t="s">
        <v>9369</v>
      </c>
      <c r="N1469" s="49"/>
      <c r="O1469" s="50" t="s">
        <v>10730</v>
      </c>
      <c r="P1469" s="50" t="s">
        <v>10840</v>
      </c>
    </row>
    <row r="1470" spans="1:16" ht="13.5" thickBot="1" x14ac:dyDescent="0.25">
      <c r="A1470" s="15" t="str">
        <f t="shared" si="132"/>
        <v> AAC 5.7 </v>
      </c>
      <c r="B1470" s="21" t="str">
        <f t="shared" si="133"/>
        <v>I</v>
      </c>
      <c r="C1470" s="15">
        <f t="shared" si="134"/>
        <v>33596.506999999998</v>
      </c>
      <c r="D1470" s="19" t="str">
        <f t="shared" si="135"/>
        <v>vis</v>
      </c>
      <c r="E1470" s="47">
        <f>VLOOKUP(C1470,Active!C$21:E$693,3,FALSE)</f>
        <v>-19186.9928834153</v>
      </c>
      <c r="F1470" s="21" t="s">
        <v>9287</v>
      </c>
      <c r="G1470" s="19" t="str">
        <f t="shared" si="136"/>
        <v>33596.507</v>
      </c>
      <c r="H1470" s="15">
        <f t="shared" si="137"/>
        <v>-8035</v>
      </c>
      <c r="I1470" s="48" t="s">
        <v>10881</v>
      </c>
      <c r="J1470" s="49" t="s">
        <v>10882</v>
      </c>
      <c r="K1470" s="48">
        <v>-8035</v>
      </c>
      <c r="L1470" s="48" t="s">
        <v>10723</v>
      </c>
      <c r="M1470" s="49" t="s">
        <v>9369</v>
      </c>
      <c r="N1470" s="49"/>
      <c r="O1470" s="50" t="s">
        <v>10485</v>
      </c>
      <c r="P1470" s="50" t="s">
        <v>10835</v>
      </c>
    </row>
    <row r="1471" spans="1:16" ht="13.5" thickBot="1" x14ac:dyDescent="0.25">
      <c r="A1471" s="15" t="str">
        <f t="shared" si="132"/>
        <v> MVS 140 </v>
      </c>
      <c r="B1471" s="21" t="str">
        <f t="shared" si="133"/>
        <v>I</v>
      </c>
      <c r="C1471" s="15">
        <f t="shared" si="134"/>
        <v>33620.406000000003</v>
      </c>
      <c r="D1471" s="19" t="str">
        <f t="shared" si="135"/>
        <v>vis</v>
      </c>
      <c r="E1471" s="47">
        <f>VLOOKUP(C1471,Active!C$21:E$693,3,FALSE)</f>
        <v>-19166.997908304227</v>
      </c>
      <c r="F1471" s="21" t="s">
        <v>9287</v>
      </c>
      <c r="G1471" s="19" t="str">
        <f t="shared" si="136"/>
        <v>33620.406</v>
      </c>
      <c r="H1471" s="15">
        <f t="shared" si="137"/>
        <v>-8015</v>
      </c>
      <c r="I1471" s="48" t="s">
        <v>10883</v>
      </c>
      <c r="J1471" s="49" t="s">
        <v>10884</v>
      </c>
      <c r="K1471" s="48">
        <v>-8015</v>
      </c>
      <c r="L1471" s="48" t="s">
        <v>10742</v>
      </c>
      <c r="M1471" s="49" t="s">
        <v>9369</v>
      </c>
      <c r="N1471" s="49"/>
      <c r="O1471" s="50" t="s">
        <v>10825</v>
      </c>
      <c r="P1471" s="50" t="s">
        <v>10826</v>
      </c>
    </row>
    <row r="1472" spans="1:16" ht="13.5" thickBot="1" x14ac:dyDescent="0.25">
      <c r="A1472" s="15" t="str">
        <f t="shared" si="132"/>
        <v> MVS 140 </v>
      </c>
      <c r="B1472" s="21" t="str">
        <f t="shared" si="133"/>
        <v>I</v>
      </c>
      <c r="C1472" s="15">
        <f t="shared" si="134"/>
        <v>33668.220999999998</v>
      </c>
      <c r="D1472" s="19" t="str">
        <f t="shared" si="135"/>
        <v>vis</v>
      </c>
      <c r="E1472" s="47">
        <f>VLOOKUP(C1472,Active!C$21:E$693,3,FALSE)</f>
        <v>-19126.993735119751</v>
      </c>
      <c r="F1472" s="21" t="s">
        <v>9287</v>
      </c>
      <c r="G1472" s="19" t="str">
        <f t="shared" si="136"/>
        <v>33668.221</v>
      </c>
      <c r="H1472" s="15">
        <f t="shared" si="137"/>
        <v>-7975</v>
      </c>
      <c r="I1472" s="48" t="s">
        <v>10885</v>
      </c>
      <c r="J1472" s="49" t="s">
        <v>10886</v>
      </c>
      <c r="K1472" s="48">
        <v>-7975</v>
      </c>
      <c r="L1472" s="48" t="s">
        <v>10723</v>
      </c>
      <c r="M1472" s="49" t="s">
        <v>9369</v>
      </c>
      <c r="N1472" s="49"/>
      <c r="O1472" s="50" t="s">
        <v>10825</v>
      </c>
      <c r="P1472" s="50" t="s">
        <v>10826</v>
      </c>
    </row>
    <row r="1473" spans="1:16" ht="13.5" thickBot="1" x14ac:dyDescent="0.25">
      <c r="A1473" s="15" t="str">
        <f t="shared" si="132"/>
        <v> SAC 23.83 </v>
      </c>
      <c r="B1473" s="21" t="str">
        <f t="shared" si="133"/>
        <v>I</v>
      </c>
      <c r="C1473" s="15">
        <f t="shared" si="134"/>
        <v>33675.389600000002</v>
      </c>
      <c r="D1473" s="19" t="str">
        <f t="shared" si="135"/>
        <v>vis</v>
      </c>
      <c r="E1473" s="47">
        <f>VLOOKUP(C1473,Active!C$21:E$693,3,FALSE)</f>
        <v>-19120.996162895754</v>
      </c>
      <c r="F1473" s="21" t="s">
        <v>9287</v>
      </c>
      <c r="G1473" s="19" t="str">
        <f t="shared" si="136"/>
        <v>33675.3896</v>
      </c>
      <c r="H1473" s="15">
        <f t="shared" si="137"/>
        <v>-7969</v>
      </c>
      <c r="I1473" s="48" t="s">
        <v>10887</v>
      </c>
      <c r="J1473" s="49" t="s">
        <v>10888</v>
      </c>
      <c r="K1473" s="48">
        <v>-7969</v>
      </c>
      <c r="L1473" s="48" t="s">
        <v>10822</v>
      </c>
      <c r="M1473" s="49" t="s">
        <v>10601</v>
      </c>
      <c r="N1473" s="49" t="s">
        <v>10602</v>
      </c>
      <c r="O1473" s="50" t="s">
        <v>10739</v>
      </c>
      <c r="P1473" s="50" t="s">
        <v>10889</v>
      </c>
    </row>
    <row r="1474" spans="1:16" ht="13.5" thickBot="1" x14ac:dyDescent="0.25">
      <c r="A1474" s="15" t="str">
        <f t="shared" si="132"/>
        <v>VSB 47 </v>
      </c>
      <c r="B1474" s="21" t="str">
        <f t="shared" si="133"/>
        <v>I</v>
      </c>
      <c r="C1474" s="15">
        <f t="shared" si="134"/>
        <v>33678.982000000004</v>
      </c>
      <c r="D1474" s="19" t="str">
        <f t="shared" si="135"/>
        <v>vis</v>
      </c>
      <c r="E1474" s="47">
        <f>VLOOKUP(C1474,Active!C$21:E$693,3,FALSE)</f>
        <v>-19117.990599960525</v>
      </c>
      <c r="F1474" s="21" t="s">
        <v>9287</v>
      </c>
      <c r="G1474" s="19" t="str">
        <f t="shared" si="136"/>
        <v>33678.982</v>
      </c>
      <c r="H1474" s="15">
        <f t="shared" si="137"/>
        <v>-7966</v>
      </c>
      <c r="I1474" s="48" t="s">
        <v>10890</v>
      </c>
      <c r="J1474" s="49" t="s">
        <v>10891</v>
      </c>
      <c r="K1474" s="48">
        <v>-7966</v>
      </c>
      <c r="L1474" s="48" t="s">
        <v>10846</v>
      </c>
      <c r="M1474" s="49" t="s">
        <v>9369</v>
      </c>
      <c r="N1474" s="49"/>
      <c r="O1474" s="50" t="s">
        <v>10892</v>
      </c>
      <c r="P1474" s="51" t="s">
        <v>10893</v>
      </c>
    </row>
    <row r="1475" spans="1:16" ht="13.5" thickBot="1" x14ac:dyDescent="0.25">
      <c r="A1475" s="15" t="str">
        <f t="shared" si="132"/>
        <v> AAC 5.10 </v>
      </c>
      <c r="B1475" s="21" t="str">
        <f t="shared" si="133"/>
        <v>I</v>
      </c>
      <c r="C1475" s="15">
        <f t="shared" si="134"/>
        <v>33681.370000000003</v>
      </c>
      <c r="D1475" s="19" t="str">
        <f t="shared" si="135"/>
        <v>vis</v>
      </c>
      <c r="E1475" s="47">
        <f>VLOOKUP(C1475,Active!C$21:E$693,3,FALSE)</f>
        <v>-19115.992692074622</v>
      </c>
      <c r="F1475" s="21" t="s">
        <v>9287</v>
      </c>
      <c r="G1475" s="19" t="str">
        <f t="shared" si="136"/>
        <v>33681.370</v>
      </c>
      <c r="H1475" s="15">
        <f t="shared" si="137"/>
        <v>-7964</v>
      </c>
      <c r="I1475" s="48" t="s">
        <v>10894</v>
      </c>
      <c r="J1475" s="49" t="s">
        <v>10895</v>
      </c>
      <c r="K1475" s="48">
        <v>-7964</v>
      </c>
      <c r="L1475" s="48" t="s">
        <v>10843</v>
      </c>
      <c r="M1475" s="49" t="s">
        <v>9369</v>
      </c>
      <c r="N1475" s="49"/>
      <c r="O1475" s="50" t="s">
        <v>10485</v>
      </c>
      <c r="P1475" s="50" t="s">
        <v>10896</v>
      </c>
    </row>
    <row r="1476" spans="1:16" ht="13.5" thickBot="1" x14ac:dyDescent="0.25">
      <c r="A1476" s="15" t="str">
        <f t="shared" si="132"/>
        <v> MVS 140 </v>
      </c>
      <c r="B1476" s="21" t="str">
        <f t="shared" si="133"/>
        <v>I</v>
      </c>
      <c r="C1476" s="15">
        <f t="shared" si="134"/>
        <v>33682.563000000002</v>
      </c>
      <c r="D1476" s="19" t="str">
        <f t="shared" si="135"/>
        <v>vis</v>
      </c>
      <c r="E1476" s="47">
        <f>VLOOKUP(C1476,Active!C$21:E$693,3,FALSE)</f>
        <v>-19114.994574776512</v>
      </c>
      <c r="F1476" s="21" t="s">
        <v>9287</v>
      </c>
      <c r="G1476" s="19" t="str">
        <f t="shared" si="136"/>
        <v>33682.563</v>
      </c>
      <c r="H1476" s="15">
        <f t="shared" si="137"/>
        <v>-7963</v>
      </c>
      <c r="I1476" s="48" t="s">
        <v>10897</v>
      </c>
      <c r="J1476" s="49" t="s">
        <v>10898</v>
      </c>
      <c r="K1476" s="48">
        <v>-7963</v>
      </c>
      <c r="L1476" s="48" t="s">
        <v>10760</v>
      </c>
      <c r="M1476" s="49" t="s">
        <v>9369</v>
      </c>
      <c r="N1476" s="49"/>
      <c r="O1476" s="50" t="s">
        <v>10825</v>
      </c>
      <c r="P1476" s="50" t="s">
        <v>10826</v>
      </c>
    </row>
    <row r="1477" spans="1:16" ht="13.5" thickBot="1" x14ac:dyDescent="0.25">
      <c r="A1477" s="15" t="str">
        <f t="shared" si="132"/>
        <v>BAVM 8 </v>
      </c>
      <c r="B1477" s="21" t="str">
        <f t="shared" si="133"/>
        <v>I</v>
      </c>
      <c r="C1477" s="15">
        <f t="shared" si="134"/>
        <v>33712.440999999999</v>
      </c>
      <c r="D1477" s="19" t="str">
        <f t="shared" si="135"/>
        <v>vis</v>
      </c>
      <c r="E1477" s="47">
        <f>VLOOKUP(C1477,Active!C$21:E$693,3,FALSE)</f>
        <v>-19089.997300147093</v>
      </c>
      <c r="F1477" s="21" t="s">
        <v>9287</v>
      </c>
      <c r="G1477" s="19" t="str">
        <f t="shared" si="136"/>
        <v>33712.441</v>
      </c>
      <c r="H1477" s="15">
        <f t="shared" si="137"/>
        <v>-7938</v>
      </c>
      <c r="I1477" s="48" t="s">
        <v>10899</v>
      </c>
      <c r="J1477" s="49" t="s">
        <v>10900</v>
      </c>
      <c r="K1477" s="48">
        <v>-7938</v>
      </c>
      <c r="L1477" s="48" t="s">
        <v>10688</v>
      </c>
      <c r="M1477" s="49" t="s">
        <v>9369</v>
      </c>
      <c r="N1477" s="49"/>
      <c r="O1477" s="50" t="s">
        <v>10809</v>
      </c>
      <c r="P1477" s="51" t="s">
        <v>10871</v>
      </c>
    </row>
    <row r="1478" spans="1:16" ht="13.5" thickBot="1" x14ac:dyDescent="0.25">
      <c r="A1478" s="15" t="str">
        <f t="shared" si="132"/>
        <v>BAVM 8 </v>
      </c>
      <c r="B1478" s="21" t="str">
        <f t="shared" si="133"/>
        <v>I</v>
      </c>
      <c r="C1478" s="15">
        <f t="shared" si="134"/>
        <v>33712.444000000003</v>
      </c>
      <c r="D1478" s="19" t="str">
        <f t="shared" si="135"/>
        <v>vis</v>
      </c>
      <c r="E1478" s="47">
        <f>VLOOKUP(C1478,Active!C$21:E$693,3,FALSE)</f>
        <v>-19089.99479021256</v>
      </c>
      <c r="F1478" s="21" t="s">
        <v>9287</v>
      </c>
      <c r="G1478" s="19" t="str">
        <f t="shared" si="136"/>
        <v>33712.444</v>
      </c>
      <c r="H1478" s="15">
        <f t="shared" si="137"/>
        <v>-7938</v>
      </c>
      <c r="I1478" s="48" t="s">
        <v>10901</v>
      </c>
      <c r="J1478" s="49" t="s">
        <v>10902</v>
      </c>
      <c r="K1478" s="48">
        <v>-7938</v>
      </c>
      <c r="L1478" s="48" t="s">
        <v>10699</v>
      </c>
      <c r="M1478" s="49" t="s">
        <v>9369</v>
      </c>
      <c r="N1478" s="49"/>
      <c r="O1478" s="50" t="s">
        <v>10903</v>
      </c>
      <c r="P1478" s="51" t="s">
        <v>10871</v>
      </c>
    </row>
    <row r="1479" spans="1:16" ht="13.5" thickBot="1" x14ac:dyDescent="0.25">
      <c r="A1479" s="15" t="str">
        <f t="shared" si="132"/>
        <v> MVS 140 </v>
      </c>
      <c r="B1479" s="21" t="str">
        <f t="shared" si="133"/>
        <v>I</v>
      </c>
      <c r="C1479" s="15">
        <f t="shared" si="134"/>
        <v>33712.444000000003</v>
      </c>
      <c r="D1479" s="19" t="str">
        <f t="shared" si="135"/>
        <v>vis</v>
      </c>
      <c r="E1479" s="47">
        <f>VLOOKUP(C1479,Active!C$21:E$693,3,FALSE)</f>
        <v>-19089.99479021256</v>
      </c>
      <c r="F1479" s="21" t="s">
        <v>9287</v>
      </c>
      <c r="G1479" s="19" t="str">
        <f t="shared" si="136"/>
        <v>33712.444</v>
      </c>
      <c r="H1479" s="15">
        <f t="shared" si="137"/>
        <v>-7938</v>
      </c>
      <c r="I1479" s="48" t="s">
        <v>10901</v>
      </c>
      <c r="J1479" s="49" t="s">
        <v>10902</v>
      </c>
      <c r="K1479" s="48">
        <v>-7938</v>
      </c>
      <c r="L1479" s="48" t="s">
        <v>10699</v>
      </c>
      <c r="M1479" s="49" t="s">
        <v>9369</v>
      </c>
      <c r="N1479" s="49"/>
      <c r="O1479" s="50" t="s">
        <v>10825</v>
      </c>
      <c r="P1479" s="50" t="s">
        <v>10826</v>
      </c>
    </row>
    <row r="1480" spans="1:16" ht="13.5" thickBot="1" x14ac:dyDescent="0.25">
      <c r="A1480" s="15" t="str">
        <f t="shared" si="132"/>
        <v>BAVM 8 </v>
      </c>
      <c r="B1480" s="21" t="str">
        <f t="shared" si="133"/>
        <v>I</v>
      </c>
      <c r="C1480" s="15">
        <f t="shared" si="134"/>
        <v>33718.423000000003</v>
      </c>
      <c r="D1480" s="19" t="str">
        <f t="shared" si="135"/>
        <v>vis</v>
      </c>
      <c r="E1480" s="47">
        <f>VLOOKUP(C1480,Active!C$21:E$693,3,FALSE)</f>
        <v>-19084.992490694207</v>
      </c>
      <c r="F1480" s="21" t="s">
        <v>9287</v>
      </c>
      <c r="G1480" s="19" t="str">
        <f t="shared" si="136"/>
        <v>33718.423</v>
      </c>
      <c r="H1480" s="15">
        <f t="shared" si="137"/>
        <v>-7933</v>
      </c>
      <c r="I1480" s="48" t="s">
        <v>10904</v>
      </c>
      <c r="J1480" s="49" t="s">
        <v>10905</v>
      </c>
      <c r="K1480" s="48">
        <v>-7933</v>
      </c>
      <c r="L1480" s="48" t="s">
        <v>10843</v>
      </c>
      <c r="M1480" s="49" t="s">
        <v>9369</v>
      </c>
      <c r="N1480" s="49"/>
      <c r="O1480" s="50" t="s">
        <v>10809</v>
      </c>
      <c r="P1480" s="51" t="s">
        <v>10871</v>
      </c>
    </row>
    <row r="1481" spans="1:16" ht="13.5" thickBot="1" x14ac:dyDescent="0.25">
      <c r="A1481" s="15" t="str">
        <f t="shared" si="132"/>
        <v>BAVM 8 </v>
      </c>
      <c r="B1481" s="21" t="str">
        <f t="shared" si="133"/>
        <v>I</v>
      </c>
      <c r="C1481" s="15">
        <f t="shared" si="134"/>
        <v>33731.567000000003</v>
      </c>
      <c r="D1481" s="19" t="str">
        <f t="shared" si="135"/>
        <v>vis</v>
      </c>
      <c r="E1481" s="47">
        <f>VLOOKUP(C1481,Active!C$21:E$693,3,FALSE)</f>
        <v>-19073.995630873298</v>
      </c>
      <c r="F1481" s="21" t="s">
        <v>9287</v>
      </c>
      <c r="G1481" s="19" t="str">
        <f t="shared" si="136"/>
        <v>33731.567</v>
      </c>
      <c r="H1481" s="15">
        <f t="shared" si="137"/>
        <v>-7922</v>
      </c>
      <c r="I1481" s="48" t="s">
        <v>10906</v>
      </c>
      <c r="J1481" s="49" t="s">
        <v>10907</v>
      </c>
      <c r="K1481" s="48">
        <v>-7922</v>
      </c>
      <c r="L1481" s="48" t="s">
        <v>10710</v>
      </c>
      <c r="M1481" s="49" t="s">
        <v>9369</v>
      </c>
      <c r="N1481" s="49"/>
      <c r="O1481" s="50" t="s">
        <v>10861</v>
      </c>
      <c r="P1481" s="51" t="s">
        <v>10871</v>
      </c>
    </row>
    <row r="1482" spans="1:16" ht="13.5" thickBot="1" x14ac:dyDescent="0.25">
      <c r="A1482" s="15" t="str">
        <f t="shared" si="132"/>
        <v>BAVM 8 </v>
      </c>
      <c r="B1482" s="21" t="str">
        <f t="shared" si="133"/>
        <v>I</v>
      </c>
      <c r="C1482" s="15">
        <f t="shared" si="134"/>
        <v>33731.574000000001</v>
      </c>
      <c r="D1482" s="19" t="str">
        <f t="shared" si="135"/>
        <v>vis</v>
      </c>
      <c r="E1482" s="47">
        <f>VLOOKUP(C1482,Active!C$21:E$693,3,FALSE)</f>
        <v>-19073.989774359397</v>
      </c>
      <c r="F1482" s="21" t="s">
        <v>9287</v>
      </c>
      <c r="G1482" s="19" t="str">
        <f t="shared" si="136"/>
        <v>33731.574</v>
      </c>
      <c r="H1482" s="15">
        <f t="shared" si="137"/>
        <v>-7922</v>
      </c>
      <c r="I1482" s="48" t="s">
        <v>10908</v>
      </c>
      <c r="J1482" s="49" t="s">
        <v>10909</v>
      </c>
      <c r="K1482" s="48">
        <v>-7922</v>
      </c>
      <c r="L1482" s="48" t="s">
        <v>10910</v>
      </c>
      <c r="M1482" s="49" t="s">
        <v>9369</v>
      </c>
      <c r="N1482" s="49"/>
      <c r="O1482" s="50" t="s">
        <v>10870</v>
      </c>
      <c r="P1482" s="51" t="s">
        <v>10871</v>
      </c>
    </row>
    <row r="1483" spans="1:16" ht="13.5" thickBot="1" x14ac:dyDescent="0.25">
      <c r="A1483" s="15" t="str">
        <f t="shared" ref="A1483:A1546" si="138">P1483</f>
        <v>BAVM 8 </v>
      </c>
      <c r="B1483" s="21" t="str">
        <f t="shared" ref="B1483:B1546" si="139">IF(H1483=INT(H1483),"I","II")</f>
        <v>I</v>
      </c>
      <c r="C1483" s="15">
        <f t="shared" ref="C1483:C1546" si="140">1*G1483</f>
        <v>33737.540999999997</v>
      </c>
      <c r="D1483" s="19" t="str">
        <f t="shared" ref="D1483:D1546" si="141">VLOOKUP(F1483,I$1:J$5,2,FALSE)</f>
        <v>vis</v>
      </c>
      <c r="E1483" s="47">
        <f>VLOOKUP(C1483,Active!C$21:E$693,3,FALSE)</f>
        <v>-19068.997514579169</v>
      </c>
      <c r="F1483" s="21" t="s">
        <v>9287</v>
      </c>
      <c r="G1483" s="19" t="str">
        <f t="shared" ref="G1483:G1546" si="142">MID(I1483,3,LEN(I1483)-3)</f>
        <v>33737.541</v>
      </c>
      <c r="H1483" s="15">
        <f t="shared" ref="H1483:H1546" si="143">1*K1483</f>
        <v>-7917</v>
      </c>
      <c r="I1483" s="48" t="s">
        <v>10911</v>
      </c>
      <c r="J1483" s="49" t="s">
        <v>10912</v>
      </c>
      <c r="K1483" s="48">
        <v>-7917</v>
      </c>
      <c r="L1483" s="48" t="s">
        <v>10688</v>
      </c>
      <c r="M1483" s="49" t="s">
        <v>9369</v>
      </c>
      <c r="N1483" s="49"/>
      <c r="O1483" s="50" t="s">
        <v>10809</v>
      </c>
      <c r="P1483" s="51" t="s">
        <v>10871</v>
      </c>
    </row>
    <row r="1484" spans="1:16" ht="13.5" thickBot="1" x14ac:dyDescent="0.25">
      <c r="A1484" s="15" t="str">
        <f t="shared" si="138"/>
        <v>BAVM 8 </v>
      </c>
      <c r="B1484" s="21" t="str">
        <f t="shared" si="139"/>
        <v>I</v>
      </c>
      <c r="C1484" s="15">
        <f t="shared" si="140"/>
        <v>33737.542999999998</v>
      </c>
      <c r="D1484" s="19" t="str">
        <f t="shared" si="141"/>
        <v>vis</v>
      </c>
      <c r="E1484" s="47">
        <f>VLOOKUP(C1484,Active!C$21:E$693,3,FALSE)</f>
        <v>-19068.995841289481</v>
      </c>
      <c r="F1484" s="21" t="s">
        <v>9287</v>
      </c>
      <c r="G1484" s="19" t="str">
        <f t="shared" si="142"/>
        <v>33737.543</v>
      </c>
      <c r="H1484" s="15">
        <f t="shared" si="143"/>
        <v>-7917</v>
      </c>
      <c r="I1484" s="48" t="s">
        <v>10913</v>
      </c>
      <c r="J1484" s="49" t="s">
        <v>10914</v>
      </c>
      <c r="K1484" s="48">
        <v>-7917</v>
      </c>
      <c r="L1484" s="48" t="s">
        <v>10710</v>
      </c>
      <c r="M1484" s="49" t="s">
        <v>9369</v>
      </c>
      <c r="N1484" s="49"/>
      <c r="O1484" s="50" t="s">
        <v>10915</v>
      </c>
      <c r="P1484" s="51" t="s">
        <v>10871</v>
      </c>
    </row>
    <row r="1485" spans="1:16" ht="13.5" thickBot="1" x14ac:dyDescent="0.25">
      <c r="A1485" s="15" t="str">
        <f t="shared" si="138"/>
        <v>BAVM 8 </v>
      </c>
      <c r="B1485" s="21" t="str">
        <f t="shared" si="139"/>
        <v>I</v>
      </c>
      <c r="C1485" s="15">
        <f t="shared" si="140"/>
        <v>33737.546999999999</v>
      </c>
      <c r="D1485" s="19" t="str">
        <f t="shared" si="141"/>
        <v>vis</v>
      </c>
      <c r="E1485" s="47">
        <f>VLOOKUP(C1485,Active!C$21:E$693,3,FALSE)</f>
        <v>-19068.992494710106</v>
      </c>
      <c r="F1485" s="21" t="s">
        <v>9287</v>
      </c>
      <c r="G1485" s="19" t="str">
        <f t="shared" si="142"/>
        <v>33737.547</v>
      </c>
      <c r="H1485" s="15">
        <f t="shared" si="143"/>
        <v>-7917</v>
      </c>
      <c r="I1485" s="48" t="s">
        <v>10916</v>
      </c>
      <c r="J1485" s="49" t="s">
        <v>10917</v>
      </c>
      <c r="K1485" s="48">
        <v>-7917</v>
      </c>
      <c r="L1485" s="48" t="s">
        <v>10843</v>
      </c>
      <c r="M1485" s="49" t="s">
        <v>9369</v>
      </c>
      <c r="N1485" s="49"/>
      <c r="O1485" s="50" t="s">
        <v>10903</v>
      </c>
      <c r="P1485" s="51" t="s">
        <v>10871</v>
      </c>
    </row>
    <row r="1486" spans="1:16" ht="13.5" thickBot="1" x14ac:dyDescent="0.25">
      <c r="A1486" s="15" t="str">
        <f t="shared" si="138"/>
        <v> MVS 140 </v>
      </c>
      <c r="B1486" s="21" t="str">
        <f t="shared" si="139"/>
        <v>I</v>
      </c>
      <c r="C1486" s="15">
        <f t="shared" si="140"/>
        <v>33742.326000000001</v>
      </c>
      <c r="D1486" s="19" t="str">
        <f t="shared" si="141"/>
        <v>vis</v>
      </c>
      <c r="E1486" s="47">
        <f>VLOOKUP(C1486,Active!C$21:E$693,3,FALSE)</f>
        <v>-19064.994169003763</v>
      </c>
      <c r="F1486" s="21" t="s">
        <v>9287</v>
      </c>
      <c r="G1486" s="19" t="str">
        <f t="shared" si="142"/>
        <v>33742.326</v>
      </c>
      <c r="H1486" s="15">
        <f t="shared" si="143"/>
        <v>-7913</v>
      </c>
      <c r="I1486" s="48" t="s">
        <v>10918</v>
      </c>
      <c r="J1486" s="49" t="s">
        <v>10919</v>
      </c>
      <c r="K1486" s="48">
        <v>-7913</v>
      </c>
      <c r="L1486" s="48" t="s">
        <v>10760</v>
      </c>
      <c r="M1486" s="49" t="s">
        <v>9369</v>
      </c>
      <c r="N1486" s="49"/>
      <c r="O1486" s="50" t="s">
        <v>10825</v>
      </c>
      <c r="P1486" s="50" t="s">
        <v>10826</v>
      </c>
    </row>
    <row r="1487" spans="1:16" ht="13.5" thickBot="1" x14ac:dyDescent="0.25">
      <c r="A1487" s="15" t="str">
        <f t="shared" si="138"/>
        <v> MVS 140 </v>
      </c>
      <c r="B1487" s="21" t="str">
        <f t="shared" si="139"/>
        <v>I</v>
      </c>
      <c r="C1487" s="15">
        <f t="shared" si="140"/>
        <v>33748.298999999999</v>
      </c>
      <c r="D1487" s="19" t="str">
        <f t="shared" si="141"/>
        <v>vis</v>
      </c>
      <c r="E1487" s="47">
        <f>VLOOKUP(C1487,Active!C$21:E$693,3,FALSE)</f>
        <v>-19059.996889354476</v>
      </c>
      <c r="F1487" s="21" t="s">
        <v>9287</v>
      </c>
      <c r="G1487" s="19" t="str">
        <f t="shared" si="142"/>
        <v>33748.299</v>
      </c>
      <c r="H1487" s="15">
        <f t="shared" si="143"/>
        <v>-7908</v>
      </c>
      <c r="I1487" s="48" t="s">
        <v>10920</v>
      </c>
      <c r="J1487" s="49" t="s">
        <v>10921</v>
      </c>
      <c r="K1487" s="48">
        <v>-7908</v>
      </c>
      <c r="L1487" s="48" t="s">
        <v>10775</v>
      </c>
      <c r="M1487" s="49" t="s">
        <v>9369</v>
      </c>
      <c r="N1487" s="49"/>
      <c r="O1487" s="50" t="s">
        <v>10825</v>
      </c>
      <c r="P1487" s="50" t="s">
        <v>10826</v>
      </c>
    </row>
    <row r="1488" spans="1:16" ht="13.5" thickBot="1" x14ac:dyDescent="0.25">
      <c r="A1488" s="15" t="str">
        <f t="shared" si="138"/>
        <v> MVS 140 </v>
      </c>
      <c r="B1488" s="21" t="str">
        <f t="shared" si="139"/>
        <v>I</v>
      </c>
      <c r="C1488" s="15">
        <f t="shared" si="140"/>
        <v>33761.447</v>
      </c>
      <c r="D1488" s="19" t="str">
        <f t="shared" si="141"/>
        <v>vis</v>
      </c>
      <c r="E1488" s="47">
        <f>VLOOKUP(C1488,Active!C$21:E$693,3,FALSE)</f>
        <v>-19048.996682954192</v>
      </c>
      <c r="F1488" s="21" t="s">
        <v>9287</v>
      </c>
      <c r="G1488" s="19" t="str">
        <f t="shared" si="142"/>
        <v>33761.447</v>
      </c>
      <c r="H1488" s="15">
        <f t="shared" si="143"/>
        <v>-7897</v>
      </c>
      <c r="I1488" s="48" t="s">
        <v>10922</v>
      </c>
      <c r="J1488" s="49" t="s">
        <v>10923</v>
      </c>
      <c r="K1488" s="48">
        <v>-7897</v>
      </c>
      <c r="L1488" s="48" t="s">
        <v>10775</v>
      </c>
      <c r="M1488" s="49" t="s">
        <v>9369</v>
      </c>
      <c r="N1488" s="49"/>
      <c r="O1488" s="50" t="s">
        <v>10825</v>
      </c>
      <c r="P1488" s="50" t="s">
        <v>10826</v>
      </c>
    </row>
    <row r="1489" spans="1:16" ht="13.5" thickBot="1" x14ac:dyDescent="0.25">
      <c r="A1489" s="15" t="str">
        <f t="shared" si="138"/>
        <v> AAC 5.10 </v>
      </c>
      <c r="B1489" s="21" t="str">
        <f t="shared" si="139"/>
        <v>I</v>
      </c>
      <c r="C1489" s="15">
        <f t="shared" si="140"/>
        <v>33761.453999999998</v>
      </c>
      <c r="D1489" s="19" t="str">
        <f t="shared" si="141"/>
        <v>vis</v>
      </c>
      <c r="E1489" s="47">
        <f>VLOOKUP(C1489,Active!C$21:E$693,3,FALSE)</f>
        <v>-19048.990826440287</v>
      </c>
      <c r="F1489" s="21" t="s">
        <v>9287</v>
      </c>
      <c r="G1489" s="19" t="str">
        <f t="shared" si="142"/>
        <v>33761.454</v>
      </c>
      <c r="H1489" s="15">
        <f t="shared" si="143"/>
        <v>-7897</v>
      </c>
      <c r="I1489" s="48" t="s">
        <v>10924</v>
      </c>
      <c r="J1489" s="49" t="s">
        <v>10925</v>
      </c>
      <c r="K1489" s="48">
        <v>-7897</v>
      </c>
      <c r="L1489" s="48" t="s">
        <v>10846</v>
      </c>
      <c r="M1489" s="49" t="s">
        <v>9369</v>
      </c>
      <c r="N1489" s="49"/>
      <c r="O1489" s="50" t="s">
        <v>10485</v>
      </c>
      <c r="P1489" s="50" t="s">
        <v>10896</v>
      </c>
    </row>
    <row r="1490" spans="1:16" ht="13.5" thickBot="1" x14ac:dyDescent="0.25">
      <c r="A1490" s="15" t="str">
        <f t="shared" si="138"/>
        <v> AAC 5.10 </v>
      </c>
      <c r="B1490" s="21" t="str">
        <f t="shared" si="139"/>
        <v>I</v>
      </c>
      <c r="C1490" s="15">
        <f t="shared" si="140"/>
        <v>33792.527000000002</v>
      </c>
      <c r="D1490" s="19" t="str">
        <f t="shared" si="141"/>
        <v>vis</v>
      </c>
      <c r="E1490" s="47">
        <f>VLOOKUP(C1490,Active!C$21:E$693,3,FALSE)</f>
        <v>-19022.993761223068</v>
      </c>
      <c r="F1490" s="21" t="s">
        <v>9287</v>
      </c>
      <c r="G1490" s="19" t="str">
        <f t="shared" si="142"/>
        <v>33792.527</v>
      </c>
      <c r="H1490" s="15">
        <f t="shared" si="143"/>
        <v>-7871</v>
      </c>
      <c r="I1490" s="48" t="s">
        <v>10926</v>
      </c>
      <c r="J1490" s="49" t="s">
        <v>10927</v>
      </c>
      <c r="K1490" s="48">
        <v>-7871</v>
      </c>
      <c r="L1490" s="48" t="s">
        <v>10723</v>
      </c>
      <c r="M1490" s="49" t="s">
        <v>9369</v>
      </c>
      <c r="N1490" s="49"/>
      <c r="O1490" s="50" t="s">
        <v>10485</v>
      </c>
      <c r="P1490" s="50" t="s">
        <v>10896</v>
      </c>
    </row>
    <row r="1491" spans="1:16" ht="13.5" thickBot="1" x14ac:dyDescent="0.25">
      <c r="A1491" s="15" t="str">
        <f t="shared" si="138"/>
        <v> AAC 5.10 </v>
      </c>
      <c r="B1491" s="21" t="str">
        <f t="shared" si="139"/>
        <v>I</v>
      </c>
      <c r="C1491" s="15">
        <f t="shared" si="140"/>
        <v>33859.46</v>
      </c>
      <c r="D1491" s="19" t="str">
        <f t="shared" si="141"/>
        <v>vis</v>
      </c>
      <c r="E1491" s="47">
        <f>VLOOKUP(C1491,Active!C$21:E$693,3,FALSE)</f>
        <v>-18966.994611923546</v>
      </c>
      <c r="F1491" s="21" t="s">
        <v>9287</v>
      </c>
      <c r="G1491" s="19" t="str">
        <f t="shared" si="142"/>
        <v>33859.460</v>
      </c>
      <c r="H1491" s="15">
        <f t="shared" si="143"/>
        <v>-7815</v>
      </c>
      <c r="I1491" s="48" t="s">
        <v>10928</v>
      </c>
      <c r="J1491" s="49" t="s">
        <v>10929</v>
      </c>
      <c r="K1491" s="48">
        <v>-7815</v>
      </c>
      <c r="L1491" s="48" t="s">
        <v>10760</v>
      </c>
      <c r="M1491" s="49" t="s">
        <v>9369</v>
      </c>
      <c r="N1491" s="49"/>
      <c r="O1491" s="50" t="s">
        <v>10485</v>
      </c>
      <c r="P1491" s="50" t="s">
        <v>10896</v>
      </c>
    </row>
    <row r="1492" spans="1:16" ht="13.5" thickBot="1" x14ac:dyDescent="0.25">
      <c r="A1492" s="15" t="str">
        <f t="shared" si="138"/>
        <v> MVS 140 </v>
      </c>
      <c r="B1492" s="21" t="str">
        <f t="shared" si="139"/>
        <v>I</v>
      </c>
      <c r="C1492" s="15">
        <f t="shared" si="140"/>
        <v>33865.440000000002</v>
      </c>
      <c r="D1492" s="19" t="str">
        <f t="shared" si="141"/>
        <v>vis</v>
      </c>
      <c r="E1492" s="47">
        <f>VLOOKUP(C1492,Active!C$21:E$693,3,FALSE)</f>
        <v>-18961.991475760347</v>
      </c>
      <c r="F1492" s="21" t="s">
        <v>9287</v>
      </c>
      <c r="G1492" s="19" t="str">
        <f t="shared" si="142"/>
        <v>33865.440</v>
      </c>
      <c r="H1492" s="15">
        <f t="shared" si="143"/>
        <v>-7810</v>
      </c>
      <c r="I1492" s="48" t="s">
        <v>10930</v>
      </c>
      <c r="J1492" s="49" t="s">
        <v>10931</v>
      </c>
      <c r="K1492" s="48">
        <v>-7810</v>
      </c>
      <c r="L1492" s="48" t="s">
        <v>10846</v>
      </c>
      <c r="M1492" s="49" t="s">
        <v>9369</v>
      </c>
      <c r="N1492" s="49"/>
      <c r="O1492" s="50" t="s">
        <v>10825</v>
      </c>
      <c r="P1492" s="50" t="s">
        <v>10826</v>
      </c>
    </row>
    <row r="1493" spans="1:16" ht="13.5" thickBot="1" x14ac:dyDescent="0.25">
      <c r="A1493" s="15" t="str">
        <f t="shared" si="138"/>
        <v> AAC 5.75 </v>
      </c>
      <c r="B1493" s="21" t="str">
        <f t="shared" si="139"/>
        <v>I</v>
      </c>
      <c r="C1493" s="15">
        <f t="shared" si="140"/>
        <v>33871.406000000003</v>
      </c>
      <c r="D1493" s="19" t="str">
        <f t="shared" si="141"/>
        <v>vis</v>
      </c>
      <c r="E1493" s="47">
        <f>VLOOKUP(C1493,Active!C$21:E$693,3,FALSE)</f>
        <v>-18957.000052624961</v>
      </c>
      <c r="F1493" s="21" t="s">
        <v>9287</v>
      </c>
      <c r="G1493" s="19" t="str">
        <f t="shared" si="142"/>
        <v>33871.406</v>
      </c>
      <c r="H1493" s="15">
        <f t="shared" si="143"/>
        <v>-7805</v>
      </c>
      <c r="I1493" s="48" t="s">
        <v>10932</v>
      </c>
      <c r="J1493" s="49" t="s">
        <v>10933</v>
      </c>
      <c r="K1493" s="48">
        <v>-7805</v>
      </c>
      <c r="L1493" s="48" t="s">
        <v>10734</v>
      </c>
      <c r="M1493" s="49" t="s">
        <v>9369</v>
      </c>
      <c r="N1493" s="49"/>
      <c r="O1493" s="50" t="s">
        <v>10730</v>
      </c>
      <c r="P1493" s="50" t="s">
        <v>10840</v>
      </c>
    </row>
    <row r="1494" spans="1:16" ht="13.5" thickBot="1" x14ac:dyDescent="0.25">
      <c r="A1494" s="15" t="str">
        <f t="shared" si="138"/>
        <v> AAC 5.10 </v>
      </c>
      <c r="B1494" s="21" t="str">
        <f t="shared" si="139"/>
        <v>I</v>
      </c>
      <c r="C1494" s="15">
        <f t="shared" si="140"/>
        <v>33871.417999999998</v>
      </c>
      <c r="D1494" s="19" t="str">
        <f t="shared" si="141"/>
        <v>vis</v>
      </c>
      <c r="E1494" s="47">
        <f>VLOOKUP(C1494,Active!C$21:E$693,3,FALSE)</f>
        <v>-18956.990012886843</v>
      </c>
      <c r="F1494" s="21" t="s">
        <v>9287</v>
      </c>
      <c r="G1494" s="19" t="str">
        <f t="shared" si="142"/>
        <v>33871.418</v>
      </c>
      <c r="H1494" s="15">
        <f t="shared" si="143"/>
        <v>-7805</v>
      </c>
      <c r="I1494" s="48" t="s">
        <v>10934</v>
      </c>
      <c r="J1494" s="49" t="s">
        <v>10935</v>
      </c>
      <c r="K1494" s="48">
        <v>-7805</v>
      </c>
      <c r="L1494" s="48" t="s">
        <v>10707</v>
      </c>
      <c r="M1494" s="49" t="s">
        <v>9369</v>
      </c>
      <c r="N1494" s="49"/>
      <c r="O1494" s="50" t="s">
        <v>10485</v>
      </c>
      <c r="P1494" s="50" t="s">
        <v>10896</v>
      </c>
    </row>
    <row r="1495" spans="1:16" ht="13.5" thickBot="1" x14ac:dyDescent="0.25">
      <c r="A1495" s="15" t="str">
        <f t="shared" si="138"/>
        <v>BAVM 8 </v>
      </c>
      <c r="B1495" s="21" t="str">
        <f t="shared" si="139"/>
        <v>I</v>
      </c>
      <c r="C1495" s="15">
        <f t="shared" si="140"/>
        <v>33883.364000000001</v>
      </c>
      <c r="D1495" s="19" t="str">
        <f t="shared" si="141"/>
        <v>vis</v>
      </c>
      <c r="E1495" s="47">
        <f>VLOOKUP(C1495,Active!C$21:E$693,3,FALSE)</f>
        <v>-18946.995453588257</v>
      </c>
      <c r="F1495" s="21" t="s">
        <v>9287</v>
      </c>
      <c r="G1495" s="19" t="str">
        <f t="shared" si="142"/>
        <v>33883.364</v>
      </c>
      <c r="H1495" s="15">
        <f t="shared" si="143"/>
        <v>-7795</v>
      </c>
      <c r="I1495" s="48" t="s">
        <v>10936</v>
      </c>
      <c r="J1495" s="49" t="s">
        <v>10937</v>
      </c>
      <c r="K1495" s="48">
        <v>-7795</v>
      </c>
      <c r="L1495" s="48" t="s">
        <v>10699</v>
      </c>
      <c r="M1495" s="49" t="s">
        <v>9369</v>
      </c>
      <c r="N1495" s="49"/>
      <c r="O1495" s="50" t="s">
        <v>10903</v>
      </c>
      <c r="P1495" s="51" t="s">
        <v>10871</v>
      </c>
    </row>
    <row r="1496" spans="1:16" ht="13.5" thickBot="1" x14ac:dyDescent="0.25">
      <c r="A1496" s="15" t="str">
        <f t="shared" si="138"/>
        <v>BAVM 8 </v>
      </c>
      <c r="B1496" s="21" t="str">
        <f t="shared" si="139"/>
        <v>I</v>
      </c>
      <c r="C1496" s="15">
        <f t="shared" si="140"/>
        <v>33889.341999999997</v>
      </c>
      <c r="D1496" s="19" t="str">
        <f t="shared" si="141"/>
        <v>vis</v>
      </c>
      <c r="E1496" s="47">
        <f>VLOOKUP(C1496,Active!C$21:E$693,3,FALSE)</f>
        <v>-18941.993990714753</v>
      </c>
      <c r="F1496" s="21" t="s">
        <v>9287</v>
      </c>
      <c r="G1496" s="19" t="str">
        <f t="shared" si="142"/>
        <v>33889.342</v>
      </c>
      <c r="H1496" s="15">
        <f t="shared" si="143"/>
        <v>-7790</v>
      </c>
      <c r="I1496" s="48" t="s">
        <v>10938</v>
      </c>
      <c r="J1496" s="49" t="s">
        <v>10939</v>
      </c>
      <c r="K1496" s="48">
        <v>-7790</v>
      </c>
      <c r="L1496" s="48" t="s">
        <v>10723</v>
      </c>
      <c r="M1496" s="49" t="s">
        <v>9369</v>
      </c>
      <c r="N1496" s="49"/>
      <c r="O1496" s="50" t="s">
        <v>10903</v>
      </c>
      <c r="P1496" s="51" t="s">
        <v>10871</v>
      </c>
    </row>
    <row r="1497" spans="1:16" ht="13.5" thickBot="1" x14ac:dyDescent="0.25">
      <c r="A1497" s="15" t="str">
        <f t="shared" si="138"/>
        <v> AAC 5.10 </v>
      </c>
      <c r="B1497" s="21" t="str">
        <f t="shared" si="139"/>
        <v>I</v>
      </c>
      <c r="C1497" s="15">
        <f t="shared" si="140"/>
        <v>33889.341999999997</v>
      </c>
      <c r="D1497" s="19" t="str">
        <f t="shared" si="141"/>
        <v>vis</v>
      </c>
      <c r="E1497" s="47">
        <f>VLOOKUP(C1497,Active!C$21:E$693,3,FALSE)</f>
        <v>-18941.993990714753</v>
      </c>
      <c r="F1497" s="21" t="s">
        <v>9287</v>
      </c>
      <c r="G1497" s="19" t="str">
        <f t="shared" si="142"/>
        <v>33889.342</v>
      </c>
      <c r="H1497" s="15">
        <f t="shared" si="143"/>
        <v>-7790</v>
      </c>
      <c r="I1497" s="48" t="s">
        <v>10938</v>
      </c>
      <c r="J1497" s="49" t="s">
        <v>10939</v>
      </c>
      <c r="K1497" s="48">
        <v>-7790</v>
      </c>
      <c r="L1497" s="48" t="s">
        <v>10723</v>
      </c>
      <c r="M1497" s="49" t="s">
        <v>9369</v>
      </c>
      <c r="N1497" s="49"/>
      <c r="O1497" s="50" t="s">
        <v>10485</v>
      </c>
      <c r="P1497" s="50" t="s">
        <v>10896</v>
      </c>
    </row>
    <row r="1498" spans="1:16" ht="13.5" thickBot="1" x14ac:dyDescent="0.25">
      <c r="A1498" s="15" t="str">
        <f t="shared" si="138"/>
        <v> AAC 5.10 </v>
      </c>
      <c r="B1498" s="21" t="str">
        <f t="shared" si="139"/>
        <v>I</v>
      </c>
      <c r="C1498" s="15">
        <f t="shared" si="140"/>
        <v>33890.540999999997</v>
      </c>
      <c r="D1498" s="19" t="str">
        <f t="shared" si="141"/>
        <v>vis</v>
      </c>
      <c r="E1498" s="47">
        <f>VLOOKUP(C1498,Active!C$21:E$693,3,FALSE)</f>
        <v>-18940.990853547581</v>
      </c>
      <c r="F1498" s="21" t="s">
        <v>9287</v>
      </c>
      <c r="G1498" s="19" t="str">
        <f t="shared" si="142"/>
        <v>33890.541</v>
      </c>
      <c r="H1498" s="15">
        <f t="shared" si="143"/>
        <v>-7789</v>
      </c>
      <c r="I1498" s="48" t="s">
        <v>10940</v>
      </c>
      <c r="J1498" s="49" t="s">
        <v>10941</v>
      </c>
      <c r="K1498" s="48">
        <v>-7789</v>
      </c>
      <c r="L1498" s="48" t="s">
        <v>10910</v>
      </c>
      <c r="M1498" s="49" t="s">
        <v>9369</v>
      </c>
      <c r="N1498" s="49"/>
      <c r="O1498" s="50" t="s">
        <v>10485</v>
      </c>
      <c r="P1498" s="50" t="s">
        <v>10896</v>
      </c>
    </row>
    <row r="1499" spans="1:16" ht="13.5" thickBot="1" x14ac:dyDescent="0.25">
      <c r="A1499" s="15" t="str">
        <f t="shared" si="138"/>
        <v> AAC 5.10 </v>
      </c>
      <c r="B1499" s="21" t="str">
        <f t="shared" si="139"/>
        <v>I</v>
      </c>
      <c r="C1499" s="15">
        <f t="shared" si="140"/>
        <v>33896.502999999997</v>
      </c>
      <c r="D1499" s="19" t="str">
        <f t="shared" si="141"/>
        <v>vis</v>
      </c>
      <c r="E1499" s="47">
        <f>VLOOKUP(C1499,Active!C$21:E$693,3,FALSE)</f>
        <v>-18936.002776991569</v>
      </c>
      <c r="F1499" s="21" t="s">
        <v>9287</v>
      </c>
      <c r="G1499" s="19" t="str">
        <f t="shared" si="142"/>
        <v>33896.503</v>
      </c>
      <c r="H1499" s="15">
        <f t="shared" si="143"/>
        <v>-7784</v>
      </c>
      <c r="I1499" s="48" t="s">
        <v>10942</v>
      </c>
      <c r="J1499" s="49" t="s">
        <v>10943</v>
      </c>
      <c r="K1499" s="48">
        <v>-7784</v>
      </c>
      <c r="L1499" s="48" t="s">
        <v>10639</v>
      </c>
      <c r="M1499" s="49" t="s">
        <v>9369</v>
      </c>
      <c r="N1499" s="49"/>
      <c r="O1499" s="50" t="s">
        <v>10485</v>
      </c>
      <c r="P1499" s="50" t="s">
        <v>10896</v>
      </c>
    </row>
    <row r="1500" spans="1:16" ht="13.5" thickBot="1" x14ac:dyDescent="0.25">
      <c r="A1500" s="15" t="str">
        <f t="shared" si="138"/>
        <v> SAC 23.83 </v>
      </c>
      <c r="B1500" s="21" t="str">
        <f t="shared" si="139"/>
        <v>I</v>
      </c>
      <c r="C1500" s="15">
        <f t="shared" si="140"/>
        <v>33932.368199999997</v>
      </c>
      <c r="D1500" s="19" t="str">
        <f t="shared" si="141"/>
        <v>vis</v>
      </c>
      <c r="E1500" s="47">
        <f>VLOOKUP(C1500,Active!C$21:E$693,3,FALSE)</f>
        <v>-18905.996342356077</v>
      </c>
      <c r="F1500" s="21" t="s">
        <v>9287</v>
      </c>
      <c r="G1500" s="19" t="str">
        <f t="shared" si="142"/>
        <v>33932.3682</v>
      </c>
      <c r="H1500" s="15">
        <f t="shared" si="143"/>
        <v>-7754</v>
      </c>
      <c r="I1500" s="48" t="s">
        <v>10944</v>
      </c>
      <c r="J1500" s="49" t="s">
        <v>10945</v>
      </c>
      <c r="K1500" s="48">
        <v>-7754</v>
      </c>
      <c r="L1500" s="48" t="s">
        <v>10879</v>
      </c>
      <c r="M1500" s="49" t="s">
        <v>10601</v>
      </c>
      <c r="N1500" s="49" t="s">
        <v>10602</v>
      </c>
      <c r="O1500" s="50" t="s">
        <v>10739</v>
      </c>
      <c r="P1500" s="50" t="s">
        <v>10889</v>
      </c>
    </row>
    <row r="1501" spans="1:16" ht="13.5" thickBot="1" x14ac:dyDescent="0.25">
      <c r="A1501" s="15" t="str">
        <f t="shared" si="138"/>
        <v> AAC 5.10 </v>
      </c>
      <c r="B1501" s="21" t="str">
        <f t="shared" si="139"/>
        <v>I</v>
      </c>
      <c r="C1501" s="15">
        <f t="shared" si="140"/>
        <v>33950.307000000001</v>
      </c>
      <c r="D1501" s="19" t="str">
        <f t="shared" si="141"/>
        <v>vis</v>
      </c>
      <c r="E1501" s="47">
        <f>VLOOKUP(C1501,Active!C$21:E$693,3,FALSE)</f>
        <v>-18890.987937840302</v>
      </c>
      <c r="F1501" s="21" t="s">
        <v>9287</v>
      </c>
      <c r="G1501" s="19" t="str">
        <f t="shared" si="142"/>
        <v>33950.307</v>
      </c>
      <c r="H1501" s="15">
        <f t="shared" si="143"/>
        <v>-7739</v>
      </c>
      <c r="I1501" s="48" t="s">
        <v>10946</v>
      </c>
      <c r="J1501" s="49" t="s">
        <v>10947</v>
      </c>
      <c r="K1501" s="48">
        <v>-7739</v>
      </c>
      <c r="L1501" s="48" t="s">
        <v>10948</v>
      </c>
      <c r="M1501" s="49" t="s">
        <v>9369</v>
      </c>
      <c r="N1501" s="49"/>
      <c r="O1501" s="50" t="s">
        <v>10485</v>
      </c>
      <c r="P1501" s="50" t="s">
        <v>10896</v>
      </c>
    </row>
    <row r="1502" spans="1:16" ht="13.5" thickBot="1" x14ac:dyDescent="0.25">
      <c r="A1502" s="15" t="str">
        <f t="shared" si="138"/>
        <v>BAVM 8 </v>
      </c>
      <c r="B1502" s="21" t="str">
        <f t="shared" si="139"/>
        <v>I</v>
      </c>
      <c r="C1502" s="15">
        <f t="shared" si="140"/>
        <v>34005.281000000003</v>
      </c>
      <c r="D1502" s="19" t="str">
        <f t="shared" si="141"/>
        <v>vis</v>
      </c>
      <c r="E1502" s="47">
        <f>VLOOKUP(C1502,Active!C$21:E$693,3,FALSE)</f>
        <v>-18844.994224222322</v>
      </c>
      <c r="F1502" s="21" t="s">
        <v>9287</v>
      </c>
      <c r="G1502" s="19" t="str">
        <f t="shared" si="142"/>
        <v>34005.281</v>
      </c>
      <c r="H1502" s="15">
        <f t="shared" si="143"/>
        <v>-7693</v>
      </c>
      <c r="I1502" s="48" t="s">
        <v>10949</v>
      </c>
      <c r="J1502" s="49" t="s">
        <v>10950</v>
      </c>
      <c r="K1502" s="48">
        <v>-7693</v>
      </c>
      <c r="L1502" s="48" t="s">
        <v>10723</v>
      </c>
      <c r="M1502" s="49" t="s">
        <v>9369</v>
      </c>
      <c r="N1502" s="49"/>
      <c r="O1502" s="50" t="s">
        <v>10809</v>
      </c>
      <c r="P1502" s="51" t="s">
        <v>10871</v>
      </c>
    </row>
    <row r="1503" spans="1:16" ht="13.5" thickBot="1" x14ac:dyDescent="0.25">
      <c r="A1503" s="15" t="str">
        <f t="shared" si="138"/>
        <v>BAVM 10 </v>
      </c>
      <c r="B1503" s="21" t="str">
        <f t="shared" si="139"/>
        <v>I</v>
      </c>
      <c r="C1503" s="15">
        <f t="shared" si="140"/>
        <v>34079.383999999998</v>
      </c>
      <c r="D1503" s="19" t="str">
        <f t="shared" si="141"/>
        <v>vis</v>
      </c>
      <c r="E1503" s="47">
        <f>VLOOKUP(C1503,Active!C$21:E$693,3,FALSE)</f>
        <v>-18782.996331396029</v>
      </c>
      <c r="F1503" s="21" t="s">
        <v>9287</v>
      </c>
      <c r="G1503" s="19" t="str">
        <f t="shared" si="142"/>
        <v>34079.384</v>
      </c>
      <c r="H1503" s="15">
        <f t="shared" si="143"/>
        <v>-7631</v>
      </c>
      <c r="I1503" s="48" t="s">
        <v>6882</v>
      </c>
      <c r="J1503" s="49" t="s">
        <v>6883</v>
      </c>
      <c r="K1503" s="48">
        <v>-7631</v>
      </c>
      <c r="L1503" s="48" t="s">
        <v>10699</v>
      </c>
      <c r="M1503" s="49" t="s">
        <v>9369</v>
      </c>
      <c r="N1503" s="49"/>
      <c r="O1503" s="50" t="s">
        <v>10809</v>
      </c>
      <c r="P1503" s="51" t="s">
        <v>6884</v>
      </c>
    </row>
    <row r="1504" spans="1:16" ht="13.5" thickBot="1" x14ac:dyDescent="0.25">
      <c r="A1504" s="15" t="str">
        <f t="shared" si="138"/>
        <v>BAVM 10 </v>
      </c>
      <c r="B1504" s="21" t="str">
        <f t="shared" si="139"/>
        <v>I</v>
      </c>
      <c r="C1504" s="15">
        <f t="shared" si="140"/>
        <v>34091.339</v>
      </c>
      <c r="D1504" s="19" t="str">
        <f t="shared" si="141"/>
        <v>vis</v>
      </c>
      <c r="E1504" s="47">
        <f>VLOOKUP(C1504,Active!C$21:E$693,3,FALSE)</f>
        <v>-18772.994242293855</v>
      </c>
      <c r="F1504" s="21" t="s">
        <v>9287</v>
      </c>
      <c r="G1504" s="19" t="str">
        <f t="shared" si="142"/>
        <v>34091.339</v>
      </c>
      <c r="H1504" s="15">
        <f t="shared" si="143"/>
        <v>-7621</v>
      </c>
      <c r="I1504" s="48" t="s">
        <v>6885</v>
      </c>
      <c r="J1504" s="49" t="s">
        <v>6886</v>
      </c>
      <c r="K1504" s="48">
        <v>-7621</v>
      </c>
      <c r="L1504" s="48" t="s">
        <v>10723</v>
      </c>
      <c r="M1504" s="49" t="s">
        <v>9369</v>
      </c>
      <c r="N1504" s="49"/>
      <c r="O1504" s="50" t="s">
        <v>10870</v>
      </c>
      <c r="P1504" s="51" t="s">
        <v>6884</v>
      </c>
    </row>
    <row r="1505" spans="1:16" ht="13.5" thickBot="1" x14ac:dyDescent="0.25">
      <c r="A1505" s="15" t="str">
        <f t="shared" si="138"/>
        <v>BAVM 10 </v>
      </c>
      <c r="B1505" s="21" t="str">
        <f t="shared" si="139"/>
        <v>I</v>
      </c>
      <c r="C1505" s="15">
        <f t="shared" si="140"/>
        <v>34104.478999999999</v>
      </c>
      <c r="D1505" s="19" t="str">
        <f t="shared" si="141"/>
        <v>vis</v>
      </c>
      <c r="E1505" s="47">
        <f>VLOOKUP(C1505,Active!C$21:E$693,3,FALSE)</f>
        <v>-18762.000729052317</v>
      </c>
      <c r="F1505" s="21" t="s">
        <v>9287</v>
      </c>
      <c r="G1505" s="19" t="str">
        <f t="shared" si="142"/>
        <v>34104.479</v>
      </c>
      <c r="H1505" s="15">
        <f t="shared" si="143"/>
        <v>-7610</v>
      </c>
      <c r="I1505" s="48" t="s">
        <v>6887</v>
      </c>
      <c r="J1505" s="49" t="s">
        <v>6888</v>
      </c>
      <c r="K1505" s="48">
        <v>-7610</v>
      </c>
      <c r="L1505" s="48" t="s">
        <v>10685</v>
      </c>
      <c r="M1505" s="49" t="s">
        <v>9369</v>
      </c>
      <c r="N1505" s="49"/>
      <c r="O1505" s="50" t="s">
        <v>10870</v>
      </c>
      <c r="P1505" s="51" t="s">
        <v>6884</v>
      </c>
    </row>
    <row r="1506" spans="1:16" ht="13.5" thickBot="1" x14ac:dyDescent="0.25">
      <c r="A1506" s="15" t="str">
        <f t="shared" si="138"/>
        <v>BAVM 10 </v>
      </c>
      <c r="B1506" s="21" t="str">
        <f t="shared" si="139"/>
        <v>I</v>
      </c>
      <c r="C1506" s="15">
        <f t="shared" si="140"/>
        <v>34104.483</v>
      </c>
      <c r="D1506" s="19" t="str">
        <f t="shared" si="141"/>
        <v>vis</v>
      </c>
      <c r="E1506" s="47">
        <f>VLOOKUP(C1506,Active!C$21:E$693,3,FALSE)</f>
        <v>-18761.997382472946</v>
      </c>
      <c r="F1506" s="21" t="s">
        <v>9287</v>
      </c>
      <c r="G1506" s="19" t="str">
        <f t="shared" si="142"/>
        <v>34104.483</v>
      </c>
      <c r="H1506" s="15">
        <f t="shared" si="143"/>
        <v>-7610</v>
      </c>
      <c r="I1506" s="48" t="s">
        <v>6889</v>
      </c>
      <c r="J1506" s="49" t="s">
        <v>6890</v>
      </c>
      <c r="K1506" s="48">
        <v>-7610</v>
      </c>
      <c r="L1506" s="48" t="s">
        <v>10775</v>
      </c>
      <c r="M1506" s="49" t="s">
        <v>9369</v>
      </c>
      <c r="N1506" s="49"/>
      <c r="O1506" s="50" t="s">
        <v>10861</v>
      </c>
      <c r="P1506" s="51" t="s">
        <v>6884</v>
      </c>
    </row>
    <row r="1507" spans="1:16" ht="13.5" thickBot="1" x14ac:dyDescent="0.25">
      <c r="A1507" s="15" t="str">
        <f t="shared" si="138"/>
        <v>BAVM 10 </v>
      </c>
      <c r="B1507" s="21" t="str">
        <f t="shared" si="139"/>
        <v>I</v>
      </c>
      <c r="C1507" s="15">
        <f t="shared" si="140"/>
        <v>34135.557999999997</v>
      </c>
      <c r="D1507" s="19" t="str">
        <f t="shared" si="141"/>
        <v>vis</v>
      </c>
      <c r="E1507" s="47">
        <f>VLOOKUP(C1507,Active!C$21:E$693,3,FALSE)</f>
        <v>-18735.998643966042</v>
      </c>
      <c r="F1507" s="21" t="s">
        <v>9287</v>
      </c>
      <c r="G1507" s="19" t="str">
        <f t="shared" si="142"/>
        <v>34135.558</v>
      </c>
      <c r="H1507" s="15">
        <f t="shared" si="143"/>
        <v>-7584</v>
      </c>
      <c r="I1507" s="48" t="s">
        <v>6891</v>
      </c>
      <c r="J1507" s="49" t="s">
        <v>6892</v>
      </c>
      <c r="K1507" s="48">
        <v>-7584</v>
      </c>
      <c r="L1507" s="48" t="s">
        <v>10688</v>
      </c>
      <c r="M1507" s="49" t="s">
        <v>9369</v>
      </c>
      <c r="N1507" s="49"/>
      <c r="O1507" s="50" t="s">
        <v>10809</v>
      </c>
      <c r="P1507" s="51" t="s">
        <v>6884</v>
      </c>
    </row>
    <row r="1508" spans="1:16" ht="13.5" thickBot="1" x14ac:dyDescent="0.25">
      <c r="A1508" s="15" t="str">
        <f t="shared" si="138"/>
        <v> AAC 5.52 </v>
      </c>
      <c r="B1508" s="21" t="str">
        <f t="shared" si="139"/>
        <v>I</v>
      </c>
      <c r="C1508" s="15">
        <f t="shared" si="140"/>
        <v>34177.392</v>
      </c>
      <c r="D1508" s="19" t="str">
        <f t="shared" si="141"/>
        <v>vis</v>
      </c>
      <c r="E1508" s="47">
        <f>VLOOKUP(C1508,Active!C$21:E$693,3,FALSE)</f>
        <v>-18700.9984435896</v>
      </c>
      <c r="F1508" s="21" t="s">
        <v>9287</v>
      </c>
      <c r="G1508" s="19" t="str">
        <f t="shared" si="142"/>
        <v>34177.392</v>
      </c>
      <c r="H1508" s="15">
        <f t="shared" si="143"/>
        <v>-7549</v>
      </c>
      <c r="I1508" s="48" t="s">
        <v>6893</v>
      </c>
      <c r="J1508" s="49" t="s">
        <v>6894</v>
      </c>
      <c r="K1508" s="48">
        <v>-7549</v>
      </c>
      <c r="L1508" s="48" t="s">
        <v>10688</v>
      </c>
      <c r="M1508" s="49" t="s">
        <v>9369</v>
      </c>
      <c r="N1508" s="49"/>
      <c r="O1508" s="50" t="s">
        <v>10485</v>
      </c>
      <c r="P1508" s="50" t="s">
        <v>6895</v>
      </c>
    </row>
    <row r="1509" spans="1:16" ht="13.5" thickBot="1" x14ac:dyDescent="0.25">
      <c r="A1509" s="15" t="str">
        <f t="shared" si="138"/>
        <v> AAC 5.52 </v>
      </c>
      <c r="B1509" s="21" t="str">
        <f t="shared" si="139"/>
        <v>I</v>
      </c>
      <c r="C1509" s="15">
        <f t="shared" si="140"/>
        <v>34190.548000000003</v>
      </c>
      <c r="D1509" s="19" t="str">
        <f t="shared" si="141"/>
        <v>vis</v>
      </c>
      <c r="E1509" s="47">
        <f>VLOOKUP(C1509,Active!C$21:E$693,3,FALSE)</f>
        <v>-18689.991544030567</v>
      </c>
      <c r="F1509" s="21" t="s">
        <v>9287</v>
      </c>
      <c r="G1509" s="19" t="str">
        <f t="shared" si="142"/>
        <v>34190.548</v>
      </c>
      <c r="H1509" s="15">
        <f t="shared" si="143"/>
        <v>-7538</v>
      </c>
      <c r="I1509" s="48" t="s">
        <v>6896</v>
      </c>
      <c r="J1509" s="49" t="s">
        <v>6897</v>
      </c>
      <c r="K1509" s="48">
        <v>-7538</v>
      </c>
      <c r="L1509" s="48" t="s">
        <v>10910</v>
      </c>
      <c r="M1509" s="49" t="s">
        <v>9369</v>
      </c>
      <c r="N1509" s="49"/>
      <c r="O1509" s="50" t="s">
        <v>10485</v>
      </c>
      <c r="P1509" s="50" t="s">
        <v>6895</v>
      </c>
    </row>
    <row r="1510" spans="1:16" ht="13.5" thickBot="1" x14ac:dyDescent="0.25">
      <c r="A1510" s="15" t="str">
        <f t="shared" si="138"/>
        <v> AAC 5.52 </v>
      </c>
      <c r="B1510" s="21" t="str">
        <f t="shared" si="139"/>
        <v>I</v>
      </c>
      <c r="C1510" s="15">
        <f t="shared" si="140"/>
        <v>34220.427000000003</v>
      </c>
      <c r="D1510" s="19" t="str">
        <f t="shared" si="141"/>
        <v>vis</v>
      </c>
      <c r="E1510" s="47">
        <f>VLOOKUP(C1510,Active!C$21:E$693,3,FALSE)</f>
        <v>-18664.993432756302</v>
      </c>
      <c r="F1510" s="21" t="s">
        <v>9287</v>
      </c>
      <c r="G1510" s="19" t="str">
        <f t="shared" si="142"/>
        <v>34220.427</v>
      </c>
      <c r="H1510" s="15">
        <f t="shared" si="143"/>
        <v>-7513</v>
      </c>
      <c r="I1510" s="48" t="s">
        <v>6898</v>
      </c>
      <c r="J1510" s="49" t="s">
        <v>6899</v>
      </c>
      <c r="K1510" s="48">
        <v>-7513</v>
      </c>
      <c r="L1510" s="48" t="s">
        <v>10843</v>
      </c>
      <c r="M1510" s="49" t="s">
        <v>9369</v>
      </c>
      <c r="N1510" s="49"/>
      <c r="O1510" s="50" t="s">
        <v>10485</v>
      </c>
      <c r="P1510" s="50" t="s">
        <v>6895</v>
      </c>
    </row>
    <row r="1511" spans="1:16" ht="13.5" thickBot="1" x14ac:dyDescent="0.25">
      <c r="A1511" s="15" t="str">
        <f t="shared" si="138"/>
        <v> PZ 10.273 </v>
      </c>
      <c r="B1511" s="21" t="str">
        <f t="shared" si="139"/>
        <v>I</v>
      </c>
      <c r="C1511" s="15">
        <f t="shared" si="140"/>
        <v>34227.599999999999</v>
      </c>
      <c r="D1511" s="19" t="str">
        <f t="shared" si="141"/>
        <v>vis</v>
      </c>
      <c r="E1511" s="47">
        <f>VLOOKUP(C1511,Active!C$21:E$693,3,FALSE)</f>
        <v>-18658.992179295001</v>
      </c>
      <c r="F1511" s="21" t="s">
        <v>9287</v>
      </c>
      <c r="G1511" s="19" t="str">
        <f t="shared" si="142"/>
        <v>34227.600</v>
      </c>
      <c r="H1511" s="15">
        <f t="shared" si="143"/>
        <v>-7507</v>
      </c>
      <c r="I1511" s="48" t="s">
        <v>6900</v>
      </c>
      <c r="J1511" s="49" t="s">
        <v>6901</v>
      </c>
      <c r="K1511" s="48">
        <v>-7507</v>
      </c>
      <c r="L1511" s="48" t="s">
        <v>10846</v>
      </c>
      <c r="M1511" s="49" t="s">
        <v>9369</v>
      </c>
      <c r="N1511" s="49"/>
      <c r="O1511" s="50" t="s">
        <v>10866</v>
      </c>
      <c r="P1511" s="50" t="s">
        <v>6902</v>
      </c>
    </row>
    <row r="1512" spans="1:16" ht="13.5" thickBot="1" x14ac:dyDescent="0.25">
      <c r="A1512" s="15" t="str">
        <f t="shared" si="138"/>
        <v> PZ 10.263 </v>
      </c>
      <c r="B1512" s="21" t="str">
        <f t="shared" si="139"/>
        <v>I</v>
      </c>
      <c r="C1512" s="15">
        <f t="shared" si="140"/>
        <v>34229.983</v>
      </c>
      <c r="D1512" s="19" t="str">
        <f t="shared" si="141"/>
        <v>vis</v>
      </c>
      <c r="E1512" s="47">
        <f>VLOOKUP(C1512,Active!C$21:E$693,3,FALSE)</f>
        <v>-18656.998454633311</v>
      </c>
      <c r="F1512" s="21" t="s">
        <v>9287</v>
      </c>
      <c r="G1512" s="19" t="str">
        <f t="shared" si="142"/>
        <v>34229.983</v>
      </c>
      <c r="H1512" s="15">
        <f t="shared" si="143"/>
        <v>-7505</v>
      </c>
      <c r="I1512" s="48" t="s">
        <v>6903</v>
      </c>
      <c r="J1512" s="49" t="s">
        <v>6904</v>
      </c>
      <c r="K1512" s="48">
        <v>-7505</v>
      </c>
      <c r="L1512" s="48" t="s">
        <v>10688</v>
      </c>
      <c r="M1512" s="49" t="s">
        <v>9369</v>
      </c>
      <c r="N1512" s="49"/>
      <c r="O1512" s="50" t="s">
        <v>10866</v>
      </c>
      <c r="P1512" s="50" t="s">
        <v>10867</v>
      </c>
    </row>
    <row r="1513" spans="1:16" ht="13.5" thickBot="1" x14ac:dyDescent="0.25">
      <c r="A1513" s="15" t="str">
        <f t="shared" si="138"/>
        <v> AAC 5.52 </v>
      </c>
      <c r="B1513" s="21" t="str">
        <f t="shared" si="139"/>
        <v>I</v>
      </c>
      <c r="C1513" s="15">
        <f t="shared" si="140"/>
        <v>34239.548000000003</v>
      </c>
      <c r="D1513" s="19" t="str">
        <f t="shared" si="141"/>
        <v>vis</v>
      </c>
      <c r="E1513" s="47">
        <f>VLOOKUP(C1513,Active!C$21:E$693,3,FALSE)</f>
        <v>-18648.995946706727</v>
      </c>
      <c r="F1513" s="21" t="s">
        <v>9287</v>
      </c>
      <c r="G1513" s="19" t="str">
        <f t="shared" si="142"/>
        <v>34239.548</v>
      </c>
      <c r="H1513" s="15">
        <f t="shared" si="143"/>
        <v>-7497</v>
      </c>
      <c r="I1513" s="48" t="s">
        <v>6905</v>
      </c>
      <c r="J1513" s="49" t="s">
        <v>6906</v>
      </c>
      <c r="K1513" s="48">
        <v>-7497</v>
      </c>
      <c r="L1513" s="48" t="s">
        <v>10699</v>
      </c>
      <c r="M1513" s="49" t="s">
        <v>9369</v>
      </c>
      <c r="N1513" s="49"/>
      <c r="O1513" s="50" t="s">
        <v>10485</v>
      </c>
      <c r="P1513" s="50" t="s">
        <v>6895</v>
      </c>
    </row>
    <row r="1514" spans="1:16" ht="13.5" thickBot="1" x14ac:dyDescent="0.25">
      <c r="A1514" s="15" t="str">
        <f t="shared" si="138"/>
        <v>BAVM 10 </v>
      </c>
      <c r="B1514" s="21" t="str">
        <f t="shared" si="139"/>
        <v>I</v>
      </c>
      <c r="C1514" s="15">
        <f t="shared" si="140"/>
        <v>34269.425000000003</v>
      </c>
      <c r="D1514" s="19" t="str">
        <f t="shared" si="141"/>
        <v>vis</v>
      </c>
      <c r="E1514" s="47">
        <f>VLOOKUP(C1514,Active!C$21:E$693,3,FALSE)</f>
        <v>-18623.999508722147</v>
      </c>
      <c r="F1514" s="21" t="s">
        <v>9287</v>
      </c>
      <c r="G1514" s="19" t="str">
        <f t="shared" si="142"/>
        <v>34269.425</v>
      </c>
      <c r="H1514" s="15">
        <f t="shared" si="143"/>
        <v>-7472</v>
      </c>
      <c r="I1514" s="48" t="s">
        <v>6907</v>
      </c>
      <c r="J1514" s="49" t="s">
        <v>6908</v>
      </c>
      <c r="K1514" s="48">
        <v>-7472</v>
      </c>
      <c r="L1514" s="48" t="s">
        <v>10742</v>
      </c>
      <c r="M1514" s="49" t="s">
        <v>9369</v>
      </c>
      <c r="N1514" s="49"/>
      <c r="O1514" s="50" t="s">
        <v>10870</v>
      </c>
      <c r="P1514" s="51" t="s">
        <v>6884</v>
      </c>
    </row>
    <row r="1515" spans="1:16" ht="13.5" thickBot="1" x14ac:dyDescent="0.25">
      <c r="A1515" s="15" t="str">
        <f t="shared" si="138"/>
        <v> AAC 5.52 </v>
      </c>
      <c r="B1515" s="21" t="str">
        <f t="shared" si="139"/>
        <v>I</v>
      </c>
      <c r="C1515" s="15">
        <f t="shared" si="140"/>
        <v>34299.313999999998</v>
      </c>
      <c r="D1515" s="19" t="str">
        <f t="shared" si="141"/>
        <v>vis</v>
      </c>
      <c r="E1515" s="47">
        <f>VLOOKUP(C1515,Active!C$21:E$693,3,FALSE)</f>
        <v>-18598.993030999452</v>
      </c>
      <c r="F1515" s="21" t="s">
        <v>9287</v>
      </c>
      <c r="G1515" s="19" t="str">
        <f t="shared" si="142"/>
        <v>34299.314</v>
      </c>
      <c r="H1515" s="15">
        <f t="shared" si="143"/>
        <v>-7447</v>
      </c>
      <c r="I1515" s="48" t="s">
        <v>6909</v>
      </c>
      <c r="J1515" s="49" t="s">
        <v>6910</v>
      </c>
      <c r="K1515" s="48">
        <v>-7447</v>
      </c>
      <c r="L1515" s="48" t="s">
        <v>6911</v>
      </c>
      <c r="M1515" s="49" t="s">
        <v>9369</v>
      </c>
      <c r="N1515" s="49"/>
      <c r="O1515" s="50" t="s">
        <v>10485</v>
      </c>
      <c r="P1515" s="50" t="s">
        <v>6895</v>
      </c>
    </row>
    <row r="1516" spans="1:16" ht="13.5" thickBot="1" x14ac:dyDescent="0.25">
      <c r="A1516" s="15" t="str">
        <f t="shared" si="138"/>
        <v> AAC 5.52 </v>
      </c>
      <c r="B1516" s="21" t="str">
        <f t="shared" si="139"/>
        <v>I</v>
      </c>
      <c r="C1516" s="15">
        <f t="shared" si="140"/>
        <v>34342.336000000003</v>
      </c>
      <c r="D1516" s="19" t="str">
        <f t="shared" si="141"/>
        <v>vis</v>
      </c>
      <c r="E1516" s="47">
        <f>VLOOKUP(C1516,Active!C$21:E$693,3,FALSE)</f>
        <v>-18562.998896549114</v>
      </c>
      <c r="F1516" s="21" t="s">
        <v>9287</v>
      </c>
      <c r="G1516" s="19" t="str">
        <f t="shared" si="142"/>
        <v>34342.336</v>
      </c>
      <c r="H1516" s="15">
        <f t="shared" si="143"/>
        <v>-7411</v>
      </c>
      <c r="I1516" s="48" t="s">
        <v>6912</v>
      </c>
      <c r="J1516" s="49" t="s">
        <v>6913</v>
      </c>
      <c r="K1516" s="48">
        <v>-7411</v>
      </c>
      <c r="L1516" s="48" t="s">
        <v>10688</v>
      </c>
      <c r="M1516" s="49" t="s">
        <v>9369</v>
      </c>
      <c r="N1516" s="49"/>
      <c r="O1516" s="50" t="s">
        <v>10485</v>
      </c>
      <c r="P1516" s="50" t="s">
        <v>6895</v>
      </c>
    </row>
    <row r="1517" spans="1:16" ht="13.5" thickBot="1" x14ac:dyDescent="0.25">
      <c r="A1517" s="15" t="str">
        <f t="shared" si="138"/>
        <v> JO 37.137 </v>
      </c>
      <c r="B1517" s="21" t="str">
        <f t="shared" si="139"/>
        <v>I</v>
      </c>
      <c r="C1517" s="15">
        <f t="shared" si="140"/>
        <v>34349.512999999999</v>
      </c>
      <c r="D1517" s="19" t="str">
        <f t="shared" si="141"/>
        <v>vis</v>
      </c>
      <c r="E1517" s="47">
        <f>VLOOKUP(C1517,Active!C$21:E$693,3,FALSE)</f>
        <v>-18556.994296508441</v>
      </c>
      <c r="F1517" s="21" t="s">
        <v>9287</v>
      </c>
      <c r="G1517" s="19" t="str">
        <f t="shared" si="142"/>
        <v>34349.5130</v>
      </c>
      <c r="H1517" s="15">
        <f t="shared" si="143"/>
        <v>-7405</v>
      </c>
      <c r="I1517" s="48" t="s">
        <v>6914</v>
      </c>
      <c r="J1517" s="49" t="s">
        <v>6915</v>
      </c>
      <c r="K1517" s="48">
        <v>-7405</v>
      </c>
      <c r="L1517" s="48" t="s">
        <v>6916</v>
      </c>
      <c r="M1517" s="49" t="s">
        <v>10601</v>
      </c>
      <c r="N1517" s="49" t="s">
        <v>10602</v>
      </c>
      <c r="O1517" s="50" t="s">
        <v>6917</v>
      </c>
      <c r="P1517" s="50" t="s">
        <v>6918</v>
      </c>
    </row>
    <row r="1518" spans="1:16" ht="13.5" thickBot="1" x14ac:dyDescent="0.25">
      <c r="A1518" s="15" t="str">
        <f t="shared" si="138"/>
        <v>BAVM 10 </v>
      </c>
      <c r="B1518" s="21" t="str">
        <f t="shared" si="139"/>
        <v>I</v>
      </c>
      <c r="C1518" s="15">
        <f t="shared" si="140"/>
        <v>34391.345999999998</v>
      </c>
      <c r="D1518" s="19" t="str">
        <f t="shared" si="141"/>
        <v>vis</v>
      </c>
      <c r="E1518" s="47">
        <f>VLOOKUP(C1518,Active!C$21:E$693,3,FALSE)</f>
        <v>-18521.994932776845</v>
      </c>
      <c r="F1518" s="21" t="s">
        <v>9287</v>
      </c>
      <c r="G1518" s="19" t="str">
        <f t="shared" si="142"/>
        <v>34391.346</v>
      </c>
      <c r="H1518" s="15">
        <f t="shared" si="143"/>
        <v>-7370</v>
      </c>
      <c r="I1518" s="48" t="s">
        <v>6919</v>
      </c>
      <c r="J1518" s="49" t="s">
        <v>6920</v>
      </c>
      <c r="K1518" s="48">
        <v>-7370</v>
      </c>
      <c r="L1518" s="48" t="s">
        <v>10723</v>
      </c>
      <c r="M1518" s="49" t="s">
        <v>9369</v>
      </c>
      <c r="N1518" s="49"/>
      <c r="O1518" s="50" t="s">
        <v>10809</v>
      </c>
      <c r="P1518" s="51" t="s">
        <v>6884</v>
      </c>
    </row>
    <row r="1519" spans="1:16" ht="13.5" thickBot="1" x14ac:dyDescent="0.25">
      <c r="A1519" s="15" t="str">
        <f t="shared" si="138"/>
        <v> JO 37.137 </v>
      </c>
      <c r="B1519" s="21" t="str">
        <f t="shared" si="139"/>
        <v>I</v>
      </c>
      <c r="C1519" s="15">
        <f t="shared" si="140"/>
        <v>34416.446300000003</v>
      </c>
      <c r="D1519" s="19" t="str">
        <f t="shared" si="141"/>
        <v>vis</v>
      </c>
      <c r="E1519" s="47">
        <f>VLOOKUP(C1519,Active!C$21:E$693,3,FALSE)</f>
        <v>-18500.994896215459</v>
      </c>
      <c r="F1519" s="21" t="s">
        <v>9287</v>
      </c>
      <c r="G1519" s="19" t="str">
        <f t="shared" si="142"/>
        <v>34416.4463</v>
      </c>
      <c r="H1519" s="15">
        <f t="shared" si="143"/>
        <v>-7349</v>
      </c>
      <c r="I1519" s="48" t="s">
        <v>6921</v>
      </c>
      <c r="J1519" s="49" t="s">
        <v>6922</v>
      </c>
      <c r="K1519" s="48">
        <v>-7349</v>
      </c>
      <c r="L1519" s="48" t="s">
        <v>6923</v>
      </c>
      <c r="M1519" s="49" t="s">
        <v>10601</v>
      </c>
      <c r="N1519" s="49" t="s">
        <v>10602</v>
      </c>
      <c r="O1519" s="50" t="s">
        <v>6917</v>
      </c>
      <c r="P1519" s="50" t="s">
        <v>6918</v>
      </c>
    </row>
    <row r="1520" spans="1:16" ht="13.5" thickBot="1" x14ac:dyDescent="0.25">
      <c r="A1520" s="15" t="str">
        <f t="shared" si="138"/>
        <v> AA 9.104 </v>
      </c>
      <c r="B1520" s="21" t="str">
        <f t="shared" si="139"/>
        <v>I</v>
      </c>
      <c r="C1520" s="15">
        <f t="shared" si="140"/>
        <v>34440.353000000003</v>
      </c>
      <c r="D1520" s="19" t="str">
        <f t="shared" si="141"/>
        <v>vis</v>
      </c>
      <c r="E1520" s="47">
        <f>VLOOKUP(C1520,Active!C$21:E$693,3,FALSE)</f>
        <v>-18480.993478939097</v>
      </c>
      <c r="F1520" s="21" t="s">
        <v>9287</v>
      </c>
      <c r="G1520" s="19" t="str">
        <f t="shared" si="142"/>
        <v>34440.353</v>
      </c>
      <c r="H1520" s="15">
        <f t="shared" si="143"/>
        <v>-7329</v>
      </c>
      <c r="I1520" s="48" t="s">
        <v>6924</v>
      </c>
      <c r="J1520" s="49" t="s">
        <v>6925</v>
      </c>
      <c r="K1520" s="48">
        <v>-7329</v>
      </c>
      <c r="L1520" s="48" t="s">
        <v>6911</v>
      </c>
      <c r="M1520" s="49" t="s">
        <v>9369</v>
      </c>
      <c r="N1520" s="49"/>
      <c r="O1520" s="50" t="s">
        <v>6926</v>
      </c>
      <c r="P1520" s="50" t="s">
        <v>6927</v>
      </c>
    </row>
    <row r="1521" spans="1:16" ht="13.5" thickBot="1" x14ac:dyDescent="0.25">
      <c r="A1521" s="15" t="str">
        <f t="shared" si="138"/>
        <v>BAVM 10 </v>
      </c>
      <c r="B1521" s="21" t="str">
        <f t="shared" si="139"/>
        <v>I</v>
      </c>
      <c r="C1521" s="15">
        <f t="shared" si="140"/>
        <v>34440.358</v>
      </c>
      <c r="D1521" s="19" t="str">
        <f t="shared" si="141"/>
        <v>vis</v>
      </c>
      <c r="E1521" s="47">
        <f>VLOOKUP(C1521,Active!C$21:E$693,3,FALSE)</f>
        <v>-18480.98929571488</v>
      </c>
      <c r="F1521" s="21" t="s">
        <v>9287</v>
      </c>
      <c r="G1521" s="19" t="str">
        <f t="shared" si="142"/>
        <v>34440.358</v>
      </c>
      <c r="H1521" s="15">
        <f t="shared" si="143"/>
        <v>-7329</v>
      </c>
      <c r="I1521" s="48" t="s">
        <v>6928</v>
      </c>
      <c r="J1521" s="49" t="s">
        <v>6929</v>
      </c>
      <c r="K1521" s="48">
        <v>-7329</v>
      </c>
      <c r="L1521" s="48" t="s">
        <v>10948</v>
      </c>
      <c r="M1521" s="49" t="s">
        <v>9369</v>
      </c>
      <c r="N1521" s="49"/>
      <c r="O1521" s="50" t="s">
        <v>10903</v>
      </c>
      <c r="P1521" s="51" t="s">
        <v>6884</v>
      </c>
    </row>
    <row r="1522" spans="1:16" ht="13.5" thickBot="1" x14ac:dyDescent="0.25">
      <c r="A1522" s="15" t="str">
        <f t="shared" si="138"/>
        <v>BAVM 10 </v>
      </c>
      <c r="B1522" s="21" t="str">
        <f t="shared" si="139"/>
        <v>I</v>
      </c>
      <c r="C1522" s="15">
        <f t="shared" si="140"/>
        <v>34446.322999999997</v>
      </c>
      <c r="D1522" s="19" t="str">
        <f t="shared" si="141"/>
        <v>vis</v>
      </c>
      <c r="E1522" s="47">
        <f>VLOOKUP(C1522,Active!C$21:E$693,3,FALSE)</f>
        <v>-18475.998709224339</v>
      </c>
      <c r="F1522" s="21" t="s">
        <v>9287</v>
      </c>
      <c r="G1522" s="19" t="str">
        <f t="shared" si="142"/>
        <v>34446.323</v>
      </c>
      <c r="H1522" s="15">
        <f t="shared" si="143"/>
        <v>-7324</v>
      </c>
      <c r="I1522" s="48" t="s">
        <v>6930</v>
      </c>
      <c r="J1522" s="49" t="s">
        <v>6931</v>
      </c>
      <c r="K1522" s="48">
        <v>-7324</v>
      </c>
      <c r="L1522" s="48" t="s">
        <v>10775</v>
      </c>
      <c r="M1522" s="49" t="s">
        <v>9369</v>
      </c>
      <c r="N1522" s="49"/>
      <c r="O1522" s="50" t="s">
        <v>10861</v>
      </c>
      <c r="P1522" s="51" t="s">
        <v>6884</v>
      </c>
    </row>
    <row r="1523" spans="1:16" ht="13.5" thickBot="1" x14ac:dyDescent="0.25">
      <c r="A1523" s="15" t="str">
        <f t="shared" si="138"/>
        <v>BAVM 10 </v>
      </c>
      <c r="B1523" s="21" t="str">
        <f t="shared" si="139"/>
        <v>I</v>
      </c>
      <c r="C1523" s="15">
        <f t="shared" si="140"/>
        <v>34446.326999999997</v>
      </c>
      <c r="D1523" s="19" t="str">
        <f t="shared" si="141"/>
        <v>vis</v>
      </c>
      <c r="E1523" s="47">
        <f>VLOOKUP(C1523,Active!C$21:E$693,3,FALSE)</f>
        <v>-18475.995362644964</v>
      </c>
      <c r="F1523" s="21" t="s">
        <v>9287</v>
      </c>
      <c r="G1523" s="19" t="str">
        <f t="shared" si="142"/>
        <v>34446.327</v>
      </c>
      <c r="H1523" s="15">
        <f t="shared" si="143"/>
        <v>-7324</v>
      </c>
      <c r="I1523" s="48" t="s">
        <v>6932</v>
      </c>
      <c r="J1523" s="49" t="s">
        <v>6933</v>
      </c>
      <c r="K1523" s="48">
        <v>-7324</v>
      </c>
      <c r="L1523" s="48" t="s">
        <v>10723</v>
      </c>
      <c r="M1523" s="49" t="s">
        <v>9369</v>
      </c>
      <c r="N1523" s="49"/>
      <c r="O1523" s="50" t="s">
        <v>10870</v>
      </c>
      <c r="P1523" s="51" t="s">
        <v>6884</v>
      </c>
    </row>
    <row r="1524" spans="1:16" ht="13.5" thickBot="1" x14ac:dyDescent="0.25">
      <c r="A1524" s="15" t="str">
        <f t="shared" si="138"/>
        <v> AAC 5.189 </v>
      </c>
      <c r="B1524" s="21" t="str">
        <f t="shared" si="139"/>
        <v>I</v>
      </c>
      <c r="C1524" s="15">
        <f t="shared" si="140"/>
        <v>34452.305999999997</v>
      </c>
      <c r="D1524" s="19" t="str">
        <f t="shared" si="141"/>
        <v>vis</v>
      </c>
      <c r="E1524" s="47">
        <f>VLOOKUP(C1524,Active!C$21:E$693,3,FALSE)</f>
        <v>-18470.993063126614</v>
      </c>
      <c r="F1524" s="21" t="s">
        <v>9287</v>
      </c>
      <c r="G1524" s="19" t="str">
        <f t="shared" si="142"/>
        <v>34452.306</v>
      </c>
      <c r="H1524" s="15">
        <f t="shared" si="143"/>
        <v>-7319</v>
      </c>
      <c r="I1524" s="48" t="s">
        <v>6934</v>
      </c>
      <c r="J1524" s="49" t="s">
        <v>6935</v>
      </c>
      <c r="K1524" s="48">
        <v>-7319</v>
      </c>
      <c r="L1524" s="48" t="s">
        <v>6911</v>
      </c>
      <c r="M1524" s="49" t="s">
        <v>9369</v>
      </c>
      <c r="N1524" s="49"/>
      <c r="O1524" s="50" t="s">
        <v>10485</v>
      </c>
      <c r="P1524" s="50" t="s">
        <v>6936</v>
      </c>
    </row>
    <row r="1525" spans="1:16" ht="13.5" thickBot="1" x14ac:dyDescent="0.25">
      <c r="A1525" s="15" t="str">
        <f t="shared" si="138"/>
        <v>BAVM 10 </v>
      </c>
      <c r="B1525" s="21" t="str">
        <f t="shared" si="139"/>
        <v>I</v>
      </c>
      <c r="C1525" s="15">
        <f t="shared" si="140"/>
        <v>34452.307000000001</v>
      </c>
      <c r="D1525" s="19" t="str">
        <f t="shared" si="141"/>
        <v>vis</v>
      </c>
      <c r="E1525" s="47">
        <f>VLOOKUP(C1525,Active!C$21:E$693,3,FALSE)</f>
        <v>-18470.992226481769</v>
      </c>
      <c r="F1525" s="21" t="s">
        <v>9287</v>
      </c>
      <c r="G1525" s="19" t="str">
        <f t="shared" si="142"/>
        <v>34452.307</v>
      </c>
      <c r="H1525" s="15">
        <f t="shared" si="143"/>
        <v>-7319</v>
      </c>
      <c r="I1525" s="48" t="s">
        <v>6937</v>
      </c>
      <c r="J1525" s="49" t="s">
        <v>6938</v>
      </c>
      <c r="K1525" s="48">
        <v>-7319</v>
      </c>
      <c r="L1525" s="48" t="s">
        <v>10846</v>
      </c>
      <c r="M1525" s="49" t="s">
        <v>9369</v>
      </c>
      <c r="N1525" s="49"/>
      <c r="O1525" s="50" t="s">
        <v>10809</v>
      </c>
      <c r="P1525" s="51" t="s">
        <v>6884</v>
      </c>
    </row>
    <row r="1526" spans="1:16" ht="13.5" thickBot="1" x14ac:dyDescent="0.25">
      <c r="A1526" s="15" t="str">
        <f t="shared" si="138"/>
        <v> AA 9.104 </v>
      </c>
      <c r="B1526" s="21" t="str">
        <f t="shared" si="139"/>
        <v>I</v>
      </c>
      <c r="C1526" s="15">
        <f t="shared" si="140"/>
        <v>34458.281999999999</v>
      </c>
      <c r="D1526" s="19" t="str">
        <f t="shared" si="141"/>
        <v>vis</v>
      </c>
      <c r="E1526" s="47">
        <f>VLOOKUP(C1526,Active!C$21:E$693,3,FALSE)</f>
        <v>-18465.99327354279</v>
      </c>
      <c r="F1526" s="21" t="s">
        <v>9287</v>
      </c>
      <c r="G1526" s="19" t="str">
        <f t="shared" si="142"/>
        <v>34458.282</v>
      </c>
      <c r="H1526" s="15">
        <f t="shared" si="143"/>
        <v>-7314</v>
      </c>
      <c r="I1526" s="48" t="s">
        <v>6939</v>
      </c>
      <c r="J1526" s="49" t="s">
        <v>6940</v>
      </c>
      <c r="K1526" s="48">
        <v>-7314</v>
      </c>
      <c r="L1526" s="48" t="s">
        <v>6911</v>
      </c>
      <c r="M1526" s="49" t="s">
        <v>9369</v>
      </c>
      <c r="N1526" s="49"/>
      <c r="O1526" s="50" t="s">
        <v>6926</v>
      </c>
      <c r="P1526" s="50" t="s">
        <v>6927</v>
      </c>
    </row>
    <row r="1527" spans="1:16" ht="13.5" thickBot="1" x14ac:dyDescent="0.25">
      <c r="A1527" s="15" t="str">
        <f t="shared" si="138"/>
        <v> AA 9.104 </v>
      </c>
      <c r="B1527" s="21" t="str">
        <f t="shared" si="139"/>
        <v>I</v>
      </c>
      <c r="C1527" s="15">
        <f t="shared" si="140"/>
        <v>34471.425000000003</v>
      </c>
      <c r="D1527" s="19" t="str">
        <f t="shared" si="141"/>
        <v>vis</v>
      </c>
      <c r="E1527" s="47">
        <f>VLOOKUP(C1527,Active!C$21:E$693,3,FALSE)</f>
        <v>-18454.99725036672</v>
      </c>
      <c r="F1527" s="21" t="s">
        <v>9287</v>
      </c>
      <c r="G1527" s="19" t="str">
        <f t="shared" si="142"/>
        <v>34471.425</v>
      </c>
      <c r="H1527" s="15">
        <f t="shared" si="143"/>
        <v>-7303</v>
      </c>
      <c r="I1527" s="48" t="s">
        <v>6941</v>
      </c>
      <c r="J1527" s="49" t="s">
        <v>6942</v>
      </c>
      <c r="K1527" s="48">
        <v>-7303</v>
      </c>
      <c r="L1527" s="48" t="s">
        <v>10699</v>
      </c>
      <c r="M1527" s="49" t="s">
        <v>9369</v>
      </c>
      <c r="N1527" s="49"/>
      <c r="O1527" s="50" t="s">
        <v>6943</v>
      </c>
      <c r="P1527" s="50" t="s">
        <v>6927</v>
      </c>
    </row>
    <row r="1528" spans="1:16" ht="13.5" thickBot="1" x14ac:dyDescent="0.25">
      <c r="A1528" s="15" t="str">
        <f t="shared" si="138"/>
        <v> AAC 5.189 </v>
      </c>
      <c r="B1528" s="21" t="str">
        <f t="shared" si="139"/>
        <v>I</v>
      </c>
      <c r="C1528" s="15">
        <f t="shared" si="140"/>
        <v>34490.546000000002</v>
      </c>
      <c r="D1528" s="19" t="str">
        <f t="shared" si="141"/>
        <v>vis</v>
      </c>
      <c r="E1528" s="47">
        <f>VLOOKUP(C1528,Active!C$21:E$693,3,FALSE)</f>
        <v>-18438.999764317148</v>
      </c>
      <c r="F1528" s="21" t="s">
        <v>9287</v>
      </c>
      <c r="G1528" s="19" t="str">
        <f t="shared" si="142"/>
        <v>34490.546</v>
      </c>
      <c r="H1528" s="15">
        <f t="shared" si="143"/>
        <v>-7287</v>
      </c>
      <c r="I1528" s="48" t="s">
        <v>6944</v>
      </c>
      <c r="J1528" s="49" t="s">
        <v>6945</v>
      </c>
      <c r="K1528" s="48">
        <v>-7287</v>
      </c>
      <c r="L1528" s="48" t="s">
        <v>10688</v>
      </c>
      <c r="M1528" s="49" t="s">
        <v>9369</v>
      </c>
      <c r="N1528" s="49"/>
      <c r="O1528" s="50" t="s">
        <v>10485</v>
      </c>
      <c r="P1528" s="50" t="s">
        <v>6936</v>
      </c>
    </row>
    <row r="1529" spans="1:16" ht="13.5" thickBot="1" x14ac:dyDescent="0.25">
      <c r="A1529" s="15" t="str">
        <f t="shared" si="138"/>
        <v> AA 6.144 </v>
      </c>
      <c r="B1529" s="21" t="str">
        <f t="shared" si="139"/>
        <v>I</v>
      </c>
      <c r="C1529" s="15">
        <f t="shared" si="140"/>
        <v>34490.553</v>
      </c>
      <c r="D1529" s="19" t="str">
        <f t="shared" si="141"/>
        <v>vis</v>
      </c>
      <c r="E1529" s="47">
        <f>VLOOKUP(C1529,Active!C$21:E$693,3,FALSE)</f>
        <v>-18438.993907803244</v>
      </c>
      <c r="F1529" s="21" t="s">
        <v>9287</v>
      </c>
      <c r="G1529" s="19" t="str">
        <f t="shared" si="142"/>
        <v>34490.553</v>
      </c>
      <c r="H1529" s="15">
        <f t="shared" si="143"/>
        <v>-7287</v>
      </c>
      <c r="I1529" s="48" t="s">
        <v>6946</v>
      </c>
      <c r="J1529" s="49" t="s">
        <v>6947</v>
      </c>
      <c r="K1529" s="48">
        <v>-7287</v>
      </c>
      <c r="L1529" s="48" t="s">
        <v>6911</v>
      </c>
      <c r="M1529" s="49" t="s">
        <v>9369</v>
      </c>
      <c r="N1529" s="49"/>
      <c r="O1529" s="50" t="s">
        <v>10730</v>
      </c>
      <c r="P1529" s="50" t="s">
        <v>6948</v>
      </c>
    </row>
    <row r="1530" spans="1:16" ht="13.5" thickBot="1" x14ac:dyDescent="0.25">
      <c r="A1530" s="15" t="str">
        <f t="shared" si="138"/>
        <v> URAN 24 </v>
      </c>
      <c r="B1530" s="21" t="str">
        <f t="shared" si="139"/>
        <v>I</v>
      </c>
      <c r="C1530" s="15">
        <f t="shared" si="140"/>
        <v>34520.425999999999</v>
      </c>
      <c r="D1530" s="19" t="str">
        <f t="shared" si="141"/>
        <v>vis</v>
      </c>
      <c r="E1530" s="47">
        <f>VLOOKUP(C1530,Active!C$21:E$693,3,FALSE)</f>
        <v>-18414.000816398038</v>
      </c>
      <c r="F1530" s="21" t="s">
        <v>9287</v>
      </c>
      <c r="G1530" s="19" t="str">
        <f t="shared" si="142"/>
        <v>34520.426</v>
      </c>
      <c r="H1530" s="15">
        <f t="shared" si="143"/>
        <v>-7262</v>
      </c>
      <c r="I1530" s="48" t="s">
        <v>6949</v>
      </c>
      <c r="J1530" s="49" t="s">
        <v>6950</v>
      </c>
      <c r="K1530" s="48">
        <v>-7262</v>
      </c>
      <c r="L1530" s="48" t="s">
        <v>10734</v>
      </c>
      <c r="M1530" s="49" t="s">
        <v>9369</v>
      </c>
      <c r="N1530" s="49"/>
      <c r="O1530" s="50" t="s">
        <v>6951</v>
      </c>
      <c r="P1530" s="50" t="s">
        <v>6952</v>
      </c>
    </row>
    <row r="1531" spans="1:16" ht="13.5" thickBot="1" x14ac:dyDescent="0.25">
      <c r="A1531" s="15" t="str">
        <f t="shared" si="138"/>
        <v> AAC 5.189 </v>
      </c>
      <c r="B1531" s="21" t="str">
        <f t="shared" si="139"/>
        <v>I</v>
      </c>
      <c r="C1531" s="15">
        <f t="shared" si="140"/>
        <v>34520.430999999997</v>
      </c>
      <c r="D1531" s="19" t="str">
        <f t="shared" si="141"/>
        <v>vis</v>
      </c>
      <c r="E1531" s="47">
        <f>VLOOKUP(C1531,Active!C$21:E$693,3,FALSE)</f>
        <v>-18413.996633173825</v>
      </c>
      <c r="F1531" s="21" t="s">
        <v>9287</v>
      </c>
      <c r="G1531" s="19" t="str">
        <f t="shared" si="142"/>
        <v>34520.431</v>
      </c>
      <c r="H1531" s="15">
        <f t="shared" si="143"/>
        <v>-7262</v>
      </c>
      <c r="I1531" s="48" t="s">
        <v>6953</v>
      </c>
      <c r="J1531" s="49" t="s">
        <v>6954</v>
      </c>
      <c r="K1531" s="48">
        <v>-7262</v>
      </c>
      <c r="L1531" s="48" t="s">
        <v>10699</v>
      </c>
      <c r="M1531" s="49" t="s">
        <v>9369</v>
      </c>
      <c r="N1531" s="49"/>
      <c r="O1531" s="50" t="s">
        <v>10485</v>
      </c>
      <c r="P1531" s="50" t="s">
        <v>6936</v>
      </c>
    </row>
    <row r="1532" spans="1:16" ht="13.5" thickBot="1" x14ac:dyDescent="0.25">
      <c r="A1532" s="15" t="str">
        <f t="shared" si="138"/>
        <v> AAC 5.189 </v>
      </c>
      <c r="B1532" s="21" t="str">
        <f t="shared" si="139"/>
        <v>I</v>
      </c>
      <c r="C1532" s="15">
        <f t="shared" si="140"/>
        <v>34538.362000000001</v>
      </c>
      <c r="D1532" s="19" t="str">
        <f t="shared" si="141"/>
        <v>vis</v>
      </c>
      <c r="E1532" s="47">
        <f>VLOOKUP(C1532,Active!C$21:E$693,3,FALSE)</f>
        <v>-18398.994754487827</v>
      </c>
      <c r="F1532" s="21" t="s">
        <v>9287</v>
      </c>
      <c r="G1532" s="19" t="str">
        <f t="shared" si="142"/>
        <v>34538.362</v>
      </c>
      <c r="H1532" s="15">
        <f t="shared" si="143"/>
        <v>-7247</v>
      </c>
      <c r="I1532" s="48" t="s">
        <v>6955</v>
      </c>
      <c r="J1532" s="49" t="s">
        <v>6956</v>
      </c>
      <c r="K1532" s="48">
        <v>-7247</v>
      </c>
      <c r="L1532" s="48" t="s">
        <v>10843</v>
      </c>
      <c r="M1532" s="49" t="s">
        <v>9369</v>
      </c>
      <c r="N1532" s="49"/>
      <c r="O1532" s="50" t="s">
        <v>10485</v>
      </c>
      <c r="P1532" s="50" t="s">
        <v>6936</v>
      </c>
    </row>
    <row r="1533" spans="1:16" ht="13.5" thickBot="1" x14ac:dyDescent="0.25">
      <c r="A1533" s="15" t="str">
        <f t="shared" si="138"/>
        <v> AA 9.104 </v>
      </c>
      <c r="B1533" s="21" t="str">
        <f t="shared" si="139"/>
        <v>I</v>
      </c>
      <c r="C1533" s="15">
        <f t="shared" si="140"/>
        <v>34575.415000000001</v>
      </c>
      <c r="D1533" s="19" t="str">
        <f t="shared" si="141"/>
        <v>vis</v>
      </c>
      <c r="E1533" s="47">
        <f>VLOOKUP(C1533,Active!C$21:E$693,3,FALSE)</f>
        <v>-18367.994553107412</v>
      </c>
      <c r="F1533" s="21" t="s">
        <v>9287</v>
      </c>
      <c r="G1533" s="19" t="str">
        <f t="shared" si="142"/>
        <v>34575.415</v>
      </c>
      <c r="H1533" s="15">
        <f t="shared" si="143"/>
        <v>-7216</v>
      </c>
      <c r="I1533" s="48" t="s">
        <v>6957</v>
      </c>
      <c r="J1533" s="49" t="s">
        <v>6958</v>
      </c>
      <c r="K1533" s="48">
        <v>-7216</v>
      </c>
      <c r="L1533" s="48" t="s">
        <v>10843</v>
      </c>
      <c r="M1533" s="49" t="s">
        <v>9369</v>
      </c>
      <c r="N1533" s="49"/>
      <c r="O1533" s="50" t="s">
        <v>6926</v>
      </c>
      <c r="P1533" s="50" t="s">
        <v>6927</v>
      </c>
    </row>
    <row r="1534" spans="1:16" ht="13.5" thickBot="1" x14ac:dyDescent="0.25">
      <c r="A1534" s="15" t="str">
        <f t="shared" si="138"/>
        <v> AA 9.104 </v>
      </c>
      <c r="B1534" s="21" t="str">
        <f t="shared" si="139"/>
        <v>I</v>
      </c>
      <c r="C1534" s="15">
        <f t="shared" si="140"/>
        <v>34581.387999999999</v>
      </c>
      <c r="D1534" s="19" t="str">
        <f t="shared" si="141"/>
        <v>vis</v>
      </c>
      <c r="E1534" s="47">
        <f>VLOOKUP(C1534,Active!C$21:E$693,3,FALSE)</f>
        <v>-18362.997273458121</v>
      </c>
      <c r="F1534" s="21" t="s">
        <v>9287</v>
      </c>
      <c r="G1534" s="19" t="str">
        <f t="shared" si="142"/>
        <v>34581.388</v>
      </c>
      <c r="H1534" s="15">
        <f t="shared" si="143"/>
        <v>-7211</v>
      </c>
      <c r="I1534" s="48" t="s">
        <v>6959</v>
      </c>
      <c r="J1534" s="49" t="s">
        <v>6960</v>
      </c>
      <c r="K1534" s="48">
        <v>-7211</v>
      </c>
      <c r="L1534" s="48" t="s">
        <v>10699</v>
      </c>
      <c r="M1534" s="49" t="s">
        <v>9369</v>
      </c>
      <c r="N1534" s="49"/>
      <c r="O1534" s="50" t="s">
        <v>6926</v>
      </c>
      <c r="P1534" s="50" t="s">
        <v>6927</v>
      </c>
    </row>
    <row r="1535" spans="1:16" ht="13.5" thickBot="1" x14ac:dyDescent="0.25">
      <c r="A1535" s="15" t="str">
        <f t="shared" si="138"/>
        <v> AA 9.104 </v>
      </c>
      <c r="B1535" s="21" t="str">
        <f t="shared" si="139"/>
        <v>I</v>
      </c>
      <c r="C1535" s="15">
        <f t="shared" si="140"/>
        <v>34587.360000000001</v>
      </c>
      <c r="D1535" s="19" t="str">
        <f t="shared" si="141"/>
        <v>vis</v>
      </c>
      <c r="E1535" s="47">
        <f>VLOOKUP(C1535,Active!C$21:E$693,3,FALSE)</f>
        <v>-18358.000830453671</v>
      </c>
      <c r="F1535" s="21" t="s">
        <v>9287</v>
      </c>
      <c r="G1535" s="19" t="str">
        <f t="shared" si="142"/>
        <v>34587.360</v>
      </c>
      <c r="H1535" s="15">
        <f t="shared" si="143"/>
        <v>-7206</v>
      </c>
      <c r="I1535" s="48" t="s">
        <v>6961</v>
      </c>
      <c r="J1535" s="49" t="s">
        <v>6962</v>
      </c>
      <c r="K1535" s="48">
        <v>-7206</v>
      </c>
      <c r="L1535" s="48" t="s">
        <v>10742</v>
      </c>
      <c r="M1535" s="49" t="s">
        <v>9369</v>
      </c>
      <c r="N1535" s="49"/>
      <c r="O1535" s="50" t="s">
        <v>6926</v>
      </c>
      <c r="P1535" s="50" t="s">
        <v>6927</v>
      </c>
    </row>
    <row r="1536" spans="1:16" ht="13.5" thickBot="1" x14ac:dyDescent="0.25">
      <c r="A1536" s="15" t="str">
        <f t="shared" si="138"/>
        <v> AAC 5.189 </v>
      </c>
      <c r="B1536" s="21" t="str">
        <f t="shared" si="139"/>
        <v>I</v>
      </c>
      <c r="C1536" s="15">
        <f t="shared" si="140"/>
        <v>34606.489000000001</v>
      </c>
      <c r="D1536" s="19" t="str">
        <f t="shared" si="141"/>
        <v>vis</v>
      </c>
      <c r="E1536" s="47">
        <f>VLOOKUP(C1536,Active!C$21:E$693,3,FALSE)</f>
        <v>-18341.99665124535</v>
      </c>
      <c r="F1536" s="21" t="s">
        <v>9287</v>
      </c>
      <c r="G1536" s="19" t="str">
        <f t="shared" si="142"/>
        <v>34606.489</v>
      </c>
      <c r="H1536" s="15">
        <f t="shared" si="143"/>
        <v>-7190</v>
      </c>
      <c r="I1536" s="48" t="s">
        <v>6963</v>
      </c>
      <c r="J1536" s="49" t="s">
        <v>6964</v>
      </c>
      <c r="K1536" s="48">
        <v>-7190</v>
      </c>
      <c r="L1536" s="48" t="s">
        <v>10760</v>
      </c>
      <c r="M1536" s="49" t="s">
        <v>9369</v>
      </c>
      <c r="N1536" s="49"/>
      <c r="O1536" s="50" t="s">
        <v>10485</v>
      </c>
      <c r="P1536" s="50" t="s">
        <v>6936</v>
      </c>
    </row>
    <row r="1537" spans="1:16" ht="13.5" thickBot="1" x14ac:dyDescent="0.25">
      <c r="A1537" s="15" t="str">
        <f t="shared" si="138"/>
        <v> AA 6.144 </v>
      </c>
      <c r="B1537" s="21" t="str">
        <f t="shared" si="139"/>
        <v>I</v>
      </c>
      <c r="C1537" s="15">
        <f t="shared" si="140"/>
        <v>34606.491000000002</v>
      </c>
      <c r="D1537" s="19" t="str">
        <f t="shared" si="141"/>
        <v>vis</v>
      </c>
      <c r="E1537" s="47">
        <f>VLOOKUP(C1537,Active!C$21:E$693,3,FALSE)</f>
        <v>-18341.994977955663</v>
      </c>
      <c r="F1537" s="21" t="s">
        <v>9287</v>
      </c>
      <c r="G1537" s="19" t="str">
        <f t="shared" si="142"/>
        <v>34606.491</v>
      </c>
      <c r="H1537" s="15">
        <f t="shared" si="143"/>
        <v>-7190</v>
      </c>
      <c r="I1537" s="48" t="s">
        <v>6965</v>
      </c>
      <c r="J1537" s="49" t="s">
        <v>6966</v>
      </c>
      <c r="K1537" s="48">
        <v>-7190</v>
      </c>
      <c r="L1537" s="48" t="s">
        <v>10843</v>
      </c>
      <c r="M1537" s="49" t="s">
        <v>9369</v>
      </c>
      <c r="N1537" s="49"/>
      <c r="O1537" s="50" t="s">
        <v>10730</v>
      </c>
      <c r="P1537" s="50" t="s">
        <v>6948</v>
      </c>
    </row>
    <row r="1538" spans="1:16" ht="13.5" thickBot="1" x14ac:dyDescent="0.25">
      <c r="A1538" s="15" t="str">
        <f t="shared" si="138"/>
        <v> ST 27.317 </v>
      </c>
      <c r="B1538" s="21" t="str">
        <f t="shared" si="139"/>
        <v>I</v>
      </c>
      <c r="C1538" s="15">
        <f t="shared" si="140"/>
        <v>34625.614000000001</v>
      </c>
      <c r="D1538" s="19" t="str">
        <f t="shared" si="141"/>
        <v>vis</v>
      </c>
      <c r="E1538" s="47">
        <f>VLOOKUP(C1538,Active!C$21:E$693,3,FALSE)</f>
        <v>-18325.9958186164</v>
      </c>
      <c r="F1538" s="21" t="s">
        <v>9287</v>
      </c>
      <c r="G1538" s="19" t="str">
        <f t="shared" si="142"/>
        <v>34625.614</v>
      </c>
      <c r="H1538" s="15">
        <f t="shared" si="143"/>
        <v>-7174</v>
      </c>
      <c r="I1538" s="48" t="s">
        <v>6967</v>
      </c>
      <c r="J1538" s="49" t="s">
        <v>6968</v>
      </c>
      <c r="K1538" s="48">
        <v>-7174</v>
      </c>
      <c r="L1538" s="48" t="s">
        <v>10723</v>
      </c>
      <c r="M1538" s="49" t="s">
        <v>9369</v>
      </c>
      <c r="N1538" s="49"/>
      <c r="O1538" s="50" t="s">
        <v>6969</v>
      </c>
      <c r="P1538" s="50" t="s">
        <v>6970</v>
      </c>
    </row>
    <row r="1539" spans="1:16" ht="13.5" thickBot="1" x14ac:dyDescent="0.25">
      <c r="A1539" s="15" t="str">
        <f t="shared" si="138"/>
        <v>BAVM 10 </v>
      </c>
      <c r="B1539" s="21" t="str">
        <f t="shared" si="139"/>
        <v>I</v>
      </c>
      <c r="C1539" s="15">
        <f t="shared" si="140"/>
        <v>34630.394</v>
      </c>
      <c r="D1539" s="19" t="str">
        <f t="shared" si="141"/>
        <v>vis</v>
      </c>
      <c r="E1539" s="47">
        <f>VLOOKUP(C1539,Active!C$21:E$693,3,FALSE)</f>
        <v>-18321.996656265219</v>
      </c>
      <c r="F1539" s="21" t="s">
        <v>9287</v>
      </c>
      <c r="G1539" s="19" t="str">
        <f t="shared" si="142"/>
        <v>34630.394</v>
      </c>
      <c r="H1539" s="15">
        <f t="shared" si="143"/>
        <v>-7170</v>
      </c>
      <c r="I1539" s="48" t="s">
        <v>6971</v>
      </c>
      <c r="J1539" s="49" t="s">
        <v>6972</v>
      </c>
      <c r="K1539" s="48">
        <v>-7170</v>
      </c>
      <c r="L1539" s="48" t="s">
        <v>10760</v>
      </c>
      <c r="M1539" s="49" t="s">
        <v>9369</v>
      </c>
      <c r="N1539" s="49"/>
      <c r="O1539" s="50" t="s">
        <v>10809</v>
      </c>
      <c r="P1539" s="51" t="s">
        <v>6884</v>
      </c>
    </row>
    <row r="1540" spans="1:16" ht="13.5" thickBot="1" x14ac:dyDescent="0.25">
      <c r="A1540" s="15" t="str">
        <f t="shared" si="138"/>
        <v> ST 27.317 </v>
      </c>
      <c r="B1540" s="21" t="str">
        <f t="shared" si="139"/>
        <v>I</v>
      </c>
      <c r="C1540" s="15">
        <f t="shared" si="140"/>
        <v>34631.586000000003</v>
      </c>
      <c r="D1540" s="19" t="str">
        <f t="shared" si="141"/>
        <v>vis</v>
      </c>
      <c r="E1540" s="47">
        <f>VLOOKUP(C1540,Active!C$21:E$693,3,FALSE)</f>
        <v>-18320.999375611951</v>
      </c>
      <c r="F1540" s="21" t="s">
        <v>9287</v>
      </c>
      <c r="G1540" s="19" t="str">
        <f t="shared" si="142"/>
        <v>34631.586</v>
      </c>
      <c r="H1540" s="15">
        <f t="shared" si="143"/>
        <v>-7169</v>
      </c>
      <c r="I1540" s="48" t="s">
        <v>6973</v>
      </c>
      <c r="J1540" s="49" t="s">
        <v>6974</v>
      </c>
      <c r="K1540" s="48">
        <v>-7169</v>
      </c>
      <c r="L1540" s="48" t="s">
        <v>10688</v>
      </c>
      <c r="M1540" s="49" t="s">
        <v>9369</v>
      </c>
      <c r="N1540" s="49"/>
      <c r="O1540" s="50" t="s">
        <v>6969</v>
      </c>
      <c r="P1540" s="50" t="s">
        <v>6970</v>
      </c>
    </row>
    <row r="1541" spans="1:16" ht="13.5" thickBot="1" x14ac:dyDescent="0.25">
      <c r="A1541" s="15" t="str">
        <f t="shared" si="138"/>
        <v>BAVM 10 </v>
      </c>
      <c r="B1541" s="21" t="str">
        <f t="shared" si="139"/>
        <v>I</v>
      </c>
      <c r="C1541" s="15">
        <f t="shared" si="140"/>
        <v>34636.379000000001</v>
      </c>
      <c r="D1541" s="19" t="str">
        <f t="shared" si="141"/>
        <v>vis</v>
      </c>
      <c r="E1541" s="47">
        <f>VLOOKUP(C1541,Active!C$21:E$693,3,FALSE)</f>
        <v>-18316.989336877807</v>
      </c>
      <c r="F1541" s="21" t="s">
        <v>9287</v>
      </c>
      <c r="G1541" s="19" t="str">
        <f t="shared" si="142"/>
        <v>34636.379</v>
      </c>
      <c r="H1541" s="15">
        <f t="shared" si="143"/>
        <v>-7165</v>
      </c>
      <c r="I1541" s="48" t="s">
        <v>6975</v>
      </c>
      <c r="J1541" s="49" t="s">
        <v>6976</v>
      </c>
      <c r="K1541" s="48">
        <v>-7165</v>
      </c>
      <c r="L1541" s="48" t="s">
        <v>10948</v>
      </c>
      <c r="M1541" s="49" t="s">
        <v>9369</v>
      </c>
      <c r="N1541" s="49"/>
      <c r="O1541" s="50" t="s">
        <v>10809</v>
      </c>
      <c r="P1541" s="51" t="s">
        <v>6884</v>
      </c>
    </row>
    <row r="1542" spans="1:16" ht="13.5" thickBot="1" x14ac:dyDescent="0.25">
      <c r="A1542" s="15" t="str">
        <f t="shared" si="138"/>
        <v> AAC 5.190 </v>
      </c>
      <c r="B1542" s="21" t="str">
        <f t="shared" si="139"/>
        <v>I</v>
      </c>
      <c r="C1542" s="15">
        <f t="shared" si="140"/>
        <v>34648.319000000003</v>
      </c>
      <c r="D1542" s="19" t="str">
        <f t="shared" si="141"/>
        <v>vis</v>
      </c>
      <c r="E1542" s="47">
        <f>VLOOKUP(C1542,Active!C$21:E$693,3,FALSE)</f>
        <v>-18306.999797448283</v>
      </c>
      <c r="F1542" s="21" t="s">
        <v>9287</v>
      </c>
      <c r="G1542" s="19" t="str">
        <f t="shared" si="142"/>
        <v>34648.319</v>
      </c>
      <c r="H1542" s="15">
        <f t="shared" si="143"/>
        <v>-7155</v>
      </c>
      <c r="I1542" s="48" t="s">
        <v>6977</v>
      </c>
      <c r="J1542" s="49" t="s">
        <v>6978</v>
      </c>
      <c r="K1542" s="48">
        <v>-7155</v>
      </c>
      <c r="L1542" s="48" t="s">
        <v>10688</v>
      </c>
      <c r="M1542" s="49" t="s">
        <v>9369</v>
      </c>
      <c r="N1542" s="49"/>
      <c r="O1542" s="50" t="s">
        <v>10485</v>
      </c>
      <c r="P1542" s="50" t="s">
        <v>6979</v>
      </c>
    </row>
    <row r="1543" spans="1:16" ht="13.5" thickBot="1" x14ac:dyDescent="0.25">
      <c r="A1543" s="15" t="str">
        <f t="shared" si="138"/>
        <v> AAC 5.190 </v>
      </c>
      <c r="B1543" s="21" t="str">
        <f t="shared" si="139"/>
        <v>I</v>
      </c>
      <c r="C1543" s="15">
        <f t="shared" si="140"/>
        <v>34661.466999999997</v>
      </c>
      <c r="D1543" s="19" t="str">
        <f t="shared" si="141"/>
        <v>vis</v>
      </c>
      <c r="E1543" s="47">
        <f>VLOOKUP(C1543,Active!C$21:E$693,3,FALSE)</f>
        <v>-18295.999591048003</v>
      </c>
      <c r="F1543" s="21" t="s">
        <v>9287</v>
      </c>
      <c r="G1543" s="19" t="str">
        <f t="shared" si="142"/>
        <v>34661.467</v>
      </c>
      <c r="H1543" s="15">
        <f t="shared" si="143"/>
        <v>-7144</v>
      </c>
      <c r="I1543" s="48" t="s">
        <v>6980</v>
      </c>
      <c r="J1543" s="49" t="s">
        <v>6981</v>
      </c>
      <c r="K1543" s="48">
        <v>-7144</v>
      </c>
      <c r="L1543" s="48" t="s">
        <v>10688</v>
      </c>
      <c r="M1543" s="49" t="s">
        <v>9369</v>
      </c>
      <c r="N1543" s="49"/>
      <c r="O1543" s="50" t="s">
        <v>10485</v>
      </c>
      <c r="P1543" s="50" t="s">
        <v>6979</v>
      </c>
    </row>
    <row r="1544" spans="1:16" ht="13.5" thickBot="1" x14ac:dyDescent="0.25">
      <c r="A1544" s="15" t="str">
        <f t="shared" si="138"/>
        <v> AA 6.144 </v>
      </c>
      <c r="B1544" s="21" t="str">
        <f t="shared" si="139"/>
        <v>I</v>
      </c>
      <c r="C1544" s="15">
        <f t="shared" si="140"/>
        <v>34661.470999999998</v>
      </c>
      <c r="D1544" s="19" t="str">
        <f t="shared" si="141"/>
        <v>vis</v>
      </c>
      <c r="E1544" s="47">
        <f>VLOOKUP(C1544,Active!C$21:E$693,3,FALSE)</f>
        <v>-18295.996244468632</v>
      </c>
      <c r="F1544" s="21" t="s">
        <v>9287</v>
      </c>
      <c r="G1544" s="19" t="str">
        <f t="shared" si="142"/>
        <v>34661.471</v>
      </c>
      <c r="H1544" s="15">
        <f t="shared" si="143"/>
        <v>-7144</v>
      </c>
      <c r="I1544" s="48" t="s">
        <v>6982</v>
      </c>
      <c r="J1544" s="49" t="s">
        <v>6983</v>
      </c>
      <c r="K1544" s="48">
        <v>-7144</v>
      </c>
      <c r="L1544" s="48" t="s">
        <v>10760</v>
      </c>
      <c r="M1544" s="49" t="s">
        <v>9369</v>
      </c>
      <c r="N1544" s="49"/>
      <c r="O1544" s="50" t="s">
        <v>10730</v>
      </c>
      <c r="P1544" s="50" t="s">
        <v>6948</v>
      </c>
    </row>
    <row r="1545" spans="1:16" ht="13.5" thickBot="1" x14ac:dyDescent="0.25">
      <c r="A1545" s="15" t="str">
        <f t="shared" si="138"/>
        <v> ST 27.317 </v>
      </c>
      <c r="B1545" s="21" t="str">
        <f t="shared" si="139"/>
        <v>I</v>
      </c>
      <c r="C1545" s="15">
        <f t="shared" si="140"/>
        <v>34668.642</v>
      </c>
      <c r="D1545" s="19" t="str">
        <f t="shared" si="141"/>
        <v>vis</v>
      </c>
      <c r="E1545" s="47">
        <f>VLOOKUP(C1545,Active!C$21:E$693,3,FALSE)</f>
        <v>-18289.99666429701</v>
      </c>
      <c r="F1545" s="21" t="s">
        <v>9287</v>
      </c>
      <c r="G1545" s="19" t="str">
        <f t="shared" si="142"/>
        <v>34668.642</v>
      </c>
      <c r="H1545" s="15">
        <f t="shared" si="143"/>
        <v>-7138</v>
      </c>
      <c r="I1545" s="48" t="s">
        <v>6984</v>
      </c>
      <c r="J1545" s="49" t="s">
        <v>6985</v>
      </c>
      <c r="K1545" s="48">
        <v>-7138</v>
      </c>
      <c r="L1545" s="48" t="s">
        <v>10760</v>
      </c>
      <c r="M1545" s="49" t="s">
        <v>9369</v>
      </c>
      <c r="N1545" s="49"/>
      <c r="O1545" s="50" t="s">
        <v>6969</v>
      </c>
      <c r="P1545" s="50" t="s">
        <v>6970</v>
      </c>
    </row>
    <row r="1546" spans="1:16" ht="13.5" thickBot="1" x14ac:dyDescent="0.25">
      <c r="A1546" s="15" t="str">
        <f t="shared" si="138"/>
        <v> AAC 5.190 </v>
      </c>
      <c r="B1546" s="21" t="str">
        <f t="shared" si="139"/>
        <v>I</v>
      </c>
      <c r="C1546" s="15">
        <f t="shared" si="140"/>
        <v>34679.392</v>
      </c>
      <c r="D1546" s="19" t="str">
        <f t="shared" si="141"/>
        <v>vis</v>
      </c>
      <c r="E1546" s="47">
        <f>VLOOKUP(C1546,Active!C$21:E$693,3,FALSE)</f>
        <v>-18281.002732231067</v>
      </c>
      <c r="F1546" s="21" t="s">
        <v>9287</v>
      </c>
      <c r="G1546" s="19" t="str">
        <f t="shared" si="142"/>
        <v>34679.392</v>
      </c>
      <c r="H1546" s="15">
        <f t="shared" si="143"/>
        <v>-7129</v>
      </c>
      <c r="I1546" s="48" t="s">
        <v>6986</v>
      </c>
      <c r="J1546" s="49" t="s">
        <v>6987</v>
      </c>
      <c r="K1546" s="48">
        <v>-7129</v>
      </c>
      <c r="L1546" s="48" t="s">
        <v>10685</v>
      </c>
      <c r="M1546" s="49" t="s">
        <v>9369</v>
      </c>
      <c r="N1546" s="49"/>
      <c r="O1546" s="50" t="s">
        <v>10485</v>
      </c>
      <c r="P1546" s="50" t="s">
        <v>6979</v>
      </c>
    </row>
    <row r="1547" spans="1:16" ht="13.5" thickBot="1" x14ac:dyDescent="0.25">
      <c r="A1547" s="15" t="str">
        <f t="shared" ref="A1547:A1610" si="144">P1547</f>
        <v> AAC 5.190 </v>
      </c>
      <c r="B1547" s="21" t="str">
        <f t="shared" ref="B1547:B1610" si="145">IF(H1547=INT(H1547),"I","II")</f>
        <v>I</v>
      </c>
      <c r="C1547" s="15">
        <f t="shared" ref="C1547:C1610" si="146">1*G1547</f>
        <v>34685.368999999999</v>
      </c>
      <c r="D1547" s="19" t="str">
        <f t="shared" ref="D1547:D1610" si="147">VLOOKUP(F1547,I$1:J$5,2,FALSE)</f>
        <v>vis</v>
      </c>
      <c r="E1547" s="47">
        <f>VLOOKUP(C1547,Active!C$21:E$693,3,FALSE)</f>
        <v>-18276.002106002401</v>
      </c>
      <c r="F1547" s="21" t="s">
        <v>9287</v>
      </c>
      <c r="G1547" s="19" t="str">
        <f t="shared" ref="G1547:G1610" si="148">MID(I1547,3,LEN(I1547)-3)</f>
        <v>34685.369</v>
      </c>
      <c r="H1547" s="15">
        <f t="shared" ref="H1547:H1610" si="149">1*K1547</f>
        <v>-7124</v>
      </c>
      <c r="I1547" s="48" t="s">
        <v>6988</v>
      </c>
      <c r="J1547" s="49" t="s">
        <v>6989</v>
      </c>
      <c r="K1547" s="48">
        <v>-7124</v>
      </c>
      <c r="L1547" s="48" t="s">
        <v>10685</v>
      </c>
      <c r="M1547" s="49" t="s">
        <v>9369</v>
      </c>
      <c r="N1547" s="49"/>
      <c r="O1547" s="50" t="s">
        <v>10485</v>
      </c>
      <c r="P1547" s="50" t="s">
        <v>6979</v>
      </c>
    </row>
    <row r="1548" spans="1:16" ht="13.5" thickBot="1" x14ac:dyDescent="0.25">
      <c r="A1548" s="15" t="str">
        <f t="shared" si="144"/>
        <v> AAC 5.190 </v>
      </c>
      <c r="B1548" s="21" t="str">
        <f t="shared" si="145"/>
        <v>I</v>
      </c>
      <c r="C1548" s="15">
        <f t="shared" si="146"/>
        <v>34698.517999999996</v>
      </c>
      <c r="D1548" s="19" t="str">
        <f t="shared" si="147"/>
        <v>vis</v>
      </c>
      <c r="E1548" s="47">
        <f>VLOOKUP(C1548,Active!C$21:E$693,3,FALSE)</f>
        <v>-18265.001062957279</v>
      </c>
      <c r="F1548" s="21" t="s">
        <v>9287</v>
      </c>
      <c r="G1548" s="19" t="str">
        <f t="shared" si="148"/>
        <v>34698.518</v>
      </c>
      <c r="H1548" s="15">
        <f t="shared" si="149"/>
        <v>-7113</v>
      </c>
      <c r="I1548" s="48" t="s">
        <v>6990</v>
      </c>
      <c r="J1548" s="49" t="s">
        <v>6991</v>
      </c>
      <c r="K1548" s="48">
        <v>-7113</v>
      </c>
      <c r="L1548" s="48" t="s">
        <v>10742</v>
      </c>
      <c r="M1548" s="49" t="s">
        <v>9369</v>
      </c>
      <c r="N1548" s="49"/>
      <c r="O1548" s="50" t="s">
        <v>10485</v>
      </c>
      <c r="P1548" s="50" t="s">
        <v>6979</v>
      </c>
    </row>
    <row r="1549" spans="1:16" ht="13.5" thickBot="1" x14ac:dyDescent="0.25">
      <c r="A1549" s="15" t="str">
        <f t="shared" si="144"/>
        <v> JO 39.3 </v>
      </c>
      <c r="B1549" s="21" t="str">
        <f t="shared" si="145"/>
        <v>I</v>
      </c>
      <c r="C1549" s="15">
        <f t="shared" si="146"/>
        <v>34703.303500000002</v>
      </c>
      <c r="D1549" s="19" t="str">
        <f t="shared" si="147"/>
        <v>vis</v>
      </c>
      <c r="E1549" s="47">
        <f>VLOOKUP(C1549,Active!C$21:E$693,3,FALSE)</f>
        <v>-18260.997299059451</v>
      </c>
      <c r="F1549" s="21" t="s">
        <v>9287</v>
      </c>
      <c r="G1549" s="19" t="str">
        <f t="shared" si="148"/>
        <v>34703.3035</v>
      </c>
      <c r="H1549" s="15">
        <f t="shared" si="149"/>
        <v>-7109</v>
      </c>
      <c r="I1549" s="48" t="s">
        <v>6992</v>
      </c>
      <c r="J1549" s="49" t="s">
        <v>6993</v>
      </c>
      <c r="K1549" s="48">
        <v>-7109</v>
      </c>
      <c r="L1549" s="48" t="s">
        <v>6994</v>
      </c>
      <c r="M1549" s="49" t="s">
        <v>10601</v>
      </c>
      <c r="N1549" s="49" t="s">
        <v>10602</v>
      </c>
      <c r="O1549" s="50" t="s">
        <v>6917</v>
      </c>
      <c r="P1549" s="50" t="s">
        <v>6995</v>
      </c>
    </row>
    <row r="1550" spans="1:16" ht="13.5" thickBot="1" x14ac:dyDescent="0.25">
      <c r="A1550" s="15" t="str">
        <f t="shared" si="144"/>
        <v> AA 9.105 </v>
      </c>
      <c r="B1550" s="21" t="str">
        <f t="shared" si="145"/>
        <v>I</v>
      </c>
      <c r="C1550" s="15">
        <f t="shared" si="146"/>
        <v>34715.258999999998</v>
      </c>
      <c r="D1550" s="19" t="str">
        <f t="shared" si="147"/>
        <v>vis</v>
      </c>
      <c r="E1550" s="47">
        <f>VLOOKUP(C1550,Active!C$21:E$693,3,FALSE)</f>
        <v>-18250.994791634861</v>
      </c>
      <c r="F1550" s="21" t="s">
        <v>9287</v>
      </c>
      <c r="G1550" s="19" t="str">
        <f t="shared" si="148"/>
        <v>34715.259</v>
      </c>
      <c r="H1550" s="15">
        <f t="shared" si="149"/>
        <v>-7099</v>
      </c>
      <c r="I1550" s="48" t="s">
        <v>6996</v>
      </c>
      <c r="J1550" s="49" t="s">
        <v>6997</v>
      </c>
      <c r="K1550" s="48">
        <v>-7099</v>
      </c>
      <c r="L1550" s="48" t="s">
        <v>10843</v>
      </c>
      <c r="M1550" s="49" t="s">
        <v>9369</v>
      </c>
      <c r="N1550" s="49"/>
      <c r="O1550" s="50" t="s">
        <v>6926</v>
      </c>
      <c r="P1550" s="50" t="s">
        <v>6998</v>
      </c>
    </row>
    <row r="1551" spans="1:16" ht="13.5" thickBot="1" x14ac:dyDescent="0.25">
      <c r="A1551" s="15" t="str">
        <f t="shared" si="144"/>
        <v> AAC 5.190 </v>
      </c>
      <c r="B1551" s="21" t="str">
        <f t="shared" si="145"/>
        <v>I</v>
      </c>
      <c r="C1551" s="15">
        <f t="shared" si="146"/>
        <v>34716.449999999997</v>
      </c>
      <c r="D1551" s="19" t="str">
        <f t="shared" si="147"/>
        <v>vis</v>
      </c>
      <c r="E1551" s="47">
        <f>VLOOKUP(C1551,Active!C$21:E$693,3,FALSE)</f>
        <v>-18249.998347626439</v>
      </c>
      <c r="F1551" s="21" t="s">
        <v>9287</v>
      </c>
      <c r="G1551" s="19" t="str">
        <f t="shared" si="148"/>
        <v>34716.450</v>
      </c>
      <c r="H1551" s="15">
        <f t="shared" si="149"/>
        <v>-7098</v>
      </c>
      <c r="I1551" s="48" t="s">
        <v>6999</v>
      </c>
      <c r="J1551" s="49" t="s">
        <v>7000</v>
      </c>
      <c r="K1551" s="48">
        <v>-7098</v>
      </c>
      <c r="L1551" s="48" t="s">
        <v>10710</v>
      </c>
      <c r="M1551" s="49" t="s">
        <v>9369</v>
      </c>
      <c r="N1551" s="49"/>
      <c r="O1551" s="50" t="s">
        <v>10485</v>
      </c>
      <c r="P1551" s="50" t="s">
        <v>6979</v>
      </c>
    </row>
    <row r="1552" spans="1:16" ht="13.5" thickBot="1" x14ac:dyDescent="0.25">
      <c r="A1552" s="15" t="str">
        <f t="shared" si="144"/>
        <v> AA 9.105 </v>
      </c>
      <c r="B1552" s="21" t="str">
        <f t="shared" si="145"/>
        <v>I</v>
      </c>
      <c r="C1552" s="15">
        <f t="shared" si="146"/>
        <v>34856.290999999997</v>
      </c>
      <c r="D1552" s="19" t="str">
        <f t="shared" si="147"/>
        <v>vis</v>
      </c>
      <c r="E1552" s="47">
        <f>VLOOKUP(C1552,Active!C$21:E$693,3,FALSE)</f>
        <v>-18133.001096088414</v>
      </c>
      <c r="F1552" s="21" t="s">
        <v>9287</v>
      </c>
      <c r="G1552" s="19" t="str">
        <f t="shared" si="148"/>
        <v>34856.291</v>
      </c>
      <c r="H1552" s="15">
        <f t="shared" si="149"/>
        <v>-6981</v>
      </c>
      <c r="I1552" s="48" t="s">
        <v>7001</v>
      </c>
      <c r="J1552" s="49" t="s">
        <v>7002</v>
      </c>
      <c r="K1552" s="48">
        <v>-6981</v>
      </c>
      <c r="L1552" s="48" t="s">
        <v>10742</v>
      </c>
      <c r="M1552" s="49" t="s">
        <v>9369</v>
      </c>
      <c r="N1552" s="49"/>
      <c r="O1552" s="50" t="s">
        <v>6926</v>
      </c>
      <c r="P1552" s="50" t="s">
        <v>6998</v>
      </c>
    </row>
    <row r="1553" spans="1:16" ht="13.5" thickBot="1" x14ac:dyDescent="0.25">
      <c r="A1553" s="15" t="str">
        <f t="shared" si="144"/>
        <v>BAVM 12 </v>
      </c>
      <c r="B1553" s="21" t="str">
        <f t="shared" si="145"/>
        <v>I</v>
      </c>
      <c r="C1553" s="15">
        <f t="shared" si="146"/>
        <v>34912.464999999997</v>
      </c>
      <c r="D1553" s="19" t="str">
        <f t="shared" si="147"/>
        <v>vis</v>
      </c>
      <c r="E1553" s="47">
        <f>VLOOKUP(C1553,Active!C$21:E$693,3,FALSE)</f>
        <v>-18086.003408658424</v>
      </c>
      <c r="F1553" s="21" t="s">
        <v>9287</v>
      </c>
      <c r="G1553" s="19" t="str">
        <f t="shared" si="148"/>
        <v>34912.465</v>
      </c>
      <c r="H1553" s="15">
        <f t="shared" si="149"/>
        <v>-6934</v>
      </c>
      <c r="I1553" s="48" t="s">
        <v>7003</v>
      </c>
      <c r="J1553" s="49" t="s">
        <v>7004</v>
      </c>
      <c r="K1553" s="48">
        <v>-6934</v>
      </c>
      <c r="L1553" s="48" t="s">
        <v>10615</v>
      </c>
      <c r="M1553" s="49" t="s">
        <v>9369</v>
      </c>
      <c r="N1553" s="49"/>
      <c r="O1553" s="50" t="s">
        <v>10809</v>
      </c>
      <c r="P1553" s="51" t="s">
        <v>7005</v>
      </c>
    </row>
    <row r="1554" spans="1:16" ht="13.5" thickBot="1" x14ac:dyDescent="0.25">
      <c r="A1554" s="15" t="str">
        <f t="shared" si="144"/>
        <v> AA 9.105 </v>
      </c>
      <c r="B1554" s="21" t="str">
        <f t="shared" si="145"/>
        <v>I</v>
      </c>
      <c r="C1554" s="15">
        <f t="shared" si="146"/>
        <v>34918.449999999997</v>
      </c>
      <c r="D1554" s="19" t="str">
        <f t="shared" si="147"/>
        <v>vis</v>
      </c>
      <c r="E1554" s="47">
        <f>VLOOKUP(C1554,Active!C$21:E$693,3,FALSE)</f>
        <v>-18080.996089271011</v>
      </c>
      <c r="F1554" s="21" t="s">
        <v>9287</v>
      </c>
      <c r="G1554" s="19" t="str">
        <f t="shared" si="148"/>
        <v>34918.450</v>
      </c>
      <c r="H1554" s="15">
        <f t="shared" si="149"/>
        <v>-6929</v>
      </c>
      <c r="I1554" s="48" t="s">
        <v>7006</v>
      </c>
      <c r="J1554" s="49" t="s">
        <v>7007</v>
      </c>
      <c r="K1554" s="48">
        <v>-6929</v>
      </c>
      <c r="L1554" s="48" t="s">
        <v>10723</v>
      </c>
      <c r="M1554" s="49" t="s">
        <v>9369</v>
      </c>
      <c r="N1554" s="49"/>
      <c r="O1554" s="50" t="s">
        <v>6926</v>
      </c>
      <c r="P1554" s="50" t="s">
        <v>6998</v>
      </c>
    </row>
    <row r="1555" spans="1:16" ht="13.5" thickBot="1" x14ac:dyDescent="0.25">
      <c r="A1555" s="15" t="str">
        <f t="shared" si="144"/>
        <v> PZ 10.263 </v>
      </c>
      <c r="B1555" s="21" t="str">
        <f t="shared" si="145"/>
        <v>I</v>
      </c>
      <c r="C1555" s="15">
        <f t="shared" si="146"/>
        <v>34955.498</v>
      </c>
      <c r="D1555" s="19" t="str">
        <f t="shared" si="147"/>
        <v>vis</v>
      </c>
      <c r="E1555" s="47">
        <f>VLOOKUP(C1555,Active!C$21:E$693,3,FALSE)</f>
        <v>-18050.000071114813</v>
      </c>
      <c r="F1555" s="21" t="s">
        <v>9287</v>
      </c>
      <c r="G1555" s="19" t="str">
        <f t="shared" si="148"/>
        <v>34955.498</v>
      </c>
      <c r="H1555" s="15">
        <f t="shared" si="149"/>
        <v>-6898</v>
      </c>
      <c r="I1555" s="48" t="s">
        <v>7008</v>
      </c>
      <c r="J1555" s="49" t="s">
        <v>7009</v>
      </c>
      <c r="K1555" s="48">
        <v>-6898</v>
      </c>
      <c r="L1555" s="48" t="s">
        <v>10775</v>
      </c>
      <c r="M1555" s="49" t="s">
        <v>9369</v>
      </c>
      <c r="N1555" s="49"/>
      <c r="O1555" s="50" t="s">
        <v>10866</v>
      </c>
      <c r="P1555" s="50" t="s">
        <v>10867</v>
      </c>
    </row>
    <row r="1556" spans="1:16" ht="13.5" thickBot="1" x14ac:dyDescent="0.25">
      <c r="A1556" s="15" t="str">
        <f t="shared" si="144"/>
        <v> PZ 10.274 </v>
      </c>
      <c r="B1556" s="21" t="str">
        <f t="shared" si="145"/>
        <v>I</v>
      </c>
      <c r="C1556" s="15">
        <f t="shared" si="146"/>
        <v>34960.28</v>
      </c>
      <c r="D1556" s="19" t="str">
        <f t="shared" si="147"/>
        <v>vis</v>
      </c>
      <c r="E1556" s="47">
        <f>VLOOKUP(C1556,Active!C$21:E$693,3,FALSE)</f>
        <v>-18045.999235473944</v>
      </c>
      <c r="F1556" s="21" t="s">
        <v>9287</v>
      </c>
      <c r="G1556" s="19" t="str">
        <f t="shared" si="148"/>
        <v>34960.280</v>
      </c>
      <c r="H1556" s="15">
        <f t="shared" si="149"/>
        <v>-6894</v>
      </c>
      <c r="I1556" s="48" t="s">
        <v>7010</v>
      </c>
      <c r="J1556" s="49" t="s">
        <v>7011</v>
      </c>
      <c r="K1556" s="48">
        <v>-6894</v>
      </c>
      <c r="L1556" s="48" t="s">
        <v>10710</v>
      </c>
      <c r="M1556" s="49" t="s">
        <v>9369</v>
      </c>
      <c r="N1556" s="49"/>
      <c r="O1556" s="50" t="s">
        <v>10866</v>
      </c>
      <c r="P1556" s="50" t="s">
        <v>7012</v>
      </c>
    </row>
    <row r="1557" spans="1:16" ht="13.5" thickBot="1" x14ac:dyDescent="0.25">
      <c r="A1557" s="15" t="str">
        <f t="shared" si="144"/>
        <v> AAC 5.193 </v>
      </c>
      <c r="B1557" s="21" t="str">
        <f t="shared" si="145"/>
        <v>I</v>
      </c>
      <c r="C1557" s="15">
        <f t="shared" si="146"/>
        <v>34961.476999999999</v>
      </c>
      <c r="D1557" s="19" t="str">
        <f t="shared" si="147"/>
        <v>vis</v>
      </c>
      <c r="E1557" s="47">
        <f>VLOOKUP(C1557,Active!C$21:E$693,3,FALSE)</f>
        <v>-18044.997771596463</v>
      </c>
      <c r="F1557" s="21" t="s">
        <v>9287</v>
      </c>
      <c r="G1557" s="19" t="str">
        <f t="shared" si="148"/>
        <v>34961.477</v>
      </c>
      <c r="H1557" s="15">
        <f t="shared" si="149"/>
        <v>-6893</v>
      </c>
      <c r="I1557" s="48" t="s">
        <v>7013</v>
      </c>
      <c r="J1557" s="49" t="s">
        <v>7014</v>
      </c>
      <c r="K1557" s="48">
        <v>-6893</v>
      </c>
      <c r="L1557" s="48" t="s">
        <v>10699</v>
      </c>
      <c r="M1557" s="49" t="s">
        <v>9369</v>
      </c>
      <c r="N1557" s="49"/>
      <c r="O1557" s="50" t="s">
        <v>10485</v>
      </c>
      <c r="P1557" s="50" t="s">
        <v>7015</v>
      </c>
    </row>
    <row r="1558" spans="1:16" ht="13.5" thickBot="1" x14ac:dyDescent="0.25">
      <c r="A1558" s="15" t="str">
        <f t="shared" si="144"/>
        <v> AA 9.105 </v>
      </c>
      <c r="B1558" s="21" t="str">
        <f t="shared" si="145"/>
        <v>I</v>
      </c>
      <c r="C1558" s="15">
        <f t="shared" si="146"/>
        <v>34961.476999999999</v>
      </c>
      <c r="D1558" s="19" t="str">
        <f t="shared" si="147"/>
        <v>vis</v>
      </c>
      <c r="E1558" s="47">
        <f>VLOOKUP(C1558,Active!C$21:E$693,3,FALSE)</f>
        <v>-18044.997771596463</v>
      </c>
      <c r="F1558" s="21" t="s">
        <v>9287</v>
      </c>
      <c r="G1558" s="19" t="str">
        <f t="shared" si="148"/>
        <v>34961.477</v>
      </c>
      <c r="H1558" s="15">
        <f t="shared" si="149"/>
        <v>-6893</v>
      </c>
      <c r="I1558" s="48" t="s">
        <v>7013</v>
      </c>
      <c r="J1558" s="49" t="s">
        <v>7014</v>
      </c>
      <c r="K1558" s="48">
        <v>-6893</v>
      </c>
      <c r="L1558" s="48" t="s">
        <v>10699</v>
      </c>
      <c r="M1558" s="49" t="s">
        <v>9369</v>
      </c>
      <c r="N1558" s="49"/>
      <c r="O1558" s="50" t="s">
        <v>6926</v>
      </c>
      <c r="P1558" s="50" t="s">
        <v>6998</v>
      </c>
    </row>
    <row r="1559" spans="1:16" ht="13.5" thickBot="1" x14ac:dyDescent="0.25">
      <c r="A1559" s="15" t="str">
        <f t="shared" si="144"/>
        <v> AAC 5.193 </v>
      </c>
      <c r="B1559" s="21" t="str">
        <f t="shared" si="145"/>
        <v>I</v>
      </c>
      <c r="C1559" s="15">
        <f t="shared" si="146"/>
        <v>34979.402999999998</v>
      </c>
      <c r="D1559" s="19" t="str">
        <f t="shared" si="147"/>
        <v>vis</v>
      </c>
      <c r="E1559" s="47">
        <f>VLOOKUP(C1559,Active!C$21:E$693,3,FALSE)</f>
        <v>-18030.000076134682</v>
      </c>
      <c r="F1559" s="21" t="s">
        <v>9287</v>
      </c>
      <c r="G1559" s="19" t="str">
        <f t="shared" si="148"/>
        <v>34979.403</v>
      </c>
      <c r="H1559" s="15">
        <f t="shared" si="149"/>
        <v>-6878</v>
      </c>
      <c r="I1559" s="48" t="s">
        <v>7016</v>
      </c>
      <c r="J1559" s="49" t="s">
        <v>7017</v>
      </c>
      <c r="K1559" s="48">
        <v>-6878</v>
      </c>
      <c r="L1559" s="48" t="s">
        <v>10775</v>
      </c>
      <c r="M1559" s="49" t="s">
        <v>9369</v>
      </c>
      <c r="N1559" s="49"/>
      <c r="O1559" s="50" t="s">
        <v>10485</v>
      </c>
      <c r="P1559" s="50" t="s">
        <v>7015</v>
      </c>
    </row>
    <row r="1560" spans="1:16" ht="13.5" thickBot="1" x14ac:dyDescent="0.25">
      <c r="A1560" s="15" t="str">
        <f t="shared" si="144"/>
        <v> AA 9.105 </v>
      </c>
      <c r="B1560" s="21" t="str">
        <f t="shared" si="145"/>
        <v>I</v>
      </c>
      <c r="C1560" s="15">
        <f t="shared" si="146"/>
        <v>34979.409</v>
      </c>
      <c r="D1560" s="19" t="str">
        <f t="shared" si="147"/>
        <v>vis</v>
      </c>
      <c r="E1560" s="47">
        <f>VLOOKUP(C1560,Active!C$21:E$693,3,FALSE)</f>
        <v>-18029.995056265623</v>
      </c>
      <c r="F1560" s="21" t="s">
        <v>9287</v>
      </c>
      <c r="G1560" s="19" t="str">
        <f t="shared" si="148"/>
        <v>34979.409</v>
      </c>
      <c r="H1560" s="15">
        <f t="shared" si="149"/>
        <v>-6878</v>
      </c>
      <c r="I1560" s="48" t="s">
        <v>7018</v>
      </c>
      <c r="J1560" s="49" t="s">
        <v>7019</v>
      </c>
      <c r="K1560" s="48">
        <v>-6878</v>
      </c>
      <c r="L1560" s="48" t="s">
        <v>6911</v>
      </c>
      <c r="M1560" s="49" t="s">
        <v>9369</v>
      </c>
      <c r="N1560" s="49"/>
      <c r="O1560" s="50" t="s">
        <v>6926</v>
      </c>
      <c r="P1560" s="50" t="s">
        <v>6998</v>
      </c>
    </row>
    <row r="1561" spans="1:16" ht="13.5" thickBot="1" x14ac:dyDescent="0.25">
      <c r="A1561" s="15" t="str">
        <f t="shared" si="144"/>
        <v> SAC 29.107 </v>
      </c>
      <c r="B1561" s="21" t="str">
        <f t="shared" si="145"/>
        <v>I</v>
      </c>
      <c r="C1561" s="15">
        <f t="shared" si="146"/>
        <v>34991.358999999997</v>
      </c>
      <c r="D1561" s="19" t="str">
        <f t="shared" si="147"/>
        <v>vis</v>
      </c>
      <c r="E1561" s="47">
        <f>VLOOKUP(C1561,Active!C$21:E$693,3,FALSE)</f>
        <v>-18019.997150387666</v>
      </c>
      <c r="F1561" s="21" t="s">
        <v>9287</v>
      </c>
      <c r="G1561" s="19" t="str">
        <f t="shared" si="148"/>
        <v>34991.359</v>
      </c>
      <c r="H1561" s="15">
        <f t="shared" si="149"/>
        <v>-6868</v>
      </c>
      <c r="I1561" s="48" t="s">
        <v>7020</v>
      </c>
      <c r="J1561" s="49" t="s">
        <v>7021</v>
      </c>
      <c r="K1561" s="48">
        <v>-6868</v>
      </c>
      <c r="L1561" s="48" t="s">
        <v>10760</v>
      </c>
      <c r="M1561" s="49" t="s">
        <v>9369</v>
      </c>
      <c r="N1561" s="49"/>
      <c r="O1561" s="50" t="s">
        <v>7022</v>
      </c>
      <c r="P1561" s="50" t="s">
        <v>7023</v>
      </c>
    </row>
    <row r="1562" spans="1:16" ht="13.5" thickBot="1" x14ac:dyDescent="0.25">
      <c r="A1562" s="15" t="str">
        <f t="shared" si="144"/>
        <v> AA 9.105 </v>
      </c>
      <c r="B1562" s="21" t="str">
        <f t="shared" si="145"/>
        <v>I</v>
      </c>
      <c r="C1562" s="15">
        <f t="shared" si="146"/>
        <v>34991.358999999997</v>
      </c>
      <c r="D1562" s="19" t="str">
        <f t="shared" si="147"/>
        <v>vis</v>
      </c>
      <c r="E1562" s="47">
        <f>VLOOKUP(C1562,Active!C$21:E$693,3,FALSE)</f>
        <v>-18019.997150387666</v>
      </c>
      <c r="F1562" s="21" t="s">
        <v>9287</v>
      </c>
      <c r="G1562" s="19" t="str">
        <f t="shared" si="148"/>
        <v>34991.359</v>
      </c>
      <c r="H1562" s="15">
        <f t="shared" si="149"/>
        <v>-6868</v>
      </c>
      <c r="I1562" s="48" t="s">
        <v>7020</v>
      </c>
      <c r="J1562" s="49" t="s">
        <v>7021</v>
      </c>
      <c r="K1562" s="48">
        <v>-6868</v>
      </c>
      <c r="L1562" s="48" t="s">
        <v>10760</v>
      </c>
      <c r="M1562" s="49" t="s">
        <v>9369</v>
      </c>
      <c r="N1562" s="49"/>
      <c r="O1562" s="50" t="s">
        <v>6926</v>
      </c>
      <c r="P1562" s="50" t="s">
        <v>6998</v>
      </c>
    </row>
    <row r="1563" spans="1:16" ht="13.5" thickBot="1" x14ac:dyDescent="0.25">
      <c r="A1563" s="15" t="str">
        <f t="shared" si="144"/>
        <v> AA 9.105 </v>
      </c>
      <c r="B1563" s="21" t="str">
        <f t="shared" si="145"/>
        <v>I</v>
      </c>
      <c r="C1563" s="15">
        <f t="shared" si="146"/>
        <v>34991.360000000001</v>
      </c>
      <c r="D1563" s="19" t="str">
        <f t="shared" si="147"/>
        <v>vis</v>
      </c>
      <c r="E1563" s="47">
        <f>VLOOKUP(C1563,Active!C$21:E$693,3,FALSE)</f>
        <v>-18019.99631374282</v>
      </c>
      <c r="F1563" s="21" t="s">
        <v>9287</v>
      </c>
      <c r="G1563" s="19" t="str">
        <f t="shared" si="148"/>
        <v>34991.360</v>
      </c>
      <c r="H1563" s="15">
        <f t="shared" si="149"/>
        <v>-6868</v>
      </c>
      <c r="I1563" s="48" t="s">
        <v>7024</v>
      </c>
      <c r="J1563" s="49" t="s">
        <v>7025</v>
      </c>
      <c r="K1563" s="48">
        <v>-6868</v>
      </c>
      <c r="L1563" s="48" t="s">
        <v>10723</v>
      </c>
      <c r="M1563" s="49" t="s">
        <v>9369</v>
      </c>
      <c r="N1563" s="49"/>
      <c r="O1563" s="50" t="s">
        <v>7026</v>
      </c>
      <c r="P1563" s="50" t="s">
        <v>6998</v>
      </c>
    </row>
    <row r="1564" spans="1:16" ht="13.5" thickBot="1" x14ac:dyDescent="0.25">
      <c r="A1564" s="15" t="str">
        <f t="shared" si="144"/>
        <v> AA 9.105 </v>
      </c>
      <c r="B1564" s="21" t="str">
        <f t="shared" si="145"/>
        <v>I</v>
      </c>
      <c r="C1564" s="15">
        <f t="shared" si="146"/>
        <v>34991.362000000001</v>
      </c>
      <c r="D1564" s="19" t="str">
        <f t="shared" si="147"/>
        <v>vis</v>
      </c>
      <c r="E1564" s="47">
        <f>VLOOKUP(C1564,Active!C$21:E$693,3,FALSE)</f>
        <v>-18019.994640453133</v>
      </c>
      <c r="F1564" s="21" t="s">
        <v>9287</v>
      </c>
      <c r="G1564" s="19" t="str">
        <f t="shared" si="148"/>
        <v>34991.362</v>
      </c>
      <c r="H1564" s="15">
        <f t="shared" si="149"/>
        <v>-6868</v>
      </c>
      <c r="I1564" s="48" t="s">
        <v>7027</v>
      </c>
      <c r="J1564" s="49" t="s">
        <v>7028</v>
      </c>
      <c r="K1564" s="48">
        <v>-6868</v>
      </c>
      <c r="L1564" s="48" t="s">
        <v>6911</v>
      </c>
      <c r="M1564" s="49" t="s">
        <v>9369</v>
      </c>
      <c r="N1564" s="49"/>
      <c r="O1564" s="50" t="s">
        <v>7029</v>
      </c>
      <c r="P1564" s="50" t="s">
        <v>6998</v>
      </c>
    </row>
    <row r="1565" spans="1:16" ht="13.5" thickBot="1" x14ac:dyDescent="0.25">
      <c r="A1565" s="15" t="str">
        <f t="shared" si="144"/>
        <v> AA 9.105 </v>
      </c>
      <c r="B1565" s="21" t="str">
        <f t="shared" si="145"/>
        <v>I</v>
      </c>
      <c r="C1565" s="15">
        <f t="shared" si="146"/>
        <v>34991.362999999998</v>
      </c>
      <c r="D1565" s="19" t="str">
        <f t="shared" si="147"/>
        <v>vis</v>
      </c>
      <c r="E1565" s="47">
        <f>VLOOKUP(C1565,Active!C$21:E$693,3,FALSE)</f>
        <v>-18019.993803808295</v>
      </c>
      <c r="F1565" s="21" t="s">
        <v>9287</v>
      </c>
      <c r="G1565" s="19" t="str">
        <f t="shared" si="148"/>
        <v>34991.363</v>
      </c>
      <c r="H1565" s="15">
        <f t="shared" si="149"/>
        <v>-6868</v>
      </c>
      <c r="I1565" s="48" t="s">
        <v>7030</v>
      </c>
      <c r="J1565" s="49" t="s">
        <v>7031</v>
      </c>
      <c r="K1565" s="48">
        <v>-6868</v>
      </c>
      <c r="L1565" s="48" t="s">
        <v>10846</v>
      </c>
      <c r="M1565" s="49" t="s">
        <v>9369</v>
      </c>
      <c r="N1565" s="49"/>
      <c r="O1565" s="50" t="s">
        <v>7032</v>
      </c>
      <c r="P1565" s="50" t="s">
        <v>6998</v>
      </c>
    </row>
    <row r="1566" spans="1:16" ht="13.5" thickBot="1" x14ac:dyDescent="0.25">
      <c r="A1566" s="15" t="str">
        <f t="shared" si="144"/>
        <v> AA 9.105 </v>
      </c>
      <c r="B1566" s="21" t="str">
        <f t="shared" si="145"/>
        <v>I</v>
      </c>
      <c r="C1566" s="15">
        <f t="shared" si="146"/>
        <v>34997.334000000003</v>
      </c>
      <c r="D1566" s="19" t="str">
        <f t="shared" si="147"/>
        <v>vis</v>
      </c>
      <c r="E1566" s="47">
        <f>VLOOKUP(C1566,Active!C$21:E$693,3,FALSE)</f>
        <v>-18014.998197448684</v>
      </c>
      <c r="F1566" s="21" t="s">
        <v>9287</v>
      </c>
      <c r="G1566" s="19" t="str">
        <f t="shared" si="148"/>
        <v>34997.334</v>
      </c>
      <c r="H1566" s="15">
        <f t="shared" si="149"/>
        <v>-6863</v>
      </c>
      <c r="I1566" s="48" t="s">
        <v>7033</v>
      </c>
      <c r="J1566" s="49" t="s">
        <v>7034</v>
      </c>
      <c r="K1566" s="48">
        <v>-6863</v>
      </c>
      <c r="L1566" s="48" t="s">
        <v>10699</v>
      </c>
      <c r="M1566" s="49" t="s">
        <v>9369</v>
      </c>
      <c r="N1566" s="49"/>
      <c r="O1566" s="50" t="s">
        <v>7029</v>
      </c>
      <c r="P1566" s="50" t="s">
        <v>6998</v>
      </c>
    </row>
    <row r="1567" spans="1:16" ht="13.5" thickBot="1" x14ac:dyDescent="0.25">
      <c r="A1567" s="15" t="str">
        <f t="shared" si="144"/>
        <v> AA 9.105 </v>
      </c>
      <c r="B1567" s="21" t="str">
        <f t="shared" si="145"/>
        <v>I</v>
      </c>
      <c r="C1567" s="15">
        <f t="shared" si="146"/>
        <v>34997.334999999999</v>
      </c>
      <c r="D1567" s="19" t="str">
        <f t="shared" si="147"/>
        <v>vis</v>
      </c>
      <c r="E1567" s="47">
        <f>VLOOKUP(C1567,Active!C$21:E$693,3,FALSE)</f>
        <v>-18014.997360803845</v>
      </c>
      <c r="F1567" s="21" t="s">
        <v>9287</v>
      </c>
      <c r="G1567" s="19" t="str">
        <f t="shared" si="148"/>
        <v>34997.335</v>
      </c>
      <c r="H1567" s="15">
        <f t="shared" si="149"/>
        <v>-6863</v>
      </c>
      <c r="I1567" s="48" t="s">
        <v>7035</v>
      </c>
      <c r="J1567" s="49" t="s">
        <v>7036</v>
      </c>
      <c r="K1567" s="48">
        <v>-6863</v>
      </c>
      <c r="L1567" s="48" t="s">
        <v>10760</v>
      </c>
      <c r="M1567" s="49" t="s">
        <v>9369</v>
      </c>
      <c r="N1567" s="49"/>
      <c r="O1567" s="50" t="s">
        <v>7032</v>
      </c>
      <c r="P1567" s="50" t="s">
        <v>6998</v>
      </c>
    </row>
    <row r="1568" spans="1:16" ht="13.5" thickBot="1" x14ac:dyDescent="0.25">
      <c r="A1568" s="15" t="str">
        <f t="shared" si="144"/>
        <v> AA 9.105 </v>
      </c>
      <c r="B1568" s="21" t="str">
        <f t="shared" si="145"/>
        <v>I</v>
      </c>
      <c r="C1568" s="15">
        <f t="shared" si="146"/>
        <v>34997.336000000003</v>
      </c>
      <c r="D1568" s="19" t="str">
        <f t="shared" si="147"/>
        <v>vis</v>
      </c>
      <c r="E1568" s="47">
        <f>VLOOKUP(C1568,Active!C$21:E$693,3,FALSE)</f>
        <v>-18014.996524158996</v>
      </c>
      <c r="F1568" s="21" t="s">
        <v>9287</v>
      </c>
      <c r="G1568" s="19" t="str">
        <f t="shared" si="148"/>
        <v>34997.336</v>
      </c>
      <c r="H1568" s="15">
        <f t="shared" si="149"/>
        <v>-6863</v>
      </c>
      <c r="I1568" s="48" t="s">
        <v>7037</v>
      </c>
      <c r="J1568" s="49" t="s">
        <v>7038</v>
      </c>
      <c r="K1568" s="48">
        <v>-6863</v>
      </c>
      <c r="L1568" s="48" t="s">
        <v>10723</v>
      </c>
      <c r="M1568" s="49" t="s">
        <v>9369</v>
      </c>
      <c r="N1568" s="49"/>
      <c r="O1568" s="50" t="s">
        <v>7039</v>
      </c>
      <c r="P1568" s="50" t="s">
        <v>6998</v>
      </c>
    </row>
    <row r="1569" spans="1:16" ht="13.5" thickBot="1" x14ac:dyDescent="0.25">
      <c r="A1569" s="15" t="str">
        <f t="shared" si="144"/>
        <v> AA 9.105 </v>
      </c>
      <c r="B1569" s="21" t="str">
        <f t="shared" si="145"/>
        <v>I</v>
      </c>
      <c r="C1569" s="15">
        <f t="shared" si="146"/>
        <v>34997.336000000003</v>
      </c>
      <c r="D1569" s="19" t="str">
        <f t="shared" si="147"/>
        <v>vis</v>
      </c>
      <c r="E1569" s="47">
        <f>VLOOKUP(C1569,Active!C$21:E$693,3,FALSE)</f>
        <v>-18014.996524158996</v>
      </c>
      <c r="F1569" s="21" t="s">
        <v>9287</v>
      </c>
      <c r="G1569" s="19" t="str">
        <f t="shared" si="148"/>
        <v>34997.336</v>
      </c>
      <c r="H1569" s="15">
        <f t="shared" si="149"/>
        <v>-6863</v>
      </c>
      <c r="I1569" s="48" t="s">
        <v>7037</v>
      </c>
      <c r="J1569" s="49" t="s">
        <v>7038</v>
      </c>
      <c r="K1569" s="48">
        <v>-6863</v>
      </c>
      <c r="L1569" s="48" t="s">
        <v>10723</v>
      </c>
      <c r="M1569" s="49" t="s">
        <v>9369</v>
      </c>
      <c r="N1569" s="49"/>
      <c r="O1569" s="50" t="s">
        <v>6926</v>
      </c>
      <c r="P1569" s="50" t="s">
        <v>6998</v>
      </c>
    </row>
    <row r="1570" spans="1:16" ht="13.5" thickBot="1" x14ac:dyDescent="0.25">
      <c r="A1570" s="15" t="str">
        <f t="shared" si="144"/>
        <v> AA 9.105 </v>
      </c>
      <c r="B1570" s="21" t="str">
        <f t="shared" si="145"/>
        <v>I</v>
      </c>
      <c r="C1570" s="15">
        <f t="shared" si="146"/>
        <v>35009.290999999997</v>
      </c>
      <c r="D1570" s="19" t="str">
        <f t="shared" si="147"/>
        <v>vis</v>
      </c>
      <c r="E1570" s="47">
        <f>VLOOKUP(C1570,Active!C$21:E$693,3,FALSE)</f>
        <v>-18004.994435056829</v>
      </c>
      <c r="F1570" s="21" t="s">
        <v>9287</v>
      </c>
      <c r="G1570" s="19" t="str">
        <f t="shared" si="148"/>
        <v>35009.291</v>
      </c>
      <c r="H1570" s="15">
        <f t="shared" si="149"/>
        <v>-6853</v>
      </c>
      <c r="I1570" s="48" t="s">
        <v>7040</v>
      </c>
      <c r="J1570" s="49" t="s">
        <v>7041</v>
      </c>
      <c r="K1570" s="48">
        <v>-6853</v>
      </c>
      <c r="L1570" s="48" t="s">
        <v>6911</v>
      </c>
      <c r="M1570" s="49" t="s">
        <v>9369</v>
      </c>
      <c r="N1570" s="49"/>
      <c r="O1570" s="50" t="s">
        <v>6926</v>
      </c>
      <c r="P1570" s="50" t="s">
        <v>6998</v>
      </c>
    </row>
    <row r="1571" spans="1:16" ht="13.5" thickBot="1" x14ac:dyDescent="0.25">
      <c r="A1571" s="15" t="str">
        <f t="shared" si="144"/>
        <v> AAC 5.193 </v>
      </c>
      <c r="B1571" s="21" t="str">
        <f t="shared" si="145"/>
        <v>I</v>
      </c>
      <c r="C1571" s="15">
        <f t="shared" si="146"/>
        <v>35010.478999999999</v>
      </c>
      <c r="D1571" s="19" t="str">
        <f t="shared" si="147"/>
        <v>vis</v>
      </c>
      <c r="E1571" s="47">
        <f>VLOOKUP(C1571,Active!C$21:E$693,3,FALSE)</f>
        <v>-18004.000500982933</v>
      </c>
      <c r="F1571" s="21" t="s">
        <v>9287</v>
      </c>
      <c r="G1571" s="19" t="str">
        <f t="shared" si="148"/>
        <v>35010.479</v>
      </c>
      <c r="H1571" s="15">
        <f t="shared" si="149"/>
        <v>-6852</v>
      </c>
      <c r="I1571" s="48" t="s">
        <v>7042</v>
      </c>
      <c r="J1571" s="49" t="s">
        <v>7043</v>
      </c>
      <c r="K1571" s="48">
        <v>-6852</v>
      </c>
      <c r="L1571" s="48" t="s">
        <v>10688</v>
      </c>
      <c r="M1571" s="49" t="s">
        <v>9369</v>
      </c>
      <c r="N1571" s="49"/>
      <c r="O1571" s="50" t="s">
        <v>10485</v>
      </c>
      <c r="P1571" s="50" t="s">
        <v>7015</v>
      </c>
    </row>
    <row r="1572" spans="1:16" ht="13.5" thickBot="1" x14ac:dyDescent="0.25">
      <c r="A1572" s="15" t="str">
        <f t="shared" si="144"/>
        <v> AA 9.105 </v>
      </c>
      <c r="B1572" s="21" t="str">
        <f t="shared" si="145"/>
        <v>I</v>
      </c>
      <c r="C1572" s="15">
        <f t="shared" si="146"/>
        <v>35010.481</v>
      </c>
      <c r="D1572" s="19" t="str">
        <f t="shared" si="147"/>
        <v>vis</v>
      </c>
      <c r="E1572" s="47">
        <f>VLOOKUP(C1572,Active!C$21:E$693,3,FALSE)</f>
        <v>-18003.998827693245</v>
      </c>
      <c r="F1572" s="21" t="s">
        <v>9287</v>
      </c>
      <c r="G1572" s="19" t="str">
        <f t="shared" si="148"/>
        <v>35010.481</v>
      </c>
      <c r="H1572" s="15">
        <f t="shared" si="149"/>
        <v>-6852</v>
      </c>
      <c r="I1572" s="48" t="s">
        <v>7044</v>
      </c>
      <c r="J1572" s="49" t="s">
        <v>7045</v>
      </c>
      <c r="K1572" s="48">
        <v>-6852</v>
      </c>
      <c r="L1572" s="48" t="s">
        <v>10710</v>
      </c>
      <c r="M1572" s="49" t="s">
        <v>9369</v>
      </c>
      <c r="N1572" s="49"/>
      <c r="O1572" s="50" t="s">
        <v>7026</v>
      </c>
      <c r="P1572" s="50" t="s">
        <v>6998</v>
      </c>
    </row>
    <row r="1573" spans="1:16" ht="13.5" thickBot="1" x14ac:dyDescent="0.25">
      <c r="A1573" s="15" t="str">
        <f t="shared" si="144"/>
        <v>BAVM 12 </v>
      </c>
      <c r="B1573" s="21" t="str">
        <f t="shared" si="145"/>
        <v>I</v>
      </c>
      <c r="C1573" s="15">
        <f t="shared" si="146"/>
        <v>35028.409</v>
      </c>
      <c r="D1573" s="19" t="str">
        <f t="shared" si="147"/>
        <v>vis</v>
      </c>
      <c r="E1573" s="47">
        <f>VLOOKUP(C1573,Active!C$21:E$693,3,FALSE)</f>
        <v>-17988.99945894178</v>
      </c>
      <c r="F1573" s="21" t="s">
        <v>9287</v>
      </c>
      <c r="G1573" s="19" t="str">
        <f t="shared" si="148"/>
        <v>35028.409</v>
      </c>
      <c r="H1573" s="15">
        <f t="shared" si="149"/>
        <v>-6837</v>
      </c>
      <c r="I1573" s="48" t="s">
        <v>7046</v>
      </c>
      <c r="J1573" s="49" t="s">
        <v>7047</v>
      </c>
      <c r="K1573" s="48">
        <v>-6837</v>
      </c>
      <c r="L1573" s="48" t="s">
        <v>10775</v>
      </c>
      <c r="M1573" s="49" t="s">
        <v>9369</v>
      </c>
      <c r="N1573" s="49"/>
      <c r="O1573" s="50" t="s">
        <v>10809</v>
      </c>
      <c r="P1573" s="51" t="s">
        <v>7005</v>
      </c>
    </row>
    <row r="1574" spans="1:16" ht="13.5" thickBot="1" x14ac:dyDescent="0.25">
      <c r="A1574" s="15" t="str">
        <f t="shared" si="144"/>
        <v> AA 9.105 </v>
      </c>
      <c r="B1574" s="21" t="str">
        <f t="shared" si="145"/>
        <v>I</v>
      </c>
      <c r="C1574" s="15">
        <f t="shared" si="146"/>
        <v>35040.362999999998</v>
      </c>
      <c r="D1574" s="19" t="str">
        <f t="shared" si="147"/>
        <v>vis</v>
      </c>
      <c r="E1574" s="47">
        <f>VLOOKUP(C1574,Active!C$21:E$693,3,FALSE)</f>
        <v>-17978.998206484452</v>
      </c>
      <c r="F1574" s="21" t="s">
        <v>9287</v>
      </c>
      <c r="G1574" s="19" t="str">
        <f t="shared" si="148"/>
        <v>35040.363</v>
      </c>
      <c r="H1574" s="15">
        <f t="shared" si="149"/>
        <v>-6827</v>
      </c>
      <c r="I1574" s="48" t="s">
        <v>7048</v>
      </c>
      <c r="J1574" s="49" t="s">
        <v>7049</v>
      </c>
      <c r="K1574" s="48">
        <v>-6827</v>
      </c>
      <c r="L1574" s="48" t="s">
        <v>10699</v>
      </c>
      <c r="M1574" s="49" t="s">
        <v>9369</v>
      </c>
      <c r="N1574" s="49"/>
      <c r="O1574" s="50" t="s">
        <v>7026</v>
      </c>
      <c r="P1574" s="50" t="s">
        <v>6998</v>
      </c>
    </row>
    <row r="1575" spans="1:16" ht="13.5" thickBot="1" x14ac:dyDescent="0.25">
      <c r="A1575" s="15" t="str">
        <f t="shared" si="144"/>
        <v>BAVM 12 </v>
      </c>
      <c r="B1575" s="21" t="str">
        <f t="shared" si="145"/>
        <v>I</v>
      </c>
      <c r="C1575" s="15">
        <f t="shared" si="146"/>
        <v>35052.313000000002</v>
      </c>
      <c r="D1575" s="19" t="str">
        <f t="shared" si="147"/>
        <v>vis</v>
      </c>
      <c r="E1575" s="47">
        <f>VLOOKUP(C1575,Active!C$21:E$693,3,FALSE)</f>
        <v>-17969.000300606491</v>
      </c>
      <c r="F1575" s="21" t="s">
        <v>9287</v>
      </c>
      <c r="G1575" s="19" t="str">
        <f t="shared" si="148"/>
        <v>35052.313</v>
      </c>
      <c r="H1575" s="15">
        <f t="shared" si="149"/>
        <v>-6817</v>
      </c>
      <c r="I1575" s="48" t="s">
        <v>7050</v>
      </c>
      <c r="J1575" s="49" t="s">
        <v>7051</v>
      </c>
      <c r="K1575" s="48">
        <v>-6817</v>
      </c>
      <c r="L1575" s="48" t="s">
        <v>10688</v>
      </c>
      <c r="M1575" s="49" t="s">
        <v>9369</v>
      </c>
      <c r="N1575" s="49"/>
      <c r="O1575" s="50" t="s">
        <v>10809</v>
      </c>
      <c r="P1575" s="51" t="s">
        <v>7005</v>
      </c>
    </row>
    <row r="1576" spans="1:16" ht="13.5" thickBot="1" x14ac:dyDescent="0.25">
      <c r="A1576" s="15" t="str">
        <f t="shared" si="144"/>
        <v> AAC 5.193 </v>
      </c>
      <c r="B1576" s="21" t="str">
        <f t="shared" si="145"/>
        <v>I</v>
      </c>
      <c r="C1576" s="15">
        <f t="shared" si="146"/>
        <v>35071.440000000002</v>
      </c>
      <c r="D1576" s="19" t="str">
        <f t="shared" si="147"/>
        <v>vis</v>
      </c>
      <c r="E1576" s="47">
        <f>VLOOKUP(C1576,Active!C$21:E$693,3,FALSE)</f>
        <v>-17952.997794687857</v>
      </c>
      <c r="F1576" s="21" t="s">
        <v>9287</v>
      </c>
      <c r="G1576" s="19" t="str">
        <f t="shared" si="148"/>
        <v>35071.440</v>
      </c>
      <c r="H1576" s="15">
        <f t="shared" si="149"/>
        <v>-6801</v>
      </c>
      <c r="I1576" s="48" t="s">
        <v>7052</v>
      </c>
      <c r="J1576" s="49" t="s">
        <v>7053</v>
      </c>
      <c r="K1576" s="48">
        <v>-6801</v>
      </c>
      <c r="L1576" s="48" t="s">
        <v>10760</v>
      </c>
      <c r="M1576" s="49" t="s">
        <v>9369</v>
      </c>
      <c r="N1576" s="49"/>
      <c r="O1576" s="50" t="s">
        <v>10485</v>
      </c>
      <c r="P1576" s="50" t="s">
        <v>7015</v>
      </c>
    </row>
    <row r="1577" spans="1:16" ht="13.5" thickBot="1" x14ac:dyDescent="0.25">
      <c r="A1577" s="15" t="str">
        <f t="shared" si="144"/>
        <v>BAVM 12 </v>
      </c>
      <c r="B1577" s="21" t="str">
        <f t="shared" si="145"/>
        <v>I</v>
      </c>
      <c r="C1577" s="15">
        <f t="shared" si="146"/>
        <v>35107.294999999998</v>
      </c>
      <c r="D1577" s="19" t="str">
        <f t="shared" si="147"/>
        <v>vis</v>
      </c>
      <c r="E1577" s="47">
        <f>VLOOKUP(C1577,Active!C$21:E$693,3,FALSE)</f>
        <v>-17922.999893829772</v>
      </c>
      <c r="F1577" s="21" t="s">
        <v>9287</v>
      </c>
      <c r="G1577" s="19" t="str">
        <f t="shared" si="148"/>
        <v>35107.295</v>
      </c>
      <c r="H1577" s="15">
        <f t="shared" si="149"/>
        <v>-6771</v>
      </c>
      <c r="I1577" s="48" t="s">
        <v>7054</v>
      </c>
      <c r="J1577" s="49" t="s">
        <v>7055</v>
      </c>
      <c r="K1577" s="48">
        <v>-6771</v>
      </c>
      <c r="L1577" s="48" t="s">
        <v>10775</v>
      </c>
      <c r="M1577" s="49" t="s">
        <v>9369</v>
      </c>
      <c r="N1577" s="49"/>
      <c r="O1577" s="50" t="s">
        <v>10809</v>
      </c>
      <c r="P1577" s="51" t="s">
        <v>7005</v>
      </c>
    </row>
    <row r="1578" spans="1:16" ht="13.5" thickBot="1" x14ac:dyDescent="0.25">
      <c r="A1578" s="15" t="str">
        <f t="shared" si="144"/>
        <v> AA 6.141 </v>
      </c>
      <c r="B1578" s="21" t="str">
        <f t="shared" si="145"/>
        <v>I</v>
      </c>
      <c r="C1578" s="15">
        <f t="shared" si="146"/>
        <v>35127.616999999998</v>
      </c>
      <c r="D1578" s="19" t="str">
        <f t="shared" si="147"/>
        <v>vis</v>
      </c>
      <c r="E1578" s="47">
        <f>VLOOKUP(C1578,Active!C$21:E$693,3,FALSE)</f>
        <v>-17905.997597323341</v>
      </c>
      <c r="F1578" s="21" t="s">
        <v>9287</v>
      </c>
      <c r="G1578" s="19" t="str">
        <f t="shared" si="148"/>
        <v>35127.617</v>
      </c>
      <c r="H1578" s="15">
        <f t="shared" si="149"/>
        <v>-6754</v>
      </c>
      <c r="I1578" s="48" t="s">
        <v>7056</v>
      </c>
      <c r="J1578" s="49" t="s">
        <v>7057</v>
      </c>
      <c r="K1578" s="48">
        <v>-6754</v>
      </c>
      <c r="L1578" s="48" t="s">
        <v>10760</v>
      </c>
      <c r="M1578" s="49" t="s">
        <v>9369</v>
      </c>
      <c r="N1578" s="49"/>
      <c r="O1578" s="50" t="s">
        <v>10485</v>
      </c>
      <c r="P1578" s="50" t="s">
        <v>7058</v>
      </c>
    </row>
    <row r="1579" spans="1:16" ht="13.5" thickBot="1" x14ac:dyDescent="0.25">
      <c r="A1579" s="15" t="str">
        <f t="shared" si="144"/>
        <v> AA 9.105 </v>
      </c>
      <c r="B1579" s="21" t="str">
        <f t="shared" si="145"/>
        <v>I</v>
      </c>
      <c r="C1579" s="15">
        <f t="shared" si="146"/>
        <v>35138.379999999997</v>
      </c>
      <c r="D1579" s="19" t="str">
        <f t="shared" si="147"/>
        <v>vis</v>
      </c>
      <c r="E1579" s="47">
        <f>VLOOKUP(C1579,Active!C$21:E$693,3,FALSE)</f>
        <v>-17896.992788874435</v>
      </c>
      <c r="F1579" s="21" t="s">
        <v>9287</v>
      </c>
      <c r="G1579" s="19" t="str">
        <f t="shared" si="148"/>
        <v>35138.380</v>
      </c>
      <c r="H1579" s="15">
        <f t="shared" si="149"/>
        <v>-6745</v>
      </c>
      <c r="I1579" s="48" t="s">
        <v>7059</v>
      </c>
      <c r="J1579" s="49" t="s">
        <v>7060</v>
      </c>
      <c r="K1579" s="48">
        <v>-6745</v>
      </c>
      <c r="L1579" s="48" t="s">
        <v>10707</v>
      </c>
      <c r="M1579" s="49" t="s">
        <v>9369</v>
      </c>
      <c r="N1579" s="49"/>
      <c r="O1579" s="50" t="s">
        <v>6926</v>
      </c>
      <c r="P1579" s="50" t="s">
        <v>6998</v>
      </c>
    </row>
    <row r="1580" spans="1:16" ht="13.5" thickBot="1" x14ac:dyDescent="0.25">
      <c r="A1580" s="15" t="str">
        <f t="shared" si="144"/>
        <v> AA 6.141 </v>
      </c>
      <c r="B1580" s="21" t="str">
        <f t="shared" si="145"/>
        <v>I</v>
      </c>
      <c r="C1580" s="15">
        <f t="shared" si="146"/>
        <v>35162.277000000002</v>
      </c>
      <c r="D1580" s="19" t="str">
        <f t="shared" si="147"/>
        <v>vis</v>
      </c>
      <c r="E1580" s="47">
        <f>VLOOKUP(C1580,Active!C$21:E$693,3,FALSE)</f>
        <v>-17876.999487053046</v>
      </c>
      <c r="F1580" s="21" t="s">
        <v>9287</v>
      </c>
      <c r="G1580" s="19" t="str">
        <f t="shared" si="148"/>
        <v>35162.277</v>
      </c>
      <c r="H1580" s="15">
        <f t="shared" si="149"/>
        <v>-6725</v>
      </c>
      <c r="I1580" s="48" t="s">
        <v>7061</v>
      </c>
      <c r="J1580" s="49" t="s">
        <v>7062</v>
      </c>
      <c r="K1580" s="48">
        <v>-6725</v>
      </c>
      <c r="L1580" s="48" t="s">
        <v>10710</v>
      </c>
      <c r="M1580" s="49" t="s">
        <v>9369</v>
      </c>
      <c r="N1580" s="49"/>
      <c r="O1580" s="50" t="s">
        <v>10485</v>
      </c>
      <c r="P1580" s="50" t="s">
        <v>7058</v>
      </c>
    </row>
    <row r="1581" spans="1:16" ht="13.5" thickBot="1" x14ac:dyDescent="0.25">
      <c r="A1581" s="15" t="str">
        <f t="shared" si="144"/>
        <v> AA 9.105 </v>
      </c>
      <c r="B1581" s="21" t="str">
        <f t="shared" si="145"/>
        <v>I</v>
      </c>
      <c r="C1581" s="15">
        <f t="shared" si="146"/>
        <v>35168.252999999997</v>
      </c>
      <c r="D1581" s="19" t="str">
        <f t="shared" si="147"/>
        <v>vis</v>
      </c>
      <c r="E1581" s="47">
        <f>VLOOKUP(C1581,Active!C$21:E$693,3,FALSE)</f>
        <v>-17871.999697469229</v>
      </c>
      <c r="F1581" s="21" t="s">
        <v>9287</v>
      </c>
      <c r="G1581" s="19" t="str">
        <f t="shared" si="148"/>
        <v>35168.253</v>
      </c>
      <c r="H1581" s="15">
        <f t="shared" si="149"/>
        <v>-6720</v>
      </c>
      <c r="I1581" s="48" t="s">
        <v>7063</v>
      </c>
      <c r="J1581" s="49" t="s">
        <v>7064</v>
      </c>
      <c r="K1581" s="48">
        <v>-6720</v>
      </c>
      <c r="L1581" s="48" t="s">
        <v>10710</v>
      </c>
      <c r="M1581" s="49" t="s">
        <v>9369</v>
      </c>
      <c r="N1581" s="49"/>
      <c r="O1581" s="50" t="s">
        <v>6926</v>
      </c>
      <c r="P1581" s="50" t="s">
        <v>6998</v>
      </c>
    </row>
    <row r="1582" spans="1:16" ht="13.5" thickBot="1" x14ac:dyDescent="0.25">
      <c r="A1582" s="15" t="str">
        <f t="shared" si="144"/>
        <v> AA 9.105 </v>
      </c>
      <c r="B1582" s="21" t="str">
        <f t="shared" si="145"/>
        <v>I</v>
      </c>
      <c r="C1582" s="15">
        <f t="shared" si="146"/>
        <v>35168.256999999998</v>
      </c>
      <c r="D1582" s="19" t="str">
        <f t="shared" si="147"/>
        <v>vis</v>
      </c>
      <c r="E1582" s="47">
        <f>VLOOKUP(C1582,Active!C$21:E$693,3,FALSE)</f>
        <v>-17871.996350889855</v>
      </c>
      <c r="F1582" s="21" t="s">
        <v>9287</v>
      </c>
      <c r="G1582" s="19" t="str">
        <f t="shared" si="148"/>
        <v>35168.257</v>
      </c>
      <c r="H1582" s="15">
        <f t="shared" si="149"/>
        <v>-6720</v>
      </c>
      <c r="I1582" s="48" t="s">
        <v>7065</v>
      </c>
      <c r="J1582" s="49" t="s">
        <v>7066</v>
      </c>
      <c r="K1582" s="48">
        <v>-6720</v>
      </c>
      <c r="L1582" s="48" t="s">
        <v>10843</v>
      </c>
      <c r="M1582" s="49" t="s">
        <v>9369</v>
      </c>
      <c r="N1582" s="49"/>
      <c r="O1582" s="50" t="s">
        <v>7032</v>
      </c>
      <c r="P1582" s="50" t="s">
        <v>6998</v>
      </c>
    </row>
    <row r="1583" spans="1:16" ht="13.5" thickBot="1" x14ac:dyDescent="0.25">
      <c r="A1583" s="15" t="str">
        <f t="shared" si="144"/>
        <v> AA 9.105 </v>
      </c>
      <c r="B1583" s="21" t="str">
        <f t="shared" si="145"/>
        <v>I</v>
      </c>
      <c r="C1583" s="15">
        <f t="shared" si="146"/>
        <v>35181.400999999998</v>
      </c>
      <c r="D1583" s="19" t="str">
        <f t="shared" si="147"/>
        <v>vis</v>
      </c>
      <c r="E1583" s="47">
        <f>VLOOKUP(C1583,Active!C$21:E$693,3,FALSE)</f>
        <v>-17860.999491068946</v>
      </c>
      <c r="F1583" s="21" t="s">
        <v>9287</v>
      </c>
      <c r="G1583" s="19" t="str">
        <f t="shared" si="148"/>
        <v>35181.401</v>
      </c>
      <c r="H1583" s="15">
        <f t="shared" si="149"/>
        <v>-6709</v>
      </c>
      <c r="I1583" s="48" t="s">
        <v>7067</v>
      </c>
      <c r="J1583" s="49" t="s">
        <v>7068</v>
      </c>
      <c r="K1583" s="48">
        <v>-6709</v>
      </c>
      <c r="L1583" s="48" t="s">
        <v>10710</v>
      </c>
      <c r="M1583" s="49" t="s">
        <v>9369</v>
      </c>
      <c r="N1583" s="49"/>
      <c r="O1583" s="50" t="s">
        <v>6926</v>
      </c>
      <c r="P1583" s="50" t="s">
        <v>6998</v>
      </c>
    </row>
    <row r="1584" spans="1:16" ht="13.5" thickBot="1" x14ac:dyDescent="0.25">
      <c r="A1584" s="15" t="str">
        <f t="shared" si="144"/>
        <v>BAVM 12 </v>
      </c>
      <c r="B1584" s="21" t="str">
        <f t="shared" si="145"/>
        <v>I</v>
      </c>
      <c r="C1584" s="15">
        <f t="shared" si="146"/>
        <v>35187.383999999998</v>
      </c>
      <c r="D1584" s="19" t="str">
        <f t="shared" si="147"/>
        <v>vis</v>
      </c>
      <c r="E1584" s="47">
        <f>VLOOKUP(C1584,Active!C$21:E$693,3,FALSE)</f>
        <v>-17855.993844971221</v>
      </c>
      <c r="F1584" s="21" t="s">
        <v>9287</v>
      </c>
      <c r="G1584" s="19" t="str">
        <f t="shared" si="148"/>
        <v>35187.384</v>
      </c>
      <c r="H1584" s="15">
        <f t="shared" si="149"/>
        <v>-6704</v>
      </c>
      <c r="I1584" s="48" t="s">
        <v>7069</v>
      </c>
      <c r="J1584" s="49" t="s">
        <v>7070</v>
      </c>
      <c r="K1584" s="48">
        <v>-6704</v>
      </c>
      <c r="L1584" s="48" t="s">
        <v>10910</v>
      </c>
      <c r="M1584" s="49" t="s">
        <v>9369</v>
      </c>
      <c r="N1584" s="49"/>
      <c r="O1584" s="50" t="s">
        <v>7071</v>
      </c>
      <c r="P1584" s="51" t="s">
        <v>7005</v>
      </c>
    </row>
    <row r="1585" spans="1:16" ht="13.5" thickBot="1" x14ac:dyDescent="0.25">
      <c r="A1585" s="15" t="str">
        <f t="shared" si="144"/>
        <v> AA 9.105 </v>
      </c>
      <c r="B1585" s="21" t="str">
        <f t="shared" si="145"/>
        <v>I</v>
      </c>
      <c r="C1585" s="15">
        <f t="shared" si="146"/>
        <v>35224.434000000001</v>
      </c>
      <c r="D1585" s="19" t="str">
        <f t="shared" si="147"/>
        <v>vis</v>
      </c>
      <c r="E1585" s="47">
        <f>VLOOKUP(C1585,Active!C$21:E$693,3,FALSE)</f>
        <v>-17824.996153525331</v>
      </c>
      <c r="F1585" s="21" t="s">
        <v>9287</v>
      </c>
      <c r="G1585" s="19" t="str">
        <f t="shared" si="148"/>
        <v>35224.434</v>
      </c>
      <c r="H1585" s="15">
        <f t="shared" si="149"/>
        <v>-6673</v>
      </c>
      <c r="I1585" s="48" t="s">
        <v>7072</v>
      </c>
      <c r="J1585" s="49" t="s">
        <v>7073</v>
      </c>
      <c r="K1585" s="48">
        <v>-6673</v>
      </c>
      <c r="L1585" s="48" t="s">
        <v>10843</v>
      </c>
      <c r="M1585" s="49" t="s">
        <v>9369</v>
      </c>
      <c r="N1585" s="49"/>
      <c r="O1585" s="50" t="s">
        <v>6926</v>
      </c>
      <c r="P1585" s="50" t="s">
        <v>6998</v>
      </c>
    </row>
    <row r="1586" spans="1:16" ht="13.5" thickBot="1" x14ac:dyDescent="0.25">
      <c r="A1586" s="15" t="str">
        <f t="shared" si="144"/>
        <v> AA 9.105 </v>
      </c>
      <c r="B1586" s="21" t="str">
        <f t="shared" si="145"/>
        <v>I</v>
      </c>
      <c r="C1586" s="15">
        <f t="shared" si="146"/>
        <v>35242.356</v>
      </c>
      <c r="D1586" s="19" t="str">
        <f t="shared" si="147"/>
        <v>vis</v>
      </c>
      <c r="E1586" s="47">
        <f>VLOOKUP(C1586,Active!C$21:E$693,3,FALSE)</f>
        <v>-17810.001804642929</v>
      </c>
      <c r="F1586" s="21" t="s">
        <v>9287</v>
      </c>
      <c r="G1586" s="19" t="str">
        <f t="shared" si="148"/>
        <v>35242.356</v>
      </c>
      <c r="H1586" s="15">
        <f t="shared" si="149"/>
        <v>-6658</v>
      </c>
      <c r="I1586" s="48" t="s">
        <v>7074</v>
      </c>
      <c r="J1586" s="49" t="s">
        <v>7075</v>
      </c>
      <c r="K1586" s="48">
        <v>-6658</v>
      </c>
      <c r="L1586" s="48" t="s">
        <v>10742</v>
      </c>
      <c r="M1586" s="49" t="s">
        <v>9369</v>
      </c>
      <c r="N1586" s="49"/>
      <c r="O1586" s="50" t="s">
        <v>6926</v>
      </c>
      <c r="P1586" s="50" t="s">
        <v>6998</v>
      </c>
    </row>
    <row r="1587" spans="1:16" ht="13.5" thickBot="1" x14ac:dyDescent="0.25">
      <c r="A1587" s="15" t="str">
        <f t="shared" si="144"/>
        <v> AA 9.105 </v>
      </c>
      <c r="B1587" s="21" t="str">
        <f t="shared" si="145"/>
        <v>I</v>
      </c>
      <c r="C1587" s="15">
        <f t="shared" si="146"/>
        <v>35248.334999999999</v>
      </c>
      <c r="D1587" s="19" t="str">
        <f t="shared" si="147"/>
        <v>vis</v>
      </c>
      <c r="E1587" s="47">
        <f>VLOOKUP(C1587,Active!C$21:E$693,3,FALSE)</f>
        <v>-17804.999505124579</v>
      </c>
      <c r="F1587" s="21" t="s">
        <v>9287</v>
      </c>
      <c r="G1587" s="19" t="str">
        <f t="shared" si="148"/>
        <v>35248.335</v>
      </c>
      <c r="H1587" s="15">
        <f t="shared" si="149"/>
        <v>-6653</v>
      </c>
      <c r="I1587" s="48" t="s">
        <v>7076</v>
      </c>
      <c r="J1587" s="49" t="s">
        <v>7077</v>
      </c>
      <c r="K1587" s="48">
        <v>-6653</v>
      </c>
      <c r="L1587" s="48" t="s">
        <v>10710</v>
      </c>
      <c r="M1587" s="49" t="s">
        <v>9369</v>
      </c>
      <c r="N1587" s="49"/>
      <c r="O1587" s="50" t="s">
        <v>6926</v>
      </c>
      <c r="P1587" s="50" t="s">
        <v>6998</v>
      </c>
    </row>
    <row r="1588" spans="1:16" ht="13.5" thickBot="1" x14ac:dyDescent="0.25">
      <c r="A1588" s="15" t="str">
        <f t="shared" si="144"/>
        <v>BAVM 12 </v>
      </c>
      <c r="B1588" s="21" t="str">
        <f t="shared" si="145"/>
        <v>I</v>
      </c>
      <c r="C1588" s="15">
        <f t="shared" si="146"/>
        <v>35304.506000000001</v>
      </c>
      <c r="D1588" s="19" t="str">
        <f t="shared" si="147"/>
        <v>vis</v>
      </c>
      <c r="E1588" s="47">
        <f>VLOOKUP(C1588,Active!C$21:E$693,3,FALSE)</f>
        <v>-17758.004327629118</v>
      </c>
      <c r="F1588" s="21" t="s">
        <v>9287</v>
      </c>
      <c r="G1588" s="19" t="str">
        <f t="shared" si="148"/>
        <v>35304.506</v>
      </c>
      <c r="H1588" s="15">
        <f t="shared" si="149"/>
        <v>-6606</v>
      </c>
      <c r="I1588" s="48" t="s">
        <v>7078</v>
      </c>
      <c r="J1588" s="49" t="s">
        <v>7079</v>
      </c>
      <c r="K1588" s="48">
        <v>-6606</v>
      </c>
      <c r="L1588" s="48" t="s">
        <v>10615</v>
      </c>
      <c r="M1588" s="49" t="s">
        <v>9369</v>
      </c>
      <c r="N1588" s="49"/>
      <c r="O1588" s="50" t="s">
        <v>7080</v>
      </c>
      <c r="P1588" s="51" t="s">
        <v>7005</v>
      </c>
    </row>
    <row r="1589" spans="1:16" ht="13.5" thickBot="1" x14ac:dyDescent="0.25">
      <c r="A1589" s="15" t="str">
        <f t="shared" si="144"/>
        <v>BAVM 12 </v>
      </c>
      <c r="B1589" s="21" t="str">
        <f t="shared" si="145"/>
        <v>I</v>
      </c>
      <c r="C1589" s="15">
        <f t="shared" si="146"/>
        <v>35304.508000000002</v>
      </c>
      <c r="D1589" s="19" t="str">
        <f t="shared" si="147"/>
        <v>vis</v>
      </c>
      <c r="E1589" s="47">
        <f>VLOOKUP(C1589,Active!C$21:E$693,3,FALSE)</f>
        <v>-17758.002654339431</v>
      </c>
      <c r="F1589" s="21" t="s">
        <v>9287</v>
      </c>
      <c r="G1589" s="19" t="str">
        <f t="shared" si="148"/>
        <v>35304.508</v>
      </c>
      <c r="H1589" s="15">
        <f t="shared" si="149"/>
        <v>-6606</v>
      </c>
      <c r="I1589" s="48" t="s">
        <v>7081</v>
      </c>
      <c r="J1589" s="49" t="s">
        <v>7082</v>
      </c>
      <c r="K1589" s="48">
        <v>-6606</v>
      </c>
      <c r="L1589" s="48" t="s">
        <v>10734</v>
      </c>
      <c r="M1589" s="49" t="s">
        <v>9369</v>
      </c>
      <c r="N1589" s="49"/>
      <c r="O1589" s="50" t="s">
        <v>7083</v>
      </c>
      <c r="P1589" s="51" t="s">
        <v>7005</v>
      </c>
    </row>
    <row r="1590" spans="1:16" ht="13.5" thickBot="1" x14ac:dyDescent="0.25">
      <c r="A1590" s="15" t="str">
        <f t="shared" si="144"/>
        <v>BAVM 12 </v>
      </c>
      <c r="B1590" s="21" t="str">
        <f t="shared" si="145"/>
        <v>I</v>
      </c>
      <c r="C1590" s="15">
        <f t="shared" si="146"/>
        <v>35310.485000000001</v>
      </c>
      <c r="D1590" s="19" t="str">
        <f t="shared" si="147"/>
        <v>vis</v>
      </c>
      <c r="E1590" s="47">
        <f>VLOOKUP(C1590,Active!C$21:E$693,3,FALSE)</f>
        <v>-17753.002028110765</v>
      </c>
      <c r="F1590" s="21" t="s">
        <v>9287</v>
      </c>
      <c r="G1590" s="19" t="str">
        <f t="shared" si="148"/>
        <v>35310.485</v>
      </c>
      <c r="H1590" s="15">
        <f t="shared" si="149"/>
        <v>-6601</v>
      </c>
      <c r="I1590" s="48" t="s">
        <v>7084</v>
      </c>
      <c r="J1590" s="49" t="s">
        <v>7085</v>
      </c>
      <c r="K1590" s="48">
        <v>-6601</v>
      </c>
      <c r="L1590" s="48" t="s">
        <v>10742</v>
      </c>
      <c r="M1590" s="49" t="s">
        <v>9369</v>
      </c>
      <c r="N1590" s="49"/>
      <c r="O1590" s="50" t="s">
        <v>7086</v>
      </c>
      <c r="P1590" s="51" t="s">
        <v>7005</v>
      </c>
    </row>
    <row r="1591" spans="1:16" ht="13.5" thickBot="1" x14ac:dyDescent="0.25">
      <c r="A1591" s="15" t="str">
        <f t="shared" si="144"/>
        <v>BAVM 12 </v>
      </c>
      <c r="B1591" s="21" t="str">
        <f t="shared" si="145"/>
        <v>I</v>
      </c>
      <c r="C1591" s="15">
        <f t="shared" si="146"/>
        <v>35310.489000000001</v>
      </c>
      <c r="D1591" s="19" t="str">
        <f t="shared" si="147"/>
        <v>vis</v>
      </c>
      <c r="E1591" s="47">
        <f>VLOOKUP(C1591,Active!C$21:E$693,3,FALSE)</f>
        <v>-17752.998681531393</v>
      </c>
      <c r="F1591" s="21" t="s">
        <v>9287</v>
      </c>
      <c r="G1591" s="19" t="str">
        <f t="shared" si="148"/>
        <v>35310.489</v>
      </c>
      <c r="H1591" s="15">
        <f t="shared" si="149"/>
        <v>-6601</v>
      </c>
      <c r="I1591" s="48" t="s">
        <v>7087</v>
      </c>
      <c r="J1591" s="49" t="s">
        <v>7088</v>
      </c>
      <c r="K1591" s="48">
        <v>-6601</v>
      </c>
      <c r="L1591" s="48" t="s">
        <v>10699</v>
      </c>
      <c r="M1591" s="49" t="s">
        <v>9369</v>
      </c>
      <c r="N1591" s="49"/>
      <c r="O1591" s="50" t="s">
        <v>7089</v>
      </c>
      <c r="P1591" s="51" t="s">
        <v>7005</v>
      </c>
    </row>
    <row r="1592" spans="1:16" ht="13.5" thickBot="1" x14ac:dyDescent="0.25">
      <c r="A1592" s="15" t="str">
        <f t="shared" si="144"/>
        <v>BAVM 12 </v>
      </c>
      <c r="B1592" s="21" t="str">
        <f t="shared" si="145"/>
        <v>I</v>
      </c>
      <c r="C1592" s="15">
        <f t="shared" si="146"/>
        <v>35310.49</v>
      </c>
      <c r="D1592" s="19" t="str">
        <f t="shared" si="147"/>
        <v>vis</v>
      </c>
      <c r="E1592" s="47">
        <f>VLOOKUP(C1592,Active!C$21:E$693,3,FALSE)</f>
        <v>-17752.997844886551</v>
      </c>
      <c r="F1592" s="21" t="s">
        <v>9287</v>
      </c>
      <c r="G1592" s="19" t="str">
        <f t="shared" si="148"/>
        <v>35310.490</v>
      </c>
      <c r="H1592" s="15">
        <f t="shared" si="149"/>
        <v>-6601</v>
      </c>
      <c r="I1592" s="48" t="s">
        <v>7090</v>
      </c>
      <c r="J1592" s="49" t="s">
        <v>7091</v>
      </c>
      <c r="K1592" s="48">
        <v>-6601</v>
      </c>
      <c r="L1592" s="48" t="s">
        <v>10760</v>
      </c>
      <c r="M1592" s="49" t="s">
        <v>9369</v>
      </c>
      <c r="N1592" s="49"/>
      <c r="O1592" s="50" t="s">
        <v>7083</v>
      </c>
      <c r="P1592" s="51" t="s">
        <v>7005</v>
      </c>
    </row>
    <row r="1593" spans="1:16" ht="13.5" thickBot="1" x14ac:dyDescent="0.25">
      <c r="A1593" s="15" t="str">
        <f t="shared" si="144"/>
        <v> AA 9.105 </v>
      </c>
      <c r="B1593" s="21" t="str">
        <f t="shared" si="145"/>
        <v>I</v>
      </c>
      <c r="C1593" s="15">
        <f t="shared" si="146"/>
        <v>35334.396000000001</v>
      </c>
      <c r="D1593" s="19" t="str">
        <f t="shared" si="147"/>
        <v>vis</v>
      </c>
      <c r="E1593" s="47">
        <f>VLOOKUP(C1593,Active!C$21:E$693,3,FALSE)</f>
        <v>-17732.997013261574</v>
      </c>
      <c r="F1593" s="21" t="s">
        <v>9287</v>
      </c>
      <c r="G1593" s="19" t="str">
        <f t="shared" si="148"/>
        <v>35334.396</v>
      </c>
      <c r="H1593" s="15">
        <f t="shared" si="149"/>
        <v>-6581</v>
      </c>
      <c r="I1593" s="48" t="s">
        <v>7092</v>
      </c>
      <c r="J1593" s="49" t="s">
        <v>7093</v>
      </c>
      <c r="K1593" s="48">
        <v>-6581</v>
      </c>
      <c r="L1593" s="48" t="s">
        <v>10723</v>
      </c>
      <c r="M1593" s="49" t="s">
        <v>9369</v>
      </c>
      <c r="N1593" s="49"/>
      <c r="O1593" s="50" t="s">
        <v>7026</v>
      </c>
      <c r="P1593" s="50" t="s">
        <v>6998</v>
      </c>
    </row>
    <row r="1594" spans="1:16" ht="13.5" thickBot="1" x14ac:dyDescent="0.25">
      <c r="A1594" s="15" t="str">
        <f t="shared" si="144"/>
        <v> ST 27.317 </v>
      </c>
      <c r="B1594" s="21" t="str">
        <f t="shared" si="145"/>
        <v>I</v>
      </c>
      <c r="C1594" s="15">
        <f t="shared" si="146"/>
        <v>35335.589</v>
      </c>
      <c r="D1594" s="19" t="str">
        <f t="shared" si="147"/>
        <v>vis</v>
      </c>
      <c r="E1594" s="47">
        <f>VLOOKUP(C1594,Active!C$21:E$693,3,FALSE)</f>
        <v>-17731.998895963465</v>
      </c>
      <c r="F1594" s="21" t="s">
        <v>9287</v>
      </c>
      <c r="G1594" s="19" t="str">
        <f t="shared" si="148"/>
        <v>35335.589</v>
      </c>
      <c r="H1594" s="15">
        <f t="shared" si="149"/>
        <v>-6580</v>
      </c>
      <c r="I1594" s="48" t="s">
        <v>7094</v>
      </c>
      <c r="J1594" s="49" t="s">
        <v>7095</v>
      </c>
      <c r="K1594" s="48">
        <v>-6580</v>
      </c>
      <c r="L1594" s="48" t="s">
        <v>10699</v>
      </c>
      <c r="M1594" s="49" t="s">
        <v>9369</v>
      </c>
      <c r="N1594" s="49"/>
      <c r="O1594" s="50" t="s">
        <v>6969</v>
      </c>
      <c r="P1594" s="50" t="s">
        <v>6970</v>
      </c>
    </row>
    <row r="1595" spans="1:16" ht="13.5" thickBot="1" x14ac:dyDescent="0.25">
      <c r="A1595" s="15" t="str">
        <f t="shared" si="144"/>
        <v> AA 6.141 </v>
      </c>
      <c r="B1595" s="21" t="str">
        <f t="shared" si="145"/>
        <v>I</v>
      </c>
      <c r="C1595" s="15">
        <f t="shared" si="146"/>
        <v>35340.368999999999</v>
      </c>
      <c r="D1595" s="19" t="str">
        <f t="shared" si="147"/>
        <v>vis</v>
      </c>
      <c r="E1595" s="47">
        <f>VLOOKUP(C1595,Active!C$21:E$693,3,FALSE)</f>
        <v>-17727.999733612283</v>
      </c>
      <c r="F1595" s="21" t="s">
        <v>9287</v>
      </c>
      <c r="G1595" s="19" t="str">
        <f t="shared" si="148"/>
        <v>35340.369</v>
      </c>
      <c r="H1595" s="15">
        <f t="shared" si="149"/>
        <v>-6576</v>
      </c>
      <c r="I1595" s="48" t="s">
        <v>7096</v>
      </c>
      <c r="J1595" s="49" t="s">
        <v>7097</v>
      </c>
      <c r="K1595" s="48">
        <v>-6576</v>
      </c>
      <c r="L1595" s="48" t="s">
        <v>10710</v>
      </c>
      <c r="M1595" s="49" t="s">
        <v>9369</v>
      </c>
      <c r="N1595" s="49"/>
      <c r="O1595" s="50" t="s">
        <v>10485</v>
      </c>
      <c r="P1595" s="50" t="s">
        <v>7058</v>
      </c>
    </row>
    <row r="1596" spans="1:16" ht="13.5" thickBot="1" x14ac:dyDescent="0.25">
      <c r="A1596" s="15" t="str">
        <f t="shared" si="144"/>
        <v> AA 6.141 </v>
      </c>
      <c r="B1596" s="21" t="str">
        <f t="shared" si="145"/>
        <v>I</v>
      </c>
      <c r="C1596" s="15">
        <f t="shared" si="146"/>
        <v>35341.565000000002</v>
      </c>
      <c r="D1596" s="19" t="str">
        <f t="shared" si="147"/>
        <v>vis</v>
      </c>
      <c r="E1596" s="47">
        <f>VLOOKUP(C1596,Active!C$21:E$693,3,FALSE)</f>
        <v>-17726.999106379641</v>
      </c>
      <c r="F1596" s="21" t="s">
        <v>9287</v>
      </c>
      <c r="G1596" s="19" t="str">
        <f t="shared" si="148"/>
        <v>35341.565</v>
      </c>
      <c r="H1596" s="15">
        <f t="shared" si="149"/>
        <v>-6575</v>
      </c>
      <c r="I1596" s="48" t="s">
        <v>7098</v>
      </c>
      <c r="J1596" s="49" t="s">
        <v>7099</v>
      </c>
      <c r="K1596" s="48">
        <v>-6575</v>
      </c>
      <c r="L1596" s="48" t="s">
        <v>10699</v>
      </c>
      <c r="M1596" s="49" t="s">
        <v>9369</v>
      </c>
      <c r="N1596" s="49"/>
      <c r="O1596" s="50" t="s">
        <v>10485</v>
      </c>
      <c r="P1596" s="50" t="s">
        <v>7058</v>
      </c>
    </row>
    <row r="1597" spans="1:16" ht="13.5" thickBot="1" x14ac:dyDescent="0.25">
      <c r="A1597" s="15" t="str">
        <f t="shared" si="144"/>
        <v> AA 6.141 </v>
      </c>
      <c r="B1597" s="21" t="str">
        <f t="shared" si="145"/>
        <v>I</v>
      </c>
      <c r="C1597" s="15">
        <f t="shared" si="146"/>
        <v>35346.345999999998</v>
      </c>
      <c r="D1597" s="19" t="str">
        <f t="shared" si="147"/>
        <v>vis</v>
      </c>
      <c r="E1597" s="47">
        <f>VLOOKUP(C1597,Active!C$21:E$693,3,FALSE)</f>
        <v>-17722.999107383621</v>
      </c>
      <c r="F1597" s="21" t="s">
        <v>9287</v>
      </c>
      <c r="G1597" s="19" t="str">
        <f t="shared" si="148"/>
        <v>35346.346</v>
      </c>
      <c r="H1597" s="15">
        <f t="shared" si="149"/>
        <v>-6571</v>
      </c>
      <c r="I1597" s="48" t="s">
        <v>7100</v>
      </c>
      <c r="J1597" s="49" t="s">
        <v>7101</v>
      </c>
      <c r="K1597" s="48">
        <v>-6571</v>
      </c>
      <c r="L1597" s="48" t="s">
        <v>10699</v>
      </c>
      <c r="M1597" s="49" t="s">
        <v>9369</v>
      </c>
      <c r="N1597" s="49"/>
      <c r="O1597" s="50" t="s">
        <v>10485</v>
      </c>
      <c r="P1597" s="50" t="s">
        <v>7058</v>
      </c>
    </row>
    <row r="1598" spans="1:16" ht="13.5" thickBot="1" x14ac:dyDescent="0.25">
      <c r="A1598" s="15" t="str">
        <f t="shared" si="144"/>
        <v> AA 9.105 </v>
      </c>
      <c r="B1598" s="21" t="str">
        <f t="shared" si="145"/>
        <v>I</v>
      </c>
      <c r="C1598" s="15">
        <f t="shared" si="146"/>
        <v>35346.347000000002</v>
      </c>
      <c r="D1598" s="19" t="str">
        <f t="shared" si="147"/>
        <v>vis</v>
      </c>
      <c r="E1598" s="47">
        <f>VLOOKUP(C1598,Active!C$21:E$693,3,FALSE)</f>
        <v>-17722.998270738772</v>
      </c>
      <c r="F1598" s="21" t="s">
        <v>9287</v>
      </c>
      <c r="G1598" s="19" t="str">
        <f t="shared" si="148"/>
        <v>35346.347</v>
      </c>
      <c r="H1598" s="15">
        <f t="shared" si="149"/>
        <v>-6571</v>
      </c>
      <c r="I1598" s="48" t="s">
        <v>7102</v>
      </c>
      <c r="J1598" s="49" t="s">
        <v>7103</v>
      </c>
      <c r="K1598" s="48">
        <v>-6571</v>
      </c>
      <c r="L1598" s="48" t="s">
        <v>10760</v>
      </c>
      <c r="M1598" s="49" t="s">
        <v>9369</v>
      </c>
      <c r="N1598" s="49"/>
      <c r="O1598" s="50" t="s">
        <v>6926</v>
      </c>
      <c r="P1598" s="50" t="s">
        <v>6998</v>
      </c>
    </row>
    <row r="1599" spans="1:16" ht="13.5" thickBot="1" x14ac:dyDescent="0.25">
      <c r="A1599" s="15" t="str">
        <f t="shared" si="144"/>
        <v> AA 9.105 </v>
      </c>
      <c r="B1599" s="21" t="str">
        <f t="shared" si="145"/>
        <v>I</v>
      </c>
      <c r="C1599" s="15">
        <f t="shared" si="146"/>
        <v>35346.351000000002</v>
      </c>
      <c r="D1599" s="19" t="str">
        <f t="shared" si="147"/>
        <v>vis</v>
      </c>
      <c r="E1599" s="47">
        <f>VLOOKUP(C1599,Active!C$21:E$693,3,FALSE)</f>
        <v>-17722.9949241594</v>
      </c>
      <c r="F1599" s="21" t="s">
        <v>9287</v>
      </c>
      <c r="G1599" s="19" t="str">
        <f t="shared" si="148"/>
        <v>35346.351</v>
      </c>
      <c r="H1599" s="15">
        <f t="shared" si="149"/>
        <v>-6571</v>
      </c>
      <c r="I1599" s="48" t="s">
        <v>7104</v>
      </c>
      <c r="J1599" s="49" t="s">
        <v>7105</v>
      </c>
      <c r="K1599" s="48">
        <v>-6571</v>
      </c>
      <c r="L1599" s="48" t="s">
        <v>10846</v>
      </c>
      <c r="M1599" s="49" t="s">
        <v>9369</v>
      </c>
      <c r="N1599" s="49"/>
      <c r="O1599" s="50" t="s">
        <v>7026</v>
      </c>
      <c r="P1599" s="50" t="s">
        <v>6998</v>
      </c>
    </row>
    <row r="1600" spans="1:16" ht="13.5" thickBot="1" x14ac:dyDescent="0.25">
      <c r="A1600" s="15" t="str">
        <f t="shared" si="144"/>
        <v> AC 172.13 </v>
      </c>
      <c r="B1600" s="21" t="str">
        <f t="shared" si="145"/>
        <v>I</v>
      </c>
      <c r="C1600" s="15">
        <f t="shared" si="146"/>
        <v>35358.302000000003</v>
      </c>
      <c r="D1600" s="19" t="str">
        <f t="shared" si="147"/>
        <v>vis</v>
      </c>
      <c r="E1600" s="47">
        <f>VLOOKUP(C1600,Active!C$21:E$693,3,FALSE)</f>
        <v>-17712.996181636598</v>
      </c>
      <c r="F1600" s="21" t="s">
        <v>9287</v>
      </c>
      <c r="G1600" s="19" t="str">
        <f t="shared" si="148"/>
        <v>35358.302</v>
      </c>
      <c r="H1600" s="15">
        <f t="shared" si="149"/>
        <v>-6561</v>
      </c>
      <c r="I1600" s="48" t="s">
        <v>7106</v>
      </c>
      <c r="J1600" s="49" t="s">
        <v>7107</v>
      </c>
      <c r="K1600" s="48">
        <v>-6561</v>
      </c>
      <c r="L1600" s="48" t="s">
        <v>10843</v>
      </c>
      <c r="M1600" s="49" t="s">
        <v>9369</v>
      </c>
      <c r="N1600" s="49"/>
      <c r="O1600" s="50" t="s">
        <v>10364</v>
      </c>
      <c r="P1600" s="50" t="s">
        <v>10365</v>
      </c>
    </row>
    <row r="1601" spans="1:16" ht="13.5" thickBot="1" x14ac:dyDescent="0.25">
      <c r="A1601" s="15" t="str">
        <f t="shared" si="144"/>
        <v> AA 9.105 </v>
      </c>
      <c r="B1601" s="21" t="str">
        <f t="shared" si="145"/>
        <v>I</v>
      </c>
      <c r="C1601" s="15">
        <f t="shared" si="146"/>
        <v>35358.303</v>
      </c>
      <c r="D1601" s="19" t="str">
        <f t="shared" si="147"/>
        <v>vis</v>
      </c>
      <c r="E1601" s="47">
        <f>VLOOKUP(C1601,Active!C$21:E$693,3,FALSE)</f>
        <v>-17712.995344991756</v>
      </c>
      <c r="F1601" s="21" t="s">
        <v>9287</v>
      </c>
      <c r="G1601" s="19" t="str">
        <f t="shared" si="148"/>
        <v>35358.303</v>
      </c>
      <c r="H1601" s="15">
        <f t="shared" si="149"/>
        <v>-6561</v>
      </c>
      <c r="I1601" s="48" t="s">
        <v>7108</v>
      </c>
      <c r="J1601" s="49" t="s">
        <v>7109</v>
      </c>
      <c r="K1601" s="48">
        <v>-6561</v>
      </c>
      <c r="L1601" s="48" t="s">
        <v>6911</v>
      </c>
      <c r="M1601" s="49" t="s">
        <v>9369</v>
      </c>
      <c r="N1601" s="49"/>
      <c r="O1601" s="50" t="s">
        <v>6926</v>
      </c>
      <c r="P1601" s="50" t="s">
        <v>6998</v>
      </c>
    </row>
    <row r="1602" spans="1:16" ht="13.5" thickBot="1" x14ac:dyDescent="0.25">
      <c r="A1602" s="15" t="str">
        <f t="shared" si="144"/>
        <v> AA 9.105 </v>
      </c>
      <c r="B1602" s="21" t="str">
        <f t="shared" si="145"/>
        <v>I</v>
      </c>
      <c r="C1602" s="15">
        <f t="shared" si="146"/>
        <v>35358.305</v>
      </c>
      <c r="D1602" s="19" t="str">
        <f t="shared" si="147"/>
        <v>vis</v>
      </c>
      <c r="E1602" s="47">
        <f>VLOOKUP(C1602,Active!C$21:E$693,3,FALSE)</f>
        <v>-17712.993671702072</v>
      </c>
      <c r="F1602" s="21" t="s">
        <v>9287</v>
      </c>
      <c r="G1602" s="19" t="str">
        <f t="shared" si="148"/>
        <v>35358.305</v>
      </c>
      <c r="H1602" s="15">
        <f t="shared" si="149"/>
        <v>-6561</v>
      </c>
      <c r="I1602" s="48" t="s">
        <v>7110</v>
      </c>
      <c r="J1602" s="49" t="s">
        <v>7111</v>
      </c>
      <c r="K1602" s="48">
        <v>-6561</v>
      </c>
      <c r="L1602" s="48" t="s">
        <v>10910</v>
      </c>
      <c r="M1602" s="49" t="s">
        <v>9369</v>
      </c>
      <c r="N1602" s="49"/>
      <c r="O1602" s="50" t="s">
        <v>7026</v>
      </c>
      <c r="P1602" s="50" t="s">
        <v>6998</v>
      </c>
    </row>
    <row r="1603" spans="1:16" ht="13.5" thickBot="1" x14ac:dyDescent="0.25">
      <c r="A1603" s="15" t="str">
        <f t="shared" si="144"/>
        <v> AA 9.105 </v>
      </c>
      <c r="B1603" s="21" t="str">
        <f t="shared" si="145"/>
        <v>I</v>
      </c>
      <c r="C1603" s="15">
        <f t="shared" si="146"/>
        <v>35358.305</v>
      </c>
      <c r="D1603" s="19" t="str">
        <f t="shared" si="147"/>
        <v>vis</v>
      </c>
      <c r="E1603" s="47">
        <f>VLOOKUP(C1603,Active!C$21:E$693,3,FALSE)</f>
        <v>-17712.993671702072</v>
      </c>
      <c r="F1603" s="21" t="s">
        <v>9287</v>
      </c>
      <c r="G1603" s="19" t="str">
        <f t="shared" si="148"/>
        <v>35358.305</v>
      </c>
      <c r="H1603" s="15">
        <f t="shared" si="149"/>
        <v>-6561</v>
      </c>
      <c r="I1603" s="48" t="s">
        <v>7110</v>
      </c>
      <c r="J1603" s="49" t="s">
        <v>7111</v>
      </c>
      <c r="K1603" s="48">
        <v>-6561</v>
      </c>
      <c r="L1603" s="48" t="s">
        <v>10910</v>
      </c>
      <c r="M1603" s="49" t="s">
        <v>9369</v>
      </c>
      <c r="N1603" s="49"/>
      <c r="O1603" s="50" t="s">
        <v>7032</v>
      </c>
      <c r="P1603" s="50" t="s">
        <v>6998</v>
      </c>
    </row>
    <row r="1604" spans="1:16" ht="13.5" thickBot="1" x14ac:dyDescent="0.25">
      <c r="A1604" s="15" t="str">
        <f t="shared" si="144"/>
        <v> AA 6.141 </v>
      </c>
      <c r="B1604" s="21" t="str">
        <f t="shared" si="145"/>
        <v>I</v>
      </c>
      <c r="C1604" s="15">
        <f t="shared" si="146"/>
        <v>35359.49</v>
      </c>
      <c r="D1604" s="19" t="str">
        <f t="shared" si="147"/>
        <v>vis</v>
      </c>
      <c r="E1604" s="47">
        <f>VLOOKUP(C1604,Active!C$21:E$693,3,FALSE)</f>
        <v>-17712.002247562708</v>
      </c>
      <c r="F1604" s="21" t="s">
        <v>9287</v>
      </c>
      <c r="G1604" s="19" t="str">
        <f t="shared" si="148"/>
        <v>35359.490</v>
      </c>
      <c r="H1604" s="15">
        <f t="shared" si="149"/>
        <v>-6560</v>
      </c>
      <c r="I1604" s="48" t="s">
        <v>7112</v>
      </c>
      <c r="J1604" s="49" t="s">
        <v>7113</v>
      </c>
      <c r="K1604" s="48">
        <v>-6560</v>
      </c>
      <c r="L1604" s="48" t="s">
        <v>10742</v>
      </c>
      <c r="M1604" s="49" t="s">
        <v>9369</v>
      </c>
      <c r="N1604" s="49"/>
      <c r="O1604" s="50" t="s">
        <v>10485</v>
      </c>
      <c r="P1604" s="50" t="s">
        <v>7058</v>
      </c>
    </row>
    <row r="1605" spans="1:16" ht="13.5" thickBot="1" x14ac:dyDescent="0.25">
      <c r="A1605" s="15" t="str">
        <f t="shared" si="144"/>
        <v> AC 172.13 </v>
      </c>
      <c r="B1605" s="21" t="str">
        <f t="shared" si="145"/>
        <v>I</v>
      </c>
      <c r="C1605" s="15">
        <f t="shared" si="146"/>
        <v>35364.273000000001</v>
      </c>
      <c r="D1605" s="19" t="str">
        <f t="shared" si="147"/>
        <v>vis</v>
      </c>
      <c r="E1605" s="47">
        <f>VLOOKUP(C1605,Active!C$21:E$693,3,FALSE)</f>
        <v>-17708.000575276994</v>
      </c>
      <c r="F1605" s="21" t="s">
        <v>9287</v>
      </c>
      <c r="G1605" s="19" t="str">
        <f t="shared" si="148"/>
        <v>35364.273</v>
      </c>
      <c r="H1605" s="15">
        <f t="shared" si="149"/>
        <v>-6556</v>
      </c>
      <c r="I1605" s="48" t="s">
        <v>7114</v>
      </c>
      <c r="J1605" s="49" t="s">
        <v>7115</v>
      </c>
      <c r="K1605" s="48">
        <v>-6556</v>
      </c>
      <c r="L1605" s="48" t="s">
        <v>10775</v>
      </c>
      <c r="M1605" s="49" t="s">
        <v>9369</v>
      </c>
      <c r="N1605" s="49"/>
      <c r="O1605" s="50" t="s">
        <v>10364</v>
      </c>
      <c r="P1605" s="50" t="s">
        <v>10365</v>
      </c>
    </row>
    <row r="1606" spans="1:16" ht="13.5" thickBot="1" x14ac:dyDescent="0.25">
      <c r="A1606" s="15" t="str">
        <f t="shared" si="144"/>
        <v> AA 9.105 </v>
      </c>
      <c r="B1606" s="21" t="str">
        <f t="shared" si="145"/>
        <v>I</v>
      </c>
      <c r="C1606" s="15">
        <f t="shared" si="146"/>
        <v>35370.245999999999</v>
      </c>
      <c r="D1606" s="19" t="str">
        <f t="shared" si="147"/>
        <v>vis</v>
      </c>
      <c r="E1606" s="47">
        <f>VLOOKUP(C1606,Active!C$21:E$693,3,FALSE)</f>
        <v>-17703.003295627703</v>
      </c>
      <c r="F1606" s="21" t="s">
        <v>9287</v>
      </c>
      <c r="G1606" s="19" t="str">
        <f t="shared" si="148"/>
        <v>35370.246</v>
      </c>
      <c r="H1606" s="15">
        <f t="shared" si="149"/>
        <v>-6551</v>
      </c>
      <c r="I1606" s="48" t="s">
        <v>7116</v>
      </c>
      <c r="J1606" s="49" t="s">
        <v>7117</v>
      </c>
      <c r="K1606" s="48">
        <v>-6551</v>
      </c>
      <c r="L1606" s="48" t="s">
        <v>10734</v>
      </c>
      <c r="M1606" s="49" t="s">
        <v>9369</v>
      </c>
      <c r="N1606" s="49"/>
      <c r="O1606" s="50" t="s">
        <v>6926</v>
      </c>
      <c r="P1606" s="50" t="s">
        <v>6998</v>
      </c>
    </row>
    <row r="1607" spans="1:16" ht="13.5" thickBot="1" x14ac:dyDescent="0.25">
      <c r="A1607" s="15" t="str">
        <f t="shared" si="144"/>
        <v> AC 172.13 </v>
      </c>
      <c r="B1607" s="21" t="str">
        <f t="shared" si="145"/>
        <v>I</v>
      </c>
      <c r="C1607" s="15">
        <f t="shared" si="146"/>
        <v>35370.249000000003</v>
      </c>
      <c r="D1607" s="19" t="str">
        <f t="shared" si="147"/>
        <v>vis</v>
      </c>
      <c r="E1607" s="47">
        <f>VLOOKUP(C1607,Active!C$21:E$693,3,FALSE)</f>
        <v>-17703.00078569317</v>
      </c>
      <c r="F1607" s="21" t="s">
        <v>9287</v>
      </c>
      <c r="G1607" s="19" t="str">
        <f t="shared" si="148"/>
        <v>35370.249</v>
      </c>
      <c r="H1607" s="15">
        <f t="shared" si="149"/>
        <v>-6551</v>
      </c>
      <c r="I1607" s="48" t="s">
        <v>7118</v>
      </c>
      <c r="J1607" s="49" t="s">
        <v>7119</v>
      </c>
      <c r="K1607" s="48">
        <v>-6551</v>
      </c>
      <c r="L1607" s="48" t="s">
        <v>10775</v>
      </c>
      <c r="M1607" s="49" t="s">
        <v>9369</v>
      </c>
      <c r="N1607" s="49"/>
      <c r="O1607" s="50" t="s">
        <v>10364</v>
      </c>
      <c r="P1607" s="50" t="s">
        <v>10365</v>
      </c>
    </row>
    <row r="1608" spans="1:16" ht="13.5" thickBot="1" x14ac:dyDescent="0.25">
      <c r="A1608" s="15" t="str">
        <f t="shared" si="144"/>
        <v>BAVM 12 </v>
      </c>
      <c r="B1608" s="21" t="str">
        <f t="shared" si="145"/>
        <v>I</v>
      </c>
      <c r="C1608" s="15">
        <f t="shared" si="146"/>
        <v>35371.449000000001</v>
      </c>
      <c r="D1608" s="19" t="str">
        <f t="shared" si="147"/>
        <v>vis</v>
      </c>
      <c r="E1608" s="47">
        <f>VLOOKUP(C1608,Active!C$21:E$693,3,FALSE)</f>
        <v>-17701.996811881159</v>
      </c>
      <c r="F1608" s="21" t="s">
        <v>9287</v>
      </c>
      <c r="G1608" s="19" t="str">
        <f t="shared" si="148"/>
        <v>35371.449</v>
      </c>
      <c r="H1608" s="15">
        <f t="shared" si="149"/>
        <v>-6550</v>
      </c>
      <c r="I1608" s="48" t="s">
        <v>10951</v>
      </c>
      <c r="J1608" s="49" t="s">
        <v>10952</v>
      </c>
      <c r="K1608" s="48">
        <v>-6550</v>
      </c>
      <c r="L1608" s="48" t="s">
        <v>10843</v>
      </c>
      <c r="M1608" s="49" t="s">
        <v>9369</v>
      </c>
      <c r="N1608" s="49"/>
      <c r="O1608" s="50" t="s">
        <v>7083</v>
      </c>
      <c r="P1608" s="51" t="s">
        <v>7005</v>
      </c>
    </row>
    <row r="1609" spans="1:16" ht="13.5" thickBot="1" x14ac:dyDescent="0.25">
      <c r="A1609" s="15" t="str">
        <f t="shared" si="144"/>
        <v> AA 9.105 </v>
      </c>
      <c r="B1609" s="21" t="str">
        <f t="shared" si="145"/>
        <v>I</v>
      </c>
      <c r="C1609" s="15">
        <f t="shared" si="146"/>
        <v>35376.231</v>
      </c>
      <c r="D1609" s="19" t="str">
        <f t="shared" si="147"/>
        <v>vis</v>
      </c>
      <c r="E1609" s="47">
        <f>VLOOKUP(C1609,Active!C$21:E$693,3,FALSE)</f>
        <v>-17697.99597624029</v>
      </c>
      <c r="F1609" s="21" t="s">
        <v>9287</v>
      </c>
      <c r="G1609" s="19" t="str">
        <f t="shared" si="148"/>
        <v>35376.231</v>
      </c>
      <c r="H1609" s="15">
        <f t="shared" si="149"/>
        <v>-6546</v>
      </c>
      <c r="I1609" s="48" t="s">
        <v>10953</v>
      </c>
      <c r="J1609" s="49" t="s">
        <v>10954</v>
      </c>
      <c r="K1609" s="48">
        <v>-6546</v>
      </c>
      <c r="L1609" s="48" t="s">
        <v>6911</v>
      </c>
      <c r="M1609" s="49" t="s">
        <v>9369</v>
      </c>
      <c r="N1609" s="49"/>
      <c r="O1609" s="50" t="s">
        <v>6926</v>
      </c>
      <c r="P1609" s="50" t="s">
        <v>6998</v>
      </c>
    </row>
    <row r="1610" spans="1:16" ht="13.5" thickBot="1" x14ac:dyDescent="0.25">
      <c r="A1610" s="15" t="str">
        <f t="shared" si="144"/>
        <v> AA 9.105 </v>
      </c>
      <c r="B1610" s="21" t="str">
        <f t="shared" si="145"/>
        <v>I</v>
      </c>
      <c r="C1610" s="15">
        <f t="shared" si="146"/>
        <v>35383.396999999997</v>
      </c>
      <c r="D1610" s="19" t="str">
        <f t="shared" si="147"/>
        <v>vis</v>
      </c>
      <c r="E1610" s="47">
        <f>VLOOKUP(C1610,Active!C$21:E$693,3,FALSE)</f>
        <v>-17692.000579292893</v>
      </c>
      <c r="F1610" s="21" t="s">
        <v>9287</v>
      </c>
      <c r="G1610" s="19" t="str">
        <f t="shared" si="148"/>
        <v>35383.397</v>
      </c>
      <c r="H1610" s="15">
        <f t="shared" si="149"/>
        <v>-6540</v>
      </c>
      <c r="I1610" s="48" t="s">
        <v>10955</v>
      </c>
      <c r="J1610" s="49" t="s">
        <v>10956</v>
      </c>
      <c r="K1610" s="48">
        <v>-6540</v>
      </c>
      <c r="L1610" s="48" t="s">
        <v>10775</v>
      </c>
      <c r="M1610" s="49" t="s">
        <v>9369</v>
      </c>
      <c r="N1610" s="49"/>
      <c r="O1610" s="50" t="s">
        <v>6926</v>
      </c>
      <c r="P1610" s="50" t="s">
        <v>6998</v>
      </c>
    </row>
    <row r="1611" spans="1:16" ht="13.5" thickBot="1" x14ac:dyDescent="0.25">
      <c r="A1611" s="15" t="str">
        <f t="shared" ref="A1611:A1674" si="150">P1611</f>
        <v>BAVM 12 </v>
      </c>
      <c r="B1611" s="21" t="str">
        <f t="shared" ref="B1611:B1674" si="151">IF(H1611=INT(H1611),"I","II")</f>
        <v>I</v>
      </c>
      <c r="C1611" s="15">
        <f t="shared" ref="C1611:C1674" si="152">1*G1611</f>
        <v>35389.370000000003</v>
      </c>
      <c r="D1611" s="19" t="str">
        <f t="shared" ref="D1611:D1674" si="153">VLOOKUP(F1611,I$1:J$5,2,FALSE)</f>
        <v>vis</v>
      </c>
      <c r="E1611" s="47">
        <f>VLOOKUP(C1611,Active!C$21:E$693,3,FALSE)</f>
        <v>-17687.003299643598</v>
      </c>
      <c r="F1611" s="21" t="s">
        <v>9287</v>
      </c>
      <c r="G1611" s="19" t="str">
        <f t="shared" ref="G1611:G1674" si="154">MID(I1611,3,LEN(I1611)-3)</f>
        <v>35389.370</v>
      </c>
      <c r="H1611" s="15">
        <f t="shared" ref="H1611:H1674" si="155">1*K1611</f>
        <v>-6535</v>
      </c>
      <c r="I1611" s="48" t="s">
        <v>10957</v>
      </c>
      <c r="J1611" s="49" t="s">
        <v>10958</v>
      </c>
      <c r="K1611" s="48">
        <v>-6535</v>
      </c>
      <c r="L1611" s="48" t="s">
        <v>10734</v>
      </c>
      <c r="M1611" s="49" t="s">
        <v>9369</v>
      </c>
      <c r="N1611" s="49"/>
      <c r="O1611" s="50" t="s">
        <v>7083</v>
      </c>
      <c r="P1611" s="51" t="s">
        <v>7005</v>
      </c>
    </row>
    <row r="1612" spans="1:16" ht="13.5" thickBot="1" x14ac:dyDescent="0.25">
      <c r="A1612" s="15" t="str">
        <f t="shared" si="150"/>
        <v>BAVM 12 </v>
      </c>
      <c r="B1612" s="21" t="str">
        <f t="shared" si="151"/>
        <v>I</v>
      </c>
      <c r="C1612" s="15">
        <f t="shared" si="152"/>
        <v>35389.374000000003</v>
      </c>
      <c r="D1612" s="19" t="str">
        <f t="shared" si="153"/>
        <v>vis</v>
      </c>
      <c r="E1612" s="47">
        <f>VLOOKUP(C1612,Active!C$21:E$693,3,FALSE)</f>
        <v>-17686.999953064224</v>
      </c>
      <c r="F1612" s="21" t="s">
        <v>9287</v>
      </c>
      <c r="G1612" s="19" t="str">
        <f t="shared" si="154"/>
        <v>35389.374</v>
      </c>
      <c r="H1612" s="15">
        <f t="shared" si="155"/>
        <v>-6535</v>
      </c>
      <c r="I1612" s="48" t="s">
        <v>10959</v>
      </c>
      <c r="J1612" s="49" t="s">
        <v>10960</v>
      </c>
      <c r="K1612" s="48">
        <v>-6535</v>
      </c>
      <c r="L1612" s="48" t="s">
        <v>10710</v>
      </c>
      <c r="M1612" s="49" t="s">
        <v>9369</v>
      </c>
      <c r="N1612" s="49"/>
      <c r="O1612" s="50" t="s">
        <v>7089</v>
      </c>
      <c r="P1612" s="51" t="s">
        <v>7005</v>
      </c>
    </row>
    <row r="1613" spans="1:16" ht="13.5" thickBot="1" x14ac:dyDescent="0.25">
      <c r="A1613" s="15" t="str">
        <f t="shared" si="150"/>
        <v> ST 27.317 </v>
      </c>
      <c r="B1613" s="21" t="str">
        <f t="shared" si="151"/>
        <v>I</v>
      </c>
      <c r="C1613" s="15">
        <f t="shared" si="152"/>
        <v>35390.567999999999</v>
      </c>
      <c r="D1613" s="19" t="str">
        <f t="shared" si="153"/>
        <v>vis</v>
      </c>
      <c r="E1613" s="47">
        <f>VLOOKUP(C1613,Active!C$21:E$693,3,FALSE)</f>
        <v>-17686.000999121276</v>
      </c>
      <c r="F1613" s="21" t="s">
        <v>9287</v>
      </c>
      <c r="G1613" s="19" t="str">
        <f t="shared" si="154"/>
        <v>35390.568</v>
      </c>
      <c r="H1613" s="15">
        <f t="shared" si="155"/>
        <v>-6534</v>
      </c>
      <c r="I1613" s="48" t="s">
        <v>10961</v>
      </c>
      <c r="J1613" s="49" t="s">
        <v>10962</v>
      </c>
      <c r="K1613" s="48">
        <v>-6534</v>
      </c>
      <c r="L1613" s="48" t="s">
        <v>10775</v>
      </c>
      <c r="M1613" s="49" t="s">
        <v>9369</v>
      </c>
      <c r="N1613" s="49"/>
      <c r="O1613" s="50" t="s">
        <v>6969</v>
      </c>
      <c r="P1613" s="50" t="s">
        <v>6970</v>
      </c>
    </row>
    <row r="1614" spans="1:16" ht="13.5" thickBot="1" x14ac:dyDescent="0.25">
      <c r="A1614" s="15" t="str">
        <f t="shared" si="150"/>
        <v> AA 9.105 </v>
      </c>
      <c r="B1614" s="21" t="str">
        <f t="shared" si="151"/>
        <v>I</v>
      </c>
      <c r="C1614" s="15">
        <f t="shared" si="152"/>
        <v>35401.326000000001</v>
      </c>
      <c r="D1614" s="19" t="str">
        <f t="shared" si="153"/>
        <v>vis</v>
      </c>
      <c r="E1614" s="47">
        <f>VLOOKUP(C1614,Active!C$21:E$693,3,FALSE)</f>
        <v>-17677.000373896582</v>
      </c>
      <c r="F1614" s="21" t="s">
        <v>9287</v>
      </c>
      <c r="G1614" s="19" t="str">
        <f t="shared" si="154"/>
        <v>35401.326</v>
      </c>
      <c r="H1614" s="15">
        <f t="shared" si="155"/>
        <v>-6525</v>
      </c>
      <c r="I1614" s="48" t="s">
        <v>10963</v>
      </c>
      <c r="J1614" s="49" t="s">
        <v>10964</v>
      </c>
      <c r="K1614" s="48">
        <v>-6525</v>
      </c>
      <c r="L1614" s="48" t="s">
        <v>10775</v>
      </c>
      <c r="M1614" s="49" t="s">
        <v>9369</v>
      </c>
      <c r="N1614" s="49"/>
      <c r="O1614" s="50" t="s">
        <v>7032</v>
      </c>
      <c r="P1614" s="50" t="s">
        <v>6998</v>
      </c>
    </row>
    <row r="1615" spans="1:16" ht="13.5" thickBot="1" x14ac:dyDescent="0.25">
      <c r="A1615" s="15" t="str">
        <f t="shared" si="150"/>
        <v> AA 9.105 </v>
      </c>
      <c r="B1615" s="21" t="str">
        <f t="shared" si="151"/>
        <v>I</v>
      </c>
      <c r="C1615" s="15">
        <f t="shared" si="152"/>
        <v>35401.330999999998</v>
      </c>
      <c r="D1615" s="19" t="str">
        <f t="shared" si="153"/>
        <v>vis</v>
      </c>
      <c r="E1615" s="47">
        <f>VLOOKUP(C1615,Active!C$21:E$693,3,FALSE)</f>
        <v>-17676.996190672366</v>
      </c>
      <c r="F1615" s="21" t="s">
        <v>9287</v>
      </c>
      <c r="G1615" s="19" t="str">
        <f t="shared" si="154"/>
        <v>35401.331</v>
      </c>
      <c r="H1615" s="15">
        <f t="shared" si="155"/>
        <v>-6525</v>
      </c>
      <c r="I1615" s="48" t="s">
        <v>10965</v>
      </c>
      <c r="J1615" s="49" t="s">
        <v>10966</v>
      </c>
      <c r="K1615" s="48">
        <v>-6525</v>
      </c>
      <c r="L1615" s="48" t="s">
        <v>10843</v>
      </c>
      <c r="M1615" s="49" t="s">
        <v>9369</v>
      </c>
      <c r="N1615" s="49"/>
      <c r="O1615" s="50" t="s">
        <v>10967</v>
      </c>
      <c r="P1615" s="50" t="s">
        <v>6998</v>
      </c>
    </row>
    <row r="1616" spans="1:16" ht="13.5" thickBot="1" x14ac:dyDescent="0.25">
      <c r="A1616" s="15" t="str">
        <f t="shared" si="150"/>
        <v> AA 9.105 </v>
      </c>
      <c r="B1616" s="21" t="str">
        <f t="shared" si="151"/>
        <v>I</v>
      </c>
      <c r="C1616" s="15">
        <f t="shared" si="152"/>
        <v>35401.334999999999</v>
      </c>
      <c r="D1616" s="19" t="str">
        <f t="shared" si="153"/>
        <v>vis</v>
      </c>
      <c r="E1616" s="47">
        <f>VLOOKUP(C1616,Active!C$21:E$693,3,FALSE)</f>
        <v>-17676.992844092991</v>
      </c>
      <c r="F1616" s="21" t="s">
        <v>9287</v>
      </c>
      <c r="G1616" s="19" t="str">
        <f t="shared" si="154"/>
        <v>35401.335</v>
      </c>
      <c r="H1616" s="15">
        <f t="shared" si="155"/>
        <v>-6525</v>
      </c>
      <c r="I1616" s="48" t="s">
        <v>10968</v>
      </c>
      <c r="J1616" s="49" t="s">
        <v>10969</v>
      </c>
      <c r="K1616" s="48">
        <v>-6525</v>
      </c>
      <c r="L1616" s="48" t="s">
        <v>10707</v>
      </c>
      <c r="M1616" s="49" t="s">
        <v>9369</v>
      </c>
      <c r="N1616" s="49"/>
      <c r="O1616" s="50" t="s">
        <v>6926</v>
      </c>
      <c r="P1616" s="50" t="s">
        <v>6998</v>
      </c>
    </row>
    <row r="1617" spans="1:16" ht="13.5" thickBot="1" x14ac:dyDescent="0.25">
      <c r="A1617" s="15" t="str">
        <f t="shared" si="150"/>
        <v> AA 9.105 </v>
      </c>
      <c r="B1617" s="21" t="str">
        <f t="shared" si="151"/>
        <v>I</v>
      </c>
      <c r="C1617" s="15">
        <f t="shared" si="152"/>
        <v>35413.277999999998</v>
      </c>
      <c r="D1617" s="19" t="str">
        <f t="shared" si="153"/>
        <v>vis</v>
      </c>
      <c r="E1617" s="47">
        <f>VLOOKUP(C1617,Active!C$21:E$693,3,FALSE)</f>
        <v>-17667.000794728938</v>
      </c>
      <c r="F1617" s="21" t="s">
        <v>9287</v>
      </c>
      <c r="G1617" s="19" t="str">
        <f t="shared" si="154"/>
        <v>35413.278</v>
      </c>
      <c r="H1617" s="15">
        <f t="shared" si="155"/>
        <v>-6515</v>
      </c>
      <c r="I1617" s="48" t="s">
        <v>10970</v>
      </c>
      <c r="J1617" s="49" t="s">
        <v>10971</v>
      </c>
      <c r="K1617" s="48">
        <v>-6515</v>
      </c>
      <c r="L1617" s="48" t="s">
        <v>10775</v>
      </c>
      <c r="M1617" s="49" t="s">
        <v>9369</v>
      </c>
      <c r="N1617" s="49"/>
      <c r="O1617" s="50" t="s">
        <v>6926</v>
      </c>
      <c r="P1617" s="50" t="s">
        <v>6998</v>
      </c>
    </row>
    <row r="1618" spans="1:16" ht="13.5" thickBot="1" x14ac:dyDescent="0.25">
      <c r="A1618" s="15" t="str">
        <f t="shared" si="150"/>
        <v> AA 9.105 </v>
      </c>
      <c r="B1618" s="21" t="str">
        <f t="shared" si="151"/>
        <v>I</v>
      </c>
      <c r="C1618" s="15">
        <f t="shared" si="152"/>
        <v>35413.281000000003</v>
      </c>
      <c r="D1618" s="19" t="str">
        <f t="shared" si="153"/>
        <v>vis</v>
      </c>
      <c r="E1618" s="47">
        <f>VLOOKUP(C1618,Active!C$21:E$693,3,FALSE)</f>
        <v>-17666.998284794405</v>
      </c>
      <c r="F1618" s="21" t="s">
        <v>9287</v>
      </c>
      <c r="G1618" s="19" t="str">
        <f t="shared" si="154"/>
        <v>35413.281</v>
      </c>
      <c r="H1618" s="15">
        <f t="shared" si="155"/>
        <v>-6515</v>
      </c>
      <c r="I1618" s="48" t="s">
        <v>10972</v>
      </c>
      <c r="J1618" s="49" t="s">
        <v>10973</v>
      </c>
      <c r="K1618" s="48">
        <v>-6515</v>
      </c>
      <c r="L1618" s="48" t="s">
        <v>10760</v>
      </c>
      <c r="M1618" s="49" t="s">
        <v>9369</v>
      </c>
      <c r="N1618" s="49"/>
      <c r="O1618" s="50" t="s">
        <v>7032</v>
      </c>
      <c r="P1618" s="50" t="s">
        <v>6998</v>
      </c>
    </row>
    <row r="1619" spans="1:16" ht="13.5" thickBot="1" x14ac:dyDescent="0.25">
      <c r="A1619" s="15" t="str">
        <f t="shared" si="150"/>
        <v> AC 172.14 </v>
      </c>
      <c r="B1619" s="21" t="str">
        <f t="shared" si="151"/>
        <v>I</v>
      </c>
      <c r="C1619" s="15">
        <f t="shared" si="152"/>
        <v>35414.487000000001</v>
      </c>
      <c r="D1619" s="19" t="str">
        <f t="shared" si="153"/>
        <v>vis</v>
      </c>
      <c r="E1619" s="47">
        <f>VLOOKUP(C1619,Active!C$21:E$693,3,FALSE)</f>
        <v>-17665.989291113336</v>
      </c>
      <c r="F1619" s="21" t="s">
        <v>9287</v>
      </c>
      <c r="G1619" s="19" t="str">
        <f t="shared" si="154"/>
        <v>35414.487</v>
      </c>
      <c r="H1619" s="15">
        <f t="shared" si="155"/>
        <v>-6514</v>
      </c>
      <c r="I1619" s="48" t="s">
        <v>10974</v>
      </c>
      <c r="J1619" s="49" t="s">
        <v>10975</v>
      </c>
      <c r="K1619" s="48">
        <v>-6514</v>
      </c>
      <c r="L1619" s="48" t="s">
        <v>10976</v>
      </c>
      <c r="M1619" s="49" t="s">
        <v>9369</v>
      </c>
      <c r="N1619" s="49"/>
      <c r="O1619" s="50" t="s">
        <v>10977</v>
      </c>
      <c r="P1619" s="50" t="s">
        <v>10978</v>
      </c>
    </row>
    <row r="1620" spans="1:16" ht="13.5" thickBot="1" x14ac:dyDescent="0.25">
      <c r="A1620" s="15" t="str">
        <f t="shared" si="150"/>
        <v> AC 172.14 </v>
      </c>
      <c r="B1620" s="21" t="str">
        <f t="shared" si="151"/>
        <v>I</v>
      </c>
      <c r="C1620" s="15">
        <f t="shared" si="152"/>
        <v>35431.216</v>
      </c>
      <c r="D1620" s="19" t="str">
        <f t="shared" si="153"/>
        <v>vis</v>
      </c>
      <c r="E1620" s="47">
        <f>VLOOKUP(C1620,Active!C$21:E$693,3,FALSE)</f>
        <v>-17651.993059529039</v>
      </c>
      <c r="F1620" s="21" t="s">
        <v>9287</v>
      </c>
      <c r="G1620" s="19" t="str">
        <f t="shared" si="154"/>
        <v>35431.216</v>
      </c>
      <c r="H1620" s="15">
        <f t="shared" si="155"/>
        <v>-6500</v>
      </c>
      <c r="I1620" s="48" t="s">
        <v>10979</v>
      </c>
      <c r="J1620" s="49" t="s">
        <v>10980</v>
      </c>
      <c r="K1620" s="48">
        <v>-6500</v>
      </c>
      <c r="L1620" s="48" t="s">
        <v>10707</v>
      </c>
      <c r="M1620" s="49" t="s">
        <v>9369</v>
      </c>
      <c r="N1620" s="49"/>
      <c r="O1620" s="50" t="s">
        <v>10977</v>
      </c>
      <c r="P1620" s="50" t="s">
        <v>10978</v>
      </c>
    </row>
    <row r="1621" spans="1:16" ht="13.5" thickBot="1" x14ac:dyDescent="0.25">
      <c r="A1621" s="15" t="str">
        <f t="shared" si="150"/>
        <v> MSAI 30.204 </v>
      </c>
      <c r="B1621" s="21" t="str">
        <f t="shared" si="151"/>
        <v>I</v>
      </c>
      <c r="C1621" s="15">
        <f t="shared" si="152"/>
        <v>35432.402399999999</v>
      </c>
      <c r="D1621" s="19" t="str">
        <f t="shared" si="153"/>
        <v>vis</v>
      </c>
      <c r="E1621" s="47">
        <f>VLOOKUP(C1621,Active!C$21:E$693,3,FALSE)</f>
        <v>-17651.000464086897</v>
      </c>
      <c r="F1621" s="21" t="s">
        <v>9287</v>
      </c>
      <c r="G1621" s="19" t="str">
        <f t="shared" si="154"/>
        <v>35432.4024</v>
      </c>
      <c r="H1621" s="15">
        <f t="shared" si="155"/>
        <v>-6499</v>
      </c>
      <c r="I1621" s="48" t="s">
        <v>10981</v>
      </c>
      <c r="J1621" s="49" t="s">
        <v>10982</v>
      </c>
      <c r="K1621" s="48">
        <v>-6499</v>
      </c>
      <c r="L1621" s="48" t="s">
        <v>10983</v>
      </c>
      <c r="M1621" s="49" t="s">
        <v>10601</v>
      </c>
      <c r="N1621" s="49" t="s">
        <v>10602</v>
      </c>
      <c r="O1621" s="50" t="s">
        <v>10984</v>
      </c>
      <c r="P1621" s="50" t="s">
        <v>10985</v>
      </c>
    </row>
    <row r="1622" spans="1:16" ht="13.5" thickBot="1" x14ac:dyDescent="0.25">
      <c r="A1622" s="15" t="str">
        <f t="shared" si="150"/>
        <v> AA 9.105 </v>
      </c>
      <c r="B1622" s="21" t="str">
        <f t="shared" si="151"/>
        <v>I</v>
      </c>
      <c r="C1622" s="15">
        <f t="shared" si="152"/>
        <v>35450.334000000003</v>
      </c>
      <c r="D1622" s="19" t="str">
        <f t="shared" si="153"/>
        <v>vis</v>
      </c>
      <c r="E1622" s="47">
        <f>VLOOKUP(C1622,Active!C$21:E$693,3,FALSE)</f>
        <v>-17635.998083413993</v>
      </c>
      <c r="F1622" s="21" t="s">
        <v>9287</v>
      </c>
      <c r="G1622" s="19" t="str">
        <f t="shared" si="154"/>
        <v>35450.334</v>
      </c>
      <c r="H1622" s="15">
        <f t="shared" si="155"/>
        <v>-6484</v>
      </c>
      <c r="I1622" s="48" t="s">
        <v>10986</v>
      </c>
      <c r="J1622" s="49" t="s">
        <v>10987</v>
      </c>
      <c r="K1622" s="48">
        <v>-6484</v>
      </c>
      <c r="L1622" s="48" t="s">
        <v>10760</v>
      </c>
      <c r="M1622" s="49" t="s">
        <v>9369</v>
      </c>
      <c r="N1622" s="49"/>
      <c r="O1622" s="50" t="s">
        <v>6926</v>
      </c>
      <c r="P1622" s="50" t="s">
        <v>6998</v>
      </c>
    </row>
    <row r="1623" spans="1:16" ht="13.5" thickBot="1" x14ac:dyDescent="0.25">
      <c r="A1623" s="15" t="str">
        <f t="shared" si="150"/>
        <v> AC 172.14 </v>
      </c>
      <c r="B1623" s="21" t="str">
        <f t="shared" si="151"/>
        <v>I</v>
      </c>
      <c r="C1623" s="15">
        <f t="shared" si="152"/>
        <v>35462.29</v>
      </c>
      <c r="D1623" s="19" t="str">
        <f t="shared" si="153"/>
        <v>vis</v>
      </c>
      <c r="E1623" s="47">
        <f>VLOOKUP(C1623,Active!C$21:E$693,3,FALSE)</f>
        <v>-17625.995157666977</v>
      </c>
      <c r="F1623" s="21" t="s">
        <v>9287</v>
      </c>
      <c r="G1623" s="19" t="str">
        <f t="shared" si="154"/>
        <v>35462.290</v>
      </c>
      <c r="H1623" s="15">
        <f t="shared" si="155"/>
        <v>-6474</v>
      </c>
      <c r="I1623" s="48" t="s">
        <v>10988</v>
      </c>
      <c r="J1623" s="49" t="s">
        <v>10989</v>
      </c>
      <c r="K1623" s="48">
        <v>-6474</v>
      </c>
      <c r="L1623" s="48" t="s">
        <v>10846</v>
      </c>
      <c r="M1623" s="49" t="s">
        <v>9369</v>
      </c>
      <c r="N1623" s="49"/>
      <c r="O1623" s="50" t="s">
        <v>10977</v>
      </c>
      <c r="P1623" s="50" t="s">
        <v>10978</v>
      </c>
    </row>
    <row r="1624" spans="1:16" ht="13.5" thickBot="1" x14ac:dyDescent="0.25">
      <c r="A1624" s="15" t="str">
        <f t="shared" si="150"/>
        <v>BAVM 12 </v>
      </c>
      <c r="B1624" s="21" t="str">
        <f t="shared" si="151"/>
        <v>I</v>
      </c>
      <c r="C1624" s="15">
        <f t="shared" si="152"/>
        <v>35505.311999999998</v>
      </c>
      <c r="D1624" s="19" t="str">
        <f t="shared" si="153"/>
        <v>vis</v>
      </c>
      <c r="E1624" s="47">
        <f>VLOOKUP(C1624,Active!C$21:E$693,3,FALSE)</f>
        <v>-17590.001023216646</v>
      </c>
      <c r="F1624" s="21" t="s">
        <v>9287</v>
      </c>
      <c r="G1624" s="19" t="str">
        <f t="shared" si="154"/>
        <v>35505.312</v>
      </c>
      <c r="H1624" s="15">
        <f t="shared" si="155"/>
        <v>-6438</v>
      </c>
      <c r="I1624" s="48" t="s">
        <v>10990</v>
      </c>
      <c r="J1624" s="49" t="s">
        <v>10991</v>
      </c>
      <c r="K1624" s="48">
        <v>-6438</v>
      </c>
      <c r="L1624" s="48" t="s">
        <v>10775</v>
      </c>
      <c r="M1624" s="49" t="s">
        <v>9369</v>
      </c>
      <c r="N1624" s="49"/>
      <c r="O1624" s="50" t="s">
        <v>10992</v>
      </c>
      <c r="P1624" s="51" t="s">
        <v>7005</v>
      </c>
    </row>
    <row r="1625" spans="1:16" ht="13.5" thickBot="1" x14ac:dyDescent="0.25">
      <c r="A1625" s="15" t="str">
        <f t="shared" si="150"/>
        <v> AC 172.14 </v>
      </c>
      <c r="B1625" s="21" t="str">
        <f t="shared" si="151"/>
        <v>I</v>
      </c>
      <c r="C1625" s="15">
        <f t="shared" si="152"/>
        <v>35511.296999999999</v>
      </c>
      <c r="D1625" s="19" t="str">
        <f t="shared" si="153"/>
        <v>vis</v>
      </c>
      <c r="E1625" s="47">
        <f>VLOOKUP(C1625,Active!C$21:E$693,3,FALSE)</f>
        <v>-17584.993703829234</v>
      </c>
      <c r="F1625" s="21" t="s">
        <v>9287</v>
      </c>
      <c r="G1625" s="19" t="str">
        <f t="shared" si="154"/>
        <v>35511.297</v>
      </c>
      <c r="H1625" s="15">
        <f t="shared" si="155"/>
        <v>-6433</v>
      </c>
      <c r="I1625" s="48" t="s">
        <v>10993</v>
      </c>
      <c r="J1625" s="49" t="s">
        <v>10994</v>
      </c>
      <c r="K1625" s="48">
        <v>-6433</v>
      </c>
      <c r="L1625" s="48" t="s">
        <v>10707</v>
      </c>
      <c r="M1625" s="49" t="s">
        <v>9369</v>
      </c>
      <c r="N1625" s="49"/>
      <c r="O1625" s="50" t="s">
        <v>10977</v>
      </c>
      <c r="P1625" s="50" t="s">
        <v>10978</v>
      </c>
    </row>
    <row r="1626" spans="1:16" ht="13.5" thickBot="1" x14ac:dyDescent="0.25">
      <c r="A1626" s="15" t="str">
        <f t="shared" si="150"/>
        <v>BAVM 12 </v>
      </c>
      <c r="B1626" s="21" t="str">
        <f t="shared" si="151"/>
        <v>I</v>
      </c>
      <c r="C1626" s="15">
        <f t="shared" si="152"/>
        <v>35530.411999999997</v>
      </c>
      <c r="D1626" s="19" t="str">
        <f t="shared" si="153"/>
        <v>vis</v>
      </c>
      <c r="E1626" s="47">
        <f>VLOOKUP(C1626,Active!C$21:E$693,3,FALSE)</f>
        <v>-17569.001237648721</v>
      </c>
      <c r="F1626" s="21" t="s">
        <v>9287</v>
      </c>
      <c r="G1626" s="19" t="str">
        <f t="shared" si="154"/>
        <v>35530.412</v>
      </c>
      <c r="H1626" s="15">
        <f t="shared" si="155"/>
        <v>-6417</v>
      </c>
      <c r="I1626" s="48" t="s">
        <v>10995</v>
      </c>
      <c r="J1626" s="49" t="s">
        <v>10996</v>
      </c>
      <c r="K1626" s="48">
        <v>-6417</v>
      </c>
      <c r="L1626" s="48" t="s">
        <v>10775</v>
      </c>
      <c r="M1626" s="49" t="s">
        <v>9369</v>
      </c>
      <c r="N1626" s="49"/>
      <c r="O1626" s="50" t="s">
        <v>10992</v>
      </c>
      <c r="P1626" s="51" t="s">
        <v>7005</v>
      </c>
    </row>
    <row r="1627" spans="1:16" ht="13.5" thickBot="1" x14ac:dyDescent="0.25">
      <c r="A1627" s="15" t="str">
        <f t="shared" si="150"/>
        <v>BAVM 12 </v>
      </c>
      <c r="B1627" s="21" t="str">
        <f t="shared" si="151"/>
        <v>I</v>
      </c>
      <c r="C1627" s="15">
        <f t="shared" si="152"/>
        <v>35536.385999999999</v>
      </c>
      <c r="D1627" s="19" t="str">
        <f t="shared" si="153"/>
        <v>vis</v>
      </c>
      <c r="E1627" s="47">
        <f>VLOOKUP(C1627,Active!C$21:E$693,3,FALSE)</f>
        <v>-17564.003121354584</v>
      </c>
      <c r="F1627" s="21" t="s">
        <v>9287</v>
      </c>
      <c r="G1627" s="19" t="str">
        <f t="shared" si="154"/>
        <v>35536.386</v>
      </c>
      <c r="H1627" s="15">
        <f t="shared" si="155"/>
        <v>-6412</v>
      </c>
      <c r="I1627" s="48" t="s">
        <v>10997</v>
      </c>
      <c r="J1627" s="49" t="s">
        <v>10998</v>
      </c>
      <c r="K1627" s="48">
        <v>-6412</v>
      </c>
      <c r="L1627" s="48" t="s">
        <v>10734</v>
      </c>
      <c r="M1627" s="49" t="s">
        <v>9369</v>
      </c>
      <c r="N1627" s="49"/>
      <c r="O1627" s="50" t="s">
        <v>10992</v>
      </c>
      <c r="P1627" s="51" t="s">
        <v>7005</v>
      </c>
    </row>
    <row r="1628" spans="1:16" ht="13.5" thickBot="1" x14ac:dyDescent="0.25">
      <c r="A1628" s="15" t="str">
        <f t="shared" si="150"/>
        <v>BAVM 12 </v>
      </c>
      <c r="B1628" s="21" t="str">
        <f t="shared" si="151"/>
        <v>I</v>
      </c>
      <c r="C1628" s="15">
        <f t="shared" si="152"/>
        <v>35554.319000000003</v>
      </c>
      <c r="D1628" s="19" t="str">
        <f t="shared" si="153"/>
        <v>vis</v>
      </c>
      <c r="E1628" s="47">
        <f>VLOOKUP(C1628,Active!C$21:E$693,3,FALSE)</f>
        <v>-17548.999569378899</v>
      </c>
      <c r="F1628" s="21" t="s">
        <v>9287</v>
      </c>
      <c r="G1628" s="19" t="str">
        <f t="shared" si="154"/>
        <v>35554.319</v>
      </c>
      <c r="H1628" s="15">
        <f t="shared" si="155"/>
        <v>-6397</v>
      </c>
      <c r="I1628" s="48" t="s">
        <v>10999</v>
      </c>
      <c r="J1628" s="49" t="s">
        <v>11000</v>
      </c>
      <c r="K1628" s="48">
        <v>-6397</v>
      </c>
      <c r="L1628" s="48" t="s">
        <v>10699</v>
      </c>
      <c r="M1628" s="49" t="s">
        <v>9369</v>
      </c>
      <c r="N1628" s="49"/>
      <c r="O1628" s="50" t="s">
        <v>10992</v>
      </c>
      <c r="P1628" s="51" t="s">
        <v>7005</v>
      </c>
    </row>
    <row r="1629" spans="1:16" ht="13.5" thickBot="1" x14ac:dyDescent="0.25">
      <c r="A1629" s="15" t="str">
        <f t="shared" si="150"/>
        <v> AA 9.105 </v>
      </c>
      <c r="B1629" s="21" t="str">
        <f t="shared" si="151"/>
        <v>I</v>
      </c>
      <c r="C1629" s="15">
        <f t="shared" si="152"/>
        <v>35560.296000000002</v>
      </c>
      <c r="D1629" s="19" t="str">
        <f t="shared" si="153"/>
        <v>vis</v>
      </c>
      <c r="E1629" s="47">
        <f>VLOOKUP(C1629,Active!C$21:E$693,3,FALSE)</f>
        <v>-17543.998943150233</v>
      </c>
      <c r="F1629" s="21" t="s">
        <v>9287</v>
      </c>
      <c r="G1629" s="19" t="str">
        <f t="shared" si="154"/>
        <v>35560.296</v>
      </c>
      <c r="H1629" s="15">
        <f t="shared" si="155"/>
        <v>-6392</v>
      </c>
      <c r="I1629" s="48" t="s">
        <v>11001</v>
      </c>
      <c r="J1629" s="49" t="s">
        <v>11002</v>
      </c>
      <c r="K1629" s="48">
        <v>-6392</v>
      </c>
      <c r="L1629" s="48" t="s">
        <v>10760</v>
      </c>
      <c r="M1629" s="49" t="s">
        <v>9369</v>
      </c>
      <c r="N1629" s="49"/>
      <c r="O1629" s="50" t="s">
        <v>6926</v>
      </c>
      <c r="P1629" s="50" t="s">
        <v>6998</v>
      </c>
    </row>
    <row r="1630" spans="1:16" ht="13.5" thickBot="1" x14ac:dyDescent="0.25">
      <c r="A1630" s="15" t="str">
        <f t="shared" si="150"/>
        <v>BAVM 12 </v>
      </c>
      <c r="B1630" s="21" t="str">
        <f t="shared" si="151"/>
        <v>I</v>
      </c>
      <c r="C1630" s="15">
        <f t="shared" si="152"/>
        <v>35560.296999999999</v>
      </c>
      <c r="D1630" s="19" t="str">
        <f t="shared" si="153"/>
        <v>vis</v>
      </c>
      <c r="E1630" s="47">
        <f>VLOOKUP(C1630,Active!C$21:E$693,3,FALSE)</f>
        <v>-17543.998106505394</v>
      </c>
      <c r="F1630" s="21" t="s">
        <v>9287</v>
      </c>
      <c r="G1630" s="19" t="str">
        <f t="shared" si="154"/>
        <v>35560.297</v>
      </c>
      <c r="H1630" s="15">
        <f t="shared" si="155"/>
        <v>-6392</v>
      </c>
      <c r="I1630" s="48" t="s">
        <v>11003</v>
      </c>
      <c r="J1630" s="49" t="s">
        <v>11004</v>
      </c>
      <c r="K1630" s="48">
        <v>-6392</v>
      </c>
      <c r="L1630" s="48" t="s">
        <v>10723</v>
      </c>
      <c r="M1630" s="49" t="s">
        <v>9369</v>
      </c>
      <c r="N1630" s="49"/>
      <c r="O1630" s="50" t="s">
        <v>10992</v>
      </c>
      <c r="P1630" s="51" t="s">
        <v>7005</v>
      </c>
    </row>
    <row r="1631" spans="1:16" ht="13.5" thickBot="1" x14ac:dyDescent="0.25">
      <c r="A1631" s="15" t="str">
        <f t="shared" si="150"/>
        <v> AC 172.14 </v>
      </c>
      <c r="B1631" s="21" t="str">
        <f t="shared" si="151"/>
        <v>I</v>
      </c>
      <c r="C1631" s="15">
        <f t="shared" si="152"/>
        <v>35566.267</v>
      </c>
      <c r="D1631" s="19" t="str">
        <f t="shared" si="153"/>
        <v>vis</v>
      </c>
      <c r="E1631" s="47">
        <f>VLOOKUP(C1631,Active!C$21:E$693,3,FALSE)</f>
        <v>-17539.003336790629</v>
      </c>
      <c r="F1631" s="21" t="s">
        <v>9287</v>
      </c>
      <c r="G1631" s="19" t="str">
        <f t="shared" si="154"/>
        <v>35566.267</v>
      </c>
      <c r="H1631" s="15">
        <f t="shared" si="155"/>
        <v>-6387</v>
      </c>
      <c r="I1631" s="48" t="s">
        <v>11005</v>
      </c>
      <c r="J1631" s="49" t="s">
        <v>11006</v>
      </c>
      <c r="K1631" s="48">
        <v>-6387</v>
      </c>
      <c r="L1631" s="48" t="s">
        <v>10734</v>
      </c>
      <c r="M1631" s="49" t="s">
        <v>9369</v>
      </c>
      <c r="N1631" s="49"/>
      <c r="O1631" s="50" t="s">
        <v>10977</v>
      </c>
      <c r="P1631" s="50" t="s">
        <v>10978</v>
      </c>
    </row>
    <row r="1632" spans="1:16" ht="13.5" thickBot="1" x14ac:dyDescent="0.25">
      <c r="A1632" s="15" t="str">
        <f t="shared" si="150"/>
        <v> AC 172.14 </v>
      </c>
      <c r="B1632" s="21" t="str">
        <f t="shared" si="151"/>
        <v>I</v>
      </c>
      <c r="C1632" s="15">
        <f t="shared" si="152"/>
        <v>35567.46</v>
      </c>
      <c r="D1632" s="19" t="str">
        <f t="shared" si="153"/>
        <v>vis</v>
      </c>
      <c r="E1632" s="47">
        <f>VLOOKUP(C1632,Active!C$21:E$693,3,FALSE)</f>
        <v>-17538.005219492523</v>
      </c>
      <c r="F1632" s="21" t="s">
        <v>9287</v>
      </c>
      <c r="G1632" s="19" t="str">
        <f t="shared" si="154"/>
        <v>35567.460</v>
      </c>
      <c r="H1632" s="15">
        <f t="shared" si="155"/>
        <v>-6386</v>
      </c>
      <c r="I1632" s="48" t="s">
        <v>11007</v>
      </c>
      <c r="J1632" s="49" t="s">
        <v>11008</v>
      </c>
      <c r="K1632" s="48">
        <v>-6386</v>
      </c>
      <c r="L1632" s="48" t="s">
        <v>10615</v>
      </c>
      <c r="M1632" s="49" t="s">
        <v>9369</v>
      </c>
      <c r="N1632" s="49"/>
      <c r="O1632" s="50" t="s">
        <v>10977</v>
      </c>
      <c r="P1632" s="50" t="s">
        <v>10978</v>
      </c>
    </row>
    <row r="1633" spans="1:16" ht="13.5" thickBot="1" x14ac:dyDescent="0.25">
      <c r="A1633" s="15" t="str">
        <f t="shared" si="150"/>
        <v> AC 172.14 </v>
      </c>
      <c r="B1633" s="21" t="str">
        <f t="shared" si="151"/>
        <v>I</v>
      </c>
      <c r="C1633" s="15">
        <f t="shared" si="152"/>
        <v>35572.248</v>
      </c>
      <c r="D1633" s="19" t="str">
        <f t="shared" si="153"/>
        <v>vis</v>
      </c>
      <c r="E1633" s="47">
        <f>VLOOKUP(C1633,Active!C$21:E$693,3,FALSE)</f>
        <v>-17533.999363982592</v>
      </c>
      <c r="F1633" s="21" t="s">
        <v>9287</v>
      </c>
      <c r="G1633" s="19" t="str">
        <f t="shared" si="154"/>
        <v>35572.248</v>
      </c>
      <c r="H1633" s="15">
        <f t="shared" si="155"/>
        <v>-6382</v>
      </c>
      <c r="I1633" s="48" t="s">
        <v>11009</v>
      </c>
      <c r="J1633" s="49" t="s">
        <v>11010</v>
      </c>
      <c r="K1633" s="48">
        <v>-6382</v>
      </c>
      <c r="L1633" s="48" t="s">
        <v>10699</v>
      </c>
      <c r="M1633" s="49" t="s">
        <v>9369</v>
      </c>
      <c r="N1633" s="49"/>
      <c r="O1633" s="50" t="s">
        <v>10977</v>
      </c>
      <c r="P1633" s="50" t="s">
        <v>10978</v>
      </c>
    </row>
    <row r="1634" spans="1:16" ht="13.5" thickBot="1" x14ac:dyDescent="0.25">
      <c r="A1634" s="15" t="str">
        <f t="shared" si="150"/>
        <v> AC 172.14 </v>
      </c>
      <c r="B1634" s="21" t="str">
        <f t="shared" si="151"/>
        <v>I</v>
      </c>
      <c r="C1634" s="15">
        <f t="shared" si="152"/>
        <v>35573.428</v>
      </c>
      <c r="D1634" s="19" t="str">
        <f t="shared" si="153"/>
        <v>vis</v>
      </c>
      <c r="E1634" s="47">
        <f>VLOOKUP(C1634,Active!C$21:E$693,3,FALSE)</f>
        <v>-17533.012123067445</v>
      </c>
      <c r="F1634" s="21" t="s">
        <v>9287</v>
      </c>
      <c r="G1634" s="19" t="str">
        <f t="shared" si="154"/>
        <v>35573.428</v>
      </c>
      <c r="H1634" s="15">
        <f t="shared" si="155"/>
        <v>-6381</v>
      </c>
      <c r="I1634" s="48" t="s">
        <v>11011</v>
      </c>
      <c r="J1634" s="49" t="s">
        <v>11012</v>
      </c>
      <c r="K1634" s="48">
        <v>-6381</v>
      </c>
      <c r="L1634" s="48" t="s">
        <v>10586</v>
      </c>
      <c r="M1634" s="49" t="s">
        <v>9369</v>
      </c>
      <c r="N1634" s="49"/>
      <c r="O1634" s="50" t="s">
        <v>10977</v>
      </c>
      <c r="P1634" s="50" t="s">
        <v>10978</v>
      </c>
    </row>
    <row r="1635" spans="1:16" ht="13.5" thickBot="1" x14ac:dyDescent="0.25">
      <c r="A1635" s="15" t="str">
        <f t="shared" si="150"/>
        <v> AA 7.189 </v>
      </c>
      <c r="B1635" s="21" t="str">
        <f t="shared" si="151"/>
        <v>I</v>
      </c>
      <c r="C1635" s="15">
        <f t="shared" si="152"/>
        <v>35592.567999999999</v>
      </c>
      <c r="D1635" s="19" t="str">
        <f t="shared" si="153"/>
        <v>vis</v>
      </c>
      <c r="E1635" s="47">
        <f>VLOOKUP(C1635,Active!C$21:E$693,3,FALSE)</f>
        <v>-17516.998740765848</v>
      </c>
      <c r="F1635" s="21" t="s">
        <v>9287</v>
      </c>
      <c r="G1635" s="19" t="str">
        <f t="shared" si="154"/>
        <v>35592.568</v>
      </c>
      <c r="H1635" s="15">
        <f t="shared" si="155"/>
        <v>-6365</v>
      </c>
      <c r="I1635" s="48" t="s">
        <v>11013</v>
      </c>
      <c r="J1635" s="49" t="s">
        <v>11014</v>
      </c>
      <c r="K1635" s="48">
        <v>-6365</v>
      </c>
      <c r="L1635" s="48" t="s">
        <v>10760</v>
      </c>
      <c r="M1635" s="49" t="s">
        <v>9369</v>
      </c>
      <c r="N1635" s="49"/>
      <c r="O1635" s="50" t="s">
        <v>10485</v>
      </c>
      <c r="P1635" s="50" t="s">
        <v>11015</v>
      </c>
    </row>
    <row r="1636" spans="1:16" ht="13.5" thickBot="1" x14ac:dyDescent="0.25">
      <c r="A1636" s="15" t="str">
        <f t="shared" si="150"/>
        <v> AC 172.14 </v>
      </c>
      <c r="B1636" s="21" t="str">
        <f t="shared" si="151"/>
        <v>I</v>
      </c>
      <c r="C1636" s="15">
        <f t="shared" si="152"/>
        <v>35604.516000000003</v>
      </c>
      <c r="D1636" s="19" t="str">
        <f t="shared" si="153"/>
        <v>vis</v>
      </c>
      <c r="E1636" s="47">
        <f>VLOOKUP(C1636,Active!C$21:E$693,3,FALSE)</f>
        <v>-17507.002508177575</v>
      </c>
      <c r="F1636" s="21" t="s">
        <v>9287</v>
      </c>
      <c r="G1636" s="19" t="str">
        <f t="shared" si="154"/>
        <v>35604.516</v>
      </c>
      <c r="H1636" s="15">
        <f t="shared" si="155"/>
        <v>-6355</v>
      </c>
      <c r="I1636" s="48" t="s">
        <v>11016</v>
      </c>
      <c r="J1636" s="49" t="s">
        <v>11017</v>
      </c>
      <c r="K1636" s="48">
        <v>-6355</v>
      </c>
      <c r="L1636" s="48" t="s">
        <v>10742</v>
      </c>
      <c r="M1636" s="49" t="s">
        <v>9369</v>
      </c>
      <c r="N1636" s="49"/>
      <c r="O1636" s="50" t="s">
        <v>10977</v>
      </c>
      <c r="P1636" s="50" t="s">
        <v>10978</v>
      </c>
    </row>
    <row r="1637" spans="1:16" ht="13.5" thickBot="1" x14ac:dyDescent="0.25">
      <c r="A1637" s="15" t="str">
        <f t="shared" si="150"/>
        <v> AC 172.14 </v>
      </c>
      <c r="B1637" s="21" t="str">
        <f t="shared" si="151"/>
        <v>I</v>
      </c>
      <c r="C1637" s="15">
        <f t="shared" si="152"/>
        <v>35609.311000000002</v>
      </c>
      <c r="D1637" s="19" t="str">
        <f t="shared" si="153"/>
        <v>vis</v>
      </c>
      <c r="E1637" s="47">
        <f>VLOOKUP(C1637,Active!C$21:E$693,3,FALSE)</f>
        <v>-17502.990796153743</v>
      </c>
      <c r="F1637" s="21" t="s">
        <v>9287</v>
      </c>
      <c r="G1637" s="19" t="str">
        <f t="shared" si="154"/>
        <v>35609.311</v>
      </c>
      <c r="H1637" s="15">
        <f t="shared" si="155"/>
        <v>-6351</v>
      </c>
      <c r="I1637" s="48" t="s">
        <v>11018</v>
      </c>
      <c r="J1637" s="49" t="s">
        <v>11019</v>
      </c>
      <c r="K1637" s="48">
        <v>-6351</v>
      </c>
      <c r="L1637" s="48" t="s">
        <v>11020</v>
      </c>
      <c r="M1637" s="49" t="s">
        <v>9369</v>
      </c>
      <c r="N1637" s="49"/>
      <c r="O1637" s="50" t="s">
        <v>10977</v>
      </c>
      <c r="P1637" s="50" t="s">
        <v>10978</v>
      </c>
    </row>
    <row r="1638" spans="1:16" ht="13.5" thickBot="1" x14ac:dyDescent="0.25">
      <c r="A1638" s="15" t="str">
        <f t="shared" si="150"/>
        <v> AA 7.189 </v>
      </c>
      <c r="B1638" s="21" t="str">
        <f t="shared" si="151"/>
        <v>I</v>
      </c>
      <c r="C1638" s="15">
        <f t="shared" si="152"/>
        <v>35622.447</v>
      </c>
      <c r="D1638" s="19" t="str">
        <f t="shared" si="153"/>
        <v>vis</v>
      </c>
      <c r="E1638" s="47">
        <f>VLOOKUP(C1638,Active!C$21:E$693,3,FALSE)</f>
        <v>-17492.00062949158</v>
      </c>
      <c r="F1638" s="21" t="s">
        <v>9287</v>
      </c>
      <c r="G1638" s="19" t="str">
        <f t="shared" si="154"/>
        <v>35622.447</v>
      </c>
      <c r="H1638" s="15">
        <f t="shared" si="155"/>
        <v>-6340</v>
      </c>
      <c r="I1638" s="48" t="s">
        <v>11021</v>
      </c>
      <c r="J1638" s="49" t="s">
        <v>11022</v>
      </c>
      <c r="K1638" s="48">
        <v>-6340</v>
      </c>
      <c r="L1638" s="48" t="s">
        <v>10710</v>
      </c>
      <c r="M1638" s="49" t="s">
        <v>9369</v>
      </c>
      <c r="N1638" s="49"/>
      <c r="O1638" s="50" t="s">
        <v>10485</v>
      </c>
      <c r="P1638" s="50" t="s">
        <v>11015</v>
      </c>
    </row>
    <row r="1639" spans="1:16" ht="13.5" thickBot="1" x14ac:dyDescent="0.25">
      <c r="A1639" s="15" t="str">
        <f t="shared" si="150"/>
        <v> AC 172.13 </v>
      </c>
      <c r="B1639" s="21" t="str">
        <f t="shared" si="151"/>
        <v>I</v>
      </c>
      <c r="C1639" s="15">
        <f t="shared" si="152"/>
        <v>35640.381000000001</v>
      </c>
      <c r="D1639" s="19" t="str">
        <f t="shared" si="153"/>
        <v>vis</v>
      </c>
      <c r="E1639" s="47">
        <f>VLOOKUP(C1639,Active!C$21:E$693,3,FALSE)</f>
        <v>-17476.996240871056</v>
      </c>
      <c r="F1639" s="21" t="s">
        <v>9287</v>
      </c>
      <c r="G1639" s="19" t="str">
        <f t="shared" si="154"/>
        <v>35640.381</v>
      </c>
      <c r="H1639" s="15">
        <f t="shared" si="155"/>
        <v>-6325</v>
      </c>
      <c r="I1639" s="48" t="s">
        <v>11023</v>
      </c>
      <c r="J1639" s="49" t="s">
        <v>11024</v>
      </c>
      <c r="K1639" s="48">
        <v>-6325</v>
      </c>
      <c r="L1639" s="48" t="s">
        <v>6911</v>
      </c>
      <c r="M1639" s="49" t="s">
        <v>9369</v>
      </c>
      <c r="N1639" s="49"/>
      <c r="O1639" s="50" t="s">
        <v>10364</v>
      </c>
      <c r="P1639" s="50" t="s">
        <v>10365</v>
      </c>
    </row>
    <row r="1640" spans="1:16" ht="13.5" thickBot="1" x14ac:dyDescent="0.25">
      <c r="A1640" s="15" t="str">
        <f t="shared" si="150"/>
        <v> AC 172.13 </v>
      </c>
      <c r="B1640" s="21" t="str">
        <f t="shared" si="151"/>
        <v>I</v>
      </c>
      <c r="C1640" s="15">
        <f t="shared" si="152"/>
        <v>35652.339</v>
      </c>
      <c r="D1640" s="19" t="str">
        <f t="shared" si="153"/>
        <v>vis</v>
      </c>
      <c r="E1640" s="47">
        <f>VLOOKUP(C1640,Active!C$21:E$693,3,FALSE)</f>
        <v>-17466.991641834353</v>
      </c>
      <c r="F1640" s="21" t="s">
        <v>9287</v>
      </c>
      <c r="G1640" s="19" t="str">
        <f t="shared" si="154"/>
        <v>35652.339</v>
      </c>
      <c r="H1640" s="15">
        <f t="shared" si="155"/>
        <v>-6315</v>
      </c>
      <c r="I1640" s="48" t="s">
        <v>11025</v>
      </c>
      <c r="J1640" s="49" t="s">
        <v>11026</v>
      </c>
      <c r="K1640" s="48">
        <v>-6315</v>
      </c>
      <c r="L1640" s="48" t="s">
        <v>11020</v>
      </c>
      <c r="M1640" s="49" t="s">
        <v>9369</v>
      </c>
      <c r="N1640" s="49"/>
      <c r="O1640" s="50" t="s">
        <v>10364</v>
      </c>
      <c r="P1640" s="50" t="s">
        <v>10365</v>
      </c>
    </row>
    <row r="1641" spans="1:16" ht="13.5" thickBot="1" x14ac:dyDescent="0.25">
      <c r="A1641" s="15" t="str">
        <f t="shared" si="150"/>
        <v> ST 27.317 </v>
      </c>
      <c r="B1641" s="21" t="str">
        <f t="shared" si="151"/>
        <v>I</v>
      </c>
      <c r="C1641" s="15">
        <f t="shared" si="152"/>
        <v>35666.675999999999</v>
      </c>
      <c r="D1641" s="19" t="str">
        <f t="shared" si="153"/>
        <v>vis</v>
      </c>
      <c r="E1641" s="47">
        <f>VLOOKUP(C1641,Active!C$21:E$693,3,FALSE)</f>
        <v>-17454.996664715334</v>
      </c>
      <c r="F1641" s="21" t="s">
        <v>9287</v>
      </c>
      <c r="G1641" s="19" t="str">
        <f t="shared" si="154"/>
        <v>35666.676</v>
      </c>
      <c r="H1641" s="15">
        <f t="shared" si="155"/>
        <v>-6303</v>
      </c>
      <c r="I1641" s="48" t="s">
        <v>11027</v>
      </c>
      <c r="J1641" s="49" t="s">
        <v>11028</v>
      </c>
      <c r="K1641" s="48">
        <v>-6303</v>
      </c>
      <c r="L1641" s="48" t="s">
        <v>6911</v>
      </c>
      <c r="M1641" s="49" t="s">
        <v>9369</v>
      </c>
      <c r="N1641" s="49"/>
      <c r="O1641" s="50" t="s">
        <v>6969</v>
      </c>
      <c r="P1641" s="50" t="s">
        <v>6970</v>
      </c>
    </row>
    <row r="1642" spans="1:16" ht="13.5" thickBot="1" x14ac:dyDescent="0.25">
      <c r="A1642" s="15" t="str">
        <f t="shared" si="150"/>
        <v> ST 27.317 </v>
      </c>
      <c r="B1642" s="21" t="str">
        <f t="shared" si="151"/>
        <v>I</v>
      </c>
      <c r="C1642" s="15">
        <f t="shared" si="152"/>
        <v>35672.646000000001</v>
      </c>
      <c r="D1642" s="19" t="str">
        <f t="shared" si="153"/>
        <v>vis</v>
      </c>
      <c r="E1642" s="47">
        <f>VLOOKUP(C1642,Active!C$21:E$693,3,FALSE)</f>
        <v>-17450.001895000572</v>
      </c>
      <c r="F1642" s="21" t="s">
        <v>9287</v>
      </c>
      <c r="G1642" s="19" t="str">
        <f t="shared" si="154"/>
        <v>35672.646</v>
      </c>
      <c r="H1642" s="15">
        <f t="shared" si="155"/>
        <v>-6298</v>
      </c>
      <c r="I1642" s="48" t="s">
        <v>11029</v>
      </c>
      <c r="J1642" s="49" t="s">
        <v>11030</v>
      </c>
      <c r="K1642" s="48">
        <v>-6298</v>
      </c>
      <c r="L1642" s="48" t="s">
        <v>10688</v>
      </c>
      <c r="M1642" s="49" t="s">
        <v>9369</v>
      </c>
      <c r="N1642" s="49"/>
      <c r="O1642" s="50" t="s">
        <v>6969</v>
      </c>
      <c r="P1642" s="50" t="s">
        <v>6970</v>
      </c>
    </row>
    <row r="1643" spans="1:16" ht="13.5" thickBot="1" x14ac:dyDescent="0.25">
      <c r="A1643" s="15" t="str">
        <f t="shared" si="150"/>
        <v> AC 175.18 </v>
      </c>
      <c r="B1643" s="21" t="str">
        <f t="shared" si="151"/>
        <v>I</v>
      </c>
      <c r="C1643" s="15">
        <f t="shared" si="152"/>
        <v>35683.404999999999</v>
      </c>
      <c r="D1643" s="19" t="str">
        <f t="shared" si="153"/>
        <v>vis</v>
      </c>
      <c r="E1643" s="47">
        <f>VLOOKUP(C1643,Active!C$21:E$693,3,FALSE)</f>
        <v>-17441.000433131037</v>
      </c>
      <c r="F1643" s="21" t="s">
        <v>9287</v>
      </c>
      <c r="G1643" s="19" t="str">
        <f t="shared" si="154"/>
        <v>35683.405</v>
      </c>
      <c r="H1643" s="15">
        <f t="shared" si="155"/>
        <v>-6289</v>
      </c>
      <c r="I1643" s="48" t="s">
        <v>11031</v>
      </c>
      <c r="J1643" s="49" t="s">
        <v>11032</v>
      </c>
      <c r="K1643" s="48">
        <v>-6289</v>
      </c>
      <c r="L1643" s="48" t="s">
        <v>10710</v>
      </c>
      <c r="M1643" s="49" t="s">
        <v>9369</v>
      </c>
      <c r="N1643" s="49"/>
      <c r="O1643" s="50" t="s">
        <v>10364</v>
      </c>
      <c r="P1643" s="50" t="s">
        <v>11033</v>
      </c>
    </row>
    <row r="1644" spans="1:16" ht="13.5" thickBot="1" x14ac:dyDescent="0.25">
      <c r="A1644" s="15" t="str">
        <f t="shared" si="150"/>
        <v> AC 177.18 </v>
      </c>
      <c r="B1644" s="21" t="str">
        <f t="shared" si="151"/>
        <v>I</v>
      </c>
      <c r="C1644" s="15">
        <f t="shared" si="152"/>
        <v>35683.406000000003</v>
      </c>
      <c r="D1644" s="19" t="str">
        <f t="shared" si="153"/>
        <v>vis</v>
      </c>
      <c r="E1644" s="47">
        <f>VLOOKUP(C1644,Active!C$21:E$693,3,FALSE)</f>
        <v>-17440.999596486192</v>
      </c>
      <c r="F1644" s="21" t="s">
        <v>9287</v>
      </c>
      <c r="G1644" s="19" t="str">
        <f t="shared" si="154"/>
        <v>35683.406</v>
      </c>
      <c r="H1644" s="15">
        <f t="shared" si="155"/>
        <v>-6289</v>
      </c>
      <c r="I1644" s="48" t="s">
        <v>11034</v>
      </c>
      <c r="J1644" s="49" t="s">
        <v>11035</v>
      </c>
      <c r="K1644" s="48">
        <v>-6289</v>
      </c>
      <c r="L1644" s="48" t="s">
        <v>10699</v>
      </c>
      <c r="M1644" s="49" t="s">
        <v>9369</v>
      </c>
      <c r="N1644" s="49"/>
      <c r="O1644" s="50" t="s">
        <v>11036</v>
      </c>
      <c r="P1644" s="50" t="s">
        <v>11037</v>
      </c>
    </row>
    <row r="1645" spans="1:16" ht="13.5" thickBot="1" x14ac:dyDescent="0.25">
      <c r="A1645" s="15" t="str">
        <f t="shared" si="150"/>
        <v> AC 174.17 </v>
      </c>
      <c r="B1645" s="21" t="str">
        <f t="shared" si="151"/>
        <v>I</v>
      </c>
      <c r="C1645" s="15">
        <f t="shared" si="152"/>
        <v>35689.377999999997</v>
      </c>
      <c r="D1645" s="19" t="str">
        <f t="shared" si="153"/>
        <v>vis</v>
      </c>
      <c r="E1645" s="47">
        <f>VLOOKUP(C1645,Active!C$21:E$693,3,FALSE)</f>
        <v>-17436.003153481746</v>
      </c>
      <c r="F1645" s="21" t="s">
        <v>9287</v>
      </c>
      <c r="G1645" s="19" t="str">
        <f t="shared" si="154"/>
        <v>35689.378</v>
      </c>
      <c r="H1645" s="15">
        <f t="shared" si="155"/>
        <v>-6284</v>
      </c>
      <c r="I1645" s="48" t="s">
        <v>11038</v>
      </c>
      <c r="J1645" s="49" t="s">
        <v>11039</v>
      </c>
      <c r="K1645" s="48">
        <v>-6284</v>
      </c>
      <c r="L1645" s="48" t="s">
        <v>10742</v>
      </c>
      <c r="M1645" s="49" t="s">
        <v>9369</v>
      </c>
      <c r="N1645" s="49"/>
      <c r="O1645" s="50" t="s">
        <v>10168</v>
      </c>
      <c r="P1645" s="50" t="s">
        <v>11040</v>
      </c>
    </row>
    <row r="1646" spans="1:16" ht="13.5" thickBot="1" x14ac:dyDescent="0.25">
      <c r="A1646" s="15" t="str">
        <f t="shared" si="150"/>
        <v> AC 175.20 </v>
      </c>
      <c r="B1646" s="21" t="str">
        <f t="shared" si="151"/>
        <v>I</v>
      </c>
      <c r="C1646" s="15">
        <f t="shared" si="152"/>
        <v>35689.381000000001</v>
      </c>
      <c r="D1646" s="19" t="str">
        <f t="shared" si="153"/>
        <v>vis</v>
      </c>
      <c r="E1646" s="47">
        <f>VLOOKUP(C1646,Active!C$21:E$693,3,FALSE)</f>
        <v>-17436.000643547213</v>
      </c>
      <c r="F1646" s="21" t="s">
        <v>9287</v>
      </c>
      <c r="G1646" s="19" t="str">
        <f t="shared" si="154"/>
        <v>35689.381</v>
      </c>
      <c r="H1646" s="15">
        <f t="shared" si="155"/>
        <v>-6284</v>
      </c>
      <c r="I1646" s="48" t="s">
        <v>11041</v>
      </c>
      <c r="J1646" s="49" t="s">
        <v>11042</v>
      </c>
      <c r="K1646" s="48">
        <v>-6284</v>
      </c>
      <c r="L1646" s="48" t="s">
        <v>10710</v>
      </c>
      <c r="M1646" s="49" t="s">
        <v>9369</v>
      </c>
      <c r="N1646" s="49"/>
      <c r="O1646" s="50" t="s">
        <v>10977</v>
      </c>
      <c r="P1646" s="50" t="s">
        <v>11043</v>
      </c>
    </row>
    <row r="1647" spans="1:16" ht="13.5" thickBot="1" x14ac:dyDescent="0.25">
      <c r="A1647" s="15" t="str">
        <f t="shared" si="150"/>
        <v> AC 175.18 </v>
      </c>
      <c r="B1647" s="21" t="str">
        <f t="shared" si="151"/>
        <v>I</v>
      </c>
      <c r="C1647" s="15">
        <f t="shared" si="152"/>
        <v>35689.385000000002</v>
      </c>
      <c r="D1647" s="19" t="str">
        <f t="shared" si="153"/>
        <v>vis</v>
      </c>
      <c r="E1647" s="47">
        <f>VLOOKUP(C1647,Active!C$21:E$693,3,FALSE)</f>
        <v>-17435.997296967838</v>
      </c>
      <c r="F1647" s="21" t="s">
        <v>9287</v>
      </c>
      <c r="G1647" s="19" t="str">
        <f t="shared" si="154"/>
        <v>35689.385</v>
      </c>
      <c r="H1647" s="15">
        <f t="shared" si="155"/>
        <v>-6284</v>
      </c>
      <c r="I1647" s="48" t="s">
        <v>11044</v>
      </c>
      <c r="J1647" s="49" t="s">
        <v>11045</v>
      </c>
      <c r="K1647" s="48">
        <v>-6284</v>
      </c>
      <c r="L1647" s="48" t="s">
        <v>10843</v>
      </c>
      <c r="M1647" s="49" t="s">
        <v>9369</v>
      </c>
      <c r="N1647" s="49"/>
      <c r="O1647" s="50" t="s">
        <v>10364</v>
      </c>
      <c r="P1647" s="50" t="s">
        <v>11033</v>
      </c>
    </row>
    <row r="1648" spans="1:16" ht="13.5" thickBot="1" x14ac:dyDescent="0.25">
      <c r="A1648" s="15" t="str">
        <f t="shared" si="150"/>
        <v> AC 175.20 </v>
      </c>
      <c r="B1648" s="21" t="str">
        <f t="shared" si="151"/>
        <v>I</v>
      </c>
      <c r="C1648" s="15">
        <f t="shared" si="152"/>
        <v>35695.357000000004</v>
      </c>
      <c r="D1648" s="19" t="str">
        <f t="shared" si="153"/>
        <v>vis</v>
      </c>
      <c r="E1648" s="47">
        <f>VLOOKUP(C1648,Active!C$21:E$693,3,FALSE)</f>
        <v>-17431.000853963389</v>
      </c>
      <c r="F1648" s="21" t="s">
        <v>9287</v>
      </c>
      <c r="G1648" s="19" t="str">
        <f t="shared" si="154"/>
        <v>35695.357</v>
      </c>
      <c r="H1648" s="15">
        <f t="shared" si="155"/>
        <v>-6279</v>
      </c>
      <c r="I1648" s="48" t="s">
        <v>11046</v>
      </c>
      <c r="J1648" s="49" t="s">
        <v>11047</v>
      </c>
      <c r="K1648" s="48">
        <v>-6279</v>
      </c>
      <c r="L1648" s="48" t="s">
        <v>10710</v>
      </c>
      <c r="M1648" s="49" t="s">
        <v>9369</v>
      </c>
      <c r="N1648" s="49"/>
      <c r="O1648" s="50" t="s">
        <v>10977</v>
      </c>
      <c r="P1648" s="50" t="s">
        <v>11043</v>
      </c>
    </row>
    <row r="1649" spans="1:16" ht="13.5" thickBot="1" x14ac:dyDescent="0.25">
      <c r="A1649" s="15" t="str">
        <f t="shared" si="150"/>
        <v> AA 9.105 </v>
      </c>
      <c r="B1649" s="21" t="str">
        <f t="shared" si="151"/>
        <v>I</v>
      </c>
      <c r="C1649" s="15">
        <f t="shared" si="152"/>
        <v>35695.360999999997</v>
      </c>
      <c r="D1649" s="19" t="str">
        <f t="shared" si="153"/>
        <v>vis</v>
      </c>
      <c r="E1649" s="47">
        <f>VLOOKUP(C1649,Active!C$21:E$693,3,FALSE)</f>
        <v>-17430.997507384021</v>
      </c>
      <c r="F1649" s="21" t="s">
        <v>9287</v>
      </c>
      <c r="G1649" s="19" t="str">
        <f t="shared" si="154"/>
        <v>35695.361</v>
      </c>
      <c r="H1649" s="15">
        <f t="shared" si="155"/>
        <v>-6279</v>
      </c>
      <c r="I1649" s="48" t="s">
        <v>11048</v>
      </c>
      <c r="J1649" s="49" t="s">
        <v>11049</v>
      </c>
      <c r="K1649" s="48">
        <v>-6279</v>
      </c>
      <c r="L1649" s="48" t="s">
        <v>10843</v>
      </c>
      <c r="M1649" s="49" t="s">
        <v>9369</v>
      </c>
      <c r="N1649" s="49"/>
      <c r="O1649" s="50" t="s">
        <v>11050</v>
      </c>
      <c r="P1649" s="50" t="s">
        <v>6998</v>
      </c>
    </row>
    <row r="1650" spans="1:16" ht="13.5" thickBot="1" x14ac:dyDescent="0.25">
      <c r="A1650" s="15" t="str">
        <f t="shared" si="150"/>
        <v> AC 175.18 </v>
      </c>
      <c r="B1650" s="21" t="str">
        <f t="shared" si="151"/>
        <v>I</v>
      </c>
      <c r="C1650" s="15">
        <f t="shared" si="152"/>
        <v>35701.336000000003</v>
      </c>
      <c r="D1650" s="19" t="str">
        <f t="shared" si="153"/>
        <v>vis</v>
      </c>
      <c r="E1650" s="47">
        <f>VLOOKUP(C1650,Active!C$21:E$693,3,FALSE)</f>
        <v>-17425.998554445039</v>
      </c>
      <c r="F1650" s="21" t="s">
        <v>9287</v>
      </c>
      <c r="G1650" s="19" t="str">
        <f t="shared" si="154"/>
        <v>35701.336</v>
      </c>
      <c r="H1650" s="15">
        <f t="shared" si="155"/>
        <v>-6274</v>
      </c>
      <c r="I1650" s="48" t="s">
        <v>11051</v>
      </c>
      <c r="J1650" s="49" t="s">
        <v>11052</v>
      </c>
      <c r="K1650" s="48">
        <v>-6274</v>
      </c>
      <c r="L1650" s="48" t="s">
        <v>10760</v>
      </c>
      <c r="M1650" s="49" t="s">
        <v>9369</v>
      </c>
      <c r="N1650" s="49"/>
      <c r="O1650" s="50" t="s">
        <v>10364</v>
      </c>
      <c r="P1650" s="50" t="s">
        <v>11033</v>
      </c>
    </row>
    <row r="1651" spans="1:16" ht="13.5" thickBot="1" x14ac:dyDescent="0.25">
      <c r="A1651" s="15" t="str">
        <f t="shared" si="150"/>
        <v> AA 9.105 </v>
      </c>
      <c r="B1651" s="21" t="str">
        <f t="shared" si="151"/>
        <v>I</v>
      </c>
      <c r="C1651" s="15">
        <f t="shared" si="152"/>
        <v>35701.339999999997</v>
      </c>
      <c r="D1651" s="19" t="str">
        <f t="shared" si="153"/>
        <v>vis</v>
      </c>
      <c r="E1651" s="47">
        <f>VLOOKUP(C1651,Active!C$21:E$693,3,FALSE)</f>
        <v>-17425.995207865672</v>
      </c>
      <c r="F1651" s="21" t="s">
        <v>9287</v>
      </c>
      <c r="G1651" s="19" t="str">
        <f t="shared" si="154"/>
        <v>35701.340</v>
      </c>
      <c r="H1651" s="15">
        <f t="shared" si="155"/>
        <v>-6274</v>
      </c>
      <c r="I1651" s="48" t="s">
        <v>11053</v>
      </c>
      <c r="J1651" s="49" t="s">
        <v>11054</v>
      </c>
      <c r="K1651" s="48">
        <v>-6274</v>
      </c>
      <c r="L1651" s="48" t="s">
        <v>10846</v>
      </c>
      <c r="M1651" s="49" t="s">
        <v>9369</v>
      </c>
      <c r="N1651" s="49"/>
      <c r="O1651" s="50" t="s">
        <v>11055</v>
      </c>
      <c r="P1651" s="50" t="s">
        <v>6998</v>
      </c>
    </row>
    <row r="1652" spans="1:16" ht="13.5" thickBot="1" x14ac:dyDescent="0.25">
      <c r="A1652" s="15" t="str">
        <f t="shared" si="150"/>
        <v> AC 175.18 </v>
      </c>
      <c r="B1652" s="21" t="str">
        <f t="shared" si="151"/>
        <v>I</v>
      </c>
      <c r="C1652" s="15">
        <f t="shared" si="152"/>
        <v>35714.483</v>
      </c>
      <c r="D1652" s="19" t="str">
        <f t="shared" si="153"/>
        <v>vis</v>
      </c>
      <c r="E1652" s="47">
        <f>VLOOKUP(C1652,Active!C$21:E$693,3,FALSE)</f>
        <v>-17414.999184689601</v>
      </c>
      <c r="F1652" s="21" t="s">
        <v>9287</v>
      </c>
      <c r="G1652" s="19" t="str">
        <f t="shared" si="154"/>
        <v>35714.483</v>
      </c>
      <c r="H1652" s="15">
        <f t="shared" si="155"/>
        <v>-6263</v>
      </c>
      <c r="I1652" s="48" t="s">
        <v>11056</v>
      </c>
      <c r="J1652" s="49" t="s">
        <v>11057</v>
      </c>
      <c r="K1652" s="48">
        <v>-6263</v>
      </c>
      <c r="L1652" s="48" t="s">
        <v>10760</v>
      </c>
      <c r="M1652" s="49" t="s">
        <v>9369</v>
      </c>
      <c r="N1652" s="49"/>
      <c r="O1652" s="50" t="s">
        <v>10364</v>
      </c>
      <c r="P1652" s="50" t="s">
        <v>11033</v>
      </c>
    </row>
    <row r="1653" spans="1:16" ht="13.5" thickBot="1" x14ac:dyDescent="0.25">
      <c r="A1653" s="15" t="str">
        <f t="shared" si="150"/>
        <v> AC 175.18 </v>
      </c>
      <c r="B1653" s="21" t="str">
        <f t="shared" si="151"/>
        <v>I</v>
      </c>
      <c r="C1653" s="15">
        <f t="shared" si="152"/>
        <v>35714.485999999997</v>
      </c>
      <c r="D1653" s="19" t="str">
        <f t="shared" si="153"/>
        <v>vis</v>
      </c>
      <c r="E1653" s="47">
        <f>VLOOKUP(C1653,Active!C$21:E$693,3,FALSE)</f>
        <v>-17414.996674755075</v>
      </c>
      <c r="F1653" s="21" t="s">
        <v>9287</v>
      </c>
      <c r="G1653" s="19" t="str">
        <f t="shared" si="154"/>
        <v>35714.486</v>
      </c>
      <c r="H1653" s="15">
        <f t="shared" si="155"/>
        <v>-6263</v>
      </c>
      <c r="I1653" s="48" t="s">
        <v>11058</v>
      </c>
      <c r="J1653" s="49" t="s">
        <v>11059</v>
      </c>
      <c r="K1653" s="48">
        <v>-6263</v>
      </c>
      <c r="L1653" s="48" t="s">
        <v>6911</v>
      </c>
      <c r="M1653" s="49" t="s">
        <v>9369</v>
      </c>
      <c r="N1653" s="49"/>
      <c r="O1653" s="50" t="s">
        <v>11060</v>
      </c>
      <c r="P1653" s="50" t="s">
        <v>11033</v>
      </c>
    </row>
    <row r="1654" spans="1:16" ht="13.5" thickBot="1" x14ac:dyDescent="0.25">
      <c r="A1654" s="15" t="str">
        <f t="shared" si="150"/>
        <v> AC 175.20 </v>
      </c>
      <c r="B1654" s="21" t="str">
        <f t="shared" si="151"/>
        <v>I</v>
      </c>
      <c r="C1654" s="15">
        <f t="shared" si="152"/>
        <v>35719.262000000002</v>
      </c>
      <c r="D1654" s="19" t="str">
        <f t="shared" si="153"/>
        <v>vis</v>
      </c>
      <c r="E1654" s="47">
        <f>VLOOKUP(C1654,Active!C$21:E$693,3,FALSE)</f>
        <v>-17411.000858983261</v>
      </c>
      <c r="F1654" s="21" t="s">
        <v>9287</v>
      </c>
      <c r="G1654" s="19" t="str">
        <f t="shared" si="154"/>
        <v>35719.262</v>
      </c>
      <c r="H1654" s="15">
        <f t="shared" si="155"/>
        <v>-6259</v>
      </c>
      <c r="I1654" s="48" t="s">
        <v>11061</v>
      </c>
      <c r="J1654" s="49" t="s">
        <v>11062</v>
      </c>
      <c r="K1654" s="48">
        <v>-6259</v>
      </c>
      <c r="L1654" s="48" t="s">
        <v>10710</v>
      </c>
      <c r="M1654" s="49" t="s">
        <v>9369</v>
      </c>
      <c r="N1654" s="49"/>
      <c r="O1654" s="50" t="s">
        <v>10977</v>
      </c>
      <c r="P1654" s="50" t="s">
        <v>11043</v>
      </c>
    </row>
    <row r="1655" spans="1:16" ht="13.5" thickBot="1" x14ac:dyDescent="0.25">
      <c r="A1655" s="15" t="str">
        <f t="shared" si="150"/>
        <v> AC 175.18 </v>
      </c>
      <c r="B1655" s="21" t="str">
        <f t="shared" si="151"/>
        <v>I</v>
      </c>
      <c r="C1655" s="15">
        <f t="shared" si="152"/>
        <v>35719.264999999999</v>
      </c>
      <c r="D1655" s="19" t="str">
        <f t="shared" si="153"/>
        <v>vis</v>
      </c>
      <c r="E1655" s="47">
        <f>VLOOKUP(C1655,Active!C$21:E$693,3,FALSE)</f>
        <v>-17410.998349048732</v>
      </c>
      <c r="F1655" s="21" t="s">
        <v>9287</v>
      </c>
      <c r="G1655" s="19" t="str">
        <f t="shared" si="154"/>
        <v>35719.265</v>
      </c>
      <c r="H1655" s="15">
        <f t="shared" si="155"/>
        <v>-6259</v>
      </c>
      <c r="I1655" s="48" t="s">
        <v>11063</v>
      </c>
      <c r="J1655" s="49" t="s">
        <v>11064</v>
      </c>
      <c r="K1655" s="48">
        <v>-6259</v>
      </c>
      <c r="L1655" s="48" t="s">
        <v>10723</v>
      </c>
      <c r="M1655" s="49" t="s">
        <v>9369</v>
      </c>
      <c r="N1655" s="49"/>
      <c r="O1655" s="50" t="s">
        <v>10364</v>
      </c>
      <c r="P1655" s="50" t="s">
        <v>11033</v>
      </c>
    </row>
    <row r="1656" spans="1:16" ht="13.5" thickBot="1" x14ac:dyDescent="0.25">
      <c r="A1656" s="15" t="str">
        <f t="shared" si="150"/>
        <v> AC 175.20 </v>
      </c>
      <c r="B1656" s="21" t="str">
        <f t="shared" si="151"/>
        <v>I</v>
      </c>
      <c r="C1656" s="15">
        <f t="shared" si="152"/>
        <v>35720.463000000003</v>
      </c>
      <c r="D1656" s="19" t="str">
        <f t="shared" si="153"/>
        <v>vis</v>
      </c>
      <c r="E1656" s="47">
        <f>VLOOKUP(C1656,Active!C$21:E$693,3,FALSE)</f>
        <v>-17409.996048526402</v>
      </c>
      <c r="F1656" s="21" t="s">
        <v>9287</v>
      </c>
      <c r="G1656" s="19" t="str">
        <f t="shared" si="154"/>
        <v>35720.463</v>
      </c>
      <c r="H1656" s="15">
        <f t="shared" si="155"/>
        <v>-6258</v>
      </c>
      <c r="I1656" s="48" t="s">
        <v>11065</v>
      </c>
      <c r="J1656" s="49" t="s">
        <v>11066</v>
      </c>
      <c r="K1656" s="48">
        <v>-6258</v>
      </c>
      <c r="L1656" s="48" t="s">
        <v>6911</v>
      </c>
      <c r="M1656" s="49" t="s">
        <v>9369</v>
      </c>
      <c r="N1656" s="49"/>
      <c r="O1656" s="50" t="s">
        <v>10977</v>
      </c>
      <c r="P1656" s="50" t="s">
        <v>11043</v>
      </c>
    </row>
    <row r="1657" spans="1:16" ht="13.5" thickBot="1" x14ac:dyDescent="0.25">
      <c r="A1657" s="15" t="str">
        <f t="shared" si="150"/>
        <v> AA 7.189 </v>
      </c>
      <c r="B1657" s="21" t="str">
        <f t="shared" si="151"/>
        <v>I</v>
      </c>
      <c r="C1657" s="15">
        <f t="shared" si="152"/>
        <v>35726.432000000001</v>
      </c>
      <c r="D1657" s="19" t="str">
        <f t="shared" si="153"/>
        <v>vis</v>
      </c>
      <c r="E1657" s="47">
        <f>VLOOKUP(C1657,Active!C$21:E$693,3,FALSE)</f>
        <v>-17405.002115456486</v>
      </c>
      <c r="F1657" s="21" t="s">
        <v>9287</v>
      </c>
      <c r="G1657" s="19" t="str">
        <f t="shared" si="154"/>
        <v>35726.432</v>
      </c>
      <c r="H1657" s="15">
        <f t="shared" si="155"/>
        <v>-6253</v>
      </c>
      <c r="I1657" s="48" t="s">
        <v>11067</v>
      </c>
      <c r="J1657" s="49" t="s">
        <v>11068</v>
      </c>
      <c r="K1657" s="48">
        <v>-6253</v>
      </c>
      <c r="L1657" s="48" t="s">
        <v>10688</v>
      </c>
      <c r="M1657" s="49" t="s">
        <v>9369</v>
      </c>
      <c r="N1657" s="49"/>
      <c r="O1657" s="50" t="s">
        <v>10485</v>
      </c>
      <c r="P1657" s="50" t="s">
        <v>11015</v>
      </c>
    </row>
    <row r="1658" spans="1:16" ht="13.5" thickBot="1" x14ac:dyDescent="0.25">
      <c r="A1658" s="15" t="str">
        <f t="shared" si="150"/>
        <v> AC 175.20 </v>
      </c>
      <c r="B1658" s="21" t="str">
        <f t="shared" si="151"/>
        <v>I</v>
      </c>
      <c r="C1658" s="15">
        <f t="shared" si="152"/>
        <v>35726.432999999997</v>
      </c>
      <c r="D1658" s="19" t="str">
        <f t="shared" si="153"/>
        <v>vis</v>
      </c>
      <c r="E1658" s="47">
        <f>VLOOKUP(C1658,Active!C$21:E$693,3,FALSE)</f>
        <v>-17405.001278811647</v>
      </c>
      <c r="F1658" s="21" t="s">
        <v>9287</v>
      </c>
      <c r="G1658" s="19" t="str">
        <f t="shared" si="154"/>
        <v>35726.433</v>
      </c>
      <c r="H1658" s="15">
        <f t="shared" si="155"/>
        <v>-6253</v>
      </c>
      <c r="I1658" s="48" t="s">
        <v>11069</v>
      </c>
      <c r="J1658" s="49" t="s">
        <v>11070</v>
      </c>
      <c r="K1658" s="48">
        <v>-6253</v>
      </c>
      <c r="L1658" s="48" t="s">
        <v>10775</v>
      </c>
      <c r="M1658" s="49" t="s">
        <v>9369</v>
      </c>
      <c r="N1658" s="49"/>
      <c r="O1658" s="50" t="s">
        <v>10977</v>
      </c>
      <c r="P1658" s="50" t="s">
        <v>11043</v>
      </c>
    </row>
    <row r="1659" spans="1:16" ht="13.5" thickBot="1" x14ac:dyDescent="0.25">
      <c r="A1659" s="15" t="str">
        <f t="shared" si="150"/>
        <v> AC 175.18 </v>
      </c>
      <c r="B1659" s="21" t="str">
        <f t="shared" si="151"/>
        <v>I</v>
      </c>
      <c r="C1659" s="15">
        <f t="shared" si="152"/>
        <v>35726.434000000001</v>
      </c>
      <c r="D1659" s="19" t="str">
        <f t="shared" si="153"/>
        <v>vis</v>
      </c>
      <c r="E1659" s="47">
        <f>VLOOKUP(C1659,Active!C$21:E$693,3,FALSE)</f>
        <v>-17405.000442166802</v>
      </c>
      <c r="F1659" s="21" t="s">
        <v>9287</v>
      </c>
      <c r="G1659" s="19" t="str">
        <f t="shared" si="154"/>
        <v>35726.434</v>
      </c>
      <c r="H1659" s="15">
        <f t="shared" si="155"/>
        <v>-6253</v>
      </c>
      <c r="I1659" s="48" t="s">
        <v>11071</v>
      </c>
      <c r="J1659" s="49" t="s">
        <v>11072</v>
      </c>
      <c r="K1659" s="48">
        <v>-6253</v>
      </c>
      <c r="L1659" s="48" t="s">
        <v>10710</v>
      </c>
      <c r="M1659" s="49" t="s">
        <v>9369</v>
      </c>
      <c r="N1659" s="49"/>
      <c r="O1659" s="50" t="s">
        <v>10364</v>
      </c>
      <c r="P1659" s="50" t="s">
        <v>11033</v>
      </c>
    </row>
    <row r="1660" spans="1:16" ht="13.5" thickBot="1" x14ac:dyDescent="0.25">
      <c r="A1660" s="15" t="str">
        <f t="shared" si="150"/>
        <v> AA 9.105 </v>
      </c>
      <c r="B1660" s="21" t="str">
        <f t="shared" si="151"/>
        <v>I</v>
      </c>
      <c r="C1660" s="15">
        <f t="shared" si="152"/>
        <v>35732.413999999997</v>
      </c>
      <c r="D1660" s="19" t="str">
        <f t="shared" si="153"/>
        <v>vis</v>
      </c>
      <c r="E1660" s="47">
        <f>VLOOKUP(C1660,Active!C$21:E$693,3,FALSE)</f>
        <v>-17399.99730600361</v>
      </c>
      <c r="F1660" s="21" t="s">
        <v>9287</v>
      </c>
      <c r="G1660" s="19" t="str">
        <f t="shared" si="154"/>
        <v>35732.414</v>
      </c>
      <c r="H1660" s="15">
        <f t="shared" si="155"/>
        <v>-6248</v>
      </c>
      <c r="I1660" s="48" t="s">
        <v>11073</v>
      </c>
      <c r="J1660" s="49" t="s">
        <v>11074</v>
      </c>
      <c r="K1660" s="48">
        <v>-6248</v>
      </c>
      <c r="L1660" s="48" t="s">
        <v>10843</v>
      </c>
      <c r="M1660" s="49" t="s">
        <v>9369</v>
      </c>
      <c r="N1660" s="49"/>
      <c r="O1660" s="50" t="s">
        <v>11075</v>
      </c>
      <c r="P1660" s="50" t="s">
        <v>6998</v>
      </c>
    </row>
    <row r="1661" spans="1:16" ht="13.5" thickBot="1" x14ac:dyDescent="0.25">
      <c r="A1661" s="15" t="str">
        <f t="shared" si="150"/>
        <v> AA 9.105 </v>
      </c>
      <c r="B1661" s="21" t="str">
        <f t="shared" si="151"/>
        <v>I</v>
      </c>
      <c r="C1661" s="15">
        <f t="shared" si="152"/>
        <v>35738.391000000003</v>
      </c>
      <c r="D1661" s="19" t="str">
        <f t="shared" si="153"/>
        <v>vis</v>
      </c>
      <c r="E1661" s="47">
        <f>VLOOKUP(C1661,Active!C$21:E$693,3,FALSE)</f>
        <v>-17394.996679774937</v>
      </c>
      <c r="F1661" s="21" t="s">
        <v>9287</v>
      </c>
      <c r="G1661" s="19" t="str">
        <f t="shared" si="154"/>
        <v>35738.391</v>
      </c>
      <c r="H1661" s="15">
        <f t="shared" si="155"/>
        <v>-6243</v>
      </c>
      <c r="I1661" s="48" t="s">
        <v>11076</v>
      </c>
      <c r="J1661" s="49" t="s">
        <v>11077</v>
      </c>
      <c r="K1661" s="48">
        <v>-6243</v>
      </c>
      <c r="L1661" s="48" t="s">
        <v>6911</v>
      </c>
      <c r="M1661" s="49" t="s">
        <v>9369</v>
      </c>
      <c r="N1661" s="49"/>
      <c r="O1661" s="50" t="s">
        <v>6926</v>
      </c>
      <c r="P1661" s="50" t="s">
        <v>6998</v>
      </c>
    </row>
    <row r="1662" spans="1:16" ht="13.5" thickBot="1" x14ac:dyDescent="0.25">
      <c r="A1662" s="15" t="str">
        <f t="shared" si="150"/>
        <v> AA 9.105 </v>
      </c>
      <c r="B1662" s="21" t="str">
        <f t="shared" si="151"/>
        <v>I</v>
      </c>
      <c r="C1662" s="15">
        <f t="shared" si="152"/>
        <v>35744.36</v>
      </c>
      <c r="D1662" s="19" t="str">
        <f t="shared" si="153"/>
        <v>vis</v>
      </c>
      <c r="E1662" s="47">
        <f>VLOOKUP(C1662,Active!C$21:E$693,3,FALSE)</f>
        <v>-17390.00274670502</v>
      </c>
      <c r="F1662" s="21" t="s">
        <v>9287</v>
      </c>
      <c r="G1662" s="19" t="str">
        <f t="shared" si="154"/>
        <v>35744.360</v>
      </c>
      <c r="H1662" s="15">
        <f t="shared" si="155"/>
        <v>-6238</v>
      </c>
      <c r="I1662" s="48" t="s">
        <v>11078</v>
      </c>
      <c r="J1662" s="49" t="s">
        <v>11079</v>
      </c>
      <c r="K1662" s="48">
        <v>-6238</v>
      </c>
      <c r="L1662" s="48" t="s">
        <v>10742</v>
      </c>
      <c r="M1662" s="49" t="s">
        <v>9369</v>
      </c>
      <c r="N1662" s="49"/>
      <c r="O1662" s="50" t="s">
        <v>6926</v>
      </c>
      <c r="P1662" s="50" t="s">
        <v>6998</v>
      </c>
    </row>
    <row r="1663" spans="1:16" ht="13.5" thickBot="1" x14ac:dyDescent="0.25">
      <c r="A1663" s="15" t="str">
        <f t="shared" si="150"/>
        <v> AC 175.20 </v>
      </c>
      <c r="B1663" s="21" t="str">
        <f t="shared" si="151"/>
        <v>I</v>
      </c>
      <c r="C1663" s="15">
        <f t="shared" si="152"/>
        <v>35744.364000000001</v>
      </c>
      <c r="D1663" s="19" t="str">
        <f t="shared" si="153"/>
        <v>vis</v>
      </c>
      <c r="E1663" s="47">
        <f>VLOOKUP(C1663,Active!C$21:E$693,3,FALSE)</f>
        <v>-17389.999400125649</v>
      </c>
      <c r="F1663" s="21" t="s">
        <v>9287</v>
      </c>
      <c r="G1663" s="19" t="str">
        <f t="shared" si="154"/>
        <v>35744.364</v>
      </c>
      <c r="H1663" s="15">
        <f t="shared" si="155"/>
        <v>-6238</v>
      </c>
      <c r="I1663" s="48" t="s">
        <v>11080</v>
      </c>
      <c r="J1663" s="49" t="s">
        <v>11081</v>
      </c>
      <c r="K1663" s="48">
        <v>-6238</v>
      </c>
      <c r="L1663" s="48" t="s">
        <v>10699</v>
      </c>
      <c r="M1663" s="49" t="s">
        <v>9369</v>
      </c>
      <c r="N1663" s="49"/>
      <c r="O1663" s="50" t="s">
        <v>10977</v>
      </c>
      <c r="P1663" s="50" t="s">
        <v>11043</v>
      </c>
    </row>
    <row r="1664" spans="1:16" ht="13.5" thickBot="1" x14ac:dyDescent="0.25">
      <c r="A1664" s="15" t="str">
        <f t="shared" si="150"/>
        <v> AA 9.105 </v>
      </c>
      <c r="B1664" s="21" t="str">
        <f t="shared" si="151"/>
        <v>I</v>
      </c>
      <c r="C1664" s="15">
        <f t="shared" si="152"/>
        <v>35750.339</v>
      </c>
      <c r="D1664" s="19" t="str">
        <f t="shared" si="153"/>
        <v>vis</v>
      </c>
      <c r="E1664" s="47">
        <f>VLOOKUP(C1664,Active!C$21:E$693,3,FALSE)</f>
        <v>-17385.00044718667</v>
      </c>
      <c r="F1664" s="21" t="s">
        <v>9287</v>
      </c>
      <c r="G1664" s="19" t="str">
        <f t="shared" si="154"/>
        <v>35750.339</v>
      </c>
      <c r="H1664" s="15">
        <f t="shared" si="155"/>
        <v>-6233</v>
      </c>
      <c r="I1664" s="48" t="s">
        <v>11082</v>
      </c>
      <c r="J1664" s="49" t="s">
        <v>11083</v>
      </c>
      <c r="K1664" s="48">
        <v>-6233</v>
      </c>
      <c r="L1664" s="48" t="s">
        <v>10710</v>
      </c>
      <c r="M1664" s="49" t="s">
        <v>9369</v>
      </c>
      <c r="N1664" s="49"/>
      <c r="O1664" s="50" t="s">
        <v>6926</v>
      </c>
      <c r="P1664" s="50" t="s">
        <v>6998</v>
      </c>
    </row>
    <row r="1665" spans="1:16" ht="13.5" thickBot="1" x14ac:dyDescent="0.25">
      <c r="A1665" s="15" t="str">
        <f t="shared" si="150"/>
        <v> AC 175.20 </v>
      </c>
      <c r="B1665" s="21" t="str">
        <f t="shared" si="151"/>
        <v>I</v>
      </c>
      <c r="C1665" s="15">
        <f t="shared" si="152"/>
        <v>35756.313999999998</v>
      </c>
      <c r="D1665" s="19" t="str">
        <f t="shared" si="153"/>
        <v>vis</v>
      </c>
      <c r="E1665" s="47">
        <f>VLOOKUP(C1665,Active!C$21:E$693,3,FALSE)</f>
        <v>-17380.001494247692</v>
      </c>
      <c r="F1665" s="21" t="s">
        <v>9287</v>
      </c>
      <c r="G1665" s="19" t="str">
        <f t="shared" si="154"/>
        <v>35756.314</v>
      </c>
      <c r="H1665" s="15">
        <f t="shared" si="155"/>
        <v>-6228</v>
      </c>
      <c r="I1665" s="48" t="s">
        <v>11084</v>
      </c>
      <c r="J1665" s="49" t="s">
        <v>11085</v>
      </c>
      <c r="K1665" s="48">
        <v>-6228</v>
      </c>
      <c r="L1665" s="48" t="s">
        <v>10775</v>
      </c>
      <c r="M1665" s="49" t="s">
        <v>9369</v>
      </c>
      <c r="N1665" s="49"/>
      <c r="O1665" s="50" t="s">
        <v>10977</v>
      </c>
      <c r="P1665" s="50" t="s">
        <v>11043</v>
      </c>
    </row>
    <row r="1666" spans="1:16" ht="13.5" thickBot="1" x14ac:dyDescent="0.25">
      <c r="A1666" s="15" t="str">
        <f t="shared" si="150"/>
        <v> AC 175.20 </v>
      </c>
      <c r="B1666" s="21" t="str">
        <f t="shared" si="151"/>
        <v>I</v>
      </c>
      <c r="C1666" s="15">
        <f t="shared" si="152"/>
        <v>35762.290999999997</v>
      </c>
      <c r="D1666" s="19" t="str">
        <f t="shared" si="153"/>
        <v>vis</v>
      </c>
      <c r="E1666" s="47">
        <f>VLOOKUP(C1666,Active!C$21:E$693,3,FALSE)</f>
        <v>-17375.000868019029</v>
      </c>
      <c r="F1666" s="21" t="s">
        <v>9287</v>
      </c>
      <c r="G1666" s="19" t="str">
        <f t="shared" si="154"/>
        <v>35762.291</v>
      </c>
      <c r="H1666" s="15">
        <f t="shared" si="155"/>
        <v>-6223</v>
      </c>
      <c r="I1666" s="48" t="s">
        <v>11086</v>
      </c>
      <c r="J1666" s="49" t="s">
        <v>11087</v>
      </c>
      <c r="K1666" s="48">
        <v>-6223</v>
      </c>
      <c r="L1666" s="48" t="s">
        <v>10710</v>
      </c>
      <c r="M1666" s="49" t="s">
        <v>9369</v>
      </c>
      <c r="N1666" s="49"/>
      <c r="O1666" s="50" t="s">
        <v>10977</v>
      </c>
      <c r="P1666" s="50" t="s">
        <v>11043</v>
      </c>
    </row>
    <row r="1667" spans="1:16" ht="13.5" thickBot="1" x14ac:dyDescent="0.25">
      <c r="A1667" s="15" t="str">
        <f t="shared" si="150"/>
        <v> AA 9.46 </v>
      </c>
      <c r="B1667" s="21" t="str">
        <f t="shared" si="151"/>
        <v>I</v>
      </c>
      <c r="C1667" s="15">
        <f t="shared" si="152"/>
        <v>35762.292000000001</v>
      </c>
      <c r="D1667" s="19" t="str">
        <f t="shared" si="153"/>
        <v>vis</v>
      </c>
      <c r="E1667" s="47">
        <f>VLOOKUP(C1667,Active!C$21:E$693,3,FALSE)</f>
        <v>-17375.00003137418</v>
      </c>
      <c r="F1667" s="21" t="s">
        <v>9287</v>
      </c>
      <c r="G1667" s="19" t="str">
        <f t="shared" si="154"/>
        <v>35762.292</v>
      </c>
      <c r="H1667" s="15">
        <f t="shared" si="155"/>
        <v>-6223</v>
      </c>
      <c r="I1667" s="48" t="s">
        <v>11088</v>
      </c>
      <c r="J1667" s="49" t="s">
        <v>11089</v>
      </c>
      <c r="K1667" s="48">
        <v>-6223</v>
      </c>
      <c r="L1667" s="48" t="s">
        <v>10699</v>
      </c>
      <c r="M1667" s="49" t="s">
        <v>9369</v>
      </c>
      <c r="N1667" s="49"/>
      <c r="O1667" s="50" t="s">
        <v>10730</v>
      </c>
      <c r="P1667" s="50" t="s">
        <v>11090</v>
      </c>
    </row>
    <row r="1668" spans="1:16" ht="13.5" thickBot="1" x14ac:dyDescent="0.25">
      <c r="A1668" s="15" t="str">
        <f t="shared" si="150"/>
        <v> AA 9.105 </v>
      </c>
      <c r="B1668" s="21" t="str">
        <f t="shared" si="151"/>
        <v>I</v>
      </c>
      <c r="C1668" s="15">
        <f t="shared" si="152"/>
        <v>35762.294000000002</v>
      </c>
      <c r="D1668" s="19" t="str">
        <f t="shared" si="153"/>
        <v>vis</v>
      </c>
      <c r="E1668" s="47">
        <f>VLOOKUP(C1668,Active!C$21:E$693,3,FALSE)</f>
        <v>-17374.998358084496</v>
      </c>
      <c r="F1668" s="21" t="s">
        <v>9287</v>
      </c>
      <c r="G1668" s="19" t="str">
        <f t="shared" si="154"/>
        <v>35762.294</v>
      </c>
      <c r="H1668" s="15">
        <f t="shared" si="155"/>
        <v>-6223</v>
      </c>
      <c r="I1668" s="48" t="s">
        <v>11091</v>
      </c>
      <c r="J1668" s="49" t="s">
        <v>11092</v>
      </c>
      <c r="K1668" s="48">
        <v>-6223</v>
      </c>
      <c r="L1668" s="48" t="s">
        <v>10723</v>
      </c>
      <c r="M1668" s="49" t="s">
        <v>9369</v>
      </c>
      <c r="N1668" s="49"/>
      <c r="O1668" s="50" t="s">
        <v>6926</v>
      </c>
      <c r="P1668" s="50" t="s">
        <v>6998</v>
      </c>
    </row>
    <row r="1669" spans="1:16" ht="13.5" thickBot="1" x14ac:dyDescent="0.25">
      <c r="A1669" s="15" t="str">
        <f t="shared" si="150"/>
        <v> AA 9.105 </v>
      </c>
      <c r="B1669" s="21" t="str">
        <f t="shared" si="151"/>
        <v>I</v>
      </c>
      <c r="C1669" s="15">
        <f t="shared" si="152"/>
        <v>35762.298000000003</v>
      </c>
      <c r="D1669" s="19" t="str">
        <f t="shared" si="153"/>
        <v>vis</v>
      </c>
      <c r="E1669" s="47">
        <f>VLOOKUP(C1669,Active!C$21:E$693,3,FALSE)</f>
        <v>-17374.995011505122</v>
      </c>
      <c r="F1669" s="21" t="s">
        <v>9287</v>
      </c>
      <c r="G1669" s="19" t="str">
        <f t="shared" si="154"/>
        <v>35762.298</v>
      </c>
      <c r="H1669" s="15">
        <f t="shared" si="155"/>
        <v>-6223</v>
      </c>
      <c r="I1669" s="48" t="s">
        <v>11093</v>
      </c>
      <c r="J1669" s="49" t="s">
        <v>11094</v>
      </c>
      <c r="K1669" s="48">
        <v>-6223</v>
      </c>
      <c r="L1669" s="48" t="s">
        <v>10910</v>
      </c>
      <c r="M1669" s="49" t="s">
        <v>9369</v>
      </c>
      <c r="N1669" s="49"/>
      <c r="O1669" s="50" t="s">
        <v>11050</v>
      </c>
      <c r="P1669" s="50" t="s">
        <v>6998</v>
      </c>
    </row>
    <row r="1670" spans="1:16" ht="13.5" thickBot="1" x14ac:dyDescent="0.25">
      <c r="A1670" s="15" t="str">
        <f t="shared" si="150"/>
        <v> AA 12.138 </v>
      </c>
      <c r="B1670" s="21" t="str">
        <f t="shared" si="151"/>
        <v>I</v>
      </c>
      <c r="C1670" s="15">
        <f t="shared" si="152"/>
        <v>35762.317000000003</v>
      </c>
      <c r="D1670" s="19" t="str">
        <f t="shared" si="153"/>
        <v>vis</v>
      </c>
      <c r="E1670" s="47">
        <f>VLOOKUP(C1670,Active!C$21:E$693,3,FALSE)</f>
        <v>-17374.979115253096</v>
      </c>
      <c r="F1670" s="21" t="s">
        <v>9287</v>
      </c>
      <c r="G1670" s="19" t="str">
        <f t="shared" si="154"/>
        <v>35762.317</v>
      </c>
      <c r="H1670" s="15">
        <f t="shared" si="155"/>
        <v>-6223</v>
      </c>
      <c r="I1670" s="48" t="s">
        <v>11095</v>
      </c>
      <c r="J1670" s="49" t="s">
        <v>11096</v>
      </c>
      <c r="K1670" s="48">
        <v>-6223</v>
      </c>
      <c r="L1670" s="48" t="s">
        <v>11097</v>
      </c>
      <c r="M1670" s="49" t="s">
        <v>9369</v>
      </c>
      <c r="N1670" s="49"/>
      <c r="O1670" s="50" t="s">
        <v>7032</v>
      </c>
      <c r="P1670" s="50" t="s">
        <v>11098</v>
      </c>
    </row>
    <row r="1671" spans="1:16" ht="13.5" thickBot="1" x14ac:dyDescent="0.25">
      <c r="A1671" s="15" t="str">
        <f t="shared" si="150"/>
        <v> MSAI 30.204 </v>
      </c>
      <c r="B1671" s="21" t="str">
        <f t="shared" si="151"/>
        <v>I</v>
      </c>
      <c r="C1671" s="15">
        <f t="shared" si="152"/>
        <v>35775.4398</v>
      </c>
      <c r="D1671" s="19" t="str">
        <f t="shared" si="153"/>
        <v>vis</v>
      </c>
      <c r="E1671" s="47">
        <f>VLOOKUP(C1671,Active!C$21:E$693,3,FALSE)</f>
        <v>-17363.99999230287</v>
      </c>
      <c r="F1671" s="21" t="s">
        <v>9287</v>
      </c>
      <c r="G1671" s="19" t="str">
        <f t="shared" si="154"/>
        <v>35775.4398</v>
      </c>
      <c r="H1671" s="15">
        <f t="shared" si="155"/>
        <v>-6212</v>
      </c>
      <c r="I1671" s="48" t="s">
        <v>11099</v>
      </c>
      <c r="J1671" s="49" t="s">
        <v>11100</v>
      </c>
      <c r="K1671" s="48">
        <v>-6212</v>
      </c>
      <c r="L1671" s="48" t="s">
        <v>11101</v>
      </c>
      <c r="M1671" s="49" t="s">
        <v>10601</v>
      </c>
      <c r="N1671" s="49" t="s">
        <v>10602</v>
      </c>
      <c r="O1671" s="50" t="s">
        <v>10984</v>
      </c>
      <c r="P1671" s="50" t="s">
        <v>10985</v>
      </c>
    </row>
    <row r="1672" spans="1:16" ht="13.5" thickBot="1" x14ac:dyDescent="0.25">
      <c r="A1672" s="15" t="str">
        <f t="shared" si="150"/>
        <v> AC 192.26 </v>
      </c>
      <c r="B1672" s="21" t="str">
        <f t="shared" si="151"/>
        <v>I</v>
      </c>
      <c r="C1672" s="15">
        <f t="shared" si="152"/>
        <v>35780.220999999998</v>
      </c>
      <c r="D1672" s="19" t="str">
        <f t="shared" si="153"/>
        <v>vis</v>
      </c>
      <c r="E1672" s="47" t="e">
        <f>VLOOKUP(C1672,Active!C$21:E$693,3,FALSE)</f>
        <v>#N/A</v>
      </c>
      <c r="F1672" s="21" t="s">
        <v>9287</v>
      </c>
      <c r="G1672" s="19" t="str">
        <f t="shared" si="154"/>
        <v>35780.221</v>
      </c>
      <c r="H1672" s="15">
        <f t="shared" si="155"/>
        <v>-6208</v>
      </c>
      <c r="I1672" s="48" t="s">
        <v>11102</v>
      </c>
      <c r="J1672" s="49" t="s">
        <v>11103</v>
      </c>
      <c r="K1672" s="48">
        <v>-6208</v>
      </c>
      <c r="L1672" s="48" t="s">
        <v>10699</v>
      </c>
      <c r="M1672" s="49" t="s">
        <v>9369</v>
      </c>
      <c r="N1672" s="49"/>
      <c r="O1672" s="50" t="s">
        <v>10977</v>
      </c>
      <c r="P1672" s="50" t="s">
        <v>11104</v>
      </c>
    </row>
    <row r="1673" spans="1:16" ht="13.5" thickBot="1" x14ac:dyDescent="0.25">
      <c r="A1673" s="15" t="str">
        <f t="shared" si="150"/>
        <v> AC 192.26 </v>
      </c>
      <c r="B1673" s="21" t="str">
        <f t="shared" si="151"/>
        <v>I</v>
      </c>
      <c r="C1673" s="15">
        <f t="shared" si="152"/>
        <v>35781.417000000001</v>
      </c>
      <c r="D1673" s="19" t="str">
        <f t="shared" si="153"/>
        <v>vis</v>
      </c>
      <c r="E1673" s="47" t="e">
        <f>VLOOKUP(C1673,Active!C$21:E$693,3,FALSE)</f>
        <v>#N/A</v>
      </c>
      <c r="F1673" s="21" t="s">
        <v>9287</v>
      </c>
      <c r="G1673" s="19" t="str">
        <f t="shared" si="154"/>
        <v>35781.417</v>
      </c>
      <c r="H1673" s="15">
        <f t="shared" si="155"/>
        <v>-6207</v>
      </c>
      <c r="I1673" s="48" t="s">
        <v>11105</v>
      </c>
      <c r="J1673" s="49" t="s">
        <v>11106</v>
      </c>
      <c r="K1673" s="48">
        <v>-6207</v>
      </c>
      <c r="L1673" s="48" t="s">
        <v>10760</v>
      </c>
      <c r="M1673" s="49" t="s">
        <v>9369</v>
      </c>
      <c r="N1673" s="49"/>
      <c r="O1673" s="50" t="s">
        <v>10977</v>
      </c>
      <c r="P1673" s="50" t="s">
        <v>11104</v>
      </c>
    </row>
    <row r="1674" spans="1:16" ht="13.5" thickBot="1" x14ac:dyDescent="0.25">
      <c r="A1674" s="15" t="str">
        <f t="shared" si="150"/>
        <v> AA 9.105 </v>
      </c>
      <c r="B1674" s="21" t="str">
        <f t="shared" si="151"/>
        <v>I</v>
      </c>
      <c r="C1674" s="15">
        <f t="shared" si="152"/>
        <v>35835.203999999998</v>
      </c>
      <c r="D1674" s="19" t="str">
        <f t="shared" si="153"/>
        <v>vis</v>
      </c>
      <c r="E1674" s="47" t="e">
        <f>VLOOKUP(C1674,Active!C$21:E$693,3,FALSE)</f>
        <v>#N/A</v>
      </c>
      <c r="F1674" s="21" t="s">
        <v>9287</v>
      </c>
      <c r="G1674" s="19" t="str">
        <f t="shared" si="154"/>
        <v>35835.204</v>
      </c>
      <c r="H1674" s="15">
        <f t="shared" si="155"/>
        <v>-6162</v>
      </c>
      <c r="I1674" s="48" t="s">
        <v>11107</v>
      </c>
      <c r="J1674" s="49" t="s">
        <v>11108</v>
      </c>
      <c r="K1674" s="48">
        <v>-6162</v>
      </c>
      <c r="L1674" s="48" t="s">
        <v>10723</v>
      </c>
      <c r="M1674" s="49" t="s">
        <v>9369</v>
      </c>
      <c r="N1674" s="49"/>
      <c r="O1674" s="50" t="s">
        <v>6926</v>
      </c>
      <c r="P1674" s="50" t="s">
        <v>6998</v>
      </c>
    </row>
    <row r="1675" spans="1:16" ht="13.5" thickBot="1" x14ac:dyDescent="0.25">
      <c r="A1675" s="15" t="str">
        <f t="shared" ref="A1675:A1738" si="156">P1675</f>
        <v> SAC 28.107 </v>
      </c>
      <c r="B1675" s="21" t="str">
        <f t="shared" ref="B1675:B1738" si="157">IF(H1675=INT(H1675),"I","II")</f>
        <v>I</v>
      </c>
      <c r="C1675" s="15">
        <f t="shared" ref="C1675:C1738" si="158">1*G1675</f>
        <v>35848.351999999999</v>
      </c>
      <c r="D1675" s="19" t="str">
        <f t="shared" ref="D1675:D1738" si="159">VLOOKUP(F1675,I$1:J$5,2,FALSE)</f>
        <v>vis</v>
      </c>
      <c r="E1675" s="47" t="e">
        <f>VLOOKUP(C1675,Active!C$21:E$693,3,FALSE)</f>
        <v>#N/A</v>
      </c>
      <c r="F1675" s="21" t="s">
        <v>9287</v>
      </c>
      <c r="G1675" s="19" t="str">
        <f t="shared" ref="G1675:G1738" si="160">MID(I1675,3,LEN(I1675)-3)</f>
        <v>35848.352</v>
      </c>
      <c r="H1675" s="15">
        <f t="shared" ref="H1675:H1738" si="161">1*K1675</f>
        <v>-6151</v>
      </c>
      <c r="I1675" s="48" t="s">
        <v>11109</v>
      </c>
      <c r="J1675" s="49" t="s">
        <v>11110</v>
      </c>
      <c r="K1675" s="48">
        <v>-6151</v>
      </c>
      <c r="L1675" s="48" t="s">
        <v>10723</v>
      </c>
      <c r="M1675" s="49" t="s">
        <v>9369</v>
      </c>
      <c r="N1675" s="49"/>
      <c r="O1675" s="50" t="s">
        <v>10466</v>
      </c>
      <c r="P1675" s="50" t="s">
        <v>11111</v>
      </c>
    </row>
    <row r="1676" spans="1:16" ht="13.5" thickBot="1" x14ac:dyDescent="0.25">
      <c r="A1676" s="15" t="str">
        <f t="shared" si="156"/>
        <v> AA 8.189 </v>
      </c>
      <c r="B1676" s="21" t="str">
        <f t="shared" si="157"/>
        <v>I</v>
      </c>
      <c r="C1676" s="15">
        <f t="shared" si="158"/>
        <v>35848.351999999999</v>
      </c>
      <c r="D1676" s="19" t="str">
        <f t="shared" si="159"/>
        <v>vis</v>
      </c>
      <c r="E1676" s="47" t="e">
        <f>VLOOKUP(C1676,Active!C$21:E$693,3,FALSE)</f>
        <v>#N/A</v>
      </c>
      <c r="F1676" s="21" t="s">
        <v>9287</v>
      </c>
      <c r="G1676" s="19" t="str">
        <f t="shared" si="160"/>
        <v>35848.352</v>
      </c>
      <c r="H1676" s="15">
        <f t="shared" si="161"/>
        <v>-6151</v>
      </c>
      <c r="I1676" s="48" t="s">
        <v>11109</v>
      </c>
      <c r="J1676" s="49" t="s">
        <v>11110</v>
      </c>
      <c r="K1676" s="48">
        <v>-6151</v>
      </c>
      <c r="L1676" s="48" t="s">
        <v>10723</v>
      </c>
      <c r="M1676" s="49" t="s">
        <v>9369</v>
      </c>
      <c r="N1676" s="49"/>
      <c r="O1676" s="50" t="s">
        <v>10485</v>
      </c>
      <c r="P1676" s="50" t="s">
        <v>11112</v>
      </c>
    </row>
    <row r="1677" spans="1:16" ht="13.5" thickBot="1" x14ac:dyDescent="0.25">
      <c r="A1677" s="15" t="str">
        <f t="shared" si="156"/>
        <v> SAC 29.107 </v>
      </c>
      <c r="B1677" s="21" t="str">
        <f t="shared" si="157"/>
        <v>I</v>
      </c>
      <c r="C1677" s="15">
        <f t="shared" si="158"/>
        <v>35860.300000000003</v>
      </c>
      <c r="D1677" s="19" t="str">
        <f t="shared" si="159"/>
        <v>vis</v>
      </c>
      <c r="E1677" s="47" t="e">
        <f>VLOOKUP(C1677,Active!C$21:E$693,3,FALSE)</f>
        <v>#N/A</v>
      </c>
      <c r="F1677" s="21" t="s">
        <v>9287</v>
      </c>
      <c r="G1677" s="19" t="str">
        <f t="shared" si="160"/>
        <v>35860.300</v>
      </c>
      <c r="H1677" s="15">
        <f t="shared" si="161"/>
        <v>-6141</v>
      </c>
      <c r="I1677" s="48" t="s">
        <v>11113</v>
      </c>
      <c r="J1677" s="49" t="s">
        <v>11114</v>
      </c>
      <c r="K1677" s="48">
        <v>-6141</v>
      </c>
      <c r="L1677" s="48" t="s">
        <v>10775</v>
      </c>
      <c r="M1677" s="49" t="s">
        <v>9369</v>
      </c>
      <c r="N1677" s="49"/>
      <c r="O1677" s="50" t="s">
        <v>10466</v>
      </c>
      <c r="P1677" s="50" t="s">
        <v>7023</v>
      </c>
    </row>
    <row r="1678" spans="1:16" ht="13.5" thickBot="1" x14ac:dyDescent="0.25">
      <c r="A1678" s="15" t="str">
        <f t="shared" si="156"/>
        <v> AA 12.138 </v>
      </c>
      <c r="B1678" s="21" t="str">
        <f t="shared" si="157"/>
        <v>I</v>
      </c>
      <c r="C1678" s="15">
        <f t="shared" si="158"/>
        <v>35860.302000000003</v>
      </c>
      <c r="D1678" s="19" t="str">
        <f t="shared" si="159"/>
        <v>vis</v>
      </c>
      <c r="E1678" s="47" t="e">
        <f>VLOOKUP(C1678,Active!C$21:E$693,3,FALSE)</f>
        <v>#N/A</v>
      </c>
      <c r="F1678" s="21" t="s">
        <v>9287</v>
      </c>
      <c r="G1678" s="19" t="str">
        <f t="shared" si="160"/>
        <v>35860.302</v>
      </c>
      <c r="H1678" s="15">
        <f t="shared" si="161"/>
        <v>-6141</v>
      </c>
      <c r="I1678" s="48" t="s">
        <v>11115</v>
      </c>
      <c r="J1678" s="49" t="s">
        <v>11116</v>
      </c>
      <c r="K1678" s="48">
        <v>-6141</v>
      </c>
      <c r="L1678" s="48" t="s">
        <v>10699</v>
      </c>
      <c r="M1678" s="49" t="s">
        <v>9369</v>
      </c>
      <c r="N1678" s="49"/>
      <c r="O1678" s="50" t="s">
        <v>7032</v>
      </c>
      <c r="P1678" s="50" t="s">
        <v>11098</v>
      </c>
    </row>
    <row r="1679" spans="1:16" ht="13.5" thickBot="1" x14ac:dyDescent="0.25">
      <c r="A1679" s="15" t="str">
        <f t="shared" si="156"/>
        <v> AA 8.189 </v>
      </c>
      <c r="B1679" s="21" t="str">
        <f t="shared" si="157"/>
        <v>I</v>
      </c>
      <c r="C1679" s="15">
        <f t="shared" si="158"/>
        <v>35860.309000000001</v>
      </c>
      <c r="D1679" s="19" t="str">
        <f t="shared" si="159"/>
        <v>vis</v>
      </c>
      <c r="E1679" s="47" t="e">
        <f>VLOOKUP(C1679,Active!C$21:E$693,3,FALSE)</f>
        <v>#N/A</v>
      </c>
      <c r="F1679" s="21" t="s">
        <v>9287</v>
      </c>
      <c r="G1679" s="19" t="str">
        <f t="shared" si="160"/>
        <v>35860.309</v>
      </c>
      <c r="H1679" s="15">
        <f t="shared" si="161"/>
        <v>-6141</v>
      </c>
      <c r="I1679" s="48" t="s">
        <v>11117</v>
      </c>
      <c r="J1679" s="49" t="s">
        <v>11118</v>
      </c>
      <c r="K1679" s="48">
        <v>-6141</v>
      </c>
      <c r="L1679" s="48" t="s">
        <v>10707</v>
      </c>
      <c r="M1679" s="49" t="s">
        <v>9369</v>
      </c>
      <c r="N1679" s="49"/>
      <c r="O1679" s="50" t="s">
        <v>10485</v>
      </c>
      <c r="P1679" s="50" t="s">
        <v>11112</v>
      </c>
    </row>
    <row r="1680" spans="1:16" ht="13.5" thickBot="1" x14ac:dyDescent="0.25">
      <c r="A1680" s="15" t="str">
        <f t="shared" si="156"/>
        <v>BAVM 12 </v>
      </c>
      <c r="B1680" s="21" t="str">
        <f t="shared" si="157"/>
        <v>I</v>
      </c>
      <c r="C1680" s="15">
        <f t="shared" si="158"/>
        <v>35879.427000000003</v>
      </c>
      <c r="D1680" s="19" t="str">
        <f t="shared" si="159"/>
        <v>vis</v>
      </c>
      <c r="E1680" s="47" t="e">
        <f>VLOOKUP(C1680,Active!C$21:E$693,3,FALSE)</f>
        <v>#N/A</v>
      </c>
      <c r="F1680" s="21" t="s">
        <v>9287</v>
      </c>
      <c r="G1680" s="19" t="str">
        <f t="shared" si="160"/>
        <v>35879.427</v>
      </c>
      <c r="H1680" s="15">
        <f t="shared" si="161"/>
        <v>-6125</v>
      </c>
      <c r="I1680" s="48" t="s">
        <v>11119</v>
      </c>
      <c r="J1680" s="49" t="s">
        <v>11120</v>
      </c>
      <c r="K1680" s="48">
        <v>-6125</v>
      </c>
      <c r="L1680" s="48" t="s">
        <v>10760</v>
      </c>
      <c r="M1680" s="49" t="s">
        <v>9369</v>
      </c>
      <c r="N1680" s="49"/>
      <c r="O1680" s="50" t="s">
        <v>7083</v>
      </c>
      <c r="P1680" s="51" t="s">
        <v>7005</v>
      </c>
    </row>
    <row r="1681" spans="1:16" ht="13.5" thickBot="1" x14ac:dyDescent="0.25">
      <c r="A1681" s="15" t="str">
        <f t="shared" si="156"/>
        <v> AA 9.105 </v>
      </c>
      <c r="B1681" s="21" t="str">
        <f t="shared" si="157"/>
        <v>I</v>
      </c>
      <c r="C1681" s="15">
        <f t="shared" si="158"/>
        <v>35903.330999999998</v>
      </c>
      <c r="D1681" s="19" t="str">
        <f t="shared" si="159"/>
        <v>vis</v>
      </c>
      <c r="E1681" s="47" t="e">
        <f>VLOOKUP(C1681,Active!C$21:E$693,3,FALSE)</f>
        <v>#N/A</v>
      </c>
      <c r="F1681" s="21" t="s">
        <v>9287</v>
      </c>
      <c r="G1681" s="19" t="str">
        <f t="shared" si="160"/>
        <v>35903.331</v>
      </c>
      <c r="H1681" s="15">
        <f t="shared" si="161"/>
        <v>-6105</v>
      </c>
      <c r="I1681" s="48" t="s">
        <v>11121</v>
      </c>
      <c r="J1681" s="49" t="s">
        <v>11122</v>
      </c>
      <c r="K1681" s="48">
        <v>-6105</v>
      </c>
      <c r="L1681" s="48" t="s">
        <v>10699</v>
      </c>
      <c r="M1681" s="49" t="s">
        <v>9369</v>
      </c>
      <c r="N1681" s="49"/>
      <c r="O1681" s="50" t="s">
        <v>11050</v>
      </c>
      <c r="P1681" s="50" t="s">
        <v>6998</v>
      </c>
    </row>
    <row r="1682" spans="1:16" ht="13.5" thickBot="1" x14ac:dyDescent="0.25">
      <c r="A1682" s="15" t="str">
        <f t="shared" si="156"/>
        <v> AA 9.105 </v>
      </c>
      <c r="B1682" s="21" t="str">
        <f t="shared" si="157"/>
        <v>I</v>
      </c>
      <c r="C1682" s="15">
        <f t="shared" si="158"/>
        <v>35903.337</v>
      </c>
      <c r="D1682" s="19" t="str">
        <f t="shared" si="159"/>
        <v>vis</v>
      </c>
      <c r="E1682" s="47" t="e">
        <f>VLOOKUP(C1682,Active!C$21:E$693,3,FALSE)</f>
        <v>#N/A</v>
      </c>
      <c r="F1682" s="21" t="s">
        <v>9287</v>
      </c>
      <c r="G1682" s="19" t="str">
        <f t="shared" si="160"/>
        <v>35903.337</v>
      </c>
      <c r="H1682" s="15">
        <f t="shared" si="161"/>
        <v>-6105</v>
      </c>
      <c r="I1682" s="48" t="s">
        <v>11123</v>
      </c>
      <c r="J1682" s="49" t="s">
        <v>11124</v>
      </c>
      <c r="K1682" s="48">
        <v>-6105</v>
      </c>
      <c r="L1682" s="48" t="s">
        <v>10910</v>
      </c>
      <c r="M1682" s="49" t="s">
        <v>9369</v>
      </c>
      <c r="N1682" s="49"/>
      <c r="O1682" s="50" t="s">
        <v>10967</v>
      </c>
      <c r="P1682" s="50" t="s">
        <v>6998</v>
      </c>
    </row>
    <row r="1683" spans="1:16" ht="13.5" thickBot="1" x14ac:dyDescent="0.25">
      <c r="A1683" s="15" t="str">
        <f t="shared" si="156"/>
        <v> AA 12.138 </v>
      </c>
      <c r="B1683" s="21" t="str">
        <f t="shared" si="157"/>
        <v>I</v>
      </c>
      <c r="C1683" s="15">
        <f t="shared" si="158"/>
        <v>35903.339999999997</v>
      </c>
      <c r="D1683" s="19" t="str">
        <f t="shared" si="159"/>
        <v>vis</v>
      </c>
      <c r="E1683" s="47" t="e">
        <f>VLOOKUP(C1683,Active!C$21:E$693,3,FALSE)</f>
        <v>#N/A</v>
      </c>
      <c r="F1683" s="21" t="s">
        <v>9287</v>
      </c>
      <c r="G1683" s="19" t="str">
        <f t="shared" si="160"/>
        <v>35903.340</v>
      </c>
      <c r="H1683" s="15">
        <f t="shared" si="161"/>
        <v>-6105</v>
      </c>
      <c r="I1683" s="48" t="s">
        <v>11125</v>
      </c>
      <c r="J1683" s="49" t="s">
        <v>11126</v>
      </c>
      <c r="K1683" s="48">
        <v>-6105</v>
      </c>
      <c r="L1683" s="48" t="s">
        <v>10948</v>
      </c>
      <c r="M1683" s="49" t="s">
        <v>9369</v>
      </c>
      <c r="N1683" s="49"/>
      <c r="O1683" s="50" t="s">
        <v>7032</v>
      </c>
      <c r="P1683" s="50" t="s">
        <v>11098</v>
      </c>
    </row>
    <row r="1684" spans="1:16" ht="13.5" thickBot="1" x14ac:dyDescent="0.25">
      <c r="A1684" s="15" t="str">
        <f t="shared" si="156"/>
        <v> AA 8.189 </v>
      </c>
      <c r="B1684" s="21" t="str">
        <f t="shared" si="157"/>
        <v>I</v>
      </c>
      <c r="C1684" s="15">
        <f t="shared" si="158"/>
        <v>35904.525999999998</v>
      </c>
      <c r="D1684" s="19" t="str">
        <f t="shared" si="159"/>
        <v>vis</v>
      </c>
      <c r="E1684" s="47" t="e">
        <f>VLOOKUP(C1684,Active!C$21:E$693,3,FALSE)</f>
        <v>#N/A</v>
      </c>
      <c r="F1684" s="21" t="s">
        <v>9287</v>
      </c>
      <c r="G1684" s="19" t="str">
        <f t="shared" si="160"/>
        <v>35904.526</v>
      </c>
      <c r="H1684" s="15">
        <f t="shared" si="161"/>
        <v>-6104</v>
      </c>
      <c r="I1684" s="48" t="s">
        <v>11127</v>
      </c>
      <c r="J1684" s="49" t="s">
        <v>11128</v>
      </c>
      <c r="K1684" s="48">
        <v>-6104</v>
      </c>
      <c r="L1684" s="48" t="s">
        <v>10710</v>
      </c>
      <c r="M1684" s="49" t="s">
        <v>9369</v>
      </c>
      <c r="N1684" s="49"/>
      <c r="O1684" s="50" t="s">
        <v>10485</v>
      </c>
      <c r="P1684" s="50" t="s">
        <v>11112</v>
      </c>
    </row>
    <row r="1685" spans="1:16" ht="13.5" thickBot="1" x14ac:dyDescent="0.25">
      <c r="A1685" s="15" t="str">
        <f t="shared" si="156"/>
        <v> AA 12.138 </v>
      </c>
      <c r="B1685" s="21" t="str">
        <f t="shared" si="157"/>
        <v>I</v>
      </c>
      <c r="C1685" s="15">
        <f t="shared" si="158"/>
        <v>35909.311999999998</v>
      </c>
      <c r="D1685" s="19" t="str">
        <f t="shared" si="159"/>
        <v>vis</v>
      </c>
      <c r="E1685" s="47" t="e">
        <f>VLOOKUP(C1685,Active!C$21:E$693,3,FALSE)</f>
        <v>#N/A</v>
      </c>
      <c r="F1685" s="21" t="s">
        <v>9287</v>
      </c>
      <c r="G1685" s="19" t="str">
        <f t="shared" si="160"/>
        <v>35909.312</v>
      </c>
      <c r="H1685" s="15">
        <f t="shared" si="161"/>
        <v>-6100</v>
      </c>
      <c r="I1685" s="48" t="s">
        <v>11129</v>
      </c>
      <c r="J1685" s="49" t="s">
        <v>11130</v>
      </c>
      <c r="K1685" s="48">
        <v>-6100</v>
      </c>
      <c r="L1685" s="48" t="s">
        <v>6911</v>
      </c>
      <c r="M1685" s="49" t="s">
        <v>9369</v>
      </c>
      <c r="N1685" s="49"/>
      <c r="O1685" s="50" t="s">
        <v>7032</v>
      </c>
      <c r="P1685" s="50" t="s">
        <v>11098</v>
      </c>
    </row>
    <row r="1686" spans="1:16" ht="13.5" thickBot="1" x14ac:dyDescent="0.25">
      <c r="A1686" s="15" t="str">
        <f t="shared" si="156"/>
        <v> AA 8.189 </v>
      </c>
      <c r="B1686" s="21" t="str">
        <f t="shared" si="157"/>
        <v>I</v>
      </c>
      <c r="C1686" s="15">
        <f t="shared" si="158"/>
        <v>35909.313999999998</v>
      </c>
      <c r="D1686" s="19" t="str">
        <f t="shared" si="159"/>
        <v>vis</v>
      </c>
      <c r="E1686" s="47" t="e">
        <f>VLOOKUP(C1686,Active!C$21:E$693,3,FALSE)</f>
        <v>#N/A</v>
      </c>
      <c r="F1686" s="21" t="s">
        <v>9287</v>
      </c>
      <c r="G1686" s="19" t="str">
        <f t="shared" si="160"/>
        <v>35909.314</v>
      </c>
      <c r="H1686" s="15">
        <f t="shared" si="161"/>
        <v>-6100</v>
      </c>
      <c r="I1686" s="48" t="s">
        <v>11131</v>
      </c>
      <c r="J1686" s="49" t="s">
        <v>11132</v>
      </c>
      <c r="K1686" s="48">
        <v>-6100</v>
      </c>
      <c r="L1686" s="48" t="s">
        <v>10910</v>
      </c>
      <c r="M1686" s="49" t="s">
        <v>9369</v>
      </c>
      <c r="N1686" s="49"/>
      <c r="O1686" s="50" t="s">
        <v>10485</v>
      </c>
      <c r="P1686" s="50" t="s">
        <v>11112</v>
      </c>
    </row>
    <row r="1687" spans="1:16" ht="13.5" thickBot="1" x14ac:dyDescent="0.25">
      <c r="A1687" s="15" t="str">
        <f t="shared" si="156"/>
        <v> AC 190.24 </v>
      </c>
      <c r="B1687" s="21" t="str">
        <f t="shared" si="157"/>
        <v>I</v>
      </c>
      <c r="C1687" s="15">
        <f t="shared" si="158"/>
        <v>35915.283000000003</v>
      </c>
      <c r="D1687" s="19" t="str">
        <f t="shared" si="159"/>
        <v>vis</v>
      </c>
      <c r="E1687" s="47" t="e">
        <f>VLOOKUP(C1687,Active!C$21:E$693,3,FALSE)</f>
        <v>#N/A</v>
      </c>
      <c r="F1687" s="21" t="s">
        <v>9287</v>
      </c>
      <c r="G1687" s="19" t="str">
        <f t="shared" si="160"/>
        <v>35915.283</v>
      </c>
      <c r="H1687" s="15">
        <f t="shared" si="161"/>
        <v>-6095</v>
      </c>
      <c r="I1687" s="48" t="s">
        <v>11133</v>
      </c>
      <c r="J1687" s="49" t="s">
        <v>11134</v>
      </c>
      <c r="K1687" s="48">
        <v>-6095</v>
      </c>
      <c r="L1687" s="48" t="s">
        <v>10710</v>
      </c>
      <c r="M1687" s="49" t="s">
        <v>9369</v>
      </c>
      <c r="N1687" s="49"/>
      <c r="O1687" s="50" t="s">
        <v>10364</v>
      </c>
      <c r="P1687" s="50" t="s">
        <v>11135</v>
      </c>
    </row>
    <row r="1688" spans="1:16" ht="13.5" thickBot="1" x14ac:dyDescent="0.25">
      <c r="A1688" s="15" t="str">
        <f t="shared" si="156"/>
        <v> AC 184.21 </v>
      </c>
      <c r="B1688" s="21" t="str">
        <f t="shared" si="157"/>
        <v>I</v>
      </c>
      <c r="C1688" s="15">
        <f t="shared" si="158"/>
        <v>35915.285000000003</v>
      </c>
      <c r="D1688" s="19" t="str">
        <f t="shared" si="159"/>
        <v>vis</v>
      </c>
      <c r="E1688" s="47" t="e">
        <f>VLOOKUP(C1688,Active!C$21:E$693,3,FALSE)</f>
        <v>#N/A</v>
      </c>
      <c r="F1688" s="21" t="s">
        <v>9287</v>
      </c>
      <c r="G1688" s="19" t="str">
        <f t="shared" si="160"/>
        <v>35915.285</v>
      </c>
      <c r="H1688" s="15">
        <f t="shared" si="161"/>
        <v>-6095</v>
      </c>
      <c r="I1688" s="48" t="s">
        <v>11136</v>
      </c>
      <c r="J1688" s="49" t="s">
        <v>11137</v>
      </c>
      <c r="K1688" s="48">
        <v>-6095</v>
      </c>
      <c r="L1688" s="48" t="s">
        <v>10760</v>
      </c>
      <c r="M1688" s="49" t="s">
        <v>9369</v>
      </c>
      <c r="N1688" s="49"/>
      <c r="O1688" s="50" t="s">
        <v>11138</v>
      </c>
      <c r="P1688" s="50" t="s">
        <v>11139</v>
      </c>
    </row>
    <row r="1689" spans="1:16" ht="13.5" thickBot="1" x14ac:dyDescent="0.25">
      <c r="A1689" s="15" t="str">
        <f t="shared" si="156"/>
        <v> AC 193.24 </v>
      </c>
      <c r="B1689" s="21" t="str">
        <f t="shared" si="157"/>
        <v>I</v>
      </c>
      <c r="C1689" s="15">
        <f t="shared" si="158"/>
        <v>35915.2909</v>
      </c>
      <c r="D1689" s="19" t="str">
        <f t="shared" si="159"/>
        <v>vis</v>
      </c>
      <c r="E1689" s="47" t="e">
        <f>VLOOKUP(C1689,Active!C$21:E$693,3,FALSE)</f>
        <v>#N/A</v>
      </c>
      <c r="F1689" s="21" t="s">
        <v>9287</v>
      </c>
      <c r="G1689" s="19" t="str">
        <f t="shared" si="160"/>
        <v>35915.2909</v>
      </c>
      <c r="H1689" s="15">
        <f t="shared" si="161"/>
        <v>-6095</v>
      </c>
      <c r="I1689" s="48" t="s">
        <v>11140</v>
      </c>
      <c r="J1689" s="49" t="s">
        <v>11141</v>
      </c>
      <c r="K1689" s="48">
        <v>-6095</v>
      </c>
      <c r="L1689" s="48" t="s">
        <v>11142</v>
      </c>
      <c r="M1689" s="49" t="s">
        <v>9369</v>
      </c>
      <c r="N1689" s="49"/>
      <c r="O1689" s="50" t="s">
        <v>11143</v>
      </c>
      <c r="P1689" s="50" t="s">
        <v>11144</v>
      </c>
    </row>
    <row r="1690" spans="1:16" ht="13.5" thickBot="1" x14ac:dyDescent="0.25">
      <c r="A1690" s="15" t="str">
        <f t="shared" si="156"/>
        <v> AA 9.46 </v>
      </c>
      <c r="B1690" s="21" t="str">
        <f t="shared" si="157"/>
        <v>I</v>
      </c>
      <c r="C1690" s="15">
        <f t="shared" si="158"/>
        <v>35934.402999999998</v>
      </c>
      <c r="D1690" s="19" t="str">
        <f t="shared" si="159"/>
        <v>vis</v>
      </c>
      <c r="E1690" s="47" t="e">
        <f>VLOOKUP(C1690,Active!C$21:E$693,3,FALSE)</f>
        <v>#N/A</v>
      </c>
      <c r="F1690" s="21" t="s">
        <v>9287</v>
      </c>
      <c r="G1690" s="19" t="str">
        <f t="shared" si="160"/>
        <v>35934.403</v>
      </c>
      <c r="H1690" s="15">
        <f t="shared" si="161"/>
        <v>-6079</v>
      </c>
      <c r="I1690" s="48" t="s">
        <v>11145</v>
      </c>
      <c r="J1690" s="49" t="s">
        <v>11146</v>
      </c>
      <c r="K1690" s="48">
        <v>-6079</v>
      </c>
      <c r="L1690" s="48" t="s">
        <v>10734</v>
      </c>
      <c r="M1690" s="49" t="s">
        <v>9369</v>
      </c>
      <c r="N1690" s="49"/>
      <c r="O1690" s="50" t="s">
        <v>10730</v>
      </c>
      <c r="P1690" s="50" t="s">
        <v>11090</v>
      </c>
    </row>
    <row r="1691" spans="1:16" ht="13.5" thickBot="1" x14ac:dyDescent="0.25">
      <c r="A1691" s="15" t="str">
        <f t="shared" si="156"/>
        <v>BAVM 12 </v>
      </c>
      <c r="B1691" s="21" t="str">
        <f t="shared" si="157"/>
        <v>I</v>
      </c>
      <c r="C1691" s="15">
        <f t="shared" si="158"/>
        <v>35934.409</v>
      </c>
      <c r="D1691" s="19" t="str">
        <f t="shared" si="159"/>
        <v>vis</v>
      </c>
      <c r="E1691" s="47" t="e">
        <f>VLOOKUP(C1691,Active!C$21:E$693,3,FALSE)</f>
        <v>#N/A</v>
      </c>
      <c r="F1691" s="21" t="s">
        <v>9287</v>
      </c>
      <c r="G1691" s="19" t="str">
        <f t="shared" si="160"/>
        <v>35934.409</v>
      </c>
      <c r="H1691" s="15">
        <f t="shared" si="161"/>
        <v>-6079</v>
      </c>
      <c r="I1691" s="48" t="s">
        <v>11147</v>
      </c>
      <c r="J1691" s="49" t="s">
        <v>11148</v>
      </c>
      <c r="K1691" s="48">
        <v>-6079</v>
      </c>
      <c r="L1691" s="48" t="s">
        <v>10760</v>
      </c>
      <c r="M1691" s="49" t="s">
        <v>9369</v>
      </c>
      <c r="N1691" s="49"/>
      <c r="O1691" s="50" t="s">
        <v>7083</v>
      </c>
      <c r="P1691" s="51" t="s">
        <v>7005</v>
      </c>
    </row>
    <row r="1692" spans="1:16" ht="13.5" thickBot="1" x14ac:dyDescent="0.25">
      <c r="A1692" s="15" t="str">
        <f t="shared" si="156"/>
        <v> AA 8.190 </v>
      </c>
      <c r="B1692" s="21" t="str">
        <f t="shared" si="157"/>
        <v>I</v>
      </c>
      <c r="C1692" s="15">
        <f t="shared" si="158"/>
        <v>35934.409699999997</v>
      </c>
      <c r="D1692" s="19" t="str">
        <f t="shared" si="159"/>
        <v>vis</v>
      </c>
      <c r="E1692" s="47" t="e">
        <f>VLOOKUP(C1692,Active!C$21:E$693,3,FALSE)</f>
        <v>#N/A</v>
      </c>
      <c r="F1692" s="21" t="s">
        <v>9287</v>
      </c>
      <c r="G1692" s="19" t="str">
        <f t="shared" si="160"/>
        <v>35934.4097</v>
      </c>
      <c r="H1692" s="15">
        <f t="shared" si="161"/>
        <v>-6079</v>
      </c>
      <c r="I1692" s="48" t="s">
        <v>11149</v>
      </c>
      <c r="J1692" s="49" t="s">
        <v>11150</v>
      </c>
      <c r="K1692" s="48">
        <v>-6079</v>
      </c>
      <c r="L1692" s="48" t="s">
        <v>11151</v>
      </c>
      <c r="M1692" s="49" t="s">
        <v>10601</v>
      </c>
      <c r="N1692" s="49" t="s">
        <v>10602</v>
      </c>
      <c r="O1692" s="50" t="s">
        <v>10485</v>
      </c>
      <c r="P1692" s="50" t="s">
        <v>11152</v>
      </c>
    </row>
    <row r="1693" spans="1:16" ht="13.5" thickBot="1" x14ac:dyDescent="0.25">
      <c r="A1693" s="15" t="str">
        <f t="shared" si="156"/>
        <v> AA 9.105 </v>
      </c>
      <c r="B1693" s="21" t="str">
        <f t="shared" si="157"/>
        <v>I</v>
      </c>
      <c r="C1693" s="15">
        <f t="shared" si="158"/>
        <v>35934.410000000003</v>
      </c>
      <c r="D1693" s="19" t="str">
        <f t="shared" si="159"/>
        <v>vis</v>
      </c>
      <c r="E1693" s="47" t="e">
        <f>VLOOKUP(C1693,Active!C$21:E$693,3,FALSE)</f>
        <v>#N/A</v>
      </c>
      <c r="F1693" s="21" t="s">
        <v>9287</v>
      </c>
      <c r="G1693" s="19" t="str">
        <f t="shared" si="160"/>
        <v>35934.410</v>
      </c>
      <c r="H1693" s="15">
        <f t="shared" si="161"/>
        <v>-6079</v>
      </c>
      <c r="I1693" s="48" t="s">
        <v>11153</v>
      </c>
      <c r="J1693" s="49" t="s">
        <v>11154</v>
      </c>
      <c r="K1693" s="48">
        <v>-6079</v>
      </c>
      <c r="L1693" s="48" t="s">
        <v>10723</v>
      </c>
      <c r="M1693" s="49" t="s">
        <v>9369</v>
      </c>
      <c r="N1693" s="49"/>
      <c r="O1693" s="50" t="s">
        <v>6926</v>
      </c>
      <c r="P1693" s="50" t="s">
        <v>6998</v>
      </c>
    </row>
    <row r="1694" spans="1:16" ht="13.5" thickBot="1" x14ac:dyDescent="0.25">
      <c r="A1694" s="15" t="str">
        <f t="shared" si="156"/>
        <v> AA 9.105 </v>
      </c>
      <c r="B1694" s="21" t="str">
        <f t="shared" si="157"/>
        <v>I</v>
      </c>
      <c r="C1694" s="15">
        <f t="shared" si="158"/>
        <v>35934.411</v>
      </c>
      <c r="D1694" s="19" t="str">
        <f t="shared" si="159"/>
        <v>vis</v>
      </c>
      <c r="E1694" s="47" t="e">
        <f>VLOOKUP(C1694,Active!C$21:E$693,3,FALSE)</f>
        <v>#N/A</v>
      </c>
      <c r="F1694" s="21" t="s">
        <v>9287</v>
      </c>
      <c r="G1694" s="19" t="str">
        <f t="shared" si="160"/>
        <v>35934.411</v>
      </c>
      <c r="H1694" s="15">
        <f t="shared" si="161"/>
        <v>-6079</v>
      </c>
      <c r="I1694" s="48" t="s">
        <v>11155</v>
      </c>
      <c r="J1694" s="49" t="s">
        <v>11156</v>
      </c>
      <c r="K1694" s="48">
        <v>-6079</v>
      </c>
      <c r="L1694" s="48" t="s">
        <v>10843</v>
      </c>
      <c r="M1694" s="49" t="s">
        <v>9369</v>
      </c>
      <c r="N1694" s="49"/>
      <c r="O1694" s="50" t="s">
        <v>11050</v>
      </c>
      <c r="P1694" s="50" t="s">
        <v>6998</v>
      </c>
    </row>
    <row r="1695" spans="1:16" ht="13.5" thickBot="1" x14ac:dyDescent="0.25">
      <c r="A1695" s="15" t="str">
        <f t="shared" si="156"/>
        <v>BAVM 12 </v>
      </c>
      <c r="B1695" s="21" t="str">
        <f t="shared" si="157"/>
        <v>I</v>
      </c>
      <c r="C1695" s="15">
        <f t="shared" si="158"/>
        <v>35953.527999999998</v>
      </c>
      <c r="D1695" s="19" t="str">
        <f t="shared" si="159"/>
        <v>vis</v>
      </c>
      <c r="E1695" s="47" t="e">
        <f>VLOOKUP(C1695,Active!C$21:E$693,3,FALSE)</f>
        <v>#N/A</v>
      </c>
      <c r="F1695" s="21" t="s">
        <v>9287</v>
      </c>
      <c r="G1695" s="19" t="str">
        <f t="shared" si="160"/>
        <v>35953.528</v>
      </c>
      <c r="H1695" s="15">
        <f t="shared" si="161"/>
        <v>-6063</v>
      </c>
      <c r="I1695" s="48" t="s">
        <v>11157</v>
      </c>
      <c r="J1695" s="49" t="s">
        <v>11158</v>
      </c>
      <c r="K1695" s="48">
        <v>-6063</v>
      </c>
      <c r="L1695" s="48" t="s">
        <v>10742</v>
      </c>
      <c r="M1695" s="49" t="s">
        <v>9369</v>
      </c>
      <c r="N1695" s="49"/>
      <c r="O1695" s="50" t="s">
        <v>7089</v>
      </c>
      <c r="P1695" s="51" t="s">
        <v>7005</v>
      </c>
    </row>
    <row r="1696" spans="1:16" ht="13.5" thickBot="1" x14ac:dyDescent="0.25">
      <c r="A1696" s="15" t="str">
        <f t="shared" si="156"/>
        <v>BAVM 12 </v>
      </c>
      <c r="B1696" s="21" t="str">
        <f t="shared" si="157"/>
        <v>I</v>
      </c>
      <c r="C1696" s="15">
        <f t="shared" si="158"/>
        <v>35953.529000000002</v>
      </c>
      <c r="D1696" s="19" t="str">
        <f t="shared" si="159"/>
        <v>vis</v>
      </c>
      <c r="E1696" s="47" t="e">
        <f>VLOOKUP(C1696,Active!C$21:E$693,3,FALSE)</f>
        <v>#N/A</v>
      </c>
      <c r="F1696" s="21" t="s">
        <v>9287</v>
      </c>
      <c r="G1696" s="19" t="str">
        <f t="shared" si="160"/>
        <v>35953.529</v>
      </c>
      <c r="H1696" s="15">
        <f t="shared" si="161"/>
        <v>-6063</v>
      </c>
      <c r="I1696" s="48" t="s">
        <v>11159</v>
      </c>
      <c r="J1696" s="49" t="s">
        <v>11160</v>
      </c>
      <c r="K1696" s="48">
        <v>-6063</v>
      </c>
      <c r="L1696" s="48" t="s">
        <v>10688</v>
      </c>
      <c r="M1696" s="49" t="s">
        <v>9369</v>
      </c>
      <c r="N1696" s="49"/>
      <c r="O1696" s="50" t="s">
        <v>10992</v>
      </c>
      <c r="P1696" s="51" t="s">
        <v>7005</v>
      </c>
    </row>
    <row r="1697" spans="1:16" ht="13.5" thickBot="1" x14ac:dyDescent="0.25">
      <c r="A1697" s="15" t="str">
        <f t="shared" si="156"/>
        <v>BAVM 12 </v>
      </c>
      <c r="B1697" s="21" t="str">
        <f t="shared" si="157"/>
        <v>I</v>
      </c>
      <c r="C1697" s="15">
        <f t="shared" si="158"/>
        <v>35953.53</v>
      </c>
      <c r="D1697" s="19" t="str">
        <f t="shared" si="159"/>
        <v>vis</v>
      </c>
      <c r="E1697" s="47" t="e">
        <f>VLOOKUP(C1697,Active!C$21:E$693,3,FALSE)</f>
        <v>#N/A</v>
      </c>
      <c r="F1697" s="21" t="s">
        <v>9287</v>
      </c>
      <c r="G1697" s="19" t="str">
        <f t="shared" si="160"/>
        <v>35953.530</v>
      </c>
      <c r="H1697" s="15">
        <f t="shared" si="161"/>
        <v>-6063</v>
      </c>
      <c r="I1697" s="48" t="s">
        <v>11161</v>
      </c>
      <c r="J1697" s="49" t="s">
        <v>11162</v>
      </c>
      <c r="K1697" s="48">
        <v>-6063</v>
      </c>
      <c r="L1697" s="48" t="s">
        <v>10775</v>
      </c>
      <c r="M1697" s="49" t="s">
        <v>9369</v>
      </c>
      <c r="N1697" s="49"/>
      <c r="O1697" s="50" t="s">
        <v>7083</v>
      </c>
      <c r="P1697" s="51" t="s">
        <v>7005</v>
      </c>
    </row>
    <row r="1698" spans="1:16" ht="13.5" thickBot="1" x14ac:dyDescent="0.25">
      <c r="A1698" s="15" t="str">
        <f t="shared" si="156"/>
        <v>BAVM 12 </v>
      </c>
      <c r="B1698" s="21" t="str">
        <f t="shared" si="157"/>
        <v>I</v>
      </c>
      <c r="C1698" s="15">
        <f t="shared" si="158"/>
        <v>35959.506999999998</v>
      </c>
      <c r="D1698" s="19" t="str">
        <f t="shared" si="159"/>
        <v>vis</v>
      </c>
      <c r="E1698" s="47" t="e">
        <f>VLOOKUP(C1698,Active!C$21:E$693,3,FALSE)</f>
        <v>#N/A</v>
      </c>
      <c r="F1698" s="21" t="s">
        <v>9287</v>
      </c>
      <c r="G1698" s="19" t="str">
        <f t="shared" si="160"/>
        <v>35959.507</v>
      </c>
      <c r="H1698" s="15">
        <f t="shared" si="161"/>
        <v>-6058</v>
      </c>
      <c r="I1698" s="48" t="s">
        <v>11163</v>
      </c>
      <c r="J1698" s="49" t="s">
        <v>11164</v>
      </c>
      <c r="K1698" s="48">
        <v>-6058</v>
      </c>
      <c r="L1698" s="48" t="s">
        <v>10710</v>
      </c>
      <c r="M1698" s="49" t="s">
        <v>9369</v>
      </c>
      <c r="N1698" s="49"/>
      <c r="O1698" s="50" t="s">
        <v>7089</v>
      </c>
      <c r="P1698" s="51" t="s">
        <v>7005</v>
      </c>
    </row>
    <row r="1699" spans="1:16" ht="13.5" thickBot="1" x14ac:dyDescent="0.25">
      <c r="A1699" s="15" t="str">
        <f t="shared" si="156"/>
        <v>BAVM 12 </v>
      </c>
      <c r="B1699" s="21" t="str">
        <f t="shared" si="157"/>
        <v>I</v>
      </c>
      <c r="C1699" s="15">
        <f t="shared" si="158"/>
        <v>35959.508000000002</v>
      </c>
      <c r="D1699" s="19" t="str">
        <f t="shared" si="159"/>
        <v>vis</v>
      </c>
      <c r="E1699" s="47" t="e">
        <f>VLOOKUP(C1699,Active!C$21:E$693,3,FALSE)</f>
        <v>#N/A</v>
      </c>
      <c r="F1699" s="21" t="s">
        <v>9287</v>
      </c>
      <c r="G1699" s="19" t="str">
        <f t="shared" si="160"/>
        <v>35959.508</v>
      </c>
      <c r="H1699" s="15">
        <f t="shared" si="161"/>
        <v>-6058</v>
      </c>
      <c r="I1699" s="48" t="s">
        <v>11165</v>
      </c>
      <c r="J1699" s="49" t="s">
        <v>11166</v>
      </c>
      <c r="K1699" s="48">
        <v>-6058</v>
      </c>
      <c r="L1699" s="48" t="s">
        <v>10699</v>
      </c>
      <c r="M1699" s="49" t="s">
        <v>9369</v>
      </c>
      <c r="N1699" s="49"/>
      <c r="O1699" s="50" t="s">
        <v>7083</v>
      </c>
      <c r="P1699" s="51" t="s">
        <v>7005</v>
      </c>
    </row>
    <row r="1700" spans="1:16" ht="13.5" thickBot="1" x14ac:dyDescent="0.25">
      <c r="A1700" s="15" t="str">
        <f t="shared" si="156"/>
        <v>BAVM 12 </v>
      </c>
      <c r="B1700" s="21" t="str">
        <f t="shared" si="157"/>
        <v>I</v>
      </c>
      <c r="C1700" s="15">
        <f t="shared" si="158"/>
        <v>35983.415000000001</v>
      </c>
      <c r="D1700" s="19" t="str">
        <f t="shared" si="159"/>
        <v>vis</v>
      </c>
      <c r="E1700" s="47" t="e">
        <f>VLOOKUP(C1700,Active!C$21:E$693,3,FALSE)</f>
        <v>#N/A</v>
      </c>
      <c r="F1700" s="21" t="s">
        <v>9287</v>
      </c>
      <c r="G1700" s="19" t="str">
        <f t="shared" si="160"/>
        <v>35983.415</v>
      </c>
      <c r="H1700" s="15">
        <f t="shared" si="161"/>
        <v>-6038</v>
      </c>
      <c r="I1700" s="48" t="s">
        <v>11167</v>
      </c>
      <c r="J1700" s="49" t="s">
        <v>11168</v>
      </c>
      <c r="K1700" s="48">
        <v>-6038</v>
      </c>
      <c r="L1700" s="48" t="s">
        <v>10723</v>
      </c>
      <c r="M1700" s="49" t="s">
        <v>9369</v>
      </c>
      <c r="N1700" s="49"/>
      <c r="O1700" s="50" t="s">
        <v>7083</v>
      </c>
      <c r="P1700" s="51" t="s">
        <v>7005</v>
      </c>
    </row>
    <row r="1701" spans="1:16" ht="13.5" thickBot="1" x14ac:dyDescent="0.25">
      <c r="A1701" s="15" t="str">
        <f t="shared" si="156"/>
        <v>BAVM 12 </v>
      </c>
      <c r="B1701" s="21" t="str">
        <f t="shared" si="157"/>
        <v>I</v>
      </c>
      <c r="C1701" s="15">
        <f t="shared" si="158"/>
        <v>35983.417000000001</v>
      </c>
      <c r="D1701" s="19" t="str">
        <f t="shared" si="159"/>
        <v>vis</v>
      </c>
      <c r="E1701" s="47" t="e">
        <f>VLOOKUP(C1701,Active!C$21:E$693,3,FALSE)</f>
        <v>#N/A</v>
      </c>
      <c r="F1701" s="21" t="s">
        <v>9287</v>
      </c>
      <c r="G1701" s="19" t="str">
        <f t="shared" si="160"/>
        <v>35983.417</v>
      </c>
      <c r="H1701" s="15">
        <f t="shared" si="161"/>
        <v>-6038</v>
      </c>
      <c r="I1701" s="48" t="s">
        <v>11169</v>
      </c>
      <c r="J1701" s="49" t="s">
        <v>11170</v>
      </c>
      <c r="K1701" s="48">
        <v>-6038</v>
      </c>
      <c r="L1701" s="48" t="s">
        <v>6911</v>
      </c>
      <c r="M1701" s="49" t="s">
        <v>9369</v>
      </c>
      <c r="N1701" s="49"/>
      <c r="O1701" s="50" t="s">
        <v>7089</v>
      </c>
      <c r="P1701" s="51" t="s">
        <v>7005</v>
      </c>
    </row>
    <row r="1702" spans="1:16" ht="13.5" thickBot="1" x14ac:dyDescent="0.25">
      <c r="A1702" s="15" t="str">
        <f t="shared" si="156"/>
        <v> AA 10.112 </v>
      </c>
      <c r="B1702" s="21" t="str">
        <f t="shared" si="157"/>
        <v>II</v>
      </c>
      <c r="C1702" s="15">
        <f t="shared" si="158"/>
        <v>36023.4545</v>
      </c>
      <c r="D1702" s="19" t="str">
        <f t="shared" si="159"/>
        <v>vis</v>
      </c>
      <c r="E1702" s="47" t="e">
        <f>VLOOKUP(C1702,Active!C$21:E$693,3,FALSE)</f>
        <v>#N/A</v>
      </c>
      <c r="F1702" s="21" t="s">
        <v>9287</v>
      </c>
      <c r="G1702" s="19" t="str">
        <f t="shared" si="160"/>
        <v>36023.4545</v>
      </c>
      <c r="H1702" s="15">
        <f t="shared" si="161"/>
        <v>-6004.5</v>
      </c>
      <c r="I1702" s="48" t="s">
        <v>11171</v>
      </c>
      <c r="J1702" s="49" t="s">
        <v>11172</v>
      </c>
      <c r="K1702" s="48">
        <v>-6004.5</v>
      </c>
      <c r="L1702" s="48" t="s">
        <v>10790</v>
      </c>
      <c r="M1702" s="49" t="s">
        <v>10601</v>
      </c>
      <c r="N1702" s="49" t="s">
        <v>10602</v>
      </c>
      <c r="O1702" s="50" t="s">
        <v>10485</v>
      </c>
      <c r="P1702" s="50" t="s">
        <v>11173</v>
      </c>
    </row>
    <row r="1703" spans="1:16" ht="13.5" thickBot="1" x14ac:dyDescent="0.25">
      <c r="A1703" s="15" t="str">
        <f t="shared" si="156"/>
        <v>BAVM 12 </v>
      </c>
      <c r="B1703" s="21" t="str">
        <f t="shared" si="157"/>
        <v>I</v>
      </c>
      <c r="C1703" s="15">
        <f t="shared" si="158"/>
        <v>36026.44</v>
      </c>
      <c r="D1703" s="19" t="str">
        <f t="shared" si="159"/>
        <v>vis</v>
      </c>
      <c r="E1703" s="47" t="e">
        <f>VLOOKUP(C1703,Active!C$21:E$693,3,FALSE)</f>
        <v>#N/A</v>
      </c>
      <c r="F1703" s="21" t="s">
        <v>9287</v>
      </c>
      <c r="G1703" s="19" t="str">
        <f t="shared" si="160"/>
        <v>36026.440</v>
      </c>
      <c r="H1703" s="15">
        <f t="shared" si="161"/>
        <v>-6002</v>
      </c>
      <c r="I1703" s="48" t="s">
        <v>11174</v>
      </c>
      <c r="J1703" s="49" t="s">
        <v>11175</v>
      </c>
      <c r="K1703" s="48">
        <v>-6002</v>
      </c>
      <c r="L1703" s="48" t="s">
        <v>10775</v>
      </c>
      <c r="M1703" s="49" t="s">
        <v>9369</v>
      </c>
      <c r="N1703" s="49"/>
      <c r="O1703" s="50" t="s">
        <v>7083</v>
      </c>
      <c r="P1703" s="51" t="s">
        <v>7005</v>
      </c>
    </row>
    <row r="1704" spans="1:16" ht="13.5" thickBot="1" x14ac:dyDescent="0.25">
      <c r="A1704" s="15" t="str">
        <f t="shared" si="156"/>
        <v> AA 8.190 </v>
      </c>
      <c r="B1704" s="21" t="str">
        <f t="shared" si="157"/>
        <v>I</v>
      </c>
      <c r="C1704" s="15">
        <f t="shared" si="158"/>
        <v>36026.444000000003</v>
      </c>
      <c r="D1704" s="19" t="str">
        <f t="shared" si="159"/>
        <v>vis</v>
      </c>
      <c r="E1704" s="47" t="e">
        <f>VLOOKUP(C1704,Active!C$21:E$693,3,FALSE)</f>
        <v>#N/A</v>
      </c>
      <c r="F1704" s="21" t="s">
        <v>9287</v>
      </c>
      <c r="G1704" s="19" t="str">
        <f t="shared" si="160"/>
        <v>36026.444</v>
      </c>
      <c r="H1704" s="15">
        <f t="shared" si="161"/>
        <v>-6002</v>
      </c>
      <c r="I1704" s="48" t="s">
        <v>11176</v>
      </c>
      <c r="J1704" s="49" t="s">
        <v>11177</v>
      </c>
      <c r="K1704" s="48">
        <v>-6002</v>
      </c>
      <c r="L1704" s="48" t="s">
        <v>10723</v>
      </c>
      <c r="M1704" s="49" t="s">
        <v>9369</v>
      </c>
      <c r="N1704" s="49"/>
      <c r="O1704" s="50" t="s">
        <v>10485</v>
      </c>
      <c r="P1704" s="50" t="s">
        <v>11152</v>
      </c>
    </row>
    <row r="1705" spans="1:16" ht="13.5" thickBot="1" x14ac:dyDescent="0.25">
      <c r="A1705" s="15" t="str">
        <f t="shared" si="156"/>
        <v> AC 192.26 </v>
      </c>
      <c r="B1705" s="21" t="str">
        <f t="shared" si="157"/>
        <v>I</v>
      </c>
      <c r="C1705" s="15">
        <f t="shared" si="158"/>
        <v>36050.342499999999</v>
      </c>
      <c r="D1705" s="19" t="str">
        <f t="shared" si="159"/>
        <v>vis</v>
      </c>
      <c r="E1705" s="47" t="e">
        <f>VLOOKUP(C1705,Active!C$21:E$693,3,FALSE)</f>
        <v>#N/A</v>
      </c>
      <c r="F1705" s="21" t="s">
        <v>9287</v>
      </c>
      <c r="G1705" s="19" t="str">
        <f t="shared" si="160"/>
        <v>36050.3425</v>
      </c>
      <c r="H1705" s="15">
        <f t="shared" si="161"/>
        <v>-5982</v>
      </c>
      <c r="I1705" s="48" t="s">
        <v>11178</v>
      </c>
      <c r="J1705" s="49" t="s">
        <v>11179</v>
      </c>
      <c r="K1705" s="48">
        <v>-5982</v>
      </c>
      <c r="L1705" s="48" t="s">
        <v>11180</v>
      </c>
      <c r="M1705" s="49" t="s">
        <v>9369</v>
      </c>
      <c r="N1705" s="49"/>
      <c r="O1705" s="50" t="s">
        <v>10977</v>
      </c>
      <c r="P1705" s="50" t="s">
        <v>11104</v>
      </c>
    </row>
    <row r="1706" spans="1:16" ht="13.5" thickBot="1" x14ac:dyDescent="0.25">
      <c r="A1706" s="15" t="str">
        <f t="shared" si="156"/>
        <v> AC 190.24 </v>
      </c>
      <c r="B1706" s="21" t="str">
        <f t="shared" si="157"/>
        <v>I</v>
      </c>
      <c r="C1706" s="15">
        <f t="shared" si="158"/>
        <v>36050.343999999997</v>
      </c>
      <c r="D1706" s="19" t="str">
        <f t="shared" si="159"/>
        <v>vis</v>
      </c>
      <c r="E1706" s="47" t="e">
        <f>VLOOKUP(C1706,Active!C$21:E$693,3,FALSE)</f>
        <v>#N/A</v>
      </c>
      <c r="F1706" s="21" t="s">
        <v>9287</v>
      </c>
      <c r="G1706" s="19" t="str">
        <f t="shared" si="160"/>
        <v>36050.344</v>
      </c>
      <c r="H1706" s="15">
        <f t="shared" si="161"/>
        <v>-5982</v>
      </c>
      <c r="I1706" s="48" t="s">
        <v>11181</v>
      </c>
      <c r="J1706" s="49" t="s">
        <v>11182</v>
      </c>
      <c r="K1706" s="48">
        <v>-5982</v>
      </c>
      <c r="L1706" s="48" t="s">
        <v>10688</v>
      </c>
      <c r="M1706" s="49" t="s">
        <v>9369</v>
      </c>
      <c r="N1706" s="49"/>
      <c r="O1706" s="50" t="s">
        <v>10364</v>
      </c>
      <c r="P1706" s="50" t="s">
        <v>11135</v>
      </c>
    </row>
    <row r="1707" spans="1:16" ht="13.5" thickBot="1" x14ac:dyDescent="0.25">
      <c r="A1707" s="15" t="str">
        <f t="shared" si="156"/>
        <v> AC 184.21 </v>
      </c>
      <c r="B1707" s="21" t="str">
        <f t="shared" si="157"/>
        <v>I</v>
      </c>
      <c r="C1707" s="15">
        <f t="shared" si="158"/>
        <v>36050.347000000002</v>
      </c>
      <c r="D1707" s="19" t="str">
        <f t="shared" si="159"/>
        <v>vis</v>
      </c>
      <c r="E1707" s="47" t="e">
        <f>VLOOKUP(C1707,Active!C$21:E$693,3,FALSE)</f>
        <v>#N/A</v>
      </c>
      <c r="F1707" s="21" t="s">
        <v>9287</v>
      </c>
      <c r="G1707" s="19" t="str">
        <f t="shared" si="160"/>
        <v>36050.347</v>
      </c>
      <c r="H1707" s="15">
        <f t="shared" si="161"/>
        <v>-5982</v>
      </c>
      <c r="I1707" s="48" t="s">
        <v>11183</v>
      </c>
      <c r="J1707" s="49" t="s">
        <v>11184</v>
      </c>
      <c r="K1707" s="48">
        <v>-5982</v>
      </c>
      <c r="L1707" s="48" t="s">
        <v>10699</v>
      </c>
      <c r="M1707" s="49" t="s">
        <v>9369</v>
      </c>
      <c r="N1707" s="49"/>
      <c r="O1707" s="50" t="s">
        <v>11138</v>
      </c>
      <c r="P1707" s="50" t="s">
        <v>11139</v>
      </c>
    </row>
    <row r="1708" spans="1:16" ht="13.5" thickBot="1" x14ac:dyDescent="0.25">
      <c r="A1708" s="15" t="str">
        <f t="shared" si="156"/>
        <v> AC 184.21 </v>
      </c>
      <c r="B1708" s="21" t="str">
        <f t="shared" si="157"/>
        <v>I</v>
      </c>
      <c r="C1708" s="15">
        <f t="shared" si="158"/>
        <v>36057.517</v>
      </c>
      <c r="D1708" s="19" t="str">
        <f t="shared" si="159"/>
        <v>vis</v>
      </c>
      <c r="E1708" s="47" t="e">
        <f>VLOOKUP(C1708,Active!C$21:E$693,3,FALSE)</f>
        <v>#N/A</v>
      </c>
      <c r="F1708" s="21" t="s">
        <v>9287</v>
      </c>
      <c r="G1708" s="19" t="str">
        <f t="shared" si="160"/>
        <v>36057.517</v>
      </c>
      <c r="H1708" s="15">
        <f t="shared" si="161"/>
        <v>-5976</v>
      </c>
      <c r="I1708" s="48" t="s">
        <v>11185</v>
      </c>
      <c r="J1708" s="49" t="s">
        <v>11186</v>
      </c>
      <c r="K1708" s="48">
        <v>-5976</v>
      </c>
      <c r="L1708" s="48" t="s">
        <v>10710</v>
      </c>
      <c r="M1708" s="49" t="s">
        <v>9369</v>
      </c>
      <c r="N1708" s="49"/>
      <c r="O1708" s="50" t="s">
        <v>11138</v>
      </c>
      <c r="P1708" s="50" t="s">
        <v>11139</v>
      </c>
    </row>
    <row r="1709" spans="1:16" ht="13.5" thickBot="1" x14ac:dyDescent="0.25">
      <c r="A1709" s="15" t="str">
        <f t="shared" si="156"/>
        <v> AC 187.16 </v>
      </c>
      <c r="B1709" s="21" t="str">
        <f t="shared" si="157"/>
        <v>I</v>
      </c>
      <c r="C1709" s="15">
        <f t="shared" si="158"/>
        <v>36057.523999999998</v>
      </c>
      <c r="D1709" s="19" t="str">
        <f t="shared" si="159"/>
        <v>vis</v>
      </c>
      <c r="E1709" s="47" t="e">
        <f>VLOOKUP(C1709,Active!C$21:E$693,3,FALSE)</f>
        <v>#N/A</v>
      </c>
      <c r="F1709" s="21" t="s">
        <v>9287</v>
      </c>
      <c r="G1709" s="19" t="str">
        <f t="shared" si="160"/>
        <v>36057.524</v>
      </c>
      <c r="H1709" s="15">
        <f t="shared" si="161"/>
        <v>-5976</v>
      </c>
      <c r="I1709" s="48" t="s">
        <v>11187</v>
      </c>
      <c r="J1709" s="49" t="s">
        <v>11188</v>
      </c>
      <c r="K1709" s="48">
        <v>-5976</v>
      </c>
      <c r="L1709" s="48" t="s">
        <v>10910</v>
      </c>
      <c r="M1709" s="49" t="s">
        <v>9369</v>
      </c>
      <c r="N1709" s="49"/>
      <c r="O1709" s="50" t="s">
        <v>11189</v>
      </c>
      <c r="P1709" s="50" t="s">
        <v>11190</v>
      </c>
    </row>
    <row r="1710" spans="1:16" ht="13.5" thickBot="1" x14ac:dyDescent="0.25">
      <c r="A1710" s="15" t="str">
        <f t="shared" si="156"/>
        <v> AC 193.24 </v>
      </c>
      <c r="B1710" s="21" t="str">
        <f t="shared" si="157"/>
        <v>I</v>
      </c>
      <c r="C1710" s="15">
        <f t="shared" si="158"/>
        <v>36063.496700000003</v>
      </c>
      <c r="D1710" s="19" t="str">
        <f t="shared" si="159"/>
        <v>vis</v>
      </c>
      <c r="E1710" s="47" t="e">
        <f>VLOOKUP(C1710,Active!C$21:E$693,3,FALSE)</f>
        <v>#N/A</v>
      </c>
      <c r="F1710" s="21" t="s">
        <v>9287</v>
      </c>
      <c r="G1710" s="19" t="str">
        <f t="shared" si="160"/>
        <v>36063.4967</v>
      </c>
      <c r="H1710" s="15">
        <f t="shared" si="161"/>
        <v>-5971</v>
      </c>
      <c r="I1710" s="48" t="s">
        <v>11191</v>
      </c>
      <c r="J1710" s="49" t="s">
        <v>11192</v>
      </c>
      <c r="K1710" s="48">
        <v>-5971</v>
      </c>
      <c r="L1710" s="48" t="s">
        <v>6923</v>
      </c>
      <c r="M1710" s="49" t="s">
        <v>9369</v>
      </c>
      <c r="N1710" s="49"/>
      <c r="O1710" s="50" t="s">
        <v>11143</v>
      </c>
      <c r="P1710" s="50" t="s">
        <v>11144</v>
      </c>
    </row>
    <row r="1711" spans="1:16" ht="13.5" thickBot="1" x14ac:dyDescent="0.25">
      <c r="A1711" s="15" t="str">
        <f t="shared" si="156"/>
        <v> AC 192.26 </v>
      </c>
      <c r="B1711" s="21" t="str">
        <f t="shared" si="157"/>
        <v>I</v>
      </c>
      <c r="C1711" s="15">
        <f t="shared" si="158"/>
        <v>36068.2765</v>
      </c>
      <c r="D1711" s="19" t="str">
        <f t="shared" si="159"/>
        <v>vis</v>
      </c>
      <c r="E1711" s="47" t="e">
        <f>VLOOKUP(C1711,Active!C$21:E$693,3,FALSE)</f>
        <v>#N/A</v>
      </c>
      <c r="F1711" s="21" t="s">
        <v>9287</v>
      </c>
      <c r="G1711" s="19" t="str">
        <f t="shared" si="160"/>
        <v>36068.2765</v>
      </c>
      <c r="H1711" s="15">
        <f t="shared" si="161"/>
        <v>-5967</v>
      </c>
      <c r="I1711" s="48" t="s">
        <v>11193</v>
      </c>
      <c r="J1711" s="49" t="s">
        <v>11194</v>
      </c>
      <c r="K1711" s="48">
        <v>-5967</v>
      </c>
      <c r="L1711" s="48" t="s">
        <v>11195</v>
      </c>
      <c r="M1711" s="49" t="s">
        <v>9369</v>
      </c>
      <c r="N1711" s="49"/>
      <c r="O1711" s="50" t="s">
        <v>10977</v>
      </c>
      <c r="P1711" s="50" t="s">
        <v>11104</v>
      </c>
    </row>
    <row r="1712" spans="1:16" ht="13.5" thickBot="1" x14ac:dyDescent="0.25">
      <c r="A1712" s="15" t="str">
        <f t="shared" si="156"/>
        <v> AC 192.26 </v>
      </c>
      <c r="B1712" s="21" t="str">
        <f t="shared" si="157"/>
        <v>I</v>
      </c>
      <c r="C1712" s="15">
        <f t="shared" si="158"/>
        <v>36069.470200000003</v>
      </c>
      <c r="D1712" s="19" t="str">
        <f t="shared" si="159"/>
        <v>vis</v>
      </c>
      <c r="E1712" s="47" t="e">
        <f>VLOOKUP(C1712,Active!C$21:E$693,3,FALSE)</f>
        <v>#N/A</v>
      </c>
      <c r="F1712" s="21" t="s">
        <v>9287</v>
      </c>
      <c r="G1712" s="19" t="str">
        <f t="shared" si="160"/>
        <v>36069.4702</v>
      </c>
      <c r="H1712" s="15">
        <f t="shared" si="161"/>
        <v>-5966</v>
      </c>
      <c r="I1712" s="48" t="s">
        <v>11196</v>
      </c>
      <c r="J1712" s="49" t="s">
        <v>11197</v>
      </c>
      <c r="K1712" s="48">
        <v>-5966</v>
      </c>
      <c r="L1712" s="48" t="s">
        <v>11198</v>
      </c>
      <c r="M1712" s="49" t="s">
        <v>9369</v>
      </c>
      <c r="N1712" s="49"/>
      <c r="O1712" s="50" t="s">
        <v>10977</v>
      </c>
      <c r="P1712" s="50" t="s">
        <v>11104</v>
      </c>
    </row>
    <row r="1713" spans="1:16" ht="13.5" thickBot="1" x14ac:dyDescent="0.25">
      <c r="A1713" s="15" t="str">
        <f t="shared" si="156"/>
        <v> AC 193.24 </v>
      </c>
      <c r="B1713" s="21" t="str">
        <f t="shared" si="157"/>
        <v>I</v>
      </c>
      <c r="C1713" s="15">
        <f t="shared" si="158"/>
        <v>36069.478000000003</v>
      </c>
      <c r="D1713" s="19" t="str">
        <f t="shared" si="159"/>
        <v>vis</v>
      </c>
      <c r="E1713" s="47" t="e">
        <f>VLOOKUP(C1713,Active!C$21:E$693,3,FALSE)</f>
        <v>#N/A</v>
      </c>
      <c r="F1713" s="21" t="s">
        <v>9287</v>
      </c>
      <c r="G1713" s="19" t="str">
        <f t="shared" si="160"/>
        <v>36069.4780</v>
      </c>
      <c r="H1713" s="15">
        <f t="shared" si="161"/>
        <v>-5966</v>
      </c>
      <c r="I1713" s="48" t="s">
        <v>11199</v>
      </c>
      <c r="J1713" s="49" t="s">
        <v>11200</v>
      </c>
      <c r="K1713" s="48">
        <v>-5966</v>
      </c>
      <c r="L1713" s="48" t="s">
        <v>11201</v>
      </c>
      <c r="M1713" s="49" t="s">
        <v>9369</v>
      </c>
      <c r="N1713" s="49"/>
      <c r="O1713" s="50" t="s">
        <v>11143</v>
      </c>
      <c r="P1713" s="50" t="s">
        <v>11144</v>
      </c>
    </row>
    <row r="1714" spans="1:16" ht="13.5" thickBot="1" x14ac:dyDescent="0.25">
      <c r="A1714" s="15" t="str">
        <f t="shared" si="156"/>
        <v> AC 184.21 </v>
      </c>
      <c r="B1714" s="21" t="str">
        <f t="shared" si="157"/>
        <v>I</v>
      </c>
      <c r="C1714" s="15">
        <f t="shared" si="158"/>
        <v>36069.481</v>
      </c>
      <c r="D1714" s="19" t="str">
        <f t="shared" si="159"/>
        <v>vis</v>
      </c>
      <c r="E1714" s="47" t="e">
        <f>VLOOKUP(C1714,Active!C$21:E$693,3,FALSE)</f>
        <v>#N/A</v>
      </c>
      <c r="F1714" s="21" t="s">
        <v>9287</v>
      </c>
      <c r="G1714" s="19" t="str">
        <f t="shared" si="160"/>
        <v>36069.481</v>
      </c>
      <c r="H1714" s="15">
        <f t="shared" si="161"/>
        <v>-5966</v>
      </c>
      <c r="I1714" s="48" t="s">
        <v>11202</v>
      </c>
      <c r="J1714" s="49" t="s">
        <v>11203</v>
      </c>
      <c r="K1714" s="48">
        <v>-5966</v>
      </c>
      <c r="L1714" s="48" t="s">
        <v>11020</v>
      </c>
      <c r="M1714" s="49" t="s">
        <v>9369</v>
      </c>
      <c r="N1714" s="49"/>
      <c r="O1714" s="50" t="s">
        <v>11138</v>
      </c>
      <c r="P1714" s="50" t="s">
        <v>11139</v>
      </c>
    </row>
    <row r="1715" spans="1:16" ht="13.5" thickBot="1" x14ac:dyDescent="0.25">
      <c r="A1715" s="15" t="str">
        <f t="shared" si="156"/>
        <v> AC 190.24 </v>
      </c>
      <c r="B1715" s="21" t="str">
        <f t="shared" si="157"/>
        <v>I</v>
      </c>
      <c r="C1715" s="15">
        <f t="shared" si="158"/>
        <v>36075.444000000003</v>
      </c>
      <c r="D1715" s="19" t="str">
        <f t="shared" si="159"/>
        <v>vis</v>
      </c>
      <c r="E1715" s="47" t="e">
        <f>VLOOKUP(C1715,Active!C$21:E$693,3,FALSE)</f>
        <v>#N/A</v>
      </c>
      <c r="F1715" s="21" t="s">
        <v>9287</v>
      </c>
      <c r="G1715" s="19" t="str">
        <f t="shared" si="160"/>
        <v>36075.444</v>
      </c>
      <c r="H1715" s="15">
        <f t="shared" si="161"/>
        <v>-5961</v>
      </c>
      <c r="I1715" s="48" t="s">
        <v>11204</v>
      </c>
      <c r="J1715" s="49" t="s">
        <v>11205</v>
      </c>
      <c r="K1715" s="48">
        <v>-5961</v>
      </c>
      <c r="L1715" s="48" t="s">
        <v>10688</v>
      </c>
      <c r="M1715" s="49" t="s">
        <v>9369</v>
      </c>
      <c r="N1715" s="49"/>
      <c r="O1715" s="50" t="s">
        <v>10364</v>
      </c>
      <c r="P1715" s="50" t="s">
        <v>11135</v>
      </c>
    </row>
    <row r="1716" spans="1:16" ht="13.5" thickBot="1" x14ac:dyDescent="0.25">
      <c r="A1716" s="15" t="str">
        <f t="shared" si="156"/>
        <v> AC 192.26 </v>
      </c>
      <c r="B1716" s="21" t="str">
        <f t="shared" si="157"/>
        <v>I</v>
      </c>
      <c r="C1716" s="15">
        <f t="shared" si="158"/>
        <v>36075.4467</v>
      </c>
      <c r="D1716" s="19" t="str">
        <f t="shared" si="159"/>
        <v>vis</v>
      </c>
      <c r="E1716" s="47" t="e">
        <f>VLOOKUP(C1716,Active!C$21:E$693,3,FALSE)</f>
        <v>#N/A</v>
      </c>
      <c r="F1716" s="21" t="s">
        <v>9287</v>
      </c>
      <c r="G1716" s="19" t="str">
        <f t="shared" si="160"/>
        <v>36075.4467</v>
      </c>
      <c r="H1716" s="15">
        <f t="shared" si="161"/>
        <v>-5961</v>
      </c>
      <c r="I1716" s="48" t="s">
        <v>11206</v>
      </c>
      <c r="J1716" s="49" t="s">
        <v>11207</v>
      </c>
      <c r="K1716" s="48">
        <v>-5961</v>
      </c>
      <c r="L1716" s="48" t="s">
        <v>11208</v>
      </c>
      <c r="M1716" s="49" t="s">
        <v>9369</v>
      </c>
      <c r="N1716" s="49"/>
      <c r="O1716" s="50" t="s">
        <v>10977</v>
      </c>
      <c r="P1716" s="50" t="s">
        <v>11104</v>
      </c>
    </row>
    <row r="1717" spans="1:16" ht="13.5" thickBot="1" x14ac:dyDescent="0.25">
      <c r="A1717" s="15" t="str">
        <f t="shared" si="156"/>
        <v>BAVM 12 </v>
      </c>
      <c r="B1717" s="21" t="str">
        <f t="shared" si="157"/>
        <v>I</v>
      </c>
      <c r="C1717" s="15">
        <f t="shared" si="158"/>
        <v>36075.447</v>
      </c>
      <c r="D1717" s="19" t="str">
        <f t="shared" si="159"/>
        <v>vis</v>
      </c>
      <c r="E1717" s="47" t="e">
        <f>VLOOKUP(C1717,Active!C$21:E$693,3,FALSE)</f>
        <v>#N/A</v>
      </c>
      <c r="F1717" s="21" t="s">
        <v>9287</v>
      </c>
      <c r="G1717" s="19" t="str">
        <f t="shared" si="160"/>
        <v>36075.447</v>
      </c>
      <c r="H1717" s="15">
        <f t="shared" si="161"/>
        <v>-5961</v>
      </c>
      <c r="I1717" s="48" t="s">
        <v>11209</v>
      </c>
      <c r="J1717" s="49" t="s">
        <v>11207</v>
      </c>
      <c r="K1717" s="48">
        <v>-5961</v>
      </c>
      <c r="L1717" s="48" t="s">
        <v>10699</v>
      </c>
      <c r="M1717" s="49" t="s">
        <v>9369</v>
      </c>
      <c r="N1717" s="49"/>
      <c r="O1717" s="50" t="s">
        <v>7083</v>
      </c>
      <c r="P1717" s="51" t="s">
        <v>7005</v>
      </c>
    </row>
    <row r="1718" spans="1:16" ht="13.5" thickBot="1" x14ac:dyDescent="0.25">
      <c r="A1718" s="15" t="str">
        <f t="shared" si="156"/>
        <v>BAVM 12 </v>
      </c>
      <c r="B1718" s="21" t="str">
        <f t="shared" si="157"/>
        <v>I</v>
      </c>
      <c r="C1718" s="15">
        <f t="shared" si="158"/>
        <v>36075.449000000001</v>
      </c>
      <c r="D1718" s="19" t="str">
        <f t="shared" si="159"/>
        <v>vis</v>
      </c>
      <c r="E1718" s="47" t="e">
        <f>VLOOKUP(C1718,Active!C$21:E$693,3,FALSE)</f>
        <v>#N/A</v>
      </c>
      <c r="F1718" s="21" t="s">
        <v>9287</v>
      </c>
      <c r="G1718" s="19" t="str">
        <f t="shared" si="160"/>
        <v>36075.449</v>
      </c>
      <c r="H1718" s="15">
        <f t="shared" si="161"/>
        <v>-5961</v>
      </c>
      <c r="I1718" s="48" t="s">
        <v>11210</v>
      </c>
      <c r="J1718" s="49" t="s">
        <v>11211</v>
      </c>
      <c r="K1718" s="48">
        <v>-5961</v>
      </c>
      <c r="L1718" s="48" t="s">
        <v>10723</v>
      </c>
      <c r="M1718" s="49" t="s">
        <v>9369</v>
      </c>
      <c r="N1718" s="49"/>
      <c r="O1718" s="50" t="s">
        <v>10992</v>
      </c>
      <c r="P1718" s="51" t="s">
        <v>7005</v>
      </c>
    </row>
    <row r="1719" spans="1:16" ht="13.5" thickBot="1" x14ac:dyDescent="0.25">
      <c r="A1719" s="15" t="str">
        <f t="shared" si="156"/>
        <v>BAVM 12 </v>
      </c>
      <c r="B1719" s="21" t="str">
        <f t="shared" si="157"/>
        <v>I</v>
      </c>
      <c r="C1719" s="15">
        <f t="shared" si="158"/>
        <v>36075.449999999997</v>
      </c>
      <c r="D1719" s="19" t="str">
        <f t="shared" si="159"/>
        <v>vis</v>
      </c>
      <c r="E1719" s="47" t="e">
        <f>VLOOKUP(C1719,Active!C$21:E$693,3,FALSE)</f>
        <v>#N/A</v>
      </c>
      <c r="F1719" s="21" t="s">
        <v>9287</v>
      </c>
      <c r="G1719" s="19" t="str">
        <f t="shared" si="160"/>
        <v>36075.450</v>
      </c>
      <c r="H1719" s="15">
        <f t="shared" si="161"/>
        <v>-5961</v>
      </c>
      <c r="I1719" s="48" t="s">
        <v>11212</v>
      </c>
      <c r="J1719" s="49" t="s">
        <v>11213</v>
      </c>
      <c r="K1719" s="48">
        <v>-5961</v>
      </c>
      <c r="L1719" s="48" t="s">
        <v>10843</v>
      </c>
      <c r="M1719" s="49" t="s">
        <v>9369</v>
      </c>
      <c r="N1719" s="49"/>
      <c r="O1719" s="50" t="s">
        <v>11214</v>
      </c>
      <c r="P1719" s="51" t="s">
        <v>7005</v>
      </c>
    </row>
    <row r="1720" spans="1:16" ht="13.5" thickBot="1" x14ac:dyDescent="0.25">
      <c r="A1720" s="15" t="str">
        <f t="shared" si="156"/>
        <v> NAZ 11.30 </v>
      </c>
      <c r="B1720" s="21" t="str">
        <f t="shared" si="157"/>
        <v>I</v>
      </c>
      <c r="C1720" s="15">
        <f t="shared" si="158"/>
        <v>36075.451000000001</v>
      </c>
      <c r="D1720" s="19" t="str">
        <f t="shared" si="159"/>
        <v>vis</v>
      </c>
      <c r="E1720" s="47" t="e">
        <f>VLOOKUP(C1720,Active!C$21:E$693,3,FALSE)</f>
        <v>#N/A</v>
      </c>
      <c r="F1720" s="21" t="s">
        <v>9287</v>
      </c>
      <c r="G1720" s="19" t="str">
        <f t="shared" si="160"/>
        <v>36075.451</v>
      </c>
      <c r="H1720" s="15">
        <f t="shared" si="161"/>
        <v>-5961</v>
      </c>
      <c r="I1720" s="48" t="s">
        <v>11215</v>
      </c>
      <c r="J1720" s="49" t="s">
        <v>11216</v>
      </c>
      <c r="K1720" s="48">
        <v>-5961</v>
      </c>
      <c r="L1720" s="48" t="s">
        <v>6911</v>
      </c>
      <c r="M1720" s="49" t="s">
        <v>9369</v>
      </c>
      <c r="N1720" s="49"/>
      <c r="O1720" s="50" t="s">
        <v>11217</v>
      </c>
      <c r="P1720" s="50" t="s">
        <v>11218</v>
      </c>
    </row>
    <row r="1721" spans="1:16" ht="13.5" thickBot="1" x14ac:dyDescent="0.25">
      <c r="A1721" s="15" t="str">
        <f t="shared" si="156"/>
        <v> AC 187.17 </v>
      </c>
      <c r="B1721" s="21" t="str">
        <f t="shared" si="157"/>
        <v>I</v>
      </c>
      <c r="C1721" s="15">
        <f t="shared" si="158"/>
        <v>36075.451999999997</v>
      </c>
      <c r="D1721" s="19" t="str">
        <f t="shared" si="159"/>
        <v>vis</v>
      </c>
      <c r="E1721" s="47" t="e">
        <f>VLOOKUP(C1721,Active!C$21:E$693,3,FALSE)</f>
        <v>#N/A</v>
      </c>
      <c r="F1721" s="21" t="s">
        <v>9287</v>
      </c>
      <c r="G1721" s="19" t="str">
        <f t="shared" si="160"/>
        <v>36075.452</v>
      </c>
      <c r="H1721" s="15">
        <f t="shared" si="161"/>
        <v>-5961</v>
      </c>
      <c r="I1721" s="48" t="s">
        <v>11219</v>
      </c>
      <c r="J1721" s="49" t="s">
        <v>11220</v>
      </c>
      <c r="K1721" s="48">
        <v>-5961</v>
      </c>
      <c r="L1721" s="48" t="s">
        <v>10846</v>
      </c>
      <c r="M1721" s="49" t="s">
        <v>9369</v>
      </c>
      <c r="N1721" s="49"/>
      <c r="O1721" s="50" t="s">
        <v>11138</v>
      </c>
      <c r="P1721" s="50" t="s">
        <v>11221</v>
      </c>
    </row>
    <row r="1722" spans="1:16" ht="13.5" thickBot="1" x14ac:dyDescent="0.25">
      <c r="A1722" s="15" t="str">
        <f t="shared" si="156"/>
        <v> AC 187.17 </v>
      </c>
      <c r="B1722" s="21" t="str">
        <f t="shared" si="157"/>
        <v>I</v>
      </c>
      <c r="C1722" s="15">
        <f t="shared" si="158"/>
        <v>36081.425999999999</v>
      </c>
      <c r="D1722" s="19" t="str">
        <f t="shared" si="159"/>
        <v>vis</v>
      </c>
      <c r="E1722" s="47" t="e">
        <f>VLOOKUP(C1722,Active!C$21:E$693,3,FALSE)</f>
        <v>#N/A</v>
      </c>
      <c r="F1722" s="21" t="s">
        <v>9287</v>
      </c>
      <c r="G1722" s="19" t="str">
        <f t="shared" si="160"/>
        <v>36081.426</v>
      </c>
      <c r="H1722" s="15">
        <f t="shared" si="161"/>
        <v>-5956</v>
      </c>
      <c r="I1722" s="48" t="s">
        <v>11222</v>
      </c>
      <c r="J1722" s="49" t="s">
        <v>11223</v>
      </c>
      <c r="K1722" s="48">
        <v>-5956</v>
      </c>
      <c r="L1722" s="48" t="s">
        <v>10843</v>
      </c>
      <c r="M1722" s="49" t="s">
        <v>9369</v>
      </c>
      <c r="N1722" s="49"/>
      <c r="O1722" s="50" t="s">
        <v>11138</v>
      </c>
      <c r="P1722" s="50" t="s">
        <v>11221</v>
      </c>
    </row>
    <row r="1723" spans="1:16" ht="13.5" thickBot="1" x14ac:dyDescent="0.25">
      <c r="A1723" s="15" t="str">
        <f t="shared" si="156"/>
        <v> AC 190.24 </v>
      </c>
      <c r="B1723" s="21" t="str">
        <f t="shared" si="157"/>
        <v>I</v>
      </c>
      <c r="C1723" s="15">
        <f t="shared" si="158"/>
        <v>36081.427000000003</v>
      </c>
      <c r="D1723" s="19" t="str">
        <f t="shared" si="159"/>
        <v>vis</v>
      </c>
      <c r="E1723" s="47" t="e">
        <f>VLOOKUP(C1723,Active!C$21:E$693,3,FALSE)</f>
        <v>#N/A</v>
      </c>
      <c r="F1723" s="21" t="s">
        <v>9287</v>
      </c>
      <c r="G1723" s="19" t="str">
        <f t="shared" si="160"/>
        <v>36081.427</v>
      </c>
      <c r="H1723" s="15">
        <f t="shared" si="161"/>
        <v>-5956</v>
      </c>
      <c r="I1723" s="48" t="s">
        <v>11224</v>
      </c>
      <c r="J1723" s="49" t="s">
        <v>11225</v>
      </c>
      <c r="K1723" s="48">
        <v>-5956</v>
      </c>
      <c r="L1723" s="48" t="s">
        <v>6911</v>
      </c>
      <c r="M1723" s="49" t="s">
        <v>9369</v>
      </c>
      <c r="N1723" s="49"/>
      <c r="O1723" s="50" t="s">
        <v>10364</v>
      </c>
      <c r="P1723" s="50" t="s">
        <v>11135</v>
      </c>
    </row>
    <row r="1724" spans="1:16" ht="13.5" thickBot="1" x14ac:dyDescent="0.25">
      <c r="A1724" s="15" t="str">
        <f t="shared" si="156"/>
        <v> AC 194.26 </v>
      </c>
      <c r="B1724" s="21" t="str">
        <f t="shared" si="157"/>
        <v>I</v>
      </c>
      <c r="C1724" s="15">
        <f t="shared" si="158"/>
        <v>36081.428999999996</v>
      </c>
      <c r="D1724" s="19" t="str">
        <f t="shared" si="159"/>
        <v>vis</v>
      </c>
      <c r="E1724" s="47" t="e">
        <f>VLOOKUP(C1724,Active!C$21:E$693,3,FALSE)</f>
        <v>#N/A</v>
      </c>
      <c r="F1724" s="21" t="s">
        <v>9287</v>
      </c>
      <c r="G1724" s="19" t="str">
        <f t="shared" si="160"/>
        <v>36081.429</v>
      </c>
      <c r="H1724" s="15">
        <f t="shared" si="161"/>
        <v>-5956</v>
      </c>
      <c r="I1724" s="48" t="s">
        <v>11226</v>
      </c>
      <c r="J1724" s="49" t="s">
        <v>11227</v>
      </c>
      <c r="K1724" s="48">
        <v>-5956</v>
      </c>
      <c r="L1724" s="48" t="s">
        <v>10910</v>
      </c>
      <c r="M1724" s="49" t="s">
        <v>9369</v>
      </c>
      <c r="N1724" s="49"/>
      <c r="O1724" s="50" t="s">
        <v>11228</v>
      </c>
      <c r="P1724" s="50" t="s">
        <v>11229</v>
      </c>
    </row>
    <row r="1725" spans="1:16" ht="13.5" thickBot="1" x14ac:dyDescent="0.25">
      <c r="A1725" s="15" t="str">
        <f t="shared" si="156"/>
        <v> ST 27.317 </v>
      </c>
      <c r="B1725" s="21" t="str">
        <f t="shared" si="157"/>
        <v>I</v>
      </c>
      <c r="C1725" s="15">
        <f t="shared" si="158"/>
        <v>36082.620000000003</v>
      </c>
      <c r="D1725" s="19" t="str">
        <f t="shared" si="159"/>
        <v>vis</v>
      </c>
      <c r="E1725" s="47" t="e">
        <f>VLOOKUP(C1725,Active!C$21:E$693,3,FALSE)</f>
        <v>#N/A</v>
      </c>
      <c r="F1725" s="21" t="s">
        <v>9287</v>
      </c>
      <c r="G1725" s="19" t="str">
        <f t="shared" si="160"/>
        <v>36082.620</v>
      </c>
      <c r="H1725" s="15">
        <f t="shared" si="161"/>
        <v>-5955</v>
      </c>
      <c r="I1725" s="48" t="s">
        <v>11230</v>
      </c>
      <c r="J1725" s="49" t="s">
        <v>11231</v>
      </c>
      <c r="K1725" s="48">
        <v>-5955</v>
      </c>
      <c r="L1725" s="48" t="s">
        <v>10723</v>
      </c>
      <c r="M1725" s="49" t="s">
        <v>9369</v>
      </c>
      <c r="N1725" s="49"/>
      <c r="O1725" s="50" t="s">
        <v>6969</v>
      </c>
      <c r="P1725" s="50" t="s">
        <v>6970</v>
      </c>
    </row>
    <row r="1726" spans="1:16" ht="13.5" thickBot="1" x14ac:dyDescent="0.25">
      <c r="A1726" s="15" t="str">
        <f t="shared" si="156"/>
        <v> AC 187.17 </v>
      </c>
      <c r="B1726" s="21" t="str">
        <f t="shared" si="157"/>
        <v>I</v>
      </c>
      <c r="C1726" s="15">
        <f t="shared" si="158"/>
        <v>36087.4</v>
      </c>
      <c r="D1726" s="19" t="str">
        <f t="shared" si="159"/>
        <v>vis</v>
      </c>
      <c r="E1726" s="47" t="e">
        <f>VLOOKUP(C1726,Active!C$21:E$693,3,FALSE)</f>
        <v>#N/A</v>
      </c>
      <c r="F1726" s="21" t="s">
        <v>9287</v>
      </c>
      <c r="G1726" s="19" t="str">
        <f t="shared" si="160"/>
        <v>36087.400</v>
      </c>
      <c r="H1726" s="15">
        <f t="shared" si="161"/>
        <v>-5951</v>
      </c>
      <c r="I1726" s="48" t="s">
        <v>11232</v>
      </c>
      <c r="J1726" s="49" t="s">
        <v>11233</v>
      </c>
      <c r="K1726" s="48">
        <v>-5951</v>
      </c>
      <c r="L1726" s="48" t="s">
        <v>10760</v>
      </c>
      <c r="M1726" s="49" t="s">
        <v>9369</v>
      </c>
      <c r="N1726" s="49"/>
      <c r="O1726" s="50" t="s">
        <v>11138</v>
      </c>
      <c r="P1726" s="50" t="s">
        <v>11221</v>
      </c>
    </row>
    <row r="1727" spans="1:16" ht="13.5" thickBot="1" x14ac:dyDescent="0.25">
      <c r="A1727" s="15" t="str">
        <f t="shared" si="156"/>
        <v> AC 193.24 </v>
      </c>
      <c r="B1727" s="21" t="str">
        <f t="shared" si="157"/>
        <v>I</v>
      </c>
      <c r="C1727" s="15">
        <f t="shared" si="158"/>
        <v>36087.400999999998</v>
      </c>
      <c r="D1727" s="19" t="str">
        <f t="shared" si="159"/>
        <v>vis</v>
      </c>
      <c r="E1727" s="47" t="e">
        <f>VLOOKUP(C1727,Active!C$21:E$693,3,FALSE)</f>
        <v>#N/A</v>
      </c>
      <c r="F1727" s="21" t="s">
        <v>9287</v>
      </c>
      <c r="G1727" s="19" t="str">
        <f t="shared" si="160"/>
        <v>36087.401</v>
      </c>
      <c r="H1727" s="15">
        <f t="shared" si="161"/>
        <v>-5951</v>
      </c>
      <c r="I1727" s="48" t="s">
        <v>11234</v>
      </c>
      <c r="J1727" s="49" t="s">
        <v>11235</v>
      </c>
      <c r="K1727" s="48">
        <v>-5951</v>
      </c>
      <c r="L1727" s="48" t="s">
        <v>10723</v>
      </c>
      <c r="M1727" s="49" t="s">
        <v>9369</v>
      </c>
      <c r="N1727" s="49"/>
      <c r="O1727" s="50" t="s">
        <v>11143</v>
      </c>
      <c r="P1727" s="50" t="s">
        <v>11144</v>
      </c>
    </row>
    <row r="1728" spans="1:16" ht="13.5" thickBot="1" x14ac:dyDescent="0.25">
      <c r="A1728" s="15" t="str">
        <f t="shared" si="156"/>
        <v> AC 193.24 </v>
      </c>
      <c r="B1728" s="21" t="str">
        <f t="shared" si="157"/>
        <v>I</v>
      </c>
      <c r="C1728" s="15">
        <f t="shared" si="158"/>
        <v>36093.376600000003</v>
      </c>
      <c r="D1728" s="19" t="str">
        <f t="shared" si="159"/>
        <v>vis</v>
      </c>
      <c r="E1728" s="47" t="e">
        <f>VLOOKUP(C1728,Active!C$21:E$693,3,FALSE)</f>
        <v>#N/A</v>
      </c>
      <c r="F1728" s="21" t="s">
        <v>9287</v>
      </c>
      <c r="G1728" s="19" t="str">
        <f t="shared" si="160"/>
        <v>36093.3766</v>
      </c>
      <c r="H1728" s="15">
        <f t="shared" si="161"/>
        <v>-5946</v>
      </c>
      <c r="I1728" s="48" t="s">
        <v>11236</v>
      </c>
      <c r="J1728" s="49" t="s">
        <v>11237</v>
      </c>
      <c r="K1728" s="48">
        <v>-5946</v>
      </c>
      <c r="L1728" s="48" t="s">
        <v>11195</v>
      </c>
      <c r="M1728" s="49" t="s">
        <v>9369</v>
      </c>
      <c r="N1728" s="49"/>
      <c r="O1728" s="50" t="s">
        <v>11143</v>
      </c>
      <c r="P1728" s="50" t="s">
        <v>11144</v>
      </c>
    </row>
    <row r="1729" spans="1:16" ht="13.5" thickBot="1" x14ac:dyDescent="0.25">
      <c r="A1729" s="15" t="str">
        <f t="shared" si="156"/>
        <v> AC 187.17 </v>
      </c>
      <c r="B1729" s="21" t="str">
        <f t="shared" si="157"/>
        <v>I</v>
      </c>
      <c r="C1729" s="15">
        <f t="shared" si="158"/>
        <v>36093.377</v>
      </c>
      <c r="D1729" s="19" t="str">
        <f t="shared" si="159"/>
        <v>vis</v>
      </c>
      <c r="E1729" s="47" t="e">
        <f>VLOOKUP(C1729,Active!C$21:E$693,3,FALSE)</f>
        <v>#N/A</v>
      </c>
      <c r="F1729" s="21" t="s">
        <v>9287</v>
      </c>
      <c r="G1729" s="19" t="str">
        <f t="shared" si="160"/>
        <v>36093.377</v>
      </c>
      <c r="H1729" s="15">
        <f t="shared" si="161"/>
        <v>-5946</v>
      </c>
      <c r="I1729" s="48" t="s">
        <v>11238</v>
      </c>
      <c r="J1729" s="49" t="s">
        <v>11237</v>
      </c>
      <c r="K1729" s="48">
        <v>-5946</v>
      </c>
      <c r="L1729" s="48" t="s">
        <v>10760</v>
      </c>
      <c r="M1729" s="49" t="s">
        <v>9369</v>
      </c>
      <c r="N1729" s="49"/>
      <c r="O1729" s="50" t="s">
        <v>11239</v>
      </c>
      <c r="P1729" s="50" t="s">
        <v>11221</v>
      </c>
    </row>
    <row r="1730" spans="1:16" ht="13.5" thickBot="1" x14ac:dyDescent="0.25">
      <c r="A1730" s="15" t="str">
        <f t="shared" si="156"/>
        <v> AC 193.24 </v>
      </c>
      <c r="B1730" s="21" t="str">
        <f t="shared" si="157"/>
        <v>I</v>
      </c>
      <c r="C1730" s="15">
        <f t="shared" si="158"/>
        <v>36099.358</v>
      </c>
      <c r="D1730" s="19" t="str">
        <f t="shared" si="159"/>
        <v>vis</v>
      </c>
      <c r="E1730" s="47" t="e">
        <f>VLOOKUP(C1730,Active!C$21:E$693,3,FALSE)</f>
        <v>#N/A</v>
      </c>
      <c r="F1730" s="21" t="s">
        <v>9287</v>
      </c>
      <c r="G1730" s="19" t="str">
        <f t="shared" si="160"/>
        <v>36099.3580</v>
      </c>
      <c r="H1730" s="15">
        <f t="shared" si="161"/>
        <v>-5941</v>
      </c>
      <c r="I1730" s="48" t="s">
        <v>11240</v>
      </c>
      <c r="J1730" s="49" t="s">
        <v>11241</v>
      </c>
      <c r="K1730" s="48">
        <v>-5941</v>
      </c>
      <c r="L1730" s="48" t="s">
        <v>11242</v>
      </c>
      <c r="M1730" s="49" t="s">
        <v>9369</v>
      </c>
      <c r="N1730" s="49"/>
      <c r="O1730" s="50" t="s">
        <v>11143</v>
      </c>
      <c r="P1730" s="50" t="s">
        <v>11144</v>
      </c>
    </row>
    <row r="1731" spans="1:16" ht="13.5" thickBot="1" x14ac:dyDescent="0.25">
      <c r="A1731" s="15" t="str">
        <f t="shared" si="156"/>
        <v> AC 192.26 </v>
      </c>
      <c r="B1731" s="21" t="str">
        <f t="shared" si="157"/>
        <v>I</v>
      </c>
      <c r="C1731" s="15">
        <f t="shared" si="158"/>
        <v>36099.3658</v>
      </c>
      <c r="D1731" s="19" t="str">
        <f t="shared" si="159"/>
        <v>vis</v>
      </c>
      <c r="E1731" s="47" t="e">
        <f>VLOOKUP(C1731,Active!C$21:E$693,3,FALSE)</f>
        <v>#N/A</v>
      </c>
      <c r="F1731" s="21" t="s">
        <v>9287</v>
      </c>
      <c r="G1731" s="19" t="str">
        <f t="shared" si="160"/>
        <v>36099.3658</v>
      </c>
      <c r="H1731" s="15">
        <f t="shared" si="161"/>
        <v>-5941</v>
      </c>
      <c r="I1731" s="48" t="s">
        <v>11243</v>
      </c>
      <c r="J1731" s="49" t="s">
        <v>11244</v>
      </c>
      <c r="K1731" s="48">
        <v>-5941</v>
      </c>
      <c r="L1731" s="48" t="s">
        <v>11245</v>
      </c>
      <c r="M1731" s="49" t="s">
        <v>9369</v>
      </c>
      <c r="N1731" s="49"/>
      <c r="O1731" s="50" t="s">
        <v>10977</v>
      </c>
      <c r="P1731" s="50" t="s">
        <v>11104</v>
      </c>
    </row>
    <row r="1732" spans="1:16" ht="13.5" thickBot="1" x14ac:dyDescent="0.25">
      <c r="A1732" s="15" t="str">
        <f t="shared" si="156"/>
        <v> AC 192.26 </v>
      </c>
      <c r="B1732" s="21" t="str">
        <f t="shared" si="157"/>
        <v>I</v>
      </c>
      <c r="C1732" s="15">
        <f t="shared" si="158"/>
        <v>36105.324000000001</v>
      </c>
      <c r="D1732" s="19" t="str">
        <f t="shared" si="159"/>
        <v>vis</v>
      </c>
      <c r="E1732" s="47" t="e">
        <f>VLOOKUP(C1732,Active!C$21:E$693,3,FALSE)</f>
        <v>#N/A</v>
      </c>
      <c r="F1732" s="21" t="s">
        <v>9287</v>
      </c>
      <c r="G1732" s="19" t="str">
        <f t="shared" si="160"/>
        <v>36105.3240</v>
      </c>
      <c r="H1732" s="15">
        <f t="shared" si="161"/>
        <v>-5936</v>
      </c>
      <c r="I1732" s="48" t="s">
        <v>11246</v>
      </c>
      <c r="J1732" s="49" t="s">
        <v>11247</v>
      </c>
      <c r="K1732" s="48">
        <v>-5936</v>
      </c>
      <c r="L1732" s="48" t="s">
        <v>10738</v>
      </c>
      <c r="M1732" s="49" t="s">
        <v>9369</v>
      </c>
      <c r="N1732" s="49"/>
      <c r="O1732" s="50" t="s">
        <v>10977</v>
      </c>
      <c r="P1732" s="50" t="s">
        <v>11104</v>
      </c>
    </row>
    <row r="1733" spans="1:16" ht="13.5" thickBot="1" x14ac:dyDescent="0.25">
      <c r="A1733" s="15" t="str">
        <f t="shared" si="156"/>
        <v>BAVM 12 </v>
      </c>
      <c r="B1733" s="21" t="str">
        <f t="shared" si="157"/>
        <v>I</v>
      </c>
      <c r="C1733" s="15">
        <f t="shared" si="158"/>
        <v>36106.523999999998</v>
      </c>
      <c r="D1733" s="19" t="str">
        <f t="shared" si="159"/>
        <v>vis</v>
      </c>
      <c r="E1733" s="47" t="e">
        <f>VLOOKUP(C1733,Active!C$21:E$693,3,FALSE)</f>
        <v>#N/A</v>
      </c>
      <c r="F1733" s="21" t="s">
        <v>9287</v>
      </c>
      <c r="G1733" s="19" t="str">
        <f t="shared" si="160"/>
        <v>36106.524</v>
      </c>
      <c r="H1733" s="15">
        <f t="shared" si="161"/>
        <v>-5935</v>
      </c>
      <c r="I1733" s="48" t="s">
        <v>11248</v>
      </c>
      <c r="J1733" s="49" t="s">
        <v>11249</v>
      </c>
      <c r="K1733" s="48">
        <v>-5935</v>
      </c>
      <c r="L1733" s="48" t="s">
        <v>10760</v>
      </c>
      <c r="M1733" s="49" t="s">
        <v>9369</v>
      </c>
      <c r="N1733" s="49"/>
      <c r="O1733" s="50" t="s">
        <v>7089</v>
      </c>
      <c r="P1733" s="51" t="s">
        <v>7005</v>
      </c>
    </row>
    <row r="1734" spans="1:16" ht="13.5" thickBot="1" x14ac:dyDescent="0.25">
      <c r="A1734" s="15" t="str">
        <f t="shared" si="156"/>
        <v>BAVM 12 </v>
      </c>
      <c r="B1734" s="21" t="str">
        <f t="shared" si="157"/>
        <v>I</v>
      </c>
      <c r="C1734" s="15">
        <f t="shared" si="158"/>
        <v>36106.523999999998</v>
      </c>
      <c r="D1734" s="19" t="str">
        <f t="shared" si="159"/>
        <v>vis</v>
      </c>
      <c r="E1734" s="47" t="e">
        <f>VLOOKUP(C1734,Active!C$21:E$693,3,FALSE)</f>
        <v>#N/A</v>
      </c>
      <c r="F1734" s="21" t="s">
        <v>9287</v>
      </c>
      <c r="G1734" s="19" t="str">
        <f t="shared" si="160"/>
        <v>36106.524</v>
      </c>
      <c r="H1734" s="15">
        <f t="shared" si="161"/>
        <v>-5935</v>
      </c>
      <c r="I1734" s="48" t="s">
        <v>11248</v>
      </c>
      <c r="J1734" s="49" t="s">
        <v>11249</v>
      </c>
      <c r="K1734" s="48">
        <v>-5935</v>
      </c>
      <c r="L1734" s="48" t="s">
        <v>10760</v>
      </c>
      <c r="M1734" s="49" t="s">
        <v>9369</v>
      </c>
      <c r="N1734" s="49"/>
      <c r="O1734" s="50" t="s">
        <v>7083</v>
      </c>
      <c r="P1734" s="51" t="s">
        <v>7005</v>
      </c>
    </row>
    <row r="1735" spans="1:16" ht="13.5" thickBot="1" x14ac:dyDescent="0.25">
      <c r="A1735" s="15" t="str">
        <f t="shared" si="156"/>
        <v> AC 192.26 </v>
      </c>
      <c r="B1735" s="21" t="str">
        <f t="shared" si="157"/>
        <v>I</v>
      </c>
      <c r="C1735" s="15">
        <f t="shared" si="158"/>
        <v>36111.301399999997</v>
      </c>
      <c r="D1735" s="19" t="str">
        <f t="shared" si="159"/>
        <v>vis</v>
      </c>
      <c r="E1735" s="47" t="e">
        <f>VLOOKUP(C1735,Active!C$21:E$693,3,FALSE)</f>
        <v>#N/A</v>
      </c>
      <c r="F1735" s="21" t="s">
        <v>9287</v>
      </c>
      <c r="G1735" s="19" t="str">
        <f t="shared" si="160"/>
        <v>36111.3014</v>
      </c>
      <c r="H1735" s="15">
        <f t="shared" si="161"/>
        <v>-5931</v>
      </c>
      <c r="I1735" s="48" t="s">
        <v>11250</v>
      </c>
      <c r="J1735" s="49" t="s">
        <v>11251</v>
      </c>
      <c r="K1735" s="48">
        <v>-5931</v>
      </c>
      <c r="L1735" s="48" t="s">
        <v>11252</v>
      </c>
      <c r="M1735" s="49" t="s">
        <v>9369</v>
      </c>
      <c r="N1735" s="49"/>
      <c r="O1735" s="50" t="s">
        <v>10977</v>
      </c>
      <c r="P1735" s="50" t="s">
        <v>11104</v>
      </c>
    </row>
    <row r="1736" spans="1:16" ht="13.5" thickBot="1" x14ac:dyDescent="0.25">
      <c r="A1736" s="15" t="str">
        <f t="shared" si="156"/>
        <v> AC 194.26 </v>
      </c>
      <c r="B1736" s="21" t="str">
        <f t="shared" si="157"/>
        <v>I</v>
      </c>
      <c r="C1736" s="15">
        <f t="shared" si="158"/>
        <v>36111.305</v>
      </c>
      <c r="D1736" s="19" t="str">
        <f t="shared" si="159"/>
        <v>vis</v>
      </c>
      <c r="E1736" s="47" t="e">
        <f>VLOOKUP(C1736,Active!C$21:E$693,3,FALSE)</f>
        <v>#N/A</v>
      </c>
      <c r="F1736" s="21" t="s">
        <v>9287</v>
      </c>
      <c r="G1736" s="19" t="str">
        <f t="shared" si="160"/>
        <v>36111.305</v>
      </c>
      <c r="H1736" s="15">
        <f t="shared" si="161"/>
        <v>-5931</v>
      </c>
      <c r="I1736" s="48" t="s">
        <v>11253</v>
      </c>
      <c r="J1736" s="49" t="s">
        <v>11254</v>
      </c>
      <c r="K1736" s="48">
        <v>-5931</v>
      </c>
      <c r="L1736" s="48" t="s">
        <v>10760</v>
      </c>
      <c r="M1736" s="49" t="s">
        <v>9369</v>
      </c>
      <c r="N1736" s="49"/>
      <c r="O1736" s="50" t="s">
        <v>11228</v>
      </c>
      <c r="P1736" s="50" t="s">
        <v>11229</v>
      </c>
    </row>
    <row r="1737" spans="1:16" ht="13.5" thickBot="1" x14ac:dyDescent="0.25">
      <c r="A1737" s="15" t="str">
        <f t="shared" si="156"/>
        <v> AC 190.24 </v>
      </c>
      <c r="B1737" s="21" t="str">
        <f t="shared" si="157"/>
        <v>I</v>
      </c>
      <c r="C1737" s="15">
        <f t="shared" si="158"/>
        <v>36112.510999999999</v>
      </c>
      <c r="D1737" s="19" t="str">
        <f t="shared" si="159"/>
        <v>vis</v>
      </c>
      <c r="E1737" s="47" t="e">
        <f>VLOOKUP(C1737,Active!C$21:E$693,3,FALSE)</f>
        <v>#N/A</v>
      </c>
      <c r="F1737" s="21" t="s">
        <v>9287</v>
      </c>
      <c r="G1737" s="19" t="str">
        <f t="shared" si="160"/>
        <v>36112.511</v>
      </c>
      <c r="H1737" s="15">
        <f t="shared" si="161"/>
        <v>-5930</v>
      </c>
      <c r="I1737" s="48" t="s">
        <v>11255</v>
      </c>
      <c r="J1737" s="49" t="s">
        <v>11256</v>
      </c>
      <c r="K1737" s="48">
        <v>-5930</v>
      </c>
      <c r="L1737" s="48" t="s">
        <v>11257</v>
      </c>
      <c r="M1737" s="49" t="s">
        <v>9369</v>
      </c>
      <c r="N1737" s="49"/>
      <c r="O1737" s="50" t="s">
        <v>10364</v>
      </c>
      <c r="P1737" s="50" t="s">
        <v>11135</v>
      </c>
    </row>
    <row r="1738" spans="1:16" ht="13.5" thickBot="1" x14ac:dyDescent="0.25">
      <c r="A1738" s="15" t="str">
        <f t="shared" si="156"/>
        <v> AC 192.26 </v>
      </c>
      <c r="B1738" s="21" t="str">
        <f t="shared" si="157"/>
        <v>I</v>
      </c>
      <c r="C1738" s="15">
        <f t="shared" si="158"/>
        <v>36117.279699999999</v>
      </c>
      <c r="D1738" s="19" t="str">
        <f t="shared" si="159"/>
        <v>vis</v>
      </c>
      <c r="E1738" s="47" t="e">
        <f>VLOOKUP(C1738,Active!C$21:E$693,3,FALSE)</f>
        <v>#N/A</v>
      </c>
      <c r="F1738" s="21" t="s">
        <v>9287</v>
      </c>
      <c r="G1738" s="19" t="str">
        <f t="shared" si="160"/>
        <v>36117.2797</v>
      </c>
      <c r="H1738" s="15">
        <f t="shared" si="161"/>
        <v>-5926</v>
      </c>
      <c r="I1738" s="48" t="s">
        <v>11258</v>
      </c>
      <c r="J1738" s="49" t="s">
        <v>11259</v>
      </c>
      <c r="K1738" s="48">
        <v>-5926</v>
      </c>
      <c r="L1738" s="48" t="s">
        <v>10879</v>
      </c>
      <c r="M1738" s="49" t="s">
        <v>9369</v>
      </c>
      <c r="N1738" s="49"/>
      <c r="O1738" s="50" t="s">
        <v>10977</v>
      </c>
      <c r="P1738" s="50" t="s">
        <v>11104</v>
      </c>
    </row>
    <row r="1739" spans="1:16" ht="13.5" thickBot="1" x14ac:dyDescent="0.25">
      <c r="A1739" s="15" t="str">
        <f t="shared" ref="A1739:A1802" si="162">P1739</f>
        <v> AC 193.24 </v>
      </c>
      <c r="B1739" s="21" t="str">
        <f t="shared" ref="B1739:B1802" si="163">IF(H1739=INT(H1739),"I","II")</f>
        <v>I</v>
      </c>
      <c r="C1739" s="15">
        <f t="shared" ref="C1739:C1802" si="164">1*G1739</f>
        <v>36118.476000000002</v>
      </c>
      <c r="D1739" s="19" t="str">
        <f t="shared" ref="D1739:D1802" si="165">VLOOKUP(F1739,I$1:J$5,2,FALSE)</f>
        <v>vis</v>
      </c>
      <c r="E1739" s="47" t="e">
        <f>VLOOKUP(C1739,Active!C$21:E$693,3,FALSE)</f>
        <v>#N/A</v>
      </c>
      <c r="F1739" s="21" t="s">
        <v>9287</v>
      </c>
      <c r="G1739" s="19" t="str">
        <f t="shared" ref="G1739:G1802" si="166">MID(I1739,3,LEN(I1739)-3)</f>
        <v>36118.4760</v>
      </c>
      <c r="H1739" s="15">
        <f t="shared" ref="H1739:H1802" si="167">1*K1739</f>
        <v>-5925</v>
      </c>
      <c r="I1739" s="48" t="s">
        <v>11260</v>
      </c>
      <c r="J1739" s="49" t="s">
        <v>11261</v>
      </c>
      <c r="K1739" s="48">
        <v>-5925</v>
      </c>
      <c r="L1739" s="48" t="s">
        <v>10874</v>
      </c>
      <c r="M1739" s="49" t="s">
        <v>9369</v>
      </c>
      <c r="N1739" s="49"/>
      <c r="O1739" s="50" t="s">
        <v>11143</v>
      </c>
      <c r="P1739" s="50" t="s">
        <v>11144</v>
      </c>
    </row>
    <row r="1740" spans="1:16" ht="13.5" thickBot="1" x14ac:dyDescent="0.25">
      <c r="A1740" s="15" t="str">
        <f t="shared" si="162"/>
        <v> AC 192.26 </v>
      </c>
      <c r="B1740" s="21" t="str">
        <f t="shared" si="163"/>
        <v>I</v>
      </c>
      <c r="C1740" s="15">
        <f t="shared" si="164"/>
        <v>36129.229099999997</v>
      </c>
      <c r="D1740" s="19" t="str">
        <f t="shared" si="165"/>
        <v>vis</v>
      </c>
      <c r="E1740" s="47" t="e">
        <f>VLOOKUP(C1740,Active!C$21:E$693,3,FALSE)</f>
        <v>#N/A</v>
      </c>
      <c r="F1740" s="21" t="s">
        <v>9287</v>
      </c>
      <c r="G1740" s="19" t="str">
        <f t="shared" si="166"/>
        <v>36129.2291</v>
      </c>
      <c r="H1740" s="15">
        <f t="shared" si="167"/>
        <v>-5916</v>
      </c>
      <c r="I1740" s="48" t="s">
        <v>11262</v>
      </c>
      <c r="J1740" s="49" t="s">
        <v>11263</v>
      </c>
      <c r="K1740" s="48">
        <v>-5916</v>
      </c>
      <c r="L1740" s="48" t="s">
        <v>11264</v>
      </c>
      <c r="M1740" s="49" t="s">
        <v>9369</v>
      </c>
      <c r="N1740" s="49"/>
      <c r="O1740" s="50" t="s">
        <v>10977</v>
      </c>
      <c r="P1740" s="50" t="s">
        <v>11104</v>
      </c>
    </row>
    <row r="1741" spans="1:16" ht="13.5" thickBot="1" x14ac:dyDescent="0.25">
      <c r="A1741" s="15" t="str">
        <f t="shared" si="162"/>
        <v> AC 190.24 </v>
      </c>
      <c r="B1741" s="21" t="str">
        <f t="shared" si="163"/>
        <v>I</v>
      </c>
      <c r="C1741" s="15">
        <f t="shared" si="164"/>
        <v>36129.237999999998</v>
      </c>
      <c r="D1741" s="19" t="str">
        <f t="shared" si="165"/>
        <v>vis</v>
      </c>
      <c r="E1741" s="47" t="e">
        <f>VLOOKUP(C1741,Active!C$21:E$693,3,FALSE)</f>
        <v>#N/A</v>
      </c>
      <c r="F1741" s="21" t="s">
        <v>9287</v>
      </c>
      <c r="G1741" s="19" t="str">
        <f t="shared" si="166"/>
        <v>36129.238</v>
      </c>
      <c r="H1741" s="15">
        <f t="shared" si="167"/>
        <v>-5916</v>
      </c>
      <c r="I1741" s="48" t="s">
        <v>11265</v>
      </c>
      <c r="J1741" s="49" t="s">
        <v>11266</v>
      </c>
      <c r="K1741" s="48">
        <v>-5916</v>
      </c>
      <c r="L1741" s="48" t="s">
        <v>10846</v>
      </c>
      <c r="M1741" s="49" t="s">
        <v>9369</v>
      </c>
      <c r="N1741" s="49"/>
      <c r="O1741" s="50" t="s">
        <v>10364</v>
      </c>
      <c r="P1741" s="50" t="s">
        <v>11135</v>
      </c>
    </row>
    <row r="1742" spans="1:16" ht="13.5" thickBot="1" x14ac:dyDescent="0.25">
      <c r="A1742" s="15" t="str">
        <f t="shared" si="162"/>
        <v> AC 192.26 </v>
      </c>
      <c r="B1742" s="21" t="str">
        <f t="shared" si="163"/>
        <v>I</v>
      </c>
      <c r="C1742" s="15">
        <f t="shared" si="164"/>
        <v>36135.211199999998</v>
      </c>
      <c r="D1742" s="19" t="str">
        <f t="shared" si="165"/>
        <v>vis</v>
      </c>
      <c r="E1742" s="47" t="e">
        <f>VLOOKUP(C1742,Active!C$21:E$693,3,FALSE)</f>
        <v>#N/A</v>
      </c>
      <c r="F1742" s="21" t="s">
        <v>9287</v>
      </c>
      <c r="G1742" s="19" t="str">
        <f t="shared" si="166"/>
        <v>36135.2112</v>
      </c>
      <c r="H1742" s="15">
        <f t="shared" si="167"/>
        <v>-5911</v>
      </c>
      <c r="I1742" s="48" t="s">
        <v>11267</v>
      </c>
      <c r="J1742" s="49" t="s">
        <v>11268</v>
      </c>
      <c r="K1742" s="48">
        <v>-5911</v>
      </c>
      <c r="L1742" s="48" t="s">
        <v>11151</v>
      </c>
      <c r="M1742" s="49" t="s">
        <v>9369</v>
      </c>
      <c r="N1742" s="49"/>
      <c r="O1742" s="50" t="s">
        <v>10977</v>
      </c>
      <c r="P1742" s="50" t="s">
        <v>11104</v>
      </c>
    </row>
    <row r="1743" spans="1:16" ht="13.5" thickBot="1" x14ac:dyDescent="0.25">
      <c r="A1743" s="15" t="str">
        <f t="shared" si="162"/>
        <v> AC 192.26 </v>
      </c>
      <c r="B1743" s="21" t="str">
        <f t="shared" si="163"/>
        <v>I</v>
      </c>
      <c r="C1743" s="15">
        <f t="shared" si="164"/>
        <v>36142.388299999999</v>
      </c>
      <c r="D1743" s="19" t="str">
        <f t="shared" si="165"/>
        <v>vis</v>
      </c>
      <c r="E1743" s="47" t="e">
        <f>VLOOKUP(C1743,Active!C$21:E$693,3,FALSE)</f>
        <v>#N/A</v>
      </c>
      <c r="F1743" s="21" t="s">
        <v>9287</v>
      </c>
      <c r="G1743" s="19" t="str">
        <f t="shared" si="166"/>
        <v>36142.3883</v>
      </c>
      <c r="H1743" s="15">
        <f t="shared" si="167"/>
        <v>-5905</v>
      </c>
      <c r="I1743" s="48" t="s">
        <v>11269</v>
      </c>
      <c r="J1743" s="49" t="s">
        <v>11270</v>
      </c>
      <c r="K1743" s="48">
        <v>-5905</v>
      </c>
      <c r="L1743" s="48" t="s">
        <v>11271</v>
      </c>
      <c r="M1743" s="49" t="s">
        <v>9369</v>
      </c>
      <c r="N1743" s="49"/>
      <c r="O1743" s="50" t="s">
        <v>10977</v>
      </c>
      <c r="P1743" s="50" t="s">
        <v>11104</v>
      </c>
    </row>
    <row r="1744" spans="1:16" ht="13.5" thickBot="1" x14ac:dyDescent="0.25">
      <c r="A1744" s="15" t="str">
        <f t="shared" si="162"/>
        <v> ST 27.317 </v>
      </c>
      <c r="B1744" s="21" t="str">
        <f t="shared" si="163"/>
        <v>I</v>
      </c>
      <c r="C1744" s="15">
        <f t="shared" si="164"/>
        <v>36155.525999999998</v>
      </c>
      <c r="D1744" s="19" t="str">
        <f t="shared" si="165"/>
        <v>vis</v>
      </c>
      <c r="E1744" s="47" t="e">
        <f>VLOOKUP(C1744,Active!C$21:E$693,3,FALSE)</f>
        <v>#N/A</v>
      </c>
      <c r="F1744" s="21" t="s">
        <v>9287</v>
      </c>
      <c r="G1744" s="19" t="str">
        <f t="shared" si="166"/>
        <v>36155.526</v>
      </c>
      <c r="H1744" s="15">
        <f t="shared" si="167"/>
        <v>-5894</v>
      </c>
      <c r="I1744" s="48" t="s">
        <v>11272</v>
      </c>
      <c r="J1744" s="49" t="s">
        <v>11273</v>
      </c>
      <c r="K1744" s="48">
        <v>-5894</v>
      </c>
      <c r="L1744" s="48" t="s">
        <v>10775</v>
      </c>
      <c r="M1744" s="49" t="s">
        <v>9369</v>
      </c>
      <c r="N1744" s="49"/>
      <c r="O1744" s="50" t="s">
        <v>6969</v>
      </c>
      <c r="P1744" s="50" t="s">
        <v>6970</v>
      </c>
    </row>
    <row r="1745" spans="1:16" ht="13.5" thickBot="1" x14ac:dyDescent="0.25">
      <c r="A1745" s="15" t="str">
        <f t="shared" si="162"/>
        <v>BAVM 12 </v>
      </c>
      <c r="B1745" s="21" t="str">
        <f t="shared" si="163"/>
        <v>I</v>
      </c>
      <c r="C1745" s="15">
        <f t="shared" si="164"/>
        <v>36166.281000000003</v>
      </c>
      <c r="D1745" s="19" t="str">
        <f t="shared" si="165"/>
        <v>vis</v>
      </c>
      <c r="E1745" s="47" t="e">
        <f>VLOOKUP(C1745,Active!C$21:E$693,3,FALSE)</f>
        <v>#N/A</v>
      </c>
      <c r="F1745" s="21" t="s">
        <v>9287</v>
      </c>
      <c r="G1745" s="19" t="str">
        <f t="shared" si="166"/>
        <v>36166.281</v>
      </c>
      <c r="H1745" s="15">
        <f t="shared" si="167"/>
        <v>-5885</v>
      </c>
      <c r="I1745" s="48" t="s">
        <v>11274</v>
      </c>
      <c r="J1745" s="49" t="s">
        <v>11275</v>
      </c>
      <c r="K1745" s="48">
        <v>-5885</v>
      </c>
      <c r="L1745" s="48" t="s">
        <v>10734</v>
      </c>
      <c r="M1745" s="49" t="s">
        <v>9369</v>
      </c>
      <c r="N1745" s="49"/>
      <c r="O1745" s="50" t="s">
        <v>7083</v>
      </c>
      <c r="P1745" s="51" t="s">
        <v>7005</v>
      </c>
    </row>
    <row r="1746" spans="1:16" ht="13.5" thickBot="1" x14ac:dyDescent="0.25">
      <c r="A1746" s="15" t="str">
        <f t="shared" si="162"/>
        <v>BAVM 12 </v>
      </c>
      <c r="B1746" s="21" t="str">
        <f t="shared" si="163"/>
        <v>I</v>
      </c>
      <c r="C1746" s="15">
        <f t="shared" si="164"/>
        <v>36166.283000000003</v>
      </c>
      <c r="D1746" s="19" t="str">
        <f t="shared" si="165"/>
        <v>vis</v>
      </c>
      <c r="E1746" s="47" t="e">
        <f>VLOOKUP(C1746,Active!C$21:E$693,3,FALSE)</f>
        <v>#N/A</v>
      </c>
      <c r="F1746" s="21" t="s">
        <v>9287</v>
      </c>
      <c r="G1746" s="19" t="str">
        <f t="shared" si="166"/>
        <v>36166.283</v>
      </c>
      <c r="H1746" s="15">
        <f t="shared" si="167"/>
        <v>-5885</v>
      </c>
      <c r="I1746" s="48" t="s">
        <v>11276</v>
      </c>
      <c r="J1746" s="49" t="s">
        <v>11277</v>
      </c>
      <c r="K1746" s="48">
        <v>-5885</v>
      </c>
      <c r="L1746" s="48" t="s">
        <v>10688</v>
      </c>
      <c r="M1746" s="49" t="s">
        <v>9369</v>
      </c>
      <c r="N1746" s="49"/>
      <c r="O1746" s="50" t="s">
        <v>11214</v>
      </c>
      <c r="P1746" s="51" t="s">
        <v>7005</v>
      </c>
    </row>
    <row r="1747" spans="1:16" ht="13.5" thickBot="1" x14ac:dyDescent="0.25">
      <c r="A1747" s="15" t="str">
        <f t="shared" si="162"/>
        <v>BAVM 12 </v>
      </c>
      <c r="B1747" s="21" t="str">
        <f t="shared" si="163"/>
        <v>I</v>
      </c>
      <c r="C1747" s="15">
        <f t="shared" si="164"/>
        <v>36166.283000000003</v>
      </c>
      <c r="D1747" s="19" t="str">
        <f t="shared" si="165"/>
        <v>vis</v>
      </c>
      <c r="E1747" s="47" t="e">
        <f>VLOOKUP(C1747,Active!C$21:E$693,3,FALSE)</f>
        <v>#N/A</v>
      </c>
      <c r="F1747" s="21" t="s">
        <v>9287</v>
      </c>
      <c r="G1747" s="19" t="str">
        <f t="shared" si="166"/>
        <v>36166.283</v>
      </c>
      <c r="H1747" s="15">
        <f t="shared" si="167"/>
        <v>-5885</v>
      </c>
      <c r="I1747" s="48" t="s">
        <v>11276</v>
      </c>
      <c r="J1747" s="49" t="s">
        <v>11277</v>
      </c>
      <c r="K1747" s="48">
        <v>-5885</v>
      </c>
      <c r="L1747" s="48" t="s">
        <v>10688</v>
      </c>
      <c r="M1747" s="49" t="s">
        <v>9369</v>
      </c>
      <c r="N1747" s="49"/>
      <c r="O1747" s="50" t="s">
        <v>11278</v>
      </c>
      <c r="P1747" s="51" t="s">
        <v>7005</v>
      </c>
    </row>
    <row r="1748" spans="1:16" ht="13.5" thickBot="1" x14ac:dyDescent="0.25">
      <c r="A1748" s="15" t="str">
        <f t="shared" si="162"/>
        <v>BAVM 12 </v>
      </c>
      <c r="B1748" s="21" t="str">
        <f t="shared" si="163"/>
        <v>I</v>
      </c>
      <c r="C1748" s="15">
        <f t="shared" si="164"/>
        <v>36173.457999999999</v>
      </c>
      <c r="D1748" s="19" t="str">
        <f t="shared" si="165"/>
        <v>vis</v>
      </c>
      <c r="E1748" s="47" t="e">
        <f>VLOOKUP(C1748,Active!C$21:E$693,3,FALSE)</f>
        <v>#N/A</v>
      </c>
      <c r="F1748" s="21" t="s">
        <v>9287</v>
      </c>
      <c r="G1748" s="19" t="str">
        <f t="shared" si="166"/>
        <v>36173.458</v>
      </c>
      <c r="H1748" s="15">
        <f t="shared" si="167"/>
        <v>-5879</v>
      </c>
      <c r="I1748" s="48" t="s">
        <v>11279</v>
      </c>
      <c r="J1748" s="49" t="s">
        <v>11280</v>
      </c>
      <c r="K1748" s="48">
        <v>-5879</v>
      </c>
      <c r="L1748" s="48" t="s">
        <v>10760</v>
      </c>
      <c r="M1748" s="49" t="s">
        <v>9369</v>
      </c>
      <c r="N1748" s="49"/>
      <c r="O1748" s="50" t="s">
        <v>11214</v>
      </c>
      <c r="P1748" s="51" t="s">
        <v>7005</v>
      </c>
    </row>
    <row r="1749" spans="1:16" ht="13.5" thickBot="1" x14ac:dyDescent="0.25">
      <c r="A1749" s="15" t="str">
        <f t="shared" si="162"/>
        <v>BAVM 12 </v>
      </c>
      <c r="B1749" s="21" t="str">
        <f t="shared" si="163"/>
        <v>I</v>
      </c>
      <c r="C1749" s="15">
        <f t="shared" si="164"/>
        <v>36173.459000000003</v>
      </c>
      <c r="D1749" s="19" t="str">
        <f t="shared" si="165"/>
        <v>vis</v>
      </c>
      <c r="E1749" s="47" t="e">
        <f>VLOOKUP(C1749,Active!C$21:E$693,3,FALSE)</f>
        <v>#N/A</v>
      </c>
      <c r="F1749" s="21" t="s">
        <v>9287</v>
      </c>
      <c r="G1749" s="19" t="str">
        <f t="shared" si="166"/>
        <v>36173.459</v>
      </c>
      <c r="H1749" s="15">
        <f t="shared" si="167"/>
        <v>-5879</v>
      </c>
      <c r="I1749" s="48" t="s">
        <v>11281</v>
      </c>
      <c r="J1749" s="49" t="s">
        <v>11282</v>
      </c>
      <c r="K1749" s="48">
        <v>-5879</v>
      </c>
      <c r="L1749" s="48" t="s">
        <v>10723</v>
      </c>
      <c r="M1749" s="49" t="s">
        <v>9369</v>
      </c>
      <c r="N1749" s="49"/>
      <c r="O1749" s="50" t="s">
        <v>7083</v>
      </c>
      <c r="P1749" s="51" t="s">
        <v>7005</v>
      </c>
    </row>
    <row r="1750" spans="1:16" ht="13.5" thickBot="1" x14ac:dyDescent="0.25">
      <c r="A1750" s="15" t="str">
        <f t="shared" si="162"/>
        <v> AAS 7.11 </v>
      </c>
      <c r="B1750" s="21" t="str">
        <f t="shared" si="163"/>
        <v>I</v>
      </c>
      <c r="C1750" s="15">
        <f t="shared" si="164"/>
        <v>36196.161999999997</v>
      </c>
      <c r="D1750" s="19" t="str">
        <f t="shared" si="165"/>
        <v>vis</v>
      </c>
      <c r="E1750" s="47" t="e">
        <f>VLOOKUP(C1750,Active!C$21:E$693,3,FALSE)</f>
        <v>#N/A</v>
      </c>
      <c r="F1750" s="21" t="s">
        <v>9287</v>
      </c>
      <c r="G1750" s="19" t="str">
        <f t="shared" si="166"/>
        <v>36196.162</v>
      </c>
      <c r="H1750" s="15">
        <f t="shared" si="167"/>
        <v>-5860</v>
      </c>
      <c r="I1750" s="48" t="s">
        <v>11283</v>
      </c>
      <c r="J1750" s="49" t="s">
        <v>11284</v>
      </c>
      <c r="K1750" s="48">
        <v>-5860</v>
      </c>
      <c r="L1750" s="48" t="s">
        <v>10734</v>
      </c>
      <c r="M1750" s="49" t="s">
        <v>9369</v>
      </c>
      <c r="N1750" s="49"/>
      <c r="O1750" s="50" t="s">
        <v>11285</v>
      </c>
      <c r="P1750" s="50" t="s">
        <v>11286</v>
      </c>
    </row>
    <row r="1751" spans="1:16" ht="13.5" thickBot="1" x14ac:dyDescent="0.25">
      <c r="A1751" s="15" t="str">
        <f t="shared" si="162"/>
        <v> JBAA 68.266 </v>
      </c>
      <c r="B1751" s="21" t="str">
        <f t="shared" si="163"/>
        <v>I</v>
      </c>
      <c r="C1751" s="15">
        <f t="shared" si="164"/>
        <v>36228.438999999998</v>
      </c>
      <c r="D1751" s="19" t="str">
        <f t="shared" si="165"/>
        <v>vis</v>
      </c>
      <c r="E1751" s="47" t="e">
        <f>VLOOKUP(C1751,Active!C$21:E$693,3,FALSE)</f>
        <v>#N/A</v>
      </c>
      <c r="F1751" s="21" t="s">
        <v>9287</v>
      </c>
      <c r="G1751" s="19" t="str">
        <f t="shared" si="166"/>
        <v>36228.439</v>
      </c>
      <c r="H1751" s="15">
        <f t="shared" si="167"/>
        <v>-5833</v>
      </c>
      <c r="I1751" s="48" t="s">
        <v>11287</v>
      </c>
      <c r="J1751" s="49" t="s">
        <v>7463</v>
      </c>
      <c r="K1751" s="48">
        <v>-5833</v>
      </c>
      <c r="L1751" s="48" t="s">
        <v>10699</v>
      </c>
      <c r="M1751" s="49" t="s">
        <v>10601</v>
      </c>
      <c r="N1751" s="49" t="s">
        <v>10602</v>
      </c>
      <c r="O1751" s="50" t="s">
        <v>7464</v>
      </c>
      <c r="P1751" s="50" t="s">
        <v>7465</v>
      </c>
    </row>
    <row r="1752" spans="1:16" ht="13.5" thickBot="1" x14ac:dyDescent="0.25">
      <c r="A1752" s="15" t="str">
        <f t="shared" si="162"/>
        <v>BAVM 13 </v>
      </c>
      <c r="B1752" s="21" t="str">
        <f t="shared" si="163"/>
        <v>I</v>
      </c>
      <c r="C1752" s="15">
        <f t="shared" si="164"/>
        <v>36228.44</v>
      </c>
      <c r="D1752" s="19" t="str">
        <f t="shared" si="165"/>
        <v>vis</v>
      </c>
      <c r="E1752" s="47" t="e">
        <f>VLOOKUP(C1752,Active!C$21:E$693,3,FALSE)</f>
        <v>#N/A</v>
      </c>
      <c r="F1752" s="21" t="s">
        <v>9287</v>
      </c>
      <c r="G1752" s="19" t="str">
        <f t="shared" si="166"/>
        <v>36228.440</v>
      </c>
      <c r="H1752" s="15">
        <f t="shared" si="167"/>
        <v>-5833</v>
      </c>
      <c r="I1752" s="48" t="s">
        <v>7466</v>
      </c>
      <c r="J1752" s="49" t="s">
        <v>7467</v>
      </c>
      <c r="K1752" s="48">
        <v>-5833</v>
      </c>
      <c r="L1752" s="48" t="s">
        <v>10760</v>
      </c>
      <c r="M1752" s="49" t="s">
        <v>9369</v>
      </c>
      <c r="N1752" s="49"/>
      <c r="O1752" s="50" t="s">
        <v>7083</v>
      </c>
      <c r="P1752" s="51" t="s">
        <v>7468</v>
      </c>
    </row>
    <row r="1753" spans="1:16" ht="13.5" thickBot="1" x14ac:dyDescent="0.25">
      <c r="A1753" s="15" t="str">
        <f t="shared" si="162"/>
        <v>BAVM 13 </v>
      </c>
      <c r="B1753" s="21" t="str">
        <f t="shared" si="163"/>
        <v>I</v>
      </c>
      <c r="C1753" s="15">
        <f t="shared" si="164"/>
        <v>36228.445</v>
      </c>
      <c r="D1753" s="19" t="str">
        <f t="shared" si="165"/>
        <v>vis</v>
      </c>
      <c r="E1753" s="47" t="e">
        <f>VLOOKUP(C1753,Active!C$21:E$693,3,FALSE)</f>
        <v>#N/A</v>
      </c>
      <c r="F1753" s="21" t="s">
        <v>9287</v>
      </c>
      <c r="G1753" s="19" t="str">
        <f t="shared" si="166"/>
        <v>36228.445</v>
      </c>
      <c r="H1753" s="15">
        <f t="shared" si="167"/>
        <v>-5833</v>
      </c>
      <c r="I1753" s="48" t="s">
        <v>7469</v>
      </c>
      <c r="J1753" s="49" t="s">
        <v>7470</v>
      </c>
      <c r="K1753" s="48">
        <v>-5833</v>
      </c>
      <c r="L1753" s="48" t="s">
        <v>10910</v>
      </c>
      <c r="M1753" s="49" t="s">
        <v>9369</v>
      </c>
      <c r="N1753" s="49"/>
      <c r="O1753" s="50" t="s">
        <v>11278</v>
      </c>
      <c r="P1753" s="51" t="s">
        <v>7468</v>
      </c>
    </row>
    <row r="1754" spans="1:16" ht="13.5" thickBot="1" x14ac:dyDescent="0.25">
      <c r="A1754" s="15" t="str">
        <f t="shared" si="162"/>
        <v> JBAA 68.266 </v>
      </c>
      <c r="B1754" s="21" t="str">
        <f t="shared" si="163"/>
        <v>I</v>
      </c>
      <c r="C1754" s="15">
        <f t="shared" si="164"/>
        <v>36241.584999999999</v>
      </c>
      <c r="D1754" s="19" t="str">
        <f t="shared" si="165"/>
        <v>vis</v>
      </c>
      <c r="E1754" s="47" t="e">
        <f>VLOOKUP(C1754,Active!C$21:E$693,3,FALSE)</f>
        <v>#N/A</v>
      </c>
      <c r="F1754" s="21" t="s">
        <v>9287</v>
      </c>
      <c r="G1754" s="19" t="str">
        <f t="shared" si="166"/>
        <v>36241.585</v>
      </c>
      <c r="H1754" s="15">
        <f t="shared" si="167"/>
        <v>-5822</v>
      </c>
      <c r="I1754" s="48" t="s">
        <v>7471</v>
      </c>
      <c r="J1754" s="49" t="s">
        <v>7472</v>
      </c>
      <c r="K1754" s="48">
        <v>-5822</v>
      </c>
      <c r="L1754" s="48" t="s">
        <v>10710</v>
      </c>
      <c r="M1754" s="49" t="s">
        <v>10601</v>
      </c>
      <c r="N1754" s="49" t="s">
        <v>10602</v>
      </c>
      <c r="O1754" s="50" t="s">
        <v>7464</v>
      </c>
      <c r="P1754" s="50" t="s">
        <v>7465</v>
      </c>
    </row>
    <row r="1755" spans="1:16" ht="13.5" thickBot="1" x14ac:dyDescent="0.25">
      <c r="A1755" s="15" t="str">
        <f t="shared" si="162"/>
        <v> JBAA 68.266 </v>
      </c>
      <c r="B1755" s="21" t="str">
        <f t="shared" si="163"/>
        <v>I</v>
      </c>
      <c r="C1755" s="15">
        <f t="shared" si="164"/>
        <v>36247.565000000002</v>
      </c>
      <c r="D1755" s="19" t="str">
        <f t="shared" si="165"/>
        <v>vis</v>
      </c>
      <c r="E1755" s="47" t="e">
        <f>VLOOKUP(C1755,Active!C$21:E$693,3,FALSE)</f>
        <v>#N/A</v>
      </c>
      <c r="F1755" s="21" t="s">
        <v>9287</v>
      </c>
      <c r="G1755" s="19" t="str">
        <f t="shared" si="166"/>
        <v>36247.565</v>
      </c>
      <c r="H1755" s="15">
        <f t="shared" si="167"/>
        <v>-5817</v>
      </c>
      <c r="I1755" s="48" t="s">
        <v>7473</v>
      </c>
      <c r="J1755" s="49" t="s">
        <v>7474</v>
      </c>
      <c r="K1755" s="48">
        <v>-5817</v>
      </c>
      <c r="L1755" s="48" t="s">
        <v>10723</v>
      </c>
      <c r="M1755" s="49" t="s">
        <v>10601</v>
      </c>
      <c r="N1755" s="49" t="s">
        <v>10602</v>
      </c>
      <c r="O1755" s="50" t="s">
        <v>7464</v>
      </c>
      <c r="P1755" s="50" t="s">
        <v>7465</v>
      </c>
    </row>
    <row r="1756" spans="1:16" ht="13.5" thickBot="1" x14ac:dyDescent="0.25">
      <c r="A1756" s="15" t="str">
        <f t="shared" si="162"/>
        <v> AA 9.48 </v>
      </c>
      <c r="B1756" s="21" t="str">
        <f t="shared" si="163"/>
        <v>I</v>
      </c>
      <c r="C1756" s="15">
        <f t="shared" si="164"/>
        <v>36307.322999999997</v>
      </c>
      <c r="D1756" s="19" t="str">
        <f t="shared" si="165"/>
        <v>vis</v>
      </c>
      <c r="E1756" s="47" t="e">
        <f>VLOOKUP(C1756,Active!C$21:E$693,3,FALSE)</f>
        <v>#N/A</v>
      </c>
      <c r="F1756" s="21" t="s">
        <v>9287</v>
      </c>
      <c r="G1756" s="19" t="str">
        <f t="shared" si="166"/>
        <v>36307.323</v>
      </c>
      <c r="H1756" s="15">
        <f t="shared" si="167"/>
        <v>-5767</v>
      </c>
      <c r="I1756" s="48" t="s">
        <v>7475</v>
      </c>
      <c r="J1756" s="49" t="s">
        <v>7476</v>
      </c>
      <c r="K1756" s="48">
        <v>-5767</v>
      </c>
      <c r="L1756" s="48" t="s">
        <v>10775</v>
      </c>
      <c r="M1756" s="49" t="s">
        <v>9369</v>
      </c>
      <c r="N1756" s="49"/>
      <c r="O1756" s="50" t="s">
        <v>10485</v>
      </c>
      <c r="P1756" s="50" t="s">
        <v>7477</v>
      </c>
    </row>
    <row r="1757" spans="1:16" ht="13.5" thickBot="1" x14ac:dyDescent="0.25">
      <c r="A1757" s="15" t="str">
        <f t="shared" si="162"/>
        <v>BAVM 13 </v>
      </c>
      <c r="B1757" s="21" t="str">
        <f t="shared" si="163"/>
        <v>I</v>
      </c>
      <c r="C1757" s="15">
        <f t="shared" si="164"/>
        <v>36308.521000000001</v>
      </c>
      <c r="D1757" s="19" t="str">
        <f t="shared" si="165"/>
        <v>vis</v>
      </c>
      <c r="E1757" s="47" t="e">
        <f>VLOOKUP(C1757,Active!C$21:E$693,3,FALSE)</f>
        <v>#N/A</v>
      </c>
      <c r="F1757" s="21" t="s">
        <v>9287</v>
      </c>
      <c r="G1757" s="19" t="str">
        <f t="shared" si="166"/>
        <v>36308.521</v>
      </c>
      <c r="H1757" s="15">
        <f t="shared" si="167"/>
        <v>-5766</v>
      </c>
      <c r="I1757" s="48" t="s">
        <v>7478</v>
      </c>
      <c r="J1757" s="49" t="s">
        <v>7479</v>
      </c>
      <c r="K1757" s="48">
        <v>-5766</v>
      </c>
      <c r="L1757" s="48" t="s">
        <v>10760</v>
      </c>
      <c r="M1757" s="49" t="s">
        <v>9369</v>
      </c>
      <c r="N1757" s="49"/>
      <c r="O1757" s="50" t="s">
        <v>11214</v>
      </c>
      <c r="P1757" s="51" t="s">
        <v>7468</v>
      </c>
    </row>
    <row r="1758" spans="1:16" ht="13.5" thickBot="1" x14ac:dyDescent="0.25">
      <c r="A1758" s="15" t="str">
        <f t="shared" si="162"/>
        <v> AC 209.28 </v>
      </c>
      <c r="B1758" s="21" t="str">
        <f t="shared" si="163"/>
        <v>I</v>
      </c>
      <c r="C1758" s="15">
        <f t="shared" si="164"/>
        <v>36344.375999999997</v>
      </c>
      <c r="D1758" s="19" t="str">
        <f t="shared" si="165"/>
        <v>vis</v>
      </c>
      <c r="E1758" s="47" t="e">
        <f>VLOOKUP(C1758,Active!C$21:E$693,3,FALSE)</f>
        <v>#N/A</v>
      </c>
      <c r="F1758" s="21" t="s">
        <v>9287</v>
      </c>
      <c r="G1758" s="19" t="str">
        <f t="shared" si="166"/>
        <v>36344.376</v>
      </c>
      <c r="H1758" s="15">
        <f t="shared" si="167"/>
        <v>-5736</v>
      </c>
      <c r="I1758" s="48" t="s">
        <v>7480</v>
      </c>
      <c r="J1758" s="49" t="s">
        <v>7481</v>
      </c>
      <c r="K1758" s="48">
        <v>-5736</v>
      </c>
      <c r="L1758" s="48" t="s">
        <v>10775</v>
      </c>
      <c r="M1758" s="49" t="s">
        <v>9369</v>
      </c>
      <c r="N1758" s="49"/>
      <c r="O1758" s="50" t="s">
        <v>10977</v>
      </c>
      <c r="P1758" s="50" t="s">
        <v>7482</v>
      </c>
    </row>
    <row r="1759" spans="1:16" ht="13.5" thickBot="1" x14ac:dyDescent="0.25">
      <c r="A1759" s="15" t="str">
        <f t="shared" si="162"/>
        <v> AA 9.48 </v>
      </c>
      <c r="B1759" s="21" t="str">
        <f t="shared" si="163"/>
        <v>I</v>
      </c>
      <c r="C1759" s="15">
        <f t="shared" si="164"/>
        <v>36369.474000000002</v>
      </c>
      <c r="D1759" s="19" t="str">
        <f t="shared" si="165"/>
        <v>vis</v>
      </c>
      <c r="E1759" s="47" t="e">
        <f>VLOOKUP(C1759,Active!C$21:E$693,3,FALSE)</f>
        <v>#N/A</v>
      </c>
      <c r="F1759" s="21" t="s">
        <v>9287</v>
      </c>
      <c r="G1759" s="19" t="str">
        <f t="shared" si="166"/>
        <v>36369.474</v>
      </c>
      <c r="H1759" s="15">
        <f t="shared" si="167"/>
        <v>-5715</v>
      </c>
      <c r="I1759" s="48" t="s">
        <v>7483</v>
      </c>
      <c r="J1759" s="49" t="s">
        <v>7484</v>
      </c>
      <c r="K1759" s="48">
        <v>-5715</v>
      </c>
      <c r="L1759" s="48" t="s">
        <v>10742</v>
      </c>
      <c r="M1759" s="49" t="s">
        <v>9369</v>
      </c>
      <c r="N1759" s="49"/>
      <c r="O1759" s="50" t="s">
        <v>10485</v>
      </c>
      <c r="P1759" s="50" t="s">
        <v>7477</v>
      </c>
    </row>
    <row r="1760" spans="1:16" ht="13.5" thickBot="1" x14ac:dyDescent="0.25">
      <c r="A1760" s="15" t="str">
        <f t="shared" si="162"/>
        <v>BAVM 13 </v>
      </c>
      <c r="B1760" s="21" t="str">
        <f t="shared" si="163"/>
        <v>I</v>
      </c>
      <c r="C1760" s="15">
        <f t="shared" si="164"/>
        <v>36369.478999999999</v>
      </c>
      <c r="D1760" s="19" t="str">
        <f t="shared" si="165"/>
        <v>vis</v>
      </c>
      <c r="E1760" s="47" t="e">
        <f>VLOOKUP(C1760,Active!C$21:E$693,3,FALSE)</f>
        <v>#N/A</v>
      </c>
      <c r="F1760" s="21" t="s">
        <v>9287</v>
      </c>
      <c r="G1760" s="19" t="str">
        <f t="shared" si="166"/>
        <v>36369.479</v>
      </c>
      <c r="H1760" s="15">
        <f t="shared" si="167"/>
        <v>-5715</v>
      </c>
      <c r="I1760" s="48" t="s">
        <v>7485</v>
      </c>
      <c r="J1760" s="49" t="s">
        <v>7486</v>
      </c>
      <c r="K1760" s="48">
        <v>-5715</v>
      </c>
      <c r="L1760" s="48" t="s">
        <v>10760</v>
      </c>
      <c r="M1760" s="49" t="s">
        <v>9369</v>
      </c>
      <c r="N1760" s="49"/>
      <c r="O1760" s="50" t="s">
        <v>7083</v>
      </c>
      <c r="P1760" s="51" t="s">
        <v>7468</v>
      </c>
    </row>
    <row r="1761" spans="1:16" ht="13.5" thickBot="1" x14ac:dyDescent="0.25">
      <c r="A1761" s="15" t="str">
        <f t="shared" si="162"/>
        <v>BAVM 13 </v>
      </c>
      <c r="B1761" s="21" t="str">
        <f t="shared" si="163"/>
        <v>I</v>
      </c>
      <c r="C1761" s="15">
        <f t="shared" si="164"/>
        <v>36369.480000000003</v>
      </c>
      <c r="D1761" s="19" t="str">
        <f t="shared" si="165"/>
        <v>vis</v>
      </c>
      <c r="E1761" s="47" t="e">
        <f>VLOOKUP(C1761,Active!C$21:E$693,3,FALSE)</f>
        <v>#N/A</v>
      </c>
      <c r="F1761" s="21" t="s">
        <v>9287</v>
      </c>
      <c r="G1761" s="19" t="str">
        <f t="shared" si="166"/>
        <v>36369.480</v>
      </c>
      <c r="H1761" s="15">
        <f t="shared" si="167"/>
        <v>-5715</v>
      </c>
      <c r="I1761" s="48" t="s">
        <v>7487</v>
      </c>
      <c r="J1761" s="49" t="s">
        <v>7488</v>
      </c>
      <c r="K1761" s="48">
        <v>-5715</v>
      </c>
      <c r="L1761" s="48" t="s">
        <v>10723</v>
      </c>
      <c r="M1761" s="49" t="s">
        <v>9369</v>
      </c>
      <c r="N1761" s="49"/>
      <c r="O1761" s="50" t="s">
        <v>7089</v>
      </c>
      <c r="P1761" s="51" t="s">
        <v>7468</v>
      </c>
    </row>
    <row r="1762" spans="1:16" ht="13.5" thickBot="1" x14ac:dyDescent="0.25">
      <c r="A1762" s="15" t="str">
        <f t="shared" si="162"/>
        <v> AC 200.15 </v>
      </c>
      <c r="B1762" s="21" t="str">
        <f t="shared" si="163"/>
        <v>I</v>
      </c>
      <c r="C1762" s="15">
        <f t="shared" si="164"/>
        <v>36399.356</v>
      </c>
      <c r="D1762" s="19" t="str">
        <f t="shared" si="165"/>
        <v>vis</v>
      </c>
      <c r="E1762" s="47" t="e">
        <f>VLOOKUP(C1762,Active!C$21:E$693,3,FALSE)</f>
        <v>#N/A</v>
      </c>
      <c r="F1762" s="21" t="s">
        <v>9287</v>
      </c>
      <c r="G1762" s="19" t="str">
        <f t="shared" si="166"/>
        <v>36399.356</v>
      </c>
      <c r="H1762" s="15">
        <f t="shared" si="167"/>
        <v>-5690</v>
      </c>
      <c r="I1762" s="48" t="s">
        <v>7489</v>
      </c>
      <c r="J1762" s="49" t="s">
        <v>7490</v>
      </c>
      <c r="K1762" s="48">
        <v>-5690</v>
      </c>
      <c r="L1762" s="48" t="s">
        <v>10688</v>
      </c>
      <c r="M1762" s="49" t="s">
        <v>9369</v>
      </c>
      <c r="N1762" s="49"/>
      <c r="O1762" s="50" t="s">
        <v>10364</v>
      </c>
      <c r="P1762" s="50" t="s">
        <v>7491</v>
      </c>
    </row>
    <row r="1763" spans="1:16" ht="13.5" thickBot="1" x14ac:dyDescent="0.25">
      <c r="A1763" s="15" t="str">
        <f t="shared" si="162"/>
        <v> AC 200.15 </v>
      </c>
      <c r="B1763" s="21" t="str">
        <f t="shared" si="163"/>
        <v>I</v>
      </c>
      <c r="C1763" s="15">
        <f t="shared" si="164"/>
        <v>36418.478999999999</v>
      </c>
      <c r="D1763" s="19" t="str">
        <f t="shared" si="165"/>
        <v>vis</v>
      </c>
      <c r="E1763" s="47" t="e">
        <f>VLOOKUP(C1763,Active!C$21:E$693,3,FALSE)</f>
        <v>#N/A</v>
      </c>
      <c r="F1763" s="21" t="s">
        <v>9287</v>
      </c>
      <c r="G1763" s="19" t="str">
        <f t="shared" si="166"/>
        <v>36418.479</v>
      </c>
      <c r="H1763" s="15">
        <f t="shared" si="167"/>
        <v>-5674</v>
      </c>
      <c r="I1763" s="48" t="s">
        <v>7492</v>
      </c>
      <c r="J1763" s="49" t="s">
        <v>7493</v>
      </c>
      <c r="K1763" s="48">
        <v>-5674</v>
      </c>
      <c r="L1763" s="48" t="s">
        <v>10742</v>
      </c>
      <c r="M1763" s="49" t="s">
        <v>9369</v>
      </c>
      <c r="N1763" s="49"/>
      <c r="O1763" s="50" t="s">
        <v>10364</v>
      </c>
      <c r="P1763" s="50" t="s">
        <v>7491</v>
      </c>
    </row>
    <row r="1764" spans="1:16" ht="13.5" thickBot="1" x14ac:dyDescent="0.25">
      <c r="A1764" s="15" t="str">
        <f t="shared" si="162"/>
        <v> AC 200.14 </v>
      </c>
      <c r="B1764" s="21" t="str">
        <f t="shared" si="163"/>
        <v>I</v>
      </c>
      <c r="C1764" s="15">
        <f t="shared" si="164"/>
        <v>36418.484299999996</v>
      </c>
      <c r="D1764" s="19" t="str">
        <f t="shared" si="165"/>
        <v>vis</v>
      </c>
      <c r="E1764" s="47" t="e">
        <f>VLOOKUP(C1764,Active!C$21:E$693,3,FALSE)</f>
        <v>#N/A</v>
      </c>
      <c r="F1764" s="21" t="s">
        <v>9287</v>
      </c>
      <c r="G1764" s="19" t="str">
        <f t="shared" si="166"/>
        <v>36418.4843</v>
      </c>
      <c r="H1764" s="15">
        <f t="shared" si="167"/>
        <v>-5674</v>
      </c>
      <c r="I1764" s="48" t="s">
        <v>7494</v>
      </c>
      <c r="J1764" s="49" t="s">
        <v>7495</v>
      </c>
      <c r="K1764" s="48">
        <v>-5674</v>
      </c>
      <c r="L1764" s="48" t="s">
        <v>7496</v>
      </c>
      <c r="M1764" s="49" t="s">
        <v>9369</v>
      </c>
      <c r="N1764" s="49"/>
      <c r="O1764" s="50" t="s">
        <v>11143</v>
      </c>
      <c r="P1764" s="50" t="s">
        <v>7497</v>
      </c>
    </row>
    <row r="1765" spans="1:16" ht="13.5" thickBot="1" x14ac:dyDescent="0.25">
      <c r="A1765" s="15" t="str">
        <f t="shared" si="162"/>
        <v> AC 200.15 </v>
      </c>
      <c r="B1765" s="21" t="str">
        <f t="shared" si="163"/>
        <v>I</v>
      </c>
      <c r="C1765" s="15">
        <f t="shared" si="164"/>
        <v>36424.449999999997</v>
      </c>
      <c r="D1765" s="19" t="str">
        <f t="shared" si="165"/>
        <v>vis</v>
      </c>
      <c r="E1765" s="47" t="e">
        <f>VLOOKUP(C1765,Active!C$21:E$693,3,FALSE)</f>
        <v>#N/A</v>
      </c>
      <c r="F1765" s="21" t="s">
        <v>9287</v>
      </c>
      <c r="G1765" s="19" t="str">
        <f t="shared" si="166"/>
        <v>36424.450</v>
      </c>
      <c r="H1765" s="15">
        <f t="shared" si="167"/>
        <v>-5669</v>
      </c>
      <c r="I1765" s="48" t="s">
        <v>7498</v>
      </c>
      <c r="J1765" s="49" t="s">
        <v>7499</v>
      </c>
      <c r="K1765" s="48">
        <v>-5669</v>
      </c>
      <c r="L1765" s="48" t="s">
        <v>10639</v>
      </c>
      <c r="M1765" s="49" t="s">
        <v>9369</v>
      </c>
      <c r="N1765" s="49"/>
      <c r="O1765" s="50" t="s">
        <v>10364</v>
      </c>
      <c r="P1765" s="50" t="s">
        <v>7491</v>
      </c>
    </row>
    <row r="1766" spans="1:16" ht="13.5" thickBot="1" x14ac:dyDescent="0.25">
      <c r="A1766" s="15" t="str">
        <f t="shared" si="162"/>
        <v> AC 200.14 </v>
      </c>
      <c r="B1766" s="21" t="str">
        <f t="shared" si="163"/>
        <v>I</v>
      </c>
      <c r="C1766" s="15">
        <f t="shared" si="164"/>
        <v>36424.463000000003</v>
      </c>
      <c r="D1766" s="19" t="str">
        <f t="shared" si="165"/>
        <v>vis</v>
      </c>
      <c r="E1766" s="47" t="e">
        <f>VLOOKUP(C1766,Active!C$21:E$693,3,FALSE)</f>
        <v>#N/A</v>
      </c>
      <c r="F1766" s="21" t="s">
        <v>9287</v>
      </c>
      <c r="G1766" s="19" t="str">
        <f t="shared" si="166"/>
        <v>36424.4630</v>
      </c>
      <c r="H1766" s="15">
        <f t="shared" si="167"/>
        <v>-5669</v>
      </c>
      <c r="I1766" s="48" t="s">
        <v>7500</v>
      </c>
      <c r="J1766" s="49" t="s">
        <v>7501</v>
      </c>
      <c r="K1766" s="48">
        <v>-5669</v>
      </c>
      <c r="L1766" s="48" t="s">
        <v>7502</v>
      </c>
      <c r="M1766" s="49" t="s">
        <v>9369</v>
      </c>
      <c r="N1766" s="49"/>
      <c r="O1766" s="50" t="s">
        <v>11143</v>
      </c>
      <c r="P1766" s="50" t="s">
        <v>7497</v>
      </c>
    </row>
    <row r="1767" spans="1:16" ht="13.5" thickBot="1" x14ac:dyDescent="0.25">
      <c r="A1767" s="15" t="str">
        <f t="shared" si="162"/>
        <v> AC 200.15 </v>
      </c>
      <c r="B1767" s="21" t="str">
        <f t="shared" si="163"/>
        <v>I</v>
      </c>
      <c r="C1767" s="15">
        <f t="shared" si="164"/>
        <v>36430.427000000003</v>
      </c>
      <c r="D1767" s="19" t="str">
        <f t="shared" si="165"/>
        <v>vis</v>
      </c>
      <c r="E1767" s="47" t="e">
        <f>VLOOKUP(C1767,Active!C$21:E$693,3,FALSE)</f>
        <v>#N/A</v>
      </c>
      <c r="F1767" s="21" t="s">
        <v>9287</v>
      </c>
      <c r="G1767" s="19" t="str">
        <f t="shared" si="166"/>
        <v>36430.427</v>
      </c>
      <c r="H1767" s="15">
        <f t="shared" si="167"/>
        <v>-5664</v>
      </c>
      <c r="I1767" s="48" t="s">
        <v>7503</v>
      </c>
      <c r="J1767" s="49" t="s">
        <v>7504</v>
      </c>
      <c r="K1767" s="48">
        <v>-5664</v>
      </c>
      <c r="L1767" s="48" t="s">
        <v>10634</v>
      </c>
      <c r="M1767" s="49" t="s">
        <v>9369</v>
      </c>
      <c r="N1767" s="49"/>
      <c r="O1767" s="50" t="s">
        <v>10364</v>
      </c>
      <c r="P1767" s="50" t="s">
        <v>7491</v>
      </c>
    </row>
    <row r="1768" spans="1:16" ht="13.5" thickBot="1" x14ac:dyDescent="0.25">
      <c r="A1768" s="15" t="str">
        <f t="shared" si="162"/>
        <v> AC 200.14 </v>
      </c>
      <c r="B1768" s="21" t="str">
        <f t="shared" si="163"/>
        <v>I</v>
      </c>
      <c r="C1768" s="15">
        <f t="shared" si="164"/>
        <v>36430.4329</v>
      </c>
      <c r="D1768" s="19" t="str">
        <f t="shared" si="165"/>
        <v>vis</v>
      </c>
      <c r="E1768" s="47" t="e">
        <f>VLOOKUP(C1768,Active!C$21:E$693,3,FALSE)</f>
        <v>#N/A</v>
      </c>
      <c r="F1768" s="21" t="s">
        <v>9287</v>
      </c>
      <c r="G1768" s="19" t="str">
        <f t="shared" si="166"/>
        <v>36430.4329</v>
      </c>
      <c r="H1768" s="15">
        <f t="shared" si="167"/>
        <v>-5664</v>
      </c>
      <c r="I1768" s="48" t="s">
        <v>7505</v>
      </c>
      <c r="J1768" s="49" t="s">
        <v>7506</v>
      </c>
      <c r="K1768" s="48">
        <v>-5664</v>
      </c>
      <c r="L1768" s="48" t="s">
        <v>7507</v>
      </c>
      <c r="M1768" s="49" t="s">
        <v>9369</v>
      </c>
      <c r="N1768" s="49"/>
      <c r="O1768" s="50" t="s">
        <v>11143</v>
      </c>
      <c r="P1768" s="50" t="s">
        <v>7497</v>
      </c>
    </row>
    <row r="1769" spans="1:16" ht="13.5" thickBot="1" x14ac:dyDescent="0.25">
      <c r="A1769" s="15" t="str">
        <f t="shared" si="162"/>
        <v> PZ 16.47 </v>
      </c>
      <c r="B1769" s="21" t="str">
        <f t="shared" si="163"/>
        <v>I</v>
      </c>
      <c r="C1769" s="15">
        <f t="shared" si="164"/>
        <v>36434.023999999998</v>
      </c>
      <c r="D1769" s="19" t="str">
        <f t="shared" si="165"/>
        <v>vis</v>
      </c>
      <c r="E1769" s="47" t="e">
        <f>VLOOKUP(C1769,Active!C$21:E$693,3,FALSE)</f>
        <v>#N/A</v>
      </c>
      <c r="F1769" s="21" t="s">
        <v>9287</v>
      </c>
      <c r="G1769" s="19" t="str">
        <f t="shared" si="166"/>
        <v>36434.0240</v>
      </c>
      <c r="H1769" s="15">
        <f t="shared" si="167"/>
        <v>-5661</v>
      </c>
      <c r="I1769" s="48" t="s">
        <v>7508</v>
      </c>
      <c r="J1769" s="49" t="s">
        <v>7509</v>
      </c>
      <c r="K1769" s="48">
        <v>-5661</v>
      </c>
      <c r="L1769" s="48" t="s">
        <v>7510</v>
      </c>
      <c r="M1769" s="49" t="s">
        <v>9369</v>
      </c>
      <c r="N1769" s="49"/>
      <c r="O1769" s="50" t="s">
        <v>11143</v>
      </c>
      <c r="P1769" s="50" t="s">
        <v>7511</v>
      </c>
    </row>
    <row r="1770" spans="1:16" ht="13.5" thickBot="1" x14ac:dyDescent="0.25">
      <c r="A1770" s="15" t="str">
        <f t="shared" si="162"/>
        <v> AC 200.15 </v>
      </c>
      <c r="B1770" s="21" t="str">
        <f t="shared" si="163"/>
        <v>I</v>
      </c>
      <c r="C1770" s="15">
        <f t="shared" si="164"/>
        <v>36436.402999999998</v>
      </c>
      <c r="D1770" s="19" t="str">
        <f t="shared" si="165"/>
        <v>vis</v>
      </c>
      <c r="E1770" s="47" t="e">
        <f>VLOOKUP(C1770,Active!C$21:E$693,3,FALSE)</f>
        <v>#N/A</v>
      </c>
      <c r="F1770" s="21" t="s">
        <v>9287</v>
      </c>
      <c r="G1770" s="19" t="str">
        <f t="shared" si="166"/>
        <v>36436.403</v>
      </c>
      <c r="H1770" s="15">
        <f t="shared" si="167"/>
        <v>-5659</v>
      </c>
      <c r="I1770" s="48" t="s">
        <v>7512</v>
      </c>
      <c r="J1770" s="49" t="s">
        <v>7513</v>
      </c>
      <c r="K1770" s="48">
        <v>-5659</v>
      </c>
      <c r="L1770" s="48" t="s">
        <v>10639</v>
      </c>
      <c r="M1770" s="49" t="s">
        <v>9369</v>
      </c>
      <c r="N1770" s="49"/>
      <c r="O1770" s="50" t="s">
        <v>10364</v>
      </c>
      <c r="P1770" s="50" t="s">
        <v>7491</v>
      </c>
    </row>
    <row r="1771" spans="1:16" ht="13.5" thickBot="1" x14ac:dyDescent="0.25">
      <c r="A1771" s="15" t="str">
        <f t="shared" si="162"/>
        <v> AC 200.14 </v>
      </c>
      <c r="B1771" s="21" t="str">
        <f t="shared" si="163"/>
        <v>I</v>
      </c>
      <c r="C1771" s="15">
        <f t="shared" si="164"/>
        <v>36436.413800000002</v>
      </c>
      <c r="D1771" s="19" t="str">
        <f t="shared" si="165"/>
        <v>vis</v>
      </c>
      <c r="E1771" s="47" t="e">
        <f>VLOOKUP(C1771,Active!C$21:E$693,3,FALSE)</f>
        <v>#N/A</v>
      </c>
      <c r="F1771" s="21" t="s">
        <v>9287</v>
      </c>
      <c r="G1771" s="19" t="str">
        <f t="shared" si="166"/>
        <v>36436.4138</v>
      </c>
      <c r="H1771" s="15">
        <f t="shared" si="167"/>
        <v>-5659</v>
      </c>
      <c r="I1771" s="48" t="s">
        <v>7514</v>
      </c>
      <c r="J1771" s="49" t="s">
        <v>7515</v>
      </c>
      <c r="K1771" s="48">
        <v>-5659</v>
      </c>
      <c r="L1771" s="48" t="s">
        <v>7516</v>
      </c>
      <c r="M1771" s="49" t="s">
        <v>9369</v>
      </c>
      <c r="N1771" s="49"/>
      <c r="O1771" s="50" t="s">
        <v>11143</v>
      </c>
      <c r="P1771" s="50" t="s">
        <v>7497</v>
      </c>
    </row>
    <row r="1772" spans="1:16" ht="13.5" thickBot="1" x14ac:dyDescent="0.25">
      <c r="A1772" s="15" t="str">
        <f t="shared" si="162"/>
        <v> SAC 30.105 </v>
      </c>
      <c r="B1772" s="21" t="str">
        <f t="shared" si="163"/>
        <v>I</v>
      </c>
      <c r="C1772" s="15">
        <f t="shared" si="164"/>
        <v>36454.335899999998</v>
      </c>
      <c r="D1772" s="19" t="str">
        <f t="shared" si="165"/>
        <v>vis</v>
      </c>
      <c r="E1772" s="47" t="e">
        <f>VLOOKUP(C1772,Active!C$21:E$693,3,FALSE)</f>
        <v>#N/A</v>
      </c>
      <c r="F1772" s="21" t="s">
        <v>9287</v>
      </c>
      <c r="G1772" s="19" t="str">
        <f t="shared" si="166"/>
        <v>36454.3359</v>
      </c>
      <c r="H1772" s="15">
        <f t="shared" si="167"/>
        <v>-5644</v>
      </c>
      <c r="I1772" s="48" t="s">
        <v>7517</v>
      </c>
      <c r="J1772" s="49" t="s">
        <v>7518</v>
      </c>
      <c r="K1772" s="48">
        <v>-5644</v>
      </c>
      <c r="L1772" s="48" t="s">
        <v>7519</v>
      </c>
      <c r="M1772" s="49" t="s">
        <v>9369</v>
      </c>
      <c r="N1772" s="49"/>
      <c r="O1772" s="50" t="s">
        <v>7520</v>
      </c>
      <c r="P1772" s="50" t="s">
        <v>7521</v>
      </c>
    </row>
    <row r="1773" spans="1:16" ht="13.5" thickBot="1" x14ac:dyDescent="0.25">
      <c r="A1773" s="15" t="str">
        <f t="shared" si="162"/>
        <v> AC 200.15 </v>
      </c>
      <c r="B1773" s="21" t="str">
        <f t="shared" si="163"/>
        <v>I</v>
      </c>
      <c r="C1773" s="15">
        <f t="shared" si="164"/>
        <v>36454.336000000003</v>
      </c>
      <c r="D1773" s="19" t="str">
        <f t="shared" si="165"/>
        <v>vis</v>
      </c>
      <c r="E1773" s="47" t="e">
        <f>VLOOKUP(C1773,Active!C$21:E$693,3,FALSE)</f>
        <v>#N/A</v>
      </c>
      <c r="F1773" s="21" t="s">
        <v>9287</v>
      </c>
      <c r="G1773" s="19" t="str">
        <f t="shared" si="166"/>
        <v>36454.336</v>
      </c>
      <c r="H1773" s="15">
        <f t="shared" si="167"/>
        <v>-5644</v>
      </c>
      <c r="I1773" s="48" t="s">
        <v>7522</v>
      </c>
      <c r="J1773" s="49" t="s">
        <v>7518</v>
      </c>
      <c r="K1773" s="48">
        <v>-5644</v>
      </c>
      <c r="L1773" s="48" t="s">
        <v>10742</v>
      </c>
      <c r="M1773" s="49" t="s">
        <v>9369</v>
      </c>
      <c r="N1773" s="49"/>
      <c r="O1773" s="50" t="s">
        <v>10364</v>
      </c>
      <c r="P1773" s="50" t="s">
        <v>7491</v>
      </c>
    </row>
    <row r="1774" spans="1:16" ht="13.5" thickBot="1" x14ac:dyDescent="0.25">
      <c r="A1774" s="15" t="str">
        <f t="shared" si="162"/>
        <v> AA 17.60 </v>
      </c>
      <c r="B1774" s="21" t="str">
        <f t="shared" si="163"/>
        <v>I</v>
      </c>
      <c r="C1774" s="15">
        <f t="shared" si="164"/>
        <v>36454.336000000003</v>
      </c>
      <c r="D1774" s="19" t="str">
        <f t="shared" si="165"/>
        <v>vis</v>
      </c>
      <c r="E1774" s="47" t="e">
        <f>VLOOKUP(C1774,Active!C$21:E$693,3,FALSE)</f>
        <v>#N/A</v>
      </c>
      <c r="F1774" s="21" t="s">
        <v>9287</v>
      </c>
      <c r="G1774" s="19" t="str">
        <f t="shared" si="166"/>
        <v>36454.336</v>
      </c>
      <c r="H1774" s="15">
        <f t="shared" si="167"/>
        <v>-5644</v>
      </c>
      <c r="I1774" s="48" t="s">
        <v>7522</v>
      </c>
      <c r="J1774" s="49" t="s">
        <v>7518</v>
      </c>
      <c r="K1774" s="48">
        <v>-5644</v>
      </c>
      <c r="L1774" s="48" t="s">
        <v>10742</v>
      </c>
      <c r="M1774" s="49" t="s">
        <v>9369</v>
      </c>
      <c r="N1774" s="49"/>
      <c r="O1774" s="50" t="s">
        <v>10695</v>
      </c>
      <c r="P1774" s="50" t="s">
        <v>7523</v>
      </c>
    </row>
    <row r="1775" spans="1:16" ht="13.5" thickBot="1" x14ac:dyDescent="0.25">
      <c r="A1775" s="15" t="str">
        <f t="shared" si="162"/>
        <v> AA 12.138 </v>
      </c>
      <c r="B1775" s="21" t="str">
        <f t="shared" si="163"/>
        <v>I</v>
      </c>
      <c r="C1775" s="15">
        <f t="shared" si="164"/>
        <v>36454.337</v>
      </c>
      <c r="D1775" s="19" t="str">
        <f t="shared" si="165"/>
        <v>vis</v>
      </c>
      <c r="E1775" s="47" t="e">
        <f>VLOOKUP(C1775,Active!C$21:E$693,3,FALSE)</f>
        <v>#N/A</v>
      </c>
      <c r="F1775" s="21" t="s">
        <v>9287</v>
      </c>
      <c r="G1775" s="19" t="str">
        <f t="shared" si="166"/>
        <v>36454.337</v>
      </c>
      <c r="H1775" s="15">
        <f t="shared" si="167"/>
        <v>-5644</v>
      </c>
      <c r="I1775" s="48" t="s">
        <v>7524</v>
      </c>
      <c r="J1775" s="49" t="s">
        <v>7525</v>
      </c>
      <c r="K1775" s="48">
        <v>-5644</v>
      </c>
      <c r="L1775" s="48" t="s">
        <v>10688</v>
      </c>
      <c r="M1775" s="49" t="s">
        <v>9369</v>
      </c>
      <c r="N1775" s="49"/>
      <c r="O1775" s="50" t="s">
        <v>7032</v>
      </c>
      <c r="P1775" s="50" t="s">
        <v>11098</v>
      </c>
    </row>
    <row r="1776" spans="1:16" ht="13.5" thickBot="1" x14ac:dyDescent="0.25">
      <c r="A1776" s="15" t="str">
        <f t="shared" si="162"/>
        <v> AC 209.28 </v>
      </c>
      <c r="B1776" s="21" t="str">
        <f t="shared" si="163"/>
        <v>I</v>
      </c>
      <c r="C1776" s="15">
        <f t="shared" si="164"/>
        <v>36454.337</v>
      </c>
      <c r="D1776" s="19" t="str">
        <f t="shared" si="165"/>
        <v>vis</v>
      </c>
      <c r="E1776" s="47" t="e">
        <f>VLOOKUP(C1776,Active!C$21:E$693,3,FALSE)</f>
        <v>#N/A</v>
      </c>
      <c r="F1776" s="21" t="s">
        <v>9287</v>
      </c>
      <c r="G1776" s="19" t="str">
        <f t="shared" si="166"/>
        <v>36454.337</v>
      </c>
      <c r="H1776" s="15">
        <f t="shared" si="167"/>
        <v>-5644</v>
      </c>
      <c r="I1776" s="48" t="s">
        <v>7524</v>
      </c>
      <c r="J1776" s="49" t="s">
        <v>7525</v>
      </c>
      <c r="K1776" s="48">
        <v>-5644</v>
      </c>
      <c r="L1776" s="48" t="s">
        <v>10688</v>
      </c>
      <c r="M1776" s="49" t="s">
        <v>9369</v>
      </c>
      <c r="N1776" s="49"/>
      <c r="O1776" s="50" t="s">
        <v>10977</v>
      </c>
      <c r="P1776" s="50" t="s">
        <v>7482</v>
      </c>
    </row>
    <row r="1777" spans="1:16" ht="13.5" thickBot="1" x14ac:dyDescent="0.25">
      <c r="A1777" s="15" t="str">
        <f t="shared" si="162"/>
        <v> AA 9.48 </v>
      </c>
      <c r="B1777" s="21" t="str">
        <f t="shared" si="163"/>
        <v>I</v>
      </c>
      <c r="C1777" s="15">
        <f t="shared" si="164"/>
        <v>36454.339999999997</v>
      </c>
      <c r="D1777" s="19" t="str">
        <f t="shared" si="165"/>
        <v>vis</v>
      </c>
      <c r="E1777" s="47" t="e">
        <f>VLOOKUP(C1777,Active!C$21:E$693,3,FALSE)</f>
        <v>#N/A</v>
      </c>
      <c r="F1777" s="21" t="s">
        <v>9287</v>
      </c>
      <c r="G1777" s="19" t="str">
        <f t="shared" si="166"/>
        <v>36454.340</v>
      </c>
      <c r="H1777" s="15">
        <f t="shared" si="167"/>
        <v>-5644</v>
      </c>
      <c r="I1777" s="48" t="s">
        <v>7526</v>
      </c>
      <c r="J1777" s="49" t="s">
        <v>7527</v>
      </c>
      <c r="K1777" s="48">
        <v>-5644</v>
      </c>
      <c r="L1777" s="48" t="s">
        <v>10699</v>
      </c>
      <c r="M1777" s="49" t="s">
        <v>9369</v>
      </c>
      <c r="N1777" s="49"/>
      <c r="O1777" s="50" t="s">
        <v>10485</v>
      </c>
      <c r="P1777" s="50" t="s">
        <v>7477</v>
      </c>
    </row>
    <row r="1778" spans="1:16" ht="13.5" thickBot="1" x14ac:dyDescent="0.25">
      <c r="A1778" s="15" t="str">
        <f t="shared" si="162"/>
        <v> EBC 1-32 </v>
      </c>
      <c r="B1778" s="21" t="str">
        <f t="shared" si="163"/>
        <v>I</v>
      </c>
      <c r="C1778" s="15">
        <f t="shared" si="164"/>
        <v>36454.341699999997</v>
      </c>
      <c r="D1778" s="19" t="str">
        <f t="shared" si="165"/>
        <v>vis</v>
      </c>
      <c r="E1778" s="47" t="e">
        <f>VLOOKUP(C1778,Active!C$21:E$693,3,FALSE)</f>
        <v>#N/A</v>
      </c>
      <c r="F1778" s="21" t="s">
        <v>9287</v>
      </c>
      <c r="G1778" s="19" t="str">
        <f t="shared" si="166"/>
        <v>36454.3417</v>
      </c>
      <c r="H1778" s="15">
        <f t="shared" si="167"/>
        <v>-5644</v>
      </c>
      <c r="I1778" s="48" t="s">
        <v>7528</v>
      </c>
      <c r="J1778" s="49" t="s">
        <v>7529</v>
      </c>
      <c r="K1778" s="48">
        <v>-5644</v>
      </c>
      <c r="L1778" s="48" t="s">
        <v>7496</v>
      </c>
      <c r="M1778" s="49" t="s">
        <v>9369</v>
      </c>
      <c r="N1778" s="49"/>
      <c r="O1778" s="50" t="s">
        <v>7530</v>
      </c>
      <c r="P1778" s="50" t="s">
        <v>7531</v>
      </c>
    </row>
    <row r="1779" spans="1:16" ht="13.5" thickBot="1" x14ac:dyDescent="0.25">
      <c r="A1779" s="15" t="str">
        <f t="shared" si="162"/>
        <v> AA 10.60 </v>
      </c>
      <c r="B1779" s="21" t="str">
        <f t="shared" si="163"/>
        <v>I</v>
      </c>
      <c r="C1779" s="15">
        <f t="shared" si="164"/>
        <v>36454.341999999997</v>
      </c>
      <c r="D1779" s="19" t="str">
        <f t="shared" si="165"/>
        <v>vis</v>
      </c>
      <c r="E1779" s="47" t="e">
        <f>VLOOKUP(C1779,Active!C$21:E$693,3,FALSE)</f>
        <v>#N/A</v>
      </c>
      <c r="F1779" s="21" t="s">
        <v>9287</v>
      </c>
      <c r="G1779" s="19" t="str">
        <f t="shared" si="166"/>
        <v>36454.342</v>
      </c>
      <c r="H1779" s="15">
        <f t="shared" si="167"/>
        <v>-5644</v>
      </c>
      <c r="I1779" s="48" t="s">
        <v>7532</v>
      </c>
      <c r="J1779" s="49" t="s">
        <v>7529</v>
      </c>
      <c r="K1779" s="48">
        <v>-5644</v>
      </c>
      <c r="L1779" s="48" t="s">
        <v>10723</v>
      </c>
      <c r="M1779" s="49" t="s">
        <v>9369</v>
      </c>
      <c r="N1779" s="49"/>
      <c r="O1779" s="50" t="s">
        <v>7533</v>
      </c>
      <c r="P1779" s="50" t="s">
        <v>7534</v>
      </c>
    </row>
    <row r="1780" spans="1:16" ht="13.5" thickBot="1" x14ac:dyDescent="0.25">
      <c r="A1780" s="15" t="str">
        <f t="shared" si="162"/>
        <v> SAC 30.105 </v>
      </c>
      <c r="B1780" s="21" t="str">
        <f t="shared" si="163"/>
        <v>I</v>
      </c>
      <c r="C1780" s="15">
        <f t="shared" si="164"/>
        <v>36454.342400000001</v>
      </c>
      <c r="D1780" s="19" t="str">
        <f t="shared" si="165"/>
        <v>vis</v>
      </c>
      <c r="E1780" s="47" t="e">
        <f>VLOOKUP(C1780,Active!C$21:E$693,3,FALSE)</f>
        <v>#N/A</v>
      </c>
      <c r="F1780" s="21" t="s">
        <v>9287</v>
      </c>
      <c r="G1780" s="19" t="str">
        <f t="shared" si="166"/>
        <v>36454.3424</v>
      </c>
      <c r="H1780" s="15">
        <f t="shared" si="167"/>
        <v>-5644</v>
      </c>
      <c r="I1780" s="48" t="s">
        <v>7535</v>
      </c>
      <c r="J1780" s="49" t="s">
        <v>7536</v>
      </c>
      <c r="K1780" s="48">
        <v>-5644</v>
      </c>
      <c r="L1780" s="48" t="s">
        <v>6923</v>
      </c>
      <c r="M1780" s="49" t="s">
        <v>9369</v>
      </c>
      <c r="N1780" s="49"/>
      <c r="O1780" s="50" t="s">
        <v>7537</v>
      </c>
      <c r="P1780" s="50" t="s">
        <v>7521</v>
      </c>
    </row>
    <row r="1781" spans="1:16" ht="13.5" thickBot="1" x14ac:dyDescent="0.25">
      <c r="A1781" s="15" t="str">
        <f t="shared" si="162"/>
        <v> SAC 30.105 </v>
      </c>
      <c r="B1781" s="21" t="str">
        <f t="shared" si="163"/>
        <v>I</v>
      </c>
      <c r="C1781" s="15">
        <f t="shared" si="164"/>
        <v>36454.342799999999</v>
      </c>
      <c r="D1781" s="19" t="str">
        <f t="shared" si="165"/>
        <v>vis</v>
      </c>
      <c r="E1781" s="47" t="e">
        <f>VLOOKUP(C1781,Active!C$21:E$693,3,FALSE)</f>
        <v>#N/A</v>
      </c>
      <c r="F1781" s="21" t="s">
        <v>9287</v>
      </c>
      <c r="G1781" s="19" t="str">
        <f t="shared" si="166"/>
        <v>36454.3428</v>
      </c>
      <c r="H1781" s="15">
        <f t="shared" si="167"/>
        <v>-5644</v>
      </c>
      <c r="I1781" s="48" t="s">
        <v>7538</v>
      </c>
      <c r="J1781" s="49" t="s">
        <v>7536</v>
      </c>
      <c r="K1781" s="48">
        <v>-5644</v>
      </c>
      <c r="L1781" s="48" t="s">
        <v>7539</v>
      </c>
      <c r="M1781" s="49" t="s">
        <v>9369</v>
      </c>
      <c r="N1781" s="49"/>
      <c r="O1781" s="50" t="s">
        <v>7540</v>
      </c>
      <c r="P1781" s="50" t="s">
        <v>7521</v>
      </c>
    </row>
    <row r="1782" spans="1:16" ht="13.5" thickBot="1" x14ac:dyDescent="0.25">
      <c r="A1782" s="15" t="str">
        <f t="shared" si="162"/>
        <v> AC 200.14 </v>
      </c>
      <c r="B1782" s="21" t="str">
        <f t="shared" si="163"/>
        <v>I</v>
      </c>
      <c r="C1782" s="15">
        <f t="shared" si="164"/>
        <v>36454.3439</v>
      </c>
      <c r="D1782" s="19" t="str">
        <f t="shared" si="165"/>
        <v>vis</v>
      </c>
      <c r="E1782" s="47" t="e">
        <f>VLOOKUP(C1782,Active!C$21:E$693,3,FALSE)</f>
        <v>#N/A</v>
      </c>
      <c r="F1782" s="21" t="s">
        <v>9287</v>
      </c>
      <c r="G1782" s="19" t="str">
        <f t="shared" si="166"/>
        <v>36454.3439</v>
      </c>
      <c r="H1782" s="15">
        <f t="shared" si="167"/>
        <v>-5644</v>
      </c>
      <c r="I1782" s="48" t="s">
        <v>7541</v>
      </c>
      <c r="J1782" s="49" t="s">
        <v>7542</v>
      </c>
      <c r="K1782" s="48">
        <v>-5644</v>
      </c>
      <c r="L1782" s="48" t="s">
        <v>7543</v>
      </c>
      <c r="M1782" s="49" t="s">
        <v>9369</v>
      </c>
      <c r="N1782" s="49"/>
      <c r="O1782" s="50" t="s">
        <v>11143</v>
      </c>
      <c r="P1782" s="50" t="s">
        <v>7497</v>
      </c>
    </row>
    <row r="1783" spans="1:16" ht="13.5" thickBot="1" x14ac:dyDescent="0.25">
      <c r="A1783" s="15" t="str">
        <f t="shared" si="162"/>
        <v> AC 200.14 </v>
      </c>
      <c r="B1783" s="21" t="str">
        <f t="shared" si="163"/>
        <v>I</v>
      </c>
      <c r="C1783" s="15">
        <f t="shared" si="164"/>
        <v>36455.525999999998</v>
      </c>
      <c r="D1783" s="19" t="str">
        <f t="shared" si="165"/>
        <v>vis</v>
      </c>
      <c r="E1783" s="47" t="e">
        <f>VLOOKUP(C1783,Active!C$21:E$693,3,FALSE)</f>
        <v>#N/A</v>
      </c>
      <c r="F1783" s="21" t="s">
        <v>9287</v>
      </c>
      <c r="G1783" s="19" t="str">
        <f t="shared" si="166"/>
        <v>36455.5260</v>
      </c>
      <c r="H1783" s="15">
        <f t="shared" si="167"/>
        <v>-5643</v>
      </c>
      <c r="I1783" s="48" t="s">
        <v>7544</v>
      </c>
      <c r="J1783" s="49" t="s">
        <v>7545</v>
      </c>
      <c r="K1783" s="48">
        <v>-5643</v>
      </c>
      <c r="L1783" s="48" t="s">
        <v>7546</v>
      </c>
      <c r="M1783" s="49" t="s">
        <v>9369</v>
      </c>
      <c r="N1783" s="49"/>
      <c r="O1783" s="50" t="s">
        <v>11143</v>
      </c>
      <c r="P1783" s="50" t="s">
        <v>7497</v>
      </c>
    </row>
    <row r="1784" spans="1:16" ht="13.5" thickBot="1" x14ac:dyDescent="0.25">
      <c r="A1784" s="15" t="str">
        <f t="shared" si="162"/>
        <v> AA 10.60 </v>
      </c>
      <c r="B1784" s="21" t="str">
        <f t="shared" si="163"/>
        <v>I</v>
      </c>
      <c r="C1784" s="15">
        <f t="shared" si="164"/>
        <v>36460.309000000001</v>
      </c>
      <c r="D1784" s="19" t="str">
        <f t="shared" si="165"/>
        <v>vis</v>
      </c>
      <c r="E1784" s="47" t="e">
        <f>VLOOKUP(C1784,Active!C$21:E$693,3,FALSE)</f>
        <v>#N/A</v>
      </c>
      <c r="F1784" s="21" t="s">
        <v>9287</v>
      </c>
      <c r="G1784" s="19" t="str">
        <f t="shared" si="166"/>
        <v>36460.309</v>
      </c>
      <c r="H1784" s="15">
        <f t="shared" si="167"/>
        <v>-5639</v>
      </c>
      <c r="I1784" s="48" t="s">
        <v>7547</v>
      </c>
      <c r="J1784" s="49" t="s">
        <v>7548</v>
      </c>
      <c r="K1784" s="48">
        <v>-5639</v>
      </c>
      <c r="L1784" s="48" t="s">
        <v>10615</v>
      </c>
      <c r="M1784" s="49" t="s">
        <v>9369</v>
      </c>
      <c r="N1784" s="49"/>
      <c r="O1784" s="50" t="s">
        <v>7520</v>
      </c>
      <c r="P1784" s="50" t="s">
        <v>7534</v>
      </c>
    </row>
    <row r="1785" spans="1:16" ht="13.5" thickBot="1" x14ac:dyDescent="0.25">
      <c r="A1785" s="15" t="str">
        <f t="shared" si="162"/>
        <v> AC 200.15 </v>
      </c>
      <c r="B1785" s="21" t="str">
        <f t="shared" si="163"/>
        <v>I</v>
      </c>
      <c r="C1785" s="15">
        <f t="shared" si="164"/>
        <v>36460.31</v>
      </c>
      <c r="D1785" s="19" t="str">
        <f t="shared" si="165"/>
        <v>vis</v>
      </c>
      <c r="E1785" s="47" t="e">
        <f>VLOOKUP(C1785,Active!C$21:E$693,3,FALSE)</f>
        <v>#N/A</v>
      </c>
      <c r="F1785" s="21" t="s">
        <v>9287</v>
      </c>
      <c r="G1785" s="19" t="str">
        <f t="shared" si="166"/>
        <v>36460.310</v>
      </c>
      <c r="H1785" s="15">
        <f t="shared" si="167"/>
        <v>-5639</v>
      </c>
      <c r="I1785" s="48" t="s">
        <v>7549</v>
      </c>
      <c r="J1785" s="49" t="s">
        <v>7550</v>
      </c>
      <c r="K1785" s="48">
        <v>-5639</v>
      </c>
      <c r="L1785" s="48" t="s">
        <v>10685</v>
      </c>
      <c r="M1785" s="49" t="s">
        <v>9369</v>
      </c>
      <c r="N1785" s="49"/>
      <c r="O1785" s="50" t="s">
        <v>10364</v>
      </c>
      <c r="P1785" s="50" t="s">
        <v>7491</v>
      </c>
    </row>
    <row r="1786" spans="1:16" ht="13.5" thickBot="1" x14ac:dyDescent="0.25">
      <c r="A1786" s="15" t="str">
        <f t="shared" si="162"/>
        <v> AA 9.48 </v>
      </c>
      <c r="B1786" s="21" t="str">
        <f t="shared" si="163"/>
        <v>I</v>
      </c>
      <c r="C1786" s="15">
        <f t="shared" si="164"/>
        <v>36460.311999999998</v>
      </c>
      <c r="D1786" s="19" t="str">
        <f t="shared" si="165"/>
        <v>vis</v>
      </c>
      <c r="E1786" s="47" t="e">
        <f>VLOOKUP(C1786,Active!C$21:E$693,3,FALSE)</f>
        <v>#N/A</v>
      </c>
      <c r="F1786" s="21" t="s">
        <v>9287</v>
      </c>
      <c r="G1786" s="19" t="str">
        <f t="shared" si="166"/>
        <v>36460.312</v>
      </c>
      <c r="H1786" s="15">
        <f t="shared" si="167"/>
        <v>-5639</v>
      </c>
      <c r="I1786" s="48" t="s">
        <v>7551</v>
      </c>
      <c r="J1786" s="49" t="s">
        <v>7552</v>
      </c>
      <c r="K1786" s="48">
        <v>-5639</v>
      </c>
      <c r="L1786" s="48" t="s">
        <v>10742</v>
      </c>
      <c r="M1786" s="49" t="s">
        <v>9369</v>
      </c>
      <c r="N1786" s="49"/>
      <c r="O1786" s="50" t="s">
        <v>10485</v>
      </c>
      <c r="P1786" s="50" t="s">
        <v>7477</v>
      </c>
    </row>
    <row r="1787" spans="1:16" ht="13.5" thickBot="1" x14ac:dyDescent="0.25">
      <c r="A1787" s="15" t="str">
        <f t="shared" si="162"/>
        <v> AA 10.60 </v>
      </c>
      <c r="B1787" s="21" t="str">
        <f t="shared" si="163"/>
        <v>I</v>
      </c>
      <c r="C1787" s="15">
        <f t="shared" si="164"/>
        <v>36460.313000000002</v>
      </c>
      <c r="D1787" s="19" t="str">
        <f t="shared" si="165"/>
        <v>vis</v>
      </c>
      <c r="E1787" s="47" t="e">
        <f>VLOOKUP(C1787,Active!C$21:E$693,3,FALSE)</f>
        <v>#N/A</v>
      </c>
      <c r="F1787" s="21" t="s">
        <v>9287</v>
      </c>
      <c r="G1787" s="19" t="str">
        <f t="shared" si="166"/>
        <v>36460.313</v>
      </c>
      <c r="H1787" s="15">
        <f t="shared" si="167"/>
        <v>-5639</v>
      </c>
      <c r="I1787" s="48" t="s">
        <v>7553</v>
      </c>
      <c r="J1787" s="49" t="s">
        <v>7554</v>
      </c>
      <c r="K1787" s="48">
        <v>-5639</v>
      </c>
      <c r="L1787" s="48" t="s">
        <v>10688</v>
      </c>
      <c r="M1787" s="49" t="s">
        <v>9369</v>
      </c>
      <c r="N1787" s="49"/>
      <c r="O1787" s="50" t="s">
        <v>7533</v>
      </c>
      <c r="P1787" s="50" t="s">
        <v>7534</v>
      </c>
    </row>
    <row r="1788" spans="1:16" ht="13.5" thickBot="1" x14ac:dyDescent="0.25">
      <c r="A1788" s="15" t="str">
        <f t="shared" si="162"/>
        <v> AA 12.138 </v>
      </c>
      <c r="B1788" s="21" t="str">
        <f t="shared" si="163"/>
        <v>I</v>
      </c>
      <c r="C1788" s="15">
        <f t="shared" si="164"/>
        <v>36460.33</v>
      </c>
      <c r="D1788" s="19" t="str">
        <f t="shared" si="165"/>
        <v>vis</v>
      </c>
      <c r="E1788" s="47" t="e">
        <f>VLOOKUP(C1788,Active!C$21:E$693,3,FALSE)</f>
        <v>#N/A</v>
      </c>
      <c r="F1788" s="21" t="s">
        <v>9287</v>
      </c>
      <c r="G1788" s="19" t="str">
        <f t="shared" si="166"/>
        <v>36460.330</v>
      </c>
      <c r="H1788" s="15">
        <f t="shared" si="167"/>
        <v>-5639</v>
      </c>
      <c r="I1788" s="48" t="s">
        <v>7555</v>
      </c>
      <c r="J1788" s="49" t="s">
        <v>7556</v>
      </c>
      <c r="K1788" s="48">
        <v>-5639</v>
      </c>
      <c r="L1788" s="48" t="s">
        <v>7557</v>
      </c>
      <c r="M1788" s="49" t="s">
        <v>9369</v>
      </c>
      <c r="N1788" s="49"/>
      <c r="O1788" s="50" t="s">
        <v>7032</v>
      </c>
      <c r="P1788" s="50" t="s">
        <v>11098</v>
      </c>
    </row>
    <row r="1789" spans="1:16" ht="13.5" thickBot="1" x14ac:dyDescent="0.25">
      <c r="A1789" s="15" t="str">
        <f t="shared" si="162"/>
        <v> AC 200.15 </v>
      </c>
      <c r="B1789" s="21" t="str">
        <f t="shared" si="163"/>
        <v>I</v>
      </c>
      <c r="C1789" s="15">
        <f t="shared" si="164"/>
        <v>36466.288</v>
      </c>
      <c r="D1789" s="19" t="str">
        <f t="shared" si="165"/>
        <v>vis</v>
      </c>
      <c r="E1789" s="47" t="e">
        <f>VLOOKUP(C1789,Active!C$21:E$693,3,FALSE)</f>
        <v>#N/A</v>
      </c>
      <c r="F1789" s="21" t="s">
        <v>9287</v>
      </c>
      <c r="G1789" s="19" t="str">
        <f t="shared" si="166"/>
        <v>36466.288</v>
      </c>
      <c r="H1789" s="15">
        <f t="shared" si="167"/>
        <v>-5634</v>
      </c>
      <c r="I1789" s="48" t="s">
        <v>7558</v>
      </c>
      <c r="J1789" s="49" t="s">
        <v>7559</v>
      </c>
      <c r="K1789" s="48">
        <v>-5634</v>
      </c>
      <c r="L1789" s="48" t="s">
        <v>10734</v>
      </c>
      <c r="M1789" s="49" t="s">
        <v>9369</v>
      </c>
      <c r="N1789" s="49"/>
      <c r="O1789" s="50" t="s">
        <v>10364</v>
      </c>
      <c r="P1789" s="50" t="s">
        <v>7491</v>
      </c>
    </row>
    <row r="1790" spans="1:16" ht="13.5" thickBot="1" x14ac:dyDescent="0.25">
      <c r="A1790" s="15" t="str">
        <f t="shared" si="162"/>
        <v> AC 209.28 </v>
      </c>
      <c r="B1790" s="21" t="str">
        <f t="shared" si="163"/>
        <v>I</v>
      </c>
      <c r="C1790" s="15">
        <f t="shared" si="164"/>
        <v>36466.288999999997</v>
      </c>
      <c r="D1790" s="19" t="str">
        <f t="shared" si="165"/>
        <v>vis</v>
      </c>
      <c r="E1790" s="47" t="e">
        <f>VLOOKUP(C1790,Active!C$21:E$693,3,FALSE)</f>
        <v>#N/A</v>
      </c>
      <c r="F1790" s="21" t="s">
        <v>9287</v>
      </c>
      <c r="G1790" s="19" t="str">
        <f t="shared" si="166"/>
        <v>36466.289</v>
      </c>
      <c r="H1790" s="15">
        <f t="shared" si="167"/>
        <v>-5634</v>
      </c>
      <c r="I1790" s="48" t="s">
        <v>7560</v>
      </c>
      <c r="J1790" s="49" t="s">
        <v>7561</v>
      </c>
      <c r="K1790" s="48">
        <v>-5634</v>
      </c>
      <c r="L1790" s="48" t="s">
        <v>10742</v>
      </c>
      <c r="M1790" s="49" t="s">
        <v>9369</v>
      </c>
      <c r="N1790" s="49"/>
      <c r="O1790" s="50" t="s">
        <v>10977</v>
      </c>
      <c r="P1790" s="50" t="s">
        <v>7482</v>
      </c>
    </row>
    <row r="1791" spans="1:16" ht="13.5" thickBot="1" x14ac:dyDescent="0.25">
      <c r="A1791" s="15" t="str">
        <f t="shared" si="162"/>
        <v> AC 200.15 </v>
      </c>
      <c r="B1791" s="21" t="str">
        <f t="shared" si="163"/>
        <v>I</v>
      </c>
      <c r="C1791" s="15">
        <f t="shared" si="164"/>
        <v>36478.237000000001</v>
      </c>
      <c r="D1791" s="19" t="str">
        <f t="shared" si="165"/>
        <v>vis</v>
      </c>
      <c r="E1791" s="47" t="e">
        <f>VLOOKUP(C1791,Active!C$21:E$693,3,FALSE)</f>
        <v>#N/A</v>
      </c>
      <c r="F1791" s="21" t="s">
        <v>9287</v>
      </c>
      <c r="G1791" s="19" t="str">
        <f t="shared" si="166"/>
        <v>36478.237</v>
      </c>
      <c r="H1791" s="15">
        <f t="shared" si="167"/>
        <v>-5624</v>
      </c>
      <c r="I1791" s="48" t="s">
        <v>7562</v>
      </c>
      <c r="J1791" s="49" t="s">
        <v>7563</v>
      </c>
      <c r="K1791" s="48">
        <v>-5624</v>
      </c>
      <c r="L1791" s="48" t="s">
        <v>10634</v>
      </c>
      <c r="M1791" s="49" t="s">
        <v>9369</v>
      </c>
      <c r="N1791" s="49"/>
      <c r="O1791" s="50" t="s">
        <v>10364</v>
      </c>
      <c r="P1791" s="50" t="s">
        <v>7491</v>
      </c>
    </row>
    <row r="1792" spans="1:16" ht="13.5" thickBot="1" x14ac:dyDescent="0.25">
      <c r="A1792" s="15" t="str">
        <f t="shared" si="162"/>
        <v> AC 209.28 </v>
      </c>
      <c r="B1792" s="21" t="str">
        <f t="shared" si="163"/>
        <v>I</v>
      </c>
      <c r="C1792" s="15">
        <f t="shared" si="164"/>
        <v>36484.214999999997</v>
      </c>
      <c r="D1792" s="19" t="str">
        <f t="shared" si="165"/>
        <v>vis</v>
      </c>
      <c r="E1792" s="47" t="e">
        <f>VLOOKUP(C1792,Active!C$21:E$693,3,FALSE)</f>
        <v>#N/A</v>
      </c>
      <c r="F1792" s="21" t="s">
        <v>9287</v>
      </c>
      <c r="G1792" s="19" t="str">
        <f t="shared" si="166"/>
        <v>36484.215</v>
      </c>
      <c r="H1792" s="15">
        <f t="shared" si="167"/>
        <v>-5619</v>
      </c>
      <c r="I1792" s="48" t="s">
        <v>7564</v>
      </c>
      <c r="J1792" s="49" t="s">
        <v>7565</v>
      </c>
      <c r="K1792" s="48">
        <v>-5619</v>
      </c>
      <c r="L1792" s="48" t="s">
        <v>10685</v>
      </c>
      <c r="M1792" s="49" t="s">
        <v>9369</v>
      </c>
      <c r="N1792" s="49"/>
      <c r="O1792" s="50" t="s">
        <v>10977</v>
      </c>
      <c r="P1792" s="50" t="s">
        <v>7482</v>
      </c>
    </row>
    <row r="1793" spans="1:16" ht="13.5" thickBot="1" x14ac:dyDescent="0.25">
      <c r="A1793" s="15" t="str">
        <f t="shared" si="162"/>
        <v> AC 200.15 </v>
      </c>
      <c r="B1793" s="21" t="str">
        <f t="shared" si="163"/>
        <v>I</v>
      </c>
      <c r="C1793" s="15">
        <f t="shared" si="164"/>
        <v>36484.222999999998</v>
      </c>
      <c r="D1793" s="19" t="str">
        <f t="shared" si="165"/>
        <v>vis</v>
      </c>
      <c r="E1793" s="47" t="e">
        <f>VLOOKUP(C1793,Active!C$21:E$693,3,FALSE)</f>
        <v>#N/A</v>
      </c>
      <c r="F1793" s="21" t="s">
        <v>9287</v>
      </c>
      <c r="G1793" s="19" t="str">
        <f t="shared" si="166"/>
        <v>36484.223</v>
      </c>
      <c r="H1793" s="15">
        <f t="shared" si="167"/>
        <v>-5619</v>
      </c>
      <c r="I1793" s="48" t="s">
        <v>7566</v>
      </c>
      <c r="J1793" s="49" t="s">
        <v>7567</v>
      </c>
      <c r="K1793" s="48">
        <v>-5619</v>
      </c>
      <c r="L1793" s="48" t="s">
        <v>10723</v>
      </c>
      <c r="M1793" s="49" t="s">
        <v>9369</v>
      </c>
      <c r="N1793" s="49"/>
      <c r="O1793" s="50" t="s">
        <v>10364</v>
      </c>
      <c r="P1793" s="50" t="s">
        <v>7491</v>
      </c>
    </row>
    <row r="1794" spans="1:16" ht="13.5" thickBot="1" x14ac:dyDescent="0.25">
      <c r="A1794" s="15" t="str">
        <f t="shared" si="162"/>
        <v> AC 209.28 </v>
      </c>
      <c r="B1794" s="21" t="str">
        <f t="shared" si="163"/>
        <v>I</v>
      </c>
      <c r="C1794" s="15">
        <f t="shared" si="164"/>
        <v>36490.190999999999</v>
      </c>
      <c r="D1794" s="19" t="str">
        <f t="shared" si="165"/>
        <v>vis</v>
      </c>
      <c r="E1794" s="47" t="e">
        <f>VLOOKUP(C1794,Active!C$21:E$693,3,FALSE)</f>
        <v>#N/A</v>
      </c>
      <c r="F1794" s="21" t="s">
        <v>9287</v>
      </c>
      <c r="G1794" s="19" t="str">
        <f t="shared" si="166"/>
        <v>36490.191</v>
      </c>
      <c r="H1794" s="15">
        <f t="shared" si="167"/>
        <v>-5614</v>
      </c>
      <c r="I1794" s="48" t="s">
        <v>7568</v>
      </c>
      <c r="J1794" s="49" t="s">
        <v>7569</v>
      </c>
      <c r="K1794" s="48">
        <v>-5614</v>
      </c>
      <c r="L1794" s="48" t="s">
        <v>10615</v>
      </c>
      <c r="M1794" s="49" t="s">
        <v>9369</v>
      </c>
      <c r="N1794" s="49"/>
      <c r="O1794" s="50" t="s">
        <v>10977</v>
      </c>
      <c r="P1794" s="50" t="s">
        <v>7482</v>
      </c>
    </row>
    <row r="1795" spans="1:16" ht="13.5" thickBot="1" x14ac:dyDescent="0.25">
      <c r="A1795" s="15" t="str">
        <f t="shared" si="162"/>
        <v> AC 201.14 </v>
      </c>
      <c r="B1795" s="21" t="str">
        <f t="shared" si="163"/>
        <v>I</v>
      </c>
      <c r="C1795" s="15">
        <f t="shared" si="164"/>
        <v>36490.192999999999</v>
      </c>
      <c r="D1795" s="19" t="str">
        <f t="shared" si="165"/>
        <v>vis</v>
      </c>
      <c r="E1795" s="47" t="e">
        <f>VLOOKUP(C1795,Active!C$21:E$693,3,FALSE)</f>
        <v>#N/A</v>
      </c>
      <c r="F1795" s="21" t="s">
        <v>9287</v>
      </c>
      <c r="G1795" s="19" t="str">
        <f t="shared" si="166"/>
        <v>36490.193</v>
      </c>
      <c r="H1795" s="15">
        <f t="shared" si="167"/>
        <v>-5614</v>
      </c>
      <c r="I1795" s="48" t="s">
        <v>7570</v>
      </c>
      <c r="J1795" s="49" t="s">
        <v>7571</v>
      </c>
      <c r="K1795" s="48">
        <v>-5614</v>
      </c>
      <c r="L1795" s="48" t="s">
        <v>10734</v>
      </c>
      <c r="M1795" s="49" t="s">
        <v>9369</v>
      </c>
      <c r="N1795" s="49"/>
      <c r="O1795" s="50" t="s">
        <v>7572</v>
      </c>
      <c r="P1795" s="50" t="s">
        <v>7573</v>
      </c>
    </row>
    <row r="1796" spans="1:16" ht="13.5" thickBot="1" x14ac:dyDescent="0.25">
      <c r="A1796" s="15" t="str">
        <f t="shared" si="162"/>
        <v> AC 200.15 </v>
      </c>
      <c r="B1796" s="21" t="str">
        <f t="shared" si="163"/>
        <v>I</v>
      </c>
      <c r="C1796" s="15">
        <f t="shared" si="164"/>
        <v>36490.194000000003</v>
      </c>
      <c r="D1796" s="19" t="str">
        <f t="shared" si="165"/>
        <v>vis</v>
      </c>
      <c r="E1796" s="47" t="e">
        <f>VLOOKUP(C1796,Active!C$21:E$693,3,FALSE)</f>
        <v>#N/A</v>
      </c>
      <c r="F1796" s="21" t="s">
        <v>9287</v>
      </c>
      <c r="G1796" s="19" t="str">
        <f t="shared" si="166"/>
        <v>36490.194</v>
      </c>
      <c r="H1796" s="15">
        <f t="shared" si="167"/>
        <v>-5614</v>
      </c>
      <c r="I1796" s="48" t="s">
        <v>7574</v>
      </c>
      <c r="J1796" s="49" t="s">
        <v>7575</v>
      </c>
      <c r="K1796" s="48">
        <v>-5614</v>
      </c>
      <c r="L1796" s="48" t="s">
        <v>10742</v>
      </c>
      <c r="M1796" s="49" t="s">
        <v>9369</v>
      </c>
      <c r="N1796" s="49"/>
      <c r="O1796" s="50" t="s">
        <v>10364</v>
      </c>
      <c r="P1796" s="50" t="s">
        <v>7491</v>
      </c>
    </row>
    <row r="1797" spans="1:16" ht="13.5" thickBot="1" x14ac:dyDescent="0.25">
      <c r="A1797" s="15" t="str">
        <f t="shared" si="162"/>
        <v> AC 200.15 </v>
      </c>
      <c r="B1797" s="21" t="str">
        <f t="shared" si="163"/>
        <v>I</v>
      </c>
      <c r="C1797" s="15">
        <f t="shared" si="164"/>
        <v>36503.347999999998</v>
      </c>
      <c r="D1797" s="19" t="str">
        <f t="shared" si="165"/>
        <v>vis</v>
      </c>
      <c r="E1797" s="47" t="e">
        <f>VLOOKUP(C1797,Active!C$21:E$693,3,FALSE)</f>
        <v>#N/A</v>
      </c>
      <c r="F1797" s="21" t="s">
        <v>9287</v>
      </c>
      <c r="G1797" s="19" t="str">
        <f t="shared" si="166"/>
        <v>36503.348</v>
      </c>
      <c r="H1797" s="15">
        <f t="shared" si="167"/>
        <v>-5603</v>
      </c>
      <c r="I1797" s="48" t="s">
        <v>7576</v>
      </c>
      <c r="J1797" s="49" t="s">
        <v>7577</v>
      </c>
      <c r="K1797" s="48">
        <v>-5603</v>
      </c>
      <c r="L1797" s="48" t="s">
        <v>10843</v>
      </c>
      <c r="M1797" s="49" t="s">
        <v>9369</v>
      </c>
      <c r="N1797" s="49"/>
      <c r="O1797" s="50" t="s">
        <v>10364</v>
      </c>
      <c r="P1797" s="50" t="s">
        <v>7491</v>
      </c>
    </row>
    <row r="1798" spans="1:16" ht="13.5" thickBot="1" x14ac:dyDescent="0.25">
      <c r="A1798" s="15" t="str">
        <f t="shared" si="162"/>
        <v> AC 201.14 </v>
      </c>
      <c r="B1798" s="21" t="str">
        <f t="shared" si="163"/>
        <v>I</v>
      </c>
      <c r="C1798" s="15">
        <f t="shared" si="164"/>
        <v>36528.434999999998</v>
      </c>
      <c r="D1798" s="19" t="str">
        <f t="shared" si="165"/>
        <v>vis</v>
      </c>
      <c r="E1798" s="47" t="e">
        <f>VLOOKUP(C1798,Active!C$21:E$693,3,FALSE)</f>
        <v>#N/A</v>
      </c>
      <c r="F1798" s="21" t="s">
        <v>9287</v>
      </c>
      <c r="G1798" s="19" t="str">
        <f t="shared" si="166"/>
        <v>36528.435</v>
      </c>
      <c r="H1798" s="15">
        <f t="shared" si="167"/>
        <v>-5582</v>
      </c>
      <c r="I1798" s="48" t="s">
        <v>7578</v>
      </c>
      <c r="J1798" s="49" t="s">
        <v>7579</v>
      </c>
      <c r="K1798" s="48">
        <v>-5582</v>
      </c>
      <c r="L1798" s="48" t="s">
        <v>9288</v>
      </c>
      <c r="M1798" s="49" t="s">
        <v>9369</v>
      </c>
      <c r="N1798" s="49"/>
      <c r="O1798" s="50" t="s">
        <v>7572</v>
      </c>
      <c r="P1798" s="50" t="s">
        <v>7573</v>
      </c>
    </row>
    <row r="1799" spans="1:16" ht="13.5" thickBot="1" x14ac:dyDescent="0.25">
      <c r="A1799" s="15" t="str">
        <f t="shared" si="162"/>
        <v> AC 209.28 </v>
      </c>
      <c r="B1799" s="21" t="str">
        <f t="shared" si="163"/>
        <v>I</v>
      </c>
      <c r="C1799" s="15">
        <f t="shared" si="164"/>
        <v>36540.39</v>
      </c>
      <c r="D1799" s="19" t="str">
        <f t="shared" si="165"/>
        <v>vis</v>
      </c>
      <c r="E1799" s="47" t="e">
        <f>VLOOKUP(C1799,Active!C$21:E$693,3,FALSE)</f>
        <v>#N/A</v>
      </c>
      <c r="F1799" s="21" t="s">
        <v>9287</v>
      </c>
      <c r="G1799" s="19" t="str">
        <f t="shared" si="166"/>
        <v>36540.390</v>
      </c>
      <c r="H1799" s="15">
        <f t="shared" si="167"/>
        <v>-5572</v>
      </c>
      <c r="I1799" s="48" t="s">
        <v>7580</v>
      </c>
      <c r="J1799" s="49" t="s">
        <v>7581</v>
      </c>
      <c r="K1799" s="48">
        <v>-5572</v>
      </c>
      <c r="L1799" s="48" t="s">
        <v>10634</v>
      </c>
      <c r="M1799" s="49" t="s">
        <v>9369</v>
      </c>
      <c r="N1799" s="49"/>
      <c r="O1799" s="50" t="s">
        <v>10977</v>
      </c>
      <c r="P1799" s="50" t="s">
        <v>7482</v>
      </c>
    </row>
    <row r="1800" spans="1:16" ht="13.5" thickBot="1" x14ac:dyDescent="0.25">
      <c r="A1800" s="15" t="str">
        <f t="shared" si="162"/>
        <v> AC 200.15 </v>
      </c>
      <c r="B1800" s="21" t="str">
        <f t="shared" si="163"/>
        <v>I</v>
      </c>
      <c r="C1800" s="15">
        <f t="shared" si="164"/>
        <v>36545.18</v>
      </c>
      <c r="D1800" s="19" t="str">
        <f t="shared" si="165"/>
        <v>vis</v>
      </c>
      <c r="E1800" s="47" t="e">
        <f>VLOOKUP(C1800,Active!C$21:E$693,3,FALSE)</f>
        <v>#N/A</v>
      </c>
      <c r="F1800" s="21" t="s">
        <v>9287</v>
      </c>
      <c r="G1800" s="19" t="str">
        <f t="shared" si="166"/>
        <v>36545.180</v>
      </c>
      <c r="H1800" s="15">
        <f t="shared" si="167"/>
        <v>-5568</v>
      </c>
      <c r="I1800" s="48" t="s">
        <v>7582</v>
      </c>
      <c r="J1800" s="49" t="s">
        <v>7583</v>
      </c>
      <c r="K1800" s="48">
        <v>-5568</v>
      </c>
      <c r="L1800" s="48" t="s">
        <v>10760</v>
      </c>
      <c r="M1800" s="49" t="s">
        <v>9369</v>
      </c>
      <c r="N1800" s="49"/>
      <c r="O1800" s="50" t="s">
        <v>10364</v>
      </c>
      <c r="P1800" s="50" t="s">
        <v>7491</v>
      </c>
    </row>
    <row r="1801" spans="1:16" ht="13.5" thickBot="1" x14ac:dyDescent="0.25">
      <c r="A1801" s="15" t="str">
        <f t="shared" si="162"/>
        <v>VSB 47 </v>
      </c>
      <c r="B1801" s="21" t="str">
        <f t="shared" si="163"/>
        <v>I</v>
      </c>
      <c r="C1801" s="15">
        <f t="shared" si="164"/>
        <v>36561.915000000001</v>
      </c>
      <c r="D1801" s="19" t="str">
        <f t="shared" si="165"/>
        <v>vis</v>
      </c>
      <c r="E1801" s="47" t="e">
        <f>VLOOKUP(C1801,Active!C$21:E$693,3,FALSE)</f>
        <v>#N/A</v>
      </c>
      <c r="F1801" s="21" t="s">
        <v>9287</v>
      </c>
      <c r="G1801" s="19" t="str">
        <f t="shared" si="166"/>
        <v>36561.915</v>
      </c>
      <c r="H1801" s="15">
        <f t="shared" si="167"/>
        <v>-5554</v>
      </c>
      <c r="I1801" s="48" t="s">
        <v>7584</v>
      </c>
      <c r="J1801" s="49" t="s">
        <v>7585</v>
      </c>
      <c r="K1801" s="48">
        <v>-5554</v>
      </c>
      <c r="L1801" s="48" t="s">
        <v>10843</v>
      </c>
      <c r="M1801" s="49" t="s">
        <v>9369</v>
      </c>
      <c r="N1801" s="49"/>
      <c r="O1801" s="50" t="s">
        <v>7586</v>
      </c>
      <c r="P1801" s="51" t="s">
        <v>10893</v>
      </c>
    </row>
    <row r="1802" spans="1:16" ht="13.5" thickBot="1" x14ac:dyDescent="0.25">
      <c r="A1802" s="15" t="str">
        <f t="shared" si="162"/>
        <v> AC 209.28 </v>
      </c>
      <c r="B1802" s="21" t="str">
        <f t="shared" si="163"/>
        <v>I</v>
      </c>
      <c r="C1802" s="15">
        <f t="shared" si="164"/>
        <v>36576.258000000002</v>
      </c>
      <c r="D1802" s="19" t="str">
        <f t="shared" si="165"/>
        <v>vis</v>
      </c>
      <c r="E1802" s="47" t="e">
        <f>VLOOKUP(C1802,Active!C$21:E$693,3,FALSE)</f>
        <v>#N/A</v>
      </c>
      <c r="F1802" s="21" t="s">
        <v>9287</v>
      </c>
      <c r="G1802" s="19" t="str">
        <f t="shared" si="166"/>
        <v>36576.258</v>
      </c>
      <c r="H1802" s="15">
        <f t="shared" si="167"/>
        <v>-5542</v>
      </c>
      <c r="I1802" s="48" t="s">
        <v>7587</v>
      </c>
      <c r="J1802" s="49" t="s">
        <v>7588</v>
      </c>
      <c r="K1802" s="48">
        <v>-5542</v>
      </c>
      <c r="L1802" s="48" t="s">
        <v>10843</v>
      </c>
      <c r="M1802" s="49" t="s">
        <v>9369</v>
      </c>
      <c r="N1802" s="49"/>
      <c r="O1802" s="50" t="s">
        <v>10977</v>
      </c>
      <c r="P1802" s="50" t="s">
        <v>7482</v>
      </c>
    </row>
    <row r="1803" spans="1:16" ht="13.5" thickBot="1" x14ac:dyDescent="0.25">
      <c r="A1803" s="15" t="str">
        <f t="shared" ref="A1803:A1866" si="168">P1803</f>
        <v> AC 201.14 </v>
      </c>
      <c r="B1803" s="21" t="str">
        <f t="shared" ref="B1803:B1866" si="169">IF(H1803=INT(H1803),"I","II")</f>
        <v>I</v>
      </c>
      <c r="C1803" s="15">
        <f t="shared" ref="C1803:C1866" si="170">1*G1803</f>
        <v>36583.421999999999</v>
      </c>
      <c r="D1803" s="19" t="str">
        <f t="shared" ref="D1803:D1866" si="171">VLOOKUP(F1803,I$1:J$5,2,FALSE)</f>
        <v>vis</v>
      </c>
      <c r="E1803" s="47" t="e">
        <f>VLOOKUP(C1803,Active!C$21:E$693,3,FALSE)</f>
        <v>#N/A</v>
      </c>
      <c r="F1803" s="21" t="s">
        <v>9287</v>
      </c>
      <c r="G1803" s="19" t="str">
        <f t="shared" ref="G1803:G1866" si="172">MID(I1803,3,LEN(I1803)-3)</f>
        <v>36583.422</v>
      </c>
      <c r="H1803" s="15">
        <f t="shared" ref="H1803:H1866" si="173">1*K1803</f>
        <v>-5536</v>
      </c>
      <c r="I1803" s="48" t="s">
        <v>7589</v>
      </c>
      <c r="J1803" s="49" t="s">
        <v>7590</v>
      </c>
      <c r="K1803" s="48">
        <v>-5536</v>
      </c>
      <c r="L1803" s="48" t="s">
        <v>10734</v>
      </c>
      <c r="M1803" s="49" t="s">
        <v>9369</v>
      </c>
      <c r="N1803" s="49"/>
      <c r="O1803" s="50" t="s">
        <v>7572</v>
      </c>
      <c r="P1803" s="50" t="s">
        <v>7573</v>
      </c>
    </row>
    <row r="1804" spans="1:16" ht="13.5" thickBot="1" x14ac:dyDescent="0.25">
      <c r="A1804" s="15" t="str">
        <f t="shared" si="168"/>
        <v> AC 201.14 </v>
      </c>
      <c r="B1804" s="21" t="str">
        <f t="shared" si="169"/>
        <v>I</v>
      </c>
      <c r="C1804" s="15">
        <f t="shared" si="170"/>
        <v>36588.199999999997</v>
      </c>
      <c r="D1804" s="19" t="str">
        <f t="shared" si="171"/>
        <v>vis</v>
      </c>
      <c r="E1804" s="47" t="e">
        <f>VLOOKUP(C1804,Active!C$21:E$693,3,FALSE)</f>
        <v>#N/A</v>
      </c>
      <c r="F1804" s="21" t="s">
        <v>9287</v>
      </c>
      <c r="G1804" s="19" t="str">
        <f t="shared" si="172"/>
        <v>36588.200</v>
      </c>
      <c r="H1804" s="15">
        <f t="shared" si="173"/>
        <v>-5532</v>
      </c>
      <c r="I1804" s="48" t="s">
        <v>7591</v>
      </c>
      <c r="J1804" s="49" t="s">
        <v>7592</v>
      </c>
      <c r="K1804" s="48">
        <v>-5532</v>
      </c>
      <c r="L1804" s="48" t="s">
        <v>10817</v>
      </c>
      <c r="M1804" s="49" t="s">
        <v>9369</v>
      </c>
      <c r="N1804" s="49"/>
      <c r="O1804" s="50" t="s">
        <v>7572</v>
      </c>
      <c r="P1804" s="50" t="s">
        <v>7573</v>
      </c>
    </row>
    <row r="1805" spans="1:16" ht="13.5" thickBot="1" x14ac:dyDescent="0.25">
      <c r="A1805" s="15" t="str">
        <f t="shared" si="168"/>
        <v> AC 201.14 </v>
      </c>
      <c r="B1805" s="21" t="str">
        <f t="shared" si="169"/>
        <v>I</v>
      </c>
      <c r="C1805" s="15">
        <f t="shared" si="170"/>
        <v>36589.396000000001</v>
      </c>
      <c r="D1805" s="19" t="str">
        <f t="shared" si="171"/>
        <v>vis</v>
      </c>
      <c r="E1805" s="47" t="e">
        <f>VLOOKUP(C1805,Active!C$21:E$693,3,FALSE)</f>
        <v>#N/A</v>
      </c>
      <c r="F1805" s="21" t="s">
        <v>9287</v>
      </c>
      <c r="G1805" s="19" t="str">
        <f t="shared" si="172"/>
        <v>36589.396</v>
      </c>
      <c r="H1805" s="15">
        <f t="shared" si="173"/>
        <v>-5531</v>
      </c>
      <c r="I1805" s="48" t="s">
        <v>7593</v>
      </c>
      <c r="J1805" s="49" t="s">
        <v>7594</v>
      </c>
      <c r="K1805" s="48">
        <v>-5531</v>
      </c>
      <c r="L1805" s="48" t="s">
        <v>10615</v>
      </c>
      <c r="M1805" s="49" t="s">
        <v>9369</v>
      </c>
      <c r="N1805" s="49"/>
      <c r="O1805" s="50" t="s">
        <v>7572</v>
      </c>
      <c r="P1805" s="50" t="s">
        <v>7573</v>
      </c>
    </row>
    <row r="1806" spans="1:16" ht="13.5" thickBot="1" x14ac:dyDescent="0.25">
      <c r="A1806" s="15" t="str">
        <f t="shared" si="168"/>
        <v> AC 201.14 </v>
      </c>
      <c r="B1806" s="21" t="str">
        <f t="shared" si="169"/>
        <v>I</v>
      </c>
      <c r="C1806" s="15">
        <f t="shared" si="170"/>
        <v>36607.328000000001</v>
      </c>
      <c r="D1806" s="19" t="str">
        <f t="shared" si="171"/>
        <v>vis</v>
      </c>
      <c r="E1806" s="47" t="e">
        <f>VLOOKUP(C1806,Active!C$21:E$693,3,FALSE)</f>
        <v>#N/A</v>
      </c>
      <c r="F1806" s="21" t="s">
        <v>9287</v>
      </c>
      <c r="G1806" s="19" t="str">
        <f t="shared" si="172"/>
        <v>36607.328</v>
      </c>
      <c r="H1806" s="15">
        <f t="shared" si="173"/>
        <v>-5516</v>
      </c>
      <c r="I1806" s="48" t="s">
        <v>7595</v>
      </c>
      <c r="J1806" s="49" t="s">
        <v>7596</v>
      </c>
      <c r="K1806" s="48">
        <v>-5516</v>
      </c>
      <c r="L1806" s="48" t="s">
        <v>10742</v>
      </c>
      <c r="M1806" s="49" t="s">
        <v>9369</v>
      </c>
      <c r="N1806" s="49"/>
      <c r="O1806" s="50" t="s">
        <v>7572</v>
      </c>
      <c r="P1806" s="50" t="s">
        <v>7573</v>
      </c>
    </row>
    <row r="1807" spans="1:16" ht="13.5" thickBot="1" x14ac:dyDescent="0.25">
      <c r="A1807" s="15" t="str">
        <f t="shared" si="168"/>
        <v> AC 201.14 </v>
      </c>
      <c r="B1807" s="21" t="str">
        <f t="shared" si="169"/>
        <v>I</v>
      </c>
      <c r="C1807" s="15">
        <f t="shared" si="170"/>
        <v>36625.254999999997</v>
      </c>
      <c r="D1807" s="19" t="str">
        <f t="shared" si="171"/>
        <v>vis</v>
      </c>
      <c r="E1807" s="47" t="e">
        <f>VLOOKUP(C1807,Active!C$21:E$693,3,FALSE)</f>
        <v>#N/A</v>
      </c>
      <c r="F1807" s="21" t="s">
        <v>9287</v>
      </c>
      <c r="G1807" s="19" t="str">
        <f t="shared" si="172"/>
        <v>36625.255</v>
      </c>
      <c r="H1807" s="15">
        <f t="shared" si="173"/>
        <v>-5501</v>
      </c>
      <c r="I1807" s="48" t="s">
        <v>7597</v>
      </c>
      <c r="J1807" s="49" t="s">
        <v>7598</v>
      </c>
      <c r="K1807" s="48">
        <v>-5501</v>
      </c>
      <c r="L1807" s="48" t="s">
        <v>10685</v>
      </c>
      <c r="M1807" s="49" t="s">
        <v>9369</v>
      </c>
      <c r="N1807" s="49"/>
      <c r="O1807" s="50" t="s">
        <v>7572</v>
      </c>
      <c r="P1807" s="50" t="s">
        <v>7573</v>
      </c>
    </row>
    <row r="1808" spans="1:16" ht="13.5" thickBot="1" x14ac:dyDescent="0.25">
      <c r="A1808" s="15" t="str">
        <f t="shared" si="168"/>
        <v> AA 10.69 </v>
      </c>
      <c r="B1808" s="21" t="str">
        <f t="shared" si="169"/>
        <v>I</v>
      </c>
      <c r="C1808" s="15">
        <f t="shared" si="170"/>
        <v>36638.406999999999</v>
      </c>
      <c r="D1808" s="19" t="str">
        <f t="shared" si="171"/>
        <v>vis</v>
      </c>
      <c r="E1808" s="47" t="e">
        <f>VLOOKUP(C1808,Active!C$21:E$693,3,FALSE)</f>
        <v>#N/A</v>
      </c>
      <c r="F1808" s="21" t="s">
        <v>9287</v>
      </c>
      <c r="G1808" s="19" t="str">
        <f t="shared" si="172"/>
        <v>36638.407</v>
      </c>
      <c r="H1808" s="15">
        <f t="shared" si="173"/>
        <v>-5490</v>
      </c>
      <c r="I1808" s="48" t="s">
        <v>7599</v>
      </c>
      <c r="J1808" s="49" t="s">
        <v>7600</v>
      </c>
      <c r="K1808" s="48">
        <v>-5490</v>
      </c>
      <c r="L1808" s="48" t="s">
        <v>10710</v>
      </c>
      <c r="M1808" s="49" t="s">
        <v>9369</v>
      </c>
      <c r="N1808" s="49"/>
      <c r="O1808" s="50" t="s">
        <v>10485</v>
      </c>
      <c r="P1808" s="50" t="s">
        <v>7601</v>
      </c>
    </row>
    <row r="1809" spans="1:16" ht="13.5" thickBot="1" x14ac:dyDescent="0.25">
      <c r="A1809" s="15" t="str">
        <f t="shared" si="168"/>
        <v> AC 209.28 </v>
      </c>
      <c r="B1809" s="21" t="str">
        <f t="shared" si="169"/>
        <v>I</v>
      </c>
      <c r="C1809" s="15">
        <f t="shared" si="170"/>
        <v>36668.285000000003</v>
      </c>
      <c r="D1809" s="19" t="str">
        <f t="shared" si="171"/>
        <v>vis</v>
      </c>
      <c r="E1809" s="47" t="e">
        <f>VLOOKUP(C1809,Active!C$21:E$693,3,FALSE)</f>
        <v>#N/A</v>
      </c>
      <c r="F1809" s="21" t="s">
        <v>9287</v>
      </c>
      <c r="G1809" s="19" t="str">
        <f t="shared" si="172"/>
        <v>36668.285</v>
      </c>
      <c r="H1809" s="15">
        <f t="shared" si="173"/>
        <v>-5465</v>
      </c>
      <c r="I1809" s="48" t="s">
        <v>7602</v>
      </c>
      <c r="J1809" s="49" t="s">
        <v>7603</v>
      </c>
      <c r="K1809" s="48">
        <v>-5465</v>
      </c>
      <c r="L1809" s="48" t="s">
        <v>10742</v>
      </c>
      <c r="M1809" s="49" t="s">
        <v>9369</v>
      </c>
      <c r="N1809" s="49"/>
      <c r="O1809" s="50" t="s">
        <v>10977</v>
      </c>
      <c r="P1809" s="50" t="s">
        <v>7482</v>
      </c>
    </row>
    <row r="1810" spans="1:16" ht="13.5" thickBot="1" x14ac:dyDescent="0.25">
      <c r="A1810" s="15" t="str">
        <f t="shared" si="168"/>
        <v> AC 209.28 </v>
      </c>
      <c r="B1810" s="21" t="str">
        <f t="shared" si="169"/>
        <v>I</v>
      </c>
      <c r="C1810" s="15">
        <f t="shared" si="170"/>
        <v>36669.479599999999</v>
      </c>
      <c r="D1810" s="19" t="str">
        <f t="shared" si="171"/>
        <v>vis</v>
      </c>
      <c r="E1810" s="47" t="e">
        <f>VLOOKUP(C1810,Active!C$21:E$693,3,FALSE)</f>
        <v>#N/A</v>
      </c>
      <c r="F1810" s="21" t="s">
        <v>9287</v>
      </c>
      <c r="G1810" s="19" t="str">
        <f t="shared" si="172"/>
        <v>36669.4796</v>
      </c>
      <c r="H1810" s="15">
        <f t="shared" si="173"/>
        <v>-5464</v>
      </c>
      <c r="I1810" s="48" t="s">
        <v>7604</v>
      </c>
      <c r="J1810" s="49" t="s">
        <v>7605</v>
      </c>
      <c r="K1810" s="48">
        <v>-5464</v>
      </c>
      <c r="L1810" s="48" t="s">
        <v>7606</v>
      </c>
      <c r="M1810" s="49" t="s">
        <v>9369</v>
      </c>
      <c r="N1810" s="49"/>
      <c r="O1810" s="50" t="s">
        <v>10977</v>
      </c>
      <c r="P1810" s="50" t="s">
        <v>7482</v>
      </c>
    </row>
    <row r="1811" spans="1:16" ht="13.5" thickBot="1" x14ac:dyDescent="0.25">
      <c r="A1811" s="15" t="str">
        <f t="shared" si="168"/>
        <v> AC 209.28 </v>
      </c>
      <c r="B1811" s="21" t="str">
        <f t="shared" si="169"/>
        <v>I</v>
      </c>
      <c r="C1811" s="15">
        <f t="shared" si="170"/>
        <v>36693.383000000002</v>
      </c>
      <c r="D1811" s="19" t="str">
        <f t="shared" si="171"/>
        <v>vis</v>
      </c>
      <c r="E1811" s="47" t="e">
        <f>VLOOKUP(C1811,Active!C$21:E$693,3,FALSE)</f>
        <v>#N/A</v>
      </c>
      <c r="F1811" s="21" t="s">
        <v>9287</v>
      </c>
      <c r="G1811" s="19" t="str">
        <f t="shared" si="172"/>
        <v>36693.383</v>
      </c>
      <c r="H1811" s="15">
        <f t="shared" si="173"/>
        <v>-5444</v>
      </c>
      <c r="I1811" s="48" t="s">
        <v>7607</v>
      </c>
      <c r="J1811" s="49" t="s">
        <v>7608</v>
      </c>
      <c r="K1811" s="48">
        <v>-5444</v>
      </c>
      <c r="L1811" s="48" t="s">
        <v>10615</v>
      </c>
      <c r="M1811" s="49" t="s">
        <v>9369</v>
      </c>
      <c r="N1811" s="49"/>
      <c r="O1811" s="50" t="s">
        <v>10977</v>
      </c>
      <c r="P1811" s="50" t="s">
        <v>7482</v>
      </c>
    </row>
    <row r="1812" spans="1:16" ht="13.5" thickBot="1" x14ac:dyDescent="0.25">
      <c r="A1812" s="15" t="str">
        <f t="shared" si="168"/>
        <v>BAVM 13 </v>
      </c>
      <c r="B1812" s="21" t="str">
        <f t="shared" si="169"/>
        <v>I</v>
      </c>
      <c r="C1812" s="15">
        <f t="shared" si="170"/>
        <v>36712.517</v>
      </c>
      <c r="D1812" s="19" t="str">
        <f t="shared" si="171"/>
        <v>vis</v>
      </c>
      <c r="E1812" s="47" t="e">
        <f>VLOOKUP(C1812,Active!C$21:E$693,3,FALSE)</f>
        <v>#N/A</v>
      </c>
      <c r="F1812" s="21" t="s">
        <v>9287</v>
      </c>
      <c r="G1812" s="19" t="str">
        <f t="shared" si="172"/>
        <v>36712.517</v>
      </c>
      <c r="H1812" s="15">
        <f t="shared" si="173"/>
        <v>-5428</v>
      </c>
      <c r="I1812" s="48" t="s">
        <v>7609</v>
      </c>
      <c r="J1812" s="49" t="s">
        <v>7610</v>
      </c>
      <c r="K1812" s="48">
        <v>-5428</v>
      </c>
      <c r="L1812" s="48" t="s">
        <v>10843</v>
      </c>
      <c r="M1812" s="49" t="s">
        <v>9369</v>
      </c>
      <c r="N1812" s="49"/>
      <c r="O1812" s="50" t="s">
        <v>7083</v>
      </c>
      <c r="P1812" s="51" t="s">
        <v>7468</v>
      </c>
    </row>
    <row r="1813" spans="1:16" ht="13.5" thickBot="1" x14ac:dyDescent="0.25">
      <c r="A1813" s="15" t="str">
        <f t="shared" si="168"/>
        <v>BAVM 13 </v>
      </c>
      <c r="B1813" s="21" t="str">
        <f t="shared" si="169"/>
        <v>I</v>
      </c>
      <c r="C1813" s="15">
        <f t="shared" si="170"/>
        <v>36712.521999999997</v>
      </c>
      <c r="D1813" s="19" t="str">
        <f t="shared" si="171"/>
        <v>vis</v>
      </c>
      <c r="E1813" s="47" t="e">
        <f>VLOOKUP(C1813,Active!C$21:E$693,3,FALSE)</f>
        <v>#N/A</v>
      </c>
      <c r="F1813" s="21" t="s">
        <v>9287</v>
      </c>
      <c r="G1813" s="19" t="str">
        <f t="shared" si="172"/>
        <v>36712.522</v>
      </c>
      <c r="H1813" s="15">
        <f t="shared" si="173"/>
        <v>-5428</v>
      </c>
      <c r="I1813" s="48" t="s">
        <v>7611</v>
      </c>
      <c r="J1813" s="49" t="s">
        <v>7612</v>
      </c>
      <c r="K1813" s="48">
        <v>-5428</v>
      </c>
      <c r="L1813" s="48" t="s">
        <v>7613</v>
      </c>
      <c r="M1813" s="49" t="s">
        <v>9369</v>
      </c>
      <c r="N1813" s="49"/>
      <c r="O1813" s="50" t="s">
        <v>11278</v>
      </c>
      <c r="P1813" s="51" t="s">
        <v>7468</v>
      </c>
    </row>
    <row r="1814" spans="1:16" ht="13.5" thickBot="1" x14ac:dyDescent="0.25">
      <c r="A1814" s="15" t="str">
        <f t="shared" si="168"/>
        <v> AC 205.19 </v>
      </c>
      <c r="B1814" s="21" t="str">
        <f t="shared" si="169"/>
        <v>I</v>
      </c>
      <c r="C1814" s="15">
        <f t="shared" si="170"/>
        <v>36760.313999999998</v>
      </c>
      <c r="D1814" s="19" t="str">
        <f t="shared" si="171"/>
        <v>vis</v>
      </c>
      <c r="E1814" s="47" t="e">
        <f>VLOOKUP(C1814,Active!C$21:E$693,3,FALSE)</f>
        <v>#N/A</v>
      </c>
      <c r="F1814" s="21" t="s">
        <v>9287</v>
      </c>
      <c r="G1814" s="19" t="str">
        <f t="shared" si="172"/>
        <v>36760.314</v>
      </c>
      <c r="H1814" s="15">
        <f t="shared" si="173"/>
        <v>-5388</v>
      </c>
      <c r="I1814" s="48" t="s">
        <v>7614</v>
      </c>
      <c r="J1814" s="49" t="s">
        <v>7615</v>
      </c>
      <c r="K1814" s="48">
        <v>-5388</v>
      </c>
      <c r="L1814" s="48" t="s">
        <v>10639</v>
      </c>
      <c r="M1814" s="49" t="s">
        <v>9369</v>
      </c>
      <c r="N1814" s="49"/>
      <c r="O1814" s="50" t="s">
        <v>11228</v>
      </c>
      <c r="P1814" s="50" t="s">
        <v>7616</v>
      </c>
    </row>
    <row r="1815" spans="1:16" ht="13.5" thickBot="1" x14ac:dyDescent="0.25">
      <c r="A1815" s="15" t="str">
        <f t="shared" si="168"/>
        <v> AC 207.16 </v>
      </c>
      <c r="B1815" s="21" t="str">
        <f t="shared" si="169"/>
        <v>I</v>
      </c>
      <c r="C1815" s="15">
        <f t="shared" si="170"/>
        <v>36760.315999999999</v>
      </c>
      <c r="D1815" s="19" t="str">
        <f t="shared" si="171"/>
        <v>vis</v>
      </c>
      <c r="E1815" s="47" t="e">
        <f>VLOOKUP(C1815,Active!C$21:E$693,3,FALSE)</f>
        <v>#N/A</v>
      </c>
      <c r="F1815" s="21" t="s">
        <v>9287</v>
      </c>
      <c r="G1815" s="19" t="str">
        <f t="shared" si="172"/>
        <v>36760.316</v>
      </c>
      <c r="H1815" s="15">
        <f t="shared" si="173"/>
        <v>-5388</v>
      </c>
      <c r="I1815" s="48" t="s">
        <v>7617</v>
      </c>
      <c r="J1815" s="49" t="s">
        <v>7618</v>
      </c>
      <c r="K1815" s="48">
        <v>-5388</v>
      </c>
      <c r="L1815" s="48" t="s">
        <v>10615</v>
      </c>
      <c r="M1815" s="49" t="s">
        <v>9369</v>
      </c>
      <c r="N1815" s="49"/>
      <c r="O1815" s="50" t="s">
        <v>7572</v>
      </c>
      <c r="P1815" s="50" t="s">
        <v>7619</v>
      </c>
    </row>
    <row r="1816" spans="1:16" ht="13.5" thickBot="1" x14ac:dyDescent="0.25">
      <c r="A1816" s="15" t="str">
        <f t="shared" si="168"/>
        <v> AA 10.69 </v>
      </c>
      <c r="B1816" s="21" t="str">
        <f t="shared" si="169"/>
        <v>I</v>
      </c>
      <c r="C1816" s="15">
        <f t="shared" si="170"/>
        <v>36761.506000000001</v>
      </c>
      <c r="D1816" s="19" t="str">
        <f t="shared" si="171"/>
        <v>vis</v>
      </c>
      <c r="E1816" s="47" t="e">
        <f>VLOOKUP(C1816,Active!C$21:E$693,3,FALSE)</f>
        <v>#N/A</v>
      </c>
      <c r="F1816" s="21" t="s">
        <v>9287</v>
      </c>
      <c r="G1816" s="19" t="str">
        <f t="shared" si="172"/>
        <v>36761.506</v>
      </c>
      <c r="H1816" s="15">
        <f t="shared" si="173"/>
        <v>-5387</v>
      </c>
      <c r="I1816" s="48" t="s">
        <v>7620</v>
      </c>
      <c r="J1816" s="49" t="s">
        <v>7621</v>
      </c>
      <c r="K1816" s="48">
        <v>-5387</v>
      </c>
      <c r="L1816" s="48" t="s">
        <v>10631</v>
      </c>
      <c r="M1816" s="49" t="s">
        <v>9369</v>
      </c>
      <c r="N1816" s="49"/>
      <c r="O1816" s="50" t="s">
        <v>10485</v>
      </c>
      <c r="P1816" s="50" t="s">
        <v>7601</v>
      </c>
    </row>
    <row r="1817" spans="1:16" ht="13.5" thickBot="1" x14ac:dyDescent="0.25">
      <c r="A1817" s="15" t="str">
        <f t="shared" si="168"/>
        <v> AC 207.16 </v>
      </c>
      <c r="B1817" s="21" t="str">
        <f t="shared" si="169"/>
        <v>I</v>
      </c>
      <c r="C1817" s="15">
        <f t="shared" si="170"/>
        <v>36761.512000000002</v>
      </c>
      <c r="D1817" s="19" t="str">
        <f t="shared" si="171"/>
        <v>vis</v>
      </c>
      <c r="E1817" s="47" t="e">
        <f>VLOOKUP(C1817,Active!C$21:E$693,3,FALSE)</f>
        <v>#N/A</v>
      </c>
      <c r="F1817" s="21" t="s">
        <v>9287</v>
      </c>
      <c r="G1817" s="19" t="str">
        <f t="shared" si="172"/>
        <v>36761.512</v>
      </c>
      <c r="H1817" s="15">
        <f t="shared" si="173"/>
        <v>-5387</v>
      </c>
      <c r="I1817" s="48" t="s">
        <v>7622</v>
      </c>
      <c r="J1817" s="49" t="s">
        <v>7623</v>
      </c>
      <c r="K1817" s="48">
        <v>-5387</v>
      </c>
      <c r="L1817" s="48" t="s">
        <v>10615</v>
      </c>
      <c r="M1817" s="49" t="s">
        <v>9369</v>
      </c>
      <c r="N1817" s="49"/>
      <c r="O1817" s="50" t="s">
        <v>7572</v>
      </c>
      <c r="P1817" s="50" t="s">
        <v>7619</v>
      </c>
    </row>
    <row r="1818" spans="1:16" ht="13.5" thickBot="1" x14ac:dyDescent="0.25">
      <c r="A1818" s="15" t="str">
        <f t="shared" si="168"/>
        <v> AC 207.16 </v>
      </c>
      <c r="B1818" s="21" t="str">
        <f t="shared" si="169"/>
        <v>I</v>
      </c>
      <c r="C1818" s="15">
        <f t="shared" si="170"/>
        <v>36773.468999999997</v>
      </c>
      <c r="D1818" s="19" t="str">
        <f t="shared" si="171"/>
        <v>vis</v>
      </c>
      <c r="E1818" s="47" t="e">
        <f>VLOOKUP(C1818,Active!C$21:E$693,3,FALSE)</f>
        <v>#N/A</v>
      </c>
      <c r="F1818" s="21" t="s">
        <v>9287</v>
      </c>
      <c r="G1818" s="19" t="str">
        <f t="shared" si="172"/>
        <v>36773.469</v>
      </c>
      <c r="H1818" s="15">
        <f t="shared" si="173"/>
        <v>-5377</v>
      </c>
      <c r="I1818" s="48" t="s">
        <v>7624</v>
      </c>
      <c r="J1818" s="49" t="s">
        <v>7625</v>
      </c>
      <c r="K1818" s="48">
        <v>-5377</v>
      </c>
      <c r="L1818" s="48" t="s">
        <v>10775</v>
      </c>
      <c r="M1818" s="49" t="s">
        <v>9369</v>
      </c>
      <c r="N1818" s="49"/>
      <c r="O1818" s="50" t="s">
        <v>7572</v>
      </c>
      <c r="P1818" s="50" t="s">
        <v>7619</v>
      </c>
    </row>
    <row r="1819" spans="1:16" ht="13.5" thickBot="1" x14ac:dyDescent="0.25">
      <c r="A1819" s="15" t="str">
        <f t="shared" si="168"/>
        <v> AC 209.23 </v>
      </c>
      <c r="B1819" s="21" t="str">
        <f t="shared" si="169"/>
        <v>I</v>
      </c>
      <c r="C1819" s="15">
        <f t="shared" si="170"/>
        <v>36779.434999999998</v>
      </c>
      <c r="D1819" s="19" t="str">
        <f t="shared" si="171"/>
        <v>vis</v>
      </c>
      <c r="E1819" s="47" t="e">
        <f>VLOOKUP(C1819,Active!C$21:E$693,3,FALSE)</f>
        <v>#N/A</v>
      </c>
      <c r="F1819" s="21" t="s">
        <v>9287</v>
      </c>
      <c r="G1819" s="19" t="str">
        <f t="shared" si="172"/>
        <v>36779.435</v>
      </c>
      <c r="H1819" s="15">
        <f t="shared" si="173"/>
        <v>-5372</v>
      </c>
      <c r="I1819" s="48" t="s">
        <v>7626</v>
      </c>
      <c r="J1819" s="49" t="s">
        <v>7627</v>
      </c>
      <c r="K1819" s="48">
        <v>-5372</v>
      </c>
      <c r="L1819" s="48" t="s">
        <v>10625</v>
      </c>
      <c r="M1819" s="49" t="s">
        <v>9369</v>
      </c>
      <c r="N1819" s="49"/>
      <c r="O1819" s="50" t="s">
        <v>10364</v>
      </c>
      <c r="P1819" s="50" t="s">
        <v>7628</v>
      </c>
    </row>
    <row r="1820" spans="1:16" ht="13.5" thickBot="1" x14ac:dyDescent="0.25">
      <c r="A1820" s="15" t="str">
        <f t="shared" si="168"/>
        <v> AC 209.28 </v>
      </c>
      <c r="B1820" s="21" t="str">
        <f t="shared" si="169"/>
        <v>I</v>
      </c>
      <c r="C1820" s="15">
        <f t="shared" si="170"/>
        <v>36779.440499999997</v>
      </c>
      <c r="D1820" s="19" t="str">
        <f t="shared" si="171"/>
        <v>vis</v>
      </c>
      <c r="E1820" s="47" t="e">
        <f>VLOOKUP(C1820,Active!C$21:E$693,3,FALSE)</f>
        <v>#N/A</v>
      </c>
      <c r="F1820" s="21" t="s">
        <v>9287</v>
      </c>
      <c r="G1820" s="19" t="str">
        <f t="shared" si="172"/>
        <v>36779.4405</v>
      </c>
      <c r="H1820" s="15">
        <f t="shared" si="173"/>
        <v>-5372</v>
      </c>
      <c r="I1820" s="48" t="s">
        <v>7629</v>
      </c>
      <c r="J1820" s="49" t="s">
        <v>7630</v>
      </c>
      <c r="K1820" s="48">
        <v>-5372</v>
      </c>
      <c r="L1820" s="48" t="s">
        <v>7631</v>
      </c>
      <c r="M1820" s="49" t="s">
        <v>9369</v>
      </c>
      <c r="N1820" s="49"/>
      <c r="O1820" s="50" t="s">
        <v>10977</v>
      </c>
      <c r="P1820" s="50" t="s">
        <v>7482</v>
      </c>
    </row>
    <row r="1821" spans="1:16" ht="13.5" thickBot="1" x14ac:dyDescent="0.25">
      <c r="A1821" s="15" t="str">
        <f t="shared" si="168"/>
        <v> AC 209.23 </v>
      </c>
      <c r="B1821" s="21" t="str">
        <f t="shared" si="169"/>
        <v>I</v>
      </c>
      <c r="C1821" s="15">
        <f t="shared" si="170"/>
        <v>36791.385999999999</v>
      </c>
      <c r="D1821" s="19" t="str">
        <f t="shared" si="171"/>
        <v>vis</v>
      </c>
      <c r="E1821" s="47" t="e">
        <f>VLOOKUP(C1821,Active!C$21:E$693,3,FALSE)</f>
        <v>#N/A</v>
      </c>
      <c r="F1821" s="21" t="s">
        <v>9287</v>
      </c>
      <c r="G1821" s="19" t="str">
        <f t="shared" si="172"/>
        <v>36791.386</v>
      </c>
      <c r="H1821" s="15">
        <f t="shared" si="173"/>
        <v>-5362</v>
      </c>
      <c r="I1821" s="48" t="s">
        <v>7632</v>
      </c>
      <c r="J1821" s="49" t="s">
        <v>7633</v>
      </c>
      <c r="K1821" s="48">
        <v>-5362</v>
      </c>
      <c r="L1821" s="48" t="s">
        <v>10660</v>
      </c>
      <c r="M1821" s="49" t="s">
        <v>9369</v>
      </c>
      <c r="N1821" s="49"/>
      <c r="O1821" s="50" t="s">
        <v>10364</v>
      </c>
      <c r="P1821" s="50" t="s">
        <v>7628</v>
      </c>
    </row>
    <row r="1822" spans="1:16" ht="13.5" thickBot="1" x14ac:dyDescent="0.25">
      <c r="A1822" s="15" t="str">
        <f t="shared" si="168"/>
        <v> AC 227.21 </v>
      </c>
      <c r="B1822" s="21" t="str">
        <f t="shared" si="169"/>
        <v>I</v>
      </c>
      <c r="C1822" s="15">
        <f t="shared" si="170"/>
        <v>36809.321600000003</v>
      </c>
      <c r="D1822" s="19" t="str">
        <f t="shared" si="171"/>
        <v>vis</v>
      </c>
      <c r="E1822" s="47" t="e">
        <f>VLOOKUP(C1822,Active!C$21:E$693,3,FALSE)</f>
        <v>#N/A</v>
      </c>
      <c r="F1822" s="21" t="s">
        <v>9287</v>
      </c>
      <c r="G1822" s="19" t="str">
        <f t="shared" si="172"/>
        <v>36809.3216</v>
      </c>
      <c r="H1822" s="15">
        <f t="shared" si="173"/>
        <v>-5347</v>
      </c>
      <c r="I1822" s="48" t="s">
        <v>7634</v>
      </c>
      <c r="J1822" s="49" t="s">
        <v>7635</v>
      </c>
      <c r="K1822" s="48">
        <v>-5347</v>
      </c>
      <c r="L1822" s="48" t="s">
        <v>7636</v>
      </c>
      <c r="M1822" s="49" t="s">
        <v>9369</v>
      </c>
      <c r="N1822" s="49"/>
      <c r="O1822" s="50" t="s">
        <v>10977</v>
      </c>
      <c r="P1822" s="50" t="s">
        <v>7637</v>
      </c>
    </row>
    <row r="1823" spans="1:16" ht="13.5" thickBot="1" x14ac:dyDescent="0.25">
      <c r="A1823" s="15" t="str">
        <f t="shared" si="168"/>
        <v> AC 207.16 </v>
      </c>
      <c r="B1823" s="21" t="str">
        <f t="shared" si="169"/>
        <v>I</v>
      </c>
      <c r="C1823" s="15">
        <f t="shared" si="170"/>
        <v>36809.322999999997</v>
      </c>
      <c r="D1823" s="19" t="str">
        <f t="shared" si="171"/>
        <v>vis</v>
      </c>
      <c r="E1823" s="47" t="e">
        <f>VLOOKUP(C1823,Active!C$21:E$693,3,FALSE)</f>
        <v>#N/A</v>
      </c>
      <c r="F1823" s="21" t="s">
        <v>9287</v>
      </c>
      <c r="G1823" s="19" t="str">
        <f t="shared" si="172"/>
        <v>36809.323</v>
      </c>
      <c r="H1823" s="15">
        <f t="shared" si="173"/>
        <v>-5347</v>
      </c>
      <c r="I1823" s="48" t="s">
        <v>7638</v>
      </c>
      <c r="J1823" s="49" t="s">
        <v>7639</v>
      </c>
      <c r="K1823" s="48">
        <v>-5347</v>
      </c>
      <c r="L1823" s="48" t="s">
        <v>10685</v>
      </c>
      <c r="M1823" s="49" t="s">
        <v>9369</v>
      </c>
      <c r="N1823" s="49"/>
      <c r="O1823" s="50" t="s">
        <v>7572</v>
      </c>
      <c r="P1823" s="50" t="s">
        <v>7619</v>
      </c>
    </row>
    <row r="1824" spans="1:16" ht="13.5" thickBot="1" x14ac:dyDescent="0.25">
      <c r="A1824" s="15" t="str">
        <f t="shared" si="168"/>
        <v> AC 209.23 </v>
      </c>
      <c r="B1824" s="21" t="str">
        <f t="shared" si="169"/>
        <v>I</v>
      </c>
      <c r="C1824" s="15">
        <f t="shared" si="170"/>
        <v>36809.322999999997</v>
      </c>
      <c r="D1824" s="19" t="str">
        <f t="shared" si="171"/>
        <v>vis</v>
      </c>
      <c r="E1824" s="47" t="e">
        <f>VLOOKUP(C1824,Active!C$21:E$693,3,FALSE)</f>
        <v>#N/A</v>
      </c>
      <c r="F1824" s="21" t="s">
        <v>9287</v>
      </c>
      <c r="G1824" s="19" t="str">
        <f t="shared" si="172"/>
        <v>36809.323</v>
      </c>
      <c r="H1824" s="15">
        <f t="shared" si="173"/>
        <v>-5347</v>
      </c>
      <c r="I1824" s="48" t="s">
        <v>7638</v>
      </c>
      <c r="J1824" s="49" t="s">
        <v>7639</v>
      </c>
      <c r="K1824" s="48">
        <v>-5347</v>
      </c>
      <c r="L1824" s="48" t="s">
        <v>10685</v>
      </c>
      <c r="M1824" s="49" t="s">
        <v>9369</v>
      </c>
      <c r="N1824" s="49"/>
      <c r="O1824" s="50" t="s">
        <v>10364</v>
      </c>
      <c r="P1824" s="50" t="s">
        <v>7628</v>
      </c>
    </row>
    <row r="1825" spans="1:16" ht="13.5" thickBot="1" x14ac:dyDescent="0.25">
      <c r="A1825" s="15" t="str">
        <f t="shared" si="168"/>
        <v> AC 205.19 </v>
      </c>
      <c r="B1825" s="21" t="str">
        <f t="shared" si="169"/>
        <v>I</v>
      </c>
      <c r="C1825" s="15">
        <f t="shared" si="170"/>
        <v>36809.328999999998</v>
      </c>
      <c r="D1825" s="19" t="str">
        <f t="shared" si="171"/>
        <v>vis</v>
      </c>
      <c r="E1825" s="47" t="e">
        <f>VLOOKUP(C1825,Active!C$21:E$693,3,FALSE)</f>
        <v>#N/A</v>
      </c>
      <c r="F1825" s="21" t="s">
        <v>9287</v>
      </c>
      <c r="G1825" s="19" t="str">
        <f t="shared" si="172"/>
        <v>36809.329</v>
      </c>
      <c r="H1825" s="15">
        <f t="shared" si="173"/>
        <v>-5347</v>
      </c>
      <c r="I1825" s="48" t="s">
        <v>7640</v>
      </c>
      <c r="J1825" s="49" t="s">
        <v>7641</v>
      </c>
      <c r="K1825" s="48">
        <v>-5347</v>
      </c>
      <c r="L1825" s="48" t="s">
        <v>10699</v>
      </c>
      <c r="M1825" s="49" t="s">
        <v>9369</v>
      </c>
      <c r="N1825" s="49"/>
      <c r="O1825" s="50" t="s">
        <v>11228</v>
      </c>
      <c r="P1825" s="50" t="s">
        <v>7616</v>
      </c>
    </row>
    <row r="1826" spans="1:16" ht="13.5" thickBot="1" x14ac:dyDescent="0.25">
      <c r="A1826" s="15" t="str">
        <f t="shared" si="168"/>
        <v> AC 207.16 </v>
      </c>
      <c r="B1826" s="21" t="str">
        <f t="shared" si="169"/>
        <v>I</v>
      </c>
      <c r="C1826" s="15">
        <f t="shared" si="170"/>
        <v>36810.514000000003</v>
      </c>
      <c r="D1826" s="19" t="str">
        <f t="shared" si="171"/>
        <v>vis</v>
      </c>
      <c r="E1826" s="47" t="e">
        <f>VLOOKUP(C1826,Active!C$21:E$693,3,FALSE)</f>
        <v>#N/A</v>
      </c>
      <c r="F1826" s="21" t="s">
        <v>9287</v>
      </c>
      <c r="G1826" s="19" t="str">
        <f t="shared" si="172"/>
        <v>36810.514</v>
      </c>
      <c r="H1826" s="15">
        <f t="shared" si="173"/>
        <v>-5346</v>
      </c>
      <c r="I1826" s="48" t="s">
        <v>7642</v>
      </c>
      <c r="J1826" s="49" t="s">
        <v>7643</v>
      </c>
      <c r="K1826" s="48">
        <v>-5346</v>
      </c>
      <c r="L1826" s="48" t="s">
        <v>7644</v>
      </c>
      <c r="M1826" s="49" t="s">
        <v>9369</v>
      </c>
      <c r="N1826" s="49"/>
      <c r="O1826" s="50" t="s">
        <v>7572</v>
      </c>
      <c r="P1826" s="50" t="s">
        <v>7619</v>
      </c>
    </row>
    <row r="1827" spans="1:16" ht="13.5" thickBot="1" x14ac:dyDescent="0.25">
      <c r="A1827" s="15" t="str">
        <f t="shared" si="168"/>
        <v> AC 209.23 </v>
      </c>
      <c r="B1827" s="21" t="str">
        <f t="shared" si="169"/>
        <v>I</v>
      </c>
      <c r="C1827" s="15">
        <f t="shared" si="170"/>
        <v>36815.298000000003</v>
      </c>
      <c r="D1827" s="19" t="str">
        <f t="shared" si="171"/>
        <v>vis</v>
      </c>
      <c r="E1827" s="47" t="e">
        <f>VLOOKUP(C1827,Active!C$21:E$693,3,FALSE)</f>
        <v>#N/A</v>
      </c>
      <c r="F1827" s="21" t="s">
        <v>9287</v>
      </c>
      <c r="G1827" s="19" t="str">
        <f t="shared" si="172"/>
        <v>36815.2980</v>
      </c>
      <c r="H1827" s="15">
        <f t="shared" si="173"/>
        <v>-5342</v>
      </c>
      <c r="I1827" s="48" t="s">
        <v>7645</v>
      </c>
      <c r="J1827" s="49" t="s">
        <v>7646</v>
      </c>
      <c r="K1827" s="48">
        <v>-5342</v>
      </c>
      <c r="L1827" s="48" t="s">
        <v>7647</v>
      </c>
      <c r="M1827" s="49" t="s">
        <v>9369</v>
      </c>
      <c r="N1827" s="49"/>
      <c r="O1827" s="50" t="s">
        <v>10364</v>
      </c>
      <c r="P1827" s="50" t="s">
        <v>7628</v>
      </c>
    </row>
    <row r="1828" spans="1:16" ht="13.5" thickBot="1" x14ac:dyDescent="0.25">
      <c r="A1828" s="15" t="str">
        <f t="shared" si="168"/>
        <v> AC 207.16 </v>
      </c>
      <c r="B1828" s="21" t="str">
        <f t="shared" si="169"/>
        <v>I</v>
      </c>
      <c r="C1828" s="15">
        <f t="shared" si="170"/>
        <v>36815.303</v>
      </c>
      <c r="D1828" s="19" t="str">
        <f t="shared" si="171"/>
        <v>vis</v>
      </c>
      <c r="E1828" s="47" t="e">
        <f>VLOOKUP(C1828,Active!C$21:E$693,3,FALSE)</f>
        <v>#N/A</v>
      </c>
      <c r="F1828" s="21" t="s">
        <v>9287</v>
      </c>
      <c r="G1828" s="19" t="str">
        <f t="shared" si="172"/>
        <v>36815.303</v>
      </c>
      <c r="H1828" s="15">
        <f t="shared" si="173"/>
        <v>-5342</v>
      </c>
      <c r="I1828" s="48" t="s">
        <v>7648</v>
      </c>
      <c r="J1828" s="49" t="s">
        <v>7649</v>
      </c>
      <c r="K1828" s="48">
        <v>-5342</v>
      </c>
      <c r="L1828" s="48" t="s">
        <v>10775</v>
      </c>
      <c r="M1828" s="49" t="s">
        <v>9369</v>
      </c>
      <c r="N1828" s="49"/>
      <c r="O1828" s="50" t="s">
        <v>7572</v>
      </c>
      <c r="P1828" s="50" t="s">
        <v>7619</v>
      </c>
    </row>
    <row r="1829" spans="1:16" ht="13.5" thickBot="1" x14ac:dyDescent="0.25">
      <c r="A1829" s="15" t="str">
        <f t="shared" si="168"/>
        <v> AC 205.19 </v>
      </c>
      <c r="B1829" s="21" t="str">
        <f t="shared" si="169"/>
        <v>I</v>
      </c>
      <c r="C1829" s="15">
        <f t="shared" si="170"/>
        <v>36815.307999999997</v>
      </c>
      <c r="D1829" s="19" t="str">
        <f t="shared" si="171"/>
        <v>vis</v>
      </c>
      <c r="E1829" s="47" t="e">
        <f>VLOOKUP(C1829,Active!C$21:E$693,3,FALSE)</f>
        <v>#N/A</v>
      </c>
      <c r="F1829" s="21" t="s">
        <v>9287</v>
      </c>
      <c r="G1829" s="19" t="str">
        <f t="shared" si="172"/>
        <v>36815.308</v>
      </c>
      <c r="H1829" s="15">
        <f t="shared" si="173"/>
        <v>-5342</v>
      </c>
      <c r="I1829" s="48" t="s">
        <v>7650</v>
      </c>
      <c r="J1829" s="49" t="s">
        <v>7651</v>
      </c>
      <c r="K1829" s="48">
        <v>-5342</v>
      </c>
      <c r="L1829" s="48" t="s">
        <v>10843</v>
      </c>
      <c r="M1829" s="49" t="s">
        <v>9369</v>
      </c>
      <c r="N1829" s="49"/>
      <c r="O1829" s="50" t="s">
        <v>11228</v>
      </c>
      <c r="P1829" s="50" t="s">
        <v>7616</v>
      </c>
    </row>
    <row r="1830" spans="1:16" ht="13.5" thickBot="1" x14ac:dyDescent="0.25">
      <c r="A1830" s="15" t="str">
        <f t="shared" si="168"/>
        <v> EBC 1-32 </v>
      </c>
      <c r="B1830" s="21" t="str">
        <f t="shared" si="169"/>
        <v>I</v>
      </c>
      <c r="C1830" s="15">
        <f t="shared" si="170"/>
        <v>36823.666299999997</v>
      </c>
      <c r="D1830" s="19" t="str">
        <f t="shared" si="171"/>
        <v>vis</v>
      </c>
      <c r="E1830" s="47" t="e">
        <f>VLOOKUP(C1830,Active!C$21:E$693,3,FALSE)</f>
        <v>#N/A</v>
      </c>
      <c r="F1830" s="21" t="s">
        <v>9287</v>
      </c>
      <c r="G1830" s="19" t="str">
        <f t="shared" si="172"/>
        <v>36823.6663</v>
      </c>
      <c r="H1830" s="15">
        <f t="shared" si="173"/>
        <v>-5335</v>
      </c>
      <c r="I1830" s="48" t="s">
        <v>7657</v>
      </c>
      <c r="J1830" s="49" t="s">
        <v>7658</v>
      </c>
      <c r="K1830" s="48">
        <v>-5335</v>
      </c>
      <c r="L1830" s="48" t="s">
        <v>10749</v>
      </c>
      <c r="M1830" s="49" t="s">
        <v>10601</v>
      </c>
      <c r="N1830" s="49" t="s">
        <v>10602</v>
      </c>
      <c r="O1830" s="50" t="s">
        <v>7659</v>
      </c>
      <c r="P1830" s="50" t="s">
        <v>7531</v>
      </c>
    </row>
    <row r="1831" spans="1:16" ht="13.5" thickBot="1" x14ac:dyDescent="0.25">
      <c r="A1831" s="15" t="str">
        <f t="shared" si="168"/>
        <v> AC 207.16 </v>
      </c>
      <c r="B1831" s="21" t="str">
        <f t="shared" si="169"/>
        <v>I</v>
      </c>
      <c r="C1831" s="15">
        <f t="shared" si="170"/>
        <v>36827.249000000003</v>
      </c>
      <c r="D1831" s="19" t="str">
        <f t="shared" si="171"/>
        <v>vis</v>
      </c>
      <c r="E1831" s="47" t="e">
        <f>VLOOKUP(C1831,Active!C$21:E$693,3,FALSE)</f>
        <v>#N/A</v>
      </c>
      <c r="F1831" s="21" t="s">
        <v>9287</v>
      </c>
      <c r="G1831" s="19" t="str">
        <f t="shared" si="172"/>
        <v>36827.249</v>
      </c>
      <c r="H1831" s="15">
        <f t="shared" si="173"/>
        <v>-5332</v>
      </c>
      <c r="I1831" s="48" t="s">
        <v>7660</v>
      </c>
      <c r="J1831" s="49" t="s">
        <v>7661</v>
      </c>
      <c r="K1831" s="48">
        <v>-5332</v>
      </c>
      <c r="L1831" s="48" t="s">
        <v>10634</v>
      </c>
      <c r="M1831" s="49" t="s">
        <v>9369</v>
      </c>
      <c r="N1831" s="49"/>
      <c r="O1831" s="50" t="s">
        <v>7572</v>
      </c>
      <c r="P1831" s="50" t="s">
        <v>7619</v>
      </c>
    </row>
    <row r="1832" spans="1:16" ht="13.5" thickBot="1" x14ac:dyDescent="0.25">
      <c r="A1832" s="15" t="str">
        <f t="shared" si="168"/>
        <v> PZ 15.218 </v>
      </c>
      <c r="B1832" s="21" t="str">
        <f t="shared" si="169"/>
        <v>I</v>
      </c>
      <c r="C1832" s="15">
        <f t="shared" si="170"/>
        <v>36827.252</v>
      </c>
      <c r="D1832" s="19" t="str">
        <f t="shared" si="171"/>
        <v>vis</v>
      </c>
      <c r="E1832" s="47" t="e">
        <f>VLOOKUP(C1832,Active!C$21:E$693,3,FALSE)</f>
        <v>#N/A</v>
      </c>
      <c r="F1832" s="21" t="s">
        <v>9287</v>
      </c>
      <c r="G1832" s="19" t="str">
        <f t="shared" si="172"/>
        <v>36827.252</v>
      </c>
      <c r="H1832" s="15">
        <f t="shared" si="173"/>
        <v>-5332</v>
      </c>
      <c r="I1832" s="48" t="s">
        <v>7662</v>
      </c>
      <c r="J1832" s="49" t="s">
        <v>7663</v>
      </c>
      <c r="K1832" s="48">
        <v>-5332</v>
      </c>
      <c r="L1832" s="48" t="s">
        <v>10734</v>
      </c>
      <c r="M1832" s="49" t="s">
        <v>9369</v>
      </c>
      <c r="N1832" s="49"/>
      <c r="O1832" s="50" t="s">
        <v>7664</v>
      </c>
      <c r="P1832" s="50" t="s">
        <v>7665</v>
      </c>
    </row>
    <row r="1833" spans="1:16" ht="13.5" thickBot="1" x14ac:dyDescent="0.25">
      <c r="A1833" s="15" t="str">
        <f t="shared" si="168"/>
        <v> AC 207.16 </v>
      </c>
      <c r="B1833" s="21" t="str">
        <f t="shared" si="169"/>
        <v>I</v>
      </c>
      <c r="C1833" s="15">
        <f t="shared" si="170"/>
        <v>36828.447</v>
      </c>
      <c r="D1833" s="19" t="str">
        <f t="shared" si="171"/>
        <v>vis</v>
      </c>
      <c r="E1833" s="47" t="e">
        <f>VLOOKUP(C1833,Active!C$21:E$693,3,FALSE)</f>
        <v>#N/A</v>
      </c>
      <c r="F1833" s="21" t="s">
        <v>9287</v>
      </c>
      <c r="G1833" s="19" t="str">
        <f t="shared" si="172"/>
        <v>36828.447</v>
      </c>
      <c r="H1833" s="15">
        <f t="shared" si="173"/>
        <v>-5331</v>
      </c>
      <c r="I1833" s="48" t="s">
        <v>7666</v>
      </c>
      <c r="J1833" s="49" t="s">
        <v>7667</v>
      </c>
      <c r="K1833" s="48">
        <v>-5331</v>
      </c>
      <c r="L1833" s="48" t="s">
        <v>10685</v>
      </c>
      <c r="M1833" s="49" t="s">
        <v>9369</v>
      </c>
      <c r="N1833" s="49"/>
      <c r="O1833" s="50" t="s">
        <v>7572</v>
      </c>
      <c r="P1833" s="50" t="s">
        <v>7619</v>
      </c>
    </row>
    <row r="1834" spans="1:16" ht="13.5" thickBot="1" x14ac:dyDescent="0.25">
      <c r="A1834" s="15" t="str">
        <f t="shared" si="168"/>
        <v> AC 207.16 </v>
      </c>
      <c r="B1834" s="21" t="str">
        <f t="shared" si="169"/>
        <v>I</v>
      </c>
      <c r="C1834" s="15">
        <f t="shared" si="170"/>
        <v>36833.218999999997</v>
      </c>
      <c r="D1834" s="19" t="str">
        <f t="shared" si="171"/>
        <v>vis</v>
      </c>
      <c r="E1834" s="47" t="e">
        <f>VLOOKUP(C1834,Active!C$21:E$693,3,FALSE)</f>
        <v>#N/A</v>
      </c>
      <c r="F1834" s="21" t="s">
        <v>9287</v>
      </c>
      <c r="G1834" s="19" t="str">
        <f t="shared" si="172"/>
        <v>36833.219</v>
      </c>
      <c r="H1834" s="15">
        <f t="shared" si="173"/>
        <v>-5327</v>
      </c>
      <c r="I1834" s="48" t="s">
        <v>7668</v>
      </c>
      <c r="J1834" s="49" t="s">
        <v>7669</v>
      </c>
      <c r="K1834" s="48">
        <v>-5327</v>
      </c>
      <c r="L1834" s="48" t="s">
        <v>10586</v>
      </c>
      <c r="M1834" s="49" t="s">
        <v>9369</v>
      </c>
      <c r="N1834" s="49"/>
      <c r="O1834" s="50" t="s">
        <v>7572</v>
      </c>
      <c r="P1834" s="50" t="s">
        <v>7619</v>
      </c>
    </row>
    <row r="1835" spans="1:16" ht="13.5" thickBot="1" x14ac:dyDescent="0.25">
      <c r="A1835" s="15" t="str">
        <f t="shared" si="168"/>
        <v> AC 209.23 </v>
      </c>
      <c r="B1835" s="21" t="str">
        <f t="shared" si="169"/>
        <v>I</v>
      </c>
      <c r="C1835" s="15">
        <f t="shared" si="170"/>
        <v>36833.227400000003</v>
      </c>
      <c r="D1835" s="19" t="str">
        <f t="shared" si="171"/>
        <v>vis</v>
      </c>
      <c r="E1835" s="47" t="e">
        <f>VLOOKUP(C1835,Active!C$21:E$693,3,FALSE)</f>
        <v>#N/A</v>
      </c>
      <c r="F1835" s="21" t="s">
        <v>9287</v>
      </c>
      <c r="G1835" s="19" t="str">
        <f t="shared" si="172"/>
        <v>36833.2274</v>
      </c>
      <c r="H1835" s="15">
        <f t="shared" si="173"/>
        <v>-5327</v>
      </c>
      <c r="I1835" s="48" t="s">
        <v>7670</v>
      </c>
      <c r="J1835" s="49" t="s">
        <v>7671</v>
      </c>
      <c r="K1835" s="48">
        <v>-5327</v>
      </c>
      <c r="L1835" s="48" t="s">
        <v>7672</v>
      </c>
      <c r="M1835" s="49" t="s">
        <v>9369</v>
      </c>
      <c r="N1835" s="49"/>
      <c r="O1835" s="50" t="s">
        <v>10364</v>
      </c>
      <c r="P1835" s="50" t="s">
        <v>7628</v>
      </c>
    </row>
    <row r="1836" spans="1:16" ht="13.5" thickBot="1" x14ac:dyDescent="0.25">
      <c r="A1836" s="15" t="str">
        <f t="shared" si="168"/>
        <v> AC 207.16 </v>
      </c>
      <c r="B1836" s="21" t="str">
        <f t="shared" si="169"/>
        <v>I</v>
      </c>
      <c r="C1836" s="15">
        <f t="shared" si="170"/>
        <v>36834.42</v>
      </c>
      <c r="D1836" s="19" t="str">
        <f t="shared" si="171"/>
        <v>vis</v>
      </c>
      <c r="E1836" s="47" t="e">
        <f>VLOOKUP(C1836,Active!C$21:E$693,3,FALSE)</f>
        <v>#N/A</v>
      </c>
      <c r="F1836" s="21" t="s">
        <v>9287</v>
      </c>
      <c r="G1836" s="19" t="str">
        <f t="shared" si="172"/>
        <v>36834.420</v>
      </c>
      <c r="H1836" s="15">
        <f t="shared" si="173"/>
        <v>-5326</v>
      </c>
      <c r="I1836" s="48" t="s">
        <v>7673</v>
      </c>
      <c r="J1836" s="49" t="s">
        <v>7674</v>
      </c>
      <c r="K1836" s="48">
        <v>-5326</v>
      </c>
      <c r="L1836" s="48" t="s">
        <v>10639</v>
      </c>
      <c r="M1836" s="49" t="s">
        <v>9369</v>
      </c>
      <c r="N1836" s="49"/>
      <c r="O1836" s="50" t="s">
        <v>7572</v>
      </c>
      <c r="P1836" s="50" t="s">
        <v>7619</v>
      </c>
    </row>
    <row r="1837" spans="1:16" ht="13.5" thickBot="1" x14ac:dyDescent="0.25">
      <c r="A1837" s="15" t="str">
        <f t="shared" si="168"/>
        <v> PZ 14.40 </v>
      </c>
      <c r="B1837" s="21" t="str">
        <f t="shared" si="169"/>
        <v>I</v>
      </c>
      <c r="C1837" s="15">
        <f t="shared" si="170"/>
        <v>36864.298000000003</v>
      </c>
      <c r="D1837" s="19" t="str">
        <f t="shared" si="171"/>
        <v>vis</v>
      </c>
      <c r="E1837" s="47" t="e">
        <f>VLOOKUP(C1837,Active!C$21:E$693,3,FALSE)</f>
        <v>#N/A</v>
      </c>
      <c r="F1837" s="21" t="s">
        <v>9287</v>
      </c>
      <c r="G1837" s="19" t="str">
        <f t="shared" si="172"/>
        <v>36864.298</v>
      </c>
      <c r="H1837" s="15">
        <f t="shared" si="173"/>
        <v>-5301</v>
      </c>
      <c r="I1837" s="48" t="s">
        <v>7675</v>
      </c>
      <c r="J1837" s="49" t="s">
        <v>7676</v>
      </c>
      <c r="K1837" s="48">
        <v>-5301</v>
      </c>
      <c r="L1837" s="48" t="s">
        <v>10625</v>
      </c>
      <c r="M1837" s="49" t="s">
        <v>9369</v>
      </c>
      <c r="N1837" s="49"/>
      <c r="O1837" s="50" t="s">
        <v>7572</v>
      </c>
      <c r="P1837" s="50" t="s">
        <v>7677</v>
      </c>
    </row>
    <row r="1838" spans="1:16" ht="13.5" thickBot="1" x14ac:dyDescent="0.25">
      <c r="A1838" s="15" t="str">
        <f t="shared" si="168"/>
        <v> AC 209.23 </v>
      </c>
      <c r="B1838" s="21" t="str">
        <f t="shared" si="169"/>
        <v>I</v>
      </c>
      <c r="C1838" s="15">
        <f t="shared" si="170"/>
        <v>36864.305500000002</v>
      </c>
      <c r="D1838" s="19" t="str">
        <f t="shared" si="171"/>
        <v>vis</v>
      </c>
      <c r="E1838" s="47" t="e">
        <f>VLOOKUP(C1838,Active!C$21:E$693,3,FALSE)</f>
        <v>#N/A</v>
      </c>
      <c r="F1838" s="21" t="s">
        <v>9287</v>
      </c>
      <c r="G1838" s="19" t="str">
        <f t="shared" si="172"/>
        <v>36864.3055</v>
      </c>
      <c r="H1838" s="15">
        <f t="shared" si="173"/>
        <v>-5301</v>
      </c>
      <c r="I1838" s="48" t="s">
        <v>7678</v>
      </c>
      <c r="J1838" s="49" t="s">
        <v>7679</v>
      </c>
      <c r="K1838" s="48">
        <v>-5301</v>
      </c>
      <c r="L1838" s="48" t="s">
        <v>7680</v>
      </c>
      <c r="M1838" s="49" t="s">
        <v>9369</v>
      </c>
      <c r="N1838" s="49"/>
      <c r="O1838" s="50" t="s">
        <v>10364</v>
      </c>
      <c r="P1838" s="50" t="s">
        <v>7628</v>
      </c>
    </row>
    <row r="1839" spans="1:16" ht="13.5" thickBot="1" x14ac:dyDescent="0.25">
      <c r="A1839" s="15" t="str">
        <f t="shared" si="168"/>
        <v> AC 227.21 </v>
      </c>
      <c r="B1839" s="21" t="str">
        <f t="shared" si="169"/>
        <v>I</v>
      </c>
      <c r="C1839" s="15">
        <f t="shared" si="170"/>
        <v>36870.2837</v>
      </c>
      <c r="D1839" s="19" t="str">
        <f t="shared" si="171"/>
        <v>vis</v>
      </c>
      <c r="E1839" s="47" t="e">
        <f>VLOOKUP(C1839,Active!C$21:E$693,3,FALSE)</f>
        <v>#N/A</v>
      </c>
      <c r="F1839" s="21" t="s">
        <v>9287</v>
      </c>
      <c r="G1839" s="19" t="str">
        <f t="shared" si="172"/>
        <v>36870.2837</v>
      </c>
      <c r="H1839" s="15">
        <f t="shared" si="173"/>
        <v>-5296</v>
      </c>
      <c r="I1839" s="48" t="s">
        <v>7681</v>
      </c>
      <c r="J1839" s="49" t="s">
        <v>7682</v>
      </c>
      <c r="K1839" s="48">
        <v>-5296</v>
      </c>
      <c r="L1839" s="48" t="s">
        <v>7683</v>
      </c>
      <c r="M1839" s="49" t="s">
        <v>9369</v>
      </c>
      <c r="N1839" s="49"/>
      <c r="O1839" s="50" t="s">
        <v>10977</v>
      </c>
      <c r="P1839" s="50" t="s">
        <v>7637</v>
      </c>
    </row>
    <row r="1840" spans="1:16" ht="13.5" thickBot="1" x14ac:dyDescent="0.25">
      <c r="A1840" s="15" t="str">
        <f t="shared" si="168"/>
        <v> AC 227.21 </v>
      </c>
      <c r="B1840" s="21" t="str">
        <f t="shared" si="169"/>
        <v>I</v>
      </c>
      <c r="C1840" s="15">
        <f t="shared" si="170"/>
        <v>36871.486299999997</v>
      </c>
      <c r="D1840" s="19" t="str">
        <f t="shared" si="171"/>
        <v>vis</v>
      </c>
      <c r="E1840" s="47" t="e">
        <f>VLOOKUP(C1840,Active!C$21:E$693,3,FALSE)</f>
        <v>#N/A</v>
      </c>
      <c r="F1840" s="21" t="s">
        <v>9287</v>
      </c>
      <c r="G1840" s="19" t="str">
        <f t="shared" si="172"/>
        <v>36871.4863</v>
      </c>
      <c r="H1840" s="15">
        <f t="shared" si="173"/>
        <v>-5295</v>
      </c>
      <c r="I1840" s="48" t="s">
        <v>7684</v>
      </c>
      <c r="J1840" s="49" t="s">
        <v>7685</v>
      </c>
      <c r="K1840" s="48">
        <v>-5295</v>
      </c>
      <c r="L1840" s="48" t="s">
        <v>7686</v>
      </c>
      <c r="M1840" s="49" t="s">
        <v>9369</v>
      </c>
      <c r="N1840" s="49"/>
      <c r="O1840" s="50" t="s">
        <v>10977</v>
      </c>
      <c r="P1840" s="50" t="s">
        <v>7637</v>
      </c>
    </row>
    <row r="1841" spans="1:16" ht="13.5" thickBot="1" x14ac:dyDescent="0.25">
      <c r="A1841" s="15" t="str">
        <f t="shared" si="168"/>
        <v> EBC 1-32 </v>
      </c>
      <c r="B1841" s="21" t="str">
        <f t="shared" si="169"/>
        <v>I</v>
      </c>
      <c r="C1841" s="15">
        <f t="shared" si="170"/>
        <v>36884.623599999999</v>
      </c>
      <c r="D1841" s="19" t="str">
        <f t="shared" si="171"/>
        <v>vis</v>
      </c>
      <c r="E1841" s="47" t="e">
        <f>VLOOKUP(C1841,Active!C$21:E$693,3,FALSE)</f>
        <v>#N/A</v>
      </c>
      <c r="F1841" s="21" t="s">
        <v>9287</v>
      </c>
      <c r="G1841" s="19" t="str">
        <f t="shared" si="172"/>
        <v>36884.6236</v>
      </c>
      <c r="H1841" s="15">
        <f t="shared" si="173"/>
        <v>-5284</v>
      </c>
      <c r="I1841" s="48" t="s">
        <v>7687</v>
      </c>
      <c r="J1841" s="49" t="s">
        <v>7688</v>
      </c>
      <c r="K1841" s="48">
        <v>-5284</v>
      </c>
      <c r="L1841" s="48" t="s">
        <v>7689</v>
      </c>
      <c r="M1841" s="49" t="s">
        <v>10601</v>
      </c>
      <c r="N1841" s="49" t="s">
        <v>10602</v>
      </c>
      <c r="O1841" s="50" t="s">
        <v>7659</v>
      </c>
      <c r="P1841" s="50" t="s">
        <v>7531</v>
      </c>
    </row>
    <row r="1842" spans="1:16" ht="13.5" thickBot="1" x14ac:dyDescent="0.25">
      <c r="A1842" s="15" t="str">
        <f t="shared" si="168"/>
        <v> PZ 14.40 </v>
      </c>
      <c r="B1842" s="21" t="str">
        <f t="shared" si="169"/>
        <v>I</v>
      </c>
      <c r="C1842" s="15">
        <f t="shared" si="170"/>
        <v>36894.178999999996</v>
      </c>
      <c r="D1842" s="19" t="str">
        <f t="shared" si="171"/>
        <v>vis</v>
      </c>
      <c r="E1842" s="47" t="e">
        <f>VLOOKUP(C1842,Active!C$21:E$693,3,FALSE)</f>
        <v>#N/A</v>
      </c>
      <c r="F1842" s="21" t="s">
        <v>9287</v>
      </c>
      <c r="G1842" s="19" t="str">
        <f t="shared" si="172"/>
        <v>36894.179</v>
      </c>
      <c r="H1842" s="15">
        <f t="shared" si="173"/>
        <v>-5276</v>
      </c>
      <c r="I1842" s="48" t="s">
        <v>7690</v>
      </c>
      <c r="J1842" s="49" t="s">
        <v>7691</v>
      </c>
      <c r="K1842" s="48">
        <v>-5276</v>
      </c>
      <c r="L1842" s="48" t="s">
        <v>10625</v>
      </c>
      <c r="M1842" s="49" t="s">
        <v>9369</v>
      </c>
      <c r="N1842" s="49"/>
      <c r="O1842" s="50" t="s">
        <v>7572</v>
      </c>
      <c r="P1842" s="50" t="s">
        <v>7677</v>
      </c>
    </row>
    <row r="1843" spans="1:16" ht="13.5" thickBot="1" x14ac:dyDescent="0.25">
      <c r="A1843" s="15" t="str">
        <f t="shared" si="168"/>
        <v> AC 227.21 </v>
      </c>
      <c r="B1843" s="21" t="str">
        <f t="shared" si="169"/>
        <v>I</v>
      </c>
      <c r="C1843" s="15">
        <f t="shared" si="170"/>
        <v>36894.185100000002</v>
      </c>
      <c r="D1843" s="19" t="str">
        <f t="shared" si="171"/>
        <v>vis</v>
      </c>
      <c r="E1843" s="47" t="e">
        <f>VLOOKUP(C1843,Active!C$21:E$693,3,FALSE)</f>
        <v>#N/A</v>
      </c>
      <c r="F1843" s="21" t="s">
        <v>9287</v>
      </c>
      <c r="G1843" s="19" t="str">
        <f t="shared" si="172"/>
        <v>36894.1851</v>
      </c>
      <c r="H1843" s="15">
        <f t="shared" si="173"/>
        <v>-5276</v>
      </c>
      <c r="I1843" s="48" t="s">
        <v>7692</v>
      </c>
      <c r="J1843" s="49" t="s">
        <v>7693</v>
      </c>
      <c r="K1843" s="48">
        <v>-5276</v>
      </c>
      <c r="L1843" s="48" t="s">
        <v>7694</v>
      </c>
      <c r="M1843" s="49" t="s">
        <v>9369</v>
      </c>
      <c r="N1843" s="49"/>
      <c r="O1843" s="50" t="s">
        <v>10977</v>
      </c>
      <c r="P1843" s="50" t="s">
        <v>7637</v>
      </c>
    </row>
    <row r="1844" spans="1:16" ht="13.5" thickBot="1" x14ac:dyDescent="0.25">
      <c r="A1844" s="15" t="str">
        <f t="shared" si="168"/>
        <v> AC 209.23 </v>
      </c>
      <c r="B1844" s="21" t="str">
        <f t="shared" si="169"/>
        <v>I</v>
      </c>
      <c r="C1844" s="15">
        <f t="shared" si="170"/>
        <v>36894.1855</v>
      </c>
      <c r="D1844" s="19" t="str">
        <f t="shared" si="171"/>
        <v>vis</v>
      </c>
      <c r="E1844" s="47" t="e">
        <f>VLOOKUP(C1844,Active!C$21:E$693,3,FALSE)</f>
        <v>#N/A</v>
      </c>
      <c r="F1844" s="21" t="s">
        <v>9287</v>
      </c>
      <c r="G1844" s="19" t="str">
        <f t="shared" si="172"/>
        <v>36894.1855</v>
      </c>
      <c r="H1844" s="15">
        <f t="shared" si="173"/>
        <v>-5276</v>
      </c>
      <c r="I1844" s="48" t="s">
        <v>7695</v>
      </c>
      <c r="J1844" s="49" t="s">
        <v>7696</v>
      </c>
      <c r="K1844" s="48">
        <v>-5276</v>
      </c>
      <c r="L1844" s="48" t="s">
        <v>7689</v>
      </c>
      <c r="M1844" s="49" t="s">
        <v>9369</v>
      </c>
      <c r="N1844" s="49"/>
      <c r="O1844" s="50" t="s">
        <v>10364</v>
      </c>
      <c r="P1844" s="50" t="s">
        <v>7628</v>
      </c>
    </row>
    <row r="1845" spans="1:16" ht="13.5" thickBot="1" x14ac:dyDescent="0.25">
      <c r="A1845" s="15" t="str">
        <f t="shared" si="168"/>
        <v> AC 227.21 </v>
      </c>
      <c r="B1845" s="21" t="str">
        <f t="shared" si="169"/>
        <v>I</v>
      </c>
      <c r="C1845" s="15">
        <f t="shared" si="170"/>
        <v>36895.381500000003</v>
      </c>
      <c r="D1845" s="19" t="str">
        <f t="shared" si="171"/>
        <v>vis</v>
      </c>
      <c r="E1845" s="47" t="e">
        <f>VLOOKUP(C1845,Active!C$21:E$693,3,FALSE)</f>
        <v>#N/A</v>
      </c>
      <c r="F1845" s="21" t="s">
        <v>9287</v>
      </c>
      <c r="G1845" s="19" t="str">
        <f t="shared" si="172"/>
        <v>36895.3815</v>
      </c>
      <c r="H1845" s="15">
        <f t="shared" si="173"/>
        <v>-5275</v>
      </c>
      <c r="I1845" s="48" t="s">
        <v>7697</v>
      </c>
      <c r="J1845" s="49" t="s">
        <v>7698</v>
      </c>
      <c r="K1845" s="48">
        <v>-5275</v>
      </c>
      <c r="L1845" s="48" t="s">
        <v>7699</v>
      </c>
      <c r="M1845" s="49" t="s">
        <v>9369</v>
      </c>
      <c r="N1845" s="49"/>
      <c r="O1845" s="50" t="s">
        <v>10977</v>
      </c>
      <c r="P1845" s="50" t="s">
        <v>7637</v>
      </c>
    </row>
    <row r="1846" spans="1:16" ht="13.5" thickBot="1" x14ac:dyDescent="0.25">
      <c r="A1846" s="15" t="str">
        <f t="shared" si="168"/>
        <v> AC 227.21 </v>
      </c>
      <c r="B1846" s="21" t="str">
        <f t="shared" si="169"/>
        <v>I</v>
      </c>
      <c r="C1846" s="15">
        <f t="shared" si="170"/>
        <v>36900.165800000002</v>
      </c>
      <c r="D1846" s="19" t="str">
        <f t="shared" si="171"/>
        <v>vis</v>
      </c>
      <c r="E1846" s="47" t="e">
        <f>VLOOKUP(C1846,Active!C$21:E$693,3,FALSE)</f>
        <v>#N/A</v>
      </c>
      <c r="F1846" s="21" t="s">
        <v>9287</v>
      </c>
      <c r="G1846" s="19" t="str">
        <f t="shared" si="172"/>
        <v>36900.1658</v>
      </c>
      <c r="H1846" s="15">
        <f t="shared" si="173"/>
        <v>-5271</v>
      </c>
      <c r="I1846" s="48" t="s">
        <v>7700</v>
      </c>
      <c r="J1846" s="49" t="s">
        <v>7701</v>
      </c>
      <c r="K1846" s="48">
        <v>-5271</v>
      </c>
      <c r="L1846" s="48" t="s">
        <v>10983</v>
      </c>
      <c r="M1846" s="49" t="s">
        <v>9369</v>
      </c>
      <c r="N1846" s="49"/>
      <c r="O1846" s="50" t="s">
        <v>10977</v>
      </c>
      <c r="P1846" s="50" t="s">
        <v>7637</v>
      </c>
    </row>
    <row r="1847" spans="1:16" ht="13.5" thickBot="1" x14ac:dyDescent="0.25">
      <c r="A1847" s="15" t="str">
        <f t="shared" si="168"/>
        <v> PZ 14.40 </v>
      </c>
      <c r="B1847" s="21" t="str">
        <f t="shared" si="169"/>
        <v>I</v>
      </c>
      <c r="C1847" s="15">
        <f t="shared" si="170"/>
        <v>36901.353999999999</v>
      </c>
      <c r="D1847" s="19" t="str">
        <f t="shared" si="171"/>
        <v>vis</v>
      </c>
      <c r="E1847" s="47" t="e">
        <f>VLOOKUP(C1847,Active!C$21:E$693,3,FALSE)</f>
        <v>#N/A</v>
      </c>
      <c r="F1847" s="21" t="s">
        <v>9287</v>
      </c>
      <c r="G1847" s="19" t="str">
        <f t="shared" si="172"/>
        <v>36901.354</v>
      </c>
      <c r="H1847" s="15">
        <f t="shared" si="173"/>
        <v>-5270</v>
      </c>
      <c r="I1847" s="48" t="s">
        <v>7702</v>
      </c>
      <c r="J1847" s="49" t="s">
        <v>7703</v>
      </c>
      <c r="K1847" s="48">
        <v>-5270</v>
      </c>
      <c r="L1847" s="48" t="s">
        <v>10639</v>
      </c>
      <c r="M1847" s="49" t="s">
        <v>9369</v>
      </c>
      <c r="N1847" s="49"/>
      <c r="O1847" s="50" t="s">
        <v>7572</v>
      </c>
      <c r="P1847" s="50" t="s">
        <v>7677</v>
      </c>
    </row>
    <row r="1848" spans="1:16" ht="13.5" thickBot="1" x14ac:dyDescent="0.25">
      <c r="A1848" s="15" t="str">
        <f t="shared" si="168"/>
        <v> AC 227.21 </v>
      </c>
      <c r="B1848" s="21" t="str">
        <f t="shared" si="169"/>
        <v>I</v>
      </c>
      <c r="C1848" s="15">
        <f t="shared" si="170"/>
        <v>36901.361400000002</v>
      </c>
      <c r="D1848" s="19" t="str">
        <f t="shared" si="171"/>
        <v>vis</v>
      </c>
      <c r="E1848" s="47" t="e">
        <f>VLOOKUP(C1848,Active!C$21:E$693,3,FALSE)</f>
        <v>#N/A</v>
      </c>
      <c r="F1848" s="21" t="s">
        <v>9287</v>
      </c>
      <c r="G1848" s="19" t="str">
        <f t="shared" si="172"/>
        <v>36901.3614</v>
      </c>
      <c r="H1848" s="15">
        <f t="shared" si="173"/>
        <v>-5270</v>
      </c>
      <c r="I1848" s="48" t="s">
        <v>7704</v>
      </c>
      <c r="J1848" s="49" t="s">
        <v>7705</v>
      </c>
      <c r="K1848" s="48">
        <v>-5270</v>
      </c>
      <c r="L1848" s="48" t="s">
        <v>7706</v>
      </c>
      <c r="M1848" s="49" t="s">
        <v>9369</v>
      </c>
      <c r="N1848" s="49"/>
      <c r="O1848" s="50" t="s">
        <v>10977</v>
      </c>
      <c r="P1848" s="50" t="s">
        <v>7637</v>
      </c>
    </row>
    <row r="1849" spans="1:16" ht="13.5" thickBot="1" x14ac:dyDescent="0.25">
      <c r="A1849" s="15" t="str">
        <f t="shared" si="168"/>
        <v> AC 215.17 </v>
      </c>
      <c r="B1849" s="21" t="str">
        <f t="shared" si="169"/>
        <v>I</v>
      </c>
      <c r="C1849" s="15">
        <f t="shared" si="170"/>
        <v>36967.097000000002</v>
      </c>
      <c r="D1849" s="19" t="str">
        <f t="shared" si="171"/>
        <v>vis</v>
      </c>
      <c r="E1849" s="47" t="e">
        <f>VLOOKUP(C1849,Active!C$21:E$693,3,FALSE)</f>
        <v>#N/A</v>
      </c>
      <c r="F1849" s="21" t="s">
        <v>9287</v>
      </c>
      <c r="G1849" s="19" t="str">
        <f t="shared" si="172"/>
        <v>36967.097</v>
      </c>
      <c r="H1849" s="15">
        <f t="shared" si="173"/>
        <v>-5215</v>
      </c>
      <c r="I1849" s="48" t="s">
        <v>7707</v>
      </c>
      <c r="J1849" s="49" t="s">
        <v>7708</v>
      </c>
      <c r="K1849" s="48">
        <v>-5215</v>
      </c>
      <c r="L1849" s="48" t="s">
        <v>10742</v>
      </c>
      <c r="M1849" s="49" t="s">
        <v>9369</v>
      </c>
      <c r="N1849" s="49"/>
      <c r="O1849" s="50" t="s">
        <v>7709</v>
      </c>
      <c r="P1849" s="50" t="s">
        <v>7710</v>
      </c>
    </row>
    <row r="1850" spans="1:16" ht="13.5" thickBot="1" x14ac:dyDescent="0.25">
      <c r="A1850" s="15" t="str">
        <f t="shared" si="168"/>
        <v>BAVM 15 </v>
      </c>
      <c r="B1850" s="21" t="str">
        <f t="shared" si="169"/>
        <v>I</v>
      </c>
      <c r="C1850" s="15">
        <f t="shared" si="170"/>
        <v>36993.394999999997</v>
      </c>
      <c r="D1850" s="19" t="str">
        <f t="shared" si="171"/>
        <v>vis</v>
      </c>
      <c r="E1850" s="47" t="e">
        <f>VLOOKUP(C1850,Active!C$21:E$693,3,FALSE)</f>
        <v>#N/A</v>
      </c>
      <c r="F1850" s="21" t="s">
        <v>9287</v>
      </c>
      <c r="G1850" s="19" t="str">
        <f t="shared" si="172"/>
        <v>36993.395</v>
      </c>
      <c r="H1850" s="15">
        <f t="shared" si="173"/>
        <v>-5193</v>
      </c>
      <c r="I1850" s="48" t="s">
        <v>7711</v>
      </c>
      <c r="J1850" s="49" t="s">
        <v>7712</v>
      </c>
      <c r="K1850" s="48">
        <v>-5193</v>
      </c>
      <c r="L1850" s="48" t="s">
        <v>10775</v>
      </c>
      <c r="M1850" s="49" t="s">
        <v>9369</v>
      </c>
      <c r="N1850" s="49"/>
      <c r="O1850" s="50" t="s">
        <v>7713</v>
      </c>
      <c r="P1850" s="51" t="s">
        <v>7714</v>
      </c>
    </row>
    <row r="1851" spans="1:16" ht="13.5" thickBot="1" x14ac:dyDescent="0.25">
      <c r="A1851" s="15" t="str">
        <f t="shared" si="168"/>
        <v> AC 215.17 </v>
      </c>
      <c r="B1851" s="21" t="str">
        <f t="shared" si="169"/>
        <v>I</v>
      </c>
      <c r="C1851" s="15">
        <f t="shared" si="170"/>
        <v>36999.366000000002</v>
      </c>
      <c r="D1851" s="19" t="str">
        <f t="shared" si="171"/>
        <v>vis</v>
      </c>
      <c r="E1851" s="47" t="e">
        <f>VLOOKUP(C1851,Active!C$21:E$693,3,FALSE)</f>
        <v>#N/A</v>
      </c>
      <c r="F1851" s="21" t="s">
        <v>9287</v>
      </c>
      <c r="G1851" s="19" t="str">
        <f t="shared" si="172"/>
        <v>36999.366</v>
      </c>
      <c r="H1851" s="15">
        <f t="shared" si="173"/>
        <v>-5188</v>
      </c>
      <c r="I1851" s="48" t="s">
        <v>7715</v>
      </c>
      <c r="J1851" s="49" t="s">
        <v>7716</v>
      </c>
      <c r="K1851" s="48">
        <v>-5188</v>
      </c>
      <c r="L1851" s="48" t="s">
        <v>10615</v>
      </c>
      <c r="M1851" s="49" t="s">
        <v>9369</v>
      </c>
      <c r="N1851" s="49"/>
      <c r="O1851" s="50" t="s">
        <v>7709</v>
      </c>
      <c r="P1851" s="50" t="s">
        <v>7710</v>
      </c>
    </row>
    <row r="1852" spans="1:16" ht="13.5" thickBot="1" x14ac:dyDescent="0.25">
      <c r="A1852" s="15" t="str">
        <f t="shared" si="168"/>
        <v>BAVM 15 </v>
      </c>
      <c r="B1852" s="21" t="str">
        <f t="shared" si="169"/>
        <v>I</v>
      </c>
      <c r="C1852" s="15">
        <f t="shared" si="170"/>
        <v>37000.565000000002</v>
      </c>
      <c r="D1852" s="19" t="str">
        <f t="shared" si="171"/>
        <v>vis</v>
      </c>
      <c r="E1852" s="47" t="e">
        <f>VLOOKUP(C1852,Active!C$21:E$693,3,FALSE)</f>
        <v>#N/A</v>
      </c>
      <c r="F1852" s="21" t="s">
        <v>9287</v>
      </c>
      <c r="G1852" s="19" t="str">
        <f t="shared" si="172"/>
        <v>37000.565</v>
      </c>
      <c r="H1852" s="15">
        <f t="shared" si="173"/>
        <v>-5187</v>
      </c>
      <c r="I1852" s="48" t="s">
        <v>7717</v>
      </c>
      <c r="J1852" s="49" t="s">
        <v>7718</v>
      </c>
      <c r="K1852" s="48">
        <v>-5187</v>
      </c>
      <c r="L1852" s="48" t="s">
        <v>10688</v>
      </c>
      <c r="M1852" s="49" t="s">
        <v>9369</v>
      </c>
      <c r="N1852" s="49"/>
      <c r="O1852" s="50" t="s">
        <v>7713</v>
      </c>
      <c r="P1852" s="51" t="s">
        <v>7714</v>
      </c>
    </row>
    <row r="1853" spans="1:16" ht="13.5" thickBot="1" x14ac:dyDescent="0.25">
      <c r="A1853" s="15" t="str">
        <f t="shared" si="168"/>
        <v> PZ 14.40 </v>
      </c>
      <c r="B1853" s="21" t="str">
        <f t="shared" si="169"/>
        <v>I</v>
      </c>
      <c r="C1853" s="15">
        <f t="shared" si="170"/>
        <v>37005.339</v>
      </c>
      <c r="D1853" s="19" t="str">
        <f t="shared" si="171"/>
        <v>vis</v>
      </c>
      <c r="E1853" s="47" t="e">
        <f>VLOOKUP(C1853,Active!C$21:E$693,3,FALSE)</f>
        <v>#N/A</v>
      </c>
      <c r="F1853" s="21" t="s">
        <v>9287</v>
      </c>
      <c r="G1853" s="19" t="str">
        <f t="shared" si="172"/>
        <v>37005.339</v>
      </c>
      <c r="H1853" s="15">
        <f t="shared" si="173"/>
        <v>-5183</v>
      </c>
      <c r="I1853" s="48" t="s">
        <v>7719</v>
      </c>
      <c r="J1853" s="49" t="s">
        <v>7720</v>
      </c>
      <c r="K1853" s="48">
        <v>-5183</v>
      </c>
      <c r="L1853" s="48" t="s">
        <v>7644</v>
      </c>
      <c r="M1853" s="49" t="s">
        <v>9369</v>
      </c>
      <c r="N1853" s="49"/>
      <c r="O1853" s="50" t="s">
        <v>7572</v>
      </c>
      <c r="P1853" s="50" t="s">
        <v>7677</v>
      </c>
    </row>
    <row r="1854" spans="1:16" ht="13.5" thickBot="1" x14ac:dyDescent="0.25">
      <c r="A1854" s="15" t="str">
        <f t="shared" si="168"/>
        <v> AC 215.17 </v>
      </c>
      <c r="B1854" s="21" t="str">
        <f t="shared" si="169"/>
        <v>I</v>
      </c>
      <c r="C1854" s="15">
        <f t="shared" si="170"/>
        <v>37005.345000000001</v>
      </c>
      <c r="D1854" s="19" t="str">
        <f t="shared" si="171"/>
        <v>vis</v>
      </c>
      <c r="E1854" s="47" t="e">
        <f>VLOOKUP(C1854,Active!C$21:E$693,3,FALSE)</f>
        <v>#N/A</v>
      </c>
      <c r="F1854" s="21" t="s">
        <v>9287</v>
      </c>
      <c r="G1854" s="19" t="str">
        <f t="shared" si="172"/>
        <v>37005.345</v>
      </c>
      <c r="H1854" s="15">
        <f t="shared" si="173"/>
        <v>-5183</v>
      </c>
      <c r="I1854" s="48" t="s">
        <v>7721</v>
      </c>
      <c r="J1854" s="49" t="s">
        <v>7722</v>
      </c>
      <c r="K1854" s="48">
        <v>-5183</v>
      </c>
      <c r="L1854" s="48" t="s">
        <v>10742</v>
      </c>
      <c r="M1854" s="49" t="s">
        <v>9369</v>
      </c>
      <c r="N1854" s="49"/>
      <c r="O1854" s="50" t="s">
        <v>7709</v>
      </c>
      <c r="P1854" s="50" t="s">
        <v>7710</v>
      </c>
    </row>
    <row r="1855" spans="1:16" ht="13.5" thickBot="1" x14ac:dyDescent="0.25">
      <c r="A1855" s="15" t="str">
        <f t="shared" si="168"/>
        <v>BAVM 15 </v>
      </c>
      <c r="B1855" s="21" t="str">
        <f t="shared" si="169"/>
        <v>I</v>
      </c>
      <c r="C1855" s="15">
        <f t="shared" si="170"/>
        <v>37006.538999999997</v>
      </c>
      <c r="D1855" s="19" t="str">
        <f t="shared" si="171"/>
        <v>vis</v>
      </c>
      <c r="E1855" s="47" t="e">
        <f>VLOOKUP(C1855,Active!C$21:E$693,3,FALSE)</f>
        <v>#N/A</v>
      </c>
      <c r="F1855" s="21" t="s">
        <v>9287</v>
      </c>
      <c r="G1855" s="19" t="str">
        <f t="shared" si="172"/>
        <v>37006.539</v>
      </c>
      <c r="H1855" s="15">
        <f t="shared" si="173"/>
        <v>-5182</v>
      </c>
      <c r="I1855" s="48" t="s">
        <v>7723</v>
      </c>
      <c r="J1855" s="49" t="s">
        <v>7724</v>
      </c>
      <c r="K1855" s="48">
        <v>-5182</v>
      </c>
      <c r="L1855" s="48" t="s">
        <v>10734</v>
      </c>
      <c r="M1855" s="49" t="s">
        <v>9369</v>
      </c>
      <c r="N1855" s="49"/>
      <c r="O1855" s="50" t="s">
        <v>7713</v>
      </c>
      <c r="P1855" s="51" t="s">
        <v>7714</v>
      </c>
    </row>
    <row r="1856" spans="1:16" ht="13.5" thickBot="1" x14ac:dyDescent="0.25">
      <c r="A1856" s="15" t="str">
        <f t="shared" si="168"/>
        <v> AC 215.17 </v>
      </c>
      <c r="B1856" s="21" t="str">
        <f t="shared" si="169"/>
        <v>I</v>
      </c>
      <c r="C1856" s="15">
        <f t="shared" si="170"/>
        <v>37011.321000000004</v>
      </c>
      <c r="D1856" s="19" t="str">
        <f t="shared" si="171"/>
        <v>vis</v>
      </c>
      <c r="E1856" s="47" t="e">
        <f>VLOOKUP(C1856,Active!C$21:E$693,3,FALSE)</f>
        <v>#N/A</v>
      </c>
      <c r="F1856" s="21" t="s">
        <v>9287</v>
      </c>
      <c r="G1856" s="19" t="str">
        <f t="shared" si="172"/>
        <v>37011.321</v>
      </c>
      <c r="H1856" s="15">
        <f t="shared" si="173"/>
        <v>-5178</v>
      </c>
      <c r="I1856" s="48" t="s">
        <v>7725</v>
      </c>
      <c r="J1856" s="49" t="s">
        <v>7726</v>
      </c>
      <c r="K1856" s="48">
        <v>-5178</v>
      </c>
      <c r="L1856" s="48" t="s">
        <v>10742</v>
      </c>
      <c r="M1856" s="49" t="s">
        <v>9369</v>
      </c>
      <c r="N1856" s="49"/>
      <c r="O1856" s="50" t="s">
        <v>7709</v>
      </c>
      <c r="P1856" s="50" t="s">
        <v>7710</v>
      </c>
    </row>
    <row r="1857" spans="1:16" ht="13.5" thickBot="1" x14ac:dyDescent="0.25">
      <c r="A1857" s="15" t="str">
        <f t="shared" si="168"/>
        <v>BAVM 15 </v>
      </c>
      <c r="B1857" s="21" t="str">
        <f t="shared" si="169"/>
        <v>I</v>
      </c>
      <c r="C1857" s="15">
        <f t="shared" si="170"/>
        <v>37017.292000000001</v>
      </c>
      <c r="D1857" s="19" t="str">
        <f t="shared" si="171"/>
        <v>vis</v>
      </c>
      <c r="E1857" s="47" t="e">
        <f>VLOOKUP(C1857,Active!C$21:E$693,3,FALSE)</f>
        <v>#N/A</v>
      </c>
      <c r="F1857" s="21" t="s">
        <v>9287</v>
      </c>
      <c r="G1857" s="19" t="str">
        <f t="shared" si="172"/>
        <v>37017.292</v>
      </c>
      <c r="H1857" s="15">
        <f t="shared" si="173"/>
        <v>-5173</v>
      </c>
      <c r="I1857" s="48" t="s">
        <v>7727</v>
      </c>
      <c r="J1857" s="49" t="s">
        <v>7728</v>
      </c>
      <c r="K1857" s="48">
        <v>-5173</v>
      </c>
      <c r="L1857" s="48" t="s">
        <v>7644</v>
      </c>
      <c r="M1857" s="49" t="s">
        <v>9369</v>
      </c>
      <c r="N1857" s="49"/>
      <c r="O1857" s="50" t="s">
        <v>7713</v>
      </c>
      <c r="P1857" s="51" t="s">
        <v>7714</v>
      </c>
    </row>
    <row r="1858" spans="1:16" ht="13.5" thickBot="1" x14ac:dyDescent="0.25">
      <c r="A1858" s="15" t="str">
        <f t="shared" si="168"/>
        <v> AC 215.17 </v>
      </c>
      <c r="B1858" s="21" t="str">
        <f t="shared" si="169"/>
        <v>I</v>
      </c>
      <c r="C1858" s="15">
        <f t="shared" si="170"/>
        <v>37017.296000000002</v>
      </c>
      <c r="D1858" s="19" t="str">
        <f t="shared" si="171"/>
        <v>vis</v>
      </c>
      <c r="E1858" s="47" t="e">
        <f>VLOOKUP(C1858,Active!C$21:E$693,3,FALSE)</f>
        <v>#N/A</v>
      </c>
      <c r="F1858" s="21" t="s">
        <v>9287</v>
      </c>
      <c r="G1858" s="19" t="str">
        <f t="shared" si="172"/>
        <v>37017.296</v>
      </c>
      <c r="H1858" s="15">
        <f t="shared" si="173"/>
        <v>-5173</v>
      </c>
      <c r="I1858" s="48" t="s">
        <v>7729</v>
      </c>
      <c r="J1858" s="49" t="s">
        <v>7730</v>
      </c>
      <c r="K1858" s="48">
        <v>-5173</v>
      </c>
      <c r="L1858" s="48" t="s">
        <v>10685</v>
      </c>
      <c r="M1858" s="49" t="s">
        <v>9369</v>
      </c>
      <c r="N1858" s="49"/>
      <c r="O1858" s="50" t="s">
        <v>7709</v>
      </c>
      <c r="P1858" s="50" t="s">
        <v>7710</v>
      </c>
    </row>
    <row r="1859" spans="1:16" ht="13.5" thickBot="1" x14ac:dyDescent="0.25">
      <c r="A1859" s="15" t="str">
        <f t="shared" si="168"/>
        <v>BAVM 15 </v>
      </c>
      <c r="B1859" s="21" t="str">
        <f t="shared" si="169"/>
        <v>I</v>
      </c>
      <c r="C1859" s="15">
        <f t="shared" si="170"/>
        <v>37018.49</v>
      </c>
      <c r="D1859" s="19" t="str">
        <f t="shared" si="171"/>
        <v>vis</v>
      </c>
      <c r="E1859" s="47" t="e">
        <f>VLOOKUP(C1859,Active!C$21:E$693,3,FALSE)</f>
        <v>#N/A</v>
      </c>
      <c r="F1859" s="21" t="s">
        <v>9287</v>
      </c>
      <c r="G1859" s="19" t="str">
        <f t="shared" si="172"/>
        <v>37018.490</v>
      </c>
      <c r="H1859" s="15">
        <f t="shared" si="173"/>
        <v>-5172</v>
      </c>
      <c r="I1859" s="48" t="s">
        <v>7731</v>
      </c>
      <c r="J1859" s="49" t="s">
        <v>7732</v>
      </c>
      <c r="K1859" s="48">
        <v>-5172</v>
      </c>
      <c r="L1859" s="48" t="s">
        <v>10615</v>
      </c>
      <c r="M1859" s="49" t="s">
        <v>9369</v>
      </c>
      <c r="N1859" s="49"/>
      <c r="O1859" s="50" t="s">
        <v>11214</v>
      </c>
      <c r="P1859" s="51" t="s">
        <v>7714</v>
      </c>
    </row>
    <row r="1860" spans="1:16" ht="13.5" thickBot="1" x14ac:dyDescent="0.25">
      <c r="A1860" s="15" t="str">
        <f t="shared" si="168"/>
        <v> AC 215.17 </v>
      </c>
      <c r="B1860" s="21" t="str">
        <f t="shared" si="169"/>
        <v>I</v>
      </c>
      <c r="C1860" s="15">
        <f t="shared" si="170"/>
        <v>37018.491000000002</v>
      </c>
      <c r="D1860" s="19" t="str">
        <f t="shared" si="171"/>
        <v>vis</v>
      </c>
      <c r="E1860" s="47" t="e">
        <f>VLOOKUP(C1860,Active!C$21:E$693,3,FALSE)</f>
        <v>#N/A</v>
      </c>
      <c r="F1860" s="21" t="s">
        <v>9287</v>
      </c>
      <c r="G1860" s="19" t="str">
        <f t="shared" si="172"/>
        <v>37018.491</v>
      </c>
      <c r="H1860" s="15">
        <f t="shared" si="173"/>
        <v>-5172</v>
      </c>
      <c r="I1860" s="48" t="s">
        <v>7733</v>
      </c>
      <c r="J1860" s="49" t="s">
        <v>7734</v>
      </c>
      <c r="K1860" s="48">
        <v>-5172</v>
      </c>
      <c r="L1860" s="48" t="s">
        <v>10685</v>
      </c>
      <c r="M1860" s="49" t="s">
        <v>9369</v>
      </c>
      <c r="N1860" s="49"/>
      <c r="O1860" s="50" t="s">
        <v>7709</v>
      </c>
      <c r="P1860" s="50" t="s">
        <v>7710</v>
      </c>
    </row>
    <row r="1861" spans="1:16" ht="13.5" thickBot="1" x14ac:dyDescent="0.25">
      <c r="A1861" s="15" t="str">
        <f t="shared" si="168"/>
        <v> PZ 14.40 </v>
      </c>
      <c r="B1861" s="21" t="str">
        <f t="shared" si="169"/>
        <v>I</v>
      </c>
      <c r="C1861" s="15">
        <f t="shared" si="170"/>
        <v>37023.267</v>
      </c>
      <c r="D1861" s="19" t="str">
        <f t="shared" si="171"/>
        <v>vis</v>
      </c>
      <c r="E1861" s="47" t="e">
        <f>VLOOKUP(C1861,Active!C$21:E$693,3,FALSE)</f>
        <v>#N/A</v>
      </c>
      <c r="F1861" s="21" t="s">
        <v>9287</v>
      </c>
      <c r="G1861" s="19" t="str">
        <f t="shared" si="172"/>
        <v>37023.267</v>
      </c>
      <c r="H1861" s="15">
        <f t="shared" si="173"/>
        <v>-5168</v>
      </c>
      <c r="I1861" s="48" t="s">
        <v>7735</v>
      </c>
      <c r="J1861" s="49" t="s">
        <v>7736</v>
      </c>
      <c r="K1861" s="48">
        <v>-5168</v>
      </c>
      <c r="L1861" s="48" t="s">
        <v>9288</v>
      </c>
      <c r="M1861" s="49" t="s">
        <v>9369</v>
      </c>
      <c r="N1861" s="49"/>
      <c r="O1861" s="50" t="s">
        <v>7572</v>
      </c>
      <c r="P1861" s="50" t="s">
        <v>7677</v>
      </c>
    </row>
    <row r="1862" spans="1:16" ht="13.5" thickBot="1" x14ac:dyDescent="0.25">
      <c r="A1862" s="15" t="str">
        <f t="shared" si="168"/>
        <v>BAVM 15 </v>
      </c>
      <c r="B1862" s="21" t="str">
        <f t="shared" si="169"/>
        <v>I</v>
      </c>
      <c r="C1862" s="15">
        <f t="shared" si="170"/>
        <v>37024.464999999997</v>
      </c>
      <c r="D1862" s="19" t="str">
        <f t="shared" si="171"/>
        <v>vis</v>
      </c>
      <c r="E1862" s="47" t="e">
        <f>VLOOKUP(C1862,Active!C$21:E$693,3,FALSE)</f>
        <v>#N/A</v>
      </c>
      <c r="F1862" s="21" t="s">
        <v>9287</v>
      </c>
      <c r="G1862" s="19" t="str">
        <f t="shared" si="172"/>
        <v>37024.465</v>
      </c>
      <c r="H1862" s="15">
        <f t="shared" si="173"/>
        <v>-5167</v>
      </c>
      <c r="I1862" s="48" t="s">
        <v>7737</v>
      </c>
      <c r="J1862" s="49" t="s">
        <v>7738</v>
      </c>
      <c r="K1862" s="48">
        <v>-5167</v>
      </c>
      <c r="L1862" s="48" t="s">
        <v>10634</v>
      </c>
      <c r="M1862" s="49" t="s">
        <v>9369</v>
      </c>
      <c r="N1862" s="49"/>
      <c r="O1862" s="50" t="s">
        <v>7739</v>
      </c>
      <c r="P1862" s="51" t="s">
        <v>7714</v>
      </c>
    </row>
    <row r="1863" spans="1:16" ht="13.5" thickBot="1" x14ac:dyDescent="0.25">
      <c r="A1863" s="15" t="str">
        <f t="shared" si="168"/>
        <v>BAVM 15 </v>
      </c>
      <c r="B1863" s="21" t="str">
        <f t="shared" si="169"/>
        <v>I</v>
      </c>
      <c r="C1863" s="15">
        <f t="shared" si="170"/>
        <v>37024.466999999997</v>
      </c>
      <c r="D1863" s="19" t="str">
        <f t="shared" si="171"/>
        <v>vis</v>
      </c>
      <c r="E1863" s="47" t="e">
        <f>VLOOKUP(C1863,Active!C$21:E$693,3,FALSE)</f>
        <v>#N/A</v>
      </c>
      <c r="F1863" s="21" t="s">
        <v>9287</v>
      </c>
      <c r="G1863" s="19" t="str">
        <f t="shared" si="172"/>
        <v>37024.467</v>
      </c>
      <c r="H1863" s="15">
        <f t="shared" si="173"/>
        <v>-5167</v>
      </c>
      <c r="I1863" s="48" t="s">
        <v>7740</v>
      </c>
      <c r="J1863" s="49" t="s">
        <v>7741</v>
      </c>
      <c r="K1863" s="48">
        <v>-5167</v>
      </c>
      <c r="L1863" s="48" t="s">
        <v>10685</v>
      </c>
      <c r="M1863" s="49" t="s">
        <v>9369</v>
      </c>
      <c r="N1863" s="49"/>
      <c r="O1863" s="50" t="s">
        <v>11214</v>
      </c>
      <c r="P1863" s="51" t="s">
        <v>7714</v>
      </c>
    </row>
    <row r="1864" spans="1:16" ht="13.5" thickBot="1" x14ac:dyDescent="0.25">
      <c r="A1864" s="15" t="str">
        <f t="shared" si="168"/>
        <v>BAVM 15 </v>
      </c>
      <c r="B1864" s="21" t="str">
        <f t="shared" si="169"/>
        <v>I</v>
      </c>
      <c r="C1864" s="15">
        <f t="shared" si="170"/>
        <v>37048.375</v>
      </c>
      <c r="D1864" s="19" t="str">
        <f t="shared" si="171"/>
        <v>vis</v>
      </c>
      <c r="E1864" s="47" t="e">
        <f>VLOOKUP(C1864,Active!C$21:E$693,3,FALSE)</f>
        <v>#N/A</v>
      </c>
      <c r="F1864" s="21" t="s">
        <v>9287</v>
      </c>
      <c r="G1864" s="19" t="str">
        <f t="shared" si="172"/>
        <v>37048.375</v>
      </c>
      <c r="H1864" s="15">
        <f t="shared" si="173"/>
        <v>-5147</v>
      </c>
      <c r="I1864" s="48" t="s">
        <v>7742</v>
      </c>
      <c r="J1864" s="49" t="s">
        <v>7743</v>
      </c>
      <c r="K1864" s="48">
        <v>-5147</v>
      </c>
      <c r="L1864" s="48" t="s">
        <v>10688</v>
      </c>
      <c r="M1864" s="49" t="s">
        <v>9369</v>
      </c>
      <c r="N1864" s="49"/>
      <c r="O1864" s="50" t="s">
        <v>7713</v>
      </c>
      <c r="P1864" s="51" t="s">
        <v>7714</v>
      </c>
    </row>
    <row r="1865" spans="1:16" ht="13.5" thickBot="1" x14ac:dyDescent="0.25">
      <c r="A1865" s="15" t="str">
        <f t="shared" si="168"/>
        <v>BAVM 15 </v>
      </c>
      <c r="B1865" s="21" t="str">
        <f t="shared" si="169"/>
        <v>I</v>
      </c>
      <c r="C1865" s="15">
        <f t="shared" si="170"/>
        <v>37079.449999999997</v>
      </c>
      <c r="D1865" s="19" t="str">
        <f t="shared" si="171"/>
        <v>vis</v>
      </c>
      <c r="E1865" s="47" t="e">
        <f>VLOOKUP(C1865,Active!C$21:E$693,3,FALSE)</f>
        <v>#N/A</v>
      </c>
      <c r="F1865" s="21" t="s">
        <v>9287</v>
      </c>
      <c r="G1865" s="19" t="str">
        <f t="shared" si="172"/>
        <v>37079.450</v>
      </c>
      <c r="H1865" s="15">
        <f t="shared" si="173"/>
        <v>-5121</v>
      </c>
      <c r="I1865" s="48" t="s">
        <v>7744</v>
      </c>
      <c r="J1865" s="49" t="s">
        <v>7745</v>
      </c>
      <c r="K1865" s="48">
        <v>-5121</v>
      </c>
      <c r="L1865" s="48" t="s">
        <v>10742</v>
      </c>
      <c r="M1865" s="49" t="s">
        <v>9369</v>
      </c>
      <c r="N1865" s="49"/>
      <c r="O1865" s="50" t="s">
        <v>7713</v>
      </c>
      <c r="P1865" s="51" t="s">
        <v>7714</v>
      </c>
    </row>
    <row r="1866" spans="1:16" ht="13.5" thickBot="1" x14ac:dyDescent="0.25">
      <c r="A1866" s="15" t="str">
        <f t="shared" si="168"/>
        <v> PZ 14.40 </v>
      </c>
      <c r="B1866" s="21" t="str">
        <f t="shared" si="169"/>
        <v>I</v>
      </c>
      <c r="C1866" s="15">
        <f t="shared" si="170"/>
        <v>37134.417999999998</v>
      </c>
      <c r="D1866" s="19" t="str">
        <f t="shared" si="171"/>
        <v>vis</v>
      </c>
      <c r="E1866" s="47" t="e">
        <f>VLOOKUP(C1866,Active!C$21:E$693,3,FALSE)</f>
        <v>#N/A</v>
      </c>
      <c r="F1866" s="21" t="s">
        <v>9287</v>
      </c>
      <c r="G1866" s="19" t="str">
        <f t="shared" si="172"/>
        <v>37134.418</v>
      </c>
      <c r="H1866" s="15">
        <f t="shared" si="173"/>
        <v>-5075</v>
      </c>
      <c r="I1866" s="48" t="s">
        <v>7746</v>
      </c>
      <c r="J1866" s="49" t="s">
        <v>7747</v>
      </c>
      <c r="K1866" s="48">
        <v>-5075</v>
      </c>
      <c r="L1866" s="48" t="s">
        <v>10578</v>
      </c>
      <c r="M1866" s="49" t="s">
        <v>9369</v>
      </c>
      <c r="N1866" s="49"/>
      <c r="O1866" s="50" t="s">
        <v>7572</v>
      </c>
      <c r="P1866" s="50" t="s">
        <v>7677</v>
      </c>
    </row>
    <row r="1867" spans="1:16" ht="13.5" thickBot="1" x14ac:dyDescent="0.25">
      <c r="A1867" s="15" t="str">
        <f t="shared" ref="A1867:A1930" si="174">P1867</f>
        <v> PZ 14.40 </v>
      </c>
      <c r="B1867" s="21" t="str">
        <f t="shared" ref="B1867:B1930" si="175">IF(H1867=INT(H1867),"I","II")</f>
        <v>I</v>
      </c>
      <c r="C1867" s="15">
        <f t="shared" ref="C1867:C1930" si="176">1*G1867</f>
        <v>37140.392</v>
      </c>
      <c r="D1867" s="19" t="str">
        <f t="shared" ref="D1867:D1930" si="177">VLOOKUP(F1867,I$1:J$5,2,FALSE)</f>
        <v>vis</v>
      </c>
      <c r="E1867" s="47" t="e">
        <f>VLOOKUP(C1867,Active!C$21:E$693,3,FALSE)</f>
        <v>#N/A</v>
      </c>
      <c r="F1867" s="21" t="s">
        <v>9287</v>
      </c>
      <c r="G1867" s="19" t="str">
        <f t="shared" ref="G1867:G1930" si="178">MID(I1867,3,LEN(I1867)-3)</f>
        <v>37140.392</v>
      </c>
      <c r="H1867" s="15">
        <f t="shared" ref="H1867:H1930" si="179">1*K1867</f>
        <v>-5070</v>
      </c>
      <c r="I1867" s="48" t="s">
        <v>7748</v>
      </c>
      <c r="J1867" s="49" t="s">
        <v>7749</v>
      </c>
      <c r="K1867" s="48">
        <v>-5070</v>
      </c>
      <c r="L1867" s="48" t="s">
        <v>10391</v>
      </c>
      <c r="M1867" s="49" t="s">
        <v>9369</v>
      </c>
      <c r="N1867" s="49"/>
      <c r="O1867" s="50" t="s">
        <v>7572</v>
      </c>
      <c r="P1867" s="50" t="s">
        <v>7677</v>
      </c>
    </row>
    <row r="1868" spans="1:16" ht="13.5" thickBot="1" x14ac:dyDescent="0.25">
      <c r="A1868" s="15" t="str">
        <f t="shared" si="174"/>
        <v> ST 21.218 </v>
      </c>
      <c r="B1868" s="21" t="str">
        <f t="shared" si="175"/>
        <v>I</v>
      </c>
      <c r="C1868" s="15">
        <f t="shared" si="176"/>
        <v>37141.589999999997</v>
      </c>
      <c r="D1868" s="19" t="str">
        <f t="shared" si="177"/>
        <v>vis</v>
      </c>
      <c r="E1868" s="47" t="e">
        <f>VLOOKUP(C1868,Active!C$21:E$693,3,FALSE)</f>
        <v>#N/A</v>
      </c>
      <c r="F1868" s="21" t="s">
        <v>9287</v>
      </c>
      <c r="G1868" s="19" t="str">
        <f t="shared" si="178"/>
        <v>37141.590</v>
      </c>
      <c r="H1868" s="15">
        <f t="shared" si="179"/>
        <v>-5069</v>
      </c>
      <c r="I1868" s="48" t="s">
        <v>7750</v>
      </c>
      <c r="J1868" s="49" t="s">
        <v>7751</v>
      </c>
      <c r="K1868" s="48">
        <v>-5069</v>
      </c>
      <c r="L1868" s="48" t="s">
        <v>10509</v>
      </c>
      <c r="M1868" s="49" t="s">
        <v>9369</v>
      </c>
      <c r="N1868" s="49"/>
      <c r="O1868" s="50" t="s">
        <v>6969</v>
      </c>
      <c r="P1868" s="50" t="s">
        <v>7752</v>
      </c>
    </row>
    <row r="1869" spans="1:16" ht="13.5" thickBot="1" x14ac:dyDescent="0.25">
      <c r="A1869" s="15" t="str">
        <f t="shared" si="174"/>
        <v> AA 13.79 </v>
      </c>
      <c r="B1869" s="21" t="str">
        <f t="shared" si="175"/>
        <v>I</v>
      </c>
      <c r="C1869" s="15">
        <f t="shared" si="176"/>
        <v>37146.381999999998</v>
      </c>
      <c r="D1869" s="19" t="str">
        <f t="shared" si="177"/>
        <v>vis</v>
      </c>
      <c r="E1869" s="47" t="e">
        <f>VLOOKUP(C1869,Active!C$21:E$693,3,FALSE)</f>
        <v>#N/A</v>
      </c>
      <c r="F1869" s="21" t="s">
        <v>9287</v>
      </c>
      <c r="G1869" s="19" t="str">
        <f t="shared" si="178"/>
        <v>37146.382</v>
      </c>
      <c r="H1869" s="15">
        <f t="shared" si="179"/>
        <v>-5065</v>
      </c>
      <c r="I1869" s="48" t="s">
        <v>7753</v>
      </c>
      <c r="J1869" s="49" t="s">
        <v>7754</v>
      </c>
      <c r="K1869" s="48">
        <v>-5065</v>
      </c>
      <c r="L1869" s="48" t="s">
        <v>10685</v>
      </c>
      <c r="M1869" s="49" t="s">
        <v>9369</v>
      </c>
      <c r="N1869" s="49"/>
      <c r="O1869" s="50" t="s">
        <v>10485</v>
      </c>
      <c r="P1869" s="50" t="s">
        <v>7755</v>
      </c>
    </row>
    <row r="1870" spans="1:16" ht="13.5" thickBot="1" x14ac:dyDescent="0.25">
      <c r="A1870" s="15" t="str">
        <f t="shared" si="174"/>
        <v> ST 21.218 </v>
      </c>
      <c r="B1870" s="21" t="str">
        <f t="shared" si="175"/>
        <v>I</v>
      </c>
      <c r="C1870" s="15">
        <f t="shared" si="176"/>
        <v>37147.569000000003</v>
      </c>
      <c r="D1870" s="19" t="str">
        <f t="shared" si="177"/>
        <v>vis</v>
      </c>
      <c r="E1870" s="47" t="e">
        <f>VLOOKUP(C1870,Active!C$21:E$693,3,FALSE)</f>
        <v>#N/A</v>
      </c>
      <c r="F1870" s="21" t="s">
        <v>9287</v>
      </c>
      <c r="G1870" s="19" t="str">
        <f t="shared" si="178"/>
        <v>37147.569</v>
      </c>
      <c r="H1870" s="15">
        <f t="shared" si="179"/>
        <v>-5064</v>
      </c>
      <c r="I1870" s="48" t="s">
        <v>7756</v>
      </c>
      <c r="J1870" s="49" t="s">
        <v>7757</v>
      </c>
      <c r="K1870" s="48">
        <v>-5064</v>
      </c>
      <c r="L1870" s="48" t="s">
        <v>10660</v>
      </c>
      <c r="M1870" s="49" t="s">
        <v>9369</v>
      </c>
      <c r="N1870" s="49"/>
      <c r="O1870" s="50" t="s">
        <v>6969</v>
      </c>
      <c r="P1870" s="50" t="s">
        <v>7752</v>
      </c>
    </row>
    <row r="1871" spans="1:16" ht="13.5" thickBot="1" x14ac:dyDescent="0.25">
      <c r="A1871" s="15" t="str">
        <f t="shared" si="174"/>
        <v> PZ 14.40 </v>
      </c>
      <c r="B1871" s="21" t="str">
        <f t="shared" si="175"/>
        <v>I</v>
      </c>
      <c r="C1871" s="15">
        <f t="shared" si="176"/>
        <v>37152.349000000002</v>
      </c>
      <c r="D1871" s="19" t="str">
        <f t="shared" si="177"/>
        <v>vis</v>
      </c>
      <c r="E1871" s="47" t="e">
        <f>VLOOKUP(C1871,Active!C$21:E$693,3,FALSE)</f>
        <v>#N/A</v>
      </c>
      <c r="F1871" s="21" t="s">
        <v>9287</v>
      </c>
      <c r="G1871" s="19" t="str">
        <f t="shared" si="178"/>
        <v>37152.349</v>
      </c>
      <c r="H1871" s="15">
        <f t="shared" si="179"/>
        <v>-5060</v>
      </c>
      <c r="I1871" s="48" t="s">
        <v>7758</v>
      </c>
      <c r="J1871" s="49" t="s">
        <v>7759</v>
      </c>
      <c r="K1871" s="48">
        <v>-5060</v>
      </c>
      <c r="L1871" s="48" t="s">
        <v>10586</v>
      </c>
      <c r="M1871" s="49" t="s">
        <v>9369</v>
      </c>
      <c r="N1871" s="49"/>
      <c r="O1871" s="50" t="s">
        <v>7572</v>
      </c>
      <c r="P1871" s="50" t="s">
        <v>7677</v>
      </c>
    </row>
    <row r="1872" spans="1:16" ht="13.5" thickBot="1" x14ac:dyDescent="0.25">
      <c r="A1872" s="15" t="str">
        <f t="shared" si="174"/>
        <v> PZ 14.40 </v>
      </c>
      <c r="B1872" s="21" t="str">
        <f t="shared" si="175"/>
        <v>I</v>
      </c>
      <c r="C1872" s="15">
        <f t="shared" si="176"/>
        <v>37158.332000000002</v>
      </c>
      <c r="D1872" s="19" t="str">
        <f t="shared" si="177"/>
        <v>vis</v>
      </c>
      <c r="E1872" s="47" t="e">
        <f>VLOOKUP(C1872,Active!C$21:E$693,3,FALSE)</f>
        <v>#N/A</v>
      </c>
      <c r="F1872" s="21" t="s">
        <v>9287</v>
      </c>
      <c r="G1872" s="19" t="str">
        <f t="shared" si="178"/>
        <v>37158.332</v>
      </c>
      <c r="H1872" s="15">
        <f t="shared" si="179"/>
        <v>-5055</v>
      </c>
      <c r="I1872" s="48" t="s">
        <v>7760</v>
      </c>
      <c r="J1872" s="49" t="s">
        <v>7761</v>
      </c>
      <c r="K1872" s="48">
        <v>-5055</v>
      </c>
      <c r="L1872" s="48" t="s">
        <v>10639</v>
      </c>
      <c r="M1872" s="49" t="s">
        <v>9369</v>
      </c>
      <c r="N1872" s="49"/>
      <c r="O1872" s="50" t="s">
        <v>7572</v>
      </c>
      <c r="P1872" s="50" t="s">
        <v>7677</v>
      </c>
    </row>
    <row r="1873" spans="1:16" ht="13.5" thickBot="1" x14ac:dyDescent="0.25">
      <c r="A1873" s="15" t="str">
        <f t="shared" si="174"/>
        <v> AC 217.12 </v>
      </c>
      <c r="B1873" s="21" t="str">
        <f t="shared" si="175"/>
        <v>I</v>
      </c>
      <c r="C1873" s="15">
        <f t="shared" si="176"/>
        <v>37158.338000000003</v>
      </c>
      <c r="D1873" s="19" t="str">
        <f t="shared" si="177"/>
        <v>vis</v>
      </c>
      <c r="E1873" s="47" t="e">
        <f>VLOOKUP(C1873,Active!C$21:E$693,3,FALSE)</f>
        <v>#N/A</v>
      </c>
      <c r="F1873" s="21" t="s">
        <v>9287</v>
      </c>
      <c r="G1873" s="19" t="str">
        <f t="shared" si="178"/>
        <v>37158.338</v>
      </c>
      <c r="H1873" s="15">
        <f t="shared" si="179"/>
        <v>-5055</v>
      </c>
      <c r="I1873" s="48" t="s">
        <v>7762</v>
      </c>
      <c r="J1873" s="49" t="s">
        <v>7763</v>
      </c>
      <c r="K1873" s="48">
        <v>-5055</v>
      </c>
      <c r="L1873" s="48" t="s">
        <v>10688</v>
      </c>
      <c r="M1873" s="49" t="s">
        <v>9369</v>
      </c>
      <c r="N1873" s="49"/>
      <c r="O1873" s="50" t="s">
        <v>10364</v>
      </c>
      <c r="P1873" s="50" t="s">
        <v>7764</v>
      </c>
    </row>
    <row r="1874" spans="1:16" ht="13.5" thickBot="1" x14ac:dyDescent="0.25">
      <c r="A1874" s="15" t="str">
        <f t="shared" si="174"/>
        <v> PZ 14.503 </v>
      </c>
      <c r="B1874" s="21" t="str">
        <f t="shared" si="175"/>
        <v>I</v>
      </c>
      <c r="C1874" s="15">
        <f t="shared" si="176"/>
        <v>37158.339</v>
      </c>
      <c r="D1874" s="19" t="str">
        <f t="shared" si="177"/>
        <v>vis</v>
      </c>
      <c r="E1874" s="47" t="e">
        <f>VLOOKUP(C1874,Active!C$21:E$693,3,FALSE)</f>
        <v>#N/A</v>
      </c>
      <c r="F1874" s="21" t="s">
        <v>9287</v>
      </c>
      <c r="G1874" s="19" t="str">
        <f t="shared" si="178"/>
        <v>37158.339</v>
      </c>
      <c r="H1874" s="15">
        <f t="shared" si="179"/>
        <v>-5055</v>
      </c>
      <c r="I1874" s="48" t="s">
        <v>7765</v>
      </c>
      <c r="J1874" s="49" t="s">
        <v>7766</v>
      </c>
      <c r="K1874" s="48">
        <v>-5055</v>
      </c>
      <c r="L1874" s="48" t="s">
        <v>10775</v>
      </c>
      <c r="M1874" s="49" t="s">
        <v>9369</v>
      </c>
      <c r="N1874" s="49"/>
      <c r="O1874" s="50" t="s">
        <v>7767</v>
      </c>
      <c r="P1874" s="50" t="s">
        <v>7768</v>
      </c>
    </row>
    <row r="1875" spans="1:16" ht="13.5" thickBot="1" x14ac:dyDescent="0.25">
      <c r="A1875" s="15" t="str">
        <f t="shared" si="174"/>
        <v> PZ 14.40 </v>
      </c>
      <c r="B1875" s="21" t="str">
        <f t="shared" si="175"/>
        <v>I</v>
      </c>
      <c r="C1875" s="15">
        <f t="shared" si="176"/>
        <v>37164.302000000003</v>
      </c>
      <c r="D1875" s="19" t="str">
        <f t="shared" si="177"/>
        <v>vis</v>
      </c>
      <c r="E1875" s="47" t="e">
        <f>VLOOKUP(C1875,Active!C$21:E$693,3,FALSE)</f>
        <v>#N/A</v>
      </c>
      <c r="F1875" s="21" t="s">
        <v>9287</v>
      </c>
      <c r="G1875" s="19" t="str">
        <f t="shared" si="178"/>
        <v>37164.302</v>
      </c>
      <c r="H1875" s="15">
        <f t="shared" si="179"/>
        <v>-5050</v>
      </c>
      <c r="I1875" s="48" t="s">
        <v>7769</v>
      </c>
      <c r="J1875" s="49" t="s">
        <v>7770</v>
      </c>
      <c r="K1875" s="48">
        <v>-5050</v>
      </c>
      <c r="L1875" s="48" t="s">
        <v>10586</v>
      </c>
      <c r="M1875" s="49" t="s">
        <v>9369</v>
      </c>
      <c r="N1875" s="49"/>
      <c r="O1875" s="50" t="s">
        <v>7572</v>
      </c>
      <c r="P1875" s="50" t="s">
        <v>7677</v>
      </c>
    </row>
    <row r="1876" spans="1:16" ht="13.5" thickBot="1" x14ac:dyDescent="0.25">
      <c r="A1876" s="15" t="str">
        <f t="shared" si="174"/>
        <v> AC 217.12 </v>
      </c>
      <c r="B1876" s="21" t="str">
        <f t="shared" si="175"/>
        <v>I</v>
      </c>
      <c r="C1876" s="15">
        <f t="shared" si="176"/>
        <v>37164.303</v>
      </c>
      <c r="D1876" s="19" t="str">
        <f t="shared" si="177"/>
        <v>vis</v>
      </c>
      <c r="E1876" s="47" t="e">
        <f>VLOOKUP(C1876,Active!C$21:E$693,3,FALSE)</f>
        <v>#N/A</v>
      </c>
      <c r="F1876" s="21" t="s">
        <v>9287</v>
      </c>
      <c r="G1876" s="19" t="str">
        <f t="shared" si="178"/>
        <v>37164.303</v>
      </c>
      <c r="H1876" s="15">
        <f t="shared" si="179"/>
        <v>-5050</v>
      </c>
      <c r="I1876" s="48" t="s">
        <v>7771</v>
      </c>
      <c r="J1876" s="49" t="s">
        <v>7772</v>
      </c>
      <c r="K1876" s="48">
        <v>-5050</v>
      </c>
      <c r="L1876" s="48" t="s">
        <v>10660</v>
      </c>
      <c r="M1876" s="49" t="s">
        <v>9369</v>
      </c>
      <c r="N1876" s="49"/>
      <c r="O1876" s="50" t="s">
        <v>10364</v>
      </c>
      <c r="P1876" s="50" t="s">
        <v>7764</v>
      </c>
    </row>
    <row r="1877" spans="1:16" ht="13.5" thickBot="1" x14ac:dyDescent="0.25">
      <c r="A1877" s="15" t="str">
        <f t="shared" si="174"/>
        <v> PZ 14.503 </v>
      </c>
      <c r="B1877" s="21" t="str">
        <f t="shared" si="175"/>
        <v>I</v>
      </c>
      <c r="C1877" s="15">
        <f t="shared" si="176"/>
        <v>37164.322</v>
      </c>
      <c r="D1877" s="19" t="str">
        <f t="shared" si="177"/>
        <v>vis</v>
      </c>
      <c r="E1877" s="47" t="e">
        <f>VLOOKUP(C1877,Active!C$21:E$693,3,FALSE)</f>
        <v>#N/A</v>
      </c>
      <c r="F1877" s="21" t="s">
        <v>9287</v>
      </c>
      <c r="G1877" s="19" t="str">
        <f t="shared" si="178"/>
        <v>37164.322</v>
      </c>
      <c r="H1877" s="15">
        <f t="shared" si="179"/>
        <v>-5050</v>
      </c>
      <c r="I1877" s="48" t="s">
        <v>7773</v>
      </c>
      <c r="J1877" s="49" t="s">
        <v>7774</v>
      </c>
      <c r="K1877" s="48">
        <v>-5050</v>
      </c>
      <c r="L1877" s="48" t="s">
        <v>10846</v>
      </c>
      <c r="M1877" s="49" t="s">
        <v>9369</v>
      </c>
      <c r="N1877" s="49"/>
      <c r="O1877" s="50" t="s">
        <v>7767</v>
      </c>
      <c r="P1877" s="50" t="s">
        <v>7768</v>
      </c>
    </row>
    <row r="1878" spans="1:16" ht="13.5" thickBot="1" x14ac:dyDescent="0.25">
      <c r="A1878" s="15" t="str">
        <f t="shared" si="174"/>
        <v> PZ 14.503 </v>
      </c>
      <c r="B1878" s="21" t="str">
        <f t="shared" si="175"/>
        <v>I</v>
      </c>
      <c r="C1878" s="15">
        <f t="shared" si="176"/>
        <v>37165.504000000001</v>
      </c>
      <c r="D1878" s="19" t="str">
        <f t="shared" si="177"/>
        <v>vis</v>
      </c>
      <c r="E1878" s="47" t="e">
        <f>VLOOKUP(C1878,Active!C$21:E$693,3,FALSE)</f>
        <v>#N/A</v>
      </c>
      <c r="F1878" s="21" t="s">
        <v>9287</v>
      </c>
      <c r="G1878" s="19" t="str">
        <f t="shared" si="178"/>
        <v>37165.504</v>
      </c>
      <c r="H1878" s="15">
        <f t="shared" si="179"/>
        <v>-5049</v>
      </c>
      <c r="I1878" s="48" t="s">
        <v>7775</v>
      </c>
      <c r="J1878" s="49" t="s">
        <v>7776</v>
      </c>
      <c r="K1878" s="48">
        <v>-5049</v>
      </c>
      <c r="L1878" s="48" t="s">
        <v>10634</v>
      </c>
      <c r="M1878" s="49" t="s">
        <v>9369</v>
      </c>
      <c r="N1878" s="49"/>
      <c r="O1878" s="50" t="s">
        <v>7767</v>
      </c>
      <c r="P1878" s="50" t="s">
        <v>7768</v>
      </c>
    </row>
    <row r="1879" spans="1:16" ht="13.5" thickBot="1" x14ac:dyDescent="0.25">
      <c r="A1879" s="15" t="str">
        <f t="shared" si="174"/>
        <v> PZ 14.346 </v>
      </c>
      <c r="B1879" s="21" t="str">
        <f t="shared" si="175"/>
        <v>I</v>
      </c>
      <c r="C1879" s="15">
        <f t="shared" si="176"/>
        <v>37165.506000000001</v>
      </c>
      <c r="D1879" s="19" t="str">
        <f t="shared" si="177"/>
        <v>vis</v>
      </c>
      <c r="E1879" s="47" t="e">
        <f>VLOOKUP(C1879,Active!C$21:E$693,3,FALSE)</f>
        <v>#N/A</v>
      </c>
      <c r="F1879" s="21" t="s">
        <v>9287</v>
      </c>
      <c r="G1879" s="19" t="str">
        <f t="shared" si="178"/>
        <v>37165.506</v>
      </c>
      <c r="H1879" s="15">
        <f t="shared" si="179"/>
        <v>-5049</v>
      </c>
      <c r="I1879" s="48" t="s">
        <v>7777</v>
      </c>
      <c r="J1879" s="49" t="s">
        <v>7778</v>
      </c>
      <c r="K1879" s="48">
        <v>-5049</v>
      </c>
      <c r="L1879" s="48" t="s">
        <v>10685</v>
      </c>
      <c r="M1879" s="49" t="s">
        <v>9369</v>
      </c>
      <c r="N1879" s="49"/>
      <c r="O1879" s="50" t="s">
        <v>7779</v>
      </c>
      <c r="P1879" s="50" t="s">
        <v>7780</v>
      </c>
    </row>
    <row r="1880" spans="1:16" ht="13.5" thickBot="1" x14ac:dyDescent="0.25">
      <c r="A1880" s="15" t="str">
        <f t="shared" si="174"/>
        <v> PZ 14.346 </v>
      </c>
      <c r="B1880" s="21" t="str">
        <f t="shared" si="175"/>
        <v>I</v>
      </c>
      <c r="C1880" s="15">
        <f t="shared" si="176"/>
        <v>37170.284</v>
      </c>
      <c r="D1880" s="19" t="str">
        <f t="shared" si="177"/>
        <v>vis</v>
      </c>
      <c r="E1880" s="47" t="e">
        <f>VLOOKUP(C1880,Active!C$21:E$693,3,FALSE)</f>
        <v>#N/A</v>
      </c>
      <c r="F1880" s="21" t="s">
        <v>9287</v>
      </c>
      <c r="G1880" s="19" t="str">
        <f t="shared" si="178"/>
        <v>37170.284</v>
      </c>
      <c r="H1880" s="15">
        <f t="shared" si="179"/>
        <v>-5045</v>
      </c>
      <c r="I1880" s="48" t="s">
        <v>7781</v>
      </c>
      <c r="J1880" s="49" t="s">
        <v>7782</v>
      </c>
      <c r="K1880" s="48">
        <v>-5045</v>
      </c>
      <c r="L1880" s="48" t="s">
        <v>10639</v>
      </c>
      <c r="M1880" s="49" t="s">
        <v>9369</v>
      </c>
      <c r="N1880" s="49"/>
      <c r="O1880" s="50" t="s">
        <v>7779</v>
      </c>
      <c r="P1880" s="50" t="s">
        <v>7780</v>
      </c>
    </row>
    <row r="1881" spans="1:16" ht="13.5" thickBot="1" x14ac:dyDescent="0.25">
      <c r="A1881" s="15" t="str">
        <f t="shared" si="174"/>
        <v> PZ 14.503 </v>
      </c>
      <c r="B1881" s="21" t="str">
        <f t="shared" si="175"/>
        <v>I</v>
      </c>
      <c r="C1881" s="15">
        <f t="shared" si="176"/>
        <v>37170.288999999997</v>
      </c>
      <c r="D1881" s="19" t="str">
        <f t="shared" si="177"/>
        <v>vis</v>
      </c>
      <c r="E1881" s="47" t="e">
        <f>VLOOKUP(C1881,Active!C$21:E$693,3,FALSE)</f>
        <v>#N/A</v>
      </c>
      <c r="F1881" s="21" t="s">
        <v>9287</v>
      </c>
      <c r="G1881" s="19" t="str">
        <f t="shared" si="178"/>
        <v>37170.289</v>
      </c>
      <c r="H1881" s="15">
        <f t="shared" si="179"/>
        <v>-5045</v>
      </c>
      <c r="I1881" s="48" t="s">
        <v>7783</v>
      </c>
      <c r="J1881" s="49" t="s">
        <v>7784</v>
      </c>
      <c r="K1881" s="48">
        <v>-5045</v>
      </c>
      <c r="L1881" s="48" t="s">
        <v>10742</v>
      </c>
      <c r="M1881" s="49" t="s">
        <v>9369</v>
      </c>
      <c r="N1881" s="49"/>
      <c r="O1881" s="50" t="s">
        <v>7767</v>
      </c>
      <c r="P1881" s="50" t="s">
        <v>7768</v>
      </c>
    </row>
    <row r="1882" spans="1:16" ht="13.5" thickBot="1" x14ac:dyDescent="0.25">
      <c r="A1882" s="15" t="str">
        <f t="shared" si="174"/>
        <v> ST 21.218 </v>
      </c>
      <c r="B1882" s="21" t="str">
        <f t="shared" si="175"/>
        <v>I</v>
      </c>
      <c r="C1882" s="15">
        <f t="shared" si="176"/>
        <v>37171.476999999999</v>
      </c>
      <c r="D1882" s="19" t="str">
        <f t="shared" si="177"/>
        <v>vis</v>
      </c>
      <c r="E1882" s="47" t="e">
        <f>VLOOKUP(C1882,Active!C$21:E$693,3,FALSE)</f>
        <v>#N/A</v>
      </c>
      <c r="F1882" s="21" t="s">
        <v>9287</v>
      </c>
      <c r="G1882" s="19" t="str">
        <f t="shared" si="178"/>
        <v>37171.477</v>
      </c>
      <c r="H1882" s="15">
        <f t="shared" si="179"/>
        <v>-5044</v>
      </c>
      <c r="I1882" s="48" t="s">
        <v>7785</v>
      </c>
      <c r="J1882" s="49" t="s">
        <v>7786</v>
      </c>
      <c r="K1882" s="48">
        <v>-5044</v>
      </c>
      <c r="L1882" s="48" t="s">
        <v>9288</v>
      </c>
      <c r="M1882" s="49" t="s">
        <v>9369</v>
      </c>
      <c r="N1882" s="49"/>
      <c r="O1882" s="50" t="s">
        <v>6969</v>
      </c>
      <c r="P1882" s="50" t="s">
        <v>7752</v>
      </c>
    </row>
    <row r="1883" spans="1:16" ht="13.5" thickBot="1" x14ac:dyDescent="0.25">
      <c r="A1883" s="15" t="str">
        <f t="shared" si="174"/>
        <v> PZ 14.40 </v>
      </c>
      <c r="B1883" s="21" t="str">
        <f t="shared" si="175"/>
        <v>I</v>
      </c>
      <c r="C1883" s="15">
        <f t="shared" si="176"/>
        <v>37171.476999999999</v>
      </c>
      <c r="D1883" s="19" t="str">
        <f t="shared" si="177"/>
        <v>vis</v>
      </c>
      <c r="E1883" s="47" t="e">
        <f>VLOOKUP(C1883,Active!C$21:E$693,3,FALSE)</f>
        <v>#N/A</v>
      </c>
      <c r="F1883" s="21" t="s">
        <v>9287</v>
      </c>
      <c r="G1883" s="19" t="str">
        <f t="shared" si="178"/>
        <v>37171.477</v>
      </c>
      <c r="H1883" s="15">
        <f t="shared" si="179"/>
        <v>-5044</v>
      </c>
      <c r="I1883" s="48" t="s">
        <v>7785</v>
      </c>
      <c r="J1883" s="49" t="s">
        <v>7786</v>
      </c>
      <c r="K1883" s="48">
        <v>-5044</v>
      </c>
      <c r="L1883" s="48" t="s">
        <v>9288</v>
      </c>
      <c r="M1883" s="49" t="s">
        <v>9369</v>
      </c>
      <c r="N1883" s="49"/>
      <c r="O1883" s="50" t="s">
        <v>7572</v>
      </c>
      <c r="P1883" s="50" t="s">
        <v>7677</v>
      </c>
    </row>
    <row r="1884" spans="1:16" ht="13.5" thickBot="1" x14ac:dyDescent="0.25">
      <c r="A1884" s="15" t="str">
        <f t="shared" si="174"/>
        <v> PZ 14.346 </v>
      </c>
      <c r="B1884" s="21" t="str">
        <f t="shared" si="175"/>
        <v>I</v>
      </c>
      <c r="C1884" s="15">
        <f t="shared" si="176"/>
        <v>37171.480000000003</v>
      </c>
      <c r="D1884" s="19" t="str">
        <f t="shared" si="177"/>
        <v>vis</v>
      </c>
      <c r="E1884" s="47" t="e">
        <f>VLOOKUP(C1884,Active!C$21:E$693,3,FALSE)</f>
        <v>#N/A</v>
      </c>
      <c r="F1884" s="21" t="s">
        <v>9287</v>
      </c>
      <c r="G1884" s="19" t="str">
        <f t="shared" si="178"/>
        <v>37171.480</v>
      </c>
      <c r="H1884" s="15">
        <f t="shared" si="179"/>
        <v>-5044</v>
      </c>
      <c r="I1884" s="48" t="s">
        <v>7787</v>
      </c>
      <c r="J1884" s="49" t="s">
        <v>7788</v>
      </c>
      <c r="K1884" s="48">
        <v>-5044</v>
      </c>
      <c r="L1884" s="48" t="s">
        <v>10634</v>
      </c>
      <c r="M1884" s="49" t="s">
        <v>9369</v>
      </c>
      <c r="N1884" s="49"/>
      <c r="O1884" s="50" t="s">
        <v>7779</v>
      </c>
      <c r="P1884" s="50" t="s">
        <v>7780</v>
      </c>
    </row>
    <row r="1885" spans="1:16" ht="13.5" thickBot="1" x14ac:dyDescent="0.25">
      <c r="A1885" s="15" t="str">
        <f t="shared" si="174"/>
        <v> PZ 14.503 </v>
      </c>
      <c r="B1885" s="21" t="str">
        <f t="shared" si="175"/>
        <v>I</v>
      </c>
      <c r="C1885" s="15">
        <f t="shared" si="176"/>
        <v>37171.483999999997</v>
      </c>
      <c r="D1885" s="19" t="str">
        <f t="shared" si="177"/>
        <v>vis</v>
      </c>
      <c r="E1885" s="47" t="e">
        <f>VLOOKUP(C1885,Active!C$21:E$693,3,FALSE)</f>
        <v>#N/A</v>
      </c>
      <c r="F1885" s="21" t="s">
        <v>9287</v>
      </c>
      <c r="G1885" s="19" t="str">
        <f t="shared" si="178"/>
        <v>37171.484</v>
      </c>
      <c r="H1885" s="15">
        <f t="shared" si="179"/>
        <v>-5044</v>
      </c>
      <c r="I1885" s="48" t="s">
        <v>7789</v>
      </c>
      <c r="J1885" s="49" t="s">
        <v>7790</v>
      </c>
      <c r="K1885" s="48">
        <v>-5044</v>
      </c>
      <c r="L1885" s="48" t="s">
        <v>10742</v>
      </c>
      <c r="M1885" s="49" t="s">
        <v>9369</v>
      </c>
      <c r="N1885" s="49"/>
      <c r="O1885" s="50" t="s">
        <v>7767</v>
      </c>
      <c r="P1885" s="50" t="s">
        <v>7768</v>
      </c>
    </row>
    <row r="1886" spans="1:16" ht="13.5" thickBot="1" x14ac:dyDescent="0.25">
      <c r="A1886" s="15" t="str">
        <f t="shared" si="174"/>
        <v> ST 21.218 </v>
      </c>
      <c r="B1886" s="21" t="str">
        <f t="shared" si="175"/>
        <v>I</v>
      </c>
      <c r="C1886" s="15">
        <f t="shared" si="176"/>
        <v>37172.67</v>
      </c>
      <c r="D1886" s="19" t="str">
        <f t="shared" si="177"/>
        <v>vis</v>
      </c>
      <c r="E1886" s="47" t="e">
        <f>VLOOKUP(C1886,Active!C$21:E$693,3,FALSE)</f>
        <v>#N/A</v>
      </c>
      <c r="F1886" s="21" t="s">
        <v>9287</v>
      </c>
      <c r="G1886" s="19" t="str">
        <f t="shared" si="178"/>
        <v>37172.670</v>
      </c>
      <c r="H1886" s="15">
        <f t="shared" si="179"/>
        <v>-5043</v>
      </c>
      <c r="I1886" s="48" t="s">
        <v>7791</v>
      </c>
      <c r="J1886" s="49" t="s">
        <v>7792</v>
      </c>
      <c r="K1886" s="48">
        <v>-5043</v>
      </c>
      <c r="L1886" s="48" t="s">
        <v>10660</v>
      </c>
      <c r="M1886" s="49" t="s">
        <v>9369</v>
      </c>
      <c r="N1886" s="49"/>
      <c r="O1886" s="50" t="s">
        <v>6969</v>
      </c>
      <c r="P1886" s="50" t="s">
        <v>7752</v>
      </c>
    </row>
    <row r="1887" spans="1:16" ht="13.5" thickBot="1" x14ac:dyDescent="0.25">
      <c r="A1887" s="15" t="str">
        <f t="shared" si="174"/>
        <v> AC 217.12 </v>
      </c>
      <c r="B1887" s="21" t="str">
        <f t="shared" si="175"/>
        <v>I</v>
      </c>
      <c r="C1887" s="15">
        <f t="shared" si="176"/>
        <v>37176.254999999997</v>
      </c>
      <c r="D1887" s="19" t="str">
        <f t="shared" si="177"/>
        <v>vis</v>
      </c>
      <c r="E1887" s="47" t="e">
        <f>VLOOKUP(C1887,Active!C$21:E$693,3,FALSE)</f>
        <v>#N/A</v>
      </c>
      <c r="F1887" s="21" t="s">
        <v>9287</v>
      </c>
      <c r="G1887" s="19" t="str">
        <f t="shared" si="178"/>
        <v>37176.255</v>
      </c>
      <c r="H1887" s="15">
        <f t="shared" si="179"/>
        <v>-5040</v>
      </c>
      <c r="I1887" s="48" t="s">
        <v>7793</v>
      </c>
      <c r="J1887" s="49" t="s">
        <v>7794</v>
      </c>
      <c r="K1887" s="48">
        <v>-5040</v>
      </c>
      <c r="L1887" s="48" t="s">
        <v>10660</v>
      </c>
      <c r="M1887" s="49" t="s">
        <v>9369</v>
      </c>
      <c r="N1887" s="49"/>
      <c r="O1887" s="50" t="s">
        <v>10364</v>
      </c>
      <c r="P1887" s="50" t="s">
        <v>7764</v>
      </c>
    </row>
    <row r="1888" spans="1:16" ht="13.5" thickBot="1" x14ac:dyDescent="0.25">
      <c r="A1888" s="15" t="str">
        <f t="shared" si="174"/>
        <v> PZ 14.40 </v>
      </c>
      <c r="B1888" s="21" t="str">
        <f t="shared" si="175"/>
        <v>I</v>
      </c>
      <c r="C1888" s="15">
        <f t="shared" si="176"/>
        <v>37176.258999999998</v>
      </c>
      <c r="D1888" s="19" t="str">
        <f t="shared" si="177"/>
        <v>vis</v>
      </c>
      <c r="E1888" s="47" t="e">
        <f>VLOOKUP(C1888,Active!C$21:E$693,3,FALSE)</f>
        <v>#N/A</v>
      </c>
      <c r="F1888" s="21" t="s">
        <v>9287</v>
      </c>
      <c r="G1888" s="19" t="str">
        <f t="shared" si="178"/>
        <v>37176.259</v>
      </c>
      <c r="H1888" s="15">
        <f t="shared" si="179"/>
        <v>-5040</v>
      </c>
      <c r="I1888" s="48" t="s">
        <v>7795</v>
      </c>
      <c r="J1888" s="49" t="s">
        <v>7796</v>
      </c>
      <c r="K1888" s="48">
        <v>-5040</v>
      </c>
      <c r="L1888" s="48" t="s">
        <v>7644</v>
      </c>
      <c r="M1888" s="49" t="s">
        <v>9369</v>
      </c>
      <c r="N1888" s="49"/>
      <c r="O1888" s="50" t="s">
        <v>7572</v>
      </c>
      <c r="P1888" s="50" t="s">
        <v>7677</v>
      </c>
    </row>
    <row r="1889" spans="1:16" ht="13.5" thickBot="1" x14ac:dyDescent="0.25">
      <c r="A1889" s="15" t="str">
        <f t="shared" si="174"/>
        <v> PZ 14.503 </v>
      </c>
      <c r="B1889" s="21" t="str">
        <f t="shared" si="175"/>
        <v>I</v>
      </c>
      <c r="C1889" s="15">
        <f t="shared" si="176"/>
        <v>37176.275999999998</v>
      </c>
      <c r="D1889" s="19" t="str">
        <f t="shared" si="177"/>
        <v>vis</v>
      </c>
      <c r="E1889" s="47" t="e">
        <f>VLOOKUP(C1889,Active!C$21:E$693,3,FALSE)</f>
        <v>#N/A</v>
      </c>
      <c r="F1889" s="21" t="s">
        <v>9287</v>
      </c>
      <c r="G1889" s="19" t="str">
        <f t="shared" si="178"/>
        <v>37176.276</v>
      </c>
      <c r="H1889" s="15">
        <f t="shared" si="179"/>
        <v>-5040</v>
      </c>
      <c r="I1889" s="48" t="s">
        <v>7797</v>
      </c>
      <c r="J1889" s="49" t="s">
        <v>7798</v>
      </c>
      <c r="K1889" s="48">
        <v>-5040</v>
      </c>
      <c r="L1889" s="48" t="s">
        <v>10707</v>
      </c>
      <c r="M1889" s="49" t="s">
        <v>9369</v>
      </c>
      <c r="N1889" s="49"/>
      <c r="O1889" s="50" t="s">
        <v>7767</v>
      </c>
      <c r="P1889" s="50" t="s">
        <v>7768</v>
      </c>
    </row>
    <row r="1890" spans="1:16" ht="13.5" thickBot="1" x14ac:dyDescent="0.25">
      <c r="A1890" s="15" t="str">
        <f t="shared" si="174"/>
        <v> AN 288.70 </v>
      </c>
      <c r="B1890" s="21" t="str">
        <f t="shared" si="175"/>
        <v>I</v>
      </c>
      <c r="C1890" s="15">
        <f t="shared" si="176"/>
        <v>37189.408000000003</v>
      </c>
      <c r="D1890" s="19" t="str">
        <f t="shared" si="177"/>
        <v>vis</v>
      </c>
      <c r="E1890" s="47" t="e">
        <f>VLOOKUP(C1890,Active!C$21:E$693,3,FALSE)</f>
        <v>#N/A</v>
      </c>
      <c r="F1890" s="21" t="s">
        <v>9287</v>
      </c>
      <c r="G1890" s="19" t="str">
        <f t="shared" si="178"/>
        <v>37189.408</v>
      </c>
      <c r="H1890" s="15">
        <f t="shared" si="179"/>
        <v>-5029</v>
      </c>
      <c r="I1890" s="48" t="s">
        <v>7799</v>
      </c>
      <c r="J1890" s="49" t="s">
        <v>7800</v>
      </c>
      <c r="K1890" s="48">
        <v>-5029</v>
      </c>
      <c r="L1890" s="48" t="s">
        <v>10639</v>
      </c>
      <c r="M1890" s="49" t="s">
        <v>9369</v>
      </c>
      <c r="N1890" s="49"/>
      <c r="O1890" s="50" t="s">
        <v>10809</v>
      </c>
      <c r="P1890" s="50" t="s">
        <v>7801</v>
      </c>
    </row>
    <row r="1891" spans="1:16" ht="13.5" thickBot="1" x14ac:dyDescent="0.25">
      <c r="A1891" s="15" t="str">
        <f t="shared" si="174"/>
        <v> PZ 14.40 </v>
      </c>
      <c r="B1891" s="21" t="str">
        <f t="shared" si="175"/>
        <v>I</v>
      </c>
      <c r="C1891" s="15">
        <f t="shared" si="176"/>
        <v>37189.409</v>
      </c>
      <c r="D1891" s="19" t="str">
        <f t="shared" si="177"/>
        <v>vis</v>
      </c>
      <c r="E1891" s="47" t="e">
        <f>VLOOKUP(C1891,Active!C$21:E$693,3,FALSE)</f>
        <v>#N/A</v>
      </c>
      <c r="F1891" s="21" t="s">
        <v>9287</v>
      </c>
      <c r="G1891" s="19" t="str">
        <f t="shared" si="178"/>
        <v>37189.409</v>
      </c>
      <c r="H1891" s="15">
        <f t="shared" si="179"/>
        <v>-5029</v>
      </c>
      <c r="I1891" s="48" t="s">
        <v>11288</v>
      </c>
      <c r="J1891" s="49" t="s">
        <v>11289</v>
      </c>
      <c r="K1891" s="48">
        <v>-5029</v>
      </c>
      <c r="L1891" s="48" t="s">
        <v>10634</v>
      </c>
      <c r="M1891" s="49" t="s">
        <v>9369</v>
      </c>
      <c r="N1891" s="49"/>
      <c r="O1891" s="50" t="s">
        <v>7572</v>
      </c>
      <c r="P1891" s="50" t="s">
        <v>7677</v>
      </c>
    </row>
    <row r="1892" spans="1:16" ht="13.5" thickBot="1" x14ac:dyDescent="0.25">
      <c r="A1892" s="15" t="str">
        <f t="shared" si="174"/>
        <v> AC 227.21 </v>
      </c>
      <c r="B1892" s="21" t="str">
        <f t="shared" si="175"/>
        <v>I</v>
      </c>
      <c r="C1892" s="15">
        <f t="shared" si="176"/>
        <v>37189.411399999997</v>
      </c>
      <c r="D1892" s="19" t="str">
        <f t="shared" si="177"/>
        <v>vis</v>
      </c>
      <c r="E1892" s="47" t="e">
        <f>VLOOKUP(C1892,Active!C$21:E$693,3,FALSE)</f>
        <v>#N/A</v>
      </c>
      <c r="F1892" s="21" t="s">
        <v>9287</v>
      </c>
      <c r="G1892" s="19" t="str">
        <f t="shared" si="178"/>
        <v>37189.4114</v>
      </c>
      <c r="H1892" s="15">
        <f t="shared" si="179"/>
        <v>-5029</v>
      </c>
      <c r="I1892" s="48" t="s">
        <v>11290</v>
      </c>
      <c r="J1892" s="49" t="s">
        <v>11291</v>
      </c>
      <c r="K1892" s="48">
        <v>-5029</v>
      </c>
      <c r="L1892" s="48" t="s">
        <v>11292</v>
      </c>
      <c r="M1892" s="49" t="s">
        <v>9369</v>
      </c>
      <c r="N1892" s="49"/>
      <c r="O1892" s="50" t="s">
        <v>10977</v>
      </c>
      <c r="P1892" s="50" t="s">
        <v>7637</v>
      </c>
    </row>
    <row r="1893" spans="1:16" ht="13.5" thickBot="1" x14ac:dyDescent="0.25">
      <c r="A1893" s="15" t="str">
        <f t="shared" si="174"/>
        <v> BAC 13.128 </v>
      </c>
      <c r="B1893" s="21" t="str">
        <f t="shared" si="175"/>
        <v>I</v>
      </c>
      <c r="C1893" s="15">
        <f t="shared" si="176"/>
        <v>37190.601000000002</v>
      </c>
      <c r="D1893" s="19" t="str">
        <f t="shared" si="177"/>
        <v>vis</v>
      </c>
      <c r="E1893" s="47" t="e">
        <f>VLOOKUP(C1893,Active!C$21:E$693,3,FALSE)</f>
        <v>#N/A</v>
      </c>
      <c r="F1893" s="21" t="s">
        <v>9287</v>
      </c>
      <c r="G1893" s="19" t="str">
        <f t="shared" si="178"/>
        <v>37190.601</v>
      </c>
      <c r="H1893" s="15">
        <f t="shared" si="179"/>
        <v>-5028</v>
      </c>
      <c r="I1893" s="48" t="s">
        <v>11293</v>
      </c>
      <c r="J1893" s="49" t="s">
        <v>11294</v>
      </c>
      <c r="K1893" s="48">
        <v>-5028</v>
      </c>
      <c r="L1893" s="48" t="s">
        <v>9288</v>
      </c>
      <c r="M1893" s="49" t="s">
        <v>9369</v>
      </c>
      <c r="N1893" s="49"/>
      <c r="O1893" s="50" t="s">
        <v>11295</v>
      </c>
      <c r="P1893" s="50" t="s">
        <v>11296</v>
      </c>
    </row>
    <row r="1894" spans="1:16" ht="13.5" thickBot="1" x14ac:dyDescent="0.25">
      <c r="A1894" s="15" t="str">
        <f t="shared" si="174"/>
        <v> PZ 14.346 </v>
      </c>
      <c r="B1894" s="21" t="str">
        <f t="shared" si="175"/>
        <v>I</v>
      </c>
      <c r="C1894" s="15">
        <f t="shared" si="176"/>
        <v>37195.385000000002</v>
      </c>
      <c r="D1894" s="19" t="str">
        <f t="shared" si="177"/>
        <v>vis</v>
      </c>
      <c r="E1894" s="47" t="e">
        <f>VLOOKUP(C1894,Active!C$21:E$693,3,FALSE)</f>
        <v>#N/A</v>
      </c>
      <c r="F1894" s="21" t="s">
        <v>9287</v>
      </c>
      <c r="G1894" s="19" t="str">
        <f t="shared" si="178"/>
        <v>37195.385</v>
      </c>
      <c r="H1894" s="15">
        <f t="shared" si="179"/>
        <v>-5024</v>
      </c>
      <c r="I1894" s="48" t="s">
        <v>11297</v>
      </c>
      <c r="J1894" s="49" t="s">
        <v>11298</v>
      </c>
      <c r="K1894" s="48">
        <v>-5024</v>
      </c>
      <c r="L1894" s="48" t="s">
        <v>10634</v>
      </c>
      <c r="M1894" s="49" t="s">
        <v>9369</v>
      </c>
      <c r="N1894" s="49"/>
      <c r="O1894" s="50" t="s">
        <v>7779</v>
      </c>
      <c r="P1894" s="50" t="s">
        <v>7780</v>
      </c>
    </row>
    <row r="1895" spans="1:16" ht="13.5" thickBot="1" x14ac:dyDescent="0.25">
      <c r="A1895" s="15" t="str">
        <f t="shared" si="174"/>
        <v> AC 217.12 </v>
      </c>
      <c r="B1895" s="21" t="str">
        <f t="shared" si="175"/>
        <v>I</v>
      </c>
      <c r="C1895" s="15">
        <f t="shared" si="176"/>
        <v>37195.392</v>
      </c>
      <c r="D1895" s="19" t="str">
        <f t="shared" si="177"/>
        <v>vis</v>
      </c>
      <c r="E1895" s="47" t="e">
        <f>VLOOKUP(C1895,Active!C$21:E$693,3,FALSE)</f>
        <v>#N/A</v>
      </c>
      <c r="F1895" s="21" t="s">
        <v>9287</v>
      </c>
      <c r="G1895" s="19" t="str">
        <f t="shared" si="178"/>
        <v>37195.392</v>
      </c>
      <c r="H1895" s="15">
        <f t="shared" si="179"/>
        <v>-5024</v>
      </c>
      <c r="I1895" s="48" t="s">
        <v>11299</v>
      </c>
      <c r="J1895" s="49" t="s">
        <v>11300</v>
      </c>
      <c r="K1895" s="48">
        <v>-5024</v>
      </c>
      <c r="L1895" s="48" t="s">
        <v>10710</v>
      </c>
      <c r="M1895" s="49" t="s">
        <v>9369</v>
      </c>
      <c r="N1895" s="49"/>
      <c r="O1895" s="50" t="s">
        <v>10364</v>
      </c>
      <c r="P1895" s="50" t="s">
        <v>7764</v>
      </c>
    </row>
    <row r="1896" spans="1:16" ht="13.5" thickBot="1" x14ac:dyDescent="0.25">
      <c r="A1896" s="15" t="str">
        <f t="shared" si="174"/>
        <v> PZ 14.503 </v>
      </c>
      <c r="B1896" s="21" t="str">
        <f t="shared" si="175"/>
        <v>I</v>
      </c>
      <c r="C1896" s="15">
        <f t="shared" si="176"/>
        <v>37195.394999999997</v>
      </c>
      <c r="D1896" s="19" t="str">
        <f t="shared" si="177"/>
        <v>vis</v>
      </c>
      <c r="E1896" s="47" t="e">
        <f>VLOOKUP(C1896,Active!C$21:E$693,3,FALSE)</f>
        <v>#N/A</v>
      </c>
      <c r="F1896" s="21" t="s">
        <v>9287</v>
      </c>
      <c r="G1896" s="19" t="str">
        <f t="shared" si="178"/>
        <v>37195.395</v>
      </c>
      <c r="H1896" s="15">
        <f t="shared" si="179"/>
        <v>-5024</v>
      </c>
      <c r="I1896" s="48" t="s">
        <v>11301</v>
      </c>
      <c r="J1896" s="49" t="s">
        <v>11302</v>
      </c>
      <c r="K1896" s="48">
        <v>-5024</v>
      </c>
      <c r="L1896" s="48" t="s">
        <v>10723</v>
      </c>
      <c r="M1896" s="49" t="s">
        <v>9369</v>
      </c>
      <c r="N1896" s="49"/>
      <c r="O1896" s="50" t="s">
        <v>7767</v>
      </c>
      <c r="P1896" s="50" t="s">
        <v>7768</v>
      </c>
    </row>
    <row r="1897" spans="1:16" ht="13.5" thickBot="1" x14ac:dyDescent="0.25">
      <c r="A1897" s="15" t="str">
        <f t="shared" si="174"/>
        <v> ST 21.218 </v>
      </c>
      <c r="B1897" s="21" t="str">
        <f t="shared" si="175"/>
        <v>I</v>
      </c>
      <c r="C1897" s="15">
        <f t="shared" si="176"/>
        <v>37196.582000000002</v>
      </c>
      <c r="D1897" s="19" t="str">
        <f t="shared" si="177"/>
        <v>vis</v>
      </c>
      <c r="E1897" s="47" t="e">
        <f>VLOOKUP(C1897,Active!C$21:E$693,3,FALSE)</f>
        <v>#N/A</v>
      </c>
      <c r="F1897" s="21" t="s">
        <v>9287</v>
      </c>
      <c r="G1897" s="19" t="str">
        <f t="shared" si="178"/>
        <v>37196.582</v>
      </c>
      <c r="H1897" s="15">
        <f t="shared" si="179"/>
        <v>-5023</v>
      </c>
      <c r="I1897" s="48" t="s">
        <v>11303</v>
      </c>
      <c r="J1897" s="49" t="s">
        <v>11304</v>
      </c>
      <c r="K1897" s="48">
        <v>-5023</v>
      </c>
      <c r="L1897" s="48" t="s">
        <v>10615</v>
      </c>
      <c r="M1897" s="49" t="s">
        <v>9369</v>
      </c>
      <c r="N1897" s="49"/>
      <c r="O1897" s="50" t="s">
        <v>6969</v>
      </c>
      <c r="P1897" s="50" t="s">
        <v>7752</v>
      </c>
    </row>
    <row r="1898" spans="1:16" ht="13.5" thickBot="1" x14ac:dyDescent="0.25">
      <c r="A1898" s="15" t="str">
        <f t="shared" si="174"/>
        <v> AC 227.21 </v>
      </c>
      <c r="B1898" s="21" t="str">
        <f t="shared" si="175"/>
        <v>I</v>
      </c>
      <c r="C1898" s="15">
        <f t="shared" si="176"/>
        <v>37201.363299999997</v>
      </c>
      <c r="D1898" s="19" t="str">
        <f t="shared" si="177"/>
        <v>vis</v>
      </c>
      <c r="E1898" s="47" t="e">
        <f>VLOOKUP(C1898,Active!C$21:E$693,3,FALSE)</f>
        <v>#N/A</v>
      </c>
      <c r="F1898" s="21" t="s">
        <v>9287</v>
      </c>
      <c r="G1898" s="19" t="str">
        <f t="shared" si="178"/>
        <v>37201.3633</v>
      </c>
      <c r="H1898" s="15">
        <f t="shared" si="179"/>
        <v>-5019</v>
      </c>
      <c r="I1898" s="48" t="s">
        <v>11305</v>
      </c>
      <c r="J1898" s="49" t="s">
        <v>11306</v>
      </c>
      <c r="K1898" s="48">
        <v>-5019</v>
      </c>
      <c r="L1898" s="48" t="s">
        <v>11307</v>
      </c>
      <c r="M1898" s="49" t="s">
        <v>9369</v>
      </c>
      <c r="N1898" s="49"/>
      <c r="O1898" s="50" t="s">
        <v>10977</v>
      </c>
      <c r="P1898" s="50" t="s">
        <v>7637</v>
      </c>
    </row>
    <row r="1899" spans="1:16" ht="13.5" thickBot="1" x14ac:dyDescent="0.25">
      <c r="A1899" s="15" t="str">
        <f t="shared" si="174"/>
        <v> AA 12.138 </v>
      </c>
      <c r="B1899" s="21" t="str">
        <f t="shared" si="175"/>
        <v>I</v>
      </c>
      <c r="C1899" s="15">
        <f t="shared" si="176"/>
        <v>37201.379500000003</v>
      </c>
      <c r="D1899" s="19" t="str">
        <f t="shared" si="177"/>
        <v>vis</v>
      </c>
      <c r="E1899" s="47" t="e">
        <f>VLOOKUP(C1899,Active!C$21:E$693,3,FALSE)</f>
        <v>#N/A</v>
      </c>
      <c r="F1899" s="21" t="s">
        <v>9287</v>
      </c>
      <c r="G1899" s="19" t="str">
        <f t="shared" si="178"/>
        <v>37201.3795</v>
      </c>
      <c r="H1899" s="15">
        <f t="shared" si="179"/>
        <v>-5019</v>
      </c>
      <c r="I1899" s="48" t="s">
        <v>11308</v>
      </c>
      <c r="J1899" s="49" t="s">
        <v>11309</v>
      </c>
      <c r="K1899" s="48">
        <v>-5019</v>
      </c>
      <c r="L1899" s="48" t="s">
        <v>11310</v>
      </c>
      <c r="M1899" s="49" t="s">
        <v>9289</v>
      </c>
      <c r="N1899" s="49"/>
      <c r="O1899" s="50" t="s">
        <v>7032</v>
      </c>
      <c r="P1899" s="50" t="s">
        <v>11098</v>
      </c>
    </row>
    <row r="1900" spans="1:16" ht="13.5" thickBot="1" x14ac:dyDescent="0.25">
      <c r="A1900" s="15" t="str">
        <f t="shared" si="174"/>
        <v>BAVM 15 </v>
      </c>
      <c r="B1900" s="21" t="str">
        <f t="shared" si="175"/>
        <v>I</v>
      </c>
      <c r="C1900" s="15">
        <f t="shared" si="176"/>
        <v>37202.552000000003</v>
      </c>
      <c r="D1900" s="19" t="str">
        <f t="shared" si="177"/>
        <v>vis</v>
      </c>
      <c r="E1900" s="47" t="e">
        <f>VLOOKUP(C1900,Active!C$21:E$693,3,FALSE)</f>
        <v>#N/A</v>
      </c>
      <c r="F1900" s="21" t="s">
        <v>9287</v>
      </c>
      <c r="G1900" s="19" t="str">
        <f t="shared" si="178"/>
        <v>37202.552</v>
      </c>
      <c r="H1900" s="15">
        <f t="shared" si="179"/>
        <v>-5018</v>
      </c>
      <c r="I1900" s="48" t="s">
        <v>11311</v>
      </c>
      <c r="J1900" s="49" t="s">
        <v>11312</v>
      </c>
      <c r="K1900" s="48">
        <v>-5018</v>
      </c>
      <c r="L1900" s="48" t="s">
        <v>10631</v>
      </c>
      <c r="M1900" s="49" t="s">
        <v>9369</v>
      </c>
      <c r="N1900" s="49"/>
      <c r="O1900" s="50" t="s">
        <v>7739</v>
      </c>
      <c r="P1900" s="51" t="s">
        <v>7714</v>
      </c>
    </row>
    <row r="1901" spans="1:16" ht="13.5" thickBot="1" x14ac:dyDescent="0.25">
      <c r="A1901" s="15" t="str">
        <f t="shared" si="174"/>
        <v>BAVM 15 </v>
      </c>
      <c r="B1901" s="21" t="str">
        <f t="shared" si="175"/>
        <v>I</v>
      </c>
      <c r="C1901" s="15">
        <f t="shared" si="176"/>
        <v>37202.553999999996</v>
      </c>
      <c r="D1901" s="19" t="str">
        <f t="shared" si="177"/>
        <v>vis</v>
      </c>
      <c r="E1901" s="47" t="e">
        <f>VLOOKUP(C1901,Active!C$21:E$693,3,FALSE)</f>
        <v>#N/A</v>
      </c>
      <c r="F1901" s="21" t="s">
        <v>9287</v>
      </c>
      <c r="G1901" s="19" t="str">
        <f t="shared" si="178"/>
        <v>37202.554</v>
      </c>
      <c r="H1901" s="15">
        <f t="shared" si="179"/>
        <v>-5018</v>
      </c>
      <c r="I1901" s="48" t="s">
        <v>11313</v>
      </c>
      <c r="J1901" s="49" t="s">
        <v>11314</v>
      </c>
      <c r="K1901" s="48">
        <v>-5018</v>
      </c>
      <c r="L1901" s="48" t="s">
        <v>9288</v>
      </c>
      <c r="M1901" s="49" t="s">
        <v>9369</v>
      </c>
      <c r="N1901" s="49"/>
      <c r="O1901" s="50" t="s">
        <v>7083</v>
      </c>
      <c r="P1901" s="51" t="s">
        <v>7714</v>
      </c>
    </row>
    <row r="1902" spans="1:16" ht="13.5" thickBot="1" x14ac:dyDescent="0.25">
      <c r="A1902" s="15" t="str">
        <f t="shared" si="174"/>
        <v> PZ 14.346 </v>
      </c>
      <c r="B1902" s="21" t="str">
        <f t="shared" si="175"/>
        <v>I</v>
      </c>
      <c r="C1902" s="15">
        <f t="shared" si="176"/>
        <v>37219.288</v>
      </c>
      <c r="D1902" s="19" t="str">
        <f t="shared" si="177"/>
        <v>vis</v>
      </c>
      <c r="E1902" s="47" t="e">
        <f>VLOOKUP(C1902,Active!C$21:E$693,3,FALSE)</f>
        <v>#N/A</v>
      </c>
      <c r="F1902" s="21" t="s">
        <v>9287</v>
      </c>
      <c r="G1902" s="19" t="str">
        <f t="shared" si="178"/>
        <v>37219.288</v>
      </c>
      <c r="H1902" s="15">
        <f t="shared" si="179"/>
        <v>-5004</v>
      </c>
      <c r="I1902" s="48" t="s">
        <v>11315</v>
      </c>
      <c r="J1902" s="49" t="s">
        <v>11316</v>
      </c>
      <c r="K1902" s="48">
        <v>-5004</v>
      </c>
      <c r="L1902" s="48" t="s">
        <v>7644</v>
      </c>
      <c r="M1902" s="49" t="s">
        <v>9369</v>
      </c>
      <c r="N1902" s="49"/>
      <c r="O1902" s="50" t="s">
        <v>7779</v>
      </c>
      <c r="P1902" s="50" t="s">
        <v>7780</v>
      </c>
    </row>
    <row r="1903" spans="1:16" ht="13.5" thickBot="1" x14ac:dyDescent="0.25">
      <c r="A1903" s="15" t="str">
        <f t="shared" si="174"/>
        <v> ST 21.218 </v>
      </c>
      <c r="B1903" s="21" t="str">
        <f t="shared" si="175"/>
        <v>I</v>
      </c>
      <c r="C1903" s="15">
        <f t="shared" si="176"/>
        <v>37220.485000000001</v>
      </c>
      <c r="D1903" s="19" t="str">
        <f t="shared" si="177"/>
        <v>vis</v>
      </c>
      <c r="E1903" s="47" t="e">
        <f>VLOOKUP(C1903,Active!C$21:E$693,3,FALSE)</f>
        <v>#N/A</v>
      </c>
      <c r="F1903" s="21" t="s">
        <v>9287</v>
      </c>
      <c r="G1903" s="19" t="str">
        <f t="shared" si="178"/>
        <v>37220.485</v>
      </c>
      <c r="H1903" s="15">
        <f t="shared" si="179"/>
        <v>-5003</v>
      </c>
      <c r="I1903" s="48" t="s">
        <v>11317</v>
      </c>
      <c r="J1903" s="49" t="s">
        <v>11318</v>
      </c>
      <c r="K1903" s="48">
        <v>-5003</v>
      </c>
      <c r="L1903" s="48" t="s">
        <v>10639</v>
      </c>
      <c r="M1903" s="49" t="s">
        <v>9369</v>
      </c>
      <c r="N1903" s="49"/>
      <c r="O1903" s="50" t="s">
        <v>6969</v>
      </c>
      <c r="P1903" s="50" t="s">
        <v>7752</v>
      </c>
    </row>
    <row r="1904" spans="1:16" ht="13.5" thickBot="1" x14ac:dyDescent="0.25">
      <c r="A1904" s="15" t="str">
        <f t="shared" si="174"/>
        <v> ST 21.218 </v>
      </c>
      <c r="B1904" s="21" t="str">
        <f t="shared" si="175"/>
        <v>I</v>
      </c>
      <c r="C1904" s="15">
        <f t="shared" si="176"/>
        <v>37220.485999999997</v>
      </c>
      <c r="D1904" s="19" t="str">
        <f t="shared" si="177"/>
        <v>vis</v>
      </c>
      <c r="E1904" s="47" t="e">
        <f>VLOOKUP(C1904,Active!C$21:E$693,3,FALSE)</f>
        <v>#N/A</v>
      </c>
      <c r="F1904" s="21" t="s">
        <v>9287</v>
      </c>
      <c r="G1904" s="19" t="str">
        <f t="shared" si="178"/>
        <v>37220.486</v>
      </c>
      <c r="H1904" s="15">
        <f t="shared" si="179"/>
        <v>-5003</v>
      </c>
      <c r="I1904" s="48" t="s">
        <v>11319</v>
      </c>
      <c r="J1904" s="49" t="s">
        <v>11320</v>
      </c>
      <c r="K1904" s="48">
        <v>-5003</v>
      </c>
      <c r="L1904" s="48" t="s">
        <v>10817</v>
      </c>
      <c r="M1904" s="49" t="s">
        <v>9369</v>
      </c>
      <c r="N1904" s="49"/>
      <c r="O1904" s="50" t="s">
        <v>11321</v>
      </c>
      <c r="P1904" s="50" t="s">
        <v>7752</v>
      </c>
    </row>
    <row r="1905" spans="1:16" ht="13.5" thickBot="1" x14ac:dyDescent="0.25">
      <c r="A1905" s="15" t="str">
        <f t="shared" si="174"/>
        <v> ST 21.218 </v>
      </c>
      <c r="B1905" s="21" t="str">
        <f t="shared" si="175"/>
        <v>I</v>
      </c>
      <c r="C1905" s="15">
        <f t="shared" si="176"/>
        <v>37227.655100000004</v>
      </c>
      <c r="D1905" s="19" t="str">
        <f t="shared" si="177"/>
        <v>vis</v>
      </c>
      <c r="E1905" s="47" t="e">
        <f>VLOOKUP(C1905,Active!C$21:E$693,3,FALSE)</f>
        <v>#N/A</v>
      </c>
      <c r="F1905" s="21" t="s">
        <v>9287</v>
      </c>
      <c r="G1905" s="19" t="str">
        <f t="shared" si="178"/>
        <v>37227.6551</v>
      </c>
      <c r="H1905" s="15">
        <f t="shared" si="179"/>
        <v>-4997</v>
      </c>
      <c r="I1905" s="48" t="s">
        <v>11322</v>
      </c>
      <c r="J1905" s="49" t="s">
        <v>11323</v>
      </c>
      <c r="K1905" s="48">
        <v>-4997</v>
      </c>
      <c r="L1905" s="48" t="s">
        <v>11324</v>
      </c>
      <c r="M1905" s="49" t="s">
        <v>10601</v>
      </c>
      <c r="N1905" s="49" t="s">
        <v>10602</v>
      </c>
      <c r="O1905" s="50" t="s">
        <v>7659</v>
      </c>
      <c r="P1905" s="50" t="s">
        <v>7752</v>
      </c>
    </row>
    <row r="1906" spans="1:16" ht="13.5" thickBot="1" x14ac:dyDescent="0.25">
      <c r="A1906" s="15" t="str">
        <f t="shared" si="174"/>
        <v>VSB 47 </v>
      </c>
      <c r="B1906" s="21" t="str">
        <f t="shared" si="175"/>
        <v>I</v>
      </c>
      <c r="C1906" s="15">
        <f t="shared" si="176"/>
        <v>37230.046000000002</v>
      </c>
      <c r="D1906" s="19" t="str">
        <f t="shared" si="177"/>
        <v>vis</v>
      </c>
      <c r="E1906" s="47" t="e">
        <f>VLOOKUP(C1906,Active!C$21:E$693,3,FALSE)</f>
        <v>#N/A</v>
      </c>
      <c r="F1906" s="21" t="s">
        <v>9287</v>
      </c>
      <c r="G1906" s="19" t="str">
        <f t="shared" si="178"/>
        <v>37230.046</v>
      </c>
      <c r="H1906" s="15">
        <f t="shared" si="179"/>
        <v>-4995</v>
      </c>
      <c r="I1906" s="48" t="s">
        <v>11325</v>
      </c>
      <c r="J1906" s="49" t="s">
        <v>11326</v>
      </c>
      <c r="K1906" s="48">
        <v>-4995</v>
      </c>
      <c r="L1906" s="48" t="s">
        <v>7644</v>
      </c>
      <c r="M1906" s="49" t="s">
        <v>9369</v>
      </c>
      <c r="N1906" s="49"/>
      <c r="O1906" s="50" t="s">
        <v>7586</v>
      </c>
      <c r="P1906" s="51" t="s">
        <v>10893</v>
      </c>
    </row>
    <row r="1907" spans="1:16" ht="13.5" thickBot="1" x14ac:dyDescent="0.25">
      <c r="A1907" s="15" t="str">
        <f t="shared" si="174"/>
        <v> ST 21.218 </v>
      </c>
      <c r="B1907" s="21" t="str">
        <f t="shared" si="175"/>
        <v>I</v>
      </c>
      <c r="C1907" s="15">
        <f t="shared" si="176"/>
        <v>37246.778599999998</v>
      </c>
      <c r="D1907" s="19" t="str">
        <f t="shared" si="177"/>
        <v>vis</v>
      </c>
      <c r="E1907" s="47" t="e">
        <f>VLOOKUP(C1907,Active!C$21:E$693,3,FALSE)</f>
        <v>#N/A</v>
      </c>
      <c r="F1907" s="21" t="s">
        <v>9287</v>
      </c>
      <c r="G1907" s="19" t="str">
        <f t="shared" si="178"/>
        <v>37246.7786</v>
      </c>
      <c r="H1907" s="15">
        <f t="shared" si="179"/>
        <v>-4981</v>
      </c>
      <c r="I1907" s="48" t="s">
        <v>11327</v>
      </c>
      <c r="J1907" s="49" t="s">
        <v>11328</v>
      </c>
      <c r="K1907" s="48">
        <v>-4981</v>
      </c>
      <c r="L1907" s="48" t="s">
        <v>10618</v>
      </c>
      <c r="M1907" s="49" t="s">
        <v>10601</v>
      </c>
      <c r="N1907" s="49" t="s">
        <v>10602</v>
      </c>
      <c r="O1907" s="50" t="s">
        <v>11329</v>
      </c>
      <c r="P1907" s="50" t="s">
        <v>7752</v>
      </c>
    </row>
    <row r="1908" spans="1:16" ht="13.5" thickBot="1" x14ac:dyDescent="0.25">
      <c r="A1908" s="15" t="str">
        <f t="shared" si="174"/>
        <v> PZ 14.503 </v>
      </c>
      <c r="B1908" s="21" t="str">
        <f t="shared" si="175"/>
        <v>I</v>
      </c>
      <c r="C1908" s="15">
        <f t="shared" si="176"/>
        <v>37249.178</v>
      </c>
      <c r="D1908" s="19" t="str">
        <f t="shared" si="177"/>
        <v>vis</v>
      </c>
      <c r="E1908" s="47" t="e">
        <f>VLOOKUP(C1908,Active!C$21:E$693,3,FALSE)</f>
        <v>#N/A</v>
      </c>
      <c r="F1908" s="21" t="s">
        <v>9287</v>
      </c>
      <c r="G1908" s="19" t="str">
        <f t="shared" si="178"/>
        <v>37249.178</v>
      </c>
      <c r="H1908" s="15">
        <f t="shared" si="179"/>
        <v>-4979</v>
      </c>
      <c r="I1908" s="48" t="s">
        <v>11330</v>
      </c>
      <c r="J1908" s="49" t="s">
        <v>11331</v>
      </c>
      <c r="K1908" s="48">
        <v>-4979</v>
      </c>
      <c r="L1908" s="48" t="s">
        <v>10710</v>
      </c>
      <c r="M1908" s="49" t="s">
        <v>9369</v>
      </c>
      <c r="N1908" s="49"/>
      <c r="O1908" s="50" t="s">
        <v>7767</v>
      </c>
      <c r="P1908" s="50" t="s">
        <v>7768</v>
      </c>
    </row>
    <row r="1909" spans="1:16" ht="13.5" thickBot="1" x14ac:dyDescent="0.25">
      <c r="A1909" s="15" t="str">
        <f t="shared" si="174"/>
        <v> ST 21.218 </v>
      </c>
      <c r="B1909" s="21" t="str">
        <f t="shared" si="175"/>
        <v>I</v>
      </c>
      <c r="C1909" s="15">
        <f t="shared" si="176"/>
        <v>37263.513599999998</v>
      </c>
      <c r="D1909" s="19" t="str">
        <f t="shared" si="177"/>
        <v>vis</v>
      </c>
      <c r="E1909" s="47" t="e">
        <f>VLOOKUP(C1909,Active!C$21:E$693,3,FALSE)</f>
        <v>#N/A</v>
      </c>
      <c r="F1909" s="21" t="s">
        <v>9287</v>
      </c>
      <c r="G1909" s="19" t="str">
        <f t="shared" si="178"/>
        <v>37263.5136</v>
      </c>
      <c r="H1909" s="15">
        <f t="shared" si="179"/>
        <v>-4967</v>
      </c>
      <c r="I1909" s="48" t="s">
        <v>11332</v>
      </c>
      <c r="J1909" s="49" t="s">
        <v>11333</v>
      </c>
      <c r="K1909" s="48">
        <v>-4967</v>
      </c>
      <c r="L1909" s="48" t="s">
        <v>11334</v>
      </c>
      <c r="M1909" s="49" t="s">
        <v>10601</v>
      </c>
      <c r="N1909" s="49" t="s">
        <v>10602</v>
      </c>
      <c r="O1909" s="50" t="s">
        <v>11329</v>
      </c>
      <c r="P1909" s="50" t="s">
        <v>7752</v>
      </c>
    </row>
    <row r="1910" spans="1:16" ht="13.5" thickBot="1" x14ac:dyDescent="0.25">
      <c r="A1910" s="15" t="str">
        <f t="shared" si="174"/>
        <v>VSB 47 </v>
      </c>
      <c r="B1910" s="21" t="str">
        <f t="shared" si="175"/>
        <v>I</v>
      </c>
      <c r="C1910" s="15">
        <f t="shared" si="176"/>
        <v>37265.906999999999</v>
      </c>
      <c r="D1910" s="19" t="str">
        <f t="shared" si="177"/>
        <v>vis</v>
      </c>
      <c r="E1910" s="47" t="e">
        <f>VLOOKUP(C1910,Active!C$21:E$693,3,FALSE)</f>
        <v>#N/A</v>
      </c>
      <c r="F1910" s="21" t="s">
        <v>9287</v>
      </c>
      <c r="G1910" s="19" t="str">
        <f t="shared" si="178"/>
        <v>37265.907</v>
      </c>
      <c r="H1910" s="15">
        <f t="shared" si="179"/>
        <v>-4965</v>
      </c>
      <c r="I1910" s="48" t="s">
        <v>11335</v>
      </c>
      <c r="J1910" s="49" t="s">
        <v>11336</v>
      </c>
      <c r="K1910" s="48">
        <v>-4965</v>
      </c>
      <c r="L1910" s="48" t="s">
        <v>10685</v>
      </c>
      <c r="M1910" s="49" t="s">
        <v>9369</v>
      </c>
      <c r="N1910" s="49"/>
      <c r="O1910" s="50" t="s">
        <v>7586</v>
      </c>
      <c r="P1910" s="51" t="s">
        <v>10893</v>
      </c>
    </row>
    <row r="1911" spans="1:16" ht="13.5" thickBot="1" x14ac:dyDescent="0.25">
      <c r="A1911" s="15" t="str">
        <f t="shared" si="174"/>
        <v> ST 26.153 </v>
      </c>
      <c r="B1911" s="21" t="str">
        <f t="shared" si="175"/>
        <v>I</v>
      </c>
      <c r="C1911" s="15">
        <f t="shared" si="176"/>
        <v>37274.269</v>
      </c>
      <c r="D1911" s="19" t="str">
        <f t="shared" si="177"/>
        <v>vis</v>
      </c>
      <c r="E1911" s="47" t="e">
        <f>VLOOKUP(C1911,Active!C$21:E$693,3,FALSE)</f>
        <v>#N/A</v>
      </c>
      <c r="F1911" s="21" t="s">
        <v>9287</v>
      </c>
      <c r="G1911" s="19" t="str">
        <f t="shared" si="178"/>
        <v>37274.269</v>
      </c>
      <c r="H1911" s="15">
        <f t="shared" si="179"/>
        <v>-4958</v>
      </c>
      <c r="I1911" s="48" t="s">
        <v>11337</v>
      </c>
      <c r="J1911" s="49" t="s">
        <v>11338</v>
      </c>
      <c r="K1911" s="48">
        <v>-4958</v>
      </c>
      <c r="L1911" s="48" t="s">
        <v>9288</v>
      </c>
      <c r="M1911" s="49" t="s">
        <v>9369</v>
      </c>
      <c r="N1911" s="49"/>
      <c r="O1911" s="50" t="s">
        <v>11339</v>
      </c>
      <c r="P1911" s="50" t="s">
        <v>11340</v>
      </c>
    </row>
    <row r="1912" spans="1:16" ht="13.5" thickBot="1" x14ac:dyDescent="0.25">
      <c r="A1912" s="15" t="str">
        <f t="shared" si="174"/>
        <v> PZ 14.503 </v>
      </c>
      <c r="B1912" s="21" t="str">
        <f t="shared" si="175"/>
        <v>I</v>
      </c>
      <c r="C1912" s="15">
        <f t="shared" si="176"/>
        <v>37274.271999999997</v>
      </c>
      <c r="D1912" s="19" t="str">
        <f t="shared" si="177"/>
        <v>vis</v>
      </c>
      <c r="E1912" s="47" t="e">
        <f>VLOOKUP(C1912,Active!C$21:E$693,3,FALSE)</f>
        <v>#N/A</v>
      </c>
      <c r="F1912" s="21" t="s">
        <v>9287</v>
      </c>
      <c r="G1912" s="19" t="str">
        <f t="shared" si="178"/>
        <v>37274.272</v>
      </c>
      <c r="H1912" s="15">
        <f t="shared" si="179"/>
        <v>-4958</v>
      </c>
      <c r="I1912" s="48" t="s">
        <v>11341</v>
      </c>
      <c r="J1912" s="49" t="s">
        <v>11342</v>
      </c>
      <c r="K1912" s="48">
        <v>-4958</v>
      </c>
      <c r="L1912" s="48" t="s">
        <v>10817</v>
      </c>
      <c r="M1912" s="49" t="s">
        <v>9369</v>
      </c>
      <c r="N1912" s="49"/>
      <c r="O1912" s="50" t="s">
        <v>11343</v>
      </c>
      <c r="P1912" s="50" t="s">
        <v>7768</v>
      </c>
    </row>
    <row r="1913" spans="1:16" ht="13.5" thickBot="1" x14ac:dyDescent="0.25">
      <c r="A1913" s="15" t="str">
        <f t="shared" si="174"/>
        <v>VSB 47 </v>
      </c>
      <c r="B1913" s="21" t="str">
        <f t="shared" si="175"/>
        <v>II</v>
      </c>
      <c r="C1913" s="15">
        <f t="shared" si="176"/>
        <v>37276.050999999999</v>
      </c>
      <c r="D1913" s="19" t="str">
        <f t="shared" si="177"/>
        <v>vis</v>
      </c>
      <c r="E1913" s="47" t="e">
        <f>VLOOKUP(C1913,Active!C$21:E$693,3,FALSE)</f>
        <v>#N/A</v>
      </c>
      <c r="F1913" s="21" t="s">
        <v>9287</v>
      </c>
      <c r="G1913" s="19" t="str">
        <f t="shared" si="178"/>
        <v>37276.051</v>
      </c>
      <c r="H1913" s="15">
        <f t="shared" si="179"/>
        <v>-4956.5</v>
      </c>
      <c r="I1913" s="48" t="s">
        <v>11344</v>
      </c>
      <c r="J1913" s="49" t="s">
        <v>11345</v>
      </c>
      <c r="K1913" s="48">
        <v>-4956.5</v>
      </c>
      <c r="L1913" s="48" t="s">
        <v>10337</v>
      </c>
      <c r="M1913" s="49" t="s">
        <v>9369</v>
      </c>
      <c r="N1913" s="49"/>
      <c r="O1913" s="50" t="s">
        <v>7586</v>
      </c>
      <c r="P1913" s="51" t="s">
        <v>10893</v>
      </c>
    </row>
    <row r="1914" spans="1:16" ht="13.5" thickBot="1" x14ac:dyDescent="0.25">
      <c r="A1914" s="15" t="str">
        <f t="shared" si="174"/>
        <v> ST 21.218 </v>
      </c>
      <c r="B1914" s="21" t="str">
        <f t="shared" si="175"/>
        <v>I</v>
      </c>
      <c r="C1914" s="15">
        <f t="shared" si="176"/>
        <v>37294.586000000003</v>
      </c>
      <c r="D1914" s="19" t="str">
        <f t="shared" si="177"/>
        <v>vis</v>
      </c>
      <c r="E1914" s="47" t="e">
        <f>VLOOKUP(C1914,Active!C$21:E$693,3,FALSE)</f>
        <v>#N/A</v>
      </c>
      <c r="F1914" s="21" t="s">
        <v>9287</v>
      </c>
      <c r="G1914" s="19" t="str">
        <f t="shared" si="178"/>
        <v>37294.586</v>
      </c>
      <c r="H1914" s="15">
        <f t="shared" si="179"/>
        <v>-4941</v>
      </c>
      <c r="I1914" s="48" t="s">
        <v>11346</v>
      </c>
      <c r="J1914" s="49" t="s">
        <v>11347</v>
      </c>
      <c r="K1914" s="48">
        <v>-4941</v>
      </c>
      <c r="L1914" s="48" t="s">
        <v>10631</v>
      </c>
      <c r="M1914" s="49" t="s">
        <v>9289</v>
      </c>
      <c r="N1914" s="49"/>
      <c r="O1914" s="50" t="s">
        <v>11348</v>
      </c>
      <c r="P1914" s="50" t="s">
        <v>7752</v>
      </c>
    </row>
    <row r="1915" spans="1:16" ht="13.5" thickBot="1" x14ac:dyDescent="0.25">
      <c r="A1915" s="15" t="str">
        <f t="shared" si="174"/>
        <v> ST 21.218 </v>
      </c>
      <c r="B1915" s="21" t="str">
        <f t="shared" si="175"/>
        <v>I</v>
      </c>
      <c r="C1915" s="15">
        <f t="shared" si="176"/>
        <v>37306.546000000002</v>
      </c>
      <c r="D1915" s="19" t="str">
        <f t="shared" si="177"/>
        <v>vis</v>
      </c>
      <c r="E1915" s="47" t="e">
        <f>VLOOKUP(C1915,Active!C$21:E$693,3,FALSE)</f>
        <v>#N/A</v>
      </c>
      <c r="F1915" s="21" t="s">
        <v>9287</v>
      </c>
      <c r="G1915" s="19" t="str">
        <f t="shared" si="178"/>
        <v>37306.546</v>
      </c>
      <c r="H1915" s="15">
        <f t="shared" si="179"/>
        <v>-4931</v>
      </c>
      <c r="I1915" s="48" t="s">
        <v>11349</v>
      </c>
      <c r="J1915" s="49" t="s">
        <v>11350</v>
      </c>
      <c r="K1915" s="48">
        <v>-4931</v>
      </c>
      <c r="L1915" s="48" t="s">
        <v>10734</v>
      </c>
      <c r="M1915" s="49" t="s">
        <v>9369</v>
      </c>
      <c r="N1915" s="49"/>
      <c r="O1915" s="50" t="s">
        <v>11351</v>
      </c>
      <c r="P1915" s="50" t="s">
        <v>7752</v>
      </c>
    </row>
    <row r="1916" spans="1:16" ht="13.5" thickBot="1" x14ac:dyDescent="0.25">
      <c r="A1916" s="15" t="str">
        <f t="shared" si="174"/>
        <v>BAVM 15 </v>
      </c>
      <c r="B1916" s="21" t="str">
        <f t="shared" si="175"/>
        <v>I</v>
      </c>
      <c r="C1916" s="15">
        <f t="shared" si="176"/>
        <v>37311.324999999997</v>
      </c>
      <c r="D1916" s="19" t="str">
        <f t="shared" si="177"/>
        <v>vis</v>
      </c>
      <c r="E1916" s="47" t="e">
        <f>VLOOKUP(C1916,Active!C$21:E$693,3,FALSE)</f>
        <v>#N/A</v>
      </c>
      <c r="F1916" s="21" t="s">
        <v>9287</v>
      </c>
      <c r="G1916" s="19" t="str">
        <f t="shared" si="178"/>
        <v>37311.325</v>
      </c>
      <c r="H1916" s="15">
        <f t="shared" si="179"/>
        <v>-4927</v>
      </c>
      <c r="I1916" s="48" t="s">
        <v>11352</v>
      </c>
      <c r="J1916" s="49" t="s">
        <v>11353</v>
      </c>
      <c r="K1916" s="48">
        <v>-4927</v>
      </c>
      <c r="L1916" s="48" t="s">
        <v>10615</v>
      </c>
      <c r="M1916" s="49" t="s">
        <v>9369</v>
      </c>
      <c r="N1916" s="49"/>
      <c r="O1916" s="50" t="s">
        <v>7713</v>
      </c>
      <c r="P1916" s="51" t="s">
        <v>7714</v>
      </c>
    </row>
    <row r="1917" spans="1:16" ht="13.5" thickBot="1" x14ac:dyDescent="0.25">
      <c r="A1917" s="15" t="str">
        <f t="shared" si="174"/>
        <v>BAVM 15 </v>
      </c>
      <c r="B1917" s="21" t="str">
        <f t="shared" si="175"/>
        <v>I</v>
      </c>
      <c r="C1917" s="15">
        <f t="shared" si="176"/>
        <v>37312.517999999996</v>
      </c>
      <c r="D1917" s="19" t="str">
        <f t="shared" si="177"/>
        <v>vis</v>
      </c>
      <c r="E1917" s="47" t="e">
        <f>VLOOKUP(C1917,Active!C$21:E$693,3,FALSE)</f>
        <v>#N/A</v>
      </c>
      <c r="F1917" s="21" t="s">
        <v>9287</v>
      </c>
      <c r="G1917" s="19" t="str">
        <f t="shared" si="178"/>
        <v>37312.518</v>
      </c>
      <c r="H1917" s="15">
        <f t="shared" si="179"/>
        <v>-4926</v>
      </c>
      <c r="I1917" s="48" t="s">
        <v>11354</v>
      </c>
      <c r="J1917" s="49" t="s">
        <v>11355</v>
      </c>
      <c r="K1917" s="48">
        <v>-4926</v>
      </c>
      <c r="L1917" s="48" t="s">
        <v>7644</v>
      </c>
      <c r="M1917" s="49" t="s">
        <v>9369</v>
      </c>
      <c r="N1917" s="49"/>
      <c r="O1917" s="50" t="s">
        <v>7713</v>
      </c>
      <c r="P1917" s="51" t="s">
        <v>7714</v>
      </c>
    </row>
    <row r="1918" spans="1:16" ht="13.5" thickBot="1" x14ac:dyDescent="0.25">
      <c r="A1918" s="15" t="str">
        <f t="shared" si="174"/>
        <v> MTEO 19 </v>
      </c>
      <c r="B1918" s="21" t="str">
        <f t="shared" si="175"/>
        <v>I</v>
      </c>
      <c r="C1918" s="15">
        <f t="shared" si="176"/>
        <v>37317.296999999999</v>
      </c>
      <c r="D1918" s="19" t="str">
        <f t="shared" si="177"/>
        <v>vis</v>
      </c>
      <c r="E1918" s="47" t="e">
        <f>VLOOKUP(C1918,Active!C$21:E$693,3,FALSE)</f>
        <v>#N/A</v>
      </c>
      <c r="F1918" s="21" t="s">
        <v>9287</v>
      </c>
      <c r="G1918" s="19" t="str">
        <f t="shared" si="178"/>
        <v>37317.2970</v>
      </c>
      <c r="H1918" s="15">
        <f t="shared" si="179"/>
        <v>-4922</v>
      </c>
      <c r="I1918" s="48" t="s">
        <v>11356</v>
      </c>
      <c r="J1918" s="49" t="s">
        <v>11357</v>
      </c>
      <c r="K1918" s="48">
        <v>-4922</v>
      </c>
      <c r="L1918" s="48" t="s">
        <v>11358</v>
      </c>
      <c r="M1918" s="49" t="s">
        <v>9369</v>
      </c>
      <c r="N1918" s="49"/>
      <c r="O1918" s="50" t="s">
        <v>11359</v>
      </c>
      <c r="P1918" s="50" t="s">
        <v>11360</v>
      </c>
    </row>
    <row r="1919" spans="1:16" ht="13.5" thickBot="1" x14ac:dyDescent="0.25">
      <c r="A1919" s="15" t="str">
        <f t="shared" si="174"/>
        <v> ST 26.153 </v>
      </c>
      <c r="B1919" s="21" t="str">
        <f t="shared" si="175"/>
        <v>I</v>
      </c>
      <c r="C1919" s="15">
        <f t="shared" si="176"/>
        <v>37317.298000000003</v>
      </c>
      <c r="D1919" s="19" t="str">
        <f t="shared" si="177"/>
        <v>vis</v>
      </c>
      <c r="E1919" s="47" t="e">
        <f>VLOOKUP(C1919,Active!C$21:E$693,3,FALSE)</f>
        <v>#N/A</v>
      </c>
      <c r="F1919" s="21" t="s">
        <v>9287</v>
      </c>
      <c r="G1919" s="19" t="str">
        <f t="shared" si="178"/>
        <v>37317.298</v>
      </c>
      <c r="H1919" s="15">
        <f t="shared" si="179"/>
        <v>-4922</v>
      </c>
      <c r="I1919" s="48" t="s">
        <v>11361</v>
      </c>
      <c r="J1919" s="49" t="s">
        <v>11362</v>
      </c>
      <c r="K1919" s="48">
        <v>-4922</v>
      </c>
      <c r="L1919" s="48" t="s">
        <v>9288</v>
      </c>
      <c r="M1919" s="49" t="s">
        <v>9369</v>
      </c>
      <c r="N1919" s="49"/>
      <c r="O1919" s="50" t="s">
        <v>11339</v>
      </c>
      <c r="P1919" s="50" t="s">
        <v>11340</v>
      </c>
    </row>
    <row r="1920" spans="1:16" ht="13.5" thickBot="1" x14ac:dyDescent="0.25">
      <c r="A1920" s="15" t="str">
        <f t="shared" si="174"/>
        <v>BAVM 15 </v>
      </c>
      <c r="B1920" s="21" t="str">
        <f t="shared" si="175"/>
        <v>I</v>
      </c>
      <c r="C1920" s="15">
        <f t="shared" si="176"/>
        <v>37317.298999999999</v>
      </c>
      <c r="D1920" s="19" t="str">
        <f t="shared" si="177"/>
        <v>vis</v>
      </c>
      <c r="E1920" s="47" t="e">
        <f>VLOOKUP(C1920,Active!C$21:E$693,3,FALSE)</f>
        <v>#N/A</v>
      </c>
      <c r="F1920" s="21" t="s">
        <v>9287</v>
      </c>
      <c r="G1920" s="19" t="str">
        <f t="shared" si="178"/>
        <v>37317.299</v>
      </c>
      <c r="H1920" s="15">
        <f t="shared" si="179"/>
        <v>-4922</v>
      </c>
      <c r="I1920" s="48" t="s">
        <v>11363</v>
      </c>
      <c r="J1920" s="49" t="s">
        <v>11364</v>
      </c>
      <c r="K1920" s="48">
        <v>-4922</v>
      </c>
      <c r="L1920" s="48" t="s">
        <v>7644</v>
      </c>
      <c r="M1920" s="49" t="s">
        <v>9369</v>
      </c>
      <c r="N1920" s="49"/>
      <c r="O1920" s="50" t="s">
        <v>10992</v>
      </c>
      <c r="P1920" s="51" t="s">
        <v>7714</v>
      </c>
    </row>
    <row r="1921" spans="1:16" ht="13.5" thickBot="1" x14ac:dyDescent="0.25">
      <c r="A1921" s="15" t="str">
        <f t="shared" si="174"/>
        <v>BAVM 15 </v>
      </c>
      <c r="B1921" s="21" t="str">
        <f t="shared" si="175"/>
        <v>I</v>
      </c>
      <c r="C1921" s="15">
        <f t="shared" si="176"/>
        <v>37317.303</v>
      </c>
      <c r="D1921" s="19" t="str">
        <f t="shared" si="177"/>
        <v>vis</v>
      </c>
      <c r="E1921" s="47" t="e">
        <f>VLOOKUP(C1921,Active!C$21:E$693,3,FALSE)</f>
        <v>#N/A</v>
      </c>
      <c r="F1921" s="21" t="s">
        <v>9287</v>
      </c>
      <c r="G1921" s="19" t="str">
        <f t="shared" si="178"/>
        <v>37317.303</v>
      </c>
      <c r="H1921" s="15">
        <f t="shared" si="179"/>
        <v>-4922</v>
      </c>
      <c r="I1921" s="48" t="s">
        <v>11365</v>
      </c>
      <c r="J1921" s="49" t="s">
        <v>11366</v>
      </c>
      <c r="K1921" s="48">
        <v>-4922</v>
      </c>
      <c r="L1921" s="48" t="s">
        <v>10685</v>
      </c>
      <c r="M1921" s="49" t="s">
        <v>9369</v>
      </c>
      <c r="N1921" s="49"/>
      <c r="O1921" s="50" t="s">
        <v>11214</v>
      </c>
      <c r="P1921" s="51" t="s">
        <v>7714</v>
      </c>
    </row>
    <row r="1922" spans="1:16" ht="13.5" thickBot="1" x14ac:dyDescent="0.25">
      <c r="A1922" s="15" t="str">
        <f t="shared" si="174"/>
        <v> AN 288.70 </v>
      </c>
      <c r="B1922" s="21" t="str">
        <f t="shared" si="175"/>
        <v>I</v>
      </c>
      <c r="C1922" s="15">
        <f t="shared" si="176"/>
        <v>37317.303</v>
      </c>
      <c r="D1922" s="19" t="str">
        <f t="shared" si="177"/>
        <v>vis</v>
      </c>
      <c r="E1922" s="47" t="e">
        <f>VLOOKUP(C1922,Active!C$21:E$693,3,FALSE)</f>
        <v>#N/A</v>
      </c>
      <c r="F1922" s="21" t="s">
        <v>9287</v>
      </c>
      <c r="G1922" s="19" t="str">
        <f t="shared" si="178"/>
        <v>37317.303</v>
      </c>
      <c r="H1922" s="15">
        <f t="shared" si="179"/>
        <v>-4922</v>
      </c>
      <c r="I1922" s="48" t="s">
        <v>11365</v>
      </c>
      <c r="J1922" s="49" t="s">
        <v>11366</v>
      </c>
      <c r="K1922" s="48">
        <v>-4922</v>
      </c>
      <c r="L1922" s="48" t="s">
        <v>10685</v>
      </c>
      <c r="M1922" s="49" t="s">
        <v>9369</v>
      </c>
      <c r="N1922" s="49"/>
      <c r="O1922" s="50" t="s">
        <v>10809</v>
      </c>
      <c r="P1922" s="50" t="s">
        <v>7801</v>
      </c>
    </row>
    <row r="1923" spans="1:16" ht="13.5" thickBot="1" x14ac:dyDescent="0.25">
      <c r="A1923" s="15" t="str">
        <f t="shared" si="174"/>
        <v>BAVM 15 </v>
      </c>
      <c r="B1923" s="21" t="str">
        <f t="shared" si="175"/>
        <v>I</v>
      </c>
      <c r="C1923" s="15">
        <f t="shared" si="176"/>
        <v>37317.303999999996</v>
      </c>
      <c r="D1923" s="19" t="str">
        <f t="shared" si="177"/>
        <v>vis</v>
      </c>
      <c r="E1923" s="47" t="e">
        <f>VLOOKUP(C1923,Active!C$21:E$693,3,FALSE)</f>
        <v>#N/A</v>
      </c>
      <c r="F1923" s="21" t="s">
        <v>9287</v>
      </c>
      <c r="G1923" s="19" t="str">
        <f t="shared" si="178"/>
        <v>37317.304</v>
      </c>
      <c r="H1923" s="15">
        <f t="shared" si="179"/>
        <v>-4922</v>
      </c>
      <c r="I1923" s="48" t="s">
        <v>11367</v>
      </c>
      <c r="J1923" s="49" t="s">
        <v>11368</v>
      </c>
      <c r="K1923" s="48">
        <v>-4922</v>
      </c>
      <c r="L1923" s="48" t="s">
        <v>10734</v>
      </c>
      <c r="M1923" s="49" t="s">
        <v>9369</v>
      </c>
      <c r="N1923" s="49"/>
      <c r="O1923" s="50" t="s">
        <v>7713</v>
      </c>
      <c r="P1923" s="51" t="s">
        <v>7714</v>
      </c>
    </row>
    <row r="1924" spans="1:16" ht="13.5" thickBot="1" x14ac:dyDescent="0.25">
      <c r="A1924" s="15" t="str">
        <f t="shared" si="174"/>
        <v> ST 21.218 </v>
      </c>
      <c r="B1924" s="21" t="str">
        <f t="shared" si="175"/>
        <v>I</v>
      </c>
      <c r="C1924" s="15">
        <f t="shared" si="176"/>
        <v>37319.688999999998</v>
      </c>
      <c r="D1924" s="19" t="str">
        <f t="shared" si="177"/>
        <v>vis</v>
      </c>
      <c r="E1924" s="47" t="e">
        <f>VLOOKUP(C1924,Active!C$21:E$693,3,FALSE)</f>
        <v>#N/A</v>
      </c>
      <c r="F1924" s="21" t="s">
        <v>9287</v>
      </c>
      <c r="G1924" s="19" t="str">
        <f t="shared" si="178"/>
        <v>37319.689</v>
      </c>
      <c r="H1924" s="15">
        <f t="shared" si="179"/>
        <v>-4920</v>
      </c>
      <c r="I1924" s="48" t="s">
        <v>11369</v>
      </c>
      <c r="J1924" s="49" t="s">
        <v>11370</v>
      </c>
      <c r="K1924" s="48">
        <v>-4920</v>
      </c>
      <c r="L1924" s="48" t="s">
        <v>7644</v>
      </c>
      <c r="M1924" s="49" t="s">
        <v>9369</v>
      </c>
      <c r="N1924" s="49"/>
      <c r="O1924" s="50" t="s">
        <v>11371</v>
      </c>
      <c r="P1924" s="50" t="s">
        <v>7752</v>
      </c>
    </row>
    <row r="1925" spans="1:16" ht="13.5" thickBot="1" x14ac:dyDescent="0.25">
      <c r="A1925" s="15" t="str">
        <f t="shared" si="174"/>
        <v> ST 21.218 </v>
      </c>
      <c r="B1925" s="21" t="str">
        <f t="shared" si="175"/>
        <v>I</v>
      </c>
      <c r="C1925" s="15">
        <f t="shared" si="176"/>
        <v>37331.648999999998</v>
      </c>
      <c r="D1925" s="19" t="str">
        <f t="shared" si="177"/>
        <v>vis</v>
      </c>
      <c r="E1925" s="47" t="e">
        <f>VLOOKUP(C1925,Active!C$21:E$693,3,FALSE)</f>
        <v>#N/A</v>
      </c>
      <c r="F1925" s="21" t="s">
        <v>9287</v>
      </c>
      <c r="G1925" s="19" t="str">
        <f t="shared" si="178"/>
        <v>37331.649</v>
      </c>
      <c r="H1925" s="15">
        <f t="shared" si="179"/>
        <v>-4910</v>
      </c>
      <c r="I1925" s="48" t="s">
        <v>11372</v>
      </c>
      <c r="J1925" s="49" t="s">
        <v>11373</v>
      </c>
      <c r="K1925" s="48">
        <v>-4910</v>
      </c>
      <c r="L1925" s="48" t="s">
        <v>10688</v>
      </c>
      <c r="M1925" s="49" t="s">
        <v>9369</v>
      </c>
      <c r="N1925" s="49"/>
      <c r="O1925" s="50" t="s">
        <v>11371</v>
      </c>
      <c r="P1925" s="50" t="s">
        <v>7752</v>
      </c>
    </row>
    <row r="1926" spans="1:16" ht="13.5" thickBot="1" x14ac:dyDescent="0.25">
      <c r="A1926" s="15" t="str">
        <f t="shared" si="174"/>
        <v> ST 26.153 </v>
      </c>
      <c r="B1926" s="21" t="str">
        <f t="shared" si="175"/>
        <v>I</v>
      </c>
      <c r="C1926" s="15">
        <f t="shared" si="176"/>
        <v>37337.622000000003</v>
      </c>
      <c r="D1926" s="19" t="str">
        <f t="shared" si="177"/>
        <v>vis</v>
      </c>
      <c r="E1926" s="47" t="e">
        <f>VLOOKUP(C1926,Active!C$21:E$693,3,FALSE)</f>
        <v>#N/A</v>
      </c>
      <c r="F1926" s="21" t="s">
        <v>9287</v>
      </c>
      <c r="G1926" s="19" t="str">
        <f t="shared" si="178"/>
        <v>37337.622</v>
      </c>
      <c r="H1926" s="15">
        <f t="shared" si="179"/>
        <v>-4905</v>
      </c>
      <c r="I1926" s="48" t="s">
        <v>11374</v>
      </c>
      <c r="J1926" s="49" t="s">
        <v>11375</v>
      </c>
      <c r="K1926" s="48">
        <v>-4905</v>
      </c>
      <c r="L1926" s="48" t="s">
        <v>10685</v>
      </c>
      <c r="M1926" s="49" t="s">
        <v>9369</v>
      </c>
      <c r="N1926" s="49"/>
      <c r="O1926" s="50" t="s">
        <v>11371</v>
      </c>
      <c r="P1926" s="50" t="s">
        <v>11340</v>
      </c>
    </row>
    <row r="1927" spans="1:16" ht="13.5" thickBot="1" x14ac:dyDescent="0.25">
      <c r="A1927" s="15" t="str">
        <f t="shared" si="174"/>
        <v> ST 26.153 </v>
      </c>
      <c r="B1927" s="21" t="str">
        <f t="shared" si="175"/>
        <v>I</v>
      </c>
      <c r="C1927" s="15">
        <f t="shared" si="176"/>
        <v>37343.608999999997</v>
      </c>
      <c r="D1927" s="19" t="str">
        <f t="shared" si="177"/>
        <v>vis</v>
      </c>
      <c r="E1927" s="47" t="e">
        <f>VLOOKUP(C1927,Active!C$21:E$693,3,FALSE)</f>
        <v>#N/A</v>
      </c>
      <c r="F1927" s="21" t="s">
        <v>9287</v>
      </c>
      <c r="G1927" s="19" t="str">
        <f t="shared" si="178"/>
        <v>37343.609</v>
      </c>
      <c r="H1927" s="15">
        <f t="shared" si="179"/>
        <v>-4900</v>
      </c>
      <c r="I1927" s="48" t="s">
        <v>11376</v>
      </c>
      <c r="J1927" s="49" t="s">
        <v>11377</v>
      </c>
      <c r="K1927" s="48">
        <v>-4900</v>
      </c>
      <c r="L1927" s="48" t="s">
        <v>10846</v>
      </c>
      <c r="M1927" s="49" t="s">
        <v>9369</v>
      </c>
      <c r="N1927" s="49"/>
      <c r="O1927" s="50" t="s">
        <v>11371</v>
      </c>
      <c r="P1927" s="50" t="s">
        <v>11340</v>
      </c>
    </row>
    <row r="1928" spans="1:16" ht="13.5" thickBot="1" x14ac:dyDescent="0.25">
      <c r="A1928" s="15" t="str">
        <f t="shared" si="174"/>
        <v> ST 26.153 </v>
      </c>
      <c r="B1928" s="21" t="str">
        <f t="shared" si="175"/>
        <v>I</v>
      </c>
      <c r="C1928" s="15">
        <f t="shared" si="176"/>
        <v>37356.743999999999</v>
      </c>
      <c r="D1928" s="19" t="str">
        <f t="shared" si="177"/>
        <v>vis</v>
      </c>
      <c r="E1928" s="47" t="e">
        <f>VLOOKUP(C1928,Active!C$21:E$693,3,FALSE)</f>
        <v>#N/A</v>
      </c>
      <c r="F1928" s="21" t="s">
        <v>9287</v>
      </c>
      <c r="G1928" s="19" t="str">
        <f t="shared" si="178"/>
        <v>37356.744</v>
      </c>
      <c r="H1928" s="15">
        <f t="shared" si="179"/>
        <v>-4889</v>
      </c>
      <c r="I1928" s="48" t="s">
        <v>11378</v>
      </c>
      <c r="J1928" s="49" t="s">
        <v>11379</v>
      </c>
      <c r="K1928" s="48">
        <v>-4889</v>
      </c>
      <c r="L1928" s="48" t="s">
        <v>10817</v>
      </c>
      <c r="M1928" s="49" t="s">
        <v>9369</v>
      </c>
      <c r="N1928" s="49"/>
      <c r="O1928" s="50" t="s">
        <v>11371</v>
      </c>
      <c r="P1928" s="50" t="s">
        <v>11340</v>
      </c>
    </row>
    <row r="1929" spans="1:16" ht="13.5" thickBot="1" x14ac:dyDescent="0.25">
      <c r="A1929" s="15" t="str">
        <f t="shared" si="174"/>
        <v> AC 227.21 </v>
      </c>
      <c r="B1929" s="21" t="str">
        <f t="shared" si="175"/>
        <v>I</v>
      </c>
      <c r="C1929" s="15">
        <f t="shared" si="176"/>
        <v>37378.263200000001</v>
      </c>
      <c r="D1929" s="19" t="str">
        <f t="shared" si="177"/>
        <v>vis</v>
      </c>
      <c r="E1929" s="47" t="e">
        <f>VLOOKUP(C1929,Active!C$21:E$693,3,FALSE)</f>
        <v>#N/A</v>
      </c>
      <c r="F1929" s="21" t="s">
        <v>9287</v>
      </c>
      <c r="G1929" s="19" t="str">
        <f t="shared" si="178"/>
        <v>37378.2632</v>
      </c>
      <c r="H1929" s="15">
        <f t="shared" si="179"/>
        <v>-4871</v>
      </c>
      <c r="I1929" s="48" t="s">
        <v>11380</v>
      </c>
      <c r="J1929" s="49" t="s">
        <v>11381</v>
      </c>
      <c r="K1929" s="48">
        <v>-4871</v>
      </c>
      <c r="L1929" s="48" t="s">
        <v>11382</v>
      </c>
      <c r="M1929" s="49" t="s">
        <v>9369</v>
      </c>
      <c r="N1929" s="49"/>
      <c r="O1929" s="50" t="s">
        <v>10977</v>
      </c>
      <c r="P1929" s="50" t="s">
        <v>7637</v>
      </c>
    </row>
    <row r="1930" spans="1:16" ht="13.5" thickBot="1" x14ac:dyDescent="0.25">
      <c r="A1930" s="15" t="str">
        <f t="shared" si="174"/>
        <v> ST 26.153 </v>
      </c>
      <c r="B1930" s="21" t="str">
        <f t="shared" si="175"/>
        <v>I</v>
      </c>
      <c r="C1930" s="15">
        <f t="shared" si="176"/>
        <v>37380.639999999999</v>
      </c>
      <c r="D1930" s="19" t="str">
        <f t="shared" si="177"/>
        <v>vis</v>
      </c>
      <c r="E1930" s="47" t="e">
        <f>VLOOKUP(C1930,Active!C$21:E$693,3,FALSE)</f>
        <v>#N/A</v>
      </c>
      <c r="F1930" s="21" t="s">
        <v>9287</v>
      </c>
      <c r="G1930" s="19" t="str">
        <f t="shared" si="178"/>
        <v>37380.640</v>
      </c>
      <c r="H1930" s="15">
        <f t="shared" si="179"/>
        <v>-4869</v>
      </c>
      <c r="I1930" s="48" t="s">
        <v>11383</v>
      </c>
      <c r="J1930" s="49" t="s">
        <v>11384</v>
      </c>
      <c r="K1930" s="48">
        <v>-4869</v>
      </c>
      <c r="L1930" s="48" t="s">
        <v>10509</v>
      </c>
      <c r="M1930" s="49" t="s">
        <v>9369</v>
      </c>
      <c r="N1930" s="49"/>
      <c r="O1930" s="50" t="s">
        <v>11371</v>
      </c>
      <c r="P1930" s="50" t="s">
        <v>11340</v>
      </c>
    </row>
    <row r="1931" spans="1:16" ht="13.5" thickBot="1" x14ac:dyDescent="0.25">
      <c r="A1931" s="15" t="str">
        <f t="shared" ref="A1931:A1994" si="180">P1931</f>
        <v> ST 26.153 </v>
      </c>
      <c r="B1931" s="21" t="str">
        <f t="shared" ref="B1931:B1994" si="181">IF(H1931=INT(H1931),"I","II")</f>
        <v>I</v>
      </c>
      <c r="C1931" s="15">
        <f t="shared" ref="C1931:C1994" si="182">1*G1931</f>
        <v>37380.654000000002</v>
      </c>
      <c r="D1931" s="19" t="str">
        <f t="shared" ref="D1931:D1994" si="183">VLOOKUP(F1931,I$1:J$5,2,FALSE)</f>
        <v>vis</v>
      </c>
      <c r="E1931" s="47" t="e">
        <f>VLOOKUP(C1931,Active!C$21:E$693,3,FALSE)</f>
        <v>#N/A</v>
      </c>
      <c r="F1931" s="21" t="s">
        <v>9287</v>
      </c>
      <c r="G1931" s="19" t="str">
        <f t="shared" ref="G1931:G1994" si="184">MID(I1931,3,LEN(I1931)-3)</f>
        <v>37380.654</v>
      </c>
      <c r="H1931" s="15">
        <f t="shared" ref="H1931:H1994" si="185">1*K1931</f>
        <v>-4869</v>
      </c>
      <c r="I1931" s="48" t="s">
        <v>11385</v>
      </c>
      <c r="J1931" s="49" t="s">
        <v>11386</v>
      </c>
      <c r="K1931" s="48">
        <v>-4869</v>
      </c>
      <c r="L1931" s="48" t="s">
        <v>10688</v>
      </c>
      <c r="M1931" s="49" t="s">
        <v>9369</v>
      </c>
      <c r="N1931" s="49"/>
      <c r="O1931" s="50" t="s">
        <v>11348</v>
      </c>
      <c r="P1931" s="50" t="s">
        <v>11340</v>
      </c>
    </row>
    <row r="1932" spans="1:16" ht="13.5" thickBot="1" x14ac:dyDescent="0.25">
      <c r="A1932" s="15" t="str">
        <f t="shared" si="180"/>
        <v> ST 26.153 </v>
      </c>
      <c r="B1932" s="21" t="str">
        <f t="shared" si="181"/>
        <v>I</v>
      </c>
      <c r="C1932" s="15">
        <f t="shared" si="182"/>
        <v>37397.377999999997</v>
      </c>
      <c r="D1932" s="19" t="str">
        <f t="shared" si="183"/>
        <v>vis</v>
      </c>
      <c r="E1932" s="47" t="e">
        <f>VLOOKUP(C1932,Active!C$21:E$693,3,FALSE)</f>
        <v>#N/A</v>
      </c>
      <c r="F1932" s="21" t="s">
        <v>9287</v>
      </c>
      <c r="G1932" s="19" t="str">
        <f t="shared" si="184"/>
        <v>37397.378</v>
      </c>
      <c r="H1932" s="15">
        <f t="shared" si="185"/>
        <v>-4855</v>
      </c>
      <c r="I1932" s="48" t="s">
        <v>11387</v>
      </c>
      <c r="J1932" s="49" t="s">
        <v>11388</v>
      </c>
      <c r="K1932" s="48">
        <v>-4855</v>
      </c>
      <c r="L1932" s="48" t="s">
        <v>10625</v>
      </c>
      <c r="M1932" s="49" t="s">
        <v>9369</v>
      </c>
      <c r="N1932" s="49"/>
      <c r="O1932" s="50" t="s">
        <v>11389</v>
      </c>
      <c r="P1932" s="50" t="s">
        <v>11340</v>
      </c>
    </row>
    <row r="1933" spans="1:16" ht="13.5" thickBot="1" x14ac:dyDescent="0.25">
      <c r="A1933" s="15" t="str">
        <f t="shared" si="180"/>
        <v>BAVM 15 </v>
      </c>
      <c r="B1933" s="21" t="str">
        <f t="shared" si="181"/>
        <v>I</v>
      </c>
      <c r="C1933" s="15">
        <f t="shared" si="182"/>
        <v>37403.362000000001</v>
      </c>
      <c r="D1933" s="19" t="str">
        <f t="shared" si="183"/>
        <v>vis</v>
      </c>
      <c r="E1933" s="47" t="e">
        <f>VLOOKUP(C1933,Active!C$21:E$693,3,FALSE)</f>
        <v>#N/A</v>
      </c>
      <c r="F1933" s="21" t="s">
        <v>9287</v>
      </c>
      <c r="G1933" s="19" t="str">
        <f t="shared" si="184"/>
        <v>37403.362</v>
      </c>
      <c r="H1933" s="15">
        <f t="shared" si="185"/>
        <v>-4850</v>
      </c>
      <c r="I1933" s="48" t="s">
        <v>11390</v>
      </c>
      <c r="J1933" s="49" t="s">
        <v>11391</v>
      </c>
      <c r="K1933" s="48">
        <v>-4850</v>
      </c>
      <c r="L1933" s="48" t="s">
        <v>10742</v>
      </c>
      <c r="M1933" s="49" t="s">
        <v>9369</v>
      </c>
      <c r="N1933" s="49"/>
      <c r="O1933" s="50" t="s">
        <v>7713</v>
      </c>
      <c r="P1933" s="51" t="s">
        <v>7714</v>
      </c>
    </row>
    <row r="1934" spans="1:16" ht="13.5" thickBot="1" x14ac:dyDescent="0.25">
      <c r="A1934" s="15" t="str">
        <f t="shared" si="180"/>
        <v> AC 227.21 </v>
      </c>
      <c r="B1934" s="21" t="str">
        <f t="shared" si="181"/>
        <v>I</v>
      </c>
      <c r="C1934" s="15">
        <f t="shared" si="182"/>
        <v>37404.561999999998</v>
      </c>
      <c r="D1934" s="19" t="str">
        <f t="shared" si="183"/>
        <v>vis</v>
      </c>
      <c r="E1934" s="47" t="e">
        <f>VLOOKUP(C1934,Active!C$21:E$693,3,FALSE)</f>
        <v>#N/A</v>
      </c>
      <c r="F1934" s="21" t="s">
        <v>9287</v>
      </c>
      <c r="G1934" s="19" t="str">
        <f t="shared" si="184"/>
        <v>37404.5620</v>
      </c>
      <c r="H1934" s="15">
        <f t="shared" si="185"/>
        <v>-4849</v>
      </c>
      <c r="I1934" s="48" t="s">
        <v>11392</v>
      </c>
      <c r="J1934" s="49" t="s">
        <v>11393</v>
      </c>
      <c r="K1934" s="48">
        <v>-4849</v>
      </c>
      <c r="L1934" s="48" t="s">
        <v>11394</v>
      </c>
      <c r="M1934" s="49" t="s">
        <v>9369</v>
      </c>
      <c r="N1934" s="49"/>
      <c r="O1934" s="50" t="s">
        <v>10977</v>
      </c>
      <c r="P1934" s="50" t="s">
        <v>7637</v>
      </c>
    </row>
    <row r="1935" spans="1:16" ht="13.5" thickBot="1" x14ac:dyDescent="0.25">
      <c r="A1935" s="15" t="str">
        <f t="shared" si="180"/>
        <v> PZ 15.218 </v>
      </c>
      <c r="B1935" s="21" t="str">
        <f t="shared" si="181"/>
        <v>I</v>
      </c>
      <c r="C1935" s="15">
        <f t="shared" si="182"/>
        <v>37501.368000000002</v>
      </c>
      <c r="D1935" s="19" t="str">
        <f t="shared" si="183"/>
        <v>vis</v>
      </c>
      <c r="E1935" s="47" t="e">
        <f>VLOOKUP(C1935,Active!C$21:E$693,3,FALSE)</f>
        <v>#N/A</v>
      </c>
      <c r="F1935" s="21" t="s">
        <v>9287</v>
      </c>
      <c r="G1935" s="19" t="str">
        <f t="shared" si="184"/>
        <v>37501.368</v>
      </c>
      <c r="H1935" s="15">
        <f t="shared" si="185"/>
        <v>-4768</v>
      </c>
      <c r="I1935" s="48" t="s">
        <v>11395</v>
      </c>
      <c r="J1935" s="49" t="s">
        <v>11396</v>
      </c>
      <c r="K1935" s="48">
        <v>-4768</v>
      </c>
      <c r="L1935" s="48" t="s">
        <v>10639</v>
      </c>
      <c r="M1935" s="49" t="s">
        <v>9369</v>
      </c>
      <c r="N1935" s="49"/>
      <c r="O1935" s="50" t="s">
        <v>7664</v>
      </c>
      <c r="P1935" s="50" t="s">
        <v>7665</v>
      </c>
    </row>
    <row r="1936" spans="1:16" ht="13.5" thickBot="1" x14ac:dyDescent="0.25">
      <c r="A1936" s="15" t="str">
        <f t="shared" si="180"/>
        <v> PZ 15.218 </v>
      </c>
      <c r="B1936" s="21" t="str">
        <f t="shared" si="181"/>
        <v>I</v>
      </c>
      <c r="C1936" s="15">
        <f t="shared" si="182"/>
        <v>37507.347999999998</v>
      </c>
      <c r="D1936" s="19" t="str">
        <f t="shared" si="183"/>
        <v>vis</v>
      </c>
      <c r="E1936" s="47" t="e">
        <f>VLOOKUP(C1936,Active!C$21:E$693,3,FALSE)</f>
        <v>#N/A</v>
      </c>
      <c r="F1936" s="21" t="s">
        <v>9287</v>
      </c>
      <c r="G1936" s="19" t="str">
        <f t="shared" si="184"/>
        <v>37507.348</v>
      </c>
      <c r="H1936" s="15">
        <f t="shared" si="185"/>
        <v>-4763</v>
      </c>
      <c r="I1936" s="48" t="s">
        <v>11397</v>
      </c>
      <c r="J1936" s="49" t="s">
        <v>11398</v>
      </c>
      <c r="K1936" s="48">
        <v>-4763</v>
      </c>
      <c r="L1936" s="48" t="s">
        <v>10734</v>
      </c>
      <c r="M1936" s="49" t="s">
        <v>9369</v>
      </c>
      <c r="N1936" s="49"/>
      <c r="O1936" s="50" t="s">
        <v>7664</v>
      </c>
      <c r="P1936" s="50" t="s">
        <v>7665</v>
      </c>
    </row>
    <row r="1937" spans="1:16" ht="13.5" thickBot="1" x14ac:dyDescent="0.25">
      <c r="A1937" s="15" t="str">
        <f t="shared" si="180"/>
        <v> ST 26.153 </v>
      </c>
      <c r="B1937" s="21" t="str">
        <f t="shared" si="181"/>
        <v>I</v>
      </c>
      <c r="C1937" s="15">
        <f t="shared" si="182"/>
        <v>37509.733999999997</v>
      </c>
      <c r="D1937" s="19" t="str">
        <f t="shared" si="183"/>
        <v>vis</v>
      </c>
      <c r="E1937" s="47" t="e">
        <f>VLOOKUP(C1937,Active!C$21:E$693,3,FALSE)</f>
        <v>#N/A</v>
      </c>
      <c r="F1937" s="21" t="s">
        <v>9287</v>
      </c>
      <c r="G1937" s="19" t="str">
        <f t="shared" si="184"/>
        <v>37509.734</v>
      </c>
      <c r="H1937" s="15">
        <f t="shared" si="185"/>
        <v>-4761</v>
      </c>
      <c r="I1937" s="48" t="s">
        <v>11399</v>
      </c>
      <c r="J1937" s="49" t="s">
        <v>11400</v>
      </c>
      <c r="K1937" s="48">
        <v>-4761</v>
      </c>
      <c r="L1937" s="48" t="s">
        <v>10639</v>
      </c>
      <c r="M1937" s="49" t="s">
        <v>9369</v>
      </c>
      <c r="N1937" s="49"/>
      <c r="O1937" s="50" t="s">
        <v>11401</v>
      </c>
      <c r="P1937" s="50" t="s">
        <v>11340</v>
      </c>
    </row>
    <row r="1938" spans="1:16" ht="13.5" thickBot="1" x14ac:dyDescent="0.25">
      <c r="A1938" s="15" t="str">
        <f t="shared" si="180"/>
        <v> AC 228.24 </v>
      </c>
      <c r="B1938" s="21" t="str">
        <f t="shared" si="181"/>
        <v>I</v>
      </c>
      <c r="C1938" s="15">
        <f t="shared" si="182"/>
        <v>37513.322999999997</v>
      </c>
      <c r="D1938" s="19" t="str">
        <f t="shared" si="183"/>
        <v>vis</v>
      </c>
      <c r="E1938" s="47" t="e">
        <f>VLOOKUP(C1938,Active!C$21:E$693,3,FALSE)</f>
        <v>#N/A</v>
      </c>
      <c r="F1938" s="21" t="s">
        <v>9287</v>
      </c>
      <c r="G1938" s="19" t="str">
        <f t="shared" si="184"/>
        <v>37513.323</v>
      </c>
      <c r="H1938" s="15">
        <f t="shared" si="185"/>
        <v>-4758</v>
      </c>
      <c r="I1938" s="48" t="s">
        <v>11402</v>
      </c>
      <c r="J1938" s="49" t="s">
        <v>11403</v>
      </c>
      <c r="K1938" s="48">
        <v>-4758</v>
      </c>
      <c r="L1938" s="48" t="s">
        <v>10685</v>
      </c>
      <c r="M1938" s="49" t="s">
        <v>9369</v>
      </c>
      <c r="N1938" s="49"/>
      <c r="O1938" s="50" t="s">
        <v>10364</v>
      </c>
      <c r="P1938" s="50" t="s">
        <v>11404</v>
      </c>
    </row>
    <row r="1939" spans="1:16" ht="13.5" thickBot="1" x14ac:dyDescent="0.25">
      <c r="A1939" s="15" t="str">
        <f t="shared" si="180"/>
        <v> ST 26.153 </v>
      </c>
      <c r="B1939" s="21" t="str">
        <f t="shared" si="181"/>
        <v>I</v>
      </c>
      <c r="C1939" s="15">
        <f t="shared" si="182"/>
        <v>37515.709000000003</v>
      </c>
      <c r="D1939" s="19" t="str">
        <f t="shared" si="183"/>
        <v>vis</v>
      </c>
      <c r="E1939" s="47" t="e">
        <f>VLOOKUP(C1939,Active!C$21:E$693,3,FALSE)</f>
        <v>#N/A</v>
      </c>
      <c r="F1939" s="21" t="s">
        <v>9287</v>
      </c>
      <c r="G1939" s="19" t="str">
        <f t="shared" si="184"/>
        <v>37515.709</v>
      </c>
      <c r="H1939" s="15">
        <f t="shared" si="185"/>
        <v>-4756</v>
      </c>
      <c r="I1939" s="48" t="s">
        <v>11405</v>
      </c>
      <c r="J1939" s="49" t="s">
        <v>11406</v>
      </c>
      <c r="K1939" s="48">
        <v>-4756</v>
      </c>
      <c r="L1939" s="48" t="s">
        <v>9288</v>
      </c>
      <c r="M1939" s="49" t="s">
        <v>9369</v>
      </c>
      <c r="N1939" s="49"/>
      <c r="O1939" s="50" t="s">
        <v>11401</v>
      </c>
      <c r="P1939" s="50" t="s">
        <v>11340</v>
      </c>
    </row>
    <row r="1940" spans="1:16" ht="13.5" thickBot="1" x14ac:dyDescent="0.25">
      <c r="A1940" s="15" t="str">
        <f t="shared" si="180"/>
        <v> AC 228.24 </v>
      </c>
      <c r="B1940" s="21" t="str">
        <f t="shared" si="181"/>
        <v>I</v>
      </c>
      <c r="C1940" s="15">
        <f t="shared" si="182"/>
        <v>37519.296000000002</v>
      </c>
      <c r="D1940" s="19" t="str">
        <f t="shared" si="183"/>
        <v>vis</v>
      </c>
      <c r="E1940" s="47" t="e">
        <f>VLOOKUP(C1940,Active!C$21:E$693,3,FALSE)</f>
        <v>#N/A</v>
      </c>
      <c r="F1940" s="21" t="s">
        <v>9287</v>
      </c>
      <c r="G1940" s="19" t="str">
        <f t="shared" si="184"/>
        <v>37519.296</v>
      </c>
      <c r="H1940" s="15">
        <f t="shared" si="185"/>
        <v>-4753</v>
      </c>
      <c r="I1940" s="48" t="s">
        <v>11407</v>
      </c>
      <c r="J1940" s="49" t="s">
        <v>11408</v>
      </c>
      <c r="K1940" s="48">
        <v>-4753</v>
      </c>
      <c r="L1940" s="48" t="s">
        <v>10639</v>
      </c>
      <c r="M1940" s="49" t="s">
        <v>9369</v>
      </c>
      <c r="N1940" s="49"/>
      <c r="O1940" s="50" t="s">
        <v>10364</v>
      </c>
      <c r="P1940" s="50" t="s">
        <v>11404</v>
      </c>
    </row>
    <row r="1941" spans="1:16" ht="13.5" thickBot="1" x14ac:dyDescent="0.25">
      <c r="A1941" s="15" t="str">
        <f t="shared" si="180"/>
        <v> AC 228.24 </v>
      </c>
      <c r="B1941" s="21" t="str">
        <f t="shared" si="181"/>
        <v>I</v>
      </c>
      <c r="C1941" s="15">
        <f t="shared" si="182"/>
        <v>37525.275999999998</v>
      </c>
      <c r="D1941" s="19" t="str">
        <f t="shared" si="183"/>
        <v>vis</v>
      </c>
      <c r="E1941" s="47" t="e">
        <f>VLOOKUP(C1941,Active!C$21:E$693,3,FALSE)</f>
        <v>#N/A</v>
      </c>
      <c r="F1941" s="21" t="s">
        <v>9287</v>
      </c>
      <c r="G1941" s="19" t="str">
        <f t="shared" si="184"/>
        <v>37525.276</v>
      </c>
      <c r="H1941" s="15">
        <f t="shared" si="185"/>
        <v>-4748</v>
      </c>
      <c r="I1941" s="48" t="s">
        <v>11409</v>
      </c>
      <c r="J1941" s="49" t="s">
        <v>11410</v>
      </c>
      <c r="K1941" s="48">
        <v>-4748</v>
      </c>
      <c r="L1941" s="48" t="s">
        <v>10685</v>
      </c>
      <c r="M1941" s="49" t="s">
        <v>9369</v>
      </c>
      <c r="N1941" s="49"/>
      <c r="O1941" s="50" t="s">
        <v>10364</v>
      </c>
      <c r="P1941" s="50" t="s">
        <v>11404</v>
      </c>
    </row>
    <row r="1942" spans="1:16" ht="13.5" thickBot="1" x14ac:dyDescent="0.25">
      <c r="A1942" s="15" t="str">
        <f t="shared" si="180"/>
        <v> AA 10.60 </v>
      </c>
      <c r="B1942" s="21" t="str">
        <f t="shared" si="181"/>
        <v>I</v>
      </c>
      <c r="C1942" s="15">
        <f t="shared" si="182"/>
        <v>37526.464</v>
      </c>
      <c r="D1942" s="19" t="str">
        <f t="shared" si="183"/>
        <v>vis</v>
      </c>
      <c r="E1942" s="47" t="e">
        <f>VLOOKUP(C1942,Active!C$21:E$693,3,FALSE)</f>
        <v>#N/A</v>
      </c>
      <c r="F1942" s="21" t="s">
        <v>9287</v>
      </c>
      <c r="G1942" s="19" t="str">
        <f t="shared" si="184"/>
        <v>37526.464</v>
      </c>
      <c r="H1942" s="15">
        <f t="shared" si="185"/>
        <v>-4747</v>
      </c>
      <c r="I1942" s="48" t="s">
        <v>11411</v>
      </c>
      <c r="J1942" s="49" t="s">
        <v>11412</v>
      </c>
      <c r="K1942" s="48">
        <v>-4747</v>
      </c>
      <c r="L1942" s="48" t="s">
        <v>10631</v>
      </c>
      <c r="M1942" s="49" t="s">
        <v>9369</v>
      </c>
      <c r="N1942" s="49"/>
      <c r="O1942" s="50" t="s">
        <v>11413</v>
      </c>
      <c r="P1942" s="50" t="s">
        <v>7534</v>
      </c>
    </row>
    <row r="1943" spans="1:16" ht="13.5" thickBot="1" x14ac:dyDescent="0.25">
      <c r="A1943" s="15" t="str">
        <f t="shared" si="180"/>
        <v> AA 10.60 </v>
      </c>
      <c r="B1943" s="21" t="str">
        <f t="shared" si="181"/>
        <v>I</v>
      </c>
      <c r="C1943" s="15">
        <f t="shared" si="182"/>
        <v>37526.464999999997</v>
      </c>
      <c r="D1943" s="19" t="str">
        <f t="shared" si="183"/>
        <v>vis</v>
      </c>
      <c r="E1943" s="47" t="e">
        <f>VLOOKUP(C1943,Active!C$21:E$693,3,FALSE)</f>
        <v>#N/A</v>
      </c>
      <c r="F1943" s="21" t="s">
        <v>9287</v>
      </c>
      <c r="G1943" s="19" t="str">
        <f t="shared" si="184"/>
        <v>37526.465</v>
      </c>
      <c r="H1943" s="15">
        <f t="shared" si="185"/>
        <v>-4747</v>
      </c>
      <c r="I1943" s="48" t="s">
        <v>11414</v>
      </c>
      <c r="J1943" s="49" t="s">
        <v>11415</v>
      </c>
      <c r="K1943" s="48">
        <v>-4747</v>
      </c>
      <c r="L1943" s="48" t="s">
        <v>10625</v>
      </c>
      <c r="M1943" s="49" t="s">
        <v>9369</v>
      </c>
      <c r="N1943" s="49"/>
      <c r="O1943" s="50" t="s">
        <v>11416</v>
      </c>
      <c r="P1943" s="50" t="s">
        <v>7534</v>
      </c>
    </row>
    <row r="1944" spans="1:16" ht="13.5" thickBot="1" x14ac:dyDescent="0.25">
      <c r="A1944" s="15" t="str">
        <f t="shared" si="180"/>
        <v> AC 228.24 </v>
      </c>
      <c r="B1944" s="21" t="str">
        <f t="shared" si="181"/>
        <v>I</v>
      </c>
      <c r="C1944" s="15">
        <f t="shared" si="182"/>
        <v>37526.464999999997</v>
      </c>
      <c r="D1944" s="19" t="str">
        <f t="shared" si="183"/>
        <v>vis</v>
      </c>
      <c r="E1944" s="47" t="e">
        <f>VLOOKUP(C1944,Active!C$21:E$693,3,FALSE)</f>
        <v>#N/A</v>
      </c>
      <c r="F1944" s="21" t="s">
        <v>9287</v>
      </c>
      <c r="G1944" s="19" t="str">
        <f t="shared" si="184"/>
        <v>37526.465</v>
      </c>
      <c r="H1944" s="15">
        <f t="shared" si="185"/>
        <v>-4747</v>
      </c>
      <c r="I1944" s="48" t="s">
        <v>11414</v>
      </c>
      <c r="J1944" s="49" t="s">
        <v>11415</v>
      </c>
      <c r="K1944" s="48">
        <v>-4747</v>
      </c>
      <c r="L1944" s="48" t="s">
        <v>10625</v>
      </c>
      <c r="M1944" s="49" t="s">
        <v>9369</v>
      </c>
      <c r="N1944" s="49"/>
      <c r="O1944" s="50" t="s">
        <v>10364</v>
      </c>
      <c r="P1944" s="50" t="s">
        <v>11404</v>
      </c>
    </row>
    <row r="1945" spans="1:16" ht="13.5" thickBot="1" x14ac:dyDescent="0.25">
      <c r="A1945" s="15" t="str">
        <f t="shared" si="180"/>
        <v> AA 10.60 </v>
      </c>
      <c r="B1945" s="21" t="str">
        <f t="shared" si="181"/>
        <v>I</v>
      </c>
      <c r="C1945" s="15">
        <f t="shared" si="182"/>
        <v>37526.47</v>
      </c>
      <c r="D1945" s="19" t="str">
        <f t="shared" si="183"/>
        <v>vis</v>
      </c>
      <c r="E1945" s="47" t="e">
        <f>VLOOKUP(C1945,Active!C$21:E$693,3,FALSE)</f>
        <v>#N/A</v>
      </c>
      <c r="F1945" s="21" t="s">
        <v>9287</v>
      </c>
      <c r="G1945" s="19" t="str">
        <f t="shared" si="184"/>
        <v>37526.470</v>
      </c>
      <c r="H1945" s="15">
        <f t="shared" si="185"/>
        <v>-4747</v>
      </c>
      <c r="I1945" s="48" t="s">
        <v>11417</v>
      </c>
      <c r="J1945" s="49" t="s">
        <v>11418</v>
      </c>
      <c r="K1945" s="48">
        <v>-4747</v>
      </c>
      <c r="L1945" s="48" t="s">
        <v>10615</v>
      </c>
      <c r="M1945" s="49" t="s">
        <v>9369</v>
      </c>
      <c r="N1945" s="49"/>
      <c r="O1945" s="50" t="s">
        <v>11419</v>
      </c>
      <c r="P1945" s="50" t="s">
        <v>7534</v>
      </c>
    </row>
    <row r="1946" spans="1:16" ht="13.5" thickBot="1" x14ac:dyDescent="0.25">
      <c r="A1946" s="15" t="str">
        <f t="shared" si="180"/>
        <v> AA 10.60 </v>
      </c>
      <c r="B1946" s="21" t="str">
        <f t="shared" si="181"/>
        <v>I</v>
      </c>
      <c r="C1946" s="15">
        <f t="shared" si="182"/>
        <v>37526.47</v>
      </c>
      <c r="D1946" s="19" t="str">
        <f t="shared" si="183"/>
        <v>vis</v>
      </c>
      <c r="E1946" s="47" t="e">
        <f>VLOOKUP(C1946,Active!C$21:E$693,3,FALSE)</f>
        <v>#N/A</v>
      </c>
      <c r="F1946" s="21" t="s">
        <v>9287</v>
      </c>
      <c r="G1946" s="19" t="str">
        <f t="shared" si="184"/>
        <v>37526.470</v>
      </c>
      <c r="H1946" s="15">
        <f t="shared" si="185"/>
        <v>-4747</v>
      </c>
      <c r="I1946" s="48" t="s">
        <v>11417</v>
      </c>
      <c r="J1946" s="49" t="s">
        <v>11418</v>
      </c>
      <c r="K1946" s="48">
        <v>-4747</v>
      </c>
      <c r="L1946" s="48" t="s">
        <v>10615</v>
      </c>
      <c r="M1946" s="49" t="s">
        <v>9369</v>
      </c>
      <c r="N1946" s="49"/>
      <c r="O1946" s="50" t="s">
        <v>7520</v>
      </c>
      <c r="P1946" s="50" t="s">
        <v>7534</v>
      </c>
    </row>
    <row r="1947" spans="1:16" ht="13.5" thickBot="1" x14ac:dyDescent="0.25">
      <c r="A1947" s="15" t="str">
        <f t="shared" si="180"/>
        <v> AA 10.60 </v>
      </c>
      <c r="B1947" s="21" t="str">
        <f t="shared" si="181"/>
        <v>I</v>
      </c>
      <c r="C1947" s="15">
        <f t="shared" si="182"/>
        <v>37526.470999999998</v>
      </c>
      <c r="D1947" s="19" t="str">
        <f t="shared" si="183"/>
        <v>vis</v>
      </c>
      <c r="E1947" s="47" t="e">
        <f>VLOOKUP(C1947,Active!C$21:E$693,3,FALSE)</f>
        <v>#N/A</v>
      </c>
      <c r="F1947" s="21" t="s">
        <v>9287</v>
      </c>
      <c r="G1947" s="19" t="str">
        <f t="shared" si="184"/>
        <v>37526.471</v>
      </c>
      <c r="H1947" s="15">
        <f t="shared" si="185"/>
        <v>-4747</v>
      </c>
      <c r="I1947" s="48" t="s">
        <v>11420</v>
      </c>
      <c r="J1947" s="49" t="s">
        <v>11421</v>
      </c>
      <c r="K1947" s="48">
        <v>-4747</v>
      </c>
      <c r="L1947" s="48" t="s">
        <v>10685</v>
      </c>
      <c r="M1947" s="49" t="s">
        <v>9369</v>
      </c>
      <c r="N1947" s="49"/>
      <c r="O1947" s="50" t="s">
        <v>7530</v>
      </c>
      <c r="P1947" s="50" t="s">
        <v>7534</v>
      </c>
    </row>
    <row r="1948" spans="1:16" ht="13.5" thickBot="1" x14ac:dyDescent="0.25">
      <c r="A1948" s="15" t="str">
        <f t="shared" si="180"/>
        <v> ST 26.153 </v>
      </c>
      <c r="B1948" s="21" t="str">
        <f t="shared" si="181"/>
        <v>I</v>
      </c>
      <c r="C1948" s="15">
        <f t="shared" si="182"/>
        <v>37533.639000000003</v>
      </c>
      <c r="D1948" s="19" t="str">
        <f t="shared" si="183"/>
        <v>vis</v>
      </c>
      <c r="E1948" s="47" t="e">
        <f>VLOOKUP(C1948,Active!C$21:E$693,3,FALSE)</f>
        <v>#N/A</v>
      </c>
      <c r="F1948" s="21" t="s">
        <v>9287</v>
      </c>
      <c r="G1948" s="19" t="str">
        <f t="shared" si="184"/>
        <v>37533.639</v>
      </c>
      <c r="H1948" s="15">
        <f t="shared" si="185"/>
        <v>-4741</v>
      </c>
      <c r="I1948" s="48" t="s">
        <v>11422</v>
      </c>
      <c r="J1948" s="49" t="s">
        <v>11423</v>
      </c>
      <c r="K1948" s="48">
        <v>-4741</v>
      </c>
      <c r="L1948" s="48" t="s">
        <v>10639</v>
      </c>
      <c r="M1948" s="49" t="s">
        <v>9369</v>
      </c>
      <c r="N1948" s="49"/>
      <c r="O1948" s="50" t="s">
        <v>11401</v>
      </c>
      <c r="P1948" s="50" t="s">
        <v>11340</v>
      </c>
    </row>
    <row r="1949" spans="1:16" ht="13.5" thickBot="1" x14ac:dyDescent="0.25">
      <c r="A1949" s="15" t="str">
        <f t="shared" si="180"/>
        <v>BAVM 15 </v>
      </c>
      <c r="B1949" s="21" t="str">
        <f t="shared" si="181"/>
        <v>I</v>
      </c>
      <c r="C1949" s="15">
        <f t="shared" si="182"/>
        <v>37538.425999999999</v>
      </c>
      <c r="D1949" s="19" t="str">
        <f t="shared" si="183"/>
        <v>vis</v>
      </c>
      <c r="E1949" s="47" t="e">
        <f>VLOOKUP(C1949,Active!C$21:E$693,3,FALSE)</f>
        <v>#N/A</v>
      </c>
      <c r="F1949" s="21" t="s">
        <v>9287</v>
      </c>
      <c r="G1949" s="19" t="str">
        <f t="shared" si="184"/>
        <v>37538.426</v>
      </c>
      <c r="H1949" s="15">
        <f t="shared" si="185"/>
        <v>-4737</v>
      </c>
      <c r="I1949" s="48" t="s">
        <v>11424</v>
      </c>
      <c r="J1949" s="49" t="s">
        <v>11425</v>
      </c>
      <c r="K1949" s="48">
        <v>-4737</v>
      </c>
      <c r="L1949" s="48" t="s">
        <v>10688</v>
      </c>
      <c r="M1949" s="49" t="s">
        <v>9369</v>
      </c>
      <c r="N1949" s="49"/>
      <c r="O1949" s="50" t="s">
        <v>11426</v>
      </c>
      <c r="P1949" s="51" t="s">
        <v>7714</v>
      </c>
    </row>
    <row r="1950" spans="1:16" ht="13.5" thickBot="1" x14ac:dyDescent="0.25">
      <c r="A1950" s="15" t="str">
        <f t="shared" si="180"/>
        <v> BRNO 6 </v>
      </c>
      <c r="B1950" s="21" t="str">
        <f t="shared" si="181"/>
        <v>I</v>
      </c>
      <c r="C1950" s="15">
        <f t="shared" si="182"/>
        <v>37544.392</v>
      </c>
      <c r="D1950" s="19" t="str">
        <f t="shared" si="183"/>
        <v>vis</v>
      </c>
      <c r="E1950" s="47" t="e">
        <f>VLOOKUP(C1950,Active!C$21:E$693,3,FALSE)</f>
        <v>#N/A</v>
      </c>
      <c r="F1950" s="21" t="s">
        <v>9287</v>
      </c>
      <c r="G1950" s="19" t="str">
        <f t="shared" si="184"/>
        <v>37544.392</v>
      </c>
      <c r="H1950" s="15">
        <f t="shared" si="185"/>
        <v>-4732</v>
      </c>
      <c r="I1950" s="48" t="s">
        <v>11427</v>
      </c>
      <c r="J1950" s="49" t="s">
        <v>11428</v>
      </c>
      <c r="K1950" s="48">
        <v>-4732</v>
      </c>
      <c r="L1950" s="48" t="s">
        <v>10631</v>
      </c>
      <c r="M1950" s="49" t="s">
        <v>9369</v>
      </c>
      <c r="N1950" s="49"/>
      <c r="O1950" s="50" t="s">
        <v>11429</v>
      </c>
      <c r="P1950" s="50" t="s">
        <v>11430</v>
      </c>
    </row>
    <row r="1951" spans="1:16" ht="13.5" thickBot="1" x14ac:dyDescent="0.25">
      <c r="A1951" s="15" t="str">
        <f t="shared" si="180"/>
        <v> BRNO 6 </v>
      </c>
      <c r="B1951" s="21" t="str">
        <f t="shared" si="181"/>
        <v>I</v>
      </c>
      <c r="C1951" s="15">
        <f t="shared" si="182"/>
        <v>37544.396999999997</v>
      </c>
      <c r="D1951" s="19" t="str">
        <f t="shared" si="183"/>
        <v>vis</v>
      </c>
      <c r="E1951" s="47" t="e">
        <f>VLOOKUP(C1951,Active!C$21:E$693,3,FALSE)</f>
        <v>#N/A</v>
      </c>
      <c r="F1951" s="21" t="s">
        <v>9287</v>
      </c>
      <c r="G1951" s="19" t="str">
        <f t="shared" si="184"/>
        <v>37544.397</v>
      </c>
      <c r="H1951" s="15">
        <f t="shared" si="185"/>
        <v>-4732</v>
      </c>
      <c r="I1951" s="48" t="s">
        <v>11431</v>
      </c>
      <c r="J1951" s="49" t="s">
        <v>11432</v>
      </c>
      <c r="K1951" s="48">
        <v>-4732</v>
      </c>
      <c r="L1951" s="48" t="s">
        <v>10634</v>
      </c>
      <c r="M1951" s="49" t="s">
        <v>9369</v>
      </c>
      <c r="N1951" s="49"/>
      <c r="O1951" s="50" t="s">
        <v>11433</v>
      </c>
      <c r="P1951" s="50" t="s">
        <v>11430</v>
      </c>
    </row>
    <row r="1952" spans="1:16" ht="13.5" thickBot="1" x14ac:dyDescent="0.25">
      <c r="A1952" s="15" t="str">
        <f t="shared" si="180"/>
        <v> MTEO 19 </v>
      </c>
      <c r="B1952" s="21" t="str">
        <f t="shared" si="181"/>
        <v>I</v>
      </c>
      <c r="C1952" s="15">
        <f t="shared" si="182"/>
        <v>37544.398300000001</v>
      </c>
      <c r="D1952" s="19" t="str">
        <f t="shared" si="183"/>
        <v>vis</v>
      </c>
      <c r="E1952" s="47" t="e">
        <f>VLOOKUP(C1952,Active!C$21:E$693,3,FALSE)</f>
        <v>#N/A</v>
      </c>
      <c r="F1952" s="21" t="s">
        <v>9287</v>
      </c>
      <c r="G1952" s="19" t="str">
        <f t="shared" si="184"/>
        <v>37544.3983</v>
      </c>
      <c r="H1952" s="15">
        <f t="shared" si="185"/>
        <v>-4732</v>
      </c>
      <c r="I1952" s="48" t="s">
        <v>11434</v>
      </c>
      <c r="J1952" s="49" t="s">
        <v>11435</v>
      </c>
      <c r="K1952" s="48">
        <v>-4732</v>
      </c>
      <c r="L1952" s="48" t="s">
        <v>11436</v>
      </c>
      <c r="M1952" s="49" t="s">
        <v>9369</v>
      </c>
      <c r="N1952" s="49"/>
      <c r="O1952" s="50" t="s">
        <v>11437</v>
      </c>
      <c r="P1952" s="50" t="s">
        <v>11360</v>
      </c>
    </row>
    <row r="1953" spans="1:16" ht="13.5" thickBot="1" x14ac:dyDescent="0.25">
      <c r="A1953" s="15" t="str">
        <f t="shared" si="180"/>
        <v> AC 228.24 </v>
      </c>
      <c r="B1953" s="21" t="str">
        <f t="shared" si="181"/>
        <v>I</v>
      </c>
      <c r="C1953" s="15">
        <f t="shared" si="182"/>
        <v>37544.398999999998</v>
      </c>
      <c r="D1953" s="19" t="str">
        <f t="shared" si="183"/>
        <v>vis</v>
      </c>
      <c r="E1953" s="47" t="e">
        <f>VLOOKUP(C1953,Active!C$21:E$693,3,FALSE)</f>
        <v>#N/A</v>
      </c>
      <c r="F1953" s="21" t="s">
        <v>9287</v>
      </c>
      <c r="G1953" s="19" t="str">
        <f t="shared" si="184"/>
        <v>37544.399</v>
      </c>
      <c r="H1953" s="15">
        <f t="shared" si="185"/>
        <v>-4732</v>
      </c>
      <c r="I1953" s="48" t="s">
        <v>11438</v>
      </c>
      <c r="J1953" s="49" t="s">
        <v>11439</v>
      </c>
      <c r="K1953" s="48">
        <v>-4732</v>
      </c>
      <c r="L1953" s="48" t="s">
        <v>10685</v>
      </c>
      <c r="M1953" s="49" t="s">
        <v>9369</v>
      </c>
      <c r="N1953" s="49"/>
      <c r="O1953" s="50" t="s">
        <v>10364</v>
      </c>
      <c r="P1953" s="50" t="s">
        <v>11404</v>
      </c>
    </row>
    <row r="1954" spans="1:16" ht="13.5" thickBot="1" x14ac:dyDescent="0.25">
      <c r="A1954" s="15" t="str">
        <f t="shared" si="180"/>
        <v>BAVM 15 </v>
      </c>
      <c r="B1954" s="21" t="str">
        <f t="shared" si="181"/>
        <v>I</v>
      </c>
      <c r="C1954" s="15">
        <f t="shared" si="182"/>
        <v>37544.406000000003</v>
      </c>
      <c r="D1954" s="19" t="str">
        <f t="shared" si="183"/>
        <v>vis</v>
      </c>
      <c r="E1954" s="47" t="e">
        <f>VLOOKUP(C1954,Active!C$21:E$693,3,FALSE)</f>
        <v>#N/A</v>
      </c>
      <c r="F1954" s="21" t="s">
        <v>9287</v>
      </c>
      <c r="G1954" s="19" t="str">
        <f t="shared" si="184"/>
        <v>37544.406</v>
      </c>
      <c r="H1954" s="15">
        <f t="shared" si="185"/>
        <v>-4732</v>
      </c>
      <c r="I1954" s="48" t="s">
        <v>11440</v>
      </c>
      <c r="J1954" s="49" t="s">
        <v>11441</v>
      </c>
      <c r="K1954" s="48">
        <v>-4732</v>
      </c>
      <c r="L1954" s="48" t="s">
        <v>10760</v>
      </c>
      <c r="M1954" s="49" t="s">
        <v>9369</v>
      </c>
      <c r="N1954" s="49"/>
      <c r="O1954" s="50" t="s">
        <v>11426</v>
      </c>
      <c r="P1954" s="51" t="s">
        <v>7714</v>
      </c>
    </row>
    <row r="1955" spans="1:16" ht="13.5" thickBot="1" x14ac:dyDescent="0.25">
      <c r="A1955" s="15" t="str">
        <f t="shared" si="180"/>
        <v> AA 12.138 </v>
      </c>
      <c r="B1955" s="21" t="str">
        <f t="shared" si="181"/>
        <v>I</v>
      </c>
      <c r="C1955" s="15">
        <f t="shared" si="182"/>
        <v>37544.409</v>
      </c>
      <c r="D1955" s="19" t="str">
        <f t="shared" si="183"/>
        <v>vis</v>
      </c>
      <c r="E1955" s="47" t="e">
        <f>VLOOKUP(C1955,Active!C$21:E$693,3,FALSE)</f>
        <v>#N/A</v>
      </c>
      <c r="F1955" s="21" t="s">
        <v>9287</v>
      </c>
      <c r="G1955" s="19" t="str">
        <f t="shared" si="184"/>
        <v>37544.409</v>
      </c>
      <c r="H1955" s="15">
        <f t="shared" si="185"/>
        <v>-4732</v>
      </c>
      <c r="I1955" s="48" t="s">
        <v>11442</v>
      </c>
      <c r="J1955" s="49" t="s">
        <v>11443</v>
      </c>
      <c r="K1955" s="48">
        <v>-4732</v>
      </c>
      <c r="L1955" s="48" t="s">
        <v>6911</v>
      </c>
      <c r="M1955" s="49" t="s">
        <v>9289</v>
      </c>
      <c r="N1955" s="49"/>
      <c r="O1955" s="50" t="s">
        <v>7032</v>
      </c>
      <c r="P1955" s="50" t="s">
        <v>11098</v>
      </c>
    </row>
    <row r="1956" spans="1:16" ht="13.5" thickBot="1" x14ac:dyDescent="0.25">
      <c r="A1956" s="15" t="str">
        <f t="shared" si="180"/>
        <v>BAVM 15 </v>
      </c>
      <c r="B1956" s="21" t="str">
        <f t="shared" si="181"/>
        <v>I</v>
      </c>
      <c r="C1956" s="15">
        <f t="shared" si="182"/>
        <v>37545.599000000002</v>
      </c>
      <c r="D1956" s="19" t="str">
        <f t="shared" si="183"/>
        <v>vis</v>
      </c>
      <c r="E1956" s="47" t="e">
        <f>VLOOKUP(C1956,Active!C$21:E$693,3,FALSE)</f>
        <v>#N/A</v>
      </c>
      <c r="F1956" s="21" t="s">
        <v>9287</v>
      </c>
      <c r="G1956" s="19" t="str">
        <f t="shared" si="184"/>
        <v>37545.599</v>
      </c>
      <c r="H1956" s="15">
        <f t="shared" si="185"/>
        <v>-4731</v>
      </c>
      <c r="I1956" s="48" t="s">
        <v>11444</v>
      </c>
      <c r="J1956" s="49" t="s">
        <v>11445</v>
      </c>
      <c r="K1956" s="48">
        <v>-4731</v>
      </c>
      <c r="L1956" s="48" t="s">
        <v>10775</v>
      </c>
      <c r="M1956" s="49" t="s">
        <v>9369</v>
      </c>
      <c r="N1956" s="49"/>
      <c r="O1956" s="50" t="s">
        <v>11426</v>
      </c>
      <c r="P1956" s="51" t="s">
        <v>7714</v>
      </c>
    </row>
    <row r="1957" spans="1:16" ht="13.5" thickBot="1" x14ac:dyDescent="0.25">
      <c r="A1957" s="15" t="str">
        <f t="shared" si="180"/>
        <v> ST 26.153 </v>
      </c>
      <c r="B1957" s="21" t="str">
        <f t="shared" si="181"/>
        <v>I</v>
      </c>
      <c r="C1957" s="15">
        <f t="shared" si="182"/>
        <v>37546.785000000003</v>
      </c>
      <c r="D1957" s="19" t="str">
        <f t="shared" si="183"/>
        <v>vis</v>
      </c>
      <c r="E1957" s="47" t="e">
        <f>VLOOKUP(C1957,Active!C$21:E$693,3,FALSE)</f>
        <v>#N/A</v>
      </c>
      <c r="F1957" s="21" t="s">
        <v>9287</v>
      </c>
      <c r="G1957" s="19" t="str">
        <f t="shared" si="184"/>
        <v>37546.785</v>
      </c>
      <c r="H1957" s="15">
        <f t="shared" si="185"/>
        <v>-4730</v>
      </c>
      <c r="I1957" s="48" t="s">
        <v>11446</v>
      </c>
      <c r="J1957" s="49" t="s">
        <v>11447</v>
      </c>
      <c r="K1957" s="48">
        <v>-4730</v>
      </c>
      <c r="L1957" s="48" t="s">
        <v>9288</v>
      </c>
      <c r="M1957" s="49" t="s">
        <v>9369</v>
      </c>
      <c r="N1957" s="49"/>
      <c r="O1957" s="50" t="s">
        <v>11401</v>
      </c>
      <c r="P1957" s="50" t="s">
        <v>11340</v>
      </c>
    </row>
    <row r="1958" spans="1:16" ht="13.5" thickBot="1" x14ac:dyDescent="0.25">
      <c r="A1958" s="15" t="str">
        <f t="shared" si="180"/>
        <v>BAVM 15 </v>
      </c>
      <c r="B1958" s="21" t="str">
        <f t="shared" si="181"/>
        <v>I</v>
      </c>
      <c r="C1958" s="15">
        <f t="shared" si="182"/>
        <v>37550.372000000003</v>
      </c>
      <c r="D1958" s="19" t="str">
        <f t="shared" si="183"/>
        <v>vis</v>
      </c>
      <c r="E1958" s="47" t="e">
        <f>VLOOKUP(C1958,Active!C$21:E$693,3,FALSE)</f>
        <v>#N/A</v>
      </c>
      <c r="F1958" s="21" t="s">
        <v>9287</v>
      </c>
      <c r="G1958" s="19" t="str">
        <f t="shared" si="184"/>
        <v>37550.372</v>
      </c>
      <c r="H1958" s="15">
        <f t="shared" si="185"/>
        <v>-4727</v>
      </c>
      <c r="I1958" s="48" t="s">
        <v>11448</v>
      </c>
      <c r="J1958" s="49" t="s">
        <v>11449</v>
      </c>
      <c r="K1958" s="48">
        <v>-4727</v>
      </c>
      <c r="L1958" s="48" t="s">
        <v>7644</v>
      </c>
      <c r="M1958" s="49" t="s">
        <v>9369</v>
      </c>
      <c r="N1958" s="49"/>
      <c r="O1958" s="50" t="s">
        <v>11450</v>
      </c>
      <c r="P1958" s="51" t="s">
        <v>7714</v>
      </c>
    </row>
    <row r="1959" spans="1:16" ht="13.5" thickBot="1" x14ac:dyDescent="0.25">
      <c r="A1959" s="15" t="str">
        <f t="shared" si="180"/>
        <v> ST 26.153 </v>
      </c>
      <c r="B1959" s="21" t="str">
        <f t="shared" si="181"/>
        <v>I</v>
      </c>
      <c r="C1959" s="15">
        <f t="shared" si="182"/>
        <v>37552.764000000003</v>
      </c>
      <c r="D1959" s="19" t="str">
        <f t="shared" si="183"/>
        <v>vis</v>
      </c>
      <c r="E1959" s="47" t="e">
        <f>VLOOKUP(C1959,Active!C$21:E$693,3,FALSE)</f>
        <v>#N/A</v>
      </c>
      <c r="F1959" s="21" t="s">
        <v>9287</v>
      </c>
      <c r="G1959" s="19" t="str">
        <f t="shared" si="184"/>
        <v>37552.764</v>
      </c>
      <c r="H1959" s="15">
        <f t="shared" si="185"/>
        <v>-4725</v>
      </c>
      <c r="I1959" s="48" t="s">
        <v>11451</v>
      </c>
      <c r="J1959" s="49" t="s">
        <v>11452</v>
      </c>
      <c r="K1959" s="48">
        <v>-4725</v>
      </c>
      <c r="L1959" s="48" t="s">
        <v>10634</v>
      </c>
      <c r="M1959" s="49" t="s">
        <v>9369</v>
      </c>
      <c r="N1959" s="49"/>
      <c r="O1959" s="50" t="s">
        <v>11401</v>
      </c>
      <c r="P1959" s="50" t="s">
        <v>11340</v>
      </c>
    </row>
    <row r="1960" spans="1:16" ht="13.5" thickBot="1" x14ac:dyDescent="0.25">
      <c r="A1960" s="15" t="str">
        <f t="shared" si="180"/>
        <v> AA 10.60 </v>
      </c>
      <c r="B1960" s="21" t="str">
        <f t="shared" si="181"/>
        <v>I</v>
      </c>
      <c r="C1960" s="15">
        <f t="shared" si="182"/>
        <v>37556.351000000002</v>
      </c>
      <c r="D1960" s="19" t="str">
        <f t="shared" si="183"/>
        <v>vis</v>
      </c>
      <c r="E1960" s="47" t="e">
        <f>VLOOKUP(C1960,Active!C$21:E$693,3,FALSE)</f>
        <v>#N/A</v>
      </c>
      <c r="F1960" s="21" t="s">
        <v>9287</v>
      </c>
      <c r="G1960" s="19" t="str">
        <f t="shared" si="184"/>
        <v>37556.351</v>
      </c>
      <c r="H1960" s="15">
        <f t="shared" si="185"/>
        <v>-4722</v>
      </c>
      <c r="I1960" s="48" t="s">
        <v>11453</v>
      </c>
      <c r="J1960" s="49" t="s">
        <v>11454</v>
      </c>
      <c r="K1960" s="48">
        <v>-4722</v>
      </c>
      <c r="L1960" s="48" t="s">
        <v>10615</v>
      </c>
      <c r="M1960" s="49" t="s">
        <v>9369</v>
      </c>
      <c r="N1960" s="49"/>
      <c r="O1960" s="50" t="s">
        <v>11455</v>
      </c>
      <c r="P1960" s="50" t="s">
        <v>7534</v>
      </c>
    </row>
    <row r="1961" spans="1:16" ht="13.5" thickBot="1" x14ac:dyDescent="0.25">
      <c r="A1961" s="15" t="str">
        <f t="shared" si="180"/>
        <v> AA 10.60 </v>
      </c>
      <c r="B1961" s="21" t="str">
        <f t="shared" si="181"/>
        <v>I</v>
      </c>
      <c r="C1961" s="15">
        <f t="shared" si="182"/>
        <v>37556.353999999999</v>
      </c>
      <c r="D1961" s="19" t="str">
        <f t="shared" si="183"/>
        <v>vis</v>
      </c>
      <c r="E1961" s="47" t="e">
        <f>VLOOKUP(C1961,Active!C$21:E$693,3,FALSE)</f>
        <v>#N/A</v>
      </c>
      <c r="F1961" s="21" t="s">
        <v>9287</v>
      </c>
      <c r="G1961" s="19" t="str">
        <f t="shared" si="184"/>
        <v>37556.354</v>
      </c>
      <c r="H1961" s="15">
        <f t="shared" si="185"/>
        <v>-4722</v>
      </c>
      <c r="I1961" s="48" t="s">
        <v>11456</v>
      </c>
      <c r="J1961" s="49" t="s">
        <v>11457</v>
      </c>
      <c r="K1961" s="48">
        <v>-4722</v>
      </c>
      <c r="L1961" s="48" t="s">
        <v>10742</v>
      </c>
      <c r="M1961" s="49" t="s">
        <v>9369</v>
      </c>
      <c r="N1961" s="49"/>
      <c r="O1961" s="50" t="s">
        <v>11458</v>
      </c>
      <c r="P1961" s="50" t="s">
        <v>7534</v>
      </c>
    </row>
    <row r="1962" spans="1:16" ht="13.5" thickBot="1" x14ac:dyDescent="0.25">
      <c r="A1962" s="15" t="str">
        <f t="shared" si="180"/>
        <v> AA 10.60 </v>
      </c>
      <c r="B1962" s="21" t="str">
        <f t="shared" si="181"/>
        <v>I</v>
      </c>
      <c r="C1962" s="15">
        <f t="shared" si="182"/>
        <v>37556.353999999999</v>
      </c>
      <c r="D1962" s="19" t="str">
        <f t="shared" si="183"/>
        <v>vis</v>
      </c>
      <c r="E1962" s="47" t="e">
        <f>VLOOKUP(C1962,Active!C$21:E$693,3,FALSE)</f>
        <v>#N/A</v>
      </c>
      <c r="F1962" s="21" t="s">
        <v>9287</v>
      </c>
      <c r="G1962" s="19" t="str">
        <f t="shared" si="184"/>
        <v>37556.354</v>
      </c>
      <c r="H1962" s="15">
        <f t="shared" si="185"/>
        <v>-4722</v>
      </c>
      <c r="I1962" s="48" t="s">
        <v>11456</v>
      </c>
      <c r="J1962" s="49" t="s">
        <v>11457</v>
      </c>
      <c r="K1962" s="48">
        <v>-4722</v>
      </c>
      <c r="L1962" s="48" t="s">
        <v>10742</v>
      </c>
      <c r="M1962" s="49" t="s">
        <v>9369</v>
      </c>
      <c r="N1962" s="49"/>
      <c r="O1962" s="50" t="s">
        <v>11459</v>
      </c>
      <c r="P1962" s="50" t="s">
        <v>7534</v>
      </c>
    </row>
    <row r="1963" spans="1:16" ht="13.5" thickBot="1" x14ac:dyDescent="0.25">
      <c r="A1963" s="15" t="str">
        <f t="shared" si="180"/>
        <v> AA 10.60 </v>
      </c>
      <c r="B1963" s="21" t="str">
        <f t="shared" si="181"/>
        <v>I</v>
      </c>
      <c r="C1963" s="15">
        <f t="shared" si="182"/>
        <v>37556.355000000003</v>
      </c>
      <c r="D1963" s="19" t="str">
        <f t="shared" si="183"/>
        <v>vis</v>
      </c>
      <c r="E1963" s="47" t="e">
        <f>VLOOKUP(C1963,Active!C$21:E$693,3,FALSE)</f>
        <v>#N/A</v>
      </c>
      <c r="F1963" s="21" t="s">
        <v>9287</v>
      </c>
      <c r="G1963" s="19" t="str">
        <f t="shared" si="184"/>
        <v>37556.355</v>
      </c>
      <c r="H1963" s="15">
        <f t="shared" si="185"/>
        <v>-4722</v>
      </c>
      <c r="I1963" s="48" t="s">
        <v>11460</v>
      </c>
      <c r="J1963" s="49" t="s">
        <v>11461</v>
      </c>
      <c r="K1963" s="48">
        <v>-4722</v>
      </c>
      <c r="L1963" s="48" t="s">
        <v>10688</v>
      </c>
      <c r="M1963" s="49" t="s">
        <v>9369</v>
      </c>
      <c r="N1963" s="49"/>
      <c r="O1963" s="50" t="s">
        <v>7540</v>
      </c>
      <c r="P1963" s="50" t="s">
        <v>7534</v>
      </c>
    </row>
    <row r="1964" spans="1:16" ht="13.5" thickBot="1" x14ac:dyDescent="0.25">
      <c r="A1964" s="15" t="str">
        <f t="shared" si="180"/>
        <v> ST 26.153 </v>
      </c>
      <c r="B1964" s="21" t="str">
        <f t="shared" si="181"/>
        <v>I</v>
      </c>
      <c r="C1964" s="15">
        <f t="shared" si="182"/>
        <v>37558.739000000001</v>
      </c>
      <c r="D1964" s="19" t="str">
        <f t="shared" si="183"/>
        <v>vis</v>
      </c>
      <c r="E1964" s="47" t="e">
        <f>VLOOKUP(C1964,Active!C$21:E$693,3,FALSE)</f>
        <v>#N/A</v>
      </c>
      <c r="F1964" s="21" t="s">
        <v>9287</v>
      </c>
      <c r="G1964" s="19" t="str">
        <f t="shared" si="184"/>
        <v>37558.739</v>
      </c>
      <c r="H1964" s="15">
        <f t="shared" si="185"/>
        <v>-4720</v>
      </c>
      <c r="I1964" s="48" t="s">
        <v>11462</v>
      </c>
      <c r="J1964" s="49" t="s">
        <v>11463</v>
      </c>
      <c r="K1964" s="48">
        <v>-4720</v>
      </c>
      <c r="L1964" s="48" t="s">
        <v>10639</v>
      </c>
      <c r="M1964" s="49" t="s">
        <v>9369</v>
      </c>
      <c r="N1964" s="49"/>
      <c r="O1964" s="50" t="s">
        <v>11401</v>
      </c>
      <c r="P1964" s="50" t="s">
        <v>11340</v>
      </c>
    </row>
    <row r="1965" spans="1:16" ht="13.5" thickBot="1" x14ac:dyDescent="0.25">
      <c r="A1965" s="15" t="str">
        <f t="shared" si="180"/>
        <v> ST 26.153 </v>
      </c>
      <c r="B1965" s="21" t="str">
        <f t="shared" si="181"/>
        <v>I</v>
      </c>
      <c r="C1965" s="15">
        <f t="shared" si="182"/>
        <v>37558.74</v>
      </c>
      <c r="D1965" s="19" t="str">
        <f t="shared" si="183"/>
        <v>vis</v>
      </c>
      <c r="E1965" s="47" t="e">
        <f>VLOOKUP(C1965,Active!C$21:E$693,3,FALSE)</f>
        <v>#N/A</v>
      </c>
      <c r="F1965" s="21" t="s">
        <v>9287</v>
      </c>
      <c r="G1965" s="19" t="str">
        <f t="shared" si="184"/>
        <v>37558.740</v>
      </c>
      <c r="H1965" s="15">
        <f t="shared" si="185"/>
        <v>-4720</v>
      </c>
      <c r="I1965" s="48" t="s">
        <v>11464</v>
      </c>
      <c r="J1965" s="49" t="s">
        <v>11465</v>
      </c>
      <c r="K1965" s="48">
        <v>-4720</v>
      </c>
      <c r="L1965" s="48" t="s">
        <v>10634</v>
      </c>
      <c r="M1965" s="49" t="s">
        <v>9369</v>
      </c>
      <c r="N1965" s="49"/>
      <c r="O1965" s="50" t="s">
        <v>11466</v>
      </c>
      <c r="P1965" s="50" t="s">
        <v>11340</v>
      </c>
    </row>
    <row r="1966" spans="1:16" ht="13.5" thickBot="1" x14ac:dyDescent="0.25">
      <c r="A1966" s="15" t="str">
        <f t="shared" si="180"/>
        <v> MTEO 19 </v>
      </c>
      <c r="B1966" s="21" t="str">
        <f t="shared" si="181"/>
        <v>I</v>
      </c>
      <c r="C1966" s="15">
        <f t="shared" si="182"/>
        <v>37562.325299999997</v>
      </c>
      <c r="D1966" s="19" t="str">
        <f t="shared" si="183"/>
        <v>vis</v>
      </c>
      <c r="E1966" s="47" t="e">
        <f>VLOOKUP(C1966,Active!C$21:E$693,3,FALSE)</f>
        <v>#N/A</v>
      </c>
      <c r="F1966" s="21" t="s">
        <v>9287</v>
      </c>
      <c r="G1966" s="19" t="str">
        <f t="shared" si="184"/>
        <v>37562.3253</v>
      </c>
      <c r="H1966" s="15">
        <f t="shared" si="185"/>
        <v>-4717</v>
      </c>
      <c r="I1966" s="48" t="s">
        <v>11467</v>
      </c>
      <c r="J1966" s="49" t="s">
        <v>11468</v>
      </c>
      <c r="K1966" s="48">
        <v>-4717</v>
      </c>
      <c r="L1966" s="48" t="s">
        <v>11334</v>
      </c>
      <c r="M1966" s="49" t="s">
        <v>9369</v>
      </c>
      <c r="N1966" s="49"/>
      <c r="O1966" s="50" t="s">
        <v>11359</v>
      </c>
      <c r="P1966" s="50" t="s">
        <v>11360</v>
      </c>
    </row>
    <row r="1967" spans="1:16" ht="13.5" thickBot="1" x14ac:dyDescent="0.25">
      <c r="A1967" s="15" t="str">
        <f t="shared" si="180"/>
        <v> ST 26.153 </v>
      </c>
      <c r="B1967" s="21" t="str">
        <f t="shared" si="181"/>
        <v>I</v>
      </c>
      <c r="C1967" s="15">
        <f t="shared" si="182"/>
        <v>37562.326000000001</v>
      </c>
      <c r="D1967" s="19" t="str">
        <f t="shared" si="183"/>
        <v>vis</v>
      </c>
      <c r="E1967" s="47" t="e">
        <f>VLOOKUP(C1967,Active!C$21:E$693,3,FALSE)</f>
        <v>#N/A</v>
      </c>
      <c r="F1967" s="21" t="s">
        <v>9287</v>
      </c>
      <c r="G1967" s="19" t="str">
        <f t="shared" si="184"/>
        <v>37562.326</v>
      </c>
      <c r="H1967" s="15">
        <f t="shared" si="185"/>
        <v>-4717</v>
      </c>
      <c r="I1967" s="48" t="s">
        <v>11469</v>
      </c>
      <c r="J1967" s="49" t="s">
        <v>11470</v>
      </c>
      <c r="K1967" s="48">
        <v>-4717</v>
      </c>
      <c r="L1967" s="48" t="s">
        <v>10634</v>
      </c>
      <c r="M1967" s="49" t="s">
        <v>9369</v>
      </c>
      <c r="N1967" s="49"/>
      <c r="O1967" s="50" t="s">
        <v>11471</v>
      </c>
      <c r="P1967" s="50" t="s">
        <v>11340</v>
      </c>
    </row>
    <row r="1968" spans="1:16" ht="13.5" thickBot="1" x14ac:dyDescent="0.25">
      <c r="A1968" s="15" t="str">
        <f t="shared" si="180"/>
        <v>BAVM 15 </v>
      </c>
      <c r="B1968" s="21" t="str">
        <f t="shared" si="181"/>
        <v>I</v>
      </c>
      <c r="C1968" s="15">
        <f t="shared" si="182"/>
        <v>37562.337</v>
      </c>
      <c r="D1968" s="19" t="str">
        <f t="shared" si="183"/>
        <v>vis</v>
      </c>
      <c r="E1968" s="47" t="e">
        <f>VLOOKUP(C1968,Active!C$21:E$693,3,FALSE)</f>
        <v>#N/A</v>
      </c>
      <c r="F1968" s="21" t="s">
        <v>9287</v>
      </c>
      <c r="G1968" s="19" t="str">
        <f t="shared" si="184"/>
        <v>37562.337</v>
      </c>
      <c r="H1968" s="15">
        <f t="shared" si="185"/>
        <v>-4717</v>
      </c>
      <c r="I1968" s="48" t="s">
        <v>11472</v>
      </c>
      <c r="J1968" s="49" t="s">
        <v>11473</v>
      </c>
      <c r="K1968" s="48">
        <v>-4717</v>
      </c>
      <c r="L1968" s="48" t="s">
        <v>10843</v>
      </c>
      <c r="M1968" s="49" t="s">
        <v>9369</v>
      </c>
      <c r="N1968" s="49"/>
      <c r="O1968" s="50" t="s">
        <v>11426</v>
      </c>
      <c r="P1968" s="51" t="s">
        <v>7714</v>
      </c>
    </row>
    <row r="1969" spans="1:16" ht="13.5" thickBot="1" x14ac:dyDescent="0.25">
      <c r="A1969" s="15" t="str">
        <f t="shared" si="180"/>
        <v> BRNO 6 </v>
      </c>
      <c r="B1969" s="21" t="str">
        <f t="shared" si="181"/>
        <v>I</v>
      </c>
      <c r="C1969" s="15">
        <f t="shared" si="182"/>
        <v>37562.341999999997</v>
      </c>
      <c r="D1969" s="19" t="str">
        <f t="shared" si="183"/>
        <v>vis</v>
      </c>
      <c r="E1969" s="47" t="e">
        <f>VLOOKUP(C1969,Active!C$21:E$693,3,FALSE)</f>
        <v>#N/A</v>
      </c>
      <c r="F1969" s="21" t="s">
        <v>9287</v>
      </c>
      <c r="G1969" s="19" t="str">
        <f t="shared" si="184"/>
        <v>37562.342</v>
      </c>
      <c r="H1969" s="15">
        <f t="shared" si="185"/>
        <v>-4717</v>
      </c>
      <c r="I1969" s="48" t="s">
        <v>11474</v>
      </c>
      <c r="J1969" s="49" t="s">
        <v>11475</v>
      </c>
      <c r="K1969" s="48">
        <v>-4717</v>
      </c>
      <c r="L1969" s="48" t="s">
        <v>7613</v>
      </c>
      <c r="M1969" s="49" t="s">
        <v>9369</v>
      </c>
      <c r="N1969" s="49"/>
      <c r="O1969" s="50" t="s">
        <v>11433</v>
      </c>
      <c r="P1969" s="50" t="s">
        <v>11430</v>
      </c>
    </row>
    <row r="1970" spans="1:16" ht="13.5" thickBot="1" x14ac:dyDescent="0.25">
      <c r="A1970" s="15" t="str">
        <f t="shared" si="180"/>
        <v>BAVM 15 </v>
      </c>
      <c r="B1970" s="21" t="str">
        <f t="shared" si="181"/>
        <v>I</v>
      </c>
      <c r="C1970" s="15">
        <f t="shared" si="182"/>
        <v>37563.527999999998</v>
      </c>
      <c r="D1970" s="19" t="str">
        <f t="shared" si="183"/>
        <v>vis</v>
      </c>
      <c r="E1970" s="47" t="e">
        <f>VLOOKUP(C1970,Active!C$21:E$693,3,FALSE)</f>
        <v>#N/A</v>
      </c>
      <c r="F1970" s="21" t="s">
        <v>9287</v>
      </c>
      <c r="G1970" s="19" t="str">
        <f t="shared" si="184"/>
        <v>37563.528</v>
      </c>
      <c r="H1970" s="15">
        <f t="shared" si="185"/>
        <v>-4716</v>
      </c>
      <c r="I1970" s="48" t="s">
        <v>11476</v>
      </c>
      <c r="J1970" s="49" t="s">
        <v>11477</v>
      </c>
      <c r="K1970" s="48">
        <v>-4716</v>
      </c>
      <c r="L1970" s="48" t="s">
        <v>10710</v>
      </c>
      <c r="M1970" s="49" t="s">
        <v>9369</v>
      </c>
      <c r="N1970" s="49"/>
      <c r="O1970" s="50" t="s">
        <v>11426</v>
      </c>
      <c r="P1970" s="51" t="s">
        <v>7714</v>
      </c>
    </row>
    <row r="1971" spans="1:16" ht="13.5" thickBot="1" x14ac:dyDescent="0.25">
      <c r="A1971" s="15" t="str">
        <f t="shared" si="180"/>
        <v> BRNO 6 </v>
      </c>
      <c r="B1971" s="21" t="str">
        <f t="shared" si="181"/>
        <v>I</v>
      </c>
      <c r="C1971" s="15">
        <f t="shared" si="182"/>
        <v>37563.544000000002</v>
      </c>
      <c r="D1971" s="19" t="str">
        <f t="shared" si="183"/>
        <v>vis</v>
      </c>
      <c r="E1971" s="47" t="e">
        <f>VLOOKUP(C1971,Active!C$21:E$693,3,FALSE)</f>
        <v>#N/A</v>
      </c>
      <c r="F1971" s="21" t="s">
        <v>9287</v>
      </c>
      <c r="G1971" s="19" t="str">
        <f t="shared" si="184"/>
        <v>37563.544</v>
      </c>
      <c r="H1971" s="15">
        <f t="shared" si="185"/>
        <v>-4716</v>
      </c>
      <c r="I1971" s="48" t="s">
        <v>11478</v>
      </c>
      <c r="J1971" s="49" t="s">
        <v>11479</v>
      </c>
      <c r="K1971" s="48">
        <v>-4716</v>
      </c>
      <c r="L1971" s="48" t="s">
        <v>11480</v>
      </c>
      <c r="M1971" s="49" t="s">
        <v>9369</v>
      </c>
      <c r="N1971" s="49"/>
      <c r="O1971" s="50" t="s">
        <v>11481</v>
      </c>
      <c r="P1971" s="50" t="s">
        <v>11430</v>
      </c>
    </row>
    <row r="1972" spans="1:16" ht="13.5" thickBot="1" x14ac:dyDescent="0.25">
      <c r="A1972" s="15" t="str">
        <f t="shared" si="180"/>
        <v>BAVM 15 </v>
      </c>
      <c r="B1972" s="21" t="str">
        <f t="shared" si="181"/>
        <v>I</v>
      </c>
      <c r="C1972" s="15">
        <f t="shared" si="182"/>
        <v>37569.500999999997</v>
      </c>
      <c r="D1972" s="19" t="str">
        <f t="shared" si="183"/>
        <v>vis</v>
      </c>
      <c r="E1972" s="47" t="e">
        <f>VLOOKUP(C1972,Active!C$21:E$693,3,FALSE)</f>
        <v>#N/A</v>
      </c>
      <c r="F1972" s="21" t="s">
        <v>9287</v>
      </c>
      <c r="G1972" s="19" t="str">
        <f t="shared" si="184"/>
        <v>37569.501</v>
      </c>
      <c r="H1972" s="15">
        <f t="shared" si="185"/>
        <v>-4711</v>
      </c>
      <c r="I1972" s="48" t="s">
        <v>11482</v>
      </c>
      <c r="J1972" s="49" t="s">
        <v>11483</v>
      </c>
      <c r="K1972" s="48">
        <v>-4711</v>
      </c>
      <c r="L1972" s="48" t="s">
        <v>10734</v>
      </c>
      <c r="M1972" s="49" t="s">
        <v>9369</v>
      </c>
      <c r="N1972" s="49"/>
      <c r="O1972" s="50" t="s">
        <v>11426</v>
      </c>
      <c r="P1972" s="51" t="s">
        <v>7714</v>
      </c>
    </row>
    <row r="1973" spans="1:16" ht="13.5" thickBot="1" x14ac:dyDescent="0.25">
      <c r="A1973" s="15" t="str">
        <f t="shared" si="180"/>
        <v> ST 26.153 </v>
      </c>
      <c r="B1973" s="21" t="str">
        <f t="shared" si="181"/>
        <v>I</v>
      </c>
      <c r="C1973" s="15">
        <f t="shared" si="182"/>
        <v>37570.690900000001</v>
      </c>
      <c r="D1973" s="19" t="str">
        <f t="shared" si="183"/>
        <v>vis</v>
      </c>
      <c r="E1973" s="47" t="e">
        <f>VLOOKUP(C1973,Active!C$21:E$693,3,FALSE)</f>
        <v>#N/A</v>
      </c>
      <c r="F1973" s="21" t="s">
        <v>9287</v>
      </c>
      <c r="G1973" s="19" t="str">
        <f t="shared" si="184"/>
        <v>37570.6909</v>
      </c>
      <c r="H1973" s="15">
        <f t="shared" si="185"/>
        <v>-4710</v>
      </c>
      <c r="I1973" s="48" t="s">
        <v>11484</v>
      </c>
      <c r="J1973" s="49" t="s">
        <v>11485</v>
      </c>
      <c r="K1973" s="48">
        <v>-4710</v>
      </c>
      <c r="L1973" s="48" t="s">
        <v>11486</v>
      </c>
      <c r="M1973" s="49" t="s">
        <v>10601</v>
      </c>
      <c r="N1973" s="49" t="s">
        <v>10602</v>
      </c>
      <c r="O1973" s="50" t="s">
        <v>11329</v>
      </c>
      <c r="P1973" s="50" t="s">
        <v>11340</v>
      </c>
    </row>
    <row r="1974" spans="1:16" ht="13.5" thickBot="1" x14ac:dyDescent="0.25">
      <c r="A1974" s="15" t="str">
        <f t="shared" si="180"/>
        <v> ST 26.153 </v>
      </c>
      <c r="B1974" s="21" t="str">
        <f t="shared" si="181"/>
        <v>I</v>
      </c>
      <c r="C1974" s="15">
        <f t="shared" si="182"/>
        <v>37570.690999999999</v>
      </c>
      <c r="D1974" s="19" t="str">
        <f t="shared" si="183"/>
        <v>vis</v>
      </c>
      <c r="E1974" s="47" t="e">
        <f>VLOOKUP(C1974,Active!C$21:E$693,3,FALSE)</f>
        <v>#N/A</v>
      </c>
      <c r="F1974" s="21" t="s">
        <v>9287</v>
      </c>
      <c r="G1974" s="19" t="str">
        <f t="shared" si="184"/>
        <v>37570.691</v>
      </c>
      <c r="H1974" s="15">
        <f t="shared" si="185"/>
        <v>-4710</v>
      </c>
      <c r="I1974" s="48" t="s">
        <v>11487</v>
      </c>
      <c r="J1974" s="49" t="s">
        <v>11488</v>
      </c>
      <c r="K1974" s="48">
        <v>-4710</v>
      </c>
      <c r="L1974" s="48" t="s">
        <v>7644</v>
      </c>
      <c r="M1974" s="49" t="s">
        <v>9369</v>
      </c>
      <c r="N1974" s="49"/>
      <c r="O1974" s="50" t="s">
        <v>11489</v>
      </c>
      <c r="P1974" s="50" t="s">
        <v>11340</v>
      </c>
    </row>
    <row r="1975" spans="1:16" ht="13.5" thickBot="1" x14ac:dyDescent="0.25">
      <c r="A1975" s="15" t="str">
        <f t="shared" si="180"/>
        <v>BAVM 15 </v>
      </c>
      <c r="B1975" s="21" t="str">
        <f t="shared" si="181"/>
        <v>I</v>
      </c>
      <c r="C1975" s="15">
        <f t="shared" si="182"/>
        <v>37574.275999999998</v>
      </c>
      <c r="D1975" s="19" t="str">
        <f t="shared" si="183"/>
        <v>vis</v>
      </c>
      <c r="E1975" s="47" t="e">
        <f>VLOOKUP(C1975,Active!C$21:E$693,3,FALSE)</f>
        <v>#N/A</v>
      </c>
      <c r="F1975" s="21" t="s">
        <v>9287</v>
      </c>
      <c r="G1975" s="19" t="str">
        <f t="shared" si="184"/>
        <v>37574.276</v>
      </c>
      <c r="H1975" s="15">
        <f t="shared" si="185"/>
        <v>-4707</v>
      </c>
      <c r="I1975" s="48" t="s">
        <v>11490</v>
      </c>
      <c r="J1975" s="49" t="s">
        <v>11491</v>
      </c>
      <c r="K1975" s="48">
        <v>-4707</v>
      </c>
      <c r="L1975" s="48" t="s">
        <v>9288</v>
      </c>
      <c r="M1975" s="49" t="s">
        <v>9369</v>
      </c>
      <c r="N1975" s="49"/>
      <c r="O1975" s="50" t="s">
        <v>11492</v>
      </c>
      <c r="P1975" s="51" t="s">
        <v>7714</v>
      </c>
    </row>
    <row r="1976" spans="1:16" ht="13.5" thickBot="1" x14ac:dyDescent="0.25">
      <c r="A1976" s="15" t="str">
        <f t="shared" si="180"/>
        <v>BAVM 15 </v>
      </c>
      <c r="B1976" s="21" t="str">
        <f t="shared" si="181"/>
        <v>I</v>
      </c>
      <c r="C1976" s="15">
        <f t="shared" si="182"/>
        <v>37574.281000000003</v>
      </c>
      <c r="D1976" s="19" t="str">
        <f t="shared" si="183"/>
        <v>vis</v>
      </c>
      <c r="E1976" s="47" t="e">
        <f>VLOOKUP(C1976,Active!C$21:E$693,3,FALSE)</f>
        <v>#N/A</v>
      </c>
      <c r="F1976" s="21" t="s">
        <v>9287</v>
      </c>
      <c r="G1976" s="19" t="str">
        <f t="shared" si="184"/>
        <v>37574.281</v>
      </c>
      <c r="H1976" s="15">
        <f t="shared" si="185"/>
        <v>-4707</v>
      </c>
      <c r="I1976" s="48" t="s">
        <v>11493</v>
      </c>
      <c r="J1976" s="49" t="s">
        <v>11494</v>
      </c>
      <c r="K1976" s="48">
        <v>-4707</v>
      </c>
      <c r="L1976" s="48" t="s">
        <v>10685</v>
      </c>
      <c r="M1976" s="49" t="s">
        <v>9369</v>
      </c>
      <c r="N1976" s="49"/>
      <c r="O1976" s="50" t="s">
        <v>11426</v>
      </c>
      <c r="P1976" s="51" t="s">
        <v>7714</v>
      </c>
    </row>
    <row r="1977" spans="1:16" ht="13.5" thickBot="1" x14ac:dyDescent="0.25">
      <c r="A1977" s="15" t="str">
        <f t="shared" si="180"/>
        <v>BAVM 15 </v>
      </c>
      <c r="B1977" s="21" t="str">
        <f t="shared" si="181"/>
        <v>I</v>
      </c>
      <c r="C1977" s="15">
        <f t="shared" si="182"/>
        <v>37575.47</v>
      </c>
      <c r="D1977" s="19" t="str">
        <f t="shared" si="183"/>
        <v>vis</v>
      </c>
      <c r="E1977" s="47" t="e">
        <f>VLOOKUP(C1977,Active!C$21:E$693,3,FALSE)</f>
        <v>#N/A</v>
      </c>
      <c r="F1977" s="21" t="s">
        <v>9287</v>
      </c>
      <c r="G1977" s="19" t="str">
        <f t="shared" si="184"/>
        <v>37575.470</v>
      </c>
      <c r="H1977" s="15">
        <f t="shared" si="185"/>
        <v>-4706</v>
      </c>
      <c r="I1977" s="48" t="s">
        <v>11495</v>
      </c>
      <c r="J1977" s="49" t="s">
        <v>11496</v>
      </c>
      <c r="K1977" s="48">
        <v>-4706</v>
      </c>
      <c r="L1977" s="48" t="s">
        <v>10625</v>
      </c>
      <c r="M1977" s="49" t="s">
        <v>9369</v>
      </c>
      <c r="N1977" s="49"/>
      <c r="O1977" s="50" t="s">
        <v>11492</v>
      </c>
      <c r="P1977" s="51" t="s">
        <v>7714</v>
      </c>
    </row>
    <row r="1978" spans="1:16" ht="13.5" thickBot="1" x14ac:dyDescent="0.25">
      <c r="A1978" s="15" t="str">
        <f t="shared" si="180"/>
        <v>BAVM 15 </v>
      </c>
      <c r="B1978" s="21" t="str">
        <f t="shared" si="181"/>
        <v>I</v>
      </c>
      <c r="C1978" s="15">
        <f t="shared" si="182"/>
        <v>37575.472999999998</v>
      </c>
      <c r="D1978" s="19" t="str">
        <f t="shared" si="183"/>
        <v>vis</v>
      </c>
      <c r="E1978" s="47" t="e">
        <f>VLOOKUP(C1978,Active!C$21:E$693,3,FALSE)</f>
        <v>#N/A</v>
      </c>
      <c r="F1978" s="21" t="s">
        <v>9287</v>
      </c>
      <c r="G1978" s="19" t="str">
        <f t="shared" si="184"/>
        <v>37575.473</v>
      </c>
      <c r="H1978" s="15">
        <f t="shared" si="185"/>
        <v>-4706</v>
      </c>
      <c r="I1978" s="48" t="s">
        <v>11497</v>
      </c>
      <c r="J1978" s="49" t="s">
        <v>11498</v>
      </c>
      <c r="K1978" s="48">
        <v>-4706</v>
      </c>
      <c r="L1978" s="48" t="s">
        <v>10639</v>
      </c>
      <c r="M1978" s="49" t="s">
        <v>9369</v>
      </c>
      <c r="N1978" s="49"/>
      <c r="O1978" s="50" t="s">
        <v>11426</v>
      </c>
      <c r="P1978" s="51" t="s">
        <v>7714</v>
      </c>
    </row>
    <row r="1979" spans="1:16" ht="13.5" thickBot="1" x14ac:dyDescent="0.25">
      <c r="A1979" s="15" t="str">
        <f t="shared" si="180"/>
        <v> BRNO 6 </v>
      </c>
      <c r="B1979" s="21" t="str">
        <f t="shared" si="181"/>
        <v>I</v>
      </c>
      <c r="C1979" s="15">
        <f t="shared" si="182"/>
        <v>37575.478999999999</v>
      </c>
      <c r="D1979" s="19" t="str">
        <f t="shared" si="183"/>
        <v>vis</v>
      </c>
      <c r="E1979" s="47" t="e">
        <f>VLOOKUP(C1979,Active!C$21:E$693,3,FALSE)</f>
        <v>#N/A</v>
      </c>
      <c r="F1979" s="21" t="s">
        <v>9287</v>
      </c>
      <c r="G1979" s="19" t="str">
        <f t="shared" si="184"/>
        <v>37575.479</v>
      </c>
      <c r="H1979" s="15">
        <f t="shared" si="185"/>
        <v>-4706</v>
      </c>
      <c r="I1979" s="48" t="s">
        <v>11499</v>
      </c>
      <c r="J1979" s="49" t="s">
        <v>11500</v>
      </c>
      <c r="K1979" s="48">
        <v>-4706</v>
      </c>
      <c r="L1979" s="48" t="s">
        <v>10688</v>
      </c>
      <c r="M1979" s="49" t="s">
        <v>9369</v>
      </c>
      <c r="N1979" s="49"/>
      <c r="O1979" s="50" t="s">
        <v>11433</v>
      </c>
      <c r="P1979" s="50" t="s">
        <v>11430</v>
      </c>
    </row>
    <row r="1980" spans="1:16" ht="13.5" thickBot="1" x14ac:dyDescent="0.25">
      <c r="A1980" s="15" t="str">
        <f t="shared" si="180"/>
        <v> BRNO 6 </v>
      </c>
      <c r="B1980" s="21" t="str">
        <f t="shared" si="181"/>
        <v>I</v>
      </c>
      <c r="C1980" s="15">
        <f t="shared" si="182"/>
        <v>37575.481</v>
      </c>
      <c r="D1980" s="19" t="str">
        <f t="shared" si="183"/>
        <v>vis</v>
      </c>
      <c r="E1980" s="47" t="e">
        <f>VLOOKUP(C1980,Active!C$21:E$693,3,FALSE)</f>
        <v>#N/A</v>
      </c>
      <c r="F1980" s="21" t="s">
        <v>9287</v>
      </c>
      <c r="G1980" s="19" t="str">
        <f t="shared" si="184"/>
        <v>37575.481</v>
      </c>
      <c r="H1980" s="15">
        <f t="shared" si="185"/>
        <v>-4706</v>
      </c>
      <c r="I1980" s="48" t="s">
        <v>11501</v>
      </c>
      <c r="J1980" s="49" t="s">
        <v>11502</v>
      </c>
      <c r="K1980" s="48">
        <v>-4706</v>
      </c>
      <c r="L1980" s="48" t="s">
        <v>10710</v>
      </c>
      <c r="M1980" s="49" t="s">
        <v>9369</v>
      </c>
      <c r="N1980" s="49"/>
      <c r="O1980" s="50" t="s">
        <v>11503</v>
      </c>
      <c r="P1980" s="50" t="s">
        <v>11430</v>
      </c>
    </row>
    <row r="1981" spans="1:16" ht="13.5" thickBot="1" x14ac:dyDescent="0.25">
      <c r="A1981" s="15" t="str">
        <f t="shared" si="180"/>
        <v>VSB 47 </v>
      </c>
      <c r="B1981" s="21" t="str">
        <f t="shared" si="181"/>
        <v>I</v>
      </c>
      <c r="C1981" s="15">
        <f t="shared" si="182"/>
        <v>37579.059000000001</v>
      </c>
      <c r="D1981" s="19" t="str">
        <f t="shared" si="183"/>
        <v>vis</v>
      </c>
      <c r="E1981" s="47" t="e">
        <f>VLOOKUP(C1981,Active!C$21:E$693,3,FALSE)</f>
        <v>#N/A</v>
      </c>
      <c r="F1981" s="21" t="s">
        <v>9287</v>
      </c>
      <c r="G1981" s="19" t="str">
        <f t="shared" si="184"/>
        <v>37579.059</v>
      </c>
      <c r="H1981" s="15">
        <f t="shared" si="185"/>
        <v>-4703</v>
      </c>
      <c r="I1981" s="48" t="s">
        <v>11504</v>
      </c>
      <c r="J1981" s="49" t="s">
        <v>11505</v>
      </c>
      <c r="K1981" s="48">
        <v>-4703</v>
      </c>
      <c r="L1981" s="48" t="s">
        <v>10639</v>
      </c>
      <c r="M1981" s="49" t="s">
        <v>9369</v>
      </c>
      <c r="N1981" s="49"/>
      <c r="O1981" s="50" t="s">
        <v>7586</v>
      </c>
      <c r="P1981" s="51" t="s">
        <v>10893</v>
      </c>
    </row>
    <row r="1982" spans="1:16" ht="13.5" thickBot="1" x14ac:dyDescent="0.25">
      <c r="A1982" s="15" t="str">
        <f t="shared" si="180"/>
        <v> ST 26.153 </v>
      </c>
      <c r="B1982" s="21" t="str">
        <f t="shared" si="181"/>
        <v>I</v>
      </c>
      <c r="C1982" s="15">
        <f t="shared" si="182"/>
        <v>37582.643600000003</v>
      </c>
      <c r="D1982" s="19" t="str">
        <f t="shared" si="183"/>
        <v>vis</v>
      </c>
      <c r="E1982" s="47" t="e">
        <f>VLOOKUP(C1982,Active!C$21:E$693,3,FALSE)</f>
        <v>#N/A</v>
      </c>
      <c r="F1982" s="21" t="s">
        <v>9287</v>
      </c>
      <c r="G1982" s="19" t="str">
        <f t="shared" si="184"/>
        <v>37582.6436</v>
      </c>
      <c r="H1982" s="15">
        <f t="shared" si="185"/>
        <v>-4700</v>
      </c>
      <c r="I1982" s="48" t="s">
        <v>11506</v>
      </c>
      <c r="J1982" s="49" t="s">
        <v>11507</v>
      </c>
      <c r="K1982" s="48">
        <v>-4700</v>
      </c>
      <c r="L1982" s="48" t="s">
        <v>11508</v>
      </c>
      <c r="M1982" s="49" t="s">
        <v>10601</v>
      </c>
      <c r="N1982" s="49" t="s">
        <v>10602</v>
      </c>
      <c r="O1982" s="50" t="s">
        <v>11329</v>
      </c>
      <c r="P1982" s="50" t="s">
        <v>11340</v>
      </c>
    </row>
    <row r="1983" spans="1:16" ht="13.5" thickBot="1" x14ac:dyDescent="0.25">
      <c r="A1983" s="15" t="str">
        <f t="shared" si="180"/>
        <v> ST 26.153 </v>
      </c>
      <c r="B1983" s="21" t="str">
        <f t="shared" si="181"/>
        <v>I</v>
      </c>
      <c r="C1983" s="15">
        <f t="shared" si="182"/>
        <v>37582.648000000001</v>
      </c>
      <c r="D1983" s="19" t="str">
        <f t="shared" si="183"/>
        <v>vis</v>
      </c>
      <c r="E1983" s="47" t="e">
        <f>VLOOKUP(C1983,Active!C$21:E$693,3,FALSE)</f>
        <v>#N/A</v>
      </c>
      <c r="F1983" s="21" t="s">
        <v>9287</v>
      </c>
      <c r="G1983" s="19" t="str">
        <f t="shared" si="184"/>
        <v>37582.648</v>
      </c>
      <c r="H1983" s="15">
        <f t="shared" si="185"/>
        <v>-4700</v>
      </c>
      <c r="I1983" s="48" t="s">
        <v>11509</v>
      </c>
      <c r="J1983" s="49" t="s">
        <v>11510</v>
      </c>
      <c r="K1983" s="48">
        <v>-4700</v>
      </c>
      <c r="L1983" s="48" t="s">
        <v>10734</v>
      </c>
      <c r="M1983" s="49" t="s">
        <v>9369</v>
      </c>
      <c r="N1983" s="49"/>
      <c r="O1983" s="50" t="s">
        <v>11489</v>
      </c>
      <c r="P1983" s="50" t="s">
        <v>11340</v>
      </c>
    </row>
    <row r="1984" spans="1:16" ht="13.5" thickBot="1" x14ac:dyDescent="0.25">
      <c r="A1984" s="15" t="str">
        <f t="shared" si="180"/>
        <v>BAVM 15 </v>
      </c>
      <c r="B1984" s="21" t="str">
        <f t="shared" si="181"/>
        <v>I</v>
      </c>
      <c r="C1984" s="15">
        <f t="shared" si="182"/>
        <v>37582.650999999998</v>
      </c>
      <c r="D1984" s="19" t="str">
        <f t="shared" si="183"/>
        <v>vis</v>
      </c>
      <c r="E1984" s="47" t="e">
        <f>VLOOKUP(C1984,Active!C$21:E$693,3,FALSE)</f>
        <v>#N/A</v>
      </c>
      <c r="F1984" s="21" t="s">
        <v>9287</v>
      </c>
      <c r="G1984" s="19" t="str">
        <f t="shared" si="184"/>
        <v>37582.651</v>
      </c>
      <c r="H1984" s="15">
        <f t="shared" si="185"/>
        <v>-4700</v>
      </c>
      <c r="I1984" s="48" t="s">
        <v>11511</v>
      </c>
      <c r="J1984" s="49" t="s">
        <v>11512</v>
      </c>
      <c r="K1984" s="48">
        <v>-4700</v>
      </c>
      <c r="L1984" s="48" t="s">
        <v>10775</v>
      </c>
      <c r="M1984" s="49" t="s">
        <v>9369</v>
      </c>
      <c r="N1984" s="49"/>
      <c r="O1984" s="50" t="s">
        <v>11426</v>
      </c>
      <c r="P1984" s="51" t="s">
        <v>7714</v>
      </c>
    </row>
    <row r="1985" spans="1:16" ht="13.5" thickBot="1" x14ac:dyDescent="0.25">
      <c r="A1985" s="15" t="str">
        <f t="shared" si="180"/>
        <v> MTEO 19 </v>
      </c>
      <c r="B1985" s="21" t="str">
        <f t="shared" si="181"/>
        <v>I</v>
      </c>
      <c r="C1985" s="15">
        <f t="shared" si="182"/>
        <v>37587.426599999999</v>
      </c>
      <c r="D1985" s="19" t="str">
        <f t="shared" si="183"/>
        <v>vis</v>
      </c>
      <c r="E1985" s="47" t="e">
        <f>VLOOKUP(C1985,Active!C$21:E$693,3,FALSE)</f>
        <v>#N/A</v>
      </c>
      <c r="F1985" s="21" t="s">
        <v>9287</v>
      </c>
      <c r="G1985" s="19" t="str">
        <f t="shared" si="184"/>
        <v>37587.4266</v>
      </c>
      <c r="H1985" s="15">
        <f t="shared" si="185"/>
        <v>-4696</v>
      </c>
      <c r="I1985" s="48" t="s">
        <v>11513</v>
      </c>
      <c r="J1985" s="49" t="s">
        <v>11514</v>
      </c>
      <c r="K1985" s="48">
        <v>-4696</v>
      </c>
      <c r="L1985" s="48" t="s">
        <v>11515</v>
      </c>
      <c r="M1985" s="49" t="s">
        <v>9369</v>
      </c>
      <c r="N1985" s="49"/>
      <c r="O1985" s="50" t="s">
        <v>11437</v>
      </c>
      <c r="P1985" s="50" t="s">
        <v>11360</v>
      </c>
    </row>
    <row r="1986" spans="1:16" ht="13.5" thickBot="1" x14ac:dyDescent="0.25">
      <c r="A1986" s="15" t="str">
        <f t="shared" si="180"/>
        <v> MTEO 19 </v>
      </c>
      <c r="B1986" s="21" t="str">
        <f t="shared" si="181"/>
        <v>I</v>
      </c>
      <c r="C1986" s="15">
        <f t="shared" si="182"/>
        <v>37587.427799999998</v>
      </c>
      <c r="D1986" s="19" t="str">
        <f t="shared" si="183"/>
        <v>vis</v>
      </c>
      <c r="E1986" s="47" t="e">
        <f>VLOOKUP(C1986,Active!C$21:E$693,3,FALSE)</f>
        <v>#N/A</v>
      </c>
      <c r="F1986" s="21" t="s">
        <v>9287</v>
      </c>
      <c r="G1986" s="19" t="str">
        <f t="shared" si="184"/>
        <v>37587.4278</v>
      </c>
      <c r="H1986" s="15">
        <f t="shared" si="185"/>
        <v>-4696</v>
      </c>
      <c r="I1986" s="48" t="s">
        <v>11516</v>
      </c>
      <c r="J1986" s="49" t="s">
        <v>11517</v>
      </c>
      <c r="K1986" s="48">
        <v>-4696</v>
      </c>
      <c r="L1986" s="48" t="s">
        <v>11518</v>
      </c>
      <c r="M1986" s="49" t="s">
        <v>9369</v>
      </c>
      <c r="N1986" s="49"/>
      <c r="O1986" s="50" t="s">
        <v>11359</v>
      </c>
      <c r="P1986" s="50" t="s">
        <v>11360</v>
      </c>
    </row>
    <row r="1987" spans="1:16" ht="13.5" thickBot="1" x14ac:dyDescent="0.25">
      <c r="A1987" s="15" t="str">
        <f t="shared" si="180"/>
        <v>BAVM 15 </v>
      </c>
      <c r="B1987" s="21" t="str">
        <f t="shared" si="181"/>
        <v>I</v>
      </c>
      <c r="C1987" s="15">
        <f t="shared" si="182"/>
        <v>37587.43</v>
      </c>
      <c r="D1987" s="19" t="str">
        <f t="shared" si="183"/>
        <v>vis</v>
      </c>
      <c r="E1987" s="47" t="e">
        <f>VLOOKUP(C1987,Active!C$21:E$693,3,FALSE)</f>
        <v>#N/A</v>
      </c>
      <c r="F1987" s="21" t="s">
        <v>9287</v>
      </c>
      <c r="G1987" s="19" t="str">
        <f t="shared" si="184"/>
        <v>37587.430</v>
      </c>
      <c r="H1987" s="15">
        <f t="shared" si="185"/>
        <v>-4696</v>
      </c>
      <c r="I1987" s="48" t="s">
        <v>11519</v>
      </c>
      <c r="J1987" s="49" t="s">
        <v>11520</v>
      </c>
      <c r="K1987" s="48">
        <v>-4696</v>
      </c>
      <c r="L1987" s="48" t="s">
        <v>10742</v>
      </c>
      <c r="M1987" s="49" t="s">
        <v>9369</v>
      </c>
      <c r="N1987" s="49"/>
      <c r="O1987" s="50" t="s">
        <v>11450</v>
      </c>
      <c r="P1987" s="51" t="s">
        <v>7714</v>
      </c>
    </row>
    <row r="1988" spans="1:16" ht="13.5" thickBot="1" x14ac:dyDescent="0.25">
      <c r="A1988" s="15" t="str">
        <f t="shared" si="180"/>
        <v>BAVM 15 </v>
      </c>
      <c r="B1988" s="21" t="str">
        <f t="shared" si="181"/>
        <v>I</v>
      </c>
      <c r="C1988" s="15">
        <f t="shared" si="182"/>
        <v>37587.430999999997</v>
      </c>
      <c r="D1988" s="19" t="str">
        <f t="shared" si="183"/>
        <v>vis</v>
      </c>
      <c r="E1988" s="47" t="e">
        <f>VLOOKUP(C1988,Active!C$21:E$693,3,FALSE)</f>
        <v>#N/A</v>
      </c>
      <c r="F1988" s="21" t="s">
        <v>9287</v>
      </c>
      <c r="G1988" s="19" t="str">
        <f t="shared" si="184"/>
        <v>37587.431</v>
      </c>
      <c r="H1988" s="15">
        <f t="shared" si="185"/>
        <v>-4696</v>
      </c>
      <c r="I1988" s="48" t="s">
        <v>11521</v>
      </c>
      <c r="J1988" s="49" t="s">
        <v>11522</v>
      </c>
      <c r="K1988" s="48">
        <v>-4696</v>
      </c>
      <c r="L1988" s="48" t="s">
        <v>10688</v>
      </c>
      <c r="M1988" s="49" t="s">
        <v>9369</v>
      </c>
      <c r="N1988" s="49"/>
      <c r="O1988" s="50" t="s">
        <v>7713</v>
      </c>
      <c r="P1988" s="51" t="s">
        <v>7714</v>
      </c>
    </row>
    <row r="1989" spans="1:16" ht="13.5" thickBot="1" x14ac:dyDescent="0.25">
      <c r="A1989" s="15" t="str">
        <f t="shared" si="180"/>
        <v> PZ 16.51 </v>
      </c>
      <c r="B1989" s="21" t="str">
        <f t="shared" si="181"/>
        <v>I</v>
      </c>
      <c r="C1989" s="15">
        <f t="shared" si="182"/>
        <v>37588.6204</v>
      </c>
      <c r="D1989" s="19" t="str">
        <f t="shared" si="183"/>
        <v>vis</v>
      </c>
      <c r="E1989" s="47" t="e">
        <f>VLOOKUP(C1989,Active!C$21:E$693,3,FALSE)</f>
        <v>#N/A</v>
      </c>
      <c r="F1989" s="21" t="s">
        <v>9287</v>
      </c>
      <c r="G1989" s="19" t="str">
        <f t="shared" si="184"/>
        <v>37588.6204</v>
      </c>
      <c r="H1989" s="15">
        <f t="shared" si="185"/>
        <v>-4695</v>
      </c>
      <c r="I1989" s="48" t="s">
        <v>11523</v>
      </c>
      <c r="J1989" s="49" t="s">
        <v>11524</v>
      </c>
      <c r="K1989" s="48">
        <v>-4695</v>
      </c>
      <c r="L1989" s="48" t="s">
        <v>11525</v>
      </c>
      <c r="M1989" s="49" t="s">
        <v>10601</v>
      </c>
      <c r="N1989" s="49" t="s">
        <v>10602</v>
      </c>
      <c r="O1989" s="50" t="s">
        <v>7659</v>
      </c>
      <c r="P1989" s="50" t="s">
        <v>11526</v>
      </c>
    </row>
    <row r="1990" spans="1:16" ht="13.5" thickBot="1" x14ac:dyDescent="0.25">
      <c r="A1990" s="15" t="str">
        <f t="shared" si="180"/>
        <v> MTEO 19 </v>
      </c>
      <c r="B1990" s="21" t="str">
        <f t="shared" si="181"/>
        <v>I</v>
      </c>
      <c r="C1990" s="15">
        <f t="shared" si="182"/>
        <v>37593.4038</v>
      </c>
      <c r="D1990" s="19" t="str">
        <f t="shared" si="183"/>
        <v>vis</v>
      </c>
      <c r="E1990" s="47" t="e">
        <f>VLOOKUP(C1990,Active!C$21:E$693,3,FALSE)</f>
        <v>#N/A</v>
      </c>
      <c r="F1990" s="21" t="s">
        <v>9287</v>
      </c>
      <c r="G1990" s="19" t="str">
        <f t="shared" si="184"/>
        <v>37593.4038</v>
      </c>
      <c r="H1990" s="15">
        <f t="shared" si="185"/>
        <v>-4691</v>
      </c>
      <c r="I1990" s="48" t="s">
        <v>11527</v>
      </c>
      <c r="J1990" s="49" t="s">
        <v>11528</v>
      </c>
      <c r="K1990" s="48">
        <v>-4691</v>
      </c>
      <c r="L1990" s="48" t="s">
        <v>7647</v>
      </c>
      <c r="M1990" s="49" t="s">
        <v>9369</v>
      </c>
      <c r="N1990" s="49"/>
      <c r="O1990" s="50" t="s">
        <v>11437</v>
      </c>
      <c r="P1990" s="50" t="s">
        <v>11360</v>
      </c>
    </row>
    <row r="1991" spans="1:16" ht="13.5" thickBot="1" x14ac:dyDescent="0.25">
      <c r="A1991" s="15" t="str">
        <f t="shared" si="180"/>
        <v> ST 27.317 </v>
      </c>
      <c r="B1991" s="21" t="str">
        <f t="shared" si="181"/>
        <v>I</v>
      </c>
      <c r="C1991" s="15">
        <f t="shared" si="182"/>
        <v>37607.743999999999</v>
      </c>
      <c r="D1991" s="19" t="str">
        <f t="shared" si="183"/>
        <v>vis</v>
      </c>
      <c r="E1991" s="47" t="e">
        <f>VLOOKUP(C1991,Active!C$21:E$693,3,FALSE)</f>
        <v>#N/A</v>
      </c>
      <c r="F1991" s="21" t="s">
        <v>9287</v>
      </c>
      <c r="G1991" s="19" t="str">
        <f t="shared" si="184"/>
        <v>37607.744</v>
      </c>
      <c r="H1991" s="15">
        <f t="shared" si="185"/>
        <v>-4679</v>
      </c>
      <c r="I1991" s="48" t="s">
        <v>11529</v>
      </c>
      <c r="J1991" s="49" t="s">
        <v>11530</v>
      </c>
      <c r="K1991" s="48">
        <v>-4679</v>
      </c>
      <c r="L1991" s="48" t="s">
        <v>7644</v>
      </c>
      <c r="M1991" s="49" t="s">
        <v>9369</v>
      </c>
      <c r="N1991" s="49"/>
      <c r="O1991" s="50" t="s">
        <v>11401</v>
      </c>
      <c r="P1991" s="50" t="s">
        <v>6970</v>
      </c>
    </row>
    <row r="1992" spans="1:16" ht="13.5" thickBot="1" x14ac:dyDescent="0.25">
      <c r="A1992" s="15" t="str">
        <f t="shared" si="180"/>
        <v> ST 26.153 </v>
      </c>
      <c r="B1992" s="21" t="str">
        <f t="shared" si="181"/>
        <v>I</v>
      </c>
      <c r="C1992" s="15">
        <f t="shared" si="182"/>
        <v>37619.697</v>
      </c>
      <c r="D1992" s="19" t="str">
        <f t="shared" si="183"/>
        <v>vis</v>
      </c>
      <c r="E1992" s="47" t="e">
        <f>VLOOKUP(C1992,Active!C$21:E$693,3,FALSE)</f>
        <v>#N/A</v>
      </c>
      <c r="F1992" s="21" t="s">
        <v>9287</v>
      </c>
      <c r="G1992" s="19" t="str">
        <f t="shared" si="184"/>
        <v>37619.697</v>
      </c>
      <c r="H1992" s="15">
        <f t="shared" si="185"/>
        <v>-4669</v>
      </c>
      <c r="I1992" s="48" t="s">
        <v>11531</v>
      </c>
      <c r="J1992" s="49" t="s">
        <v>11532</v>
      </c>
      <c r="K1992" s="48">
        <v>-4669</v>
      </c>
      <c r="L1992" s="48" t="s">
        <v>10639</v>
      </c>
      <c r="M1992" s="49" t="s">
        <v>9369</v>
      </c>
      <c r="N1992" s="49"/>
      <c r="O1992" s="50" t="s">
        <v>11401</v>
      </c>
      <c r="P1992" s="50" t="s">
        <v>11340</v>
      </c>
    </row>
    <row r="1993" spans="1:16" ht="13.5" thickBot="1" x14ac:dyDescent="0.25">
      <c r="A1993" s="15" t="str">
        <f t="shared" si="180"/>
        <v>BAVM 15 </v>
      </c>
      <c r="B1993" s="21" t="str">
        <f t="shared" si="181"/>
        <v>I</v>
      </c>
      <c r="C1993" s="15">
        <f t="shared" si="182"/>
        <v>37623.285000000003</v>
      </c>
      <c r="D1993" s="19" t="str">
        <f t="shared" si="183"/>
        <v>vis</v>
      </c>
      <c r="E1993" s="47" t="e">
        <f>VLOOKUP(C1993,Active!C$21:E$693,3,FALSE)</f>
        <v>#N/A</v>
      </c>
      <c r="F1993" s="21" t="s">
        <v>9287</v>
      </c>
      <c r="G1993" s="19" t="str">
        <f t="shared" si="184"/>
        <v>37623.285</v>
      </c>
      <c r="H1993" s="15">
        <f t="shared" si="185"/>
        <v>-4666</v>
      </c>
      <c r="I1993" s="48" t="s">
        <v>11533</v>
      </c>
      <c r="J1993" s="49" t="s">
        <v>11534</v>
      </c>
      <c r="K1993" s="48">
        <v>-4666</v>
      </c>
      <c r="L1993" s="48" t="s">
        <v>10615</v>
      </c>
      <c r="M1993" s="49" t="s">
        <v>9369</v>
      </c>
      <c r="N1993" s="49"/>
      <c r="O1993" s="50" t="s">
        <v>7739</v>
      </c>
      <c r="P1993" s="51" t="s">
        <v>7714</v>
      </c>
    </row>
    <row r="1994" spans="1:16" ht="13.5" thickBot="1" x14ac:dyDescent="0.25">
      <c r="A1994" s="15" t="str">
        <f t="shared" si="180"/>
        <v>BAVM 15 </v>
      </c>
      <c r="B1994" s="21" t="str">
        <f t="shared" si="181"/>
        <v>I</v>
      </c>
      <c r="C1994" s="15">
        <f t="shared" si="182"/>
        <v>37623.285000000003</v>
      </c>
      <c r="D1994" s="19" t="str">
        <f t="shared" si="183"/>
        <v>vis</v>
      </c>
      <c r="E1994" s="47" t="e">
        <f>VLOOKUP(C1994,Active!C$21:E$693,3,FALSE)</f>
        <v>#N/A</v>
      </c>
      <c r="F1994" s="21" t="s">
        <v>9287</v>
      </c>
      <c r="G1994" s="19" t="str">
        <f t="shared" si="184"/>
        <v>37623.285</v>
      </c>
      <c r="H1994" s="15">
        <f t="shared" si="185"/>
        <v>-4666</v>
      </c>
      <c r="I1994" s="48" t="s">
        <v>11533</v>
      </c>
      <c r="J1994" s="49" t="s">
        <v>11534</v>
      </c>
      <c r="K1994" s="48">
        <v>-4666</v>
      </c>
      <c r="L1994" s="48" t="s">
        <v>10615</v>
      </c>
      <c r="M1994" s="49" t="s">
        <v>9369</v>
      </c>
      <c r="N1994" s="49"/>
      <c r="O1994" s="50" t="s">
        <v>7713</v>
      </c>
      <c r="P1994" s="51" t="s">
        <v>7714</v>
      </c>
    </row>
    <row r="1995" spans="1:16" ht="13.5" thickBot="1" x14ac:dyDescent="0.25">
      <c r="A1995" s="15" t="str">
        <f t="shared" ref="A1995:A2058" si="186">P1995</f>
        <v>BAVM 15 </v>
      </c>
      <c r="B1995" s="21" t="str">
        <f t="shared" ref="B1995:B2058" si="187">IF(H1995=INT(H1995),"I","II")</f>
        <v>I</v>
      </c>
      <c r="C1995" s="15">
        <f t="shared" ref="C1995:C2058" si="188">1*G1995</f>
        <v>37623.286999999997</v>
      </c>
      <c r="D1995" s="19" t="str">
        <f t="shared" ref="D1995:D2058" si="189">VLOOKUP(F1995,I$1:J$5,2,FALSE)</f>
        <v>vis</v>
      </c>
      <c r="E1995" s="47" t="e">
        <f>VLOOKUP(C1995,Active!C$21:E$693,3,FALSE)</f>
        <v>#N/A</v>
      </c>
      <c r="F1995" s="21" t="s">
        <v>9287</v>
      </c>
      <c r="G1995" s="19" t="str">
        <f t="shared" ref="G1995:G2058" si="190">MID(I1995,3,LEN(I1995)-3)</f>
        <v>37623.287</v>
      </c>
      <c r="H1995" s="15">
        <f t="shared" ref="H1995:H2058" si="191">1*K1995</f>
        <v>-4666</v>
      </c>
      <c r="I1995" s="48" t="s">
        <v>11535</v>
      </c>
      <c r="J1995" s="49" t="s">
        <v>11536</v>
      </c>
      <c r="K1995" s="48">
        <v>-4666</v>
      </c>
      <c r="L1995" s="48" t="s">
        <v>10734</v>
      </c>
      <c r="M1995" s="49" t="s">
        <v>9369</v>
      </c>
      <c r="N1995" s="49"/>
      <c r="O1995" s="50" t="s">
        <v>11537</v>
      </c>
      <c r="P1995" s="51" t="s">
        <v>7714</v>
      </c>
    </row>
    <row r="1996" spans="1:16" ht="13.5" thickBot="1" x14ac:dyDescent="0.25">
      <c r="A1996" s="15" t="str">
        <f t="shared" si="186"/>
        <v>BAVM 15 </v>
      </c>
      <c r="B1996" s="21" t="str">
        <f t="shared" si="187"/>
        <v>I</v>
      </c>
      <c r="C1996" s="15">
        <f t="shared" si="188"/>
        <v>37623.288999999997</v>
      </c>
      <c r="D1996" s="19" t="str">
        <f t="shared" si="189"/>
        <v>vis</v>
      </c>
      <c r="E1996" s="47" t="e">
        <f>VLOOKUP(C1996,Active!C$21:E$693,3,FALSE)</f>
        <v>#N/A</v>
      </c>
      <c r="F1996" s="21" t="s">
        <v>9287</v>
      </c>
      <c r="G1996" s="19" t="str">
        <f t="shared" si="190"/>
        <v>37623.289</v>
      </c>
      <c r="H1996" s="15">
        <f t="shared" si="191"/>
        <v>-4666</v>
      </c>
      <c r="I1996" s="48" t="s">
        <v>11538</v>
      </c>
      <c r="J1996" s="49" t="s">
        <v>11539</v>
      </c>
      <c r="K1996" s="48">
        <v>-4666</v>
      </c>
      <c r="L1996" s="48" t="s">
        <v>10688</v>
      </c>
      <c r="M1996" s="49" t="s">
        <v>9369</v>
      </c>
      <c r="N1996" s="49"/>
      <c r="O1996" s="50" t="s">
        <v>11426</v>
      </c>
      <c r="P1996" s="51" t="s">
        <v>7714</v>
      </c>
    </row>
    <row r="1997" spans="1:16" ht="13.5" thickBot="1" x14ac:dyDescent="0.25">
      <c r="A1997" s="15" t="str">
        <f t="shared" si="186"/>
        <v>BAVM 15 </v>
      </c>
      <c r="B1997" s="21" t="str">
        <f t="shared" si="187"/>
        <v>I</v>
      </c>
      <c r="C1997" s="15">
        <f t="shared" si="188"/>
        <v>37623.292999999998</v>
      </c>
      <c r="D1997" s="19" t="str">
        <f t="shared" si="189"/>
        <v>vis</v>
      </c>
      <c r="E1997" s="47" t="e">
        <f>VLOOKUP(C1997,Active!C$21:E$693,3,FALSE)</f>
        <v>#N/A</v>
      </c>
      <c r="F1997" s="21" t="s">
        <v>9287</v>
      </c>
      <c r="G1997" s="19" t="str">
        <f t="shared" si="190"/>
        <v>37623.293</v>
      </c>
      <c r="H1997" s="15">
        <f t="shared" si="191"/>
        <v>-4666</v>
      </c>
      <c r="I1997" s="48" t="s">
        <v>11540</v>
      </c>
      <c r="J1997" s="49" t="s">
        <v>11541</v>
      </c>
      <c r="K1997" s="48">
        <v>-4666</v>
      </c>
      <c r="L1997" s="48" t="s">
        <v>10760</v>
      </c>
      <c r="M1997" s="49" t="s">
        <v>9369</v>
      </c>
      <c r="N1997" s="49"/>
      <c r="O1997" s="50" t="s">
        <v>11492</v>
      </c>
      <c r="P1997" s="51" t="s">
        <v>7714</v>
      </c>
    </row>
    <row r="1998" spans="1:16" ht="13.5" thickBot="1" x14ac:dyDescent="0.25">
      <c r="A1998" s="15" t="str">
        <f t="shared" si="186"/>
        <v>BAVM 15 </v>
      </c>
      <c r="B1998" s="21" t="str">
        <f t="shared" si="187"/>
        <v>I</v>
      </c>
      <c r="C1998" s="15">
        <f t="shared" si="188"/>
        <v>37624.483</v>
      </c>
      <c r="D1998" s="19" t="str">
        <f t="shared" si="189"/>
        <v>vis</v>
      </c>
      <c r="E1998" s="47" t="e">
        <f>VLOOKUP(C1998,Active!C$21:E$693,3,FALSE)</f>
        <v>#N/A</v>
      </c>
      <c r="F1998" s="21" t="s">
        <v>9287</v>
      </c>
      <c r="G1998" s="19" t="str">
        <f t="shared" si="190"/>
        <v>37624.483</v>
      </c>
      <c r="H1998" s="15">
        <f t="shared" si="191"/>
        <v>-4665</v>
      </c>
      <c r="I1998" s="48" t="s">
        <v>11542</v>
      </c>
      <c r="J1998" s="49" t="s">
        <v>11543</v>
      </c>
      <c r="K1998" s="48">
        <v>-4665</v>
      </c>
      <c r="L1998" s="48" t="s">
        <v>10742</v>
      </c>
      <c r="M1998" s="49" t="s">
        <v>9369</v>
      </c>
      <c r="N1998" s="49"/>
      <c r="O1998" s="50" t="s">
        <v>7713</v>
      </c>
      <c r="P1998" s="51" t="s">
        <v>7714</v>
      </c>
    </row>
    <row r="1999" spans="1:16" ht="13.5" thickBot="1" x14ac:dyDescent="0.25">
      <c r="A1999" s="15" t="str">
        <f t="shared" si="186"/>
        <v>BAVM 15 </v>
      </c>
      <c r="B1999" s="21" t="str">
        <f t="shared" si="187"/>
        <v>I</v>
      </c>
      <c r="C1999" s="15">
        <f t="shared" si="188"/>
        <v>37636.430999999997</v>
      </c>
      <c r="D1999" s="19" t="str">
        <f t="shared" si="189"/>
        <v>vis</v>
      </c>
      <c r="E1999" s="47" t="e">
        <f>VLOOKUP(C1999,Active!C$21:E$693,3,FALSE)</f>
        <v>#N/A</v>
      </c>
      <c r="F1999" s="21" t="s">
        <v>9287</v>
      </c>
      <c r="G1999" s="19" t="str">
        <f t="shared" si="190"/>
        <v>37636.431</v>
      </c>
      <c r="H1999" s="15">
        <f t="shared" si="191"/>
        <v>-4655</v>
      </c>
      <c r="I1999" s="48" t="s">
        <v>11544</v>
      </c>
      <c r="J1999" s="49" t="s">
        <v>11545</v>
      </c>
      <c r="K1999" s="48">
        <v>-4655</v>
      </c>
      <c r="L1999" s="48" t="s">
        <v>10639</v>
      </c>
      <c r="M1999" s="49" t="s">
        <v>9369</v>
      </c>
      <c r="N1999" s="49"/>
      <c r="O1999" s="50" t="s">
        <v>11426</v>
      </c>
      <c r="P1999" s="51" t="s">
        <v>7714</v>
      </c>
    </row>
    <row r="2000" spans="1:16" ht="13.5" thickBot="1" x14ac:dyDescent="0.25">
      <c r="A2000" s="15" t="str">
        <f t="shared" si="186"/>
        <v> MTEO 19 </v>
      </c>
      <c r="B2000" s="21" t="str">
        <f t="shared" si="187"/>
        <v>I</v>
      </c>
      <c r="C2000" s="15">
        <f t="shared" si="188"/>
        <v>37636.435100000002</v>
      </c>
      <c r="D2000" s="19" t="str">
        <f t="shared" si="189"/>
        <v>vis</v>
      </c>
      <c r="E2000" s="47" t="e">
        <f>VLOOKUP(C2000,Active!C$21:E$693,3,FALSE)</f>
        <v>#N/A</v>
      </c>
      <c r="F2000" s="21" t="s">
        <v>9287</v>
      </c>
      <c r="G2000" s="19" t="str">
        <f t="shared" si="190"/>
        <v>37636.4351</v>
      </c>
      <c r="H2000" s="15">
        <f t="shared" si="191"/>
        <v>-4655</v>
      </c>
      <c r="I2000" s="48" t="s">
        <v>11546</v>
      </c>
      <c r="J2000" s="49" t="s">
        <v>11547</v>
      </c>
      <c r="K2000" s="48">
        <v>-4655</v>
      </c>
      <c r="L2000" s="48" t="s">
        <v>11548</v>
      </c>
      <c r="M2000" s="49" t="s">
        <v>9369</v>
      </c>
      <c r="N2000" s="49"/>
      <c r="O2000" s="50" t="s">
        <v>11549</v>
      </c>
      <c r="P2000" s="50" t="s">
        <v>11360</v>
      </c>
    </row>
    <row r="2001" spans="1:16" ht="13.5" thickBot="1" x14ac:dyDescent="0.25">
      <c r="A2001" s="15" t="str">
        <f t="shared" si="186"/>
        <v>BAVM 15 </v>
      </c>
      <c r="B2001" s="21" t="str">
        <f t="shared" si="187"/>
        <v>I</v>
      </c>
      <c r="C2001" s="15">
        <f t="shared" si="188"/>
        <v>37642.402000000002</v>
      </c>
      <c r="D2001" s="19" t="str">
        <f t="shared" si="189"/>
        <v>vis</v>
      </c>
      <c r="E2001" s="47" t="e">
        <f>VLOOKUP(C2001,Active!C$21:E$693,3,FALSE)</f>
        <v>#N/A</v>
      </c>
      <c r="F2001" s="21" t="s">
        <v>9287</v>
      </c>
      <c r="G2001" s="19" t="str">
        <f t="shared" si="190"/>
        <v>37642.402</v>
      </c>
      <c r="H2001" s="15">
        <f t="shared" si="191"/>
        <v>-4650</v>
      </c>
      <c r="I2001" s="48" t="s">
        <v>11550</v>
      </c>
      <c r="J2001" s="49" t="s">
        <v>11551</v>
      </c>
      <c r="K2001" s="48">
        <v>-4650</v>
      </c>
      <c r="L2001" s="48" t="s">
        <v>10660</v>
      </c>
      <c r="M2001" s="49" t="s">
        <v>9369</v>
      </c>
      <c r="N2001" s="49"/>
      <c r="O2001" s="50" t="s">
        <v>11552</v>
      </c>
      <c r="P2001" s="51" t="s">
        <v>7714</v>
      </c>
    </row>
    <row r="2002" spans="1:16" ht="13.5" thickBot="1" x14ac:dyDescent="0.25">
      <c r="A2002" s="15" t="str">
        <f t="shared" si="186"/>
        <v>BAVM 15 </v>
      </c>
      <c r="B2002" s="21" t="str">
        <f t="shared" si="187"/>
        <v>I</v>
      </c>
      <c r="C2002" s="15">
        <f t="shared" si="188"/>
        <v>37642.402000000002</v>
      </c>
      <c r="D2002" s="19" t="str">
        <f t="shared" si="189"/>
        <v>vis</v>
      </c>
      <c r="E2002" s="47" t="e">
        <f>VLOOKUP(C2002,Active!C$21:E$693,3,FALSE)</f>
        <v>#N/A</v>
      </c>
      <c r="F2002" s="21" t="s">
        <v>9287</v>
      </c>
      <c r="G2002" s="19" t="str">
        <f t="shared" si="190"/>
        <v>37642.402</v>
      </c>
      <c r="H2002" s="15">
        <f t="shared" si="191"/>
        <v>-4650</v>
      </c>
      <c r="I2002" s="48" t="s">
        <v>11550</v>
      </c>
      <c r="J2002" s="49" t="s">
        <v>11551</v>
      </c>
      <c r="K2002" s="48">
        <v>-4650</v>
      </c>
      <c r="L2002" s="48" t="s">
        <v>10660</v>
      </c>
      <c r="M2002" s="49" t="s">
        <v>9369</v>
      </c>
      <c r="N2002" s="49"/>
      <c r="O2002" s="50" t="s">
        <v>11553</v>
      </c>
      <c r="P2002" s="51" t="s">
        <v>7714</v>
      </c>
    </row>
    <row r="2003" spans="1:16" ht="13.5" thickBot="1" x14ac:dyDescent="0.25">
      <c r="A2003" s="15" t="str">
        <f t="shared" si="186"/>
        <v>BAVM 15 </v>
      </c>
      <c r="B2003" s="21" t="str">
        <f t="shared" si="187"/>
        <v>I</v>
      </c>
      <c r="C2003" s="15">
        <f t="shared" si="188"/>
        <v>37648.383000000002</v>
      </c>
      <c r="D2003" s="19" t="str">
        <f t="shared" si="189"/>
        <v>vis</v>
      </c>
      <c r="E2003" s="47" t="e">
        <f>VLOOKUP(C2003,Active!C$21:E$693,3,FALSE)</f>
        <v>#N/A</v>
      </c>
      <c r="F2003" s="21" t="s">
        <v>9287</v>
      </c>
      <c r="G2003" s="19" t="str">
        <f t="shared" si="190"/>
        <v>37648.383</v>
      </c>
      <c r="H2003" s="15">
        <f t="shared" si="191"/>
        <v>-4645</v>
      </c>
      <c r="I2003" s="48" t="s">
        <v>11554</v>
      </c>
      <c r="J2003" s="49" t="s">
        <v>11555</v>
      </c>
      <c r="K2003" s="48">
        <v>-4645</v>
      </c>
      <c r="L2003" s="48" t="s">
        <v>10639</v>
      </c>
      <c r="M2003" s="49" t="s">
        <v>9369</v>
      </c>
      <c r="N2003" s="49"/>
      <c r="O2003" s="50" t="s">
        <v>11426</v>
      </c>
      <c r="P2003" s="51" t="s">
        <v>7714</v>
      </c>
    </row>
    <row r="2004" spans="1:16" ht="13.5" thickBot="1" x14ac:dyDescent="0.25">
      <c r="A2004" s="15" t="str">
        <f t="shared" si="186"/>
        <v>BAVM 15 </v>
      </c>
      <c r="B2004" s="21" t="str">
        <f t="shared" si="187"/>
        <v>I</v>
      </c>
      <c r="C2004" s="15">
        <f t="shared" si="188"/>
        <v>37648.383000000002</v>
      </c>
      <c r="D2004" s="19" t="str">
        <f t="shared" si="189"/>
        <v>vis</v>
      </c>
      <c r="E2004" s="47" t="e">
        <f>VLOOKUP(C2004,Active!C$21:E$693,3,FALSE)</f>
        <v>#N/A</v>
      </c>
      <c r="F2004" s="21" t="s">
        <v>9287</v>
      </c>
      <c r="G2004" s="19" t="str">
        <f t="shared" si="190"/>
        <v>37648.383</v>
      </c>
      <c r="H2004" s="15">
        <f t="shared" si="191"/>
        <v>-4645</v>
      </c>
      <c r="I2004" s="48" t="s">
        <v>11554</v>
      </c>
      <c r="J2004" s="49" t="s">
        <v>11555</v>
      </c>
      <c r="K2004" s="48">
        <v>-4645</v>
      </c>
      <c r="L2004" s="48" t="s">
        <v>10639</v>
      </c>
      <c r="M2004" s="49" t="s">
        <v>9369</v>
      </c>
      <c r="N2004" s="49"/>
      <c r="O2004" s="50" t="s">
        <v>11552</v>
      </c>
      <c r="P2004" s="51" t="s">
        <v>7714</v>
      </c>
    </row>
    <row r="2005" spans="1:16" ht="13.5" thickBot="1" x14ac:dyDescent="0.25">
      <c r="A2005" s="15" t="str">
        <f t="shared" si="186"/>
        <v>BAVM 15 </v>
      </c>
      <c r="B2005" s="21" t="str">
        <f t="shared" si="187"/>
        <v>I</v>
      </c>
      <c r="C2005" s="15">
        <f t="shared" si="188"/>
        <v>37660.338000000003</v>
      </c>
      <c r="D2005" s="19" t="str">
        <f t="shared" si="189"/>
        <v>vis</v>
      </c>
      <c r="E2005" s="47" t="e">
        <f>VLOOKUP(C2005,Active!C$21:E$693,3,FALSE)</f>
        <v>#N/A</v>
      </c>
      <c r="F2005" s="21" t="s">
        <v>9287</v>
      </c>
      <c r="G2005" s="19" t="str">
        <f t="shared" si="190"/>
        <v>37660.338</v>
      </c>
      <c r="H2005" s="15">
        <f t="shared" si="191"/>
        <v>-4635</v>
      </c>
      <c r="I2005" s="48" t="s">
        <v>11556</v>
      </c>
      <c r="J2005" s="49" t="s">
        <v>11557</v>
      </c>
      <c r="K2005" s="48">
        <v>-4635</v>
      </c>
      <c r="L2005" s="48" t="s">
        <v>10685</v>
      </c>
      <c r="M2005" s="49" t="s">
        <v>9369</v>
      </c>
      <c r="N2005" s="49"/>
      <c r="O2005" s="50" t="s">
        <v>11426</v>
      </c>
      <c r="P2005" s="51" t="s">
        <v>7714</v>
      </c>
    </row>
    <row r="2006" spans="1:16" ht="13.5" thickBot="1" x14ac:dyDescent="0.25">
      <c r="A2006" s="15" t="str">
        <f t="shared" si="186"/>
        <v>BAVM 15 </v>
      </c>
      <c r="B2006" s="21" t="str">
        <f t="shared" si="187"/>
        <v>I</v>
      </c>
      <c r="C2006" s="15">
        <f t="shared" si="188"/>
        <v>37660.338000000003</v>
      </c>
      <c r="D2006" s="19" t="str">
        <f t="shared" si="189"/>
        <v>vis</v>
      </c>
      <c r="E2006" s="47" t="e">
        <f>VLOOKUP(C2006,Active!C$21:E$693,3,FALSE)</f>
        <v>#N/A</v>
      </c>
      <c r="F2006" s="21" t="s">
        <v>9287</v>
      </c>
      <c r="G2006" s="19" t="str">
        <f t="shared" si="190"/>
        <v>37660.338</v>
      </c>
      <c r="H2006" s="15">
        <f t="shared" si="191"/>
        <v>-4635</v>
      </c>
      <c r="I2006" s="48" t="s">
        <v>11556</v>
      </c>
      <c r="J2006" s="49" t="s">
        <v>11557</v>
      </c>
      <c r="K2006" s="48">
        <v>-4635</v>
      </c>
      <c r="L2006" s="48" t="s">
        <v>10685</v>
      </c>
      <c r="M2006" s="49" t="s">
        <v>9369</v>
      </c>
      <c r="N2006" s="49"/>
      <c r="O2006" s="50" t="s">
        <v>11552</v>
      </c>
      <c r="P2006" s="51" t="s">
        <v>7714</v>
      </c>
    </row>
    <row r="2007" spans="1:16" ht="13.5" thickBot="1" x14ac:dyDescent="0.25">
      <c r="A2007" s="15" t="str">
        <f t="shared" si="186"/>
        <v> MTEO 19 </v>
      </c>
      <c r="B2007" s="21" t="str">
        <f t="shared" si="187"/>
        <v>I</v>
      </c>
      <c r="C2007" s="15">
        <f t="shared" si="188"/>
        <v>37660.340199999999</v>
      </c>
      <c r="D2007" s="19" t="str">
        <f t="shared" si="189"/>
        <v>vis</v>
      </c>
      <c r="E2007" s="47" t="e">
        <f>VLOOKUP(C2007,Active!C$21:E$693,3,FALSE)</f>
        <v>#N/A</v>
      </c>
      <c r="F2007" s="21" t="s">
        <v>9287</v>
      </c>
      <c r="G2007" s="19" t="str">
        <f t="shared" si="190"/>
        <v>37660.3402</v>
      </c>
      <c r="H2007" s="15">
        <f t="shared" si="191"/>
        <v>-4635</v>
      </c>
      <c r="I2007" s="48" t="s">
        <v>11558</v>
      </c>
      <c r="J2007" s="49" t="s">
        <v>11559</v>
      </c>
      <c r="K2007" s="48">
        <v>-4635</v>
      </c>
      <c r="L2007" s="48" t="s">
        <v>7519</v>
      </c>
      <c r="M2007" s="49" t="s">
        <v>9369</v>
      </c>
      <c r="N2007" s="49"/>
      <c r="O2007" s="50" t="s">
        <v>11549</v>
      </c>
      <c r="P2007" s="50" t="s">
        <v>11360</v>
      </c>
    </row>
    <row r="2008" spans="1:16" ht="13.5" thickBot="1" x14ac:dyDescent="0.25">
      <c r="A2008" s="15" t="str">
        <f t="shared" si="186"/>
        <v>BAVM 15 </v>
      </c>
      <c r="B2008" s="21" t="str">
        <f t="shared" si="187"/>
        <v>I</v>
      </c>
      <c r="C2008" s="15">
        <f t="shared" si="188"/>
        <v>37660.35</v>
      </c>
      <c r="D2008" s="19" t="str">
        <f t="shared" si="189"/>
        <v>vis</v>
      </c>
      <c r="E2008" s="47" t="e">
        <f>VLOOKUP(C2008,Active!C$21:E$693,3,FALSE)</f>
        <v>#N/A</v>
      </c>
      <c r="F2008" s="21" t="s">
        <v>9287</v>
      </c>
      <c r="G2008" s="19" t="str">
        <f t="shared" si="190"/>
        <v>37660.350</v>
      </c>
      <c r="H2008" s="15">
        <f t="shared" si="191"/>
        <v>-4635</v>
      </c>
      <c r="I2008" s="48" t="s">
        <v>11560</v>
      </c>
      <c r="J2008" s="49" t="s">
        <v>11561</v>
      </c>
      <c r="K2008" s="48">
        <v>-4635</v>
      </c>
      <c r="L2008" s="48" t="s">
        <v>10910</v>
      </c>
      <c r="M2008" s="49" t="s">
        <v>9369</v>
      </c>
      <c r="N2008" s="49"/>
      <c r="O2008" s="50" t="s">
        <v>11553</v>
      </c>
      <c r="P2008" s="51" t="s">
        <v>7714</v>
      </c>
    </row>
    <row r="2009" spans="1:16" ht="13.5" thickBot="1" x14ac:dyDescent="0.25">
      <c r="A2009" s="15" t="str">
        <f t="shared" si="186"/>
        <v> BAN 17.69 </v>
      </c>
      <c r="B2009" s="21" t="str">
        <f t="shared" si="187"/>
        <v>I</v>
      </c>
      <c r="C2009" s="15">
        <f t="shared" si="188"/>
        <v>37661.5308</v>
      </c>
      <c r="D2009" s="19" t="str">
        <f t="shared" si="189"/>
        <v>vis</v>
      </c>
      <c r="E2009" s="47" t="e">
        <f>VLOOKUP(C2009,Active!C$21:E$693,3,FALSE)</f>
        <v>#N/A</v>
      </c>
      <c r="F2009" s="21" t="s">
        <v>9287</v>
      </c>
      <c r="G2009" s="19" t="str">
        <f t="shared" si="190"/>
        <v>37661.5308</v>
      </c>
      <c r="H2009" s="15">
        <f t="shared" si="191"/>
        <v>-4634</v>
      </c>
      <c r="I2009" s="48" t="s">
        <v>11562</v>
      </c>
      <c r="J2009" s="49" t="s">
        <v>11563</v>
      </c>
      <c r="K2009" s="48">
        <v>-4634</v>
      </c>
      <c r="L2009" s="48" t="s">
        <v>11334</v>
      </c>
      <c r="M2009" s="49" t="s">
        <v>10601</v>
      </c>
      <c r="N2009" s="49" t="s">
        <v>10602</v>
      </c>
      <c r="O2009" s="50" t="s">
        <v>11564</v>
      </c>
      <c r="P2009" s="50" t="s">
        <v>11565</v>
      </c>
    </row>
    <row r="2010" spans="1:16" ht="13.5" thickBot="1" x14ac:dyDescent="0.25">
      <c r="A2010" s="15" t="str">
        <f t="shared" si="186"/>
        <v>BAVM 15 </v>
      </c>
      <c r="B2010" s="21" t="str">
        <f t="shared" si="187"/>
        <v>I</v>
      </c>
      <c r="C2010" s="15">
        <f t="shared" si="188"/>
        <v>37667.502</v>
      </c>
      <c r="D2010" s="19" t="str">
        <f t="shared" si="189"/>
        <v>vis</v>
      </c>
      <c r="E2010" s="47" t="e">
        <f>VLOOKUP(C2010,Active!C$21:E$693,3,FALSE)</f>
        <v>#N/A</v>
      </c>
      <c r="F2010" s="21" t="s">
        <v>9287</v>
      </c>
      <c r="G2010" s="19" t="str">
        <f t="shared" si="190"/>
        <v>37667.502</v>
      </c>
      <c r="H2010" s="15">
        <f t="shared" si="191"/>
        <v>-4629</v>
      </c>
      <c r="I2010" s="48" t="s">
        <v>11566</v>
      </c>
      <c r="J2010" s="49" t="s">
        <v>11567</v>
      </c>
      <c r="K2010" s="48">
        <v>-4629</v>
      </c>
      <c r="L2010" s="48" t="s">
        <v>10660</v>
      </c>
      <c r="M2010" s="49" t="s">
        <v>9369</v>
      </c>
      <c r="N2010" s="49"/>
      <c r="O2010" s="50" t="s">
        <v>11552</v>
      </c>
      <c r="P2010" s="51" t="s">
        <v>7714</v>
      </c>
    </row>
    <row r="2011" spans="1:16" ht="13.5" thickBot="1" x14ac:dyDescent="0.25">
      <c r="A2011" s="15" t="str">
        <f t="shared" si="186"/>
        <v>BAVM 15 </v>
      </c>
      <c r="B2011" s="21" t="str">
        <f t="shared" si="187"/>
        <v>I</v>
      </c>
      <c r="C2011" s="15">
        <f t="shared" si="188"/>
        <v>37667.51</v>
      </c>
      <c r="D2011" s="19" t="str">
        <f t="shared" si="189"/>
        <v>vis</v>
      </c>
      <c r="E2011" s="47" t="e">
        <f>VLOOKUP(C2011,Active!C$21:E$693,3,FALSE)</f>
        <v>#N/A</v>
      </c>
      <c r="F2011" s="21" t="s">
        <v>9287</v>
      </c>
      <c r="G2011" s="19" t="str">
        <f t="shared" si="190"/>
        <v>37667.510</v>
      </c>
      <c r="H2011" s="15">
        <f t="shared" si="191"/>
        <v>-4629</v>
      </c>
      <c r="I2011" s="48" t="s">
        <v>11568</v>
      </c>
      <c r="J2011" s="49" t="s">
        <v>11569</v>
      </c>
      <c r="K2011" s="48">
        <v>-4629</v>
      </c>
      <c r="L2011" s="48" t="s">
        <v>10685</v>
      </c>
      <c r="M2011" s="49" t="s">
        <v>9369</v>
      </c>
      <c r="N2011" s="49"/>
      <c r="O2011" s="50" t="s">
        <v>11570</v>
      </c>
      <c r="P2011" s="51" t="s">
        <v>7714</v>
      </c>
    </row>
    <row r="2012" spans="1:16" ht="13.5" thickBot="1" x14ac:dyDescent="0.25">
      <c r="A2012" s="15" t="str">
        <f t="shared" si="186"/>
        <v>BAVM 15 </v>
      </c>
      <c r="B2012" s="21" t="str">
        <f t="shared" si="187"/>
        <v>I</v>
      </c>
      <c r="C2012" s="15">
        <f t="shared" si="188"/>
        <v>37667.51</v>
      </c>
      <c r="D2012" s="19" t="str">
        <f t="shared" si="189"/>
        <v>vis</v>
      </c>
      <c r="E2012" s="47" t="e">
        <f>VLOOKUP(C2012,Active!C$21:E$693,3,FALSE)</f>
        <v>#N/A</v>
      </c>
      <c r="F2012" s="21" t="s">
        <v>9287</v>
      </c>
      <c r="G2012" s="19" t="str">
        <f t="shared" si="190"/>
        <v>37667.510</v>
      </c>
      <c r="H2012" s="15">
        <f t="shared" si="191"/>
        <v>-4629</v>
      </c>
      <c r="I2012" s="48" t="s">
        <v>11568</v>
      </c>
      <c r="J2012" s="49" t="s">
        <v>11569</v>
      </c>
      <c r="K2012" s="48">
        <v>-4629</v>
      </c>
      <c r="L2012" s="48" t="s">
        <v>10685</v>
      </c>
      <c r="M2012" s="49" t="s">
        <v>9369</v>
      </c>
      <c r="N2012" s="49"/>
      <c r="O2012" s="50" t="s">
        <v>7713</v>
      </c>
      <c r="P2012" s="51" t="s">
        <v>7714</v>
      </c>
    </row>
    <row r="2013" spans="1:16" ht="13.5" thickBot="1" x14ac:dyDescent="0.25">
      <c r="A2013" s="15" t="str">
        <f t="shared" si="186"/>
        <v>BAVM 15 </v>
      </c>
      <c r="B2013" s="21" t="str">
        <f t="shared" si="187"/>
        <v>I</v>
      </c>
      <c r="C2013" s="15">
        <f t="shared" si="188"/>
        <v>37667.514000000003</v>
      </c>
      <c r="D2013" s="19" t="str">
        <f t="shared" si="189"/>
        <v>vis</v>
      </c>
      <c r="E2013" s="47" t="e">
        <f>VLOOKUP(C2013,Active!C$21:E$693,3,FALSE)</f>
        <v>#N/A</v>
      </c>
      <c r="F2013" s="21" t="s">
        <v>9287</v>
      </c>
      <c r="G2013" s="19" t="str">
        <f t="shared" si="190"/>
        <v>37667.514</v>
      </c>
      <c r="H2013" s="15">
        <f t="shared" si="191"/>
        <v>-4629</v>
      </c>
      <c r="I2013" s="48" t="s">
        <v>11571</v>
      </c>
      <c r="J2013" s="49" t="s">
        <v>11572</v>
      </c>
      <c r="K2013" s="48">
        <v>-4629</v>
      </c>
      <c r="L2013" s="48" t="s">
        <v>10775</v>
      </c>
      <c r="M2013" s="49" t="s">
        <v>9369</v>
      </c>
      <c r="N2013" s="49"/>
      <c r="O2013" s="50" t="s">
        <v>11426</v>
      </c>
      <c r="P2013" s="51" t="s">
        <v>7714</v>
      </c>
    </row>
    <row r="2014" spans="1:16" ht="13.5" thickBot="1" x14ac:dyDescent="0.25">
      <c r="A2014" s="15" t="str">
        <f t="shared" si="186"/>
        <v>BAVM 15 </v>
      </c>
      <c r="B2014" s="21" t="str">
        <f t="shared" si="187"/>
        <v>I</v>
      </c>
      <c r="C2014" s="15">
        <f t="shared" si="188"/>
        <v>37667.517999999996</v>
      </c>
      <c r="D2014" s="19" t="str">
        <f t="shared" si="189"/>
        <v>vis</v>
      </c>
      <c r="E2014" s="47" t="e">
        <f>VLOOKUP(C2014,Active!C$21:E$693,3,FALSE)</f>
        <v>#N/A</v>
      </c>
      <c r="F2014" s="21" t="s">
        <v>9287</v>
      </c>
      <c r="G2014" s="19" t="str">
        <f t="shared" si="190"/>
        <v>37667.518</v>
      </c>
      <c r="H2014" s="15">
        <f t="shared" si="191"/>
        <v>-4629</v>
      </c>
      <c r="I2014" s="48" t="s">
        <v>11573</v>
      </c>
      <c r="J2014" s="49" t="s">
        <v>11574</v>
      </c>
      <c r="K2014" s="48">
        <v>-4629</v>
      </c>
      <c r="L2014" s="48" t="s">
        <v>10723</v>
      </c>
      <c r="M2014" s="49" t="s">
        <v>9369</v>
      </c>
      <c r="N2014" s="49"/>
      <c r="O2014" s="50" t="s">
        <v>11492</v>
      </c>
      <c r="P2014" s="51" t="s">
        <v>7714</v>
      </c>
    </row>
    <row r="2015" spans="1:16" ht="13.5" thickBot="1" x14ac:dyDescent="0.25">
      <c r="A2015" s="15" t="str">
        <f t="shared" si="186"/>
        <v>VSB 47 </v>
      </c>
      <c r="B2015" s="21" t="str">
        <f t="shared" si="187"/>
        <v>I</v>
      </c>
      <c r="C2015" s="15">
        <f t="shared" si="188"/>
        <v>37671.093999999997</v>
      </c>
      <c r="D2015" s="19" t="str">
        <f t="shared" si="189"/>
        <v>vis</v>
      </c>
      <c r="E2015" s="47" t="e">
        <f>VLOOKUP(C2015,Active!C$21:E$693,3,FALSE)</f>
        <v>#N/A</v>
      </c>
      <c r="F2015" s="21" t="s">
        <v>9287</v>
      </c>
      <c r="G2015" s="19" t="str">
        <f t="shared" si="190"/>
        <v>37671.094</v>
      </c>
      <c r="H2015" s="15">
        <f t="shared" si="191"/>
        <v>-4626</v>
      </c>
      <c r="I2015" s="48" t="s">
        <v>11575</v>
      </c>
      <c r="J2015" s="49" t="s">
        <v>11576</v>
      </c>
      <c r="K2015" s="48">
        <v>-4626</v>
      </c>
      <c r="L2015" s="48" t="s">
        <v>10817</v>
      </c>
      <c r="M2015" s="49" t="s">
        <v>9369</v>
      </c>
      <c r="N2015" s="49"/>
      <c r="O2015" s="50" t="s">
        <v>7586</v>
      </c>
      <c r="P2015" s="51" t="s">
        <v>10893</v>
      </c>
    </row>
    <row r="2016" spans="1:16" ht="13.5" thickBot="1" x14ac:dyDescent="0.25">
      <c r="A2016" s="15" t="str">
        <f t="shared" si="186"/>
        <v> MTEO 19 </v>
      </c>
      <c r="B2016" s="21" t="str">
        <f t="shared" si="187"/>
        <v>I</v>
      </c>
      <c r="C2016" s="15">
        <f t="shared" si="188"/>
        <v>37691.416899999997</v>
      </c>
      <c r="D2016" s="19" t="str">
        <f t="shared" si="189"/>
        <v>vis</v>
      </c>
      <c r="E2016" s="47" t="e">
        <f>VLOOKUP(C2016,Active!C$21:E$693,3,FALSE)</f>
        <v>#N/A</v>
      </c>
      <c r="F2016" s="21" t="s">
        <v>9287</v>
      </c>
      <c r="G2016" s="19" t="str">
        <f t="shared" si="190"/>
        <v>37691.4169</v>
      </c>
      <c r="H2016" s="15">
        <f t="shared" si="191"/>
        <v>-4609</v>
      </c>
      <c r="I2016" s="48" t="s">
        <v>11577</v>
      </c>
      <c r="J2016" s="49" t="s">
        <v>11578</v>
      </c>
      <c r="K2016" s="48">
        <v>-4609</v>
      </c>
      <c r="L2016" s="48" t="s">
        <v>10716</v>
      </c>
      <c r="M2016" s="49" t="s">
        <v>9369</v>
      </c>
      <c r="N2016" s="49"/>
      <c r="O2016" s="50" t="s">
        <v>11549</v>
      </c>
      <c r="P2016" s="50" t="s">
        <v>11360</v>
      </c>
    </row>
    <row r="2017" spans="1:16" ht="13.5" thickBot="1" x14ac:dyDescent="0.25">
      <c r="A2017" s="15" t="str">
        <f t="shared" si="186"/>
        <v>BAVM 15 </v>
      </c>
      <c r="B2017" s="21" t="str">
        <f t="shared" si="187"/>
        <v>I</v>
      </c>
      <c r="C2017" s="15">
        <f t="shared" si="188"/>
        <v>37697.385000000002</v>
      </c>
      <c r="D2017" s="19" t="str">
        <f t="shared" si="189"/>
        <v>vis</v>
      </c>
      <c r="E2017" s="47" t="e">
        <f>VLOOKUP(C2017,Active!C$21:E$693,3,FALSE)</f>
        <v>#N/A</v>
      </c>
      <c r="F2017" s="21" t="s">
        <v>9287</v>
      </c>
      <c r="G2017" s="19" t="str">
        <f t="shared" si="190"/>
        <v>37697.385</v>
      </c>
      <c r="H2017" s="15">
        <f t="shared" si="191"/>
        <v>-4604</v>
      </c>
      <c r="I2017" s="48" t="s">
        <v>11579</v>
      </c>
      <c r="J2017" s="49" t="s">
        <v>11580</v>
      </c>
      <c r="K2017" s="48">
        <v>-4604</v>
      </c>
      <c r="L2017" s="48" t="s">
        <v>10625</v>
      </c>
      <c r="M2017" s="49" t="s">
        <v>9369</v>
      </c>
      <c r="N2017" s="49"/>
      <c r="O2017" s="50" t="s">
        <v>11426</v>
      </c>
      <c r="P2017" s="51" t="s">
        <v>7714</v>
      </c>
    </row>
    <row r="2018" spans="1:16" ht="13.5" thickBot="1" x14ac:dyDescent="0.25">
      <c r="A2018" s="15" t="str">
        <f t="shared" si="186"/>
        <v>BAVM 15 </v>
      </c>
      <c r="B2018" s="21" t="str">
        <f t="shared" si="187"/>
        <v>I</v>
      </c>
      <c r="C2018" s="15">
        <f t="shared" si="188"/>
        <v>37746.396000000001</v>
      </c>
      <c r="D2018" s="19" t="str">
        <f t="shared" si="189"/>
        <v>vis</v>
      </c>
      <c r="E2018" s="47" t="e">
        <f>VLOOKUP(C2018,Active!C$21:E$693,3,FALSE)</f>
        <v>#N/A</v>
      </c>
      <c r="F2018" s="21" t="s">
        <v>9287</v>
      </c>
      <c r="G2018" s="19" t="str">
        <f t="shared" si="190"/>
        <v>37746.396</v>
      </c>
      <c r="H2018" s="15">
        <f t="shared" si="191"/>
        <v>-4563</v>
      </c>
      <c r="I2018" s="48" t="s">
        <v>11581</v>
      </c>
      <c r="J2018" s="49" t="s">
        <v>11582</v>
      </c>
      <c r="K2018" s="48">
        <v>-4563</v>
      </c>
      <c r="L2018" s="48" t="s">
        <v>10685</v>
      </c>
      <c r="M2018" s="49" t="s">
        <v>9369</v>
      </c>
      <c r="N2018" s="49"/>
      <c r="O2018" s="50" t="s">
        <v>11552</v>
      </c>
      <c r="P2018" s="51" t="s">
        <v>7714</v>
      </c>
    </row>
    <row r="2019" spans="1:16" ht="13.5" thickBot="1" x14ac:dyDescent="0.25">
      <c r="A2019" s="15" t="str">
        <f t="shared" si="186"/>
        <v>BAVM 15 </v>
      </c>
      <c r="B2019" s="21" t="str">
        <f t="shared" si="187"/>
        <v>I</v>
      </c>
      <c r="C2019" s="15">
        <f t="shared" si="188"/>
        <v>37746.396000000001</v>
      </c>
      <c r="D2019" s="19" t="str">
        <f t="shared" si="189"/>
        <v>vis</v>
      </c>
      <c r="E2019" s="47" t="e">
        <f>VLOOKUP(C2019,Active!C$21:E$693,3,FALSE)</f>
        <v>#N/A</v>
      </c>
      <c r="F2019" s="21" t="s">
        <v>9287</v>
      </c>
      <c r="G2019" s="19" t="str">
        <f t="shared" si="190"/>
        <v>37746.396</v>
      </c>
      <c r="H2019" s="15">
        <f t="shared" si="191"/>
        <v>-4563</v>
      </c>
      <c r="I2019" s="48" t="s">
        <v>11581</v>
      </c>
      <c r="J2019" s="49" t="s">
        <v>11582</v>
      </c>
      <c r="K2019" s="48">
        <v>-4563</v>
      </c>
      <c r="L2019" s="48" t="s">
        <v>10685</v>
      </c>
      <c r="M2019" s="49" t="s">
        <v>9369</v>
      </c>
      <c r="N2019" s="49"/>
      <c r="O2019" s="50" t="s">
        <v>11553</v>
      </c>
      <c r="P2019" s="51" t="s">
        <v>7714</v>
      </c>
    </row>
    <row r="2020" spans="1:16" ht="13.5" thickBot="1" x14ac:dyDescent="0.25">
      <c r="A2020" s="15" t="str">
        <f t="shared" si="186"/>
        <v>BAVM 15 </v>
      </c>
      <c r="B2020" s="21" t="str">
        <f t="shared" si="187"/>
        <v>I</v>
      </c>
      <c r="C2020" s="15">
        <f t="shared" si="188"/>
        <v>37746.398000000001</v>
      </c>
      <c r="D2020" s="19" t="str">
        <f t="shared" si="189"/>
        <v>vis</v>
      </c>
      <c r="E2020" s="47" t="e">
        <f>VLOOKUP(C2020,Active!C$21:E$693,3,FALSE)</f>
        <v>#N/A</v>
      </c>
      <c r="F2020" s="21" t="s">
        <v>9287</v>
      </c>
      <c r="G2020" s="19" t="str">
        <f t="shared" si="190"/>
        <v>37746.398</v>
      </c>
      <c r="H2020" s="15">
        <f t="shared" si="191"/>
        <v>-4563</v>
      </c>
      <c r="I2020" s="48" t="s">
        <v>11583</v>
      </c>
      <c r="J2020" s="49" t="s">
        <v>11584</v>
      </c>
      <c r="K2020" s="48">
        <v>-4563</v>
      </c>
      <c r="L2020" s="48" t="s">
        <v>10742</v>
      </c>
      <c r="M2020" s="49" t="s">
        <v>9369</v>
      </c>
      <c r="N2020" s="49"/>
      <c r="O2020" s="50" t="s">
        <v>11426</v>
      </c>
      <c r="P2020" s="51" t="s">
        <v>7714</v>
      </c>
    </row>
    <row r="2021" spans="1:16" ht="13.5" thickBot="1" x14ac:dyDescent="0.25">
      <c r="A2021" s="15" t="str">
        <f t="shared" si="186"/>
        <v>BAVM 15 </v>
      </c>
      <c r="B2021" s="21" t="str">
        <f t="shared" si="187"/>
        <v>I</v>
      </c>
      <c r="C2021" s="15">
        <f t="shared" si="188"/>
        <v>37777.468000000001</v>
      </c>
      <c r="D2021" s="19" t="str">
        <f t="shared" si="189"/>
        <v>vis</v>
      </c>
      <c r="E2021" s="47" t="e">
        <f>VLOOKUP(C2021,Active!C$21:E$693,3,FALSE)</f>
        <v>#N/A</v>
      </c>
      <c r="F2021" s="21" t="s">
        <v>9287</v>
      </c>
      <c r="G2021" s="19" t="str">
        <f t="shared" si="190"/>
        <v>37777.468</v>
      </c>
      <c r="H2021" s="15">
        <f t="shared" si="191"/>
        <v>-4537</v>
      </c>
      <c r="I2021" s="48" t="s">
        <v>11585</v>
      </c>
      <c r="J2021" s="49" t="s">
        <v>11586</v>
      </c>
      <c r="K2021" s="48">
        <v>-4537</v>
      </c>
      <c r="L2021" s="48" t="s">
        <v>9288</v>
      </c>
      <c r="M2021" s="49" t="s">
        <v>9369</v>
      </c>
      <c r="N2021" s="49"/>
      <c r="O2021" s="50" t="s">
        <v>11426</v>
      </c>
      <c r="P2021" s="51" t="s">
        <v>7714</v>
      </c>
    </row>
    <row r="2022" spans="1:16" ht="13.5" thickBot="1" x14ac:dyDescent="0.25">
      <c r="A2022" s="15" t="str">
        <f t="shared" si="186"/>
        <v>BAVM 15 </v>
      </c>
      <c r="B2022" s="21" t="str">
        <f t="shared" si="187"/>
        <v>I</v>
      </c>
      <c r="C2022" s="15">
        <f t="shared" si="188"/>
        <v>37783.449999999997</v>
      </c>
      <c r="D2022" s="19" t="str">
        <f t="shared" si="189"/>
        <v>vis</v>
      </c>
      <c r="E2022" s="47" t="e">
        <f>VLOOKUP(C2022,Active!C$21:E$693,3,FALSE)</f>
        <v>#N/A</v>
      </c>
      <c r="F2022" s="21" t="s">
        <v>9287</v>
      </c>
      <c r="G2022" s="19" t="str">
        <f t="shared" si="190"/>
        <v>37783.450</v>
      </c>
      <c r="H2022" s="15">
        <f t="shared" si="191"/>
        <v>-4532</v>
      </c>
      <c r="I2022" s="48" t="s">
        <v>11587</v>
      </c>
      <c r="J2022" s="49" t="s">
        <v>11588</v>
      </c>
      <c r="K2022" s="48">
        <v>-4532</v>
      </c>
      <c r="L2022" s="48" t="s">
        <v>10734</v>
      </c>
      <c r="M2022" s="49" t="s">
        <v>9369</v>
      </c>
      <c r="N2022" s="49"/>
      <c r="O2022" s="50" t="s">
        <v>11589</v>
      </c>
      <c r="P2022" s="51" t="s">
        <v>7714</v>
      </c>
    </row>
    <row r="2023" spans="1:16" ht="13.5" thickBot="1" x14ac:dyDescent="0.25">
      <c r="A2023" s="15" t="str">
        <f t="shared" si="186"/>
        <v>BAVM 15 </v>
      </c>
      <c r="B2023" s="21" t="str">
        <f t="shared" si="187"/>
        <v>I</v>
      </c>
      <c r="C2023" s="15">
        <f t="shared" si="188"/>
        <v>37783.455000000002</v>
      </c>
      <c r="D2023" s="19" t="str">
        <f t="shared" si="189"/>
        <v>vis</v>
      </c>
      <c r="E2023" s="47" t="e">
        <f>VLOOKUP(C2023,Active!C$21:E$693,3,FALSE)</f>
        <v>#N/A</v>
      </c>
      <c r="F2023" s="21" t="s">
        <v>9287</v>
      </c>
      <c r="G2023" s="19" t="str">
        <f t="shared" si="190"/>
        <v>37783.455</v>
      </c>
      <c r="H2023" s="15">
        <f t="shared" si="191"/>
        <v>-4532</v>
      </c>
      <c r="I2023" s="48" t="s">
        <v>11590</v>
      </c>
      <c r="J2023" s="49" t="s">
        <v>11591</v>
      </c>
      <c r="K2023" s="48">
        <v>-4532</v>
      </c>
      <c r="L2023" s="48" t="s">
        <v>10699</v>
      </c>
      <c r="M2023" s="49" t="s">
        <v>9369</v>
      </c>
      <c r="N2023" s="49"/>
      <c r="O2023" s="50" t="s">
        <v>11592</v>
      </c>
      <c r="P2023" s="51" t="s">
        <v>7714</v>
      </c>
    </row>
    <row r="2024" spans="1:16" ht="13.5" thickBot="1" x14ac:dyDescent="0.25">
      <c r="A2024" s="15" t="str">
        <f t="shared" si="186"/>
        <v> PZ 15.218 </v>
      </c>
      <c r="B2024" s="21" t="str">
        <f t="shared" si="187"/>
        <v>I</v>
      </c>
      <c r="C2024" s="15">
        <f t="shared" si="188"/>
        <v>37850.379000000001</v>
      </c>
      <c r="D2024" s="19" t="str">
        <f t="shared" si="189"/>
        <v>vis</v>
      </c>
      <c r="E2024" s="47" t="e">
        <f>VLOOKUP(C2024,Active!C$21:E$693,3,FALSE)</f>
        <v>#N/A</v>
      </c>
      <c r="F2024" s="21" t="s">
        <v>9287</v>
      </c>
      <c r="G2024" s="19" t="str">
        <f t="shared" si="190"/>
        <v>37850.379</v>
      </c>
      <c r="H2024" s="15">
        <f t="shared" si="191"/>
        <v>-4476</v>
      </c>
      <c r="I2024" s="48" t="s">
        <v>11593</v>
      </c>
      <c r="J2024" s="49" t="s">
        <v>11594</v>
      </c>
      <c r="K2024" s="48">
        <v>-4476</v>
      </c>
      <c r="L2024" s="48" t="s">
        <v>7644</v>
      </c>
      <c r="M2024" s="49" t="s">
        <v>9369</v>
      </c>
      <c r="N2024" s="49"/>
      <c r="O2024" s="50" t="s">
        <v>7664</v>
      </c>
      <c r="P2024" s="50" t="s">
        <v>7665</v>
      </c>
    </row>
    <row r="2025" spans="1:16" ht="13.5" thickBot="1" x14ac:dyDescent="0.25">
      <c r="A2025" s="15" t="str">
        <f t="shared" si="186"/>
        <v> BRNO 6 </v>
      </c>
      <c r="B2025" s="21" t="str">
        <f t="shared" si="187"/>
        <v>I</v>
      </c>
      <c r="C2025" s="15">
        <f t="shared" si="188"/>
        <v>37875.478999999999</v>
      </c>
      <c r="D2025" s="19" t="str">
        <f t="shared" si="189"/>
        <v>vis</v>
      </c>
      <c r="E2025" s="47" t="e">
        <f>VLOOKUP(C2025,Active!C$21:E$693,3,FALSE)</f>
        <v>#N/A</v>
      </c>
      <c r="F2025" s="21" t="s">
        <v>9287</v>
      </c>
      <c r="G2025" s="19" t="str">
        <f t="shared" si="190"/>
        <v>37875.479</v>
      </c>
      <c r="H2025" s="15">
        <f t="shared" si="191"/>
        <v>-4455</v>
      </c>
      <c r="I2025" s="48" t="s">
        <v>11595</v>
      </c>
      <c r="J2025" s="49" t="s">
        <v>11596</v>
      </c>
      <c r="K2025" s="48">
        <v>-4455</v>
      </c>
      <c r="L2025" s="48" t="s">
        <v>7644</v>
      </c>
      <c r="M2025" s="49" t="s">
        <v>9369</v>
      </c>
      <c r="N2025" s="49"/>
      <c r="O2025" s="50" t="s">
        <v>11597</v>
      </c>
      <c r="P2025" s="50" t="s">
        <v>11430</v>
      </c>
    </row>
    <row r="2026" spans="1:16" ht="13.5" thickBot="1" x14ac:dyDescent="0.25">
      <c r="A2026" s="15" t="str">
        <f t="shared" si="186"/>
        <v> BRNO 6 </v>
      </c>
      <c r="B2026" s="21" t="str">
        <f t="shared" si="187"/>
        <v>I</v>
      </c>
      <c r="C2026" s="15">
        <f t="shared" si="188"/>
        <v>37875.481</v>
      </c>
      <c r="D2026" s="19" t="str">
        <f t="shared" si="189"/>
        <v>vis</v>
      </c>
      <c r="E2026" s="47" t="e">
        <f>VLOOKUP(C2026,Active!C$21:E$693,3,FALSE)</f>
        <v>#N/A</v>
      </c>
      <c r="F2026" s="21" t="s">
        <v>9287</v>
      </c>
      <c r="G2026" s="19" t="str">
        <f t="shared" si="190"/>
        <v>37875.481</v>
      </c>
      <c r="H2026" s="15">
        <f t="shared" si="191"/>
        <v>-4455</v>
      </c>
      <c r="I2026" s="48" t="s">
        <v>11598</v>
      </c>
      <c r="J2026" s="49" t="s">
        <v>11599</v>
      </c>
      <c r="K2026" s="48">
        <v>-4455</v>
      </c>
      <c r="L2026" s="48" t="s">
        <v>10817</v>
      </c>
      <c r="M2026" s="49" t="s">
        <v>9369</v>
      </c>
      <c r="N2026" s="49"/>
      <c r="O2026" s="50" t="s">
        <v>11600</v>
      </c>
      <c r="P2026" s="50" t="s">
        <v>11430</v>
      </c>
    </row>
    <row r="2027" spans="1:16" ht="13.5" thickBot="1" x14ac:dyDescent="0.25">
      <c r="A2027" s="15" t="str">
        <f t="shared" si="186"/>
        <v> BRNO 6 </v>
      </c>
      <c r="B2027" s="21" t="str">
        <f t="shared" si="187"/>
        <v>I</v>
      </c>
      <c r="C2027" s="15">
        <f t="shared" si="188"/>
        <v>37875.482000000004</v>
      </c>
      <c r="D2027" s="19" t="str">
        <f t="shared" si="189"/>
        <v>vis</v>
      </c>
      <c r="E2027" s="47" t="e">
        <f>VLOOKUP(C2027,Active!C$21:E$693,3,FALSE)</f>
        <v>#N/A</v>
      </c>
      <c r="F2027" s="21" t="s">
        <v>9287</v>
      </c>
      <c r="G2027" s="19" t="str">
        <f t="shared" si="190"/>
        <v>37875.482</v>
      </c>
      <c r="H2027" s="15">
        <f t="shared" si="191"/>
        <v>-4455</v>
      </c>
      <c r="I2027" s="48" t="s">
        <v>11601</v>
      </c>
      <c r="J2027" s="49" t="s">
        <v>11602</v>
      </c>
      <c r="K2027" s="48">
        <v>-4455</v>
      </c>
      <c r="L2027" s="48" t="s">
        <v>10615</v>
      </c>
      <c r="M2027" s="49" t="s">
        <v>9369</v>
      </c>
      <c r="N2027" s="49"/>
      <c r="O2027" s="50" t="s">
        <v>11603</v>
      </c>
      <c r="P2027" s="50" t="s">
        <v>11430</v>
      </c>
    </row>
    <row r="2028" spans="1:16" ht="13.5" thickBot="1" x14ac:dyDescent="0.25">
      <c r="A2028" s="15" t="str">
        <f t="shared" si="186"/>
        <v> BRNO 6 </v>
      </c>
      <c r="B2028" s="21" t="str">
        <f t="shared" si="187"/>
        <v>I</v>
      </c>
      <c r="C2028" s="15">
        <f t="shared" si="188"/>
        <v>37875.483999999997</v>
      </c>
      <c r="D2028" s="19" t="str">
        <f t="shared" si="189"/>
        <v>vis</v>
      </c>
      <c r="E2028" s="47" t="e">
        <f>VLOOKUP(C2028,Active!C$21:E$693,3,FALSE)</f>
        <v>#N/A</v>
      </c>
      <c r="F2028" s="21" t="s">
        <v>9287</v>
      </c>
      <c r="G2028" s="19" t="str">
        <f t="shared" si="190"/>
        <v>37875.484</v>
      </c>
      <c r="H2028" s="15">
        <f t="shared" si="191"/>
        <v>-4455</v>
      </c>
      <c r="I2028" s="48" t="s">
        <v>11604</v>
      </c>
      <c r="J2028" s="49" t="s">
        <v>11605</v>
      </c>
      <c r="K2028" s="48">
        <v>-4455</v>
      </c>
      <c r="L2028" s="48" t="s">
        <v>10734</v>
      </c>
      <c r="M2028" s="49" t="s">
        <v>9369</v>
      </c>
      <c r="N2028" s="49"/>
      <c r="O2028" s="50" t="s">
        <v>11606</v>
      </c>
      <c r="P2028" s="50" t="s">
        <v>11430</v>
      </c>
    </row>
    <row r="2029" spans="1:16" ht="13.5" thickBot="1" x14ac:dyDescent="0.25">
      <c r="A2029" s="15" t="str">
        <f t="shared" si="186"/>
        <v> BRNO 6 </v>
      </c>
      <c r="B2029" s="21" t="str">
        <f t="shared" si="187"/>
        <v>I</v>
      </c>
      <c r="C2029" s="15">
        <f t="shared" si="188"/>
        <v>37875.487999999998</v>
      </c>
      <c r="D2029" s="19" t="str">
        <f t="shared" si="189"/>
        <v>vis</v>
      </c>
      <c r="E2029" s="47" t="e">
        <f>VLOOKUP(C2029,Active!C$21:E$693,3,FALSE)</f>
        <v>#N/A</v>
      </c>
      <c r="F2029" s="21" t="s">
        <v>9287</v>
      </c>
      <c r="G2029" s="19" t="str">
        <f t="shared" si="190"/>
        <v>37875.488</v>
      </c>
      <c r="H2029" s="15">
        <f t="shared" si="191"/>
        <v>-4455</v>
      </c>
      <c r="I2029" s="48" t="s">
        <v>11607</v>
      </c>
      <c r="J2029" s="49" t="s">
        <v>11608</v>
      </c>
      <c r="K2029" s="48">
        <v>-4455</v>
      </c>
      <c r="L2029" s="48" t="s">
        <v>10710</v>
      </c>
      <c r="M2029" s="49" t="s">
        <v>9369</v>
      </c>
      <c r="N2029" s="49"/>
      <c r="O2029" s="50" t="s">
        <v>11609</v>
      </c>
      <c r="P2029" s="50" t="s">
        <v>11430</v>
      </c>
    </row>
    <row r="2030" spans="1:16" ht="13.5" thickBot="1" x14ac:dyDescent="0.25">
      <c r="A2030" s="15" t="str">
        <f t="shared" si="186"/>
        <v> BRNO 6 </v>
      </c>
      <c r="B2030" s="21" t="str">
        <f t="shared" si="187"/>
        <v>I</v>
      </c>
      <c r="C2030" s="15">
        <f t="shared" si="188"/>
        <v>37875.489000000001</v>
      </c>
      <c r="D2030" s="19" t="str">
        <f t="shared" si="189"/>
        <v>vis</v>
      </c>
      <c r="E2030" s="47" t="e">
        <f>VLOOKUP(C2030,Active!C$21:E$693,3,FALSE)</f>
        <v>#N/A</v>
      </c>
      <c r="F2030" s="21" t="s">
        <v>9287</v>
      </c>
      <c r="G2030" s="19" t="str">
        <f t="shared" si="190"/>
        <v>37875.489</v>
      </c>
      <c r="H2030" s="15">
        <f t="shared" si="191"/>
        <v>-4455</v>
      </c>
      <c r="I2030" s="48" t="s">
        <v>11610</v>
      </c>
      <c r="J2030" s="49" t="s">
        <v>11611</v>
      </c>
      <c r="K2030" s="48">
        <v>-4455</v>
      </c>
      <c r="L2030" s="48" t="s">
        <v>10699</v>
      </c>
      <c r="M2030" s="49" t="s">
        <v>9369</v>
      </c>
      <c r="N2030" s="49"/>
      <c r="O2030" s="50" t="s">
        <v>11612</v>
      </c>
      <c r="P2030" s="50" t="s">
        <v>11430</v>
      </c>
    </row>
    <row r="2031" spans="1:16" ht="13.5" thickBot="1" x14ac:dyDescent="0.25">
      <c r="A2031" s="15" t="str">
        <f t="shared" si="186"/>
        <v> BRNO 6 </v>
      </c>
      <c r="B2031" s="21" t="str">
        <f t="shared" si="187"/>
        <v>I</v>
      </c>
      <c r="C2031" s="15">
        <f t="shared" si="188"/>
        <v>37875.493999999999</v>
      </c>
      <c r="D2031" s="19" t="str">
        <f t="shared" si="189"/>
        <v>vis</v>
      </c>
      <c r="E2031" s="47" t="e">
        <f>VLOOKUP(C2031,Active!C$21:E$693,3,FALSE)</f>
        <v>#N/A</v>
      </c>
      <c r="F2031" s="21" t="s">
        <v>9287</v>
      </c>
      <c r="G2031" s="19" t="str">
        <f t="shared" si="190"/>
        <v>37875.494</v>
      </c>
      <c r="H2031" s="15">
        <f t="shared" si="191"/>
        <v>-4455</v>
      </c>
      <c r="I2031" s="48" t="s">
        <v>11613</v>
      </c>
      <c r="J2031" s="49" t="s">
        <v>11614</v>
      </c>
      <c r="K2031" s="48">
        <v>-4455</v>
      </c>
      <c r="L2031" s="48" t="s">
        <v>10846</v>
      </c>
      <c r="M2031" s="49" t="s">
        <v>9369</v>
      </c>
      <c r="N2031" s="49"/>
      <c r="O2031" s="50" t="s">
        <v>11615</v>
      </c>
      <c r="P2031" s="50" t="s">
        <v>11430</v>
      </c>
    </row>
    <row r="2032" spans="1:16" ht="13.5" thickBot="1" x14ac:dyDescent="0.25">
      <c r="A2032" s="15" t="str">
        <f t="shared" si="186"/>
        <v>BAVM 15 </v>
      </c>
      <c r="B2032" s="21" t="str">
        <f t="shared" si="187"/>
        <v>I</v>
      </c>
      <c r="C2032" s="15">
        <f t="shared" si="188"/>
        <v>37881.455000000002</v>
      </c>
      <c r="D2032" s="19" t="str">
        <f t="shared" si="189"/>
        <v>vis</v>
      </c>
      <c r="E2032" s="47" t="e">
        <f>VLOOKUP(C2032,Active!C$21:E$693,3,FALSE)</f>
        <v>#N/A</v>
      </c>
      <c r="F2032" s="21" t="s">
        <v>9287</v>
      </c>
      <c r="G2032" s="19" t="str">
        <f t="shared" si="190"/>
        <v>37881.455</v>
      </c>
      <c r="H2032" s="15">
        <f t="shared" si="191"/>
        <v>-4450</v>
      </c>
      <c r="I2032" s="48" t="s">
        <v>11616</v>
      </c>
      <c r="J2032" s="49" t="s">
        <v>11617</v>
      </c>
      <c r="K2032" s="48">
        <v>-4450</v>
      </c>
      <c r="L2032" s="48" t="s">
        <v>7644</v>
      </c>
      <c r="M2032" s="49" t="s">
        <v>9369</v>
      </c>
      <c r="N2032" s="49"/>
      <c r="O2032" s="50" t="s">
        <v>11552</v>
      </c>
      <c r="P2032" s="51" t="s">
        <v>7714</v>
      </c>
    </row>
    <row r="2033" spans="1:16" ht="13.5" thickBot="1" x14ac:dyDescent="0.25">
      <c r="A2033" s="15" t="str">
        <f t="shared" si="186"/>
        <v> BRNO 6 </v>
      </c>
      <c r="B2033" s="21" t="str">
        <f t="shared" si="187"/>
        <v>I</v>
      </c>
      <c r="C2033" s="15">
        <f t="shared" si="188"/>
        <v>37881.46</v>
      </c>
      <c r="D2033" s="19" t="str">
        <f t="shared" si="189"/>
        <v>vis</v>
      </c>
      <c r="E2033" s="47" t="e">
        <f>VLOOKUP(C2033,Active!C$21:E$693,3,FALSE)</f>
        <v>#N/A</v>
      </c>
      <c r="F2033" s="21" t="s">
        <v>9287</v>
      </c>
      <c r="G2033" s="19" t="str">
        <f t="shared" si="190"/>
        <v>37881.460</v>
      </c>
      <c r="H2033" s="15">
        <f t="shared" si="191"/>
        <v>-4450</v>
      </c>
      <c r="I2033" s="48" t="s">
        <v>11618</v>
      </c>
      <c r="J2033" s="49" t="s">
        <v>11619</v>
      </c>
      <c r="K2033" s="48">
        <v>-4450</v>
      </c>
      <c r="L2033" s="48" t="s">
        <v>10734</v>
      </c>
      <c r="M2033" s="49" t="s">
        <v>9369</v>
      </c>
      <c r="N2033" s="49"/>
      <c r="O2033" s="50" t="s">
        <v>11620</v>
      </c>
      <c r="P2033" s="50" t="s">
        <v>11430</v>
      </c>
    </row>
    <row r="2034" spans="1:16" ht="13.5" thickBot="1" x14ac:dyDescent="0.25">
      <c r="A2034" s="15" t="str">
        <f t="shared" si="186"/>
        <v>BAVM 15 </v>
      </c>
      <c r="B2034" s="21" t="str">
        <f t="shared" si="187"/>
        <v>I</v>
      </c>
      <c r="C2034" s="15">
        <f t="shared" si="188"/>
        <v>37881.461000000003</v>
      </c>
      <c r="D2034" s="19" t="str">
        <f t="shared" si="189"/>
        <v>vis</v>
      </c>
      <c r="E2034" s="47" t="e">
        <f>VLOOKUP(C2034,Active!C$21:E$693,3,FALSE)</f>
        <v>#N/A</v>
      </c>
      <c r="F2034" s="21" t="s">
        <v>9287</v>
      </c>
      <c r="G2034" s="19" t="str">
        <f t="shared" si="190"/>
        <v>37881.461</v>
      </c>
      <c r="H2034" s="15">
        <f t="shared" si="191"/>
        <v>-4450</v>
      </c>
      <c r="I2034" s="48" t="s">
        <v>11621</v>
      </c>
      <c r="J2034" s="49" t="s">
        <v>11622</v>
      </c>
      <c r="K2034" s="48">
        <v>-4450</v>
      </c>
      <c r="L2034" s="48" t="s">
        <v>10742</v>
      </c>
      <c r="M2034" s="49" t="s">
        <v>9369</v>
      </c>
      <c r="N2034" s="49"/>
      <c r="O2034" s="50" t="s">
        <v>11592</v>
      </c>
      <c r="P2034" s="51" t="s">
        <v>7714</v>
      </c>
    </row>
    <row r="2035" spans="1:16" ht="13.5" thickBot="1" x14ac:dyDescent="0.25">
      <c r="A2035" s="15" t="str">
        <f t="shared" si="186"/>
        <v> BRNO 6 </v>
      </c>
      <c r="B2035" s="21" t="str">
        <f t="shared" si="187"/>
        <v>I</v>
      </c>
      <c r="C2035" s="15">
        <f t="shared" si="188"/>
        <v>37881.461000000003</v>
      </c>
      <c r="D2035" s="19" t="str">
        <f t="shared" si="189"/>
        <v>vis</v>
      </c>
      <c r="E2035" s="47" t="e">
        <f>VLOOKUP(C2035,Active!C$21:E$693,3,FALSE)</f>
        <v>#N/A</v>
      </c>
      <c r="F2035" s="21" t="s">
        <v>9287</v>
      </c>
      <c r="G2035" s="19" t="str">
        <f t="shared" si="190"/>
        <v>37881.461</v>
      </c>
      <c r="H2035" s="15">
        <f t="shared" si="191"/>
        <v>-4450</v>
      </c>
      <c r="I2035" s="48" t="s">
        <v>11621</v>
      </c>
      <c r="J2035" s="49" t="s">
        <v>11622</v>
      </c>
      <c r="K2035" s="48">
        <v>-4450</v>
      </c>
      <c r="L2035" s="48" t="s">
        <v>10742</v>
      </c>
      <c r="M2035" s="49" t="s">
        <v>9369</v>
      </c>
      <c r="N2035" s="49"/>
      <c r="O2035" s="50" t="s">
        <v>8135</v>
      </c>
      <c r="P2035" s="50" t="s">
        <v>11430</v>
      </c>
    </row>
    <row r="2036" spans="1:16" ht="13.5" thickBot="1" x14ac:dyDescent="0.25">
      <c r="A2036" s="15" t="str">
        <f t="shared" si="186"/>
        <v> BRNO 6 </v>
      </c>
      <c r="B2036" s="21" t="str">
        <f t="shared" si="187"/>
        <v>I</v>
      </c>
      <c r="C2036" s="15">
        <f t="shared" si="188"/>
        <v>37881.462</v>
      </c>
      <c r="D2036" s="19" t="str">
        <f t="shared" si="189"/>
        <v>vis</v>
      </c>
      <c r="E2036" s="47" t="e">
        <f>VLOOKUP(C2036,Active!C$21:E$693,3,FALSE)</f>
        <v>#N/A</v>
      </c>
      <c r="F2036" s="21" t="s">
        <v>9287</v>
      </c>
      <c r="G2036" s="19" t="str">
        <f t="shared" si="190"/>
        <v>37881.462</v>
      </c>
      <c r="H2036" s="15">
        <f t="shared" si="191"/>
        <v>-4450</v>
      </c>
      <c r="I2036" s="48" t="s">
        <v>8136</v>
      </c>
      <c r="J2036" s="49" t="s">
        <v>8137</v>
      </c>
      <c r="K2036" s="48">
        <v>-4450</v>
      </c>
      <c r="L2036" s="48" t="s">
        <v>10688</v>
      </c>
      <c r="M2036" s="49" t="s">
        <v>9369</v>
      </c>
      <c r="N2036" s="49"/>
      <c r="O2036" s="50" t="s">
        <v>8138</v>
      </c>
      <c r="P2036" s="50" t="s">
        <v>11430</v>
      </c>
    </row>
    <row r="2037" spans="1:16" ht="13.5" thickBot="1" x14ac:dyDescent="0.25">
      <c r="A2037" s="15" t="str">
        <f t="shared" si="186"/>
        <v> BRNO 6 </v>
      </c>
      <c r="B2037" s="21" t="str">
        <f t="shared" si="187"/>
        <v>I</v>
      </c>
      <c r="C2037" s="15">
        <f t="shared" si="188"/>
        <v>37881.462</v>
      </c>
      <c r="D2037" s="19" t="str">
        <f t="shared" si="189"/>
        <v>vis</v>
      </c>
      <c r="E2037" s="47" t="e">
        <f>VLOOKUP(C2037,Active!C$21:E$693,3,FALSE)</f>
        <v>#N/A</v>
      </c>
      <c r="F2037" s="21" t="s">
        <v>9287</v>
      </c>
      <c r="G2037" s="19" t="str">
        <f t="shared" si="190"/>
        <v>37881.462</v>
      </c>
      <c r="H2037" s="15">
        <f t="shared" si="191"/>
        <v>-4450</v>
      </c>
      <c r="I2037" s="48" t="s">
        <v>8136</v>
      </c>
      <c r="J2037" s="49" t="s">
        <v>8137</v>
      </c>
      <c r="K2037" s="48">
        <v>-4450</v>
      </c>
      <c r="L2037" s="48" t="s">
        <v>10688</v>
      </c>
      <c r="M2037" s="49" t="s">
        <v>9369</v>
      </c>
      <c r="N2037" s="49"/>
      <c r="O2037" s="50" t="s">
        <v>8139</v>
      </c>
      <c r="P2037" s="50" t="s">
        <v>11430</v>
      </c>
    </row>
    <row r="2038" spans="1:16" ht="13.5" thickBot="1" x14ac:dyDescent="0.25">
      <c r="A2038" s="15" t="str">
        <f t="shared" si="186"/>
        <v> BRNO 6 </v>
      </c>
      <c r="B2038" s="21" t="str">
        <f t="shared" si="187"/>
        <v>I</v>
      </c>
      <c r="C2038" s="15">
        <f t="shared" si="188"/>
        <v>37881.464</v>
      </c>
      <c r="D2038" s="19" t="str">
        <f t="shared" si="189"/>
        <v>vis</v>
      </c>
      <c r="E2038" s="47" t="e">
        <f>VLOOKUP(C2038,Active!C$21:E$693,3,FALSE)</f>
        <v>#N/A</v>
      </c>
      <c r="F2038" s="21" t="s">
        <v>9287</v>
      </c>
      <c r="G2038" s="19" t="str">
        <f t="shared" si="190"/>
        <v>37881.464</v>
      </c>
      <c r="H2038" s="15">
        <f t="shared" si="191"/>
        <v>-4450</v>
      </c>
      <c r="I2038" s="48" t="s">
        <v>8140</v>
      </c>
      <c r="J2038" s="49" t="s">
        <v>8141</v>
      </c>
      <c r="K2038" s="48">
        <v>-4450</v>
      </c>
      <c r="L2038" s="48" t="s">
        <v>10710</v>
      </c>
      <c r="M2038" s="49" t="s">
        <v>9369</v>
      </c>
      <c r="N2038" s="49"/>
      <c r="O2038" s="50" t="s">
        <v>8142</v>
      </c>
      <c r="P2038" s="50" t="s">
        <v>11430</v>
      </c>
    </row>
    <row r="2039" spans="1:16" ht="13.5" thickBot="1" x14ac:dyDescent="0.25">
      <c r="A2039" s="15" t="str">
        <f t="shared" si="186"/>
        <v> BRNO 6 </v>
      </c>
      <c r="B2039" s="21" t="str">
        <f t="shared" si="187"/>
        <v>I</v>
      </c>
      <c r="C2039" s="15">
        <f t="shared" si="188"/>
        <v>37881.464999999997</v>
      </c>
      <c r="D2039" s="19" t="str">
        <f t="shared" si="189"/>
        <v>vis</v>
      </c>
      <c r="E2039" s="47" t="e">
        <f>VLOOKUP(C2039,Active!C$21:E$693,3,FALSE)</f>
        <v>#N/A</v>
      </c>
      <c r="F2039" s="21" t="s">
        <v>9287</v>
      </c>
      <c r="G2039" s="19" t="str">
        <f t="shared" si="190"/>
        <v>37881.465</v>
      </c>
      <c r="H2039" s="15">
        <f t="shared" si="191"/>
        <v>-4450</v>
      </c>
      <c r="I2039" s="48" t="s">
        <v>8143</v>
      </c>
      <c r="J2039" s="49" t="s">
        <v>8144</v>
      </c>
      <c r="K2039" s="48">
        <v>-4450</v>
      </c>
      <c r="L2039" s="48" t="s">
        <v>10699</v>
      </c>
      <c r="M2039" s="49" t="s">
        <v>9369</v>
      </c>
      <c r="N2039" s="49"/>
      <c r="O2039" s="50" t="s">
        <v>8145</v>
      </c>
      <c r="P2039" s="50" t="s">
        <v>11430</v>
      </c>
    </row>
    <row r="2040" spans="1:16" ht="13.5" thickBot="1" x14ac:dyDescent="0.25">
      <c r="A2040" s="15" t="str">
        <f t="shared" si="186"/>
        <v> BRNO 6 </v>
      </c>
      <c r="B2040" s="21" t="str">
        <f t="shared" si="187"/>
        <v>I</v>
      </c>
      <c r="C2040" s="15">
        <f t="shared" si="188"/>
        <v>37881.466</v>
      </c>
      <c r="D2040" s="19" t="str">
        <f t="shared" si="189"/>
        <v>vis</v>
      </c>
      <c r="E2040" s="47" t="e">
        <f>VLOOKUP(C2040,Active!C$21:E$693,3,FALSE)</f>
        <v>#N/A</v>
      </c>
      <c r="F2040" s="21" t="s">
        <v>9287</v>
      </c>
      <c r="G2040" s="19" t="str">
        <f t="shared" si="190"/>
        <v>37881.466</v>
      </c>
      <c r="H2040" s="15">
        <f t="shared" si="191"/>
        <v>-4450</v>
      </c>
      <c r="I2040" s="48" t="s">
        <v>8146</v>
      </c>
      <c r="J2040" s="49" t="s">
        <v>8147</v>
      </c>
      <c r="K2040" s="48">
        <v>-4450</v>
      </c>
      <c r="L2040" s="48" t="s">
        <v>10760</v>
      </c>
      <c r="M2040" s="49" t="s">
        <v>9369</v>
      </c>
      <c r="N2040" s="49"/>
      <c r="O2040" s="50" t="s">
        <v>8148</v>
      </c>
      <c r="P2040" s="50" t="s">
        <v>11430</v>
      </c>
    </row>
    <row r="2041" spans="1:16" ht="13.5" thickBot="1" x14ac:dyDescent="0.25">
      <c r="A2041" s="15" t="str">
        <f t="shared" si="186"/>
        <v> BRNO 6 </v>
      </c>
      <c r="B2041" s="21" t="str">
        <f t="shared" si="187"/>
        <v>I</v>
      </c>
      <c r="C2041" s="15">
        <f t="shared" si="188"/>
        <v>37881.466</v>
      </c>
      <c r="D2041" s="19" t="str">
        <f t="shared" si="189"/>
        <v>vis</v>
      </c>
      <c r="E2041" s="47" t="e">
        <f>VLOOKUP(C2041,Active!C$21:E$693,3,FALSE)</f>
        <v>#N/A</v>
      </c>
      <c r="F2041" s="21" t="s">
        <v>9287</v>
      </c>
      <c r="G2041" s="19" t="str">
        <f t="shared" si="190"/>
        <v>37881.466</v>
      </c>
      <c r="H2041" s="15">
        <f t="shared" si="191"/>
        <v>-4450</v>
      </c>
      <c r="I2041" s="48" t="s">
        <v>8146</v>
      </c>
      <c r="J2041" s="49" t="s">
        <v>8147</v>
      </c>
      <c r="K2041" s="48">
        <v>-4450</v>
      </c>
      <c r="L2041" s="48" t="s">
        <v>10760</v>
      </c>
      <c r="M2041" s="49" t="s">
        <v>9369</v>
      </c>
      <c r="N2041" s="49"/>
      <c r="O2041" s="50" t="s">
        <v>11615</v>
      </c>
      <c r="P2041" s="50" t="s">
        <v>11430</v>
      </c>
    </row>
    <row r="2042" spans="1:16" ht="13.5" thickBot="1" x14ac:dyDescent="0.25">
      <c r="A2042" s="15" t="str">
        <f t="shared" si="186"/>
        <v> BRNO 6 </v>
      </c>
      <c r="B2042" s="21" t="str">
        <f t="shared" si="187"/>
        <v>I</v>
      </c>
      <c r="C2042" s="15">
        <f t="shared" si="188"/>
        <v>37881.466999999997</v>
      </c>
      <c r="D2042" s="19" t="str">
        <f t="shared" si="189"/>
        <v>vis</v>
      </c>
      <c r="E2042" s="47" t="e">
        <f>VLOOKUP(C2042,Active!C$21:E$693,3,FALSE)</f>
        <v>#N/A</v>
      </c>
      <c r="F2042" s="21" t="s">
        <v>9287</v>
      </c>
      <c r="G2042" s="19" t="str">
        <f t="shared" si="190"/>
        <v>37881.467</v>
      </c>
      <c r="H2042" s="15">
        <f t="shared" si="191"/>
        <v>-4450</v>
      </c>
      <c r="I2042" s="48" t="s">
        <v>8149</v>
      </c>
      <c r="J2042" s="49" t="s">
        <v>8150</v>
      </c>
      <c r="K2042" s="48">
        <v>-4450</v>
      </c>
      <c r="L2042" s="48" t="s">
        <v>10723</v>
      </c>
      <c r="M2042" s="49" t="s">
        <v>9369</v>
      </c>
      <c r="N2042" s="49"/>
      <c r="O2042" s="50" t="s">
        <v>11433</v>
      </c>
      <c r="P2042" s="50" t="s">
        <v>11430</v>
      </c>
    </row>
    <row r="2043" spans="1:16" ht="13.5" thickBot="1" x14ac:dyDescent="0.25">
      <c r="A2043" s="15" t="str">
        <f t="shared" si="186"/>
        <v> BRNO 6 </v>
      </c>
      <c r="B2043" s="21" t="str">
        <f t="shared" si="187"/>
        <v>I</v>
      </c>
      <c r="C2043" s="15">
        <f t="shared" si="188"/>
        <v>37881.468000000001</v>
      </c>
      <c r="D2043" s="19" t="str">
        <f t="shared" si="189"/>
        <v>vis</v>
      </c>
      <c r="E2043" s="47" t="e">
        <f>VLOOKUP(C2043,Active!C$21:E$693,3,FALSE)</f>
        <v>#N/A</v>
      </c>
      <c r="F2043" s="21" t="s">
        <v>9287</v>
      </c>
      <c r="G2043" s="19" t="str">
        <f t="shared" si="190"/>
        <v>37881.468</v>
      </c>
      <c r="H2043" s="15">
        <f t="shared" si="191"/>
        <v>-4450</v>
      </c>
      <c r="I2043" s="48" t="s">
        <v>8151</v>
      </c>
      <c r="J2043" s="49" t="s">
        <v>8152</v>
      </c>
      <c r="K2043" s="48">
        <v>-4450</v>
      </c>
      <c r="L2043" s="48" t="s">
        <v>10843</v>
      </c>
      <c r="M2043" s="49" t="s">
        <v>9369</v>
      </c>
      <c r="N2043" s="49"/>
      <c r="O2043" s="50" t="s">
        <v>8153</v>
      </c>
      <c r="P2043" s="50" t="s">
        <v>11430</v>
      </c>
    </row>
    <row r="2044" spans="1:16" ht="13.5" thickBot="1" x14ac:dyDescent="0.25">
      <c r="A2044" s="15" t="str">
        <f t="shared" si="186"/>
        <v> BRNO 6 </v>
      </c>
      <c r="B2044" s="21" t="str">
        <f t="shared" si="187"/>
        <v>I</v>
      </c>
      <c r="C2044" s="15">
        <f t="shared" si="188"/>
        <v>37881.468999999997</v>
      </c>
      <c r="D2044" s="19" t="str">
        <f t="shared" si="189"/>
        <v>vis</v>
      </c>
      <c r="E2044" s="47" t="e">
        <f>VLOOKUP(C2044,Active!C$21:E$693,3,FALSE)</f>
        <v>#N/A</v>
      </c>
      <c r="F2044" s="21" t="s">
        <v>9287</v>
      </c>
      <c r="G2044" s="19" t="str">
        <f t="shared" si="190"/>
        <v>37881.469</v>
      </c>
      <c r="H2044" s="15">
        <f t="shared" si="191"/>
        <v>-4450</v>
      </c>
      <c r="I2044" s="48" t="s">
        <v>8154</v>
      </c>
      <c r="J2044" s="49" t="s">
        <v>8155</v>
      </c>
      <c r="K2044" s="48">
        <v>-4450</v>
      </c>
      <c r="L2044" s="48" t="s">
        <v>6911</v>
      </c>
      <c r="M2044" s="49" t="s">
        <v>9369</v>
      </c>
      <c r="N2044" s="49"/>
      <c r="O2044" s="50" t="s">
        <v>8156</v>
      </c>
      <c r="P2044" s="50" t="s">
        <v>11430</v>
      </c>
    </row>
    <row r="2045" spans="1:16" ht="13.5" thickBot="1" x14ac:dyDescent="0.25">
      <c r="A2045" s="15" t="str">
        <f t="shared" si="186"/>
        <v> BRNO 6 </v>
      </c>
      <c r="B2045" s="21" t="str">
        <f t="shared" si="187"/>
        <v>I</v>
      </c>
      <c r="C2045" s="15">
        <f t="shared" si="188"/>
        <v>37881.47</v>
      </c>
      <c r="D2045" s="19" t="str">
        <f t="shared" si="189"/>
        <v>vis</v>
      </c>
      <c r="E2045" s="47" t="e">
        <f>VLOOKUP(C2045,Active!C$21:E$693,3,FALSE)</f>
        <v>#N/A</v>
      </c>
      <c r="F2045" s="21" t="s">
        <v>9287</v>
      </c>
      <c r="G2045" s="19" t="str">
        <f t="shared" si="190"/>
        <v>37881.470</v>
      </c>
      <c r="H2045" s="15">
        <f t="shared" si="191"/>
        <v>-4450</v>
      </c>
      <c r="I2045" s="48" t="s">
        <v>8157</v>
      </c>
      <c r="J2045" s="49" t="s">
        <v>8158</v>
      </c>
      <c r="K2045" s="48">
        <v>-4450</v>
      </c>
      <c r="L2045" s="48" t="s">
        <v>10846</v>
      </c>
      <c r="M2045" s="49" t="s">
        <v>9369</v>
      </c>
      <c r="N2045" s="49"/>
      <c r="O2045" s="50" t="s">
        <v>8159</v>
      </c>
      <c r="P2045" s="50" t="s">
        <v>11430</v>
      </c>
    </row>
    <row r="2046" spans="1:16" ht="13.5" thickBot="1" x14ac:dyDescent="0.25">
      <c r="A2046" s="15" t="str">
        <f t="shared" si="186"/>
        <v> BRNO 6 </v>
      </c>
      <c r="B2046" s="21" t="str">
        <f t="shared" si="187"/>
        <v>I</v>
      </c>
      <c r="C2046" s="15">
        <f t="shared" si="188"/>
        <v>37881.470999999998</v>
      </c>
      <c r="D2046" s="19" t="str">
        <f t="shared" si="189"/>
        <v>vis</v>
      </c>
      <c r="E2046" s="47" t="e">
        <f>VLOOKUP(C2046,Active!C$21:E$693,3,FALSE)</f>
        <v>#N/A</v>
      </c>
      <c r="F2046" s="21" t="s">
        <v>9287</v>
      </c>
      <c r="G2046" s="19" t="str">
        <f t="shared" si="190"/>
        <v>37881.471</v>
      </c>
      <c r="H2046" s="15">
        <f t="shared" si="191"/>
        <v>-4450</v>
      </c>
      <c r="I2046" s="48" t="s">
        <v>8160</v>
      </c>
      <c r="J2046" s="49" t="s">
        <v>8161</v>
      </c>
      <c r="K2046" s="48">
        <v>-4450</v>
      </c>
      <c r="L2046" s="48" t="s">
        <v>10910</v>
      </c>
      <c r="M2046" s="49" t="s">
        <v>9369</v>
      </c>
      <c r="N2046" s="49"/>
      <c r="O2046" s="50" t="s">
        <v>8162</v>
      </c>
      <c r="P2046" s="50" t="s">
        <v>11430</v>
      </c>
    </row>
    <row r="2047" spans="1:16" ht="13.5" thickBot="1" x14ac:dyDescent="0.25">
      <c r="A2047" s="15" t="str">
        <f t="shared" si="186"/>
        <v> BRNO 6 </v>
      </c>
      <c r="B2047" s="21" t="str">
        <f t="shared" si="187"/>
        <v>I</v>
      </c>
      <c r="C2047" s="15">
        <f t="shared" si="188"/>
        <v>37881.470999999998</v>
      </c>
      <c r="D2047" s="19" t="str">
        <f t="shared" si="189"/>
        <v>vis</v>
      </c>
      <c r="E2047" s="47" t="e">
        <f>VLOOKUP(C2047,Active!C$21:E$693,3,FALSE)</f>
        <v>#N/A</v>
      </c>
      <c r="F2047" s="21" t="s">
        <v>9287</v>
      </c>
      <c r="G2047" s="19" t="str">
        <f t="shared" si="190"/>
        <v>37881.471</v>
      </c>
      <c r="H2047" s="15">
        <f t="shared" si="191"/>
        <v>-4450</v>
      </c>
      <c r="I2047" s="48" t="s">
        <v>8160</v>
      </c>
      <c r="J2047" s="49" t="s">
        <v>8161</v>
      </c>
      <c r="K2047" s="48">
        <v>-4450</v>
      </c>
      <c r="L2047" s="48" t="s">
        <v>10910</v>
      </c>
      <c r="M2047" s="49" t="s">
        <v>9369</v>
      </c>
      <c r="N2047" s="49"/>
      <c r="O2047" s="50" t="s">
        <v>8163</v>
      </c>
      <c r="P2047" s="50" t="s">
        <v>11430</v>
      </c>
    </row>
    <row r="2048" spans="1:16" ht="13.5" thickBot="1" x14ac:dyDescent="0.25">
      <c r="A2048" s="15" t="str">
        <f t="shared" si="186"/>
        <v> BRNO 6 </v>
      </c>
      <c r="B2048" s="21" t="str">
        <f t="shared" si="187"/>
        <v>I</v>
      </c>
      <c r="C2048" s="15">
        <f t="shared" si="188"/>
        <v>37881.470999999998</v>
      </c>
      <c r="D2048" s="19" t="str">
        <f t="shared" si="189"/>
        <v>vis</v>
      </c>
      <c r="E2048" s="47" t="e">
        <f>VLOOKUP(C2048,Active!C$21:E$693,3,FALSE)</f>
        <v>#N/A</v>
      </c>
      <c r="F2048" s="21" t="s">
        <v>9287</v>
      </c>
      <c r="G2048" s="19" t="str">
        <f t="shared" si="190"/>
        <v>37881.471</v>
      </c>
      <c r="H2048" s="15">
        <f t="shared" si="191"/>
        <v>-4450</v>
      </c>
      <c r="I2048" s="48" t="s">
        <v>8160</v>
      </c>
      <c r="J2048" s="49" t="s">
        <v>8161</v>
      </c>
      <c r="K2048" s="48">
        <v>-4450</v>
      </c>
      <c r="L2048" s="48" t="s">
        <v>10910</v>
      </c>
      <c r="M2048" s="49" t="s">
        <v>9369</v>
      </c>
      <c r="N2048" s="49"/>
      <c r="O2048" s="50" t="s">
        <v>8164</v>
      </c>
      <c r="P2048" s="50" t="s">
        <v>11430</v>
      </c>
    </row>
    <row r="2049" spans="1:16" ht="13.5" thickBot="1" x14ac:dyDescent="0.25">
      <c r="A2049" s="15" t="str">
        <f t="shared" si="186"/>
        <v> BRNO 6 </v>
      </c>
      <c r="B2049" s="21" t="str">
        <f t="shared" si="187"/>
        <v>I</v>
      </c>
      <c r="C2049" s="15">
        <f t="shared" si="188"/>
        <v>37881.472000000002</v>
      </c>
      <c r="D2049" s="19" t="str">
        <f t="shared" si="189"/>
        <v>vis</v>
      </c>
      <c r="E2049" s="47" t="e">
        <f>VLOOKUP(C2049,Active!C$21:E$693,3,FALSE)</f>
        <v>#N/A</v>
      </c>
      <c r="F2049" s="21" t="s">
        <v>9287</v>
      </c>
      <c r="G2049" s="19" t="str">
        <f t="shared" si="190"/>
        <v>37881.472</v>
      </c>
      <c r="H2049" s="15">
        <f t="shared" si="191"/>
        <v>-4450</v>
      </c>
      <c r="I2049" s="48" t="s">
        <v>8165</v>
      </c>
      <c r="J2049" s="49" t="s">
        <v>8166</v>
      </c>
      <c r="K2049" s="48">
        <v>-4450</v>
      </c>
      <c r="L2049" s="48" t="s">
        <v>10707</v>
      </c>
      <c r="M2049" s="49" t="s">
        <v>9369</v>
      </c>
      <c r="N2049" s="49"/>
      <c r="O2049" s="50" t="s">
        <v>11609</v>
      </c>
      <c r="P2049" s="50" t="s">
        <v>11430</v>
      </c>
    </row>
    <row r="2050" spans="1:16" ht="13.5" thickBot="1" x14ac:dyDescent="0.25">
      <c r="A2050" s="15" t="str">
        <f t="shared" si="186"/>
        <v> BRNO 6 </v>
      </c>
      <c r="B2050" s="21" t="str">
        <f t="shared" si="187"/>
        <v>I</v>
      </c>
      <c r="C2050" s="15">
        <f t="shared" si="188"/>
        <v>37881.472000000002</v>
      </c>
      <c r="D2050" s="19" t="str">
        <f t="shared" si="189"/>
        <v>vis</v>
      </c>
      <c r="E2050" s="47" t="e">
        <f>VLOOKUP(C2050,Active!C$21:E$693,3,FALSE)</f>
        <v>#N/A</v>
      </c>
      <c r="F2050" s="21" t="s">
        <v>9287</v>
      </c>
      <c r="G2050" s="19" t="str">
        <f t="shared" si="190"/>
        <v>37881.472</v>
      </c>
      <c r="H2050" s="15">
        <f t="shared" si="191"/>
        <v>-4450</v>
      </c>
      <c r="I2050" s="48" t="s">
        <v>8165</v>
      </c>
      <c r="J2050" s="49" t="s">
        <v>8166</v>
      </c>
      <c r="K2050" s="48">
        <v>-4450</v>
      </c>
      <c r="L2050" s="48" t="s">
        <v>10707</v>
      </c>
      <c r="M2050" s="49" t="s">
        <v>9369</v>
      </c>
      <c r="N2050" s="49"/>
      <c r="O2050" s="50" t="s">
        <v>8167</v>
      </c>
      <c r="P2050" s="50" t="s">
        <v>11430</v>
      </c>
    </row>
    <row r="2051" spans="1:16" ht="13.5" thickBot="1" x14ac:dyDescent="0.25">
      <c r="A2051" s="15" t="str">
        <f t="shared" si="186"/>
        <v> BRNO 6 </v>
      </c>
      <c r="B2051" s="21" t="str">
        <f t="shared" si="187"/>
        <v>I</v>
      </c>
      <c r="C2051" s="15">
        <f t="shared" si="188"/>
        <v>37881.472999999998</v>
      </c>
      <c r="D2051" s="19" t="str">
        <f t="shared" si="189"/>
        <v>vis</v>
      </c>
      <c r="E2051" s="47" t="e">
        <f>VLOOKUP(C2051,Active!C$21:E$693,3,FALSE)</f>
        <v>#N/A</v>
      </c>
      <c r="F2051" s="21" t="s">
        <v>9287</v>
      </c>
      <c r="G2051" s="19" t="str">
        <f t="shared" si="190"/>
        <v>37881.473</v>
      </c>
      <c r="H2051" s="15">
        <f t="shared" si="191"/>
        <v>-4450</v>
      </c>
      <c r="I2051" s="48" t="s">
        <v>8168</v>
      </c>
      <c r="J2051" s="49" t="s">
        <v>8169</v>
      </c>
      <c r="K2051" s="48">
        <v>-4450</v>
      </c>
      <c r="L2051" s="48" t="s">
        <v>7613</v>
      </c>
      <c r="M2051" s="49" t="s">
        <v>9369</v>
      </c>
      <c r="N2051" s="49"/>
      <c r="O2051" s="50" t="s">
        <v>8170</v>
      </c>
      <c r="P2051" s="50" t="s">
        <v>11430</v>
      </c>
    </row>
    <row r="2052" spans="1:16" ht="13.5" thickBot="1" x14ac:dyDescent="0.25">
      <c r="A2052" s="15" t="str">
        <f t="shared" si="186"/>
        <v> BRNO 6 </v>
      </c>
      <c r="B2052" s="21" t="str">
        <f t="shared" si="187"/>
        <v>I</v>
      </c>
      <c r="C2052" s="15">
        <f t="shared" si="188"/>
        <v>37881.472999999998</v>
      </c>
      <c r="D2052" s="19" t="str">
        <f t="shared" si="189"/>
        <v>vis</v>
      </c>
      <c r="E2052" s="47" t="e">
        <f>VLOOKUP(C2052,Active!C$21:E$693,3,FALSE)</f>
        <v>#N/A</v>
      </c>
      <c r="F2052" s="21" t="s">
        <v>9287</v>
      </c>
      <c r="G2052" s="19" t="str">
        <f t="shared" si="190"/>
        <v>37881.473</v>
      </c>
      <c r="H2052" s="15">
        <f t="shared" si="191"/>
        <v>-4450</v>
      </c>
      <c r="I2052" s="48" t="s">
        <v>8168</v>
      </c>
      <c r="J2052" s="49" t="s">
        <v>8169</v>
      </c>
      <c r="K2052" s="48">
        <v>-4450</v>
      </c>
      <c r="L2052" s="48" t="s">
        <v>7613</v>
      </c>
      <c r="M2052" s="49" t="s">
        <v>9369</v>
      </c>
      <c r="N2052" s="49"/>
      <c r="O2052" s="50" t="s">
        <v>8171</v>
      </c>
      <c r="P2052" s="50" t="s">
        <v>11430</v>
      </c>
    </row>
    <row r="2053" spans="1:16" ht="13.5" thickBot="1" x14ac:dyDescent="0.25">
      <c r="A2053" s="15" t="str">
        <f t="shared" si="186"/>
        <v> ST 27.317 </v>
      </c>
      <c r="B2053" s="21" t="str">
        <f t="shared" si="187"/>
        <v>I</v>
      </c>
      <c r="C2053" s="15">
        <f t="shared" si="188"/>
        <v>37882.650999999998</v>
      </c>
      <c r="D2053" s="19" t="str">
        <f t="shared" si="189"/>
        <v>vis</v>
      </c>
      <c r="E2053" s="47" t="e">
        <f>VLOOKUP(C2053,Active!C$21:E$693,3,FALSE)</f>
        <v>#N/A</v>
      </c>
      <c r="F2053" s="21" t="s">
        <v>9287</v>
      </c>
      <c r="G2053" s="19" t="str">
        <f t="shared" si="190"/>
        <v>37882.651</v>
      </c>
      <c r="H2053" s="15">
        <f t="shared" si="191"/>
        <v>-4449</v>
      </c>
      <c r="I2053" s="48" t="s">
        <v>8172</v>
      </c>
      <c r="J2053" s="49" t="s">
        <v>8173</v>
      </c>
      <c r="K2053" s="48">
        <v>-4449</v>
      </c>
      <c r="L2053" s="48" t="s">
        <v>10639</v>
      </c>
      <c r="M2053" s="49" t="s">
        <v>9369</v>
      </c>
      <c r="N2053" s="49"/>
      <c r="O2053" s="50" t="s">
        <v>11401</v>
      </c>
      <c r="P2053" s="50" t="s">
        <v>6970</v>
      </c>
    </row>
    <row r="2054" spans="1:16" ht="13.5" thickBot="1" x14ac:dyDescent="0.25">
      <c r="A2054" s="15" t="str">
        <f t="shared" si="186"/>
        <v> AA 10.60 </v>
      </c>
      <c r="B2054" s="21" t="str">
        <f t="shared" si="187"/>
        <v>I</v>
      </c>
      <c r="C2054" s="15">
        <f t="shared" si="188"/>
        <v>37887.43</v>
      </c>
      <c r="D2054" s="19" t="str">
        <f t="shared" si="189"/>
        <v>vis</v>
      </c>
      <c r="E2054" s="47" t="e">
        <f>VLOOKUP(C2054,Active!C$21:E$693,3,FALSE)</f>
        <v>#N/A</v>
      </c>
      <c r="F2054" s="21" t="s">
        <v>9287</v>
      </c>
      <c r="G2054" s="19" t="str">
        <f t="shared" si="190"/>
        <v>37887.430</v>
      </c>
      <c r="H2054" s="15">
        <f t="shared" si="191"/>
        <v>-4445</v>
      </c>
      <c r="I2054" s="48" t="s">
        <v>8174</v>
      </c>
      <c r="J2054" s="49" t="s">
        <v>8175</v>
      </c>
      <c r="K2054" s="48">
        <v>-4445</v>
      </c>
      <c r="L2054" s="48" t="s">
        <v>9288</v>
      </c>
      <c r="M2054" s="49" t="s">
        <v>9369</v>
      </c>
      <c r="N2054" s="49"/>
      <c r="O2054" s="50" t="s">
        <v>7520</v>
      </c>
      <c r="P2054" s="50" t="s">
        <v>7534</v>
      </c>
    </row>
    <row r="2055" spans="1:16" ht="13.5" thickBot="1" x14ac:dyDescent="0.25">
      <c r="A2055" s="15" t="str">
        <f t="shared" si="186"/>
        <v> AA 10.60 </v>
      </c>
      <c r="B2055" s="21" t="str">
        <f t="shared" si="187"/>
        <v>I</v>
      </c>
      <c r="C2055" s="15">
        <f t="shared" si="188"/>
        <v>37887.444000000003</v>
      </c>
      <c r="D2055" s="19" t="str">
        <f t="shared" si="189"/>
        <v>vis</v>
      </c>
      <c r="E2055" s="47" t="e">
        <f>VLOOKUP(C2055,Active!C$21:E$693,3,FALSE)</f>
        <v>#N/A</v>
      </c>
      <c r="F2055" s="21" t="s">
        <v>9287</v>
      </c>
      <c r="G2055" s="19" t="str">
        <f t="shared" si="190"/>
        <v>37887.444</v>
      </c>
      <c r="H2055" s="15">
        <f t="shared" si="191"/>
        <v>-4445</v>
      </c>
      <c r="I2055" s="48" t="s">
        <v>8176</v>
      </c>
      <c r="J2055" s="49" t="s">
        <v>8177</v>
      </c>
      <c r="K2055" s="48">
        <v>-4445</v>
      </c>
      <c r="L2055" s="48" t="s">
        <v>10843</v>
      </c>
      <c r="M2055" s="49" t="s">
        <v>9369</v>
      </c>
      <c r="N2055" s="49"/>
      <c r="O2055" s="50" t="s">
        <v>7530</v>
      </c>
      <c r="P2055" s="50" t="s">
        <v>7534</v>
      </c>
    </row>
    <row r="2056" spans="1:16" ht="13.5" thickBot="1" x14ac:dyDescent="0.25">
      <c r="A2056" s="15" t="str">
        <f t="shared" si="186"/>
        <v> AA 10.60 </v>
      </c>
      <c r="B2056" s="21" t="str">
        <f t="shared" si="187"/>
        <v>I</v>
      </c>
      <c r="C2056" s="15">
        <f t="shared" si="188"/>
        <v>37899.383000000002</v>
      </c>
      <c r="D2056" s="19" t="str">
        <f t="shared" si="189"/>
        <v>vis</v>
      </c>
      <c r="E2056" s="47" t="e">
        <f>VLOOKUP(C2056,Active!C$21:E$693,3,FALSE)</f>
        <v>#N/A</v>
      </c>
      <c r="F2056" s="21" t="s">
        <v>9287</v>
      </c>
      <c r="G2056" s="19" t="str">
        <f t="shared" si="190"/>
        <v>37899.383</v>
      </c>
      <c r="H2056" s="15">
        <f t="shared" si="191"/>
        <v>-4435</v>
      </c>
      <c r="I2056" s="48" t="s">
        <v>8178</v>
      </c>
      <c r="J2056" s="49" t="s">
        <v>8179</v>
      </c>
      <c r="K2056" s="48">
        <v>-4435</v>
      </c>
      <c r="L2056" s="48" t="s">
        <v>9288</v>
      </c>
      <c r="M2056" s="49" t="s">
        <v>9369</v>
      </c>
      <c r="N2056" s="49"/>
      <c r="O2056" s="50" t="s">
        <v>7520</v>
      </c>
      <c r="P2056" s="50" t="s">
        <v>7534</v>
      </c>
    </row>
    <row r="2057" spans="1:16" ht="13.5" thickBot="1" x14ac:dyDescent="0.25">
      <c r="A2057" s="15" t="str">
        <f t="shared" si="186"/>
        <v> AA 10.60 </v>
      </c>
      <c r="B2057" s="21" t="str">
        <f t="shared" si="187"/>
        <v>I</v>
      </c>
      <c r="C2057" s="15">
        <f t="shared" si="188"/>
        <v>37899.385000000002</v>
      </c>
      <c r="D2057" s="19" t="str">
        <f t="shared" si="189"/>
        <v>vis</v>
      </c>
      <c r="E2057" s="47" t="e">
        <f>VLOOKUP(C2057,Active!C$21:E$693,3,FALSE)</f>
        <v>#N/A</v>
      </c>
      <c r="F2057" s="21" t="s">
        <v>9287</v>
      </c>
      <c r="G2057" s="19" t="str">
        <f t="shared" si="190"/>
        <v>37899.385</v>
      </c>
      <c r="H2057" s="15">
        <f t="shared" si="191"/>
        <v>-4435</v>
      </c>
      <c r="I2057" s="48" t="s">
        <v>8180</v>
      </c>
      <c r="J2057" s="49" t="s">
        <v>8181</v>
      </c>
      <c r="K2057" s="48">
        <v>-4435</v>
      </c>
      <c r="L2057" s="48" t="s">
        <v>10639</v>
      </c>
      <c r="M2057" s="49" t="s">
        <v>9369</v>
      </c>
      <c r="N2057" s="49"/>
      <c r="O2057" s="50" t="s">
        <v>11455</v>
      </c>
      <c r="P2057" s="50" t="s">
        <v>7534</v>
      </c>
    </row>
    <row r="2058" spans="1:16" ht="13.5" thickBot="1" x14ac:dyDescent="0.25">
      <c r="A2058" s="15" t="str">
        <f t="shared" si="186"/>
        <v> BRNO 6 </v>
      </c>
      <c r="B2058" s="21" t="str">
        <f t="shared" si="187"/>
        <v>I</v>
      </c>
      <c r="C2058" s="15">
        <f t="shared" si="188"/>
        <v>37899.385999999999</v>
      </c>
      <c r="D2058" s="19" t="str">
        <f t="shared" si="189"/>
        <v>vis</v>
      </c>
      <c r="E2058" s="47" t="e">
        <f>VLOOKUP(C2058,Active!C$21:E$693,3,FALSE)</f>
        <v>#N/A</v>
      </c>
      <c r="F2058" s="21" t="s">
        <v>9287</v>
      </c>
      <c r="G2058" s="19" t="str">
        <f t="shared" si="190"/>
        <v>37899.386</v>
      </c>
      <c r="H2058" s="15">
        <f t="shared" si="191"/>
        <v>-4435</v>
      </c>
      <c r="I2058" s="48" t="s">
        <v>8182</v>
      </c>
      <c r="J2058" s="49" t="s">
        <v>8183</v>
      </c>
      <c r="K2058" s="48">
        <v>-4435</v>
      </c>
      <c r="L2058" s="48" t="s">
        <v>10817</v>
      </c>
      <c r="M2058" s="49" t="s">
        <v>9369</v>
      </c>
      <c r="N2058" s="49"/>
      <c r="O2058" s="50" t="s">
        <v>8142</v>
      </c>
      <c r="P2058" s="50" t="s">
        <v>11430</v>
      </c>
    </row>
    <row r="2059" spans="1:16" ht="13.5" thickBot="1" x14ac:dyDescent="0.25">
      <c r="A2059" s="15" t="str">
        <f t="shared" ref="A2059:A2122" si="192">P2059</f>
        <v> BRNO 6 </v>
      </c>
      <c r="B2059" s="21" t="str">
        <f t="shared" ref="B2059:B2122" si="193">IF(H2059=INT(H2059),"I","II")</f>
        <v>I</v>
      </c>
      <c r="C2059" s="15">
        <f t="shared" ref="C2059:C2122" si="194">1*G2059</f>
        <v>37899.387000000002</v>
      </c>
      <c r="D2059" s="19" t="str">
        <f t="shared" ref="D2059:D2122" si="195">VLOOKUP(F2059,I$1:J$5,2,FALSE)</f>
        <v>vis</v>
      </c>
      <c r="E2059" s="47" t="e">
        <f>VLOOKUP(C2059,Active!C$21:E$693,3,FALSE)</f>
        <v>#N/A</v>
      </c>
      <c r="F2059" s="21" t="s">
        <v>9287</v>
      </c>
      <c r="G2059" s="19" t="str">
        <f t="shared" ref="G2059:G2122" si="196">MID(I2059,3,LEN(I2059)-3)</f>
        <v>37899.387</v>
      </c>
      <c r="H2059" s="15">
        <f t="shared" ref="H2059:H2122" si="197">1*K2059</f>
        <v>-4435</v>
      </c>
      <c r="I2059" s="48" t="s">
        <v>8184</v>
      </c>
      <c r="J2059" s="49" t="s">
        <v>8185</v>
      </c>
      <c r="K2059" s="48">
        <v>-4435</v>
      </c>
      <c r="L2059" s="48" t="s">
        <v>10615</v>
      </c>
      <c r="M2059" s="49" t="s">
        <v>9369</v>
      </c>
      <c r="N2059" s="49"/>
      <c r="O2059" s="50" t="s">
        <v>11597</v>
      </c>
      <c r="P2059" s="50" t="s">
        <v>11430</v>
      </c>
    </row>
    <row r="2060" spans="1:16" ht="13.5" thickBot="1" x14ac:dyDescent="0.25">
      <c r="A2060" s="15" t="str">
        <f t="shared" si="192"/>
        <v> AA 10.60 </v>
      </c>
      <c r="B2060" s="21" t="str">
        <f t="shared" si="193"/>
        <v>I</v>
      </c>
      <c r="C2060" s="15">
        <f t="shared" si="194"/>
        <v>37899.394</v>
      </c>
      <c r="D2060" s="19" t="str">
        <f t="shared" si="195"/>
        <v>vis</v>
      </c>
      <c r="E2060" s="47" t="e">
        <f>VLOOKUP(C2060,Active!C$21:E$693,3,FALSE)</f>
        <v>#N/A</v>
      </c>
      <c r="F2060" s="21" t="s">
        <v>9287</v>
      </c>
      <c r="G2060" s="19" t="str">
        <f t="shared" si="196"/>
        <v>37899.394</v>
      </c>
      <c r="H2060" s="15">
        <f t="shared" si="197"/>
        <v>-4435</v>
      </c>
      <c r="I2060" s="48" t="s">
        <v>8186</v>
      </c>
      <c r="J2060" s="49" t="s">
        <v>8187</v>
      </c>
      <c r="K2060" s="48">
        <v>-4435</v>
      </c>
      <c r="L2060" s="48" t="s">
        <v>10699</v>
      </c>
      <c r="M2060" s="49" t="s">
        <v>9369</v>
      </c>
      <c r="N2060" s="49"/>
      <c r="O2060" s="50" t="s">
        <v>11458</v>
      </c>
      <c r="P2060" s="50" t="s">
        <v>7534</v>
      </c>
    </row>
    <row r="2061" spans="1:16" ht="13.5" thickBot="1" x14ac:dyDescent="0.25">
      <c r="A2061" s="15" t="str">
        <f t="shared" si="192"/>
        <v> AA 10.60 </v>
      </c>
      <c r="B2061" s="21" t="str">
        <f t="shared" si="193"/>
        <v>I</v>
      </c>
      <c r="C2061" s="15">
        <f t="shared" si="194"/>
        <v>37899.394999999997</v>
      </c>
      <c r="D2061" s="19" t="str">
        <f t="shared" si="195"/>
        <v>vis</v>
      </c>
      <c r="E2061" s="47" t="e">
        <f>VLOOKUP(C2061,Active!C$21:E$693,3,FALSE)</f>
        <v>#N/A</v>
      </c>
      <c r="F2061" s="21" t="s">
        <v>9287</v>
      </c>
      <c r="G2061" s="19" t="str">
        <f t="shared" si="196"/>
        <v>37899.395</v>
      </c>
      <c r="H2061" s="15">
        <f t="shared" si="197"/>
        <v>-4435</v>
      </c>
      <c r="I2061" s="48" t="s">
        <v>8188</v>
      </c>
      <c r="J2061" s="49" t="s">
        <v>8189</v>
      </c>
      <c r="K2061" s="48">
        <v>-4435</v>
      </c>
      <c r="L2061" s="48" t="s">
        <v>10760</v>
      </c>
      <c r="M2061" s="49" t="s">
        <v>9369</v>
      </c>
      <c r="N2061" s="49"/>
      <c r="O2061" s="50" t="s">
        <v>7530</v>
      </c>
      <c r="P2061" s="50" t="s">
        <v>7534</v>
      </c>
    </row>
    <row r="2062" spans="1:16" ht="13.5" thickBot="1" x14ac:dyDescent="0.25">
      <c r="A2062" s="15" t="str">
        <f t="shared" si="192"/>
        <v> BRNO 6 </v>
      </c>
      <c r="B2062" s="21" t="str">
        <f t="shared" si="193"/>
        <v>I</v>
      </c>
      <c r="C2062" s="15">
        <f t="shared" si="194"/>
        <v>37899.410000000003</v>
      </c>
      <c r="D2062" s="19" t="str">
        <f t="shared" si="195"/>
        <v>vis</v>
      </c>
      <c r="E2062" s="47" t="e">
        <f>VLOOKUP(C2062,Active!C$21:E$693,3,FALSE)</f>
        <v>#N/A</v>
      </c>
      <c r="F2062" s="21" t="s">
        <v>9287</v>
      </c>
      <c r="G2062" s="19" t="str">
        <f t="shared" si="196"/>
        <v>37899.410</v>
      </c>
      <c r="H2062" s="15">
        <f t="shared" si="197"/>
        <v>-4435</v>
      </c>
      <c r="I2062" s="48" t="s">
        <v>8190</v>
      </c>
      <c r="J2062" s="49" t="s">
        <v>8191</v>
      </c>
      <c r="K2062" s="48">
        <v>-4435</v>
      </c>
      <c r="L2062" s="48" t="s">
        <v>8192</v>
      </c>
      <c r="M2062" s="49" t="s">
        <v>9369</v>
      </c>
      <c r="N2062" s="49"/>
      <c r="O2062" s="50" t="s">
        <v>11615</v>
      </c>
      <c r="P2062" s="50" t="s">
        <v>11430</v>
      </c>
    </row>
    <row r="2063" spans="1:16" ht="13.5" thickBot="1" x14ac:dyDescent="0.25">
      <c r="A2063" s="15" t="str">
        <f t="shared" si="192"/>
        <v> AA 10.60 </v>
      </c>
      <c r="B2063" s="21" t="str">
        <f t="shared" si="193"/>
        <v>I</v>
      </c>
      <c r="C2063" s="15">
        <f t="shared" si="194"/>
        <v>37905.358</v>
      </c>
      <c r="D2063" s="19" t="str">
        <f t="shared" si="195"/>
        <v>vis</v>
      </c>
      <c r="E2063" s="47" t="e">
        <f>VLOOKUP(C2063,Active!C$21:E$693,3,FALSE)</f>
        <v>#N/A</v>
      </c>
      <c r="F2063" s="21" t="s">
        <v>9287</v>
      </c>
      <c r="G2063" s="19" t="str">
        <f t="shared" si="196"/>
        <v>37905.358</v>
      </c>
      <c r="H2063" s="15">
        <f t="shared" si="197"/>
        <v>-4430</v>
      </c>
      <c r="I2063" s="48" t="s">
        <v>8193</v>
      </c>
      <c r="J2063" s="49" t="s">
        <v>8194</v>
      </c>
      <c r="K2063" s="48">
        <v>-4430</v>
      </c>
      <c r="L2063" s="48" t="s">
        <v>10625</v>
      </c>
      <c r="M2063" s="49" t="s">
        <v>9369</v>
      </c>
      <c r="N2063" s="49"/>
      <c r="O2063" s="50" t="s">
        <v>11455</v>
      </c>
      <c r="P2063" s="50" t="s">
        <v>7534</v>
      </c>
    </row>
    <row r="2064" spans="1:16" ht="13.5" thickBot="1" x14ac:dyDescent="0.25">
      <c r="A2064" s="15" t="str">
        <f t="shared" si="192"/>
        <v> BRNO 6 </v>
      </c>
      <c r="B2064" s="21" t="str">
        <f t="shared" si="193"/>
        <v>I</v>
      </c>
      <c r="C2064" s="15">
        <f t="shared" si="194"/>
        <v>37905.360000000001</v>
      </c>
      <c r="D2064" s="19" t="str">
        <f t="shared" si="195"/>
        <v>vis</v>
      </c>
      <c r="E2064" s="47" t="e">
        <f>VLOOKUP(C2064,Active!C$21:E$693,3,FALSE)</f>
        <v>#N/A</v>
      </c>
      <c r="F2064" s="21" t="s">
        <v>9287</v>
      </c>
      <c r="G2064" s="19" t="str">
        <f t="shared" si="196"/>
        <v>37905.360</v>
      </c>
      <c r="H2064" s="15">
        <f t="shared" si="197"/>
        <v>-4430</v>
      </c>
      <c r="I2064" s="48" t="s">
        <v>8195</v>
      </c>
      <c r="J2064" s="49" t="s">
        <v>8196</v>
      </c>
      <c r="K2064" s="48">
        <v>-4430</v>
      </c>
      <c r="L2064" s="48" t="s">
        <v>7644</v>
      </c>
      <c r="M2064" s="49" t="s">
        <v>9369</v>
      </c>
      <c r="N2064" s="49"/>
      <c r="O2064" s="50" t="s">
        <v>8142</v>
      </c>
      <c r="P2064" s="50" t="s">
        <v>11430</v>
      </c>
    </row>
    <row r="2065" spans="1:16" ht="13.5" thickBot="1" x14ac:dyDescent="0.25">
      <c r="A2065" s="15" t="str">
        <f t="shared" si="192"/>
        <v> AA 10.60 </v>
      </c>
      <c r="B2065" s="21" t="str">
        <f t="shared" si="193"/>
        <v>I</v>
      </c>
      <c r="C2065" s="15">
        <f t="shared" si="194"/>
        <v>37905.362999999998</v>
      </c>
      <c r="D2065" s="19" t="str">
        <f t="shared" si="195"/>
        <v>vis</v>
      </c>
      <c r="E2065" s="47" t="e">
        <f>VLOOKUP(C2065,Active!C$21:E$693,3,FALSE)</f>
        <v>#N/A</v>
      </c>
      <c r="F2065" s="21" t="s">
        <v>9287</v>
      </c>
      <c r="G2065" s="19" t="str">
        <f t="shared" si="196"/>
        <v>37905.363</v>
      </c>
      <c r="H2065" s="15">
        <f t="shared" si="197"/>
        <v>-4430</v>
      </c>
      <c r="I2065" s="48" t="s">
        <v>8197</v>
      </c>
      <c r="J2065" s="49" t="s">
        <v>8198</v>
      </c>
      <c r="K2065" s="48">
        <v>-4430</v>
      </c>
      <c r="L2065" s="48" t="s">
        <v>10615</v>
      </c>
      <c r="M2065" s="49" t="s">
        <v>9369</v>
      </c>
      <c r="N2065" s="49"/>
      <c r="O2065" s="50" t="s">
        <v>7520</v>
      </c>
      <c r="P2065" s="50" t="s">
        <v>7534</v>
      </c>
    </row>
    <row r="2066" spans="1:16" ht="13.5" thickBot="1" x14ac:dyDescent="0.25">
      <c r="A2066" s="15" t="str">
        <f t="shared" si="192"/>
        <v> AA 10.60 </v>
      </c>
      <c r="B2066" s="21" t="str">
        <f t="shared" si="193"/>
        <v>I</v>
      </c>
      <c r="C2066" s="15">
        <f t="shared" si="194"/>
        <v>37905.362999999998</v>
      </c>
      <c r="D2066" s="19" t="str">
        <f t="shared" si="195"/>
        <v>vis</v>
      </c>
      <c r="E2066" s="47" t="e">
        <f>VLOOKUP(C2066,Active!C$21:E$693,3,FALSE)</f>
        <v>#N/A</v>
      </c>
      <c r="F2066" s="21" t="s">
        <v>9287</v>
      </c>
      <c r="G2066" s="19" t="str">
        <f t="shared" si="196"/>
        <v>37905.363</v>
      </c>
      <c r="H2066" s="15">
        <f t="shared" si="197"/>
        <v>-4430</v>
      </c>
      <c r="I2066" s="48" t="s">
        <v>8197</v>
      </c>
      <c r="J2066" s="49" t="s">
        <v>8198</v>
      </c>
      <c r="K2066" s="48">
        <v>-4430</v>
      </c>
      <c r="L2066" s="48" t="s">
        <v>10615</v>
      </c>
      <c r="M2066" s="49" t="s">
        <v>9369</v>
      </c>
      <c r="N2066" s="49"/>
      <c r="O2066" s="50" t="s">
        <v>11413</v>
      </c>
      <c r="P2066" s="50" t="s">
        <v>7534</v>
      </c>
    </row>
    <row r="2067" spans="1:16" ht="13.5" thickBot="1" x14ac:dyDescent="0.25">
      <c r="A2067" s="15" t="str">
        <f t="shared" si="192"/>
        <v> BRNO 6 </v>
      </c>
      <c r="B2067" s="21" t="str">
        <f t="shared" si="193"/>
        <v>I</v>
      </c>
      <c r="C2067" s="15">
        <f t="shared" si="194"/>
        <v>37905.366000000002</v>
      </c>
      <c r="D2067" s="19" t="str">
        <f t="shared" si="195"/>
        <v>vis</v>
      </c>
      <c r="E2067" s="47" t="e">
        <f>VLOOKUP(C2067,Active!C$21:E$693,3,FALSE)</f>
        <v>#N/A</v>
      </c>
      <c r="F2067" s="21" t="s">
        <v>9287</v>
      </c>
      <c r="G2067" s="19" t="str">
        <f t="shared" si="196"/>
        <v>37905.366</v>
      </c>
      <c r="H2067" s="15">
        <f t="shared" si="197"/>
        <v>-4430</v>
      </c>
      <c r="I2067" s="48" t="s">
        <v>8199</v>
      </c>
      <c r="J2067" s="49" t="s">
        <v>8200</v>
      </c>
      <c r="K2067" s="48">
        <v>-4430</v>
      </c>
      <c r="L2067" s="48" t="s">
        <v>10742</v>
      </c>
      <c r="M2067" s="49" t="s">
        <v>9369</v>
      </c>
      <c r="N2067" s="49"/>
      <c r="O2067" s="50" t="s">
        <v>11597</v>
      </c>
      <c r="P2067" s="50" t="s">
        <v>11430</v>
      </c>
    </row>
    <row r="2068" spans="1:16" ht="13.5" thickBot="1" x14ac:dyDescent="0.25">
      <c r="A2068" s="15" t="str">
        <f t="shared" si="192"/>
        <v> AA 10.60 </v>
      </c>
      <c r="B2068" s="21" t="str">
        <f t="shared" si="193"/>
        <v>I</v>
      </c>
      <c r="C2068" s="15">
        <f t="shared" si="194"/>
        <v>37911.336000000003</v>
      </c>
      <c r="D2068" s="19" t="str">
        <f t="shared" si="195"/>
        <v>vis</v>
      </c>
      <c r="E2068" s="47" t="e">
        <f>VLOOKUP(C2068,Active!C$21:E$693,3,FALSE)</f>
        <v>#N/A</v>
      </c>
      <c r="F2068" s="21" t="s">
        <v>9287</v>
      </c>
      <c r="G2068" s="19" t="str">
        <f t="shared" si="196"/>
        <v>37911.336</v>
      </c>
      <c r="H2068" s="15">
        <f t="shared" si="197"/>
        <v>-4425</v>
      </c>
      <c r="I2068" s="48" t="s">
        <v>8201</v>
      </c>
      <c r="J2068" s="49" t="s">
        <v>8202</v>
      </c>
      <c r="K2068" s="48">
        <v>-4425</v>
      </c>
      <c r="L2068" s="48" t="s">
        <v>7644</v>
      </c>
      <c r="M2068" s="49" t="s">
        <v>9369</v>
      </c>
      <c r="N2068" s="49"/>
      <c r="O2068" s="50" t="s">
        <v>11413</v>
      </c>
      <c r="P2068" s="50" t="s">
        <v>7534</v>
      </c>
    </row>
    <row r="2069" spans="1:16" ht="13.5" thickBot="1" x14ac:dyDescent="0.25">
      <c r="A2069" s="15" t="str">
        <f t="shared" si="192"/>
        <v>BAVM 15 </v>
      </c>
      <c r="B2069" s="21" t="str">
        <f t="shared" si="193"/>
        <v>I</v>
      </c>
      <c r="C2069" s="15">
        <f t="shared" si="194"/>
        <v>37911.345000000001</v>
      </c>
      <c r="D2069" s="19" t="str">
        <f t="shared" si="195"/>
        <v>vis</v>
      </c>
      <c r="E2069" s="47" t="e">
        <f>VLOOKUP(C2069,Active!C$21:E$693,3,FALSE)</f>
        <v>#N/A</v>
      </c>
      <c r="F2069" s="21" t="s">
        <v>9287</v>
      </c>
      <c r="G2069" s="19" t="str">
        <f t="shared" si="196"/>
        <v>37911.345</v>
      </c>
      <c r="H2069" s="15">
        <f t="shared" si="197"/>
        <v>-4425</v>
      </c>
      <c r="I2069" s="48" t="s">
        <v>8203</v>
      </c>
      <c r="J2069" s="49" t="s">
        <v>8204</v>
      </c>
      <c r="K2069" s="48">
        <v>-4425</v>
      </c>
      <c r="L2069" s="48" t="s">
        <v>10710</v>
      </c>
      <c r="M2069" s="49" t="s">
        <v>9369</v>
      </c>
      <c r="N2069" s="49"/>
      <c r="O2069" s="50" t="s">
        <v>11589</v>
      </c>
      <c r="P2069" s="51" t="s">
        <v>7714</v>
      </c>
    </row>
    <row r="2070" spans="1:16" ht="13.5" thickBot="1" x14ac:dyDescent="0.25">
      <c r="A2070" s="15" t="str">
        <f t="shared" si="192"/>
        <v>BAVM 15 </v>
      </c>
      <c r="B2070" s="21" t="str">
        <f t="shared" si="193"/>
        <v>I</v>
      </c>
      <c r="C2070" s="15">
        <f t="shared" si="194"/>
        <v>37911.347000000002</v>
      </c>
      <c r="D2070" s="19" t="str">
        <f t="shared" si="195"/>
        <v>vis</v>
      </c>
      <c r="E2070" s="47" t="e">
        <f>VLOOKUP(C2070,Active!C$21:E$693,3,FALSE)</f>
        <v>#N/A</v>
      </c>
      <c r="F2070" s="21" t="s">
        <v>9287</v>
      </c>
      <c r="G2070" s="19" t="str">
        <f t="shared" si="196"/>
        <v>37911.347</v>
      </c>
      <c r="H2070" s="15">
        <f t="shared" si="197"/>
        <v>-4425</v>
      </c>
      <c r="I2070" s="48" t="s">
        <v>8205</v>
      </c>
      <c r="J2070" s="49" t="s">
        <v>8206</v>
      </c>
      <c r="K2070" s="48">
        <v>-4425</v>
      </c>
      <c r="L2070" s="48" t="s">
        <v>10760</v>
      </c>
      <c r="M2070" s="49" t="s">
        <v>9369</v>
      </c>
      <c r="N2070" s="49"/>
      <c r="O2070" s="50" t="s">
        <v>11592</v>
      </c>
      <c r="P2070" s="51" t="s">
        <v>7714</v>
      </c>
    </row>
    <row r="2071" spans="1:16" ht="13.5" thickBot="1" x14ac:dyDescent="0.25">
      <c r="A2071" s="15" t="str">
        <f t="shared" si="192"/>
        <v> BRNO 6 </v>
      </c>
      <c r="B2071" s="21" t="str">
        <f t="shared" si="193"/>
        <v>I</v>
      </c>
      <c r="C2071" s="15">
        <f t="shared" si="194"/>
        <v>37911.364000000001</v>
      </c>
      <c r="D2071" s="19" t="str">
        <f t="shared" si="195"/>
        <v>vis</v>
      </c>
      <c r="E2071" s="47" t="e">
        <f>VLOOKUP(C2071,Active!C$21:E$693,3,FALSE)</f>
        <v>#N/A</v>
      </c>
      <c r="F2071" s="21" t="s">
        <v>9287</v>
      </c>
      <c r="G2071" s="19" t="str">
        <f t="shared" si="196"/>
        <v>37911.364</v>
      </c>
      <c r="H2071" s="15">
        <f t="shared" si="197"/>
        <v>-4425</v>
      </c>
      <c r="I2071" s="48" t="s">
        <v>8207</v>
      </c>
      <c r="J2071" s="49" t="s">
        <v>8208</v>
      </c>
      <c r="K2071" s="48">
        <v>-4425</v>
      </c>
      <c r="L2071" s="48" t="s">
        <v>8209</v>
      </c>
      <c r="M2071" s="49" t="s">
        <v>9369</v>
      </c>
      <c r="N2071" s="49"/>
      <c r="O2071" s="50" t="s">
        <v>11606</v>
      </c>
      <c r="P2071" s="50" t="s">
        <v>11430</v>
      </c>
    </row>
    <row r="2072" spans="1:16" ht="13.5" thickBot="1" x14ac:dyDescent="0.25">
      <c r="A2072" s="15" t="str">
        <f t="shared" si="192"/>
        <v> AA 10.60 </v>
      </c>
      <c r="B2072" s="21" t="str">
        <f t="shared" si="193"/>
        <v>I</v>
      </c>
      <c r="C2072" s="15">
        <f t="shared" si="194"/>
        <v>37917.311000000002</v>
      </c>
      <c r="D2072" s="19" t="str">
        <f t="shared" si="195"/>
        <v>vis</v>
      </c>
      <c r="E2072" s="47" t="e">
        <f>VLOOKUP(C2072,Active!C$21:E$693,3,FALSE)</f>
        <v>#N/A</v>
      </c>
      <c r="F2072" s="21" t="s">
        <v>9287</v>
      </c>
      <c r="G2072" s="19" t="str">
        <f t="shared" si="196"/>
        <v>37917.311</v>
      </c>
      <c r="H2072" s="15">
        <f t="shared" si="197"/>
        <v>-4420</v>
      </c>
      <c r="I2072" s="48" t="s">
        <v>8213</v>
      </c>
      <c r="J2072" s="49" t="s">
        <v>8214</v>
      </c>
      <c r="K2072" s="48">
        <v>-4420</v>
      </c>
      <c r="L2072" s="48" t="s">
        <v>10625</v>
      </c>
      <c r="M2072" s="49" t="s">
        <v>9369</v>
      </c>
      <c r="N2072" s="49"/>
      <c r="O2072" s="50" t="s">
        <v>11413</v>
      </c>
      <c r="P2072" s="50" t="s">
        <v>7534</v>
      </c>
    </row>
    <row r="2073" spans="1:16" ht="13.5" thickBot="1" x14ac:dyDescent="0.25">
      <c r="A2073" s="15" t="str">
        <f t="shared" si="192"/>
        <v>BAVM 15 </v>
      </c>
      <c r="B2073" s="21" t="str">
        <f t="shared" si="193"/>
        <v>I</v>
      </c>
      <c r="C2073" s="15">
        <f t="shared" si="194"/>
        <v>37917.315999999999</v>
      </c>
      <c r="D2073" s="19" t="str">
        <f t="shared" si="195"/>
        <v>vis</v>
      </c>
      <c r="E2073" s="47" t="e">
        <f>VLOOKUP(C2073,Active!C$21:E$693,3,FALSE)</f>
        <v>#N/A</v>
      </c>
      <c r="F2073" s="21" t="s">
        <v>9287</v>
      </c>
      <c r="G2073" s="19" t="str">
        <f t="shared" si="196"/>
        <v>37917.316</v>
      </c>
      <c r="H2073" s="15">
        <f t="shared" si="197"/>
        <v>-4420</v>
      </c>
      <c r="I2073" s="48" t="s">
        <v>8215</v>
      </c>
      <c r="J2073" s="49" t="s">
        <v>8216</v>
      </c>
      <c r="K2073" s="48">
        <v>-4420</v>
      </c>
      <c r="L2073" s="48" t="s">
        <v>10615</v>
      </c>
      <c r="M2073" s="49" t="s">
        <v>9369</v>
      </c>
      <c r="N2073" s="49"/>
      <c r="O2073" s="50" t="s">
        <v>7713</v>
      </c>
      <c r="P2073" s="51" t="s">
        <v>7714</v>
      </c>
    </row>
    <row r="2074" spans="1:16" ht="13.5" thickBot="1" x14ac:dyDescent="0.25">
      <c r="A2074" s="15" t="str">
        <f t="shared" si="192"/>
        <v> ST 27.317 </v>
      </c>
      <c r="B2074" s="21" t="str">
        <f t="shared" si="193"/>
        <v>I</v>
      </c>
      <c r="C2074" s="15">
        <f t="shared" si="194"/>
        <v>37919.703000000001</v>
      </c>
      <c r="D2074" s="19" t="str">
        <f t="shared" si="195"/>
        <v>vis</v>
      </c>
      <c r="E2074" s="47" t="e">
        <f>VLOOKUP(C2074,Active!C$21:E$693,3,FALSE)</f>
        <v>#N/A</v>
      </c>
      <c r="F2074" s="21" t="s">
        <v>9287</v>
      </c>
      <c r="G2074" s="19" t="str">
        <f t="shared" si="196"/>
        <v>37919.703</v>
      </c>
      <c r="H2074" s="15">
        <f t="shared" si="197"/>
        <v>-4418</v>
      </c>
      <c r="I2074" s="48" t="s">
        <v>8217</v>
      </c>
      <c r="J2074" s="49" t="s">
        <v>8218</v>
      </c>
      <c r="K2074" s="48">
        <v>-4418</v>
      </c>
      <c r="L2074" s="48" t="s">
        <v>7644</v>
      </c>
      <c r="M2074" s="49" t="s">
        <v>9369</v>
      </c>
      <c r="N2074" s="49"/>
      <c r="O2074" s="50" t="s">
        <v>11401</v>
      </c>
      <c r="P2074" s="50" t="s">
        <v>6970</v>
      </c>
    </row>
    <row r="2075" spans="1:16" ht="13.5" thickBot="1" x14ac:dyDescent="0.25">
      <c r="A2075" s="15" t="str">
        <f t="shared" si="192"/>
        <v> AA 10.60 </v>
      </c>
      <c r="B2075" s="21" t="str">
        <f t="shared" si="193"/>
        <v>I</v>
      </c>
      <c r="C2075" s="15">
        <f t="shared" si="194"/>
        <v>37923.288</v>
      </c>
      <c r="D2075" s="19" t="str">
        <f t="shared" si="195"/>
        <v>vis</v>
      </c>
      <c r="E2075" s="47" t="e">
        <f>VLOOKUP(C2075,Active!C$21:E$693,3,FALSE)</f>
        <v>#N/A</v>
      </c>
      <c r="F2075" s="21" t="s">
        <v>9287</v>
      </c>
      <c r="G2075" s="19" t="str">
        <f t="shared" si="196"/>
        <v>37923.288</v>
      </c>
      <c r="H2075" s="15">
        <f t="shared" si="197"/>
        <v>-4415</v>
      </c>
      <c r="I2075" s="48" t="s">
        <v>8219</v>
      </c>
      <c r="J2075" s="49" t="s">
        <v>8220</v>
      </c>
      <c r="K2075" s="48">
        <v>-4415</v>
      </c>
      <c r="L2075" s="48" t="s">
        <v>9288</v>
      </c>
      <c r="M2075" s="49" t="s">
        <v>9369</v>
      </c>
      <c r="N2075" s="49"/>
      <c r="O2075" s="50" t="s">
        <v>11413</v>
      </c>
      <c r="P2075" s="50" t="s">
        <v>7534</v>
      </c>
    </row>
    <row r="2076" spans="1:16" ht="13.5" thickBot="1" x14ac:dyDescent="0.25">
      <c r="A2076" s="15" t="str">
        <f t="shared" si="192"/>
        <v>BAVM 15 </v>
      </c>
      <c r="B2076" s="21" t="str">
        <f t="shared" si="193"/>
        <v>I</v>
      </c>
      <c r="C2076" s="15">
        <f t="shared" si="194"/>
        <v>37924.487000000001</v>
      </c>
      <c r="D2076" s="19" t="str">
        <f t="shared" si="195"/>
        <v>vis</v>
      </c>
      <c r="E2076" s="47" t="e">
        <f>VLOOKUP(C2076,Active!C$21:E$693,3,FALSE)</f>
        <v>#N/A</v>
      </c>
      <c r="F2076" s="21" t="s">
        <v>9287</v>
      </c>
      <c r="G2076" s="19" t="str">
        <f t="shared" si="196"/>
        <v>37924.487</v>
      </c>
      <c r="H2076" s="15">
        <f t="shared" si="197"/>
        <v>-4414</v>
      </c>
      <c r="I2076" s="48" t="s">
        <v>8221</v>
      </c>
      <c r="J2076" s="49" t="s">
        <v>8222</v>
      </c>
      <c r="K2076" s="48">
        <v>-4414</v>
      </c>
      <c r="L2076" s="48" t="s">
        <v>10615</v>
      </c>
      <c r="M2076" s="49" t="s">
        <v>9369</v>
      </c>
      <c r="N2076" s="49"/>
      <c r="O2076" s="50" t="s">
        <v>11592</v>
      </c>
      <c r="P2076" s="51" t="s">
        <v>7714</v>
      </c>
    </row>
    <row r="2077" spans="1:16" ht="13.5" thickBot="1" x14ac:dyDescent="0.25">
      <c r="A2077" s="15" t="str">
        <f t="shared" si="192"/>
        <v> ST 27.317 </v>
      </c>
      <c r="B2077" s="21" t="str">
        <f t="shared" si="193"/>
        <v>I</v>
      </c>
      <c r="C2077" s="15">
        <f t="shared" si="194"/>
        <v>37937.635000000002</v>
      </c>
      <c r="D2077" s="19" t="str">
        <f t="shared" si="195"/>
        <v>vis</v>
      </c>
      <c r="E2077" s="47" t="e">
        <f>VLOOKUP(C2077,Active!C$21:E$693,3,FALSE)</f>
        <v>#N/A</v>
      </c>
      <c r="F2077" s="21" t="s">
        <v>9287</v>
      </c>
      <c r="G2077" s="19" t="str">
        <f t="shared" si="196"/>
        <v>37937.635</v>
      </c>
      <c r="H2077" s="15">
        <f t="shared" si="197"/>
        <v>-4403</v>
      </c>
      <c r="I2077" s="48" t="s">
        <v>8223</v>
      </c>
      <c r="J2077" s="49" t="s">
        <v>8224</v>
      </c>
      <c r="K2077" s="48">
        <v>-4403</v>
      </c>
      <c r="L2077" s="48" t="s">
        <v>10615</v>
      </c>
      <c r="M2077" s="49" t="s">
        <v>9369</v>
      </c>
      <c r="N2077" s="49"/>
      <c r="O2077" s="50" t="s">
        <v>11401</v>
      </c>
      <c r="P2077" s="50" t="s">
        <v>6970</v>
      </c>
    </row>
    <row r="2078" spans="1:16" ht="13.5" thickBot="1" x14ac:dyDescent="0.25">
      <c r="A2078" s="15" t="str">
        <f t="shared" si="192"/>
        <v>BAVM 15 </v>
      </c>
      <c r="B2078" s="21" t="str">
        <f t="shared" si="193"/>
        <v>I</v>
      </c>
      <c r="C2078" s="15">
        <f t="shared" si="194"/>
        <v>37942.419000000002</v>
      </c>
      <c r="D2078" s="19" t="str">
        <f t="shared" si="195"/>
        <v>vis</v>
      </c>
      <c r="E2078" s="47" t="e">
        <f>VLOOKUP(C2078,Active!C$21:E$693,3,FALSE)</f>
        <v>#N/A</v>
      </c>
      <c r="F2078" s="21" t="s">
        <v>9287</v>
      </c>
      <c r="G2078" s="19" t="str">
        <f t="shared" si="196"/>
        <v>37942.419</v>
      </c>
      <c r="H2078" s="15">
        <f t="shared" si="197"/>
        <v>-4399</v>
      </c>
      <c r="I2078" s="48" t="s">
        <v>8225</v>
      </c>
      <c r="J2078" s="49" t="s">
        <v>8226</v>
      </c>
      <c r="K2078" s="48">
        <v>-4399</v>
      </c>
      <c r="L2078" s="48" t="s">
        <v>10742</v>
      </c>
      <c r="M2078" s="49" t="s">
        <v>9369</v>
      </c>
      <c r="N2078" s="49"/>
      <c r="O2078" s="50" t="s">
        <v>7713</v>
      </c>
      <c r="P2078" s="51" t="s">
        <v>7714</v>
      </c>
    </row>
    <row r="2079" spans="1:16" ht="13.5" thickBot="1" x14ac:dyDescent="0.25">
      <c r="A2079" s="15" t="str">
        <f t="shared" si="192"/>
        <v>VSB 47 </v>
      </c>
      <c r="B2079" s="21" t="str">
        <f t="shared" si="193"/>
        <v>I</v>
      </c>
      <c r="C2079" s="15">
        <f t="shared" si="194"/>
        <v>37945.997000000003</v>
      </c>
      <c r="D2079" s="19" t="str">
        <f t="shared" si="195"/>
        <v>vis</v>
      </c>
      <c r="E2079" s="47" t="e">
        <f>VLOOKUP(C2079,Active!C$21:E$693,3,FALSE)</f>
        <v>#N/A</v>
      </c>
      <c r="F2079" s="21" t="s">
        <v>9287</v>
      </c>
      <c r="G2079" s="19" t="str">
        <f t="shared" si="196"/>
        <v>37945.997</v>
      </c>
      <c r="H2079" s="15">
        <f t="shared" si="197"/>
        <v>-4396</v>
      </c>
      <c r="I2079" s="48" t="s">
        <v>8227</v>
      </c>
      <c r="J2079" s="49" t="s">
        <v>8228</v>
      </c>
      <c r="K2079" s="48">
        <v>-4396</v>
      </c>
      <c r="L2079" s="48" t="s">
        <v>9288</v>
      </c>
      <c r="M2079" s="49" t="s">
        <v>9369</v>
      </c>
      <c r="N2079" s="49"/>
      <c r="O2079" s="50" t="s">
        <v>7586</v>
      </c>
      <c r="P2079" s="51" t="s">
        <v>10893</v>
      </c>
    </row>
    <row r="2080" spans="1:16" ht="13.5" thickBot="1" x14ac:dyDescent="0.25">
      <c r="A2080" s="15" t="str">
        <f t="shared" si="192"/>
        <v> BAC 15.23 </v>
      </c>
      <c r="B2080" s="21" t="str">
        <f t="shared" si="193"/>
        <v>I</v>
      </c>
      <c r="C2080" s="15">
        <f t="shared" si="194"/>
        <v>37948.390099999997</v>
      </c>
      <c r="D2080" s="19" t="str">
        <f t="shared" si="195"/>
        <v>vis</v>
      </c>
      <c r="E2080" s="47" t="e">
        <f>VLOOKUP(C2080,Active!C$21:E$693,3,FALSE)</f>
        <v>#N/A</v>
      </c>
      <c r="F2080" s="21" t="s">
        <v>9287</v>
      </c>
      <c r="G2080" s="19" t="str">
        <f t="shared" si="196"/>
        <v>37948.3901</v>
      </c>
      <c r="H2080" s="15">
        <f t="shared" si="197"/>
        <v>-4394</v>
      </c>
      <c r="I2080" s="48" t="s">
        <v>8229</v>
      </c>
      <c r="J2080" s="49" t="s">
        <v>8230</v>
      </c>
      <c r="K2080" s="48">
        <v>-4394</v>
      </c>
      <c r="L2080" s="48" t="s">
        <v>11334</v>
      </c>
      <c r="M2080" s="49" t="s">
        <v>10601</v>
      </c>
      <c r="N2080" s="49" t="s">
        <v>10602</v>
      </c>
      <c r="O2080" s="50" t="s">
        <v>8231</v>
      </c>
      <c r="P2080" s="50" t="s">
        <v>8232</v>
      </c>
    </row>
    <row r="2081" spans="1:16" ht="13.5" thickBot="1" x14ac:dyDescent="0.25">
      <c r="A2081" s="15" t="str">
        <f t="shared" si="192"/>
        <v> BRNO 6 </v>
      </c>
      <c r="B2081" s="21" t="str">
        <f t="shared" si="193"/>
        <v>I</v>
      </c>
      <c r="C2081" s="15">
        <f t="shared" si="194"/>
        <v>37948.398999999998</v>
      </c>
      <c r="D2081" s="19" t="str">
        <f t="shared" si="195"/>
        <v>vis</v>
      </c>
      <c r="E2081" s="47" t="e">
        <f>VLOOKUP(C2081,Active!C$21:E$693,3,FALSE)</f>
        <v>#N/A</v>
      </c>
      <c r="F2081" s="21" t="s">
        <v>9287</v>
      </c>
      <c r="G2081" s="19" t="str">
        <f t="shared" si="196"/>
        <v>37948.399</v>
      </c>
      <c r="H2081" s="15">
        <f t="shared" si="197"/>
        <v>-4394</v>
      </c>
      <c r="I2081" s="48" t="s">
        <v>8233</v>
      </c>
      <c r="J2081" s="49" t="s">
        <v>8234</v>
      </c>
      <c r="K2081" s="48">
        <v>-4394</v>
      </c>
      <c r="L2081" s="48" t="s">
        <v>10699</v>
      </c>
      <c r="M2081" s="49" t="s">
        <v>9369</v>
      </c>
      <c r="N2081" s="49"/>
      <c r="O2081" s="50" t="s">
        <v>11433</v>
      </c>
      <c r="P2081" s="50" t="s">
        <v>11430</v>
      </c>
    </row>
    <row r="2082" spans="1:16" ht="13.5" thickBot="1" x14ac:dyDescent="0.25">
      <c r="A2082" s="15" t="str">
        <f t="shared" si="192"/>
        <v> AA 10.60 </v>
      </c>
      <c r="B2082" s="21" t="str">
        <f t="shared" si="193"/>
        <v>I</v>
      </c>
      <c r="C2082" s="15">
        <f t="shared" si="194"/>
        <v>37954.364000000001</v>
      </c>
      <c r="D2082" s="19" t="str">
        <f t="shared" si="195"/>
        <v>vis</v>
      </c>
      <c r="E2082" s="47" t="e">
        <f>VLOOKUP(C2082,Active!C$21:E$693,3,FALSE)</f>
        <v>#N/A</v>
      </c>
      <c r="F2082" s="21" t="s">
        <v>9287</v>
      </c>
      <c r="G2082" s="19" t="str">
        <f t="shared" si="196"/>
        <v>37954.364</v>
      </c>
      <c r="H2082" s="15">
        <f t="shared" si="197"/>
        <v>-4389</v>
      </c>
      <c r="I2082" s="48" t="s">
        <v>8235</v>
      </c>
      <c r="J2082" s="49" t="s">
        <v>8236</v>
      </c>
      <c r="K2082" s="48">
        <v>-4389</v>
      </c>
      <c r="L2082" s="48" t="s">
        <v>9288</v>
      </c>
      <c r="M2082" s="49" t="s">
        <v>9369</v>
      </c>
      <c r="N2082" s="49"/>
      <c r="O2082" s="50" t="s">
        <v>11413</v>
      </c>
      <c r="P2082" s="50" t="s">
        <v>7534</v>
      </c>
    </row>
    <row r="2083" spans="1:16" ht="13.5" thickBot="1" x14ac:dyDescent="0.25">
      <c r="A2083" s="15" t="str">
        <f t="shared" si="192"/>
        <v>BAVM 15 </v>
      </c>
      <c r="B2083" s="21" t="str">
        <f t="shared" si="193"/>
        <v>I</v>
      </c>
      <c r="C2083" s="15">
        <f t="shared" si="194"/>
        <v>37954.370999999999</v>
      </c>
      <c r="D2083" s="19" t="str">
        <f t="shared" si="195"/>
        <v>vis</v>
      </c>
      <c r="E2083" s="47" t="e">
        <f>VLOOKUP(C2083,Active!C$21:E$693,3,FALSE)</f>
        <v>#N/A</v>
      </c>
      <c r="F2083" s="21" t="s">
        <v>9287</v>
      </c>
      <c r="G2083" s="19" t="str">
        <f t="shared" si="196"/>
        <v>37954.371</v>
      </c>
      <c r="H2083" s="15">
        <f t="shared" si="197"/>
        <v>-4389</v>
      </c>
      <c r="I2083" s="48" t="s">
        <v>8237</v>
      </c>
      <c r="J2083" s="49" t="s">
        <v>8238</v>
      </c>
      <c r="K2083" s="48">
        <v>-4389</v>
      </c>
      <c r="L2083" s="48" t="s">
        <v>10742</v>
      </c>
      <c r="M2083" s="49" t="s">
        <v>9369</v>
      </c>
      <c r="N2083" s="49"/>
      <c r="O2083" s="50" t="s">
        <v>8239</v>
      </c>
      <c r="P2083" s="51" t="s">
        <v>7714</v>
      </c>
    </row>
    <row r="2084" spans="1:16" ht="13.5" thickBot="1" x14ac:dyDescent="0.25">
      <c r="A2084" s="15" t="str">
        <f t="shared" si="192"/>
        <v>BAVM 15 </v>
      </c>
      <c r="B2084" s="21" t="str">
        <f t="shared" si="193"/>
        <v>I</v>
      </c>
      <c r="C2084" s="15">
        <f t="shared" si="194"/>
        <v>37954.374000000003</v>
      </c>
      <c r="D2084" s="19" t="str">
        <f t="shared" si="195"/>
        <v>vis</v>
      </c>
      <c r="E2084" s="47" t="e">
        <f>VLOOKUP(C2084,Active!C$21:E$693,3,FALSE)</f>
        <v>#N/A</v>
      </c>
      <c r="F2084" s="21" t="s">
        <v>9287</v>
      </c>
      <c r="G2084" s="19" t="str">
        <f t="shared" si="196"/>
        <v>37954.374</v>
      </c>
      <c r="H2084" s="15">
        <f t="shared" si="197"/>
        <v>-4389</v>
      </c>
      <c r="I2084" s="48" t="s">
        <v>8240</v>
      </c>
      <c r="J2084" s="49" t="s">
        <v>8241</v>
      </c>
      <c r="K2084" s="48">
        <v>-4389</v>
      </c>
      <c r="L2084" s="48" t="s">
        <v>10710</v>
      </c>
      <c r="M2084" s="49" t="s">
        <v>9369</v>
      </c>
      <c r="N2084" s="49"/>
      <c r="O2084" s="50" t="s">
        <v>11450</v>
      </c>
      <c r="P2084" s="51" t="s">
        <v>7714</v>
      </c>
    </row>
    <row r="2085" spans="1:16" ht="13.5" thickBot="1" x14ac:dyDescent="0.25">
      <c r="A2085" s="15" t="str">
        <f t="shared" si="192"/>
        <v> AA 10.60 </v>
      </c>
      <c r="B2085" s="21" t="str">
        <f t="shared" si="193"/>
        <v>I</v>
      </c>
      <c r="C2085" s="15">
        <f t="shared" si="194"/>
        <v>37960.337</v>
      </c>
      <c r="D2085" s="19" t="str">
        <f t="shared" si="195"/>
        <v>vis</v>
      </c>
      <c r="E2085" s="47" t="e">
        <f>VLOOKUP(C2085,Active!C$21:E$693,3,FALSE)</f>
        <v>#N/A</v>
      </c>
      <c r="F2085" s="21" t="s">
        <v>9287</v>
      </c>
      <c r="G2085" s="19" t="str">
        <f t="shared" si="196"/>
        <v>37960.337</v>
      </c>
      <c r="H2085" s="15">
        <f t="shared" si="197"/>
        <v>-4384</v>
      </c>
      <c r="I2085" s="48" t="s">
        <v>8242</v>
      </c>
      <c r="J2085" s="49" t="s">
        <v>8243</v>
      </c>
      <c r="K2085" s="48">
        <v>-4384</v>
      </c>
      <c r="L2085" s="48" t="s">
        <v>10660</v>
      </c>
      <c r="M2085" s="49" t="s">
        <v>9369</v>
      </c>
      <c r="N2085" s="49"/>
      <c r="O2085" s="50" t="s">
        <v>11413</v>
      </c>
      <c r="P2085" s="50" t="s">
        <v>7534</v>
      </c>
    </row>
    <row r="2086" spans="1:16" ht="13.5" thickBot="1" x14ac:dyDescent="0.25">
      <c r="A2086" s="15" t="str">
        <f t="shared" si="192"/>
        <v> BRNO 6 </v>
      </c>
      <c r="B2086" s="21" t="str">
        <f t="shared" si="193"/>
        <v>I</v>
      </c>
      <c r="C2086" s="15">
        <f t="shared" si="194"/>
        <v>37960.341999999997</v>
      </c>
      <c r="D2086" s="19" t="str">
        <f t="shared" si="195"/>
        <v>vis</v>
      </c>
      <c r="E2086" s="47" t="e">
        <f>VLOOKUP(C2086,Active!C$21:E$693,3,FALSE)</f>
        <v>#N/A</v>
      </c>
      <c r="F2086" s="21" t="s">
        <v>9287</v>
      </c>
      <c r="G2086" s="19" t="str">
        <f t="shared" si="196"/>
        <v>37960.342</v>
      </c>
      <c r="H2086" s="15">
        <f t="shared" si="197"/>
        <v>-4384</v>
      </c>
      <c r="I2086" s="48" t="s">
        <v>8244</v>
      </c>
      <c r="J2086" s="49" t="s">
        <v>8245</v>
      </c>
      <c r="K2086" s="48">
        <v>-4384</v>
      </c>
      <c r="L2086" s="48" t="s">
        <v>10639</v>
      </c>
      <c r="M2086" s="49" t="s">
        <v>9369</v>
      </c>
      <c r="N2086" s="49"/>
      <c r="O2086" s="50" t="s">
        <v>8246</v>
      </c>
      <c r="P2086" s="50" t="s">
        <v>11430</v>
      </c>
    </row>
    <row r="2087" spans="1:16" ht="13.5" thickBot="1" x14ac:dyDescent="0.25">
      <c r="A2087" s="15" t="str">
        <f t="shared" si="192"/>
        <v> BRNO 6 </v>
      </c>
      <c r="B2087" s="21" t="str">
        <f t="shared" si="193"/>
        <v>I</v>
      </c>
      <c r="C2087" s="15">
        <f t="shared" si="194"/>
        <v>37960.343999999997</v>
      </c>
      <c r="D2087" s="19" t="str">
        <f t="shared" si="195"/>
        <v>vis</v>
      </c>
      <c r="E2087" s="47" t="e">
        <f>VLOOKUP(C2087,Active!C$21:E$693,3,FALSE)</f>
        <v>#N/A</v>
      </c>
      <c r="F2087" s="21" t="s">
        <v>9287</v>
      </c>
      <c r="G2087" s="19" t="str">
        <f t="shared" si="196"/>
        <v>37960.344</v>
      </c>
      <c r="H2087" s="15">
        <f t="shared" si="197"/>
        <v>-4384</v>
      </c>
      <c r="I2087" s="48" t="s">
        <v>8247</v>
      </c>
      <c r="J2087" s="49" t="s">
        <v>8248</v>
      </c>
      <c r="K2087" s="48">
        <v>-4384</v>
      </c>
      <c r="L2087" s="48" t="s">
        <v>10615</v>
      </c>
      <c r="M2087" s="49" t="s">
        <v>9369</v>
      </c>
      <c r="N2087" s="49"/>
      <c r="O2087" s="50" t="s">
        <v>11433</v>
      </c>
      <c r="P2087" s="50" t="s">
        <v>11430</v>
      </c>
    </row>
    <row r="2088" spans="1:16" ht="13.5" thickBot="1" x14ac:dyDescent="0.25">
      <c r="A2088" s="15" t="str">
        <f t="shared" si="192"/>
        <v> BRNO 6 </v>
      </c>
      <c r="B2088" s="21" t="str">
        <f t="shared" si="193"/>
        <v>I</v>
      </c>
      <c r="C2088" s="15">
        <f t="shared" si="194"/>
        <v>37960.345000000001</v>
      </c>
      <c r="D2088" s="19" t="str">
        <f t="shared" si="195"/>
        <v>vis</v>
      </c>
      <c r="E2088" s="47" t="e">
        <f>VLOOKUP(C2088,Active!C$21:E$693,3,FALSE)</f>
        <v>#N/A</v>
      </c>
      <c r="F2088" s="21" t="s">
        <v>9287</v>
      </c>
      <c r="G2088" s="19" t="str">
        <f t="shared" si="196"/>
        <v>37960.345</v>
      </c>
      <c r="H2088" s="15">
        <f t="shared" si="197"/>
        <v>-4384</v>
      </c>
      <c r="I2088" s="48" t="s">
        <v>8249</v>
      </c>
      <c r="J2088" s="49" t="s">
        <v>8250</v>
      </c>
      <c r="K2088" s="48">
        <v>-4384</v>
      </c>
      <c r="L2088" s="48" t="s">
        <v>10685</v>
      </c>
      <c r="M2088" s="49" t="s">
        <v>9369</v>
      </c>
      <c r="N2088" s="49"/>
      <c r="O2088" s="50" t="s">
        <v>8251</v>
      </c>
      <c r="P2088" s="50" t="s">
        <v>11430</v>
      </c>
    </row>
    <row r="2089" spans="1:16" ht="13.5" thickBot="1" x14ac:dyDescent="0.25">
      <c r="A2089" s="15" t="str">
        <f t="shared" si="192"/>
        <v>BAVM 15 </v>
      </c>
      <c r="B2089" s="21" t="str">
        <f t="shared" si="193"/>
        <v>I</v>
      </c>
      <c r="C2089" s="15">
        <f t="shared" si="194"/>
        <v>37960.345999999998</v>
      </c>
      <c r="D2089" s="19" t="str">
        <f t="shared" si="195"/>
        <v>vis</v>
      </c>
      <c r="E2089" s="47" t="e">
        <f>VLOOKUP(C2089,Active!C$21:E$693,3,FALSE)</f>
        <v>#N/A</v>
      </c>
      <c r="F2089" s="21" t="s">
        <v>9287</v>
      </c>
      <c r="G2089" s="19" t="str">
        <f t="shared" si="196"/>
        <v>37960.346</v>
      </c>
      <c r="H2089" s="15">
        <f t="shared" si="197"/>
        <v>-4384</v>
      </c>
      <c r="I2089" s="48" t="s">
        <v>8252</v>
      </c>
      <c r="J2089" s="49" t="s">
        <v>8253</v>
      </c>
      <c r="K2089" s="48">
        <v>-4384</v>
      </c>
      <c r="L2089" s="48" t="s">
        <v>10734</v>
      </c>
      <c r="M2089" s="49" t="s">
        <v>9369</v>
      </c>
      <c r="N2089" s="49"/>
      <c r="O2089" s="50" t="s">
        <v>7713</v>
      </c>
      <c r="P2089" s="51" t="s">
        <v>7714</v>
      </c>
    </row>
    <row r="2090" spans="1:16" ht="13.5" thickBot="1" x14ac:dyDescent="0.25">
      <c r="A2090" s="15" t="str">
        <f t="shared" si="192"/>
        <v> BRNO 6 </v>
      </c>
      <c r="B2090" s="21" t="str">
        <f t="shared" si="193"/>
        <v>I</v>
      </c>
      <c r="C2090" s="15">
        <f t="shared" si="194"/>
        <v>37960.347000000002</v>
      </c>
      <c r="D2090" s="19" t="str">
        <f t="shared" si="195"/>
        <v>vis</v>
      </c>
      <c r="E2090" s="47" t="e">
        <f>VLOOKUP(C2090,Active!C$21:E$693,3,FALSE)</f>
        <v>#N/A</v>
      </c>
      <c r="F2090" s="21" t="s">
        <v>9287</v>
      </c>
      <c r="G2090" s="19" t="str">
        <f t="shared" si="196"/>
        <v>37960.347</v>
      </c>
      <c r="H2090" s="15">
        <f t="shared" si="197"/>
        <v>-4384</v>
      </c>
      <c r="I2090" s="48" t="s">
        <v>8254</v>
      </c>
      <c r="J2090" s="49" t="s">
        <v>8255</v>
      </c>
      <c r="K2090" s="48">
        <v>-4384</v>
      </c>
      <c r="L2090" s="48" t="s">
        <v>10742</v>
      </c>
      <c r="M2090" s="49" t="s">
        <v>9369</v>
      </c>
      <c r="N2090" s="49"/>
      <c r="O2090" s="50" t="s">
        <v>8135</v>
      </c>
      <c r="P2090" s="50" t="s">
        <v>11430</v>
      </c>
    </row>
    <row r="2091" spans="1:16" ht="13.5" thickBot="1" x14ac:dyDescent="0.25">
      <c r="A2091" s="15" t="str">
        <f t="shared" si="192"/>
        <v> BRNO 6 </v>
      </c>
      <c r="B2091" s="21" t="str">
        <f t="shared" si="193"/>
        <v>I</v>
      </c>
      <c r="C2091" s="15">
        <f t="shared" si="194"/>
        <v>37960.35</v>
      </c>
      <c r="D2091" s="19" t="str">
        <f t="shared" si="195"/>
        <v>vis</v>
      </c>
      <c r="E2091" s="47" t="e">
        <f>VLOOKUP(C2091,Active!C$21:E$693,3,FALSE)</f>
        <v>#N/A</v>
      </c>
      <c r="F2091" s="21" t="s">
        <v>9287</v>
      </c>
      <c r="G2091" s="19" t="str">
        <f t="shared" si="196"/>
        <v>37960.350</v>
      </c>
      <c r="H2091" s="15">
        <f t="shared" si="197"/>
        <v>-4384</v>
      </c>
      <c r="I2091" s="48" t="s">
        <v>8256</v>
      </c>
      <c r="J2091" s="49" t="s">
        <v>8257</v>
      </c>
      <c r="K2091" s="48">
        <v>-4384</v>
      </c>
      <c r="L2091" s="48" t="s">
        <v>10710</v>
      </c>
      <c r="M2091" s="49" t="s">
        <v>9369</v>
      </c>
      <c r="N2091" s="49"/>
      <c r="O2091" s="50" t="s">
        <v>8258</v>
      </c>
      <c r="P2091" s="50" t="s">
        <v>11430</v>
      </c>
    </row>
    <row r="2092" spans="1:16" ht="13.5" thickBot="1" x14ac:dyDescent="0.25">
      <c r="A2092" s="15" t="str">
        <f t="shared" si="192"/>
        <v> BRNO 6 </v>
      </c>
      <c r="B2092" s="21" t="str">
        <f t="shared" si="193"/>
        <v>I</v>
      </c>
      <c r="C2092" s="15">
        <f t="shared" si="194"/>
        <v>37960.353999999999</v>
      </c>
      <c r="D2092" s="19" t="str">
        <f t="shared" si="195"/>
        <v>vis</v>
      </c>
      <c r="E2092" s="47" t="e">
        <f>VLOOKUP(C2092,Active!C$21:E$693,3,FALSE)</f>
        <v>#N/A</v>
      </c>
      <c r="F2092" s="21" t="s">
        <v>9287</v>
      </c>
      <c r="G2092" s="19" t="str">
        <f t="shared" si="196"/>
        <v>37960.354</v>
      </c>
      <c r="H2092" s="15">
        <f t="shared" si="197"/>
        <v>-4384</v>
      </c>
      <c r="I2092" s="48" t="s">
        <v>8262</v>
      </c>
      <c r="J2092" s="49" t="s">
        <v>8263</v>
      </c>
      <c r="K2092" s="48">
        <v>-4384</v>
      </c>
      <c r="L2092" s="48" t="s">
        <v>10843</v>
      </c>
      <c r="M2092" s="49" t="s">
        <v>9369</v>
      </c>
      <c r="N2092" s="49"/>
      <c r="O2092" s="50" t="s">
        <v>8264</v>
      </c>
      <c r="P2092" s="50" t="s">
        <v>11430</v>
      </c>
    </row>
    <row r="2093" spans="1:16" ht="13.5" thickBot="1" x14ac:dyDescent="0.25">
      <c r="A2093" s="15" t="str">
        <f t="shared" si="192"/>
        <v> BRNO 6 </v>
      </c>
      <c r="B2093" s="21" t="str">
        <f t="shared" si="193"/>
        <v>I</v>
      </c>
      <c r="C2093" s="15">
        <f t="shared" si="194"/>
        <v>37960.358999999997</v>
      </c>
      <c r="D2093" s="19" t="str">
        <f t="shared" si="195"/>
        <v>vis</v>
      </c>
      <c r="E2093" s="47" t="e">
        <f>VLOOKUP(C2093,Active!C$21:E$693,3,FALSE)</f>
        <v>#N/A</v>
      </c>
      <c r="F2093" s="21" t="s">
        <v>9287</v>
      </c>
      <c r="G2093" s="19" t="str">
        <f t="shared" si="196"/>
        <v>37960.359</v>
      </c>
      <c r="H2093" s="15">
        <f t="shared" si="197"/>
        <v>-4384</v>
      </c>
      <c r="I2093" s="48" t="s">
        <v>8265</v>
      </c>
      <c r="J2093" s="49" t="s">
        <v>8266</v>
      </c>
      <c r="K2093" s="48">
        <v>-4384</v>
      </c>
      <c r="L2093" s="48" t="s">
        <v>7613</v>
      </c>
      <c r="M2093" s="49" t="s">
        <v>9369</v>
      </c>
      <c r="N2093" s="49"/>
      <c r="O2093" s="50" t="s">
        <v>11606</v>
      </c>
      <c r="P2093" s="50" t="s">
        <v>11430</v>
      </c>
    </row>
    <row r="2094" spans="1:16" ht="13.5" thickBot="1" x14ac:dyDescent="0.25">
      <c r="A2094" s="15" t="str">
        <f t="shared" si="192"/>
        <v> BRNO 6 </v>
      </c>
      <c r="B2094" s="21" t="str">
        <f t="shared" si="193"/>
        <v>I</v>
      </c>
      <c r="C2094" s="15">
        <f t="shared" si="194"/>
        <v>37960.36</v>
      </c>
      <c r="D2094" s="19" t="str">
        <f t="shared" si="195"/>
        <v>vis</v>
      </c>
      <c r="E2094" s="47" t="e">
        <f>VLOOKUP(C2094,Active!C$21:E$693,3,FALSE)</f>
        <v>#N/A</v>
      </c>
      <c r="F2094" s="21" t="s">
        <v>9287</v>
      </c>
      <c r="G2094" s="19" t="str">
        <f t="shared" si="196"/>
        <v>37960.360</v>
      </c>
      <c r="H2094" s="15">
        <f t="shared" si="197"/>
        <v>-4384</v>
      </c>
      <c r="I2094" s="48" t="s">
        <v>8267</v>
      </c>
      <c r="J2094" s="49" t="s">
        <v>8268</v>
      </c>
      <c r="K2094" s="48">
        <v>-4384</v>
      </c>
      <c r="L2094" s="48" t="s">
        <v>10948</v>
      </c>
      <c r="M2094" s="49" t="s">
        <v>9369</v>
      </c>
      <c r="N2094" s="49"/>
      <c r="O2094" s="50" t="s">
        <v>8163</v>
      </c>
      <c r="P2094" s="50" t="s">
        <v>11430</v>
      </c>
    </row>
    <row r="2095" spans="1:16" ht="13.5" thickBot="1" x14ac:dyDescent="0.25">
      <c r="A2095" s="15" t="str">
        <f t="shared" si="192"/>
        <v> ST 27.317 </v>
      </c>
      <c r="B2095" s="21" t="str">
        <f t="shared" si="193"/>
        <v>I</v>
      </c>
      <c r="C2095" s="15">
        <f t="shared" si="194"/>
        <v>37968.711000000003</v>
      </c>
      <c r="D2095" s="19" t="str">
        <f t="shared" si="195"/>
        <v>vis</v>
      </c>
      <c r="E2095" s="47" t="e">
        <f>VLOOKUP(C2095,Active!C$21:E$693,3,FALSE)</f>
        <v>#N/A</v>
      </c>
      <c r="F2095" s="21" t="s">
        <v>9287</v>
      </c>
      <c r="G2095" s="19" t="str">
        <f t="shared" si="196"/>
        <v>37968.711</v>
      </c>
      <c r="H2095" s="15">
        <f t="shared" si="197"/>
        <v>-4377</v>
      </c>
      <c r="I2095" s="48" t="s">
        <v>8269</v>
      </c>
      <c r="J2095" s="49" t="s">
        <v>8270</v>
      </c>
      <c r="K2095" s="48">
        <v>-4377</v>
      </c>
      <c r="L2095" s="48" t="s">
        <v>10615</v>
      </c>
      <c r="M2095" s="49" t="s">
        <v>9369</v>
      </c>
      <c r="N2095" s="49"/>
      <c r="O2095" s="50" t="s">
        <v>11401</v>
      </c>
      <c r="P2095" s="50" t="s">
        <v>6970</v>
      </c>
    </row>
    <row r="2096" spans="1:16" ht="13.5" thickBot="1" x14ac:dyDescent="0.25">
      <c r="A2096" s="15" t="str">
        <f t="shared" si="192"/>
        <v>BAVM 15 </v>
      </c>
      <c r="B2096" s="21" t="str">
        <f t="shared" si="193"/>
        <v>I</v>
      </c>
      <c r="C2096" s="15">
        <f t="shared" si="194"/>
        <v>37973.487999999998</v>
      </c>
      <c r="D2096" s="19" t="str">
        <f t="shared" si="195"/>
        <v>vis</v>
      </c>
      <c r="E2096" s="47" t="e">
        <f>VLOOKUP(C2096,Active!C$21:E$693,3,FALSE)</f>
        <v>#N/A</v>
      </c>
      <c r="F2096" s="21" t="s">
        <v>9287</v>
      </c>
      <c r="G2096" s="19" t="str">
        <f t="shared" si="196"/>
        <v>37973.488</v>
      </c>
      <c r="H2096" s="15">
        <f t="shared" si="197"/>
        <v>-4373</v>
      </c>
      <c r="I2096" s="48" t="s">
        <v>8271</v>
      </c>
      <c r="J2096" s="49" t="s">
        <v>8272</v>
      </c>
      <c r="K2096" s="48">
        <v>-4373</v>
      </c>
      <c r="L2096" s="48" t="s">
        <v>9288</v>
      </c>
      <c r="M2096" s="49" t="s">
        <v>9369</v>
      </c>
      <c r="N2096" s="49"/>
      <c r="O2096" s="50" t="s">
        <v>11589</v>
      </c>
      <c r="P2096" s="51" t="s">
        <v>7714</v>
      </c>
    </row>
    <row r="2097" spans="1:16" ht="13.5" thickBot="1" x14ac:dyDescent="0.25">
      <c r="A2097" s="15" t="str">
        <f t="shared" si="192"/>
        <v> PZ 15.219 </v>
      </c>
      <c r="B2097" s="21" t="str">
        <f t="shared" si="193"/>
        <v>I</v>
      </c>
      <c r="C2097" s="15">
        <f t="shared" si="194"/>
        <v>37978.267</v>
      </c>
      <c r="D2097" s="19" t="str">
        <f t="shared" si="195"/>
        <v>vis</v>
      </c>
      <c r="E2097" s="47" t="e">
        <f>VLOOKUP(C2097,Active!C$21:E$693,3,FALSE)</f>
        <v>#N/A</v>
      </c>
      <c r="F2097" s="21" t="s">
        <v>9287</v>
      </c>
      <c r="G2097" s="19" t="str">
        <f t="shared" si="196"/>
        <v>37978.267</v>
      </c>
      <c r="H2097" s="15">
        <f t="shared" si="197"/>
        <v>-4369</v>
      </c>
      <c r="I2097" s="48" t="s">
        <v>8273</v>
      </c>
      <c r="J2097" s="49" t="s">
        <v>8274</v>
      </c>
      <c r="K2097" s="48">
        <v>-4369</v>
      </c>
      <c r="L2097" s="48" t="s">
        <v>10631</v>
      </c>
      <c r="M2097" s="49" t="s">
        <v>9369</v>
      </c>
      <c r="N2097" s="49"/>
      <c r="O2097" s="50" t="s">
        <v>8275</v>
      </c>
      <c r="P2097" s="50" t="s">
        <v>8276</v>
      </c>
    </row>
    <row r="2098" spans="1:16" ht="13.5" thickBot="1" x14ac:dyDescent="0.25">
      <c r="A2098" s="15" t="str">
        <f t="shared" si="192"/>
        <v> ST 27.317 </v>
      </c>
      <c r="B2098" s="21" t="str">
        <f t="shared" si="193"/>
        <v>I</v>
      </c>
      <c r="C2098" s="15">
        <f t="shared" si="194"/>
        <v>37980.661</v>
      </c>
      <c r="D2098" s="19" t="str">
        <f t="shared" si="195"/>
        <v>vis</v>
      </c>
      <c r="E2098" s="47" t="e">
        <f>VLOOKUP(C2098,Active!C$21:E$693,3,FALSE)</f>
        <v>#N/A</v>
      </c>
      <c r="F2098" s="21" t="s">
        <v>9287</v>
      </c>
      <c r="G2098" s="19" t="str">
        <f t="shared" si="196"/>
        <v>37980.661</v>
      </c>
      <c r="H2098" s="15">
        <f t="shared" si="197"/>
        <v>-4367</v>
      </c>
      <c r="I2098" s="48" t="s">
        <v>8277</v>
      </c>
      <c r="J2098" s="49" t="s">
        <v>8278</v>
      </c>
      <c r="K2098" s="48">
        <v>-4367</v>
      </c>
      <c r="L2098" s="48" t="s">
        <v>7644</v>
      </c>
      <c r="M2098" s="49" t="s">
        <v>9369</v>
      </c>
      <c r="N2098" s="49"/>
      <c r="O2098" s="50" t="s">
        <v>11401</v>
      </c>
      <c r="P2098" s="50" t="s">
        <v>6970</v>
      </c>
    </row>
    <row r="2099" spans="1:16" ht="13.5" thickBot="1" x14ac:dyDescent="0.25">
      <c r="A2099" s="15" t="str">
        <f t="shared" si="192"/>
        <v> AN 288.70 </v>
      </c>
      <c r="B2099" s="21" t="str">
        <f t="shared" si="193"/>
        <v>I</v>
      </c>
      <c r="C2099" s="15">
        <f t="shared" si="194"/>
        <v>38003.377999999997</v>
      </c>
      <c r="D2099" s="19" t="str">
        <f t="shared" si="195"/>
        <v>vis</v>
      </c>
      <c r="E2099" s="47" t="e">
        <f>VLOOKUP(C2099,Active!C$21:E$693,3,FALSE)</f>
        <v>#N/A</v>
      </c>
      <c r="F2099" s="21" t="s">
        <v>9287</v>
      </c>
      <c r="G2099" s="19" t="str">
        <f t="shared" si="196"/>
        <v>38003.378</v>
      </c>
      <c r="H2099" s="15">
        <f t="shared" si="197"/>
        <v>-4348</v>
      </c>
      <c r="I2099" s="48" t="s">
        <v>8285</v>
      </c>
      <c r="J2099" s="49" t="s">
        <v>8286</v>
      </c>
      <c r="K2099" s="48">
        <v>-4348</v>
      </c>
      <c r="L2099" s="48" t="s">
        <v>10775</v>
      </c>
      <c r="M2099" s="49" t="s">
        <v>9369</v>
      </c>
      <c r="N2099" s="49"/>
      <c r="O2099" s="50" t="s">
        <v>8287</v>
      </c>
      <c r="P2099" s="50" t="s">
        <v>7801</v>
      </c>
    </row>
    <row r="2100" spans="1:16" ht="13.5" thickBot="1" x14ac:dyDescent="0.25">
      <c r="A2100" s="15" t="str">
        <f t="shared" si="192"/>
        <v>BAVM 15 </v>
      </c>
      <c r="B2100" s="21" t="str">
        <f t="shared" si="193"/>
        <v>I</v>
      </c>
      <c r="C2100" s="15">
        <f t="shared" si="194"/>
        <v>38003.379000000001</v>
      </c>
      <c r="D2100" s="19" t="str">
        <f t="shared" si="195"/>
        <v>vis</v>
      </c>
      <c r="E2100" s="47" t="e">
        <f>VLOOKUP(C2100,Active!C$21:E$693,3,FALSE)</f>
        <v>#N/A</v>
      </c>
      <c r="F2100" s="21" t="s">
        <v>9287</v>
      </c>
      <c r="G2100" s="19" t="str">
        <f t="shared" si="196"/>
        <v>38003.379</v>
      </c>
      <c r="H2100" s="15">
        <f t="shared" si="197"/>
        <v>-4348</v>
      </c>
      <c r="I2100" s="48" t="s">
        <v>8288</v>
      </c>
      <c r="J2100" s="49" t="s">
        <v>8289</v>
      </c>
      <c r="K2100" s="48">
        <v>-4348</v>
      </c>
      <c r="L2100" s="48" t="s">
        <v>10710</v>
      </c>
      <c r="M2100" s="49" t="s">
        <v>9369</v>
      </c>
      <c r="N2100" s="49"/>
      <c r="O2100" s="50" t="s">
        <v>11426</v>
      </c>
      <c r="P2100" s="51" t="s">
        <v>7714</v>
      </c>
    </row>
    <row r="2101" spans="1:16" ht="13.5" thickBot="1" x14ac:dyDescent="0.25">
      <c r="A2101" s="15" t="str">
        <f t="shared" si="192"/>
        <v> AN 288.70 </v>
      </c>
      <c r="B2101" s="21" t="str">
        <f t="shared" si="193"/>
        <v>I</v>
      </c>
      <c r="C2101" s="15">
        <f t="shared" si="194"/>
        <v>38021.296000000002</v>
      </c>
      <c r="D2101" s="19" t="str">
        <f t="shared" si="195"/>
        <v>vis</v>
      </c>
      <c r="E2101" s="47" t="e">
        <f>VLOOKUP(C2101,Active!C$21:E$693,3,FALSE)</f>
        <v>#N/A</v>
      </c>
      <c r="F2101" s="21" t="s">
        <v>9287</v>
      </c>
      <c r="G2101" s="19" t="str">
        <f t="shared" si="196"/>
        <v>38021.296</v>
      </c>
      <c r="H2101" s="15">
        <f t="shared" si="197"/>
        <v>-4333</v>
      </c>
      <c r="I2101" s="48" t="s">
        <v>8290</v>
      </c>
      <c r="J2101" s="49" t="s">
        <v>8291</v>
      </c>
      <c r="K2101" s="48">
        <v>-4333</v>
      </c>
      <c r="L2101" s="48" t="s">
        <v>10631</v>
      </c>
      <c r="M2101" s="49" t="s">
        <v>9369</v>
      </c>
      <c r="N2101" s="49"/>
      <c r="O2101" s="50" t="s">
        <v>8287</v>
      </c>
      <c r="P2101" s="50" t="s">
        <v>7801</v>
      </c>
    </row>
    <row r="2102" spans="1:16" ht="13.5" thickBot="1" x14ac:dyDescent="0.25">
      <c r="A2102" s="15" t="str">
        <f t="shared" si="192"/>
        <v>BAVM 15 </v>
      </c>
      <c r="B2102" s="21" t="str">
        <f t="shared" si="193"/>
        <v>I</v>
      </c>
      <c r="C2102" s="15">
        <f t="shared" si="194"/>
        <v>38021.303</v>
      </c>
      <c r="D2102" s="19" t="str">
        <f t="shared" si="195"/>
        <v>vis</v>
      </c>
      <c r="E2102" s="47" t="e">
        <f>VLOOKUP(C2102,Active!C$21:E$693,3,FALSE)</f>
        <v>#N/A</v>
      </c>
      <c r="F2102" s="21" t="s">
        <v>9287</v>
      </c>
      <c r="G2102" s="19" t="str">
        <f t="shared" si="196"/>
        <v>38021.303</v>
      </c>
      <c r="H2102" s="15">
        <f t="shared" si="197"/>
        <v>-4333</v>
      </c>
      <c r="I2102" s="48" t="s">
        <v>8294</v>
      </c>
      <c r="J2102" s="49" t="s">
        <v>8295</v>
      </c>
      <c r="K2102" s="48">
        <v>-4333</v>
      </c>
      <c r="L2102" s="48" t="s">
        <v>10685</v>
      </c>
      <c r="M2102" s="49" t="s">
        <v>9369</v>
      </c>
      <c r="N2102" s="49"/>
      <c r="O2102" s="50" t="s">
        <v>11589</v>
      </c>
      <c r="P2102" s="51" t="s">
        <v>7714</v>
      </c>
    </row>
    <row r="2103" spans="1:16" ht="13.5" thickBot="1" x14ac:dyDescent="0.25">
      <c r="A2103" s="15" t="str">
        <f t="shared" si="192"/>
        <v>IBVS 84 </v>
      </c>
      <c r="B2103" s="21" t="str">
        <f t="shared" si="193"/>
        <v>I</v>
      </c>
      <c r="C2103" s="15">
        <f t="shared" si="194"/>
        <v>38021.303999999996</v>
      </c>
      <c r="D2103" s="19" t="str">
        <f t="shared" si="195"/>
        <v>vis</v>
      </c>
      <c r="E2103" s="47" t="e">
        <f>VLOOKUP(C2103,Active!C$21:E$693,3,FALSE)</f>
        <v>#N/A</v>
      </c>
      <c r="F2103" s="21" t="s">
        <v>9287</v>
      </c>
      <c r="G2103" s="19" t="str">
        <f t="shared" si="196"/>
        <v>38021.304</v>
      </c>
      <c r="H2103" s="15">
        <f t="shared" si="197"/>
        <v>-4333</v>
      </c>
      <c r="I2103" s="48" t="s">
        <v>8296</v>
      </c>
      <c r="J2103" s="49" t="s">
        <v>8297</v>
      </c>
      <c r="K2103" s="48">
        <v>-4333</v>
      </c>
      <c r="L2103" s="48" t="s">
        <v>10734</v>
      </c>
      <c r="M2103" s="49" t="s">
        <v>9369</v>
      </c>
      <c r="N2103" s="49"/>
      <c r="O2103" s="50" t="s">
        <v>8284</v>
      </c>
      <c r="P2103" s="51" t="s">
        <v>8261</v>
      </c>
    </row>
    <row r="2104" spans="1:16" ht="13.5" thickBot="1" x14ac:dyDescent="0.25">
      <c r="A2104" s="15" t="str">
        <f t="shared" si="192"/>
        <v>IBVS 930 </v>
      </c>
      <c r="B2104" s="21" t="str">
        <f t="shared" si="193"/>
        <v>I</v>
      </c>
      <c r="C2104" s="15">
        <f t="shared" si="194"/>
        <v>38022.494500000001</v>
      </c>
      <c r="D2104" s="19" t="str">
        <f t="shared" si="195"/>
        <v>vis</v>
      </c>
      <c r="E2104" s="47" t="e">
        <f>VLOOKUP(C2104,Active!C$21:E$693,3,FALSE)</f>
        <v>#N/A</v>
      </c>
      <c r="F2104" s="21" t="s">
        <v>9287</v>
      </c>
      <c r="G2104" s="19" t="str">
        <f t="shared" si="196"/>
        <v>38022.4945</v>
      </c>
      <c r="H2104" s="15">
        <f t="shared" si="197"/>
        <v>-4332</v>
      </c>
      <c r="I2104" s="48" t="s">
        <v>8298</v>
      </c>
      <c r="J2104" s="49" t="s">
        <v>8299</v>
      </c>
      <c r="K2104" s="48">
        <v>-4332</v>
      </c>
      <c r="L2104" s="48" t="s">
        <v>11508</v>
      </c>
      <c r="M2104" s="49" t="s">
        <v>10601</v>
      </c>
      <c r="N2104" s="49" t="s">
        <v>10602</v>
      </c>
      <c r="O2104" s="50" t="s">
        <v>8300</v>
      </c>
      <c r="P2104" s="51" t="s">
        <v>8301</v>
      </c>
    </row>
    <row r="2105" spans="1:16" ht="13.5" thickBot="1" x14ac:dyDescent="0.25">
      <c r="A2105" s="15" t="str">
        <f t="shared" si="192"/>
        <v>BAVM 15 </v>
      </c>
      <c r="B2105" s="21" t="str">
        <f t="shared" si="193"/>
        <v>I</v>
      </c>
      <c r="C2105" s="15">
        <f t="shared" si="194"/>
        <v>38022.498</v>
      </c>
      <c r="D2105" s="19" t="str">
        <f t="shared" si="195"/>
        <v>vis</v>
      </c>
      <c r="E2105" s="47" t="e">
        <f>VLOOKUP(C2105,Active!C$21:E$693,3,FALSE)</f>
        <v>#N/A</v>
      </c>
      <c r="F2105" s="21" t="s">
        <v>9287</v>
      </c>
      <c r="G2105" s="19" t="str">
        <f t="shared" si="196"/>
        <v>38022.498</v>
      </c>
      <c r="H2105" s="15">
        <f t="shared" si="197"/>
        <v>-4332</v>
      </c>
      <c r="I2105" s="48" t="s">
        <v>8302</v>
      </c>
      <c r="J2105" s="49" t="s">
        <v>8303</v>
      </c>
      <c r="K2105" s="48">
        <v>-4332</v>
      </c>
      <c r="L2105" s="48" t="s">
        <v>10685</v>
      </c>
      <c r="M2105" s="49" t="s">
        <v>9369</v>
      </c>
      <c r="N2105" s="49"/>
      <c r="O2105" s="50" t="s">
        <v>11589</v>
      </c>
      <c r="P2105" s="51" t="s">
        <v>7714</v>
      </c>
    </row>
    <row r="2106" spans="1:16" ht="13.5" thickBot="1" x14ac:dyDescent="0.25">
      <c r="A2106" s="15" t="str">
        <f t="shared" si="192"/>
        <v>BAVM 18 </v>
      </c>
      <c r="B2106" s="21" t="str">
        <f t="shared" si="193"/>
        <v>I</v>
      </c>
      <c r="C2106" s="15">
        <f t="shared" si="194"/>
        <v>38039.230000000003</v>
      </c>
      <c r="D2106" s="19" t="str">
        <f t="shared" si="195"/>
        <v>vis</v>
      </c>
      <c r="E2106" s="47" t="e">
        <f>VLOOKUP(C2106,Active!C$21:E$693,3,FALSE)</f>
        <v>#N/A</v>
      </c>
      <c r="F2106" s="21" t="s">
        <v>9287</v>
      </c>
      <c r="G2106" s="19" t="str">
        <f t="shared" si="196"/>
        <v>38039.230</v>
      </c>
      <c r="H2106" s="15">
        <f t="shared" si="197"/>
        <v>-4318</v>
      </c>
      <c r="I2106" s="48" t="s">
        <v>8304</v>
      </c>
      <c r="J2106" s="49" t="s">
        <v>8305</v>
      </c>
      <c r="K2106" s="48">
        <v>-4318</v>
      </c>
      <c r="L2106" s="48" t="s">
        <v>10817</v>
      </c>
      <c r="M2106" s="49" t="s">
        <v>9369</v>
      </c>
      <c r="N2106" s="49"/>
      <c r="O2106" s="50" t="s">
        <v>8306</v>
      </c>
      <c r="P2106" s="51" t="s">
        <v>8307</v>
      </c>
    </row>
    <row r="2107" spans="1:16" ht="13.5" thickBot="1" x14ac:dyDescent="0.25">
      <c r="A2107" s="15" t="str">
        <f t="shared" si="192"/>
        <v>BAVM 18 </v>
      </c>
      <c r="B2107" s="21" t="str">
        <f t="shared" si="193"/>
        <v>I</v>
      </c>
      <c r="C2107" s="15">
        <f t="shared" si="194"/>
        <v>38040.425999999999</v>
      </c>
      <c r="D2107" s="19" t="str">
        <f t="shared" si="195"/>
        <v>vis</v>
      </c>
      <c r="E2107" s="47" t="e">
        <f>VLOOKUP(C2107,Active!C$21:E$693,3,FALSE)</f>
        <v>#N/A</v>
      </c>
      <c r="F2107" s="21" t="s">
        <v>9287</v>
      </c>
      <c r="G2107" s="19" t="str">
        <f t="shared" si="196"/>
        <v>38040.426</v>
      </c>
      <c r="H2107" s="15">
        <f t="shared" si="197"/>
        <v>-4317</v>
      </c>
      <c r="I2107" s="48" t="s">
        <v>8308</v>
      </c>
      <c r="J2107" s="49" t="s">
        <v>8309</v>
      </c>
      <c r="K2107" s="48">
        <v>-4317</v>
      </c>
      <c r="L2107" s="48" t="s">
        <v>10615</v>
      </c>
      <c r="M2107" s="49" t="s">
        <v>9369</v>
      </c>
      <c r="N2107" s="49"/>
      <c r="O2107" s="50" t="s">
        <v>8306</v>
      </c>
      <c r="P2107" s="51" t="s">
        <v>8307</v>
      </c>
    </row>
    <row r="2108" spans="1:16" ht="13.5" thickBot="1" x14ac:dyDescent="0.25">
      <c r="A2108" s="15" t="str">
        <f t="shared" si="192"/>
        <v>BAVM 23 </v>
      </c>
      <c r="B2108" s="21" t="str">
        <f t="shared" si="193"/>
        <v>I</v>
      </c>
      <c r="C2108" s="15">
        <f t="shared" si="194"/>
        <v>38052.373</v>
      </c>
      <c r="D2108" s="19" t="str">
        <f t="shared" si="195"/>
        <v>vis</v>
      </c>
      <c r="E2108" s="47" t="e">
        <f>VLOOKUP(C2108,Active!C$21:E$693,3,FALSE)</f>
        <v>#N/A</v>
      </c>
      <c r="F2108" s="21" t="s">
        <v>9287</v>
      </c>
      <c r="G2108" s="19" t="str">
        <f t="shared" si="196"/>
        <v>38052.373</v>
      </c>
      <c r="H2108" s="15">
        <f t="shared" si="197"/>
        <v>-4307</v>
      </c>
      <c r="I2108" s="48" t="s">
        <v>8312</v>
      </c>
      <c r="J2108" s="49" t="s">
        <v>8313</v>
      </c>
      <c r="K2108" s="48">
        <v>-4307</v>
      </c>
      <c r="L2108" s="48" t="s">
        <v>10625</v>
      </c>
      <c r="M2108" s="49" t="s">
        <v>9369</v>
      </c>
      <c r="N2108" s="49"/>
      <c r="O2108" s="50" t="s">
        <v>11589</v>
      </c>
      <c r="P2108" s="51" t="s">
        <v>8314</v>
      </c>
    </row>
    <row r="2109" spans="1:16" ht="13.5" thickBot="1" x14ac:dyDescent="0.25">
      <c r="A2109" s="15" t="str">
        <f t="shared" si="192"/>
        <v>IBVS 84 </v>
      </c>
      <c r="B2109" s="21" t="str">
        <f t="shared" si="193"/>
        <v>I</v>
      </c>
      <c r="C2109" s="15">
        <f t="shared" si="194"/>
        <v>38089.427000000003</v>
      </c>
      <c r="D2109" s="19" t="str">
        <f t="shared" si="195"/>
        <v>vis</v>
      </c>
      <c r="E2109" s="47" t="e">
        <f>VLOOKUP(C2109,Active!C$21:E$693,3,FALSE)</f>
        <v>#N/A</v>
      </c>
      <c r="F2109" s="21" t="s">
        <v>9287</v>
      </c>
      <c r="G2109" s="19" t="str">
        <f t="shared" si="196"/>
        <v>38089.427</v>
      </c>
      <c r="H2109" s="15">
        <f t="shared" si="197"/>
        <v>-4276</v>
      </c>
      <c r="I2109" s="48" t="s">
        <v>8315</v>
      </c>
      <c r="J2109" s="49" t="s">
        <v>8316</v>
      </c>
      <c r="K2109" s="48">
        <v>-4276</v>
      </c>
      <c r="L2109" s="48" t="s">
        <v>9288</v>
      </c>
      <c r="M2109" s="49" t="s">
        <v>9369</v>
      </c>
      <c r="N2109" s="49"/>
      <c r="O2109" s="50" t="s">
        <v>8281</v>
      </c>
      <c r="P2109" s="51" t="s">
        <v>8261</v>
      </c>
    </row>
    <row r="2110" spans="1:16" ht="13.5" thickBot="1" x14ac:dyDescent="0.25">
      <c r="A2110" s="15" t="str">
        <f t="shared" si="192"/>
        <v>IBVS 930 </v>
      </c>
      <c r="B2110" s="21" t="str">
        <f t="shared" si="193"/>
        <v>I</v>
      </c>
      <c r="C2110" s="15">
        <f t="shared" si="194"/>
        <v>38089.429700000001</v>
      </c>
      <c r="D2110" s="19" t="str">
        <f t="shared" si="195"/>
        <v>vis</v>
      </c>
      <c r="E2110" s="47" t="e">
        <f>VLOOKUP(C2110,Active!C$21:E$693,3,FALSE)</f>
        <v>#N/A</v>
      </c>
      <c r="F2110" s="21" t="s">
        <v>9287</v>
      </c>
      <c r="G2110" s="19" t="str">
        <f t="shared" si="196"/>
        <v>38089.4297</v>
      </c>
      <c r="H2110" s="15">
        <f t="shared" si="197"/>
        <v>-4276</v>
      </c>
      <c r="I2110" s="48" t="s">
        <v>8317</v>
      </c>
      <c r="J2110" s="49" t="s">
        <v>8318</v>
      </c>
      <c r="K2110" s="48">
        <v>-4276</v>
      </c>
      <c r="L2110" s="48" t="s">
        <v>8319</v>
      </c>
      <c r="M2110" s="49" t="s">
        <v>10601</v>
      </c>
      <c r="N2110" s="49" t="s">
        <v>10602</v>
      </c>
      <c r="O2110" s="50" t="s">
        <v>8300</v>
      </c>
      <c r="P2110" s="51" t="s">
        <v>8301</v>
      </c>
    </row>
    <row r="2111" spans="1:16" ht="13.5" thickBot="1" x14ac:dyDescent="0.25">
      <c r="A2111" s="15" t="str">
        <f t="shared" si="192"/>
        <v>BAVM 18 </v>
      </c>
      <c r="B2111" s="21" t="str">
        <f t="shared" si="193"/>
        <v>I</v>
      </c>
      <c r="C2111" s="15">
        <f t="shared" si="194"/>
        <v>38089.438000000002</v>
      </c>
      <c r="D2111" s="19" t="str">
        <f t="shared" si="195"/>
        <v>vis</v>
      </c>
      <c r="E2111" s="47" t="e">
        <f>VLOOKUP(C2111,Active!C$21:E$693,3,FALSE)</f>
        <v>#N/A</v>
      </c>
      <c r="F2111" s="21" t="s">
        <v>9287</v>
      </c>
      <c r="G2111" s="19" t="str">
        <f t="shared" si="196"/>
        <v>38089.438</v>
      </c>
      <c r="H2111" s="15">
        <f t="shared" si="197"/>
        <v>-4276</v>
      </c>
      <c r="I2111" s="48" t="s">
        <v>8323</v>
      </c>
      <c r="J2111" s="49" t="s">
        <v>8324</v>
      </c>
      <c r="K2111" s="48">
        <v>-4276</v>
      </c>
      <c r="L2111" s="48" t="s">
        <v>10699</v>
      </c>
      <c r="M2111" s="49" t="s">
        <v>9369</v>
      </c>
      <c r="N2111" s="49"/>
      <c r="O2111" s="50" t="s">
        <v>11426</v>
      </c>
      <c r="P2111" s="51" t="s">
        <v>8307</v>
      </c>
    </row>
    <row r="2112" spans="1:16" ht="13.5" thickBot="1" x14ac:dyDescent="0.25">
      <c r="A2112" s="15" t="str">
        <f t="shared" si="192"/>
        <v>BAVM 18 </v>
      </c>
      <c r="B2112" s="21" t="str">
        <f t="shared" si="193"/>
        <v>I</v>
      </c>
      <c r="C2112" s="15">
        <f t="shared" si="194"/>
        <v>38089.440000000002</v>
      </c>
      <c r="D2112" s="19" t="str">
        <f t="shared" si="195"/>
        <v>vis</v>
      </c>
      <c r="E2112" s="47" t="e">
        <f>VLOOKUP(C2112,Active!C$21:E$693,3,FALSE)</f>
        <v>#N/A</v>
      </c>
      <c r="F2112" s="21" t="s">
        <v>9287</v>
      </c>
      <c r="G2112" s="19" t="str">
        <f t="shared" si="196"/>
        <v>38089.440</v>
      </c>
      <c r="H2112" s="15">
        <f t="shared" si="197"/>
        <v>-4276</v>
      </c>
      <c r="I2112" s="48" t="s">
        <v>8325</v>
      </c>
      <c r="J2112" s="49" t="s">
        <v>8326</v>
      </c>
      <c r="K2112" s="48">
        <v>-4276</v>
      </c>
      <c r="L2112" s="48" t="s">
        <v>10723</v>
      </c>
      <c r="M2112" s="49" t="s">
        <v>9369</v>
      </c>
      <c r="N2112" s="49"/>
      <c r="O2112" s="50" t="s">
        <v>11552</v>
      </c>
      <c r="P2112" s="51" t="s">
        <v>8307</v>
      </c>
    </row>
    <row r="2113" spans="1:16" ht="13.5" thickBot="1" x14ac:dyDescent="0.25">
      <c r="A2113" s="15" t="str">
        <f t="shared" si="192"/>
        <v> BRNO 6 </v>
      </c>
      <c r="B2113" s="21" t="str">
        <f t="shared" si="193"/>
        <v>I</v>
      </c>
      <c r="C2113" s="15">
        <f t="shared" si="194"/>
        <v>38126.495000000003</v>
      </c>
      <c r="D2113" s="19" t="str">
        <f t="shared" si="195"/>
        <v>vis</v>
      </c>
      <c r="E2113" s="47" t="e">
        <f>VLOOKUP(C2113,Active!C$21:E$693,3,FALSE)</f>
        <v>#N/A</v>
      </c>
      <c r="F2113" s="21" t="s">
        <v>9287</v>
      </c>
      <c r="G2113" s="19" t="str">
        <f t="shared" si="196"/>
        <v>38126.495</v>
      </c>
      <c r="H2113" s="15">
        <f t="shared" si="197"/>
        <v>-4245</v>
      </c>
      <c r="I2113" s="48" t="s">
        <v>8327</v>
      </c>
      <c r="J2113" s="49" t="s">
        <v>8328</v>
      </c>
      <c r="K2113" s="48">
        <v>-4245</v>
      </c>
      <c r="L2113" s="48" t="s">
        <v>6911</v>
      </c>
      <c r="M2113" s="49" t="s">
        <v>9369</v>
      </c>
      <c r="N2113" s="49"/>
      <c r="O2113" s="50" t="s">
        <v>8329</v>
      </c>
      <c r="P2113" s="50" t="s">
        <v>11430</v>
      </c>
    </row>
    <row r="2114" spans="1:16" ht="13.5" thickBot="1" x14ac:dyDescent="0.25">
      <c r="A2114" s="15" t="str">
        <f t="shared" si="192"/>
        <v> BRNO 6 </v>
      </c>
      <c r="B2114" s="21" t="str">
        <f t="shared" si="193"/>
        <v>I</v>
      </c>
      <c r="C2114" s="15">
        <f t="shared" si="194"/>
        <v>38144.415999999997</v>
      </c>
      <c r="D2114" s="19" t="str">
        <f t="shared" si="195"/>
        <v>vis</v>
      </c>
      <c r="E2114" s="47" t="e">
        <f>VLOOKUP(C2114,Active!C$21:E$693,3,FALSE)</f>
        <v>#N/A</v>
      </c>
      <c r="F2114" s="21" t="s">
        <v>9287</v>
      </c>
      <c r="G2114" s="19" t="str">
        <f t="shared" si="196"/>
        <v>38144.416</v>
      </c>
      <c r="H2114" s="15">
        <f t="shared" si="197"/>
        <v>-4230</v>
      </c>
      <c r="I2114" s="48" t="s">
        <v>8330</v>
      </c>
      <c r="J2114" s="49" t="s">
        <v>8331</v>
      </c>
      <c r="K2114" s="48">
        <v>-4230</v>
      </c>
      <c r="L2114" s="48" t="s">
        <v>10688</v>
      </c>
      <c r="M2114" s="49" t="s">
        <v>9369</v>
      </c>
      <c r="N2114" s="49"/>
      <c r="O2114" s="50" t="s">
        <v>11433</v>
      </c>
      <c r="P2114" s="50" t="s">
        <v>11430</v>
      </c>
    </row>
    <row r="2115" spans="1:16" ht="13.5" thickBot="1" x14ac:dyDescent="0.25">
      <c r="A2115" s="15" t="str">
        <f t="shared" si="192"/>
        <v> BRNO 6 </v>
      </c>
      <c r="B2115" s="21" t="str">
        <f t="shared" si="193"/>
        <v>I</v>
      </c>
      <c r="C2115" s="15">
        <f t="shared" si="194"/>
        <v>38144.432000000001</v>
      </c>
      <c r="D2115" s="19" t="str">
        <f t="shared" si="195"/>
        <v>vis</v>
      </c>
      <c r="E2115" s="47" t="e">
        <f>VLOOKUP(C2115,Active!C$21:E$693,3,FALSE)</f>
        <v>#N/A</v>
      </c>
      <c r="F2115" s="21" t="s">
        <v>9287</v>
      </c>
      <c r="G2115" s="19" t="str">
        <f t="shared" si="196"/>
        <v>38144.432</v>
      </c>
      <c r="H2115" s="15">
        <f t="shared" si="197"/>
        <v>-4230</v>
      </c>
      <c r="I2115" s="48" t="s">
        <v>8332</v>
      </c>
      <c r="J2115" s="49" t="s">
        <v>8333</v>
      </c>
      <c r="K2115" s="48">
        <v>-4230</v>
      </c>
      <c r="L2115" s="48" t="s">
        <v>8334</v>
      </c>
      <c r="M2115" s="49" t="s">
        <v>9369</v>
      </c>
      <c r="N2115" s="49"/>
      <c r="O2115" s="50" t="s">
        <v>8264</v>
      </c>
      <c r="P2115" s="50" t="s">
        <v>11430</v>
      </c>
    </row>
    <row r="2116" spans="1:16" ht="13.5" thickBot="1" x14ac:dyDescent="0.25">
      <c r="A2116" s="15" t="str">
        <f t="shared" si="192"/>
        <v>BAVM 18 </v>
      </c>
      <c r="B2116" s="21" t="str">
        <f t="shared" si="193"/>
        <v>I</v>
      </c>
      <c r="C2116" s="15">
        <f t="shared" si="194"/>
        <v>38150.383999999998</v>
      </c>
      <c r="D2116" s="19" t="str">
        <f t="shared" si="195"/>
        <v>vis</v>
      </c>
      <c r="E2116" s="47" t="e">
        <f>VLOOKUP(C2116,Active!C$21:E$693,3,FALSE)</f>
        <v>#N/A</v>
      </c>
      <c r="F2116" s="21" t="s">
        <v>9287</v>
      </c>
      <c r="G2116" s="19" t="str">
        <f t="shared" si="196"/>
        <v>38150.384</v>
      </c>
      <c r="H2116" s="15">
        <f t="shared" si="197"/>
        <v>-4225</v>
      </c>
      <c r="I2116" s="48" t="s">
        <v>8335</v>
      </c>
      <c r="J2116" s="49" t="s">
        <v>8336</v>
      </c>
      <c r="K2116" s="48">
        <v>-4225</v>
      </c>
      <c r="L2116" s="48" t="s">
        <v>10625</v>
      </c>
      <c r="M2116" s="49" t="s">
        <v>9369</v>
      </c>
      <c r="N2116" s="49"/>
      <c r="O2116" s="50" t="s">
        <v>11214</v>
      </c>
      <c r="P2116" s="51" t="s">
        <v>8307</v>
      </c>
    </row>
    <row r="2117" spans="1:16" ht="13.5" thickBot="1" x14ac:dyDescent="0.25">
      <c r="A2117" s="15" t="str">
        <f t="shared" si="192"/>
        <v> BRNO 6 </v>
      </c>
      <c r="B2117" s="21" t="str">
        <f t="shared" si="193"/>
        <v>I</v>
      </c>
      <c r="C2117" s="15">
        <f t="shared" si="194"/>
        <v>38193.432000000001</v>
      </c>
      <c r="D2117" s="19" t="str">
        <f t="shared" si="195"/>
        <v>vis</v>
      </c>
      <c r="E2117" s="47" t="e">
        <f>VLOOKUP(C2117,Active!C$21:E$693,3,FALSE)</f>
        <v>#N/A</v>
      </c>
      <c r="F2117" s="21" t="s">
        <v>9287</v>
      </c>
      <c r="G2117" s="19" t="str">
        <f t="shared" si="196"/>
        <v>38193.432</v>
      </c>
      <c r="H2117" s="15">
        <f t="shared" si="197"/>
        <v>-4189</v>
      </c>
      <c r="I2117" s="48" t="s">
        <v>8337</v>
      </c>
      <c r="J2117" s="49" t="s">
        <v>8338</v>
      </c>
      <c r="K2117" s="48">
        <v>-4189</v>
      </c>
      <c r="L2117" s="48" t="s">
        <v>10707</v>
      </c>
      <c r="M2117" s="49" t="s">
        <v>9369</v>
      </c>
      <c r="N2117" s="49"/>
      <c r="O2117" s="50" t="s">
        <v>8339</v>
      </c>
      <c r="P2117" s="50" t="s">
        <v>11430</v>
      </c>
    </row>
    <row r="2118" spans="1:16" ht="13.5" thickBot="1" x14ac:dyDescent="0.25">
      <c r="A2118" s="15" t="str">
        <f t="shared" si="192"/>
        <v> BRNO 6 </v>
      </c>
      <c r="B2118" s="21" t="str">
        <f t="shared" si="193"/>
        <v>I</v>
      </c>
      <c r="C2118" s="15">
        <f t="shared" si="194"/>
        <v>38199.385000000002</v>
      </c>
      <c r="D2118" s="19" t="str">
        <f t="shared" si="195"/>
        <v>vis</v>
      </c>
      <c r="E2118" s="47" t="e">
        <f>VLOOKUP(C2118,Active!C$21:E$693,3,FALSE)</f>
        <v>#N/A</v>
      </c>
      <c r="F2118" s="21" t="s">
        <v>9287</v>
      </c>
      <c r="G2118" s="19" t="str">
        <f t="shared" si="196"/>
        <v>38199.385</v>
      </c>
      <c r="H2118" s="15">
        <f t="shared" si="197"/>
        <v>-4184</v>
      </c>
      <c r="I2118" s="48" t="s">
        <v>8340</v>
      </c>
      <c r="J2118" s="49" t="s">
        <v>8341</v>
      </c>
      <c r="K2118" s="48">
        <v>-4184</v>
      </c>
      <c r="L2118" s="48" t="s">
        <v>10595</v>
      </c>
      <c r="M2118" s="49" t="s">
        <v>9369</v>
      </c>
      <c r="N2118" s="49"/>
      <c r="O2118" s="50" t="s">
        <v>8142</v>
      </c>
      <c r="P2118" s="50" t="s">
        <v>11430</v>
      </c>
    </row>
    <row r="2119" spans="1:16" ht="13.5" thickBot="1" x14ac:dyDescent="0.25">
      <c r="A2119" s="15" t="str">
        <f t="shared" si="192"/>
        <v> BRNO 6 </v>
      </c>
      <c r="B2119" s="21" t="str">
        <f t="shared" si="193"/>
        <v>I</v>
      </c>
      <c r="C2119" s="15">
        <f t="shared" si="194"/>
        <v>38199.394</v>
      </c>
      <c r="D2119" s="19" t="str">
        <f t="shared" si="195"/>
        <v>vis</v>
      </c>
      <c r="E2119" s="47" t="e">
        <f>VLOOKUP(C2119,Active!C$21:E$693,3,FALSE)</f>
        <v>#N/A</v>
      </c>
      <c r="F2119" s="21" t="s">
        <v>9287</v>
      </c>
      <c r="G2119" s="19" t="str">
        <f t="shared" si="196"/>
        <v>38199.394</v>
      </c>
      <c r="H2119" s="15">
        <f t="shared" si="197"/>
        <v>-4184</v>
      </c>
      <c r="I2119" s="48" t="s">
        <v>8342</v>
      </c>
      <c r="J2119" s="49" t="s">
        <v>8343</v>
      </c>
      <c r="K2119" s="48">
        <v>-4184</v>
      </c>
      <c r="L2119" s="48" t="s">
        <v>10615</v>
      </c>
      <c r="M2119" s="49" t="s">
        <v>9369</v>
      </c>
      <c r="N2119" s="49"/>
      <c r="O2119" s="50" t="s">
        <v>8344</v>
      </c>
      <c r="P2119" s="50" t="s">
        <v>11430</v>
      </c>
    </row>
    <row r="2120" spans="1:16" ht="13.5" thickBot="1" x14ac:dyDescent="0.25">
      <c r="A2120" s="15" t="str">
        <f t="shared" si="192"/>
        <v> BRNO 6 </v>
      </c>
      <c r="B2120" s="21" t="str">
        <f t="shared" si="193"/>
        <v>I</v>
      </c>
      <c r="C2120" s="15">
        <f t="shared" si="194"/>
        <v>38218.502999999997</v>
      </c>
      <c r="D2120" s="19" t="str">
        <f t="shared" si="195"/>
        <v>vis</v>
      </c>
      <c r="E2120" s="47" t="e">
        <f>VLOOKUP(C2120,Active!C$21:E$693,3,FALSE)</f>
        <v>#N/A</v>
      </c>
      <c r="F2120" s="21" t="s">
        <v>9287</v>
      </c>
      <c r="G2120" s="19" t="str">
        <f t="shared" si="196"/>
        <v>38218.503</v>
      </c>
      <c r="H2120" s="15">
        <f t="shared" si="197"/>
        <v>-4168</v>
      </c>
      <c r="I2120" s="48" t="s">
        <v>8345</v>
      </c>
      <c r="J2120" s="49" t="s">
        <v>8346</v>
      </c>
      <c r="K2120" s="48">
        <v>-4168</v>
      </c>
      <c r="L2120" s="48" t="s">
        <v>10337</v>
      </c>
      <c r="M2120" s="49" t="s">
        <v>9369</v>
      </c>
      <c r="N2120" s="49"/>
      <c r="O2120" s="50" t="s">
        <v>8142</v>
      </c>
      <c r="P2120" s="50" t="s">
        <v>11430</v>
      </c>
    </row>
    <row r="2121" spans="1:16" ht="13.5" thickBot="1" x14ac:dyDescent="0.25">
      <c r="A2121" s="15" t="str">
        <f t="shared" si="192"/>
        <v> BRNO 6 </v>
      </c>
      <c r="B2121" s="21" t="str">
        <f t="shared" si="193"/>
        <v>I</v>
      </c>
      <c r="C2121" s="15">
        <f t="shared" si="194"/>
        <v>38218.506999999998</v>
      </c>
      <c r="D2121" s="19" t="str">
        <f t="shared" si="195"/>
        <v>vis</v>
      </c>
      <c r="E2121" s="47" t="e">
        <f>VLOOKUP(C2121,Active!C$21:E$693,3,FALSE)</f>
        <v>#N/A</v>
      </c>
      <c r="F2121" s="21" t="s">
        <v>9287</v>
      </c>
      <c r="G2121" s="19" t="str">
        <f t="shared" si="196"/>
        <v>38218.507</v>
      </c>
      <c r="H2121" s="15">
        <f t="shared" si="197"/>
        <v>-4168</v>
      </c>
      <c r="I2121" s="48" t="s">
        <v>8347</v>
      </c>
      <c r="J2121" s="49" t="s">
        <v>8348</v>
      </c>
      <c r="K2121" s="48">
        <v>-4168</v>
      </c>
      <c r="L2121" s="48" t="s">
        <v>10578</v>
      </c>
      <c r="M2121" s="49" t="s">
        <v>9369</v>
      </c>
      <c r="N2121" s="49"/>
      <c r="O2121" s="50" t="s">
        <v>8349</v>
      </c>
      <c r="P2121" s="50" t="s">
        <v>11430</v>
      </c>
    </row>
    <row r="2122" spans="1:16" ht="13.5" thickBot="1" x14ac:dyDescent="0.25">
      <c r="A2122" s="15" t="str">
        <f t="shared" si="192"/>
        <v> BRNO 6 </v>
      </c>
      <c r="B2122" s="21" t="str">
        <f t="shared" si="193"/>
        <v>I</v>
      </c>
      <c r="C2122" s="15">
        <f t="shared" si="194"/>
        <v>38218.512000000002</v>
      </c>
      <c r="D2122" s="19" t="str">
        <f t="shared" si="195"/>
        <v>vis</v>
      </c>
      <c r="E2122" s="47" t="e">
        <f>VLOOKUP(C2122,Active!C$21:E$693,3,FALSE)</f>
        <v>#N/A</v>
      </c>
      <c r="F2122" s="21" t="s">
        <v>9287</v>
      </c>
      <c r="G2122" s="19" t="str">
        <f t="shared" si="196"/>
        <v>38218.512</v>
      </c>
      <c r="H2122" s="15">
        <f t="shared" si="197"/>
        <v>-4168</v>
      </c>
      <c r="I2122" s="48" t="s">
        <v>8350</v>
      </c>
      <c r="J2122" s="49" t="s">
        <v>8351</v>
      </c>
      <c r="K2122" s="48">
        <v>-4168</v>
      </c>
      <c r="L2122" s="48" t="s">
        <v>10631</v>
      </c>
      <c r="M2122" s="49" t="s">
        <v>9369</v>
      </c>
      <c r="N2122" s="49"/>
      <c r="O2122" s="50" t="s">
        <v>8352</v>
      </c>
      <c r="P2122" s="50" t="s">
        <v>11430</v>
      </c>
    </row>
    <row r="2123" spans="1:16" ht="13.5" thickBot="1" x14ac:dyDescent="0.25">
      <c r="A2123" s="15" t="str">
        <f t="shared" ref="A2123:A2186" si="198">P2123</f>
        <v> BRNO 6 </v>
      </c>
      <c r="B2123" s="21" t="str">
        <f t="shared" ref="B2123:B2186" si="199">IF(H2123=INT(H2123),"I","II")</f>
        <v>I</v>
      </c>
      <c r="C2123" s="15">
        <f t="shared" ref="C2123:C2186" si="200">1*G2123</f>
        <v>38224.482000000004</v>
      </c>
      <c r="D2123" s="19" t="str">
        <f t="shared" ref="D2123:D2186" si="201">VLOOKUP(F2123,I$1:J$5,2,FALSE)</f>
        <v>vis</v>
      </c>
      <c r="E2123" s="47" t="e">
        <f>VLOOKUP(C2123,Active!C$21:E$693,3,FALSE)</f>
        <v>#N/A</v>
      </c>
      <c r="F2123" s="21" t="s">
        <v>9287</v>
      </c>
      <c r="G2123" s="19" t="str">
        <f t="shared" ref="G2123:G2186" si="202">MID(I2123,3,LEN(I2123)-3)</f>
        <v>38224.482</v>
      </c>
      <c r="H2123" s="15">
        <f t="shared" ref="H2123:H2186" si="203">1*K2123</f>
        <v>-4163</v>
      </c>
      <c r="I2123" s="48" t="s">
        <v>8353</v>
      </c>
      <c r="J2123" s="49" t="s">
        <v>8354</v>
      </c>
      <c r="K2123" s="48">
        <v>-4163</v>
      </c>
      <c r="L2123" s="48" t="s">
        <v>10504</v>
      </c>
      <c r="M2123" s="49" t="s">
        <v>9369</v>
      </c>
      <c r="N2123" s="49"/>
      <c r="O2123" s="50" t="s">
        <v>8355</v>
      </c>
      <c r="P2123" s="50" t="s">
        <v>11430</v>
      </c>
    </row>
    <row r="2124" spans="1:16" ht="13.5" thickBot="1" x14ac:dyDescent="0.25">
      <c r="A2124" s="15" t="str">
        <f t="shared" si="198"/>
        <v> BRNO 6 </v>
      </c>
      <c r="B2124" s="21" t="str">
        <f t="shared" si="199"/>
        <v>I</v>
      </c>
      <c r="C2124" s="15">
        <f t="shared" si="200"/>
        <v>38224.487999999998</v>
      </c>
      <c r="D2124" s="19" t="str">
        <f t="shared" si="201"/>
        <v>vis</v>
      </c>
      <c r="E2124" s="47" t="e">
        <f>VLOOKUP(C2124,Active!C$21:E$693,3,FALSE)</f>
        <v>#N/A</v>
      </c>
      <c r="F2124" s="21" t="s">
        <v>9287</v>
      </c>
      <c r="G2124" s="19" t="str">
        <f t="shared" si="202"/>
        <v>38224.488</v>
      </c>
      <c r="H2124" s="15">
        <f t="shared" si="203"/>
        <v>-4163</v>
      </c>
      <c r="I2124" s="48" t="s">
        <v>8356</v>
      </c>
      <c r="J2124" s="49" t="s">
        <v>8357</v>
      </c>
      <c r="K2124" s="48">
        <v>-4163</v>
      </c>
      <c r="L2124" s="48" t="s">
        <v>10631</v>
      </c>
      <c r="M2124" s="49" t="s">
        <v>9369</v>
      </c>
      <c r="N2124" s="49"/>
      <c r="O2124" s="50" t="s">
        <v>8142</v>
      </c>
      <c r="P2124" s="50" t="s">
        <v>11430</v>
      </c>
    </row>
    <row r="2125" spans="1:16" ht="13.5" thickBot="1" x14ac:dyDescent="0.25">
      <c r="A2125" s="15" t="str">
        <f t="shared" si="198"/>
        <v> BRNO 6 </v>
      </c>
      <c r="B2125" s="21" t="str">
        <f t="shared" si="199"/>
        <v>I</v>
      </c>
      <c r="C2125" s="15">
        <f t="shared" si="200"/>
        <v>38224.491000000002</v>
      </c>
      <c r="D2125" s="19" t="str">
        <f t="shared" si="201"/>
        <v>vis</v>
      </c>
      <c r="E2125" s="47" t="e">
        <f>VLOOKUP(C2125,Active!C$21:E$693,3,FALSE)</f>
        <v>#N/A</v>
      </c>
      <c r="F2125" s="21" t="s">
        <v>9287</v>
      </c>
      <c r="G2125" s="19" t="str">
        <f t="shared" si="202"/>
        <v>38224.491</v>
      </c>
      <c r="H2125" s="15">
        <f t="shared" si="203"/>
        <v>-4163</v>
      </c>
      <c r="I2125" s="48" t="s">
        <v>8358</v>
      </c>
      <c r="J2125" s="49" t="s">
        <v>8359</v>
      </c>
      <c r="K2125" s="48">
        <v>-4163</v>
      </c>
      <c r="L2125" s="48" t="s">
        <v>7644</v>
      </c>
      <c r="M2125" s="49" t="s">
        <v>9369</v>
      </c>
      <c r="N2125" s="49"/>
      <c r="O2125" s="50" t="s">
        <v>8349</v>
      </c>
      <c r="P2125" s="50" t="s">
        <v>11430</v>
      </c>
    </row>
    <row r="2126" spans="1:16" ht="13.5" thickBot="1" x14ac:dyDescent="0.25">
      <c r="A2126" s="15" t="str">
        <f t="shared" si="198"/>
        <v> BRNO 6 </v>
      </c>
      <c r="B2126" s="21" t="str">
        <f t="shared" si="199"/>
        <v>I</v>
      </c>
      <c r="C2126" s="15">
        <f t="shared" si="200"/>
        <v>38224.506999999998</v>
      </c>
      <c r="D2126" s="19" t="str">
        <f t="shared" si="201"/>
        <v>vis</v>
      </c>
      <c r="E2126" s="47" t="e">
        <f>VLOOKUP(C2126,Active!C$21:E$693,3,FALSE)</f>
        <v>#N/A</v>
      </c>
      <c r="F2126" s="21" t="s">
        <v>9287</v>
      </c>
      <c r="G2126" s="19" t="str">
        <f t="shared" si="202"/>
        <v>38224.507</v>
      </c>
      <c r="H2126" s="15">
        <f t="shared" si="203"/>
        <v>-4163</v>
      </c>
      <c r="I2126" s="48" t="s">
        <v>8360</v>
      </c>
      <c r="J2126" s="49" t="s">
        <v>8361</v>
      </c>
      <c r="K2126" s="48">
        <v>-4163</v>
      </c>
      <c r="L2126" s="48" t="s">
        <v>10910</v>
      </c>
      <c r="M2126" s="49" t="s">
        <v>9369</v>
      </c>
      <c r="N2126" s="49"/>
      <c r="O2126" s="50" t="s">
        <v>8329</v>
      </c>
      <c r="P2126" s="50" t="s">
        <v>11430</v>
      </c>
    </row>
    <row r="2127" spans="1:16" ht="13.5" thickBot="1" x14ac:dyDescent="0.25">
      <c r="A2127" s="15" t="str">
        <f t="shared" si="198"/>
        <v> BRNO 6 </v>
      </c>
      <c r="B2127" s="21" t="str">
        <f t="shared" si="199"/>
        <v>I</v>
      </c>
      <c r="C2127" s="15">
        <f t="shared" si="200"/>
        <v>38224.51</v>
      </c>
      <c r="D2127" s="19" t="str">
        <f t="shared" si="201"/>
        <v>vis</v>
      </c>
      <c r="E2127" s="47" t="e">
        <f>VLOOKUP(C2127,Active!C$21:E$693,3,FALSE)</f>
        <v>#N/A</v>
      </c>
      <c r="F2127" s="21" t="s">
        <v>9287</v>
      </c>
      <c r="G2127" s="19" t="str">
        <f t="shared" si="202"/>
        <v>38224.510</v>
      </c>
      <c r="H2127" s="15">
        <f t="shared" si="203"/>
        <v>-4163</v>
      </c>
      <c r="I2127" s="48" t="s">
        <v>8362</v>
      </c>
      <c r="J2127" s="49" t="s">
        <v>8363</v>
      </c>
      <c r="K2127" s="48">
        <v>-4163</v>
      </c>
      <c r="L2127" s="48" t="s">
        <v>10948</v>
      </c>
      <c r="M2127" s="49" t="s">
        <v>9369</v>
      </c>
      <c r="N2127" s="49"/>
      <c r="O2127" s="50" t="s">
        <v>8364</v>
      </c>
      <c r="P2127" s="50" t="s">
        <v>11430</v>
      </c>
    </row>
    <row r="2128" spans="1:16" ht="13.5" thickBot="1" x14ac:dyDescent="0.25">
      <c r="A2128" s="15" t="str">
        <f t="shared" si="198"/>
        <v> BRNO 6 </v>
      </c>
      <c r="B2128" s="21" t="str">
        <f t="shared" si="199"/>
        <v>I</v>
      </c>
      <c r="C2128" s="15">
        <f t="shared" si="200"/>
        <v>38224.51</v>
      </c>
      <c r="D2128" s="19" t="str">
        <f t="shared" si="201"/>
        <v>vis</v>
      </c>
      <c r="E2128" s="47" t="e">
        <f>VLOOKUP(C2128,Active!C$21:E$693,3,FALSE)</f>
        <v>#N/A</v>
      </c>
      <c r="F2128" s="21" t="s">
        <v>9287</v>
      </c>
      <c r="G2128" s="19" t="str">
        <f t="shared" si="202"/>
        <v>38224.510</v>
      </c>
      <c r="H2128" s="15">
        <f t="shared" si="203"/>
        <v>-4163</v>
      </c>
      <c r="I2128" s="48" t="s">
        <v>8362</v>
      </c>
      <c r="J2128" s="49" t="s">
        <v>8363</v>
      </c>
      <c r="K2128" s="48">
        <v>-4163</v>
      </c>
      <c r="L2128" s="48" t="s">
        <v>10948</v>
      </c>
      <c r="M2128" s="49" t="s">
        <v>9369</v>
      </c>
      <c r="N2128" s="49"/>
      <c r="O2128" s="50" t="s">
        <v>8365</v>
      </c>
      <c r="P2128" s="50" t="s">
        <v>11430</v>
      </c>
    </row>
    <row r="2129" spans="1:16" ht="13.5" thickBot="1" x14ac:dyDescent="0.25">
      <c r="A2129" s="15" t="str">
        <f t="shared" si="198"/>
        <v> BRNO 6 </v>
      </c>
      <c r="B2129" s="21" t="str">
        <f t="shared" si="199"/>
        <v>I</v>
      </c>
      <c r="C2129" s="15">
        <f t="shared" si="200"/>
        <v>38224.51</v>
      </c>
      <c r="D2129" s="19" t="str">
        <f t="shared" si="201"/>
        <v>vis</v>
      </c>
      <c r="E2129" s="47" t="e">
        <f>VLOOKUP(C2129,Active!C$21:E$693,3,FALSE)</f>
        <v>#N/A</v>
      </c>
      <c r="F2129" s="21" t="s">
        <v>9287</v>
      </c>
      <c r="G2129" s="19" t="str">
        <f t="shared" si="202"/>
        <v>38224.510</v>
      </c>
      <c r="H2129" s="15">
        <f t="shared" si="203"/>
        <v>-4163</v>
      </c>
      <c r="I2129" s="48" t="s">
        <v>8362</v>
      </c>
      <c r="J2129" s="49" t="s">
        <v>8363</v>
      </c>
      <c r="K2129" s="48">
        <v>-4163</v>
      </c>
      <c r="L2129" s="48" t="s">
        <v>10948</v>
      </c>
      <c r="M2129" s="49" t="s">
        <v>9369</v>
      </c>
      <c r="N2129" s="49"/>
      <c r="O2129" s="50" t="s">
        <v>8366</v>
      </c>
      <c r="P2129" s="50" t="s">
        <v>11430</v>
      </c>
    </row>
    <row r="2130" spans="1:16" ht="13.5" thickBot="1" x14ac:dyDescent="0.25">
      <c r="A2130" s="15" t="str">
        <f t="shared" si="198"/>
        <v> BRNO 6 </v>
      </c>
      <c r="B2130" s="21" t="str">
        <f t="shared" si="199"/>
        <v>I</v>
      </c>
      <c r="C2130" s="15">
        <f t="shared" si="200"/>
        <v>38224.51</v>
      </c>
      <c r="D2130" s="19" t="str">
        <f t="shared" si="201"/>
        <v>vis</v>
      </c>
      <c r="E2130" s="47" t="e">
        <f>VLOOKUP(C2130,Active!C$21:E$693,3,FALSE)</f>
        <v>#N/A</v>
      </c>
      <c r="F2130" s="21" t="s">
        <v>9287</v>
      </c>
      <c r="G2130" s="19" t="str">
        <f t="shared" si="202"/>
        <v>38224.510</v>
      </c>
      <c r="H2130" s="15">
        <f t="shared" si="203"/>
        <v>-4163</v>
      </c>
      <c r="I2130" s="48" t="s">
        <v>8362</v>
      </c>
      <c r="J2130" s="49" t="s">
        <v>8363</v>
      </c>
      <c r="K2130" s="48">
        <v>-4163</v>
      </c>
      <c r="L2130" s="48" t="s">
        <v>10948</v>
      </c>
      <c r="M2130" s="49" t="s">
        <v>9369</v>
      </c>
      <c r="N2130" s="49"/>
      <c r="O2130" s="50" t="s">
        <v>8339</v>
      </c>
      <c r="P2130" s="50" t="s">
        <v>11430</v>
      </c>
    </row>
    <row r="2131" spans="1:16" ht="13.5" thickBot="1" x14ac:dyDescent="0.25">
      <c r="A2131" s="15" t="str">
        <f t="shared" si="198"/>
        <v> BRNO 6 </v>
      </c>
      <c r="B2131" s="21" t="str">
        <f t="shared" si="199"/>
        <v>I</v>
      </c>
      <c r="C2131" s="15">
        <f t="shared" si="200"/>
        <v>38236.444000000003</v>
      </c>
      <c r="D2131" s="19" t="str">
        <f t="shared" si="201"/>
        <v>vis</v>
      </c>
      <c r="E2131" s="47" t="e">
        <f>VLOOKUP(C2131,Active!C$21:E$693,3,FALSE)</f>
        <v>#N/A</v>
      </c>
      <c r="F2131" s="21" t="s">
        <v>9287</v>
      </c>
      <c r="G2131" s="19" t="str">
        <f t="shared" si="202"/>
        <v>38236.444</v>
      </c>
      <c r="H2131" s="15">
        <f t="shared" si="203"/>
        <v>-4153</v>
      </c>
      <c r="I2131" s="48" t="s">
        <v>8367</v>
      </c>
      <c r="J2131" s="49" t="s">
        <v>8368</v>
      </c>
      <c r="K2131" s="48">
        <v>-4153</v>
      </c>
      <c r="L2131" s="48" t="s">
        <v>7644</v>
      </c>
      <c r="M2131" s="49" t="s">
        <v>9369</v>
      </c>
      <c r="N2131" s="49"/>
      <c r="O2131" s="50" t="s">
        <v>8142</v>
      </c>
      <c r="P2131" s="50" t="s">
        <v>11430</v>
      </c>
    </row>
    <row r="2132" spans="1:16" ht="13.5" thickBot="1" x14ac:dyDescent="0.25">
      <c r="A2132" s="15" t="str">
        <f t="shared" si="198"/>
        <v> BRNO 12 </v>
      </c>
      <c r="B2132" s="21" t="str">
        <f t="shared" si="199"/>
        <v>I</v>
      </c>
      <c r="C2132" s="15">
        <f t="shared" si="200"/>
        <v>38236.444000000003</v>
      </c>
      <c r="D2132" s="19" t="str">
        <f t="shared" si="201"/>
        <v>vis</v>
      </c>
      <c r="E2132" s="47" t="e">
        <f>VLOOKUP(C2132,Active!C$21:E$693,3,FALSE)</f>
        <v>#N/A</v>
      </c>
      <c r="F2132" s="21" t="s">
        <v>9287</v>
      </c>
      <c r="G2132" s="19" t="str">
        <f t="shared" si="202"/>
        <v>38236.444</v>
      </c>
      <c r="H2132" s="15">
        <f t="shared" si="203"/>
        <v>-4153</v>
      </c>
      <c r="I2132" s="48" t="s">
        <v>8367</v>
      </c>
      <c r="J2132" s="49" t="s">
        <v>8368</v>
      </c>
      <c r="K2132" s="48">
        <v>-4153</v>
      </c>
      <c r="L2132" s="48" t="s">
        <v>7644</v>
      </c>
      <c r="M2132" s="49" t="s">
        <v>9369</v>
      </c>
      <c r="N2132" s="49"/>
      <c r="O2132" s="50" t="s">
        <v>11429</v>
      </c>
      <c r="P2132" s="50" t="s">
        <v>8369</v>
      </c>
    </row>
    <row r="2133" spans="1:16" ht="13.5" thickBot="1" x14ac:dyDescent="0.25">
      <c r="A2133" s="15" t="str">
        <f t="shared" si="198"/>
        <v> BRNO 6 </v>
      </c>
      <c r="B2133" s="21" t="str">
        <f t="shared" si="199"/>
        <v>I</v>
      </c>
      <c r="C2133" s="15">
        <f t="shared" si="200"/>
        <v>38236.444000000003</v>
      </c>
      <c r="D2133" s="19" t="str">
        <f t="shared" si="201"/>
        <v>vis</v>
      </c>
      <c r="E2133" s="47" t="e">
        <f>VLOOKUP(C2133,Active!C$21:E$693,3,FALSE)</f>
        <v>#N/A</v>
      </c>
      <c r="F2133" s="21" t="s">
        <v>9287</v>
      </c>
      <c r="G2133" s="19" t="str">
        <f t="shared" si="202"/>
        <v>38236.444</v>
      </c>
      <c r="H2133" s="15">
        <f t="shared" si="203"/>
        <v>-4153</v>
      </c>
      <c r="I2133" s="48" t="s">
        <v>8367</v>
      </c>
      <c r="J2133" s="49" t="s">
        <v>8368</v>
      </c>
      <c r="K2133" s="48">
        <v>-4153</v>
      </c>
      <c r="L2133" s="48" t="s">
        <v>7644</v>
      </c>
      <c r="M2133" s="49" t="s">
        <v>9369</v>
      </c>
      <c r="N2133" s="49"/>
      <c r="O2133" s="50" t="s">
        <v>11600</v>
      </c>
      <c r="P2133" s="50" t="s">
        <v>11430</v>
      </c>
    </row>
    <row r="2134" spans="1:16" ht="13.5" thickBot="1" x14ac:dyDescent="0.25">
      <c r="A2134" s="15" t="str">
        <f t="shared" si="198"/>
        <v> BRNO 6 </v>
      </c>
      <c r="B2134" s="21" t="str">
        <f t="shared" si="199"/>
        <v>I</v>
      </c>
      <c r="C2134" s="15">
        <f t="shared" si="200"/>
        <v>38236.447</v>
      </c>
      <c r="D2134" s="19" t="str">
        <f t="shared" si="201"/>
        <v>vis</v>
      </c>
      <c r="E2134" s="47" t="e">
        <f>VLOOKUP(C2134,Active!C$21:E$693,3,FALSE)</f>
        <v>#N/A</v>
      </c>
      <c r="F2134" s="21" t="s">
        <v>9287</v>
      </c>
      <c r="G2134" s="19" t="str">
        <f t="shared" si="202"/>
        <v>38236.447</v>
      </c>
      <c r="H2134" s="15">
        <f t="shared" si="203"/>
        <v>-4153</v>
      </c>
      <c r="I2134" s="48" t="s">
        <v>8370</v>
      </c>
      <c r="J2134" s="49" t="s">
        <v>8371</v>
      </c>
      <c r="K2134" s="48">
        <v>-4153</v>
      </c>
      <c r="L2134" s="48" t="s">
        <v>10615</v>
      </c>
      <c r="M2134" s="49" t="s">
        <v>9369</v>
      </c>
      <c r="N2134" s="49"/>
      <c r="O2134" s="50" t="s">
        <v>11603</v>
      </c>
      <c r="P2134" s="50" t="s">
        <v>11430</v>
      </c>
    </row>
    <row r="2135" spans="1:16" ht="13.5" thickBot="1" x14ac:dyDescent="0.25">
      <c r="A2135" s="15" t="str">
        <f t="shared" si="198"/>
        <v> BRNO 6 </v>
      </c>
      <c r="B2135" s="21" t="str">
        <f t="shared" si="199"/>
        <v>I</v>
      </c>
      <c r="C2135" s="15">
        <f t="shared" si="200"/>
        <v>38236.447</v>
      </c>
      <c r="D2135" s="19" t="str">
        <f t="shared" si="201"/>
        <v>vis</v>
      </c>
      <c r="E2135" s="47" t="e">
        <f>VLOOKUP(C2135,Active!C$21:E$693,3,FALSE)</f>
        <v>#N/A</v>
      </c>
      <c r="F2135" s="21" t="s">
        <v>9287</v>
      </c>
      <c r="G2135" s="19" t="str">
        <f t="shared" si="202"/>
        <v>38236.447</v>
      </c>
      <c r="H2135" s="15">
        <f t="shared" si="203"/>
        <v>-4153</v>
      </c>
      <c r="I2135" s="48" t="s">
        <v>8370</v>
      </c>
      <c r="J2135" s="49" t="s">
        <v>8371</v>
      </c>
      <c r="K2135" s="48">
        <v>-4153</v>
      </c>
      <c r="L2135" s="48" t="s">
        <v>10615</v>
      </c>
      <c r="M2135" s="49" t="s">
        <v>9369</v>
      </c>
      <c r="N2135" s="49"/>
      <c r="O2135" s="50" t="s">
        <v>11433</v>
      </c>
      <c r="P2135" s="50" t="s">
        <v>11430</v>
      </c>
    </row>
    <row r="2136" spans="1:16" ht="13.5" thickBot="1" x14ac:dyDescent="0.25">
      <c r="A2136" s="15" t="str">
        <f t="shared" si="198"/>
        <v> BRNO 6 </v>
      </c>
      <c r="B2136" s="21" t="str">
        <f t="shared" si="199"/>
        <v>I</v>
      </c>
      <c r="C2136" s="15">
        <f t="shared" si="200"/>
        <v>38236.449999999997</v>
      </c>
      <c r="D2136" s="19" t="str">
        <f t="shared" si="201"/>
        <v>vis</v>
      </c>
      <c r="E2136" s="47" t="e">
        <f>VLOOKUP(C2136,Active!C$21:E$693,3,FALSE)</f>
        <v>#N/A</v>
      </c>
      <c r="F2136" s="21" t="s">
        <v>9287</v>
      </c>
      <c r="G2136" s="19" t="str">
        <f t="shared" si="202"/>
        <v>38236.450</v>
      </c>
      <c r="H2136" s="15">
        <f t="shared" si="203"/>
        <v>-4153</v>
      </c>
      <c r="I2136" s="48" t="s">
        <v>8372</v>
      </c>
      <c r="J2136" s="49" t="s">
        <v>8373</v>
      </c>
      <c r="K2136" s="48">
        <v>-4153</v>
      </c>
      <c r="L2136" s="48" t="s">
        <v>10742</v>
      </c>
      <c r="M2136" s="49" t="s">
        <v>9369</v>
      </c>
      <c r="N2136" s="49"/>
      <c r="O2136" s="50" t="s">
        <v>8374</v>
      </c>
      <c r="P2136" s="50" t="s">
        <v>11430</v>
      </c>
    </row>
    <row r="2137" spans="1:16" ht="13.5" thickBot="1" x14ac:dyDescent="0.25">
      <c r="A2137" s="15" t="str">
        <f t="shared" si="198"/>
        <v> BRNO 6 </v>
      </c>
      <c r="B2137" s="21" t="str">
        <f t="shared" si="199"/>
        <v>I</v>
      </c>
      <c r="C2137" s="15">
        <f t="shared" si="200"/>
        <v>38236.453000000001</v>
      </c>
      <c r="D2137" s="19" t="str">
        <f t="shared" si="201"/>
        <v>vis</v>
      </c>
      <c r="E2137" s="47" t="e">
        <f>VLOOKUP(C2137,Active!C$21:E$693,3,FALSE)</f>
        <v>#N/A</v>
      </c>
      <c r="F2137" s="21" t="s">
        <v>9287</v>
      </c>
      <c r="G2137" s="19" t="str">
        <f t="shared" si="202"/>
        <v>38236.453</v>
      </c>
      <c r="H2137" s="15">
        <f t="shared" si="203"/>
        <v>-4153</v>
      </c>
      <c r="I2137" s="48" t="s">
        <v>8375</v>
      </c>
      <c r="J2137" s="49" t="s">
        <v>8376</v>
      </c>
      <c r="K2137" s="48">
        <v>-4153</v>
      </c>
      <c r="L2137" s="48" t="s">
        <v>10710</v>
      </c>
      <c r="M2137" s="49" t="s">
        <v>9369</v>
      </c>
      <c r="N2137" s="49"/>
      <c r="O2137" s="50" t="s">
        <v>8377</v>
      </c>
      <c r="P2137" s="50" t="s">
        <v>11430</v>
      </c>
    </row>
    <row r="2138" spans="1:16" ht="13.5" thickBot="1" x14ac:dyDescent="0.25">
      <c r="A2138" s="15" t="str">
        <f t="shared" si="198"/>
        <v> BRNO 6 </v>
      </c>
      <c r="B2138" s="21" t="str">
        <f t="shared" si="199"/>
        <v>I</v>
      </c>
      <c r="C2138" s="15">
        <f t="shared" si="200"/>
        <v>38236.453999999998</v>
      </c>
      <c r="D2138" s="19" t="str">
        <f t="shared" si="201"/>
        <v>vis</v>
      </c>
      <c r="E2138" s="47" t="e">
        <f>VLOOKUP(C2138,Active!C$21:E$693,3,FALSE)</f>
        <v>#N/A</v>
      </c>
      <c r="F2138" s="21" t="s">
        <v>9287</v>
      </c>
      <c r="G2138" s="19" t="str">
        <f t="shared" si="202"/>
        <v>38236.454</v>
      </c>
      <c r="H2138" s="15">
        <f t="shared" si="203"/>
        <v>-4153</v>
      </c>
      <c r="I2138" s="48" t="s">
        <v>8378</v>
      </c>
      <c r="J2138" s="49" t="s">
        <v>8379</v>
      </c>
      <c r="K2138" s="48">
        <v>-4153</v>
      </c>
      <c r="L2138" s="48" t="s">
        <v>10699</v>
      </c>
      <c r="M2138" s="49" t="s">
        <v>9369</v>
      </c>
      <c r="N2138" s="49"/>
      <c r="O2138" s="50" t="s">
        <v>8380</v>
      </c>
      <c r="P2138" s="50" t="s">
        <v>11430</v>
      </c>
    </row>
    <row r="2139" spans="1:16" ht="13.5" thickBot="1" x14ac:dyDescent="0.25">
      <c r="A2139" s="15" t="str">
        <f t="shared" si="198"/>
        <v> BRNO 6 </v>
      </c>
      <c r="B2139" s="21" t="str">
        <f t="shared" si="199"/>
        <v>I</v>
      </c>
      <c r="C2139" s="15">
        <f t="shared" si="200"/>
        <v>38236.455999999998</v>
      </c>
      <c r="D2139" s="19" t="str">
        <f t="shared" si="201"/>
        <v>vis</v>
      </c>
      <c r="E2139" s="47" t="e">
        <f>VLOOKUP(C2139,Active!C$21:E$693,3,FALSE)</f>
        <v>#N/A</v>
      </c>
      <c r="F2139" s="21" t="s">
        <v>9287</v>
      </c>
      <c r="G2139" s="19" t="str">
        <f t="shared" si="202"/>
        <v>38236.456</v>
      </c>
      <c r="H2139" s="15">
        <f t="shared" si="203"/>
        <v>-4153</v>
      </c>
      <c r="I2139" s="48" t="s">
        <v>8381</v>
      </c>
      <c r="J2139" s="49" t="s">
        <v>8382</v>
      </c>
      <c r="K2139" s="48">
        <v>-4153</v>
      </c>
      <c r="L2139" s="48" t="s">
        <v>10723</v>
      </c>
      <c r="M2139" s="49" t="s">
        <v>9369</v>
      </c>
      <c r="N2139" s="49"/>
      <c r="O2139" s="50" t="s">
        <v>11609</v>
      </c>
      <c r="P2139" s="50" t="s">
        <v>11430</v>
      </c>
    </row>
    <row r="2140" spans="1:16" ht="13.5" thickBot="1" x14ac:dyDescent="0.25">
      <c r="A2140" s="15" t="str">
        <f t="shared" si="198"/>
        <v> BRNO 6 </v>
      </c>
      <c r="B2140" s="21" t="str">
        <f t="shared" si="199"/>
        <v>I</v>
      </c>
      <c r="C2140" s="15">
        <f t="shared" si="200"/>
        <v>38236.455999999998</v>
      </c>
      <c r="D2140" s="19" t="str">
        <f t="shared" si="201"/>
        <v>vis</v>
      </c>
      <c r="E2140" s="47" t="e">
        <f>VLOOKUP(C2140,Active!C$21:E$693,3,FALSE)</f>
        <v>#N/A</v>
      </c>
      <c r="F2140" s="21" t="s">
        <v>9287</v>
      </c>
      <c r="G2140" s="19" t="str">
        <f t="shared" si="202"/>
        <v>38236.456</v>
      </c>
      <c r="H2140" s="15">
        <f t="shared" si="203"/>
        <v>-4153</v>
      </c>
      <c r="I2140" s="48" t="s">
        <v>8381</v>
      </c>
      <c r="J2140" s="49" t="s">
        <v>8382</v>
      </c>
      <c r="K2140" s="48">
        <v>-4153</v>
      </c>
      <c r="L2140" s="48" t="s">
        <v>10723</v>
      </c>
      <c r="M2140" s="49" t="s">
        <v>9369</v>
      </c>
      <c r="N2140" s="49"/>
      <c r="O2140" s="50" t="s">
        <v>8383</v>
      </c>
      <c r="P2140" s="50" t="s">
        <v>11430</v>
      </c>
    </row>
    <row r="2141" spans="1:16" ht="13.5" thickBot="1" x14ac:dyDescent="0.25">
      <c r="A2141" s="15" t="str">
        <f t="shared" si="198"/>
        <v> BRNO 6 </v>
      </c>
      <c r="B2141" s="21" t="str">
        <f t="shared" si="199"/>
        <v>I</v>
      </c>
      <c r="C2141" s="15">
        <f t="shared" si="200"/>
        <v>38236.46</v>
      </c>
      <c r="D2141" s="19" t="str">
        <f t="shared" si="201"/>
        <v>vis</v>
      </c>
      <c r="E2141" s="47" t="e">
        <f>VLOOKUP(C2141,Active!C$21:E$693,3,FALSE)</f>
        <v>#N/A</v>
      </c>
      <c r="F2141" s="21" t="s">
        <v>9287</v>
      </c>
      <c r="G2141" s="19" t="str">
        <f t="shared" si="202"/>
        <v>38236.460</v>
      </c>
      <c r="H2141" s="15">
        <f t="shared" si="203"/>
        <v>-4153</v>
      </c>
      <c r="I2141" s="48" t="s">
        <v>8384</v>
      </c>
      <c r="J2141" s="49" t="s">
        <v>8385</v>
      </c>
      <c r="K2141" s="48">
        <v>-4153</v>
      </c>
      <c r="L2141" s="48" t="s">
        <v>10910</v>
      </c>
      <c r="M2141" s="49" t="s">
        <v>9369</v>
      </c>
      <c r="N2141" s="49"/>
      <c r="O2141" s="50" t="s">
        <v>8386</v>
      </c>
      <c r="P2141" s="50" t="s">
        <v>11430</v>
      </c>
    </row>
    <row r="2142" spans="1:16" ht="13.5" thickBot="1" x14ac:dyDescent="0.25">
      <c r="A2142" s="15" t="str">
        <f t="shared" si="198"/>
        <v> BRNO 6 </v>
      </c>
      <c r="B2142" s="21" t="str">
        <f t="shared" si="199"/>
        <v>I</v>
      </c>
      <c r="C2142" s="15">
        <f t="shared" si="200"/>
        <v>38236.461000000003</v>
      </c>
      <c r="D2142" s="19" t="str">
        <f t="shared" si="201"/>
        <v>vis</v>
      </c>
      <c r="E2142" s="47" t="e">
        <f>VLOOKUP(C2142,Active!C$21:E$693,3,FALSE)</f>
        <v>#N/A</v>
      </c>
      <c r="F2142" s="21" t="s">
        <v>9287</v>
      </c>
      <c r="G2142" s="19" t="str">
        <f t="shared" si="202"/>
        <v>38236.461</v>
      </c>
      <c r="H2142" s="15">
        <f t="shared" si="203"/>
        <v>-4153</v>
      </c>
      <c r="I2142" s="48" t="s">
        <v>8387</v>
      </c>
      <c r="J2142" s="49" t="s">
        <v>8388</v>
      </c>
      <c r="K2142" s="48">
        <v>-4153</v>
      </c>
      <c r="L2142" s="48" t="s">
        <v>10707</v>
      </c>
      <c r="M2142" s="49" t="s">
        <v>9369</v>
      </c>
      <c r="N2142" s="49"/>
      <c r="O2142" s="50" t="s">
        <v>8389</v>
      </c>
      <c r="P2142" s="50" t="s">
        <v>11430</v>
      </c>
    </row>
    <row r="2143" spans="1:16" ht="13.5" thickBot="1" x14ac:dyDescent="0.25">
      <c r="A2143" s="15" t="str">
        <f t="shared" si="198"/>
        <v> BRNO 6 </v>
      </c>
      <c r="B2143" s="21" t="str">
        <f t="shared" si="199"/>
        <v>I</v>
      </c>
      <c r="C2143" s="15">
        <f t="shared" si="200"/>
        <v>38236.464999999997</v>
      </c>
      <c r="D2143" s="19" t="str">
        <f t="shared" si="201"/>
        <v>vis</v>
      </c>
      <c r="E2143" s="47" t="e">
        <f>VLOOKUP(C2143,Active!C$21:E$693,3,FALSE)</f>
        <v>#N/A</v>
      </c>
      <c r="F2143" s="21" t="s">
        <v>9287</v>
      </c>
      <c r="G2143" s="19" t="str">
        <f t="shared" si="202"/>
        <v>38236.465</v>
      </c>
      <c r="H2143" s="15">
        <f t="shared" si="203"/>
        <v>-4153</v>
      </c>
      <c r="I2143" s="48" t="s">
        <v>8390</v>
      </c>
      <c r="J2143" s="49" t="s">
        <v>8391</v>
      </c>
      <c r="K2143" s="48">
        <v>-4153</v>
      </c>
      <c r="L2143" s="48" t="s">
        <v>11257</v>
      </c>
      <c r="M2143" s="49" t="s">
        <v>9369</v>
      </c>
      <c r="N2143" s="49"/>
      <c r="O2143" s="50" t="s">
        <v>8329</v>
      </c>
      <c r="P2143" s="50" t="s">
        <v>11430</v>
      </c>
    </row>
    <row r="2144" spans="1:16" ht="13.5" thickBot="1" x14ac:dyDescent="0.25">
      <c r="A2144" s="15" t="str">
        <f t="shared" si="198"/>
        <v> BRNO 6 </v>
      </c>
      <c r="B2144" s="21" t="str">
        <f t="shared" si="199"/>
        <v>I</v>
      </c>
      <c r="C2144" s="15">
        <f t="shared" si="200"/>
        <v>38236.464999999997</v>
      </c>
      <c r="D2144" s="19" t="str">
        <f t="shared" si="201"/>
        <v>vis</v>
      </c>
      <c r="E2144" s="47" t="e">
        <f>VLOOKUP(C2144,Active!C$21:E$693,3,FALSE)</f>
        <v>#N/A</v>
      </c>
      <c r="F2144" s="21" t="s">
        <v>9287</v>
      </c>
      <c r="G2144" s="19" t="str">
        <f t="shared" si="202"/>
        <v>38236.465</v>
      </c>
      <c r="H2144" s="15">
        <f t="shared" si="203"/>
        <v>-4153</v>
      </c>
      <c r="I2144" s="48" t="s">
        <v>8390</v>
      </c>
      <c r="J2144" s="49" t="s">
        <v>8391</v>
      </c>
      <c r="K2144" s="48">
        <v>-4153</v>
      </c>
      <c r="L2144" s="48" t="s">
        <v>11257</v>
      </c>
      <c r="M2144" s="49" t="s">
        <v>9369</v>
      </c>
      <c r="N2144" s="49"/>
      <c r="O2144" s="50" t="s">
        <v>8392</v>
      </c>
      <c r="P2144" s="50" t="s">
        <v>11430</v>
      </c>
    </row>
    <row r="2145" spans="1:16" ht="13.5" thickBot="1" x14ac:dyDescent="0.25">
      <c r="A2145" s="15" t="str">
        <f t="shared" si="198"/>
        <v>IBVS 930 </v>
      </c>
      <c r="B2145" s="21" t="str">
        <f t="shared" si="199"/>
        <v>I</v>
      </c>
      <c r="C2145" s="15">
        <f t="shared" si="200"/>
        <v>38242.419000000002</v>
      </c>
      <c r="D2145" s="19" t="str">
        <f t="shared" si="201"/>
        <v>vis</v>
      </c>
      <c r="E2145" s="47" t="e">
        <f>VLOOKUP(C2145,Active!C$21:E$693,3,FALSE)</f>
        <v>#N/A</v>
      </c>
      <c r="F2145" s="21" t="s">
        <v>9287</v>
      </c>
      <c r="G2145" s="19" t="str">
        <f t="shared" si="202"/>
        <v>38242.4190</v>
      </c>
      <c r="H2145" s="15">
        <f t="shared" si="203"/>
        <v>-4148</v>
      </c>
      <c r="I2145" s="48" t="s">
        <v>8393</v>
      </c>
      <c r="J2145" s="49" t="s">
        <v>8394</v>
      </c>
      <c r="K2145" s="48">
        <v>-4148</v>
      </c>
      <c r="L2145" s="48" t="s">
        <v>8395</v>
      </c>
      <c r="M2145" s="49" t="s">
        <v>10601</v>
      </c>
      <c r="N2145" s="49" t="s">
        <v>10602</v>
      </c>
      <c r="O2145" s="50" t="s">
        <v>8300</v>
      </c>
      <c r="P2145" s="51" t="s">
        <v>8301</v>
      </c>
    </row>
    <row r="2146" spans="1:16" ht="13.5" thickBot="1" x14ac:dyDescent="0.25">
      <c r="A2146" s="15" t="str">
        <f t="shared" si="198"/>
        <v>BAVM 18 </v>
      </c>
      <c r="B2146" s="21" t="str">
        <f t="shared" si="199"/>
        <v>I</v>
      </c>
      <c r="C2146" s="15">
        <f t="shared" si="200"/>
        <v>38242.419000000002</v>
      </c>
      <c r="D2146" s="19" t="str">
        <f t="shared" si="201"/>
        <v>vis</v>
      </c>
      <c r="E2146" s="47" t="e">
        <f>VLOOKUP(C2146,Active!C$21:E$693,3,FALSE)</f>
        <v>#N/A</v>
      </c>
      <c r="F2146" s="21" t="s">
        <v>9287</v>
      </c>
      <c r="G2146" s="19" t="str">
        <f t="shared" si="202"/>
        <v>38242.419</v>
      </c>
      <c r="H2146" s="15">
        <f t="shared" si="203"/>
        <v>-4148</v>
      </c>
      <c r="I2146" s="48" t="s">
        <v>8396</v>
      </c>
      <c r="J2146" s="49" t="s">
        <v>8394</v>
      </c>
      <c r="K2146" s="48">
        <v>-4148</v>
      </c>
      <c r="L2146" s="48" t="s">
        <v>9288</v>
      </c>
      <c r="M2146" s="49" t="s">
        <v>9369</v>
      </c>
      <c r="N2146" s="49"/>
      <c r="O2146" s="50" t="s">
        <v>8306</v>
      </c>
      <c r="P2146" s="51" t="s">
        <v>8307</v>
      </c>
    </row>
    <row r="2147" spans="1:16" ht="13.5" thickBot="1" x14ac:dyDescent="0.25">
      <c r="A2147" s="15" t="str">
        <f t="shared" si="198"/>
        <v> AA 10.61 </v>
      </c>
      <c r="B2147" s="21" t="str">
        <f t="shared" si="199"/>
        <v>I</v>
      </c>
      <c r="C2147" s="15">
        <f t="shared" si="200"/>
        <v>38248.398999999998</v>
      </c>
      <c r="D2147" s="19" t="str">
        <f t="shared" si="201"/>
        <v>vis</v>
      </c>
      <c r="E2147" s="47" t="e">
        <f>VLOOKUP(C2147,Active!C$21:E$693,3,FALSE)</f>
        <v>#N/A</v>
      </c>
      <c r="F2147" s="21" t="s">
        <v>9287</v>
      </c>
      <c r="G2147" s="19" t="str">
        <f t="shared" si="202"/>
        <v>38248.399</v>
      </c>
      <c r="H2147" s="15">
        <f t="shared" si="203"/>
        <v>-4143</v>
      </c>
      <c r="I2147" s="48" t="s">
        <v>8397</v>
      </c>
      <c r="J2147" s="49" t="s">
        <v>8398</v>
      </c>
      <c r="K2147" s="48">
        <v>-4143</v>
      </c>
      <c r="L2147" s="48" t="s">
        <v>10615</v>
      </c>
      <c r="M2147" s="49" t="s">
        <v>9369</v>
      </c>
      <c r="N2147" s="49"/>
      <c r="O2147" s="50" t="s">
        <v>11459</v>
      </c>
      <c r="P2147" s="50" t="s">
        <v>8399</v>
      </c>
    </row>
    <row r="2148" spans="1:16" ht="13.5" thickBot="1" x14ac:dyDescent="0.25">
      <c r="A2148" s="15" t="str">
        <f t="shared" si="198"/>
        <v> BRNO 6 </v>
      </c>
      <c r="B2148" s="21" t="str">
        <f t="shared" si="199"/>
        <v>I</v>
      </c>
      <c r="C2148" s="15">
        <f t="shared" si="200"/>
        <v>38248.402000000002</v>
      </c>
      <c r="D2148" s="19" t="str">
        <f t="shared" si="201"/>
        <v>vis</v>
      </c>
      <c r="E2148" s="47" t="e">
        <f>VLOOKUP(C2148,Active!C$21:E$693,3,FALSE)</f>
        <v>#N/A</v>
      </c>
      <c r="F2148" s="21" t="s">
        <v>9287</v>
      </c>
      <c r="G2148" s="19" t="str">
        <f t="shared" si="202"/>
        <v>38248.402</v>
      </c>
      <c r="H2148" s="15">
        <f t="shared" si="203"/>
        <v>-4143</v>
      </c>
      <c r="I2148" s="48" t="s">
        <v>8400</v>
      </c>
      <c r="J2148" s="49" t="s">
        <v>8401</v>
      </c>
      <c r="K2148" s="48">
        <v>-4143</v>
      </c>
      <c r="L2148" s="48" t="s">
        <v>10742</v>
      </c>
      <c r="M2148" s="49" t="s">
        <v>9369</v>
      </c>
      <c r="N2148" s="49"/>
      <c r="O2148" s="50" t="s">
        <v>8142</v>
      </c>
      <c r="P2148" s="50" t="s">
        <v>11430</v>
      </c>
    </row>
    <row r="2149" spans="1:16" ht="13.5" thickBot="1" x14ac:dyDescent="0.25">
      <c r="A2149" s="15" t="str">
        <f t="shared" si="198"/>
        <v> AA 10.61 </v>
      </c>
      <c r="B2149" s="21" t="str">
        <f t="shared" si="199"/>
        <v>I</v>
      </c>
      <c r="C2149" s="15">
        <f t="shared" si="200"/>
        <v>38248.402999999998</v>
      </c>
      <c r="D2149" s="19" t="str">
        <f t="shared" si="201"/>
        <v>vis</v>
      </c>
      <c r="E2149" s="47" t="e">
        <f>VLOOKUP(C2149,Active!C$21:E$693,3,FALSE)</f>
        <v>#N/A</v>
      </c>
      <c r="F2149" s="21" t="s">
        <v>9287</v>
      </c>
      <c r="G2149" s="19" t="str">
        <f t="shared" si="202"/>
        <v>38248.403</v>
      </c>
      <c r="H2149" s="15">
        <f t="shared" si="203"/>
        <v>-4143</v>
      </c>
      <c r="I2149" s="48" t="s">
        <v>8402</v>
      </c>
      <c r="J2149" s="49" t="s">
        <v>8403</v>
      </c>
      <c r="K2149" s="48">
        <v>-4143</v>
      </c>
      <c r="L2149" s="48" t="s">
        <v>10688</v>
      </c>
      <c r="M2149" s="49" t="s">
        <v>9369</v>
      </c>
      <c r="N2149" s="49"/>
      <c r="O2149" s="50" t="s">
        <v>11455</v>
      </c>
      <c r="P2149" s="50" t="s">
        <v>8399</v>
      </c>
    </row>
    <row r="2150" spans="1:16" ht="13.5" thickBot="1" x14ac:dyDescent="0.25">
      <c r="A2150" s="15" t="str">
        <f t="shared" si="198"/>
        <v> BRNO 6 </v>
      </c>
      <c r="B2150" s="21" t="str">
        <f t="shared" si="199"/>
        <v>I</v>
      </c>
      <c r="C2150" s="15">
        <f t="shared" si="200"/>
        <v>38248.404000000002</v>
      </c>
      <c r="D2150" s="19" t="str">
        <f t="shared" si="201"/>
        <v>vis</v>
      </c>
      <c r="E2150" s="47" t="e">
        <f>VLOOKUP(C2150,Active!C$21:E$693,3,FALSE)</f>
        <v>#N/A</v>
      </c>
      <c r="F2150" s="21" t="s">
        <v>9287</v>
      </c>
      <c r="G2150" s="19" t="str">
        <f t="shared" si="202"/>
        <v>38248.404</v>
      </c>
      <c r="H2150" s="15">
        <f t="shared" si="203"/>
        <v>-4143</v>
      </c>
      <c r="I2150" s="48" t="s">
        <v>8404</v>
      </c>
      <c r="J2150" s="49" t="s">
        <v>8405</v>
      </c>
      <c r="K2150" s="48">
        <v>-4143</v>
      </c>
      <c r="L2150" s="48" t="s">
        <v>10775</v>
      </c>
      <c r="M2150" s="49" t="s">
        <v>9369</v>
      </c>
      <c r="N2150" s="49"/>
      <c r="O2150" s="50" t="s">
        <v>8349</v>
      </c>
      <c r="P2150" s="50" t="s">
        <v>11430</v>
      </c>
    </row>
    <row r="2151" spans="1:16" ht="13.5" thickBot="1" x14ac:dyDescent="0.25">
      <c r="A2151" s="15" t="str">
        <f t="shared" si="198"/>
        <v> BRNO 6 </v>
      </c>
      <c r="B2151" s="21" t="str">
        <f t="shared" si="199"/>
        <v>I</v>
      </c>
      <c r="C2151" s="15">
        <f t="shared" si="200"/>
        <v>38248.411999999997</v>
      </c>
      <c r="D2151" s="19" t="str">
        <f t="shared" si="201"/>
        <v>vis</v>
      </c>
      <c r="E2151" s="47" t="e">
        <f>VLOOKUP(C2151,Active!C$21:E$693,3,FALSE)</f>
        <v>#N/A</v>
      </c>
      <c r="F2151" s="21" t="s">
        <v>9287</v>
      </c>
      <c r="G2151" s="19" t="str">
        <f t="shared" si="202"/>
        <v>38248.412</v>
      </c>
      <c r="H2151" s="15">
        <f t="shared" si="203"/>
        <v>-4143</v>
      </c>
      <c r="I2151" s="48" t="s">
        <v>8406</v>
      </c>
      <c r="J2151" s="49" t="s">
        <v>8407</v>
      </c>
      <c r="K2151" s="48">
        <v>-4143</v>
      </c>
      <c r="L2151" s="48" t="s">
        <v>10910</v>
      </c>
      <c r="M2151" s="49" t="s">
        <v>9369</v>
      </c>
      <c r="N2151" s="49"/>
      <c r="O2151" s="50" t="s">
        <v>8408</v>
      </c>
      <c r="P2151" s="50" t="s">
        <v>11430</v>
      </c>
    </row>
    <row r="2152" spans="1:16" ht="13.5" thickBot="1" x14ac:dyDescent="0.25">
      <c r="A2152" s="15" t="str">
        <f t="shared" si="198"/>
        <v> BRNO 6 </v>
      </c>
      <c r="B2152" s="21" t="str">
        <f t="shared" si="199"/>
        <v>I</v>
      </c>
      <c r="C2152" s="15">
        <f t="shared" si="200"/>
        <v>38248.413999999997</v>
      </c>
      <c r="D2152" s="19" t="str">
        <f t="shared" si="201"/>
        <v>vis</v>
      </c>
      <c r="E2152" s="47" t="e">
        <f>VLOOKUP(C2152,Active!C$21:E$693,3,FALSE)</f>
        <v>#N/A</v>
      </c>
      <c r="F2152" s="21" t="s">
        <v>9287</v>
      </c>
      <c r="G2152" s="19" t="str">
        <f t="shared" si="202"/>
        <v>38248.414</v>
      </c>
      <c r="H2152" s="15">
        <f t="shared" si="203"/>
        <v>-4143</v>
      </c>
      <c r="I2152" s="48" t="s">
        <v>8409</v>
      </c>
      <c r="J2152" s="49" t="s">
        <v>8410</v>
      </c>
      <c r="K2152" s="48">
        <v>-4143</v>
      </c>
      <c r="L2152" s="48" t="s">
        <v>7613</v>
      </c>
      <c r="M2152" s="49" t="s">
        <v>9369</v>
      </c>
      <c r="N2152" s="49"/>
      <c r="O2152" s="50" t="s">
        <v>8411</v>
      </c>
      <c r="P2152" s="50" t="s">
        <v>11430</v>
      </c>
    </row>
    <row r="2153" spans="1:16" ht="13.5" thickBot="1" x14ac:dyDescent="0.25">
      <c r="A2153" s="15" t="str">
        <f t="shared" si="198"/>
        <v> PZ 15.219 </v>
      </c>
      <c r="B2153" s="21" t="str">
        <f t="shared" si="199"/>
        <v>I</v>
      </c>
      <c r="C2153" s="15">
        <f t="shared" si="200"/>
        <v>38260.341999999997</v>
      </c>
      <c r="D2153" s="19" t="str">
        <f t="shared" si="201"/>
        <v>vis</v>
      </c>
      <c r="E2153" s="47" t="e">
        <f>VLOOKUP(C2153,Active!C$21:E$693,3,FALSE)</f>
        <v>#N/A</v>
      </c>
      <c r="F2153" s="21" t="s">
        <v>9287</v>
      </c>
      <c r="G2153" s="19" t="str">
        <f t="shared" si="202"/>
        <v>38260.342</v>
      </c>
      <c r="H2153" s="15">
        <f t="shared" si="203"/>
        <v>-4133</v>
      </c>
      <c r="I2153" s="48" t="s">
        <v>8412</v>
      </c>
      <c r="J2153" s="49" t="s">
        <v>8413</v>
      </c>
      <c r="K2153" s="48">
        <v>-4133</v>
      </c>
      <c r="L2153" s="48" t="s">
        <v>10595</v>
      </c>
      <c r="M2153" s="49" t="s">
        <v>9369</v>
      </c>
      <c r="N2153" s="49"/>
      <c r="O2153" s="50" t="s">
        <v>8275</v>
      </c>
      <c r="P2153" s="50" t="s">
        <v>8276</v>
      </c>
    </row>
    <row r="2154" spans="1:16" ht="13.5" thickBot="1" x14ac:dyDescent="0.25">
      <c r="A2154" s="15" t="str">
        <f t="shared" si="198"/>
        <v>BAVM 18 </v>
      </c>
      <c r="B2154" s="21" t="str">
        <f t="shared" si="199"/>
        <v>I</v>
      </c>
      <c r="C2154" s="15">
        <f t="shared" si="200"/>
        <v>38260.353999999999</v>
      </c>
      <c r="D2154" s="19" t="str">
        <f t="shared" si="201"/>
        <v>vis</v>
      </c>
      <c r="E2154" s="47" t="e">
        <f>VLOOKUP(C2154,Active!C$21:E$693,3,FALSE)</f>
        <v>#N/A</v>
      </c>
      <c r="F2154" s="21" t="s">
        <v>9287</v>
      </c>
      <c r="G2154" s="19" t="str">
        <f t="shared" si="202"/>
        <v>38260.354</v>
      </c>
      <c r="H2154" s="15">
        <f t="shared" si="203"/>
        <v>-4133</v>
      </c>
      <c r="I2154" s="48" t="s">
        <v>8414</v>
      </c>
      <c r="J2154" s="49" t="s">
        <v>8415</v>
      </c>
      <c r="K2154" s="48">
        <v>-4133</v>
      </c>
      <c r="L2154" s="48" t="s">
        <v>10742</v>
      </c>
      <c r="M2154" s="49" t="s">
        <v>9369</v>
      </c>
      <c r="N2154" s="49"/>
      <c r="O2154" s="50" t="s">
        <v>11426</v>
      </c>
      <c r="P2154" s="51" t="s">
        <v>8307</v>
      </c>
    </row>
    <row r="2155" spans="1:16" ht="13.5" thickBot="1" x14ac:dyDescent="0.25">
      <c r="A2155" s="15" t="str">
        <f t="shared" si="198"/>
        <v> ST 27.317 </v>
      </c>
      <c r="B2155" s="21" t="str">
        <f t="shared" si="199"/>
        <v>I</v>
      </c>
      <c r="C2155" s="15">
        <f t="shared" si="200"/>
        <v>38268.713000000003</v>
      </c>
      <c r="D2155" s="19" t="str">
        <f t="shared" si="201"/>
        <v>vis</v>
      </c>
      <c r="E2155" s="47" t="e">
        <f>VLOOKUP(C2155,Active!C$21:E$693,3,FALSE)</f>
        <v>#N/A</v>
      </c>
      <c r="F2155" s="21" t="s">
        <v>9287</v>
      </c>
      <c r="G2155" s="19" t="str">
        <f t="shared" si="202"/>
        <v>38268.713</v>
      </c>
      <c r="H2155" s="15">
        <f t="shared" si="203"/>
        <v>-4126</v>
      </c>
      <c r="I2155" s="48" t="s">
        <v>8416</v>
      </c>
      <c r="J2155" s="49" t="s">
        <v>8417</v>
      </c>
      <c r="K2155" s="48">
        <v>-4126</v>
      </c>
      <c r="L2155" s="48" t="s">
        <v>10625</v>
      </c>
      <c r="M2155" s="49" t="s">
        <v>9369</v>
      </c>
      <c r="N2155" s="49"/>
      <c r="O2155" s="50" t="s">
        <v>11401</v>
      </c>
      <c r="P2155" s="50" t="s">
        <v>6970</v>
      </c>
    </row>
    <row r="2156" spans="1:16" ht="13.5" thickBot="1" x14ac:dyDescent="0.25">
      <c r="A2156" s="15" t="str">
        <f t="shared" si="198"/>
        <v> PZ 15.219 </v>
      </c>
      <c r="B2156" s="21" t="str">
        <f t="shared" si="199"/>
        <v>I</v>
      </c>
      <c r="C2156" s="15">
        <f t="shared" si="200"/>
        <v>38272.31</v>
      </c>
      <c r="D2156" s="19" t="str">
        <f t="shared" si="201"/>
        <v>vis</v>
      </c>
      <c r="E2156" s="47" t="e">
        <f>VLOOKUP(C2156,Active!C$21:E$693,3,FALSE)</f>
        <v>#N/A</v>
      </c>
      <c r="F2156" s="21" t="s">
        <v>9287</v>
      </c>
      <c r="G2156" s="19" t="str">
        <f t="shared" si="202"/>
        <v>38272.310</v>
      </c>
      <c r="H2156" s="15">
        <f t="shared" si="203"/>
        <v>-4123</v>
      </c>
      <c r="I2156" s="48" t="s">
        <v>8418</v>
      </c>
      <c r="J2156" s="49" t="s">
        <v>8419</v>
      </c>
      <c r="K2156" s="48">
        <v>-4123</v>
      </c>
      <c r="L2156" s="48" t="s">
        <v>10710</v>
      </c>
      <c r="M2156" s="49" t="s">
        <v>9369</v>
      </c>
      <c r="N2156" s="49"/>
      <c r="O2156" s="50" t="s">
        <v>8275</v>
      </c>
      <c r="P2156" s="50" t="s">
        <v>8276</v>
      </c>
    </row>
    <row r="2157" spans="1:16" ht="13.5" thickBot="1" x14ac:dyDescent="0.25">
      <c r="A2157" s="15" t="str">
        <f t="shared" si="198"/>
        <v> ST 27.317 </v>
      </c>
      <c r="B2157" s="21" t="str">
        <f t="shared" si="199"/>
        <v>I</v>
      </c>
      <c r="C2157" s="15">
        <f t="shared" si="200"/>
        <v>38273.491999999998</v>
      </c>
      <c r="D2157" s="19" t="str">
        <f t="shared" si="201"/>
        <v>vis</v>
      </c>
      <c r="E2157" s="47" t="e">
        <f>VLOOKUP(C2157,Active!C$21:E$693,3,FALSE)</f>
        <v>#N/A</v>
      </c>
      <c r="F2157" s="21" t="s">
        <v>9287</v>
      </c>
      <c r="G2157" s="19" t="str">
        <f t="shared" si="202"/>
        <v>38273.492</v>
      </c>
      <c r="H2157" s="15">
        <f t="shared" si="203"/>
        <v>-4122</v>
      </c>
      <c r="I2157" s="48" t="s">
        <v>8420</v>
      </c>
      <c r="J2157" s="49" t="s">
        <v>8421</v>
      </c>
      <c r="K2157" s="48">
        <v>-4122</v>
      </c>
      <c r="L2157" s="48" t="s">
        <v>10660</v>
      </c>
      <c r="M2157" s="49" t="s">
        <v>9369</v>
      </c>
      <c r="N2157" s="49"/>
      <c r="O2157" s="50" t="s">
        <v>6969</v>
      </c>
      <c r="P2157" s="50" t="s">
        <v>6970</v>
      </c>
    </row>
    <row r="2158" spans="1:16" ht="13.5" thickBot="1" x14ac:dyDescent="0.25">
      <c r="A2158" s="15" t="str">
        <f t="shared" si="198"/>
        <v> ST 27.58 </v>
      </c>
      <c r="B2158" s="21" t="str">
        <f t="shared" si="199"/>
        <v>I</v>
      </c>
      <c r="C2158" s="15">
        <f t="shared" si="200"/>
        <v>38274.688000000002</v>
      </c>
      <c r="D2158" s="19" t="str">
        <f t="shared" si="201"/>
        <v>vis</v>
      </c>
      <c r="E2158" s="47" t="e">
        <f>VLOOKUP(C2158,Active!C$21:E$693,3,FALSE)</f>
        <v>#N/A</v>
      </c>
      <c r="F2158" s="21" t="s">
        <v>9287</v>
      </c>
      <c r="G2158" s="19" t="str">
        <f t="shared" si="202"/>
        <v>38274.688</v>
      </c>
      <c r="H2158" s="15">
        <f t="shared" si="203"/>
        <v>-4121</v>
      </c>
      <c r="I2158" s="48" t="s">
        <v>8422</v>
      </c>
      <c r="J2158" s="49" t="s">
        <v>8423</v>
      </c>
      <c r="K2158" s="48">
        <v>-4121</v>
      </c>
      <c r="L2158" s="48" t="s">
        <v>10631</v>
      </c>
      <c r="M2158" s="49" t="s">
        <v>9369</v>
      </c>
      <c r="N2158" s="49"/>
      <c r="O2158" s="50" t="s">
        <v>6969</v>
      </c>
      <c r="P2158" s="50" t="s">
        <v>8424</v>
      </c>
    </row>
    <row r="2159" spans="1:16" ht="13.5" thickBot="1" x14ac:dyDescent="0.25">
      <c r="A2159" s="15" t="str">
        <f t="shared" si="198"/>
        <v> ST 27.317 </v>
      </c>
      <c r="B2159" s="21" t="str">
        <f t="shared" si="199"/>
        <v>I</v>
      </c>
      <c r="C2159" s="15">
        <f t="shared" si="200"/>
        <v>38274.692999999999</v>
      </c>
      <c r="D2159" s="19" t="str">
        <f t="shared" si="201"/>
        <v>vis</v>
      </c>
      <c r="E2159" s="47" t="e">
        <f>VLOOKUP(C2159,Active!C$21:E$693,3,FALSE)</f>
        <v>#N/A</v>
      </c>
      <c r="F2159" s="21" t="s">
        <v>9287</v>
      </c>
      <c r="G2159" s="19" t="str">
        <f t="shared" si="202"/>
        <v>38274.693</v>
      </c>
      <c r="H2159" s="15">
        <f t="shared" si="203"/>
        <v>-4121</v>
      </c>
      <c r="I2159" s="48" t="s">
        <v>8425</v>
      </c>
      <c r="J2159" s="49" t="s">
        <v>8426</v>
      </c>
      <c r="K2159" s="48">
        <v>-4121</v>
      </c>
      <c r="L2159" s="48" t="s">
        <v>10634</v>
      </c>
      <c r="M2159" s="49" t="s">
        <v>9369</v>
      </c>
      <c r="N2159" s="49"/>
      <c r="O2159" s="50" t="s">
        <v>11489</v>
      </c>
      <c r="P2159" s="50" t="s">
        <v>6970</v>
      </c>
    </row>
    <row r="2160" spans="1:16" ht="13.5" thickBot="1" x14ac:dyDescent="0.25">
      <c r="A2160" s="15" t="str">
        <f t="shared" si="198"/>
        <v> PZ 15.219 </v>
      </c>
      <c r="B2160" s="21" t="str">
        <f t="shared" si="199"/>
        <v>I</v>
      </c>
      <c r="C2160" s="15">
        <f t="shared" si="200"/>
        <v>38278.286999999997</v>
      </c>
      <c r="D2160" s="19" t="str">
        <f t="shared" si="201"/>
        <v>vis</v>
      </c>
      <c r="E2160" s="47" t="e">
        <f>VLOOKUP(C2160,Active!C$21:E$693,3,FALSE)</f>
        <v>#N/A</v>
      </c>
      <c r="F2160" s="21" t="s">
        <v>9287</v>
      </c>
      <c r="G2160" s="19" t="str">
        <f t="shared" si="202"/>
        <v>38278.287</v>
      </c>
      <c r="H2160" s="15">
        <f t="shared" si="203"/>
        <v>-4118</v>
      </c>
      <c r="I2160" s="48" t="s">
        <v>8427</v>
      </c>
      <c r="J2160" s="49" t="s">
        <v>8428</v>
      </c>
      <c r="K2160" s="48">
        <v>-4118</v>
      </c>
      <c r="L2160" s="48" t="s">
        <v>10699</v>
      </c>
      <c r="M2160" s="49" t="s">
        <v>9369</v>
      </c>
      <c r="N2160" s="49"/>
      <c r="O2160" s="50" t="s">
        <v>8275</v>
      </c>
      <c r="P2160" s="50" t="s">
        <v>8276</v>
      </c>
    </row>
    <row r="2161" spans="1:16" ht="13.5" thickBot="1" x14ac:dyDescent="0.25">
      <c r="A2161" s="15" t="str">
        <f t="shared" si="198"/>
        <v> ST 27.317 </v>
      </c>
      <c r="B2161" s="21" t="str">
        <f t="shared" si="199"/>
        <v>I</v>
      </c>
      <c r="C2161" s="15">
        <f t="shared" si="200"/>
        <v>38280.665999999997</v>
      </c>
      <c r="D2161" s="19" t="str">
        <f t="shared" si="201"/>
        <v>vis</v>
      </c>
      <c r="E2161" s="47" t="e">
        <f>VLOOKUP(C2161,Active!C$21:E$693,3,FALSE)</f>
        <v>#N/A</v>
      </c>
      <c r="F2161" s="21" t="s">
        <v>9287</v>
      </c>
      <c r="G2161" s="19" t="str">
        <f t="shared" si="202"/>
        <v>38280.666</v>
      </c>
      <c r="H2161" s="15">
        <f t="shared" si="203"/>
        <v>-4116</v>
      </c>
      <c r="I2161" s="48" t="s">
        <v>8429</v>
      </c>
      <c r="J2161" s="49" t="s">
        <v>8430</v>
      </c>
      <c r="K2161" s="48">
        <v>-4116</v>
      </c>
      <c r="L2161" s="48" t="s">
        <v>10625</v>
      </c>
      <c r="M2161" s="49" t="s">
        <v>9369</v>
      </c>
      <c r="N2161" s="49"/>
      <c r="O2161" s="50" t="s">
        <v>11401</v>
      </c>
      <c r="P2161" s="50" t="s">
        <v>6970</v>
      </c>
    </row>
    <row r="2162" spans="1:16" ht="13.5" thickBot="1" x14ac:dyDescent="0.25">
      <c r="A2162" s="15" t="str">
        <f t="shared" si="198"/>
        <v> PZ 15.219 </v>
      </c>
      <c r="B2162" s="21" t="str">
        <f t="shared" si="199"/>
        <v>I</v>
      </c>
      <c r="C2162" s="15">
        <f t="shared" si="200"/>
        <v>38284.26</v>
      </c>
      <c r="D2162" s="19" t="str">
        <f t="shared" si="201"/>
        <v>vis</v>
      </c>
      <c r="E2162" s="47" t="e">
        <f>VLOOKUP(C2162,Active!C$21:E$693,3,FALSE)</f>
        <v>#N/A</v>
      </c>
      <c r="F2162" s="21" t="s">
        <v>9287</v>
      </c>
      <c r="G2162" s="19" t="str">
        <f t="shared" si="202"/>
        <v>38284.260</v>
      </c>
      <c r="H2162" s="15">
        <f t="shared" si="203"/>
        <v>-4113</v>
      </c>
      <c r="I2162" s="48" t="s">
        <v>8431</v>
      </c>
      <c r="J2162" s="49" t="s">
        <v>8432</v>
      </c>
      <c r="K2162" s="48">
        <v>-4113</v>
      </c>
      <c r="L2162" s="48" t="s">
        <v>10688</v>
      </c>
      <c r="M2162" s="49" t="s">
        <v>9369</v>
      </c>
      <c r="N2162" s="49"/>
      <c r="O2162" s="50" t="s">
        <v>8275</v>
      </c>
      <c r="P2162" s="50" t="s">
        <v>8276</v>
      </c>
    </row>
    <row r="2163" spans="1:16" ht="13.5" thickBot="1" x14ac:dyDescent="0.25">
      <c r="A2163" s="15" t="str">
        <f t="shared" si="198"/>
        <v> ST 27.317 </v>
      </c>
      <c r="B2163" s="21" t="str">
        <f t="shared" si="199"/>
        <v>I</v>
      </c>
      <c r="C2163" s="15">
        <f t="shared" si="200"/>
        <v>38286.643499999998</v>
      </c>
      <c r="D2163" s="19" t="str">
        <f t="shared" si="201"/>
        <v>vis</v>
      </c>
      <c r="E2163" s="47" t="e">
        <f>VLOOKUP(C2163,Active!C$21:E$693,3,FALSE)</f>
        <v>#N/A</v>
      </c>
      <c r="F2163" s="21" t="s">
        <v>9287</v>
      </c>
      <c r="G2163" s="19" t="str">
        <f t="shared" si="202"/>
        <v>38286.6435</v>
      </c>
      <c r="H2163" s="15">
        <f t="shared" si="203"/>
        <v>-4111</v>
      </c>
      <c r="I2163" s="48" t="s">
        <v>8433</v>
      </c>
      <c r="J2163" s="49" t="s">
        <v>8434</v>
      </c>
      <c r="K2163" s="48">
        <v>-4111</v>
      </c>
      <c r="L2163" s="48" t="s">
        <v>10618</v>
      </c>
      <c r="M2163" s="49" t="s">
        <v>10601</v>
      </c>
      <c r="N2163" s="49" t="s">
        <v>10602</v>
      </c>
      <c r="O2163" s="50" t="s">
        <v>8435</v>
      </c>
      <c r="P2163" s="50" t="s">
        <v>6970</v>
      </c>
    </row>
    <row r="2164" spans="1:16" ht="13.5" thickBot="1" x14ac:dyDescent="0.25">
      <c r="A2164" s="15" t="str">
        <f t="shared" si="198"/>
        <v> ST 27.58 </v>
      </c>
      <c r="B2164" s="21" t="str">
        <f t="shared" si="199"/>
        <v>I</v>
      </c>
      <c r="C2164" s="15">
        <f t="shared" si="200"/>
        <v>38287.839999999997</v>
      </c>
      <c r="D2164" s="19" t="str">
        <f t="shared" si="201"/>
        <v>vis</v>
      </c>
      <c r="E2164" s="47" t="e">
        <f>VLOOKUP(C2164,Active!C$21:E$693,3,FALSE)</f>
        <v>#N/A</v>
      </c>
      <c r="F2164" s="21" t="s">
        <v>9287</v>
      </c>
      <c r="G2164" s="19" t="str">
        <f t="shared" si="202"/>
        <v>38287.8400</v>
      </c>
      <c r="H2164" s="15">
        <f t="shared" si="203"/>
        <v>-4110</v>
      </c>
      <c r="I2164" s="48" t="s">
        <v>8436</v>
      </c>
      <c r="J2164" s="49" t="s">
        <v>8437</v>
      </c>
      <c r="K2164" s="48">
        <v>-4110</v>
      </c>
      <c r="L2164" s="48" t="s">
        <v>8438</v>
      </c>
      <c r="M2164" s="49" t="s">
        <v>10601</v>
      </c>
      <c r="N2164" s="49" t="s">
        <v>10602</v>
      </c>
      <c r="O2164" s="50" t="s">
        <v>11329</v>
      </c>
      <c r="P2164" s="50" t="s">
        <v>8424</v>
      </c>
    </row>
    <row r="2165" spans="1:16" ht="13.5" thickBot="1" x14ac:dyDescent="0.25">
      <c r="A2165" s="15" t="str">
        <f t="shared" si="198"/>
        <v> ST 27.317 </v>
      </c>
      <c r="B2165" s="21" t="str">
        <f t="shared" si="199"/>
        <v>I</v>
      </c>
      <c r="C2165" s="15">
        <f t="shared" si="200"/>
        <v>38287.8416</v>
      </c>
      <c r="D2165" s="19" t="str">
        <f t="shared" si="201"/>
        <v>vis</v>
      </c>
      <c r="E2165" s="47" t="e">
        <f>VLOOKUP(C2165,Active!C$21:E$693,3,FALSE)</f>
        <v>#N/A</v>
      </c>
      <c r="F2165" s="21" t="s">
        <v>9287</v>
      </c>
      <c r="G2165" s="19" t="str">
        <f t="shared" si="202"/>
        <v>38287.8416</v>
      </c>
      <c r="H2165" s="15">
        <f t="shared" si="203"/>
        <v>-4110</v>
      </c>
      <c r="I2165" s="48" t="s">
        <v>8439</v>
      </c>
      <c r="J2165" s="49" t="s">
        <v>8440</v>
      </c>
      <c r="K2165" s="48">
        <v>-4110</v>
      </c>
      <c r="L2165" s="48" t="s">
        <v>8441</v>
      </c>
      <c r="M2165" s="49" t="s">
        <v>10601</v>
      </c>
      <c r="N2165" s="49" t="s">
        <v>10602</v>
      </c>
      <c r="O2165" s="50" t="s">
        <v>8435</v>
      </c>
      <c r="P2165" s="50" t="s">
        <v>6970</v>
      </c>
    </row>
    <row r="2166" spans="1:16" ht="13.5" thickBot="1" x14ac:dyDescent="0.25">
      <c r="A2166" s="15" t="str">
        <f t="shared" si="198"/>
        <v> BRNO 6 </v>
      </c>
      <c r="B2166" s="21" t="str">
        <f t="shared" si="199"/>
        <v>I</v>
      </c>
      <c r="C2166" s="15">
        <f t="shared" si="200"/>
        <v>38297.425999999999</v>
      </c>
      <c r="D2166" s="19" t="str">
        <f t="shared" si="201"/>
        <v>vis</v>
      </c>
      <c r="E2166" s="47" t="e">
        <f>VLOOKUP(C2166,Active!C$21:E$693,3,FALSE)</f>
        <v>#N/A</v>
      </c>
      <c r="F2166" s="21" t="s">
        <v>9287</v>
      </c>
      <c r="G2166" s="19" t="str">
        <f t="shared" si="202"/>
        <v>38297.426</v>
      </c>
      <c r="H2166" s="15">
        <f t="shared" si="203"/>
        <v>-4102</v>
      </c>
      <c r="I2166" s="48" t="s">
        <v>8442</v>
      </c>
      <c r="J2166" s="49" t="s">
        <v>8443</v>
      </c>
      <c r="K2166" s="48">
        <v>-4102</v>
      </c>
      <c r="L2166" s="48" t="s">
        <v>11480</v>
      </c>
      <c r="M2166" s="49" t="s">
        <v>9369</v>
      </c>
      <c r="N2166" s="49"/>
      <c r="O2166" s="50" t="s">
        <v>8145</v>
      </c>
      <c r="P2166" s="50" t="s">
        <v>11430</v>
      </c>
    </row>
    <row r="2167" spans="1:16" ht="13.5" thickBot="1" x14ac:dyDescent="0.25">
      <c r="A2167" s="15" t="str">
        <f t="shared" si="198"/>
        <v> ST 27.58 </v>
      </c>
      <c r="B2167" s="21" t="str">
        <f t="shared" si="199"/>
        <v>I</v>
      </c>
      <c r="C2167" s="15">
        <f t="shared" si="200"/>
        <v>38298.589999999997</v>
      </c>
      <c r="D2167" s="19" t="str">
        <f t="shared" si="201"/>
        <v>vis</v>
      </c>
      <c r="E2167" s="47" t="e">
        <f>VLOOKUP(C2167,Active!C$21:E$693,3,FALSE)</f>
        <v>#N/A</v>
      </c>
      <c r="F2167" s="21" t="s">
        <v>9287</v>
      </c>
      <c r="G2167" s="19" t="str">
        <f t="shared" si="202"/>
        <v>38298.590</v>
      </c>
      <c r="H2167" s="15">
        <f t="shared" si="203"/>
        <v>-4101</v>
      </c>
      <c r="I2167" s="48" t="s">
        <v>8444</v>
      </c>
      <c r="J2167" s="49" t="s">
        <v>8445</v>
      </c>
      <c r="K2167" s="48">
        <v>-4101</v>
      </c>
      <c r="L2167" s="48" t="s">
        <v>10595</v>
      </c>
      <c r="M2167" s="49" t="s">
        <v>9369</v>
      </c>
      <c r="N2167" s="49"/>
      <c r="O2167" s="50" t="s">
        <v>8446</v>
      </c>
      <c r="P2167" s="50" t="s">
        <v>8424</v>
      </c>
    </row>
    <row r="2168" spans="1:16" ht="13.5" thickBot="1" x14ac:dyDescent="0.25">
      <c r="A2168" s="15" t="str">
        <f t="shared" si="198"/>
        <v> ST 27.58 </v>
      </c>
      <c r="B2168" s="21" t="str">
        <f t="shared" si="199"/>
        <v>I</v>
      </c>
      <c r="C2168" s="15">
        <f t="shared" si="200"/>
        <v>38298.591</v>
      </c>
      <c r="D2168" s="19" t="str">
        <f t="shared" si="201"/>
        <v>vis</v>
      </c>
      <c r="E2168" s="47" t="e">
        <f>VLOOKUP(C2168,Active!C$21:E$693,3,FALSE)</f>
        <v>#N/A</v>
      </c>
      <c r="F2168" s="21" t="s">
        <v>9287</v>
      </c>
      <c r="G2168" s="19" t="str">
        <f t="shared" si="202"/>
        <v>38298.591</v>
      </c>
      <c r="H2168" s="15">
        <f t="shared" si="203"/>
        <v>-4101</v>
      </c>
      <c r="I2168" s="48" t="s">
        <v>8447</v>
      </c>
      <c r="J2168" s="49" t="s">
        <v>8448</v>
      </c>
      <c r="K2168" s="48">
        <v>-4101</v>
      </c>
      <c r="L2168" s="48" t="s">
        <v>10586</v>
      </c>
      <c r="M2168" s="49" t="s">
        <v>9369</v>
      </c>
      <c r="N2168" s="49"/>
      <c r="O2168" s="50" t="s">
        <v>8449</v>
      </c>
      <c r="P2168" s="50" t="s">
        <v>8424</v>
      </c>
    </row>
    <row r="2169" spans="1:16" ht="13.5" thickBot="1" x14ac:dyDescent="0.25">
      <c r="A2169" s="15" t="str">
        <f t="shared" si="198"/>
        <v> ST 27.58 </v>
      </c>
      <c r="B2169" s="21" t="str">
        <f t="shared" si="199"/>
        <v>I</v>
      </c>
      <c r="C2169" s="15">
        <f t="shared" si="200"/>
        <v>38298.591</v>
      </c>
      <c r="D2169" s="19" t="str">
        <f t="shared" si="201"/>
        <v>vis</v>
      </c>
      <c r="E2169" s="47" t="e">
        <f>VLOOKUP(C2169,Active!C$21:E$693,3,FALSE)</f>
        <v>#N/A</v>
      </c>
      <c r="F2169" s="21" t="s">
        <v>9287</v>
      </c>
      <c r="G2169" s="19" t="str">
        <f t="shared" si="202"/>
        <v>38298.591</v>
      </c>
      <c r="H2169" s="15">
        <f t="shared" si="203"/>
        <v>-4101</v>
      </c>
      <c r="I2169" s="48" t="s">
        <v>8447</v>
      </c>
      <c r="J2169" s="49" t="s">
        <v>8448</v>
      </c>
      <c r="K2169" s="48">
        <v>-4101</v>
      </c>
      <c r="L2169" s="48" t="s">
        <v>10586</v>
      </c>
      <c r="M2169" s="49" t="s">
        <v>9369</v>
      </c>
      <c r="N2169" s="49"/>
      <c r="O2169" s="50" t="s">
        <v>8450</v>
      </c>
      <c r="P2169" s="50" t="s">
        <v>8424</v>
      </c>
    </row>
    <row r="2170" spans="1:16" ht="13.5" thickBot="1" x14ac:dyDescent="0.25">
      <c r="A2170" s="15" t="str">
        <f t="shared" si="198"/>
        <v> ST 27.58 </v>
      </c>
      <c r="B2170" s="21" t="str">
        <f t="shared" si="199"/>
        <v>I</v>
      </c>
      <c r="C2170" s="15">
        <f t="shared" si="200"/>
        <v>38298.593999999997</v>
      </c>
      <c r="D2170" s="19" t="str">
        <f t="shared" si="201"/>
        <v>vis</v>
      </c>
      <c r="E2170" s="47" t="e">
        <f>VLOOKUP(C2170,Active!C$21:E$693,3,FALSE)</f>
        <v>#N/A</v>
      </c>
      <c r="F2170" s="21" t="s">
        <v>9287</v>
      </c>
      <c r="G2170" s="19" t="str">
        <f t="shared" si="202"/>
        <v>38298.594</v>
      </c>
      <c r="H2170" s="15">
        <f t="shared" si="203"/>
        <v>-4101</v>
      </c>
      <c r="I2170" s="48" t="s">
        <v>8451</v>
      </c>
      <c r="J2170" s="49" t="s">
        <v>8452</v>
      </c>
      <c r="K2170" s="48">
        <v>-4101</v>
      </c>
      <c r="L2170" s="48" t="s">
        <v>10625</v>
      </c>
      <c r="M2170" s="49" t="s">
        <v>9369</v>
      </c>
      <c r="N2170" s="49"/>
      <c r="O2170" s="50" t="s">
        <v>6969</v>
      </c>
      <c r="P2170" s="50" t="s">
        <v>8424</v>
      </c>
    </row>
    <row r="2171" spans="1:16" ht="13.5" thickBot="1" x14ac:dyDescent="0.25">
      <c r="A2171" s="15" t="str">
        <f t="shared" si="198"/>
        <v> ST 27.58 </v>
      </c>
      <c r="B2171" s="21" t="str">
        <f t="shared" si="199"/>
        <v>I</v>
      </c>
      <c r="C2171" s="15">
        <f t="shared" si="200"/>
        <v>38298.597000000002</v>
      </c>
      <c r="D2171" s="19" t="str">
        <f t="shared" si="201"/>
        <v>vis</v>
      </c>
      <c r="E2171" s="47" t="e">
        <f>VLOOKUP(C2171,Active!C$21:E$693,3,FALSE)</f>
        <v>#N/A</v>
      </c>
      <c r="F2171" s="21" t="s">
        <v>9287</v>
      </c>
      <c r="G2171" s="19" t="str">
        <f t="shared" si="202"/>
        <v>38298.5970</v>
      </c>
      <c r="H2171" s="15">
        <f t="shared" si="203"/>
        <v>-4101</v>
      </c>
      <c r="I2171" s="48" t="s">
        <v>8453</v>
      </c>
      <c r="J2171" s="49" t="s">
        <v>8454</v>
      </c>
      <c r="K2171" s="48">
        <v>-4101</v>
      </c>
      <c r="L2171" s="48" t="s">
        <v>8455</v>
      </c>
      <c r="M2171" s="49" t="s">
        <v>10601</v>
      </c>
      <c r="N2171" s="49" t="s">
        <v>10602</v>
      </c>
      <c r="O2171" s="50" t="s">
        <v>11329</v>
      </c>
      <c r="P2171" s="50" t="s">
        <v>8424</v>
      </c>
    </row>
    <row r="2172" spans="1:16" ht="13.5" thickBot="1" x14ac:dyDescent="0.25">
      <c r="A2172" s="15" t="str">
        <f t="shared" si="198"/>
        <v> ST 27.317 </v>
      </c>
      <c r="B2172" s="21" t="str">
        <f t="shared" si="199"/>
        <v>I</v>
      </c>
      <c r="C2172" s="15">
        <f t="shared" si="200"/>
        <v>38298.598700000002</v>
      </c>
      <c r="D2172" s="19" t="str">
        <f t="shared" si="201"/>
        <v>vis</v>
      </c>
      <c r="E2172" s="47" t="e">
        <f>VLOOKUP(C2172,Active!C$21:E$693,3,FALSE)</f>
        <v>#N/A</v>
      </c>
      <c r="F2172" s="21" t="s">
        <v>9287</v>
      </c>
      <c r="G2172" s="19" t="str">
        <f t="shared" si="202"/>
        <v>38298.5987</v>
      </c>
      <c r="H2172" s="15">
        <f t="shared" si="203"/>
        <v>-4101</v>
      </c>
      <c r="I2172" s="48" t="s">
        <v>8456</v>
      </c>
      <c r="J2172" s="49" t="s">
        <v>8457</v>
      </c>
      <c r="K2172" s="48">
        <v>-4101</v>
      </c>
      <c r="L2172" s="48" t="s">
        <v>8458</v>
      </c>
      <c r="M2172" s="49" t="s">
        <v>10601</v>
      </c>
      <c r="N2172" s="49" t="s">
        <v>10602</v>
      </c>
      <c r="O2172" s="50" t="s">
        <v>8435</v>
      </c>
      <c r="P2172" s="50" t="s">
        <v>6970</v>
      </c>
    </row>
    <row r="2173" spans="1:16" ht="13.5" thickBot="1" x14ac:dyDescent="0.25">
      <c r="A2173" s="15" t="str">
        <f t="shared" si="198"/>
        <v> ST 27.58 </v>
      </c>
      <c r="B2173" s="21" t="str">
        <f t="shared" si="199"/>
        <v>I</v>
      </c>
      <c r="C2173" s="15">
        <f t="shared" si="200"/>
        <v>38299.7932</v>
      </c>
      <c r="D2173" s="19" t="str">
        <f t="shared" si="201"/>
        <v>vis</v>
      </c>
      <c r="E2173" s="47" t="e">
        <f>VLOOKUP(C2173,Active!C$21:E$693,3,FALSE)</f>
        <v>#N/A</v>
      </c>
      <c r="F2173" s="21" t="s">
        <v>9287</v>
      </c>
      <c r="G2173" s="19" t="str">
        <f t="shared" si="202"/>
        <v>38299.7932</v>
      </c>
      <c r="H2173" s="15">
        <f t="shared" si="203"/>
        <v>-4100</v>
      </c>
      <c r="I2173" s="48" t="s">
        <v>8459</v>
      </c>
      <c r="J2173" s="49" t="s">
        <v>8460</v>
      </c>
      <c r="K2173" s="48">
        <v>-4100</v>
      </c>
      <c r="L2173" s="48" t="s">
        <v>8319</v>
      </c>
      <c r="M2173" s="49" t="s">
        <v>10601</v>
      </c>
      <c r="N2173" s="49" t="s">
        <v>10602</v>
      </c>
      <c r="O2173" s="50" t="s">
        <v>11329</v>
      </c>
      <c r="P2173" s="50" t="s">
        <v>8424</v>
      </c>
    </row>
    <row r="2174" spans="1:16" ht="13.5" thickBot="1" x14ac:dyDescent="0.25">
      <c r="A2174" s="15" t="str">
        <f t="shared" si="198"/>
        <v> ST 27.58 </v>
      </c>
      <c r="B2174" s="21" t="str">
        <f t="shared" si="199"/>
        <v>I</v>
      </c>
      <c r="C2174" s="15">
        <f t="shared" si="200"/>
        <v>38304.572699999997</v>
      </c>
      <c r="D2174" s="19" t="str">
        <f t="shared" si="201"/>
        <v>vis</v>
      </c>
      <c r="E2174" s="47" t="e">
        <f>VLOOKUP(C2174,Active!C$21:E$693,3,FALSE)</f>
        <v>#N/A</v>
      </c>
      <c r="F2174" s="21" t="s">
        <v>9287</v>
      </c>
      <c r="G2174" s="19" t="str">
        <f t="shared" si="202"/>
        <v>38304.5727</v>
      </c>
      <c r="H2174" s="15">
        <f t="shared" si="203"/>
        <v>-4096</v>
      </c>
      <c r="I2174" s="48" t="s">
        <v>8461</v>
      </c>
      <c r="J2174" s="49" t="s">
        <v>8462</v>
      </c>
      <c r="K2174" s="48">
        <v>-4096</v>
      </c>
      <c r="L2174" s="48" t="s">
        <v>11324</v>
      </c>
      <c r="M2174" s="49" t="s">
        <v>10601</v>
      </c>
      <c r="N2174" s="49" t="s">
        <v>10602</v>
      </c>
      <c r="O2174" s="50" t="s">
        <v>11329</v>
      </c>
      <c r="P2174" s="50" t="s">
        <v>8424</v>
      </c>
    </row>
    <row r="2175" spans="1:16" ht="13.5" thickBot="1" x14ac:dyDescent="0.25">
      <c r="A2175" s="15" t="str">
        <f t="shared" si="198"/>
        <v> BRNO 6 </v>
      </c>
      <c r="B2175" s="21" t="str">
        <f t="shared" si="199"/>
        <v>I</v>
      </c>
      <c r="C2175" s="15">
        <f t="shared" si="200"/>
        <v>38309.362999999998</v>
      </c>
      <c r="D2175" s="19" t="str">
        <f t="shared" si="201"/>
        <v>vis</v>
      </c>
      <c r="E2175" s="47" t="e">
        <f>VLOOKUP(C2175,Active!C$21:E$693,3,FALSE)</f>
        <v>#N/A</v>
      </c>
      <c r="F2175" s="21" t="s">
        <v>9287</v>
      </c>
      <c r="G2175" s="19" t="str">
        <f t="shared" si="202"/>
        <v>38309.363</v>
      </c>
      <c r="H2175" s="15">
        <f t="shared" si="203"/>
        <v>-4092</v>
      </c>
      <c r="I2175" s="48" t="s">
        <v>8463</v>
      </c>
      <c r="J2175" s="49" t="s">
        <v>8464</v>
      </c>
      <c r="K2175" s="48">
        <v>-4092</v>
      </c>
      <c r="L2175" s="48" t="s">
        <v>10710</v>
      </c>
      <c r="M2175" s="49" t="s">
        <v>9369</v>
      </c>
      <c r="N2175" s="49"/>
      <c r="O2175" s="50" t="s">
        <v>8411</v>
      </c>
      <c r="P2175" s="50" t="s">
        <v>11430</v>
      </c>
    </row>
    <row r="2176" spans="1:16" ht="13.5" thickBot="1" x14ac:dyDescent="0.25">
      <c r="A2176" s="15" t="str">
        <f t="shared" si="198"/>
        <v> ST 27.317 </v>
      </c>
      <c r="B2176" s="21" t="str">
        <f t="shared" si="199"/>
        <v>I</v>
      </c>
      <c r="C2176" s="15">
        <f t="shared" si="200"/>
        <v>38310.554900000003</v>
      </c>
      <c r="D2176" s="19" t="str">
        <f t="shared" si="201"/>
        <v>vis</v>
      </c>
      <c r="E2176" s="47" t="e">
        <f>VLOOKUP(C2176,Active!C$21:E$693,3,FALSE)</f>
        <v>#N/A</v>
      </c>
      <c r="F2176" s="21" t="s">
        <v>9287</v>
      </c>
      <c r="G2176" s="19" t="str">
        <f t="shared" si="202"/>
        <v>38310.5549</v>
      </c>
      <c r="H2176" s="15">
        <f t="shared" si="203"/>
        <v>-4091</v>
      </c>
      <c r="I2176" s="48" t="s">
        <v>8465</v>
      </c>
      <c r="J2176" s="49" t="s">
        <v>8466</v>
      </c>
      <c r="K2176" s="48">
        <v>-4091</v>
      </c>
      <c r="L2176" s="48" t="s">
        <v>11264</v>
      </c>
      <c r="M2176" s="49" t="s">
        <v>10601</v>
      </c>
      <c r="N2176" s="49" t="s">
        <v>10602</v>
      </c>
      <c r="O2176" s="50" t="s">
        <v>8435</v>
      </c>
      <c r="P2176" s="50" t="s">
        <v>6970</v>
      </c>
    </row>
    <row r="2177" spans="1:16" ht="13.5" thickBot="1" x14ac:dyDescent="0.25">
      <c r="A2177" s="15" t="str">
        <f t="shared" si="198"/>
        <v> ST 27.58 </v>
      </c>
      <c r="B2177" s="21" t="str">
        <f t="shared" si="199"/>
        <v>I</v>
      </c>
      <c r="C2177" s="15">
        <f t="shared" si="200"/>
        <v>38311.742299999998</v>
      </c>
      <c r="D2177" s="19" t="str">
        <f t="shared" si="201"/>
        <v>vis</v>
      </c>
      <c r="E2177" s="47" t="e">
        <f>VLOOKUP(C2177,Active!C$21:E$693,3,FALSE)</f>
        <v>#N/A</v>
      </c>
      <c r="F2177" s="21" t="s">
        <v>9287</v>
      </c>
      <c r="G2177" s="19" t="str">
        <f t="shared" si="202"/>
        <v>38311.7423</v>
      </c>
      <c r="H2177" s="15">
        <f t="shared" si="203"/>
        <v>-4090</v>
      </c>
      <c r="I2177" s="48" t="s">
        <v>8467</v>
      </c>
      <c r="J2177" s="49" t="s">
        <v>8468</v>
      </c>
      <c r="K2177" s="48">
        <v>-4090</v>
      </c>
      <c r="L2177" s="48" t="s">
        <v>8469</v>
      </c>
      <c r="M2177" s="49" t="s">
        <v>10601</v>
      </c>
      <c r="N2177" s="49" t="s">
        <v>10602</v>
      </c>
      <c r="O2177" s="50" t="s">
        <v>11329</v>
      </c>
      <c r="P2177" s="50" t="s">
        <v>8424</v>
      </c>
    </row>
    <row r="2178" spans="1:16" ht="13.5" thickBot="1" x14ac:dyDescent="0.25">
      <c r="A2178" s="15" t="str">
        <f t="shared" si="198"/>
        <v> ST 27.317 </v>
      </c>
      <c r="B2178" s="21" t="str">
        <f t="shared" si="199"/>
        <v>I</v>
      </c>
      <c r="C2178" s="15">
        <f t="shared" si="200"/>
        <v>38311.745000000003</v>
      </c>
      <c r="D2178" s="19" t="str">
        <f t="shared" si="201"/>
        <v>vis</v>
      </c>
      <c r="E2178" s="47" t="e">
        <f>VLOOKUP(C2178,Active!C$21:E$693,3,FALSE)</f>
        <v>#N/A</v>
      </c>
      <c r="F2178" s="21" t="s">
        <v>9287</v>
      </c>
      <c r="G2178" s="19" t="str">
        <f t="shared" si="202"/>
        <v>38311.745</v>
      </c>
      <c r="H2178" s="15">
        <f t="shared" si="203"/>
        <v>-4090</v>
      </c>
      <c r="I2178" s="48" t="s">
        <v>8470</v>
      </c>
      <c r="J2178" s="49" t="s">
        <v>8471</v>
      </c>
      <c r="K2178" s="48">
        <v>-4090</v>
      </c>
      <c r="L2178" s="48" t="s">
        <v>10639</v>
      </c>
      <c r="M2178" s="49" t="s">
        <v>9369</v>
      </c>
      <c r="N2178" s="49"/>
      <c r="O2178" s="50" t="s">
        <v>11401</v>
      </c>
      <c r="P2178" s="50" t="s">
        <v>6970</v>
      </c>
    </row>
    <row r="2179" spans="1:16" ht="13.5" thickBot="1" x14ac:dyDescent="0.25">
      <c r="A2179" s="15" t="str">
        <f t="shared" si="198"/>
        <v> AN 288.70 </v>
      </c>
      <c r="B2179" s="21" t="str">
        <f t="shared" si="199"/>
        <v>I</v>
      </c>
      <c r="C2179" s="15">
        <f t="shared" si="200"/>
        <v>38315.326000000001</v>
      </c>
      <c r="D2179" s="19" t="str">
        <f t="shared" si="201"/>
        <v>vis</v>
      </c>
      <c r="E2179" s="47" t="e">
        <f>VLOOKUP(C2179,Active!C$21:E$693,3,FALSE)</f>
        <v>#N/A</v>
      </c>
      <c r="F2179" s="21" t="s">
        <v>9287</v>
      </c>
      <c r="G2179" s="19" t="str">
        <f t="shared" si="202"/>
        <v>38315.326</v>
      </c>
      <c r="H2179" s="15">
        <f t="shared" si="203"/>
        <v>-4087</v>
      </c>
      <c r="I2179" s="48" t="s">
        <v>8472</v>
      </c>
      <c r="J2179" s="49" t="s">
        <v>8473</v>
      </c>
      <c r="K2179" s="48">
        <v>-4087</v>
      </c>
      <c r="L2179" s="48" t="s">
        <v>10660</v>
      </c>
      <c r="M2179" s="49" t="s">
        <v>9369</v>
      </c>
      <c r="N2179" s="49"/>
      <c r="O2179" s="50" t="s">
        <v>8287</v>
      </c>
      <c r="P2179" s="50" t="s">
        <v>7801</v>
      </c>
    </row>
    <row r="2180" spans="1:16" ht="13.5" thickBot="1" x14ac:dyDescent="0.25">
      <c r="A2180" s="15" t="str">
        <f t="shared" si="198"/>
        <v> BRNO 6 </v>
      </c>
      <c r="B2180" s="21" t="str">
        <f t="shared" si="199"/>
        <v>I</v>
      </c>
      <c r="C2180" s="15">
        <f t="shared" si="200"/>
        <v>38315.339</v>
      </c>
      <c r="D2180" s="19" t="str">
        <f t="shared" si="201"/>
        <v>vis</v>
      </c>
      <c r="E2180" s="47" t="e">
        <f>VLOOKUP(C2180,Active!C$21:E$693,3,FALSE)</f>
        <v>#N/A</v>
      </c>
      <c r="F2180" s="21" t="s">
        <v>9287</v>
      </c>
      <c r="G2180" s="19" t="str">
        <f t="shared" si="202"/>
        <v>38315.339</v>
      </c>
      <c r="H2180" s="15">
        <f t="shared" si="203"/>
        <v>-4087</v>
      </c>
      <c r="I2180" s="48" t="s">
        <v>8478</v>
      </c>
      <c r="J2180" s="49" t="s">
        <v>8479</v>
      </c>
      <c r="K2180" s="48">
        <v>-4087</v>
      </c>
      <c r="L2180" s="48" t="s">
        <v>10710</v>
      </c>
      <c r="M2180" s="49" t="s">
        <v>9369</v>
      </c>
      <c r="N2180" s="49"/>
      <c r="O2180" s="50" t="s">
        <v>8411</v>
      </c>
      <c r="P2180" s="50" t="s">
        <v>11430</v>
      </c>
    </row>
    <row r="2181" spans="1:16" ht="13.5" thickBot="1" x14ac:dyDescent="0.25">
      <c r="A2181" s="15" t="str">
        <f t="shared" si="198"/>
        <v> BRNO 6 </v>
      </c>
      <c r="B2181" s="21" t="str">
        <f t="shared" si="199"/>
        <v>I</v>
      </c>
      <c r="C2181" s="15">
        <f t="shared" si="200"/>
        <v>38315.345000000001</v>
      </c>
      <c r="D2181" s="19" t="str">
        <f t="shared" si="201"/>
        <v>vis</v>
      </c>
      <c r="E2181" s="47" t="e">
        <f>VLOOKUP(C2181,Active!C$21:E$693,3,FALSE)</f>
        <v>#N/A</v>
      </c>
      <c r="F2181" s="21" t="s">
        <v>9287</v>
      </c>
      <c r="G2181" s="19" t="str">
        <f t="shared" si="202"/>
        <v>38315.345</v>
      </c>
      <c r="H2181" s="15">
        <f t="shared" si="203"/>
        <v>-4087</v>
      </c>
      <c r="I2181" s="48" t="s">
        <v>8480</v>
      </c>
      <c r="J2181" s="49" t="s">
        <v>8481</v>
      </c>
      <c r="K2181" s="48">
        <v>-4087</v>
      </c>
      <c r="L2181" s="48" t="s">
        <v>10846</v>
      </c>
      <c r="M2181" s="49" t="s">
        <v>9369</v>
      </c>
      <c r="N2181" s="49"/>
      <c r="O2181" s="50" t="s">
        <v>8339</v>
      </c>
      <c r="P2181" s="50" t="s">
        <v>11430</v>
      </c>
    </row>
    <row r="2182" spans="1:16" ht="13.5" thickBot="1" x14ac:dyDescent="0.25">
      <c r="A2182" s="15" t="str">
        <f t="shared" si="198"/>
        <v> ST 27.317 </v>
      </c>
      <c r="B2182" s="21" t="str">
        <f t="shared" si="199"/>
        <v>I</v>
      </c>
      <c r="C2182" s="15">
        <f t="shared" si="200"/>
        <v>38317.718000000001</v>
      </c>
      <c r="D2182" s="19" t="str">
        <f t="shared" si="201"/>
        <v>vis</v>
      </c>
      <c r="E2182" s="47" t="e">
        <f>VLOOKUP(C2182,Active!C$21:E$693,3,FALSE)</f>
        <v>#N/A</v>
      </c>
      <c r="F2182" s="21" t="s">
        <v>9287</v>
      </c>
      <c r="G2182" s="19" t="str">
        <f t="shared" si="202"/>
        <v>38317.718</v>
      </c>
      <c r="H2182" s="15">
        <f t="shared" si="203"/>
        <v>-4085</v>
      </c>
      <c r="I2182" s="48" t="s">
        <v>8482</v>
      </c>
      <c r="J2182" s="49" t="s">
        <v>8483</v>
      </c>
      <c r="K2182" s="48">
        <v>-4085</v>
      </c>
      <c r="L2182" s="48" t="s">
        <v>10625</v>
      </c>
      <c r="M2182" s="49" t="s">
        <v>9369</v>
      </c>
      <c r="N2182" s="49"/>
      <c r="O2182" s="50" t="s">
        <v>11401</v>
      </c>
      <c r="P2182" s="50" t="s">
        <v>6970</v>
      </c>
    </row>
    <row r="2183" spans="1:16" ht="13.5" thickBot="1" x14ac:dyDescent="0.25">
      <c r="A2183" s="15" t="str">
        <f t="shared" si="198"/>
        <v> ST 27.317 </v>
      </c>
      <c r="B2183" s="21" t="str">
        <f t="shared" si="199"/>
        <v>I</v>
      </c>
      <c r="C2183" s="15">
        <f t="shared" si="200"/>
        <v>38317.718000000001</v>
      </c>
      <c r="D2183" s="19" t="str">
        <f t="shared" si="201"/>
        <v>vis</v>
      </c>
      <c r="E2183" s="47" t="e">
        <f>VLOOKUP(C2183,Active!C$21:E$693,3,FALSE)</f>
        <v>#N/A</v>
      </c>
      <c r="F2183" s="21" t="s">
        <v>9287</v>
      </c>
      <c r="G2183" s="19" t="str">
        <f t="shared" si="202"/>
        <v>38317.718</v>
      </c>
      <c r="H2183" s="15">
        <f t="shared" si="203"/>
        <v>-4085</v>
      </c>
      <c r="I2183" s="48" t="s">
        <v>8482</v>
      </c>
      <c r="J2183" s="49" t="s">
        <v>8483</v>
      </c>
      <c r="K2183" s="48">
        <v>-4085</v>
      </c>
      <c r="L2183" s="48" t="s">
        <v>10625</v>
      </c>
      <c r="M2183" s="49" t="s">
        <v>9369</v>
      </c>
      <c r="N2183" s="49"/>
      <c r="O2183" s="50" t="s">
        <v>11489</v>
      </c>
      <c r="P2183" s="50" t="s">
        <v>6970</v>
      </c>
    </row>
    <row r="2184" spans="1:16" ht="13.5" thickBot="1" x14ac:dyDescent="0.25">
      <c r="A2184" s="15" t="str">
        <f t="shared" si="198"/>
        <v> BRNO 6 </v>
      </c>
      <c r="B2184" s="21" t="str">
        <f t="shared" si="199"/>
        <v>I</v>
      </c>
      <c r="C2184" s="15">
        <f t="shared" si="200"/>
        <v>38321.326999999997</v>
      </c>
      <c r="D2184" s="19" t="str">
        <f t="shared" si="201"/>
        <v>vis</v>
      </c>
      <c r="E2184" s="47" t="e">
        <f>VLOOKUP(C2184,Active!C$21:E$693,3,FALSE)</f>
        <v>#N/A</v>
      </c>
      <c r="F2184" s="21" t="s">
        <v>9287</v>
      </c>
      <c r="G2184" s="19" t="str">
        <f t="shared" si="202"/>
        <v>38321.327</v>
      </c>
      <c r="H2184" s="15">
        <f t="shared" si="203"/>
        <v>-4082</v>
      </c>
      <c r="I2184" s="48" t="s">
        <v>8484</v>
      </c>
      <c r="J2184" s="49" t="s">
        <v>8485</v>
      </c>
      <c r="K2184" s="48">
        <v>-4082</v>
      </c>
      <c r="L2184" s="48" t="s">
        <v>11257</v>
      </c>
      <c r="M2184" s="49" t="s">
        <v>9369</v>
      </c>
      <c r="N2184" s="49"/>
      <c r="O2184" s="50" t="s">
        <v>8339</v>
      </c>
      <c r="P2184" s="50" t="s">
        <v>11430</v>
      </c>
    </row>
    <row r="2185" spans="1:16" ht="13.5" thickBot="1" x14ac:dyDescent="0.25">
      <c r="A2185" s="15" t="str">
        <f t="shared" si="198"/>
        <v>BAVM 18 </v>
      </c>
      <c r="B2185" s="21" t="str">
        <f t="shared" si="199"/>
        <v>I</v>
      </c>
      <c r="C2185" s="15">
        <f t="shared" si="200"/>
        <v>38322.497000000003</v>
      </c>
      <c r="D2185" s="19" t="str">
        <f t="shared" si="201"/>
        <v>vis</v>
      </c>
      <c r="E2185" s="47" t="e">
        <f>VLOOKUP(C2185,Active!C$21:E$693,3,FALSE)</f>
        <v>#N/A</v>
      </c>
      <c r="F2185" s="21" t="s">
        <v>9287</v>
      </c>
      <c r="G2185" s="19" t="str">
        <f t="shared" si="202"/>
        <v>38322.497</v>
      </c>
      <c r="H2185" s="15">
        <f t="shared" si="203"/>
        <v>-4081</v>
      </c>
      <c r="I2185" s="48" t="s">
        <v>8486</v>
      </c>
      <c r="J2185" s="49" t="s">
        <v>8487</v>
      </c>
      <c r="K2185" s="48">
        <v>-4081</v>
      </c>
      <c r="L2185" s="48" t="s">
        <v>10660</v>
      </c>
      <c r="M2185" s="49" t="s">
        <v>9369</v>
      </c>
      <c r="N2185" s="49"/>
      <c r="O2185" s="50" t="s">
        <v>11589</v>
      </c>
      <c r="P2185" s="51" t="s">
        <v>8307</v>
      </c>
    </row>
    <row r="2186" spans="1:16" ht="13.5" thickBot="1" x14ac:dyDescent="0.25">
      <c r="A2186" s="15" t="str">
        <f t="shared" si="198"/>
        <v> ST 27.58 </v>
      </c>
      <c r="B2186" s="21" t="str">
        <f t="shared" si="199"/>
        <v>I</v>
      </c>
      <c r="C2186" s="15">
        <f t="shared" si="200"/>
        <v>38323.688000000002</v>
      </c>
      <c r="D2186" s="19" t="str">
        <f t="shared" si="201"/>
        <v>vis</v>
      </c>
      <c r="E2186" s="47" t="e">
        <f>VLOOKUP(C2186,Active!C$21:E$693,3,FALSE)</f>
        <v>#N/A</v>
      </c>
      <c r="F2186" s="21" t="s">
        <v>9287</v>
      </c>
      <c r="G2186" s="19" t="str">
        <f t="shared" si="202"/>
        <v>38323.688</v>
      </c>
      <c r="H2186" s="15">
        <f t="shared" si="203"/>
        <v>-4080</v>
      </c>
      <c r="I2186" s="48" t="s">
        <v>8488</v>
      </c>
      <c r="J2186" s="49" t="s">
        <v>8489</v>
      </c>
      <c r="K2186" s="48">
        <v>-4080</v>
      </c>
      <c r="L2186" s="48" t="s">
        <v>10504</v>
      </c>
      <c r="M2186" s="49" t="s">
        <v>9369</v>
      </c>
      <c r="N2186" s="49"/>
      <c r="O2186" s="50" t="s">
        <v>6969</v>
      </c>
      <c r="P2186" s="50" t="s">
        <v>8424</v>
      </c>
    </row>
    <row r="2187" spans="1:16" ht="13.5" thickBot="1" x14ac:dyDescent="0.25">
      <c r="A2187" s="15" t="str">
        <f t="shared" ref="A2187:A2250" si="204">P2187</f>
        <v> ST 27.317 </v>
      </c>
      <c r="B2187" s="21" t="str">
        <f t="shared" ref="B2187:B2250" si="205">IF(H2187=INT(H2187),"I","II")</f>
        <v>I</v>
      </c>
      <c r="C2187" s="15">
        <f t="shared" ref="C2187:C2250" si="206">1*G2187</f>
        <v>38323.697999999997</v>
      </c>
      <c r="D2187" s="19" t="str">
        <f t="shared" ref="D2187:D2250" si="207">VLOOKUP(F2187,I$1:J$5,2,FALSE)</f>
        <v>vis</v>
      </c>
      <c r="E2187" s="47" t="e">
        <f>VLOOKUP(C2187,Active!C$21:E$693,3,FALSE)</f>
        <v>#N/A</v>
      </c>
      <c r="F2187" s="21" t="s">
        <v>9287</v>
      </c>
      <c r="G2187" s="19" t="str">
        <f t="shared" ref="G2187:G2250" si="208">MID(I2187,3,LEN(I2187)-3)</f>
        <v>38323.698</v>
      </c>
      <c r="H2187" s="15">
        <f t="shared" ref="H2187:H2250" si="209">1*K2187</f>
        <v>-4080</v>
      </c>
      <c r="I2187" s="48" t="s">
        <v>8490</v>
      </c>
      <c r="J2187" s="49" t="s">
        <v>8491</v>
      </c>
      <c r="K2187" s="48">
        <v>-4080</v>
      </c>
      <c r="L2187" s="48" t="s">
        <v>10639</v>
      </c>
      <c r="M2187" s="49" t="s">
        <v>9369</v>
      </c>
      <c r="N2187" s="49"/>
      <c r="O2187" s="50" t="s">
        <v>11401</v>
      </c>
      <c r="P2187" s="50" t="s">
        <v>6970</v>
      </c>
    </row>
    <row r="2188" spans="1:16" ht="13.5" thickBot="1" x14ac:dyDescent="0.25">
      <c r="A2188" s="15" t="str">
        <f t="shared" si="204"/>
        <v>BAVM 18 </v>
      </c>
      <c r="B2188" s="21" t="str">
        <f t="shared" si="205"/>
        <v>I</v>
      </c>
      <c r="C2188" s="15">
        <f t="shared" si="206"/>
        <v>38327.277000000002</v>
      </c>
      <c r="D2188" s="19" t="str">
        <f t="shared" si="207"/>
        <v>vis</v>
      </c>
      <c r="E2188" s="47" t="e">
        <f>VLOOKUP(C2188,Active!C$21:E$693,3,FALSE)</f>
        <v>#N/A</v>
      </c>
      <c r="F2188" s="21" t="s">
        <v>9287</v>
      </c>
      <c r="G2188" s="19" t="str">
        <f t="shared" si="208"/>
        <v>38327.277</v>
      </c>
      <c r="H2188" s="15">
        <f t="shared" si="209"/>
        <v>-4077</v>
      </c>
      <c r="I2188" s="48" t="s">
        <v>8492</v>
      </c>
      <c r="J2188" s="49" t="s">
        <v>8493</v>
      </c>
      <c r="K2188" s="48">
        <v>-4077</v>
      </c>
      <c r="L2188" s="48" t="s">
        <v>10586</v>
      </c>
      <c r="M2188" s="49" t="s">
        <v>9369</v>
      </c>
      <c r="N2188" s="49"/>
      <c r="O2188" s="50" t="s">
        <v>11589</v>
      </c>
      <c r="P2188" s="51" t="s">
        <v>8307</v>
      </c>
    </row>
    <row r="2189" spans="1:16" ht="13.5" thickBot="1" x14ac:dyDescent="0.25">
      <c r="A2189" s="15" t="str">
        <f t="shared" si="204"/>
        <v> ST 27.317 </v>
      </c>
      <c r="B2189" s="21" t="str">
        <f t="shared" si="205"/>
        <v>I</v>
      </c>
      <c r="C2189" s="15">
        <f t="shared" si="206"/>
        <v>38329.673999999999</v>
      </c>
      <c r="D2189" s="19" t="str">
        <f t="shared" si="207"/>
        <v>vis</v>
      </c>
      <c r="E2189" s="47" t="e">
        <f>VLOOKUP(C2189,Active!C$21:E$693,3,FALSE)</f>
        <v>#N/A</v>
      </c>
      <c r="F2189" s="21" t="s">
        <v>9287</v>
      </c>
      <c r="G2189" s="19" t="str">
        <f t="shared" si="208"/>
        <v>38329.674</v>
      </c>
      <c r="H2189" s="15">
        <f t="shared" si="209"/>
        <v>-4075</v>
      </c>
      <c r="I2189" s="48" t="s">
        <v>8494</v>
      </c>
      <c r="J2189" s="49" t="s">
        <v>8495</v>
      </c>
      <c r="K2189" s="48">
        <v>-4075</v>
      </c>
      <c r="L2189" s="48" t="s">
        <v>10639</v>
      </c>
      <c r="M2189" s="49" t="s">
        <v>9369</v>
      </c>
      <c r="N2189" s="49"/>
      <c r="O2189" s="50" t="s">
        <v>11401</v>
      </c>
      <c r="P2189" s="50" t="s">
        <v>6970</v>
      </c>
    </row>
    <row r="2190" spans="1:16" ht="13.5" thickBot="1" x14ac:dyDescent="0.25">
      <c r="A2190" s="15" t="str">
        <f t="shared" si="204"/>
        <v> ST 27.58 </v>
      </c>
      <c r="B2190" s="21" t="str">
        <f t="shared" si="205"/>
        <v>I</v>
      </c>
      <c r="C2190" s="15">
        <f t="shared" si="206"/>
        <v>38329.673999999999</v>
      </c>
      <c r="D2190" s="19" t="str">
        <f t="shared" si="207"/>
        <v>vis</v>
      </c>
      <c r="E2190" s="47" t="e">
        <f>VLOOKUP(C2190,Active!C$21:E$693,3,FALSE)</f>
        <v>#N/A</v>
      </c>
      <c r="F2190" s="21" t="s">
        <v>9287</v>
      </c>
      <c r="G2190" s="19" t="str">
        <f t="shared" si="208"/>
        <v>38329.674</v>
      </c>
      <c r="H2190" s="15">
        <f t="shared" si="209"/>
        <v>-4075</v>
      </c>
      <c r="I2190" s="48" t="s">
        <v>8494</v>
      </c>
      <c r="J2190" s="49" t="s">
        <v>8495</v>
      </c>
      <c r="K2190" s="48">
        <v>-4075</v>
      </c>
      <c r="L2190" s="48" t="s">
        <v>10639</v>
      </c>
      <c r="M2190" s="49" t="s">
        <v>9369</v>
      </c>
      <c r="N2190" s="49"/>
      <c r="O2190" s="50" t="s">
        <v>8496</v>
      </c>
      <c r="P2190" s="50" t="s">
        <v>8424</v>
      </c>
    </row>
    <row r="2191" spans="1:16" ht="13.5" thickBot="1" x14ac:dyDescent="0.25">
      <c r="A2191" s="15" t="str">
        <f t="shared" si="204"/>
        <v>BAVM 18 </v>
      </c>
      <c r="B2191" s="21" t="str">
        <f t="shared" si="205"/>
        <v>I</v>
      </c>
      <c r="C2191" s="15">
        <f t="shared" si="206"/>
        <v>38333.254999999997</v>
      </c>
      <c r="D2191" s="19" t="str">
        <f t="shared" si="207"/>
        <v>vis</v>
      </c>
      <c r="E2191" s="47" t="e">
        <f>VLOOKUP(C2191,Active!C$21:E$693,3,FALSE)</f>
        <v>#N/A</v>
      </c>
      <c r="F2191" s="21" t="s">
        <v>9287</v>
      </c>
      <c r="G2191" s="19" t="str">
        <f t="shared" si="208"/>
        <v>38333.255</v>
      </c>
      <c r="H2191" s="15">
        <f t="shared" si="209"/>
        <v>-4072</v>
      </c>
      <c r="I2191" s="48" t="s">
        <v>8497</v>
      </c>
      <c r="J2191" s="49" t="s">
        <v>8498</v>
      </c>
      <c r="K2191" s="48">
        <v>-4072</v>
      </c>
      <c r="L2191" s="48" t="s">
        <v>10660</v>
      </c>
      <c r="M2191" s="49" t="s">
        <v>9369</v>
      </c>
      <c r="N2191" s="49"/>
      <c r="O2191" s="50" t="s">
        <v>11426</v>
      </c>
      <c r="P2191" s="51" t="s">
        <v>8307</v>
      </c>
    </row>
    <row r="2192" spans="1:16" ht="13.5" thickBot="1" x14ac:dyDescent="0.25">
      <c r="A2192" s="15" t="str">
        <f t="shared" si="204"/>
        <v>BAVM 18 </v>
      </c>
      <c r="B2192" s="21" t="str">
        <f t="shared" si="205"/>
        <v>I</v>
      </c>
      <c r="C2192" s="15">
        <f t="shared" si="206"/>
        <v>38334.463000000003</v>
      </c>
      <c r="D2192" s="19" t="str">
        <f t="shared" si="207"/>
        <v>vis</v>
      </c>
      <c r="E2192" s="47" t="e">
        <f>VLOOKUP(C2192,Active!C$21:E$693,3,FALSE)</f>
        <v>#N/A</v>
      </c>
      <c r="F2192" s="21" t="s">
        <v>9287</v>
      </c>
      <c r="G2192" s="19" t="str">
        <f t="shared" si="208"/>
        <v>38334.463</v>
      </c>
      <c r="H2192" s="15">
        <f t="shared" si="209"/>
        <v>-4071</v>
      </c>
      <c r="I2192" s="48" t="s">
        <v>8499</v>
      </c>
      <c r="J2192" s="49" t="s">
        <v>8500</v>
      </c>
      <c r="K2192" s="48">
        <v>-4071</v>
      </c>
      <c r="L2192" s="48" t="s">
        <v>10710</v>
      </c>
      <c r="M2192" s="49" t="s">
        <v>9369</v>
      </c>
      <c r="N2192" s="49"/>
      <c r="O2192" s="50" t="s">
        <v>11426</v>
      </c>
      <c r="P2192" s="51" t="s">
        <v>8307</v>
      </c>
    </row>
    <row r="2193" spans="1:16" ht="13.5" thickBot="1" x14ac:dyDescent="0.25">
      <c r="A2193" s="15" t="str">
        <f t="shared" si="204"/>
        <v> ST 27.58 </v>
      </c>
      <c r="B2193" s="21" t="str">
        <f t="shared" si="205"/>
        <v>I</v>
      </c>
      <c r="C2193" s="15">
        <f t="shared" si="206"/>
        <v>38347.601999999999</v>
      </c>
      <c r="D2193" s="19" t="str">
        <f t="shared" si="207"/>
        <v>vis</v>
      </c>
      <c r="E2193" s="47" t="e">
        <f>VLOOKUP(C2193,Active!C$21:E$693,3,FALSE)</f>
        <v>#N/A</v>
      </c>
      <c r="F2193" s="21" t="s">
        <v>9287</v>
      </c>
      <c r="G2193" s="19" t="str">
        <f t="shared" si="208"/>
        <v>38347.602</v>
      </c>
      <c r="H2193" s="15">
        <f t="shared" si="209"/>
        <v>-4060</v>
      </c>
      <c r="I2193" s="48" t="s">
        <v>8501</v>
      </c>
      <c r="J2193" s="49" t="s">
        <v>8502</v>
      </c>
      <c r="K2193" s="48">
        <v>-4060</v>
      </c>
      <c r="L2193" s="48" t="s">
        <v>10639</v>
      </c>
      <c r="M2193" s="49" t="s">
        <v>9369</v>
      </c>
      <c r="N2193" s="49"/>
      <c r="O2193" s="50" t="s">
        <v>8503</v>
      </c>
      <c r="P2193" s="50" t="s">
        <v>8424</v>
      </c>
    </row>
    <row r="2194" spans="1:16" ht="13.5" thickBot="1" x14ac:dyDescent="0.25">
      <c r="A2194" s="15" t="str">
        <f t="shared" si="204"/>
        <v> ST 27.317 </v>
      </c>
      <c r="B2194" s="21" t="str">
        <f t="shared" si="205"/>
        <v>I</v>
      </c>
      <c r="C2194" s="15">
        <f t="shared" si="206"/>
        <v>38347.603000000003</v>
      </c>
      <c r="D2194" s="19" t="str">
        <f t="shared" si="207"/>
        <v>vis</v>
      </c>
      <c r="E2194" s="47" t="e">
        <f>VLOOKUP(C2194,Active!C$21:E$693,3,FALSE)</f>
        <v>#N/A</v>
      </c>
      <c r="F2194" s="21" t="s">
        <v>9287</v>
      </c>
      <c r="G2194" s="19" t="str">
        <f t="shared" si="208"/>
        <v>38347.603</v>
      </c>
      <c r="H2194" s="15">
        <f t="shared" si="209"/>
        <v>-4060</v>
      </c>
      <c r="I2194" s="48" t="s">
        <v>8504</v>
      </c>
      <c r="J2194" s="49" t="s">
        <v>8505</v>
      </c>
      <c r="K2194" s="48">
        <v>-4060</v>
      </c>
      <c r="L2194" s="48" t="s">
        <v>10634</v>
      </c>
      <c r="M2194" s="49" t="s">
        <v>9369</v>
      </c>
      <c r="N2194" s="49"/>
      <c r="O2194" s="50" t="s">
        <v>11489</v>
      </c>
      <c r="P2194" s="50" t="s">
        <v>6970</v>
      </c>
    </row>
    <row r="2195" spans="1:16" ht="13.5" thickBot="1" x14ac:dyDescent="0.25">
      <c r="A2195" s="15" t="str">
        <f t="shared" si="204"/>
        <v> ST 27.58 </v>
      </c>
      <c r="B2195" s="21" t="str">
        <f t="shared" si="205"/>
        <v>I</v>
      </c>
      <c r="C2195" s="15">
        <f t="shared" si="206"/>
        <v>38353.584999999999</v>
      </c>
      <c r="D2195" s="19" t="str">
        <f t="shared" si="207"/>
        <v>vis</v>
      </c>
      <c r="E2195" s="47" t="e">
        <f>VLOOKUP(C2195,Active!C$21:E$693,3,FALSE)</f>
        <v>#N/A</v>
      </c>
      <c r="F2195" s="21" t="s">
        <v>9287</v>
      </c>
      <c r="G2195" s="19" t="str">
        <f t="shared" si="208"/>
        <v>38353.585</v>
      </c>
      <c r="H2195" s="15">
        <f t="shared" si="209"/>
        <v>-4055</v>
      </c>
      <c r="I2195" s="48" t="s">
        <v>8506</v>
      </c>
      <c r="J2195" s="49" t="s">
        <v>8507</v>
      </c>
      <c r="K2195" s="48">
        <v>-4055</v>
      </c>
      <c r="L2195" s="48" t="s">
        <v>10688</v>
      </c>
      <c r="M2195" s="49" t="s">
        <v>9369</v>
      </c>
      <c r="N2195" s="49"/>
      <c r="O2195" s="50" t="s">
        <v>6969</v>
      </c>
      <c r="P2195" s="50" t="s">
        <v>8424</v>
      </c>
    </row>
    <row r="2196" spans="1:16" ht="13.5" thickBot="1" x14ac:dyDescent="0.25">
      <c r="A2196" s="15" t="str">
        <f t="shared" si="204"/>
        <v> BRNO 6 </v>
      </c>
      <c r="B2196" s="21" t="str">
        <f t="shared" si="205"/>
        <v>I</v>
      </c>
      <c r="C2196" s="15">
        <f t="shared" si="206"/>
        <v>38358.366999999998</v>
      </c>
      <c r="D2196" s="19" t="str">
        <f t="shared" si="207"/>
        <v>vis</v>
      </c>
      <c r="E2196" s="47" t="e">
        <f>VLOOKUP(C2196,Active!C$21:E$693,3,FALSE)</f>
        <v>#N/A</v>
      </c>
      <c r="F2196" s="21" t="s">
        <v>9287</v>
      </c>
      <c r="G2196" s="19" t="str">
        <f t="shared" si="208"/>
        <v>38358.367</v>
      </c>
      <c r="H2196" s="15">
        <f t="shared" si="209"/>
        <v>-4051</v>
      </c>
      <c r="I2196" s="48" t="s">
        <v>8508</v>
      </c>
      <c r="J2196" s="49" t="s">
        <v>8509</v>
      </c>
      <c r="K2196" s="48">
        <v>-4051</v>
      </c>
      <c r="L2196" s="48" t="s">
        <v>10775</v>
      </c>
      <c r="M2196" s="49" t="s">
        <v>9369</v>
      </c>
      <c r="N2196" s="49"/>
      <c r="O2196" s="50" t="s">
        <v>8145</v>
      </c>
      <c r="P2196" s="50" t="s">
        <v>11430</v>
      </c>
    </row>
    <row r="2197" spans="1:16" ht="13.5" thickBot="1" x14ac:dyDescent="0.25">
      <c r="A2197" s="15" t="str">
        <f t="shared" si="204"/>
        <v> ST 27.58 </v>
      </c>
      <c r="B2197" s="21" t="str">
        <f t="shared" si="205"/>
        <v>I</v>
      </c>
      <c r="C2197" s="15">
        <f t="shared" si="206"/>
        <v>38359.56</v>
      </c>
      <c r="D2197" s="19" t="str">
        <f t="shared" si="207"/>
        <v>vis</v>
      </c>
      <c r="E2197" s="47" t="e">
        <f>VLOOKUP(C2197,Active!C$21:E$693,3,FALSE)</f>
        <v>#N/A</v>
      </c>
      <c r="F2197" s="21" t="s">
        <v>9287</v>
      </c>
      <c r="G2197" s="19" t="str">
        <f t="shared" si="208"/>
        <v>38359.560</v>
      </c>
      <c r="H2197" s="15">
        <f t="shared" si="209"/>
        <v>-4050</v>
      </c>
      <c r="I2197" s="48" t="s">
        <v>8510</v>
      </c>
      <c r="J2197" s="49" t="s">
        <v>8511</v>
      </c>
      <c r="K2197" s="48">
        <v>-4050</v>
      </c>
      <c r="L2197" s="48" t="s">
        <v>10742</v>
      </c>
      <c r="M2197" s="49" t="s">
        <v>9369</v>
      </c>
      <c r="N2197" s="49"/>
      <c r="O2197" s="50" t="s">
        <v>8503</v>
      </c>
      <c r="P2197" s="50" t="s">
        <v>8424</v>
      </c>
    </row>
    <row r="2198" spans="1:16" ht="13.5" thickBot="1" x14ac:dyDescent="0.25">
      <c r="A2198" s="15" t="str">
        <f t="shared" si="204"/>
        <v> ST 27.317 </v>
      </c>
      <c r="B2198" s="21" t="str">
        <f t="shared" si="205"/>
        <v>I</v>
      </c>
      <c r="C2198" s="15">
        <f t="shared" si="206"/>
        <v>38378.678999999996</v>
      </c>
      <c r="D2198" s="19" t="str">
        <f t="shared" si="207"/>
        <v>vis</v>
      </c>
      <c r="E2198" s="47" t="e">
        <f>VLOOKUP(C2198,Active!C$21:E$693,3,FALSE)</f>
        <v>#N/A</v>
      </c>
      <c r="F2198" s="21" t="s">
        <v>9287</v>
      </c>
      <c r="G2198" s="19" t="str">
        <f t="shared" si="208"/>
        <v>38378.679</v>
      </c>
      <c r="H2198" s="15">
        <f t="shared" si="209"/>
        <v>-4034</v>
      </c>
      <c r="I2198" s="48" t="s">
        <v>8512</v>
      </c>
      <c r="J2198" s="49" t="s">
        <v>8513</v>
      </c>
      <c r="K2198" s="48">
        <v>-4034</v>
      </c>
      <c r="L2198" s="48" t="s">
        <v>10639</v>
      </c>
      <c r="M2198" s="49" t="s">
        <v>9369</v>
      </c>
      <c r="N2198" s="49"/>
      <c r="O2198" s="50" t="s">
        <v>11401</v>
      </c>
      <c r="P2198" s="50" t="s">
        <v>6970</v>
      </c>
    </row>
    <row r="2199" spans="1:16" ht="13.5" thickBot="1" x14ac:dyDescent="0.25">
      <c r="A2199" s="15" t="str">
        <f t="shared" si="204"/>
        <v> ST 27.317 </v>
      </c>
      <c r="B2199" s="21" t="str">
        <f t="shared" si="205"/>
        <v>I</v>
      </c>
      <c r="C2199" s="15">
        <f t="shared" si="206"/>
        <v>38384.652000000002</v>
      </c>
      <c r="D2199" s="19" t="str">
        <f t="shared" si="207"/>
        <v>vis</v>
      </c>
      <c r="E2199" s="47" t="e">
        <f>VLOOKUP(C2199,Active!C$21:E$693,3,FALSE)</f>
        <v>#N/A</v>
      </c>
      <c r="F2199" s="21" t="s">
        <v>9287</v>
      </c>
      <c r="G2199" s="19" t="str">
        <f t="shared" si="208"/>
        <v>38384.652</v>
      </c>
      <c r="H2199" s="15">
        <f t="shared" si="209"/>
        <v>-4029</v>
      </c>
      <c r="I2199" s="48" t="s">
        <v>8514</v>
      </c>
      <c r="J2199" s="49" t="s">
        <v>8515</v>
      </c>
      <c r="K2199" s="48">
        <v>-4029</v>
      </c>
      <c r="L2199" s="48" t="s">
        <v>10625</v>
      </c>
      <c r="M2199" s="49" t="s">
        <v>9369</v>
      </c>
      <c r="N2199" s="49"/>
      <c r="O2199" s="50" t="s">
        <v>11401</v>
      </c>
      <c r="P2199" s="50" t="s">
        <v>6970</v>
      </c>
    </row>
    <row r="2200" spans="1:16" ht="13.5" thickBot="1" x14ac:dyDescent="0.25">
      <c r="A2200" s="15" t="str">
        <f t="shared" si="204"/>
        <v> ST 27.317 </v>
      </c>
      <c r="B2200" s="21" t="str">
        <f t="shared" si="205"/>
        <v>I</v>
      </c>
      <c r="C2200" s="15">
        <f t="shared" si="206"/>
        <v>38384.654999999999</v>
      </c>
      <c r="D2200" s="19" t="str">
        <f t="shared" si="207"/>
        <v>vis</v>
      </c>
      <c r="E2200" s="47" t="e">
        <f>VLOOKUP(C2200,Active!C$21:E$693,3,FALSE)</f>
        <v>#N/A</v>
      </c>
      <c r="F2200" s="21" t="s">
        <v>9287</v>
      </c>
      <c r="G2200" s="19" t="str">
        <f t="shared" si="208"/>
        <v>38384.655</v>
      </c>
      <c r="H2200" s="15">
        <f t="shared" si="209"/>
        <v>-4029</v>
      </c>
      <c r="I2200" s="48" t="s">
        <v>8516</v>
      </c>
      <c r="J2200" s="49" t="s">
        <v>8517</v>
      </c>
      <c r="K2200" s="48">
        <v>-4029</v>
      </c>
      <c r="L2200" s="48" t="s">
        <v>10639</v>
      </c>
      <c r="M2200" s="49" t="s">
        <v>9369</v>
      </c>
      <c r="N2200" s="49"/>
      <c r="O2200" s="50" t="s">
        <v>6969</v>
      </c>
      <c r="P2200" s="50" t="s">
        <v>6970</v>
      </c>
    </row>
    <row r="2201" spans="1:16" ht="13.5" thickBot="1" x14ac:dyDescent="0.25">
      <c r="A2201" s="15" t="str">
        <f t="shared" si="204"/>
        <v> ST 27.317 </v>
      </c>
      <c r="B2201" s="21" t="str">
        <f t="shared" si="205"/>
        <v>I</v>
      </c>
      <c r="C2201" s="15">
        <f t="shared" si="206"/>
        <v>38402.577899999997</v>
      </c>
      <c r="D2201" s="19" t="str">
        <f t="shared" si="207"/>
        <v>vis</v>
      </c>
      <c r="E2201" s="47" t="e">
        <f>VLOOKUP(C2201,Active!C$21:E$693,3,FALSE)</f>
        <v>#N/A</v>
      </c>
      <c r="F2201" s="21" t="s">
        <v>9287</v>
      </c>
      <c r="G2201" s="19" t="str">
        <f t="shared" si="208"/>
        <v>38402.5779</v>
      </c>
      <c r="H2201" s="15">
        <f t="shared" si="209"/>
        <v>-4014</v>
      </c>
      <c r="I2201" s="48" t="s">
        <v>8521</v>
      </c>
      <c r="J2201" s="49" t="s">
        <v>8522</v>
      </c>
      <c r="K2201" s="48">
        <v>-4014</v>
      </c>
      <c r="L2201" s="48" t="s">
        <v>8523</v>
      </c>
      <c r="M2201" s="49" t="s">
        <v>10601</v>
      </c>
      <c r="N2201" s="49" t="s">
        <v>10602</v>
      </c>
      <c r="O2201" s="50" t="s">
        <v>8435</v>
      </c>
      <c r="P2201" s="50" t="s">
        <v>6970</v>
      </c>
    </row>
    <row r="2202" spans="1:16" ht="13.5" thickBot="1" x14ac:dyDescent="0.25">
      <c r="A2202" s="15" t="str">
        <f t="shared" si="204"/>
        <v> ST 27.317 </v>
      </c>
      <c r="B2202" s="21" t="str">
        <f t="shared" si="205"/>
        <v>I</v>
      </c>
      <c r="C2202" s="15">
        <f t="shared" si="206"/>
        <v>38402.586000000003</v>
      </c>
      <c r="D2202" s="19" t="str">
        <f t="shared" si="207"/>
        <v>vis</v>
      </c>
      <c r="E2202" s="47" t="e">
        <f>VLOOKUP(C2202,Active!C$21:E$693,3,FALSE)</f>
        <v>#N/A</v>
      </c>
      <c r="F2202" s="21" t="s">
        <v>9287</v>
      </c>
      <c r="G2202" s="19" t="str">
        <f t="shared" si="208"/>
        <v>38402.586</v>
      </c>
      <c r="H2202" s="15">
        <f t="shared" si="209"/>
        <v>-4014</v>
      </c>
      <c r="I2202" s="48" t="s">
        <v>8524</v>
      </c>
      <c r="J2202" s="49" t="s">
        <v>8525</v>
      </c>
      <c r="K2202" s="48">
        <v>-4014</v>
      </c>
      <c r="L2202" s="48" t="s">
        <v>10615</v>
      </c>
      <c r="M2202" s="49" t="s">
        <v>9369</v>
      </c>
      <c r="N2202" s="49"/>
      <c r="O2202" s="50" t="s">
        <v>8503</v>
      </c>
      <c r="P2202" s="50" t="s">
        <v>6970</v>
      </c>
    </row>
    <row r="2203" spans="1:16" ht="13.5" thickBot="1" x14ac:dyDescent="0.25">
      <c r="A2203" s="15" t="str">
        <f t="shared" si="204"/>
        <v>BAVM 18 </v>
      </c>
      <c r="B2203" s="21" t="str">
        <f t="shared" si="205"/>
        <v>I</v>
      </c>
      <c r="C2203" s="15">
        <f t="shared" si="206"/>
        <v>38402.586000000003</v>
      </c>
      <c r="D2203" s="19" t="str">
        <f t="shared" si="207"/>
        <v>vis</v>
      </c>
      <c r="E2203" s="47" t="e">
        <f>VLOOKUP(C2203,Active!C$21:E$693,3,FALSE)</f>
        <v>#N/A</v>
      </c>
      <c r="F2203" s="21" t="s">
        <v>9287</v>
      </c>
      <c r="G2203" s="19" t="str">
        <f t="shared" si="208"/>
        <v>38402.586</v>
      </c>
      <c r="H2203" s="15">
        <f t="shared" si="209"/>
        <v>-4014</v>
      </c>
      <c r="I2203" s="48" t="s">
        <v>8524</v>
      </c>
      <c r="J2203" s="49" t="s">
        <v>8525</v>
      </c>
      <c r="K2203" s="48">
        <v>-4014</v>
      </c>
      <c r="L2203" s="48" t="s">
        <v>10615</v>
      </c>
      <c r="M2203" s="49" t="s">
        <v>9369</v>
      </c>
      <c r="N2203" s="49"/>
      <c r="O2203" s="50" t="s">
        <v>8526</v>
      </c>
      <c r="P2203" s="51" t="s">
        <v>8307</v>
      </c>
    </row>
    <row r="2204" spans="1:16" ht="13.5" thickBot="1" x14ac:dyDescent="0.25">
      <c r="A2204" s="15" t="str">
        <f t="shared" si="204"/>
        <v> BRNO 6 </v>
      </c>
      <c r="B2204" s="21" t="str">
        <f t="shared" si="205"/>
        <v>I</v>
      </c>
      <c r="C2204" s="15">
        <f t="shared" si="206"/>
        <v>38413.347000000002</v>
      </c>
      <c r="D2204" s="19" t="str">
        <f t="shared" si="207"/>
        <v>vis</v>
      </c>
      <c r="E2204" s="47" t="e">
        <f>VLOOKUP(C2204,Active!C$21:E$693,3,FALSE)</f>
        <v>#N/A</v>
      </c>
      <c r="F2204" s="21" t="s">
        <v>9287</v>
      </c>
      <c r="G2204" s="19" t="str">
        <f t="shared" si="208"/>
        <v>38413.347</v>
      </c>
      <c r="H2204" s="15">
        <f t="shared" si="209"/>
        <v>-4005</v>
      </c>
      <c r="I2204" s="48" t="s">
        <v>8527</v>
      </c>
      <c r="J2204" s="49" t="s">
        <v>8528</v>
      </c>
      <c r="K2204" s="48">
        <v>-4005</v>
      </c>
      <c r="L2204" s="48" t="s">
        <v>10688</v>
      </c>
      <c r="M2204" s="49" t="s">
        <v>9369</v>
      </c>
      <c r="N2204" s="49"/>
      <c r="O2204" s="50" t="s">
        <v>8339</v>
      </c>
      <c r="P2204" s="50" t="s">
        <v>11430</v>
      </c>
    </row>
    <row r="2205" spans="1:16" ht="13.5" thickBot="1" x14ac:dyDescent="0.25">
      <c r="A2205" s="15" t="str">
        <f t="shared" si="204"/>
        <v>BAVM 18 </v>
      </c>
      <c r="B2205" s="21" t="str">
        <f t="shared" si="205"/>
        <v>I</v>
      </c>
      <c r="C2205" s="15">
        <f t="shared" si="206"/>
        <v>38413.355000000003</v>
      </c>
      <c r="D2205" s="19" t="str">
        <f t="shared" si="207"/>
        <v>vis</v>
      </c>
      <c r="E2205" s="47" t="e">
        <f>VLOOKUP(C2205,Active!C$21:E$693,3,FALSE)</f>
        <v>#N/A</v>
      </c>
      <c r="F2205" s="21" t="s">
        <v>9287</v>
      </c>
      <c r="G2205" s="19" t="str">
        <f t="shared" si="208"/>
        <v>38413.355</v>
      </c>
      <c r="H2205" s="15">
        <f t="shared" si="209"/>
        <v>-4005</v>
      </c>
      <c r="I2205" s="48" t="s">
        <v>8529</v>
      </c>
      <c r="J2205" s="49" t="s">
        <v>8530</v>
      </c>
      <c r="K2205" s="48">
        <v>-4005</v>
      </c>
      <c r="L2205" s="48" t="s">
        <v>10846</v>
      </c>
      <c r="M2205" s="49" t="s">
        <v>9369</v>
      </c>
      <c r="N2205" s="49"/>
      <c r="O2205" s="50" t="s">
        <v>11552</v>
      </c>
      <c r="P2205" s="51" t="s">
        <v>8307</v>
      </c>
    </row>
    <row r="2206" spans="1:16" ht="13.5" thickBot="1" x14ac:dyDescent="0.25">
      <c r="A2206" s="15" t="str">
        <f t="shared" si="204"/>
        <v>BAVM 18 </v>
      </c>
      <c r="B2206" s="21" t="str">
        <f t="shared" si="205"/>
        <v>I</v>
      </c>
      <c r="C2206" s="15">
        <f t="shared" si="206"/>
        <v>38413.356</v>
      </c>
      <c r="D2206" s="19" t="str">
        <f t="shared" si="207"/>
        <v>vis</v>
      </c>
      <c r="E2206" s="47" t="e">
        <f>VLOOKUP(C2206,Active!C$21:E$693,3,FALSE)</f>
        <v>#N/A</v>
      </c>
      <c r="F2206" s="21" t="s">
        <v>9287</v>
      </c>
      <c r="G2206" s="19" t="str">
        <f t="shared" si="208"/>
        <v>38413.356</v>
      </c>
      <c r="H2206" s="15">
        <f t="shared" si="209"/>
        <v>-4005</v>
      </c>
      <c r="I2206" s="48" t="s">
        <v>8531</v>
      </c>
      <c r="J2206" s="49" t="s">
        <v>8532</v>
      </c>
      <c r="K2206" s="48">
        <v>-4005</v>
      </c>
      <c r="L2206" s="48" t="s">
        <v>10910</v>
      </c>
      <c r="M2206" s="49" t="s">
        <v>9369</v>
      </c>
      <c r="N2206" s="49"/>
      <c r="O2206" s="50" t="s">
        <v>8533</v>
      </c>
      <c r="P2206" s="51" t="s">
        <v>8307</v>
      </c>
    </row>
    <row r="2207" spans="1:16" ht="13.5" thickBot="1" x14ac:dyDescent="0.25">
      <c r="A2207" s="15" t="str">
        <f t="shared" si="204"/>
        <v> ST 27.317 </v>
      </c>
      <c r="B2207" s="21" t="str">
        <f t="shared" si="205"/>
        <v>I</v>
      </c>
      <c r="C2207" s="15">
        <f t="shared" si="206"/>
        <v>38415.726600000002</v>
      </c>
      <c r="D2207" s="19" t="str">
        <f t="shared" si="207"/>
        <v>vis</v>
      </c>
      <c r="E2207" s="47" t="e">
        <f>VLOOKUP(C2207,Active!C$21:E$693,3,FALSE)</f>
        <v>#N/A</v>
      </c>
      <c r="F2207" s="21" t="s">
        <v>9287</v>
      </c>
      <c r="G2207" s="19" t="str">
        <f t="shared" si="208"/>
        <v>38415.7266</v>
      </c>
      <c r="H2207" s="15">
        <f t="shared" si="209"/>
        <v>-4003</v>
      </c>
      <c r="I2207" s="48" t="s">
        <v>8534</v>
      </c>
      <c r="J2207" s="49" t="s">
        <v>8535</v>
      </c>
      <c r="K2207" s="48">
        <v>-4003</v>
      </c>
      <c r="L2207" s="48" t="s">
        <v>8536</v>
      </c>
      <c r="M2207" s="49" t="s">
        <v>10601</v>
      </c>
      <c r="N2207" s="49" t="s">
        <v>10602</v>
      </c>
      <c r="O2207" s="50" t="s">
        <v>8435</v>
      </c>
      <c r="P2207" s="50" t="s">
        <v>6970</v>
      </c>
    </row>
    <row r="2208" spans="1:16" ht="13.5" thickBot="1" x14ac:dyDescent="0.25">
      <c r="A2208" s="15" t="str">
        <f t="shared" si="204"/>
        <v> ST 27.317 </v>
      </c>
      <c r="B2208" s="21" t="str">
        <f t="shared" si="205"/>
        <v>I</v>
      </c>
      <c r="C2208" s="15">
        <f t="shared" si="206"/>
        <v>38415.732000000004</v>
      </c>
      <c r="D2208" s="19" t="str">
        <f t="shared" si="207"/>
        <v>vis</v>
      </c>
      <c r="E2208" s="47" t="e">
        <f>VLOOKUP(C2208,Active!C$21:E$693,3,FALSE)</f>
        <v>#N/A</v>
      </c>
      <c r="F2208" s="21" t="s">
        <v>9287</v>
      </c>
      <c r="G2208" s="19" t="str">
        <f t="shared" si="208"/>
        <v>38415.732</v>
      </c>
      <c r="H2208" s="15">
        <f t="shared" si="209"/>
        <v>-4003</v>
      </c>
      <c r="I2208" s="48" t="s">
        <v>8537</v>
      </c>
      <c r="J2208" s="49" t="s">
        <v>8538</v>
      </c>
      <c r="K2208" s="48">
        <v>-4003</v>
      </c>
      <c r="L2208" s="48" t="s">
        <v>10639</v>
      </c>
      <c r="M2208" s="49" t="s">
        <v>9369</v>
      </c>
      <c r="N2208" s="49"/>
      <c r="O2208" s="50" t="s">
        <v>11466</v>
      </c>
      <c r="P2208" s="50" t="s">
        <v>6970</v>
      </c>
    </row>
    <row r="2209" spans="1:16" ht="13.5" thickBot="1" x14ac:dyDescent="0.25">
      <c r="A2209" s="15" t="str">
        <f t="shared" si="204"/>
        <v> BRNO 6 </v>
      </c>
      <c r="B2209" s="21" t="str">
        <f t="shared" si="205"/>
        <v>I</v>
      </c>
      <c r="C2209" s="15">
        <f t="shared" si="206"/>
        <v>38431.264000000003</v>
      </c>
      <c r="D2209" s="19" t="str">
        <f t="shared" si="207"/>
        <v>vis</v>
      </c>
      <c r="E2209" s="47" t="e">
        <f>VLOOKUP(C2209,Active!C$21:E$693,3,FALSE)</f>
        <v>#N/A</v>
      </c>
      <c r="F2209" s="21" t="s">
        <v>9287</v>
      </c>
      <c r="G2209" s="19" t="str">
        <f t="shared" si="208"/>
        <v>38431.264</v>
      </c>
      <c r="H2209" s="15">
        <f t="shared" si="209"/>
        <v>-3990</v>
      </c>
      <c r="I2209" s="48" t="s">
        <v>8539</v>
      </c>
      <c r="J2209" s="49" t="s">
        <v>8540</v>
      </c>
      <c r="K2209" s="48">
        <v>-3990</v>
      </c>
      <c r="L2209" s="48" t="s">
        <v>10586</v>
      </c>
      <c r="M2209" s="49" t="s">
        <v>9369</v>
      </c>
      <c r="N2209" s="49"/>
      <c r="O2209" s="50" t="s">
        <v>8142</v>
      </c>
      <c r="P2209" s="50" t="s">
        <v>11430</v>
      </c>
    </row>
    <row r="2210" spans="1:16" ht="13.5" thickBot="1" x14ac:dyDescent="0.25">
      <c r="A2210" s="15" t="str">
        <f t="shared" si="204"/>
        <v> BRNO 6 </v>
      </c>
      <c r="B2210" s="21" t="str">
        <f t="shared" si="205"/>
        <v>I</v>
      </c>
      <c r="C2210" s="15">
        <f t="shared" si="206"/>
        <v>38431.269999999997</v>
      </c>
      <c r="D2210" s="19" t="str">
        <f t="shared" si="207"/>
        <v>vis</v>
      </c>
      <c r="E2210" s="47" t="e">
        <f>VLOOKUP(C2210,Active!C$21:E$693,3,FALSE)</f>
        <v>#N/A</v>
      </c>
      <c r="F2210" s="21" t="s">
        <v>9287</v>
      </c>
      <c r="G2210" s="19" t="str">
        <f t="shared" si="208"/>
        <v>38431.270</v>
      </c>
      <c r="H2210" s="15">
        <f t="shared" si="209"/>
        <v>-3990</v>
      </c>
      <c r="I2210" s="48" t="s">
        <v>8541</v>
      </c>
      <c r="J2210" s="49" t="s">
        <v>8542</v>
      </c>
      <c r="K2210" s="48">
        <v>-3990</v>
      </c>
      <c r="L2210" s="48" t="s">
        <v>10639</v>
      </c>
      <c r="M2210" s="49" t="s">
        <v>9369</v>
      </c>
      <c r="N2210" s="49"/>
      <c r="O2210" s="50" t="s">
        <v>8349</v>
      </c>
      <c r="P2210" s="50" t="s">
        <v>11430</v>
      </c>
    </row>
    <row r="2211" spans="1:16" ht="13.5" thickBot="1" x14ac:dyDescent="0.25">
      <c r="A2211" s="15" t="str">
        <f t="shared" si="204"/>
        <v>BAVM 18 </v>
      </c>
      <c r="B2211" s="21" t="str">
        <f t="shared" si="205"/>
        <v>I</v>
      </c>
      <c r="C2211" s="15">
        <f t="shared" si="206"/>
        <v>38462.347000000002</v>
      </c>
      <c r="D2211" s="19" t="str">
        <f t="shared" si="207"/>
        <v>vis</v>
      </c>
      <c r="E2211" s="47" t="e">
        <f>VLOOKUP(C2211,Active!C$21:E$693,3,FALSE)</f>
        <v>#N/A</v>
      </c>
      <c r="F2211" s="21" t="s">
        <v>9287</v>
      </c>
      <c r="G2211" s="19" t="str">
        <f t="shared" si="208"/>
        <v>38462.347</v>
      </c>
      <c r="H2211" s="15">
        <f t="shared" si="209"/>
        <v>-3964</v>
      </c>
      <c r="I2211" s="48" t="s">
        <v>8543</v>
      </c>
      <c r="J2211" s="49" t="s">
        <v>8544</v>
      </c>
      <c r="K2211" s="48">
        <v>-3964</v>
      </c>
      <c r="L2211" s="48" t="s">
        <v>10634</v>
      </c>
      <c r="M2211" s="49" t="s">
        <v>9369</v>
      </c>
      <c r="N2211" s="49"/>
      <c r="O2211" s="50" t="s">
        <v>8545</v>
      </c>
      <c r="P2211" s="51" t="s">
        <v>8307</v>
      </c>
    </row>
    <row r="2212" spans="1:16" ht="13.5" thickBot="1" x14ac:dyDescent="0.25">
      <c r="A2212" s="15" t="str">
        <f t="shared" si="204"/>
        <v>BAVM 18 </v>
      </c>
      <c r="B2212" s="21" t="str">
        <f t="shared" si="205"/>
        <v>I</v>
      </c>
      <c r="C2212" s="15">
        <f t="shared" si="206"/>
        <v>38462.351999999999</v>
      </c>
      <c r="D2212" s="19" t="str">
        <f t="shared" si="207"/>
        <v>vis</v>
      </c>
      <c r="E2212" s="47" t="e">
        <f>VLOOKUP(C2212,Active!C$21:E$693,3,FALSE)</f>
        <v>#N/A</v>
      </c>
      <c r="F2212" s="21" t="s">
        <v>9287</v>
      </c>
      <c r="G2212" s="19" t="str">
        <f t="shared" si="208"/>
        <v>38462.352</v>
      </c>
      <c r="H2212" s="15">
        <f t="shared" si="209"/>
        <v>-3964</v>
      </c>
      <c r="I2212" s="48" t="s">
        <v>8546</v>
      </c>
      <c r="J2212" s="49" t="s">
        <v>8547</v>
      </c>
      <c r="K2212" s="48">
        <v>-3964</v>
      </c>
      <c r="L2212" s="48" t="s">
        <v>10688</v>
      </c>
      <c r="M2212" s="49" t="s">
        <v>9369</v>
      </c>
      <c r="N2212" s="49"/>
      <c r="O2212" s="50" t="s">
        <v>11589</v>
      </c>
      <c r="P2212" s="51" t="s">
        <v>8307</v>
      </c>
    </row>
    <row r="2213" spans="1:16" ht="13.5" thickBot="1" x14ac:dyDescent="0.25">
      <c r="A2213" s="15" t="str">
        <f t="shared" si="204"/>
        <v>BAVM 18 </v>
      </c>
      <c r="B2213" s="21" t="str">
        <f t="shared" si="205"/>
        <v>I</v>
      </c>
      <c r="C2213" s="15">
        <f t="shared" si="206"/>
        <v>38468.319000000003</v>
      </c>
      <c r="D2213" s="19" t="str">
        <f t="shared" si="207"/>
        <v>vis</v>
      </c>
      <c r="E2213" s="47" t="e">
        <f>VLOOKUP(C2213,Active!C$21:E$693,3,FALSE)</f>
        <v>#N/A</v>
      </c>
      <c r="F2213" s="21" t="s">
        <v>9287</v>
      </c>
      <c r="G2213" s="19" t="str">
        <f t="shared" si="208"/>
        <v>38468.319</v>
      </c>
      <c r="H2213" s="15">
        <f t="shared" si="209"/>
        <v>-3959</v>
      </c>
      <c r="I2213" s="48" t="s">
        <v>8550</v>
      </c>
      <c r="J2213" s="49" t="s">
        <v>8551</v>
      </c>
      <c r="K2213" s="48">
        <v>-3959</v>
      </c>
      <c r="L2213" s="48" t="s">
        <v>10625</v>
      </c>
      <c r="M2213" s="49" t="s">
        <v>9369</v>
      </c>
      <c r="N2213" s="49"/>
      <c r="O2213" s="50" t="s">
        <v>11589</v>
      </c>
      <c r="P2213" s="51" t="s">
        <v>8307</v>
      </c>
    </row>
    <row r="2214" spans="1:16" ht="13.5" thickBot="1" x14ac:dyDescent="0.25">
      <c r="A2214" s="15" t="str">
        <f t="shared" si="204"/>
        <v> ST 27.317 </v>
      </c>
      <c r="B2214" s="21" t="str">
        <f t="shared" si="205"/>
        <v>I</v>
      </c>
      <c r="C2214" s="15">
        <f t="shared" si="206"/>
        <v>38470.707999999999</v>
      </c>
      <c r="D2214" s="19" t="str">
        <f t="shared" si="207"/>
        <v>vis</v>
      </c>
      <c r="E2214" s="47" t="e">
        <f>VLOOKUP(C2214,Active!C$21:E$693,3,FALSE)</f>
        <v>#N/A</v>
      </c>
      <c r="F2214" s="21" t="s">
        <v>9287</v>
      </c>
      <c r="G2214" s="19" t="str">
        <f t="shared" si="208"/>
        <v>38470.708</v>
      </c>
      <c r="H2214" s="15">
        <f t="shared" si="209"/>
        <v>-3957</v>
      </c>
      <c r="I2214" s="48" t="s">
        <v>8552</v>
      </c>
      <c r="J2214" s="49" t="s">
        <v>8553</v>
      </c>
      <c r="K2214" s="48">
        <v>-3957</v>
      </c>
      <c r="L2214" s="48" t="s">
        <v>10660</v>
      </c>
      <c r="M2214" s="49" t="s">
        <v>9369</v>
      </c>
      <c r="N2214" s="49"/>
      <c r="O2214" s="50" t="s">
        <v>8554</v>
      </c>
      <c r="P2214" s="50" t="s">
        <v>6970</v>
      </c>
    </row>
    <row r="2215" spans="1:16" ht="13.5" thickBot="1" x14ac:dyDescent="0.25">
      <c r="A2215" s="15" t="str">
        <f t="shared" si="204"/>
        <v>BAVM 18 </v>
      </c>
      <c r="B2215" s="21" t="str">
        <f t="shared" si="205"/>
        <v>I</v>
      </c>
      <c r="C2215" s="15">
        <f t="shared" si="206"/>
        <v>38474.298000000003</v>
      </c>
      <c r="D2215" s="19" t="str">
        <f t="shared" si="207"/>
        <v>vis</v>
      </c>
      <c r="E2215" s="47" t="e">
        <f>VLOOKUP(C2215,Active!C$21:E$693,3,FALSE)</f>
        <v>#N/A</v>
      </c>
      <c r="F2215" s="21" t="s">
        <v>9287</v>
      </c>
      <c r="G2215" s="19" t="str">
        <f t="shared" si="208"/>
        <v>38474.298</v>
      </c>
      <c r="H2215" s="15">
        <f t="shared" si="209"/>
        <v>-3954</v>
      </c>
      <c r="I2215" s="48" t="s">
        <v>8555</v>
      </c>
      <c r="J2215" s="49" t="s">
        <v>8556</v>
      </c>
      <c r="K2215" s="48">
        <v>-3954</v>
      </c>
      <c r="L2215" s="48" t="s">
        <v>7644</v>
      </c>
      <c r="M2215" s="49" t="s">
        <v>9369</v>
      </c>
      <c r="N2215" s="49"/>
      <c r="O2215" s="50" t="s">
        <v>8545</v>
      </c>
      <c r="P2215" s="51" t="s">
        <v>8307</v>
      </c>
    </row>
    <row r="2216" spans="1:16" ht="13.5" thickBot="1" x14ac:dyDescent="0.25">
      <c r="A2216" s="15" t="str">
        <f t="shared" si="204"/>
        <v> BRNO 6 </v>
      </c>
      <c r="B2216" s="21" t="str">
        <f t="shared" si="205"/>
        <v>I</v>
      </c>
      <c r="C2216" s="15">
        <f t="shared" si="206"/>
        <v>38474.303</v>
      </c>
      <c r="D2216" s="19" t="str">
        <f t="shared" si="207"/>
        <v>vis</v>
      </c>
      <c r="E2216" s="47" t="e">
        <f>VLOOKUP(C2216,Active!C$21:E$693,3,FALSE)</f>
        <v>#N/A</v>
      </c>
      <c r="F2216" s="21" t="s">
        <v>9287</v>
      </c>
      <c r="G2216" s="19" t="str">
        <f t="shared" si="208"/>
        <v>38474.303</v>
      </c>
      <c r="H2216" s="15">
        <f t="shared" si="209"/>
        <v>-3954</v>
      </c>
      <c r="I2216" s="48" t="s">
        <v>8557</v>
      </c>
      <c r="J2216" s="49" t="s">
        <v>8558</v>
      </c>
      <c r="K2216" s="48">
        <v>-3954</v>
      </c>
      <c r="L2216" s="48" t="s">
        <v>10734</v>
      </c>
      <c r="M2216" s="49" t="s">
        <v>9369</v>
      </c>
      <c r="N2216" s="49"/>
      <c r="O2216" s="50" t="s">
        <v>8559</v>
      </c>
      <c r="P2216" s="50" t="s">
        <v>11430</v>
      </c>
    </row>
    <row r="2217" spans="1:16" ht="13.5" thickBot="1" x14ac:dyDescent="0.25">
      <c r="A2217" s="15" t="str">
        <f t="shared" si="204"/>
        <v> BRNO 6 </v>
      </c>
      <c r="B2217" s="21" t="str">
        <f t="shared" si="205"/>
        <v>I</v>
      </c>
      <c r="C2217" s="15">
        <f t="shared" si="206"/>
        <v>38474.319000000003</v>
      </c>
      <c r="D2217" s="19" t="str">
        <f t="shared" si="207"/>
        <v>vis</v>
      </c>
      <c r="E2217" s="47" t="e">
        <f>VLOOKUP(C2217,Active!C$21:E$693,3,FALSE)</f>
        <v>#N/A</v>
      </c>
      <c r="F2217" s="21" t="s">
        <v>9287</v>
      </c>
      <c r="G2217" s="19" t="str">
        <f t="shared" si="208"/>
        <v>38474.319</v>
      </c>
      <c r="H2217" s="15">
        <f t="shared" si="209"/>
        <v>-3954</v>
      </c>
      <c r="I2217" s="48" t="s">
        <v>8560</v>
      </c>
      <c r="J2217" s="49" t="s">
        <v>8561</v>
      </c>
      <c r="K2217" s="48">
        <v>-3954</v>
      </c>
      <c r="L2217" s="48" t="s">
        <v>11257</v>
      </c>
      <c r="M2217" s="49" t="s">
        <v>9369</v>
      </c>
      <c r="N2217" s="49"/>
      <c r="O2217" s="50" t="s">
        <v>8339</v>
      </c>
      <c r="P2217" s="50" t="s">
        <v>11430</v>
      </c>
    </row>
    <row r="2218" spans="1:16" ht="13.5" thickBot="1" x14ac:dyDescent="0.25">
      <c r="A2218" s="15" t="str">
        <f t="shared" si="204"/>
        <v>BAVM 18 </v>
      </c>
      <c r="B2218" s="21" t="str">
        <f t="shared" si="205"/>
        <v>I</v>
      </c>
      <c r="C2218" s="15">
        <f t="shared" si="206"/>
        <v>38499.394999999997</v>
      </c>
      <c r="D2218" s="19" t="str">
        <f t="shared" si="207"/>
        <v>vis</v>
      </c>
      <c r="E2218" s="47" t="e">
        <f>VLOOKUP(C2218,Active!C$21:E$693,3,FALSE)</f>
        <v>#N/A</v>
      </c>
      <c r="F2218" s="21" t="s">
        <v>9287</v>
      </c>
      <c r="G2218" s="19" t="str">
        <f t="shared" si="208"/>
        <v>38499.395</v>
      </c>
      <c r="H2218" s="15">
        <f t="shared" si="209"/>
        <v>-3933</v>
      </c>
      <c r="I2218" s="48" t="s">
        <v>8562</v>
      </c>
      <c r="J2218" s="49" t="s">
        <v>8563</v>
      </c>
      <c r="K2218" s="48">
        <v>-3933</v>
      </c>
      <c r="L2218" s="48" t="s">
        <v>10631</v>
      </c>
      <c r="M2218" s="49" t="s">
        <v>9369</v>
      </c>
      <c r="N2218" s="49"/>
      <c r="O2218" s="50" t="s">
        <v>11589</v>
      </c>
      <c r="P2218" s="51" t="s">
        <v>8307</v>
      </c>
    </row>
    <row r="2219" spans="1:16" ht="13.5" thickBot="1" x14ac:dyDescent="0.25">
      <c r="A2219" s="15" t="str">
        <f t="shared" si="204"/>
        <v> AN 289.192 </v>
      </c>
      <c r="B2219" s="21" t="str">
        <f t="shared" si="205"/>
        <v>I</v>
      </c>
      <c r="C2219" s="15">
        <f t="shared" si="206"/>
        <v>38499.402999999998</v>
      </c>
      <c r="D2219" s="19" t="str">
        <f t="shared" si="207"/>
        <v>vis</v>
      </c>
      <c r="E2219" s="47" t="e">
        <f>VLOOKUP(C2219,Active!C$21:E$693,3,FALSE)</f>
        <v>#N/A</v>
      </c>
      <c r="F2219" s="21" t="s">
        <v>9287</v>
      </c>
      <c r="G2219" s="19" t="str">
        <f t="shared" si="208"/>
        <v>38499.403</v>
      </c>
      <c r="H2219" s="15">
        <f t="shared" si="209"/>
        <v>-3933</v>
      </c>
      <c r="I2219" s="48" t="s">
        <v>8564</v>
      </c>
      <c r="J2219" s="49" t="s">
        <v>8565</v>
      </c>
      <c r="K2219" s="48">
        <v>-3933</v>
      </c>
      <c r="L2219" s="48" t="s">
        <v>10734</v>
      </c>
      <c r="M2219" s="49" t="s">
        <v>9369</v>
      </c>
      <c r="N2219" s="49"/>
      <c r="O2219" s="50" t="s">
        <v>8566</v>
      </c>
      <c r="P2219" s="50" t="s">
        <v>8567</v>
      </c>
    </row>
    <row r="2220" spans="1:16" ht="13.5" thickBot="1" x14ac:dyDescent="0.25">
      <c r="A2220" s="15" t="str">
        <f t="shared" si="204"/>
        <v> AN 289.192 </v>
      </c>
      <c r="B2220" s="21" t="str">
        <f t="shared" si="205"/>
        <v>I</v>
      </c>
      <c r="C2220" s="15">
        <f t="shared" si="206"/>
        <v>38511.35</v>
      </c>
      <c r="D2220" s="19" t="str">
        <f t="shared" si="207"/>
        <v>vis</v>
      </c>
      <c r="E2220" s="47" t="e">
        <f>VLOOKUP(C2220,Active!C$21:E$693,3,FALSE)</f>
        <v>#N/A</v>
      </c>
      <c r="F2220" s="21" t="s">
        <v>9287</v>
      </c>
      <c r="G2220" s="19" t="str">
        <f t="shared" si="208"/>
        <v>38511.350</v>
      </c>
      <c r="H2220" s="15">
        <f t="shared" si="209"/>
        <v>-3923</v>
      </c>
      <c r="I2220" s="48" t="s">
        <v>8568</v>
      </c>
      <c r="J2220" s="49" t="s">
        <v>8569</v>
      </c>
      <c r="K2220" s="48">
        <v>-3923</v>
      </c>
      <c r="L2220" s="48" t="s">
        <v>7644</v>
      </c>
      <c r="M2220" s="49" t="s">
        <v>9369</v>
      </c>
      <c r="N2220" s="49"/>
      <c r="O2220" s="50" t="s">
        <v>8566</v>
      </c>
      <c r="P2220" s="50" t="s">
        <v>8567</v>
      </c>
    </row>
    <row r="2221" spans="1:16" ht="13.5" thickBot="1" x14ac:dyDescent="0.25">
      <c r="A2221" s="15" t="str">
        <f t="shared" si="204"/>
        <v> AN 289.192 </v>
      </c>
      <c r="B2221" s="21" t="str">
        <f t="shared" si="205"/>
        <v>I</v>
      </c>
      <c r="C2221" s="15">
        <f t="shared" si="206"/>
        <v>38511.356</v>
      </c>
      <c r="D2221" s="19" t="str">
        <f t="shared" si="207"/>
        <v>vis</v>
      </c>
      <c r="E2221" s="47" t="e">
        <f>VLOOKUP(C2221,Active!C$21:E$693,3,FALSE)</f>
        <v>#N/A</v>
      </c>
      <c r="F2221" s="21" t="s">
        <v>9287</v>
      </c>
      <c r="G2221" s="19" t="str">
        <f t="shared" si="208"/>
        <v>38511.356</v>
      </c>
      <c r="H2221" s="15">
        <f t="shared" si="209"/>
        <v>-3923</v>
      </c>
      <c r="I2221" s="48" t="s">
        <v>8570</v>
      </c>
      <c r="J2221" s="49" t="s">
        <v>8571</v>
      </c>
      <c r="K2221" s="48">
        <v>-3923</v>
      </c>
      <c r="L2221" s="48" t="s">
        <v>10742</v>
      </c>
      <c r="M2221" s="49" t="s">
        <v>9369</v>
      </c>
      <c r="N2221" s="49"/>
      <c r="O2221" s="50" t="s">
        <v>8572</v>
      </c>
      <c r="P2221" s="50" t="s">
        <v>8567</v>
      </c>
    </row>
    <row r="2222" spans="1:16" ht="13.5" thickBot="1" x14ac:dyDescent="0.25">
      <c r="A2222" s="15" t="str">
        <f t="shared" si="204"/>
        <v>IBVS 84 </v>
      </c>
      <c r="B2222" s="21" t="str">
        <f t="shared" si="205"/>
        <v>I</v>
      </c>
      <c r="C2222" s="15">
        <f t="shared" si="206"/>
        <v>38524.500999999997</v>
      </c>
      <c r="D2222" s="19" t="str">
        <f t="shared" si="207"/>
        <v>vis</v>
      </c>
      <c r="E2222" s="47" t="e">
        <f>VLOOKUP(C2222,Active!C$21:E$693,3,FALSE)</f>
        <v>#N/A</v>
      </c>
      <c r="F2222" s="21" t="s">
        <v>9287</v>
      </c>
      <c r="G2222" s="19" t="str">
        <f t="shared" si="208"/>
        <v>38524.501</v>
      </c>
      <c r="H2222" s="15">
        <f t="shared" si="209"/>
        <v>-3912</v>
      </c>
      <c r="I2222" s="48" t="s">
        <v>8573</v>
      </c>
      <c r="J2222" s="49" t="s">
        <v>5196</v>
      </c>
      <c r="K2222" s="48">
        <v>-3912</v>
      </c>
      <c r="L2222" s="48" t="s">
        <v>10615</v>
      </c>
      <c r="M2222" s="49" t="s">
        <v>9369</v>
      </c>
      <c r="N2222" s="49"/>
      <c r="O2222" s="50" t="s">
        <v>8520</v>
      </c>
      <c r="P2222" s="51" t="s">
        <v>8261</v>
      </c>
    </row>
    <row r="2223" spans="1:16" ht="13.5" thickBot="1" x14ac:dyDescent="0.25">
      <c r="A2223" s="15" t="str">
        <f t="shared" si="204"/>
        <v> BRNO 6 </v>
      </c>
      <c r="B2223" s="21" t="str">
        <f t="shared" si="205"/>
        <v>I</v>
      </c>
      <c r="C2223" s="15">
        <f t="shared" si="206"/>
        <v>38548.406000000003</v>
      </c>
      <c r="D2223" s="19" t="str">
        <f t="shared" si="207"/>
        <v>vis</v>
      </c>
      <c r="E2223" s="47" t="e">
        <f>VLOOKUP(C2223,Active!C$21:E$693,3,FALSE)</f>
        <v>#N/A</v>
      </c>
      <c r="F2223" s="21" t="s">
        <v>9287</v>
      </c>
      <c r="G2223" s="19" t="str">
        <f t="shared" si="208"/>
        <v>38548.406</v>
      </c>
      <c r="H2223" s="15">
        <f t="shared" si="209"/>
        <v>-3892</v>
      </c>
      <c r="I2223" s="48" t="s">
        <v>5197</v>
      </c>
      <c r="J2223" s="49" t="s">
        <v>5198</v>
      </c>
      <c r="K2223" s="48">
        <v>-3892</v>
      </c>
      <c r="L2223" s="48" t="s">
        <v>10615</v>
      </c>
      <c r="M2223" s="49" t="s">
        <v>9369</v>
      </c>
      <c r="N2223" s="49"/>
      <c r="O2223" s="50" t="s">
        <v>8386</v>
      </c>
      <c r="P2223" s="50" t="s">
        <v>11430</v>
      </c>
    </row>
    <row r="2224" spans="1:16" ht="13.5" thickBot="1" x14ac:dyDescent="0.25">
      <c r="A2224" s="15" t="str">
        <f t="shared" si="204"/>
        <v> BRNO 6 </v>
      </c>
      <c r="B2224" s="21" t="str">
        <f t="shared" si="205"/>
        <v>I</v>
      </c>
      <c r="C2224" s="15">
        <f t="shared" si="206"/>
        <v>38548.408000000003</v>
      </c>
      <c r="D2224" s="19" t="str">
        <f t="shared" si="207"/>
        <v>vis</v>
      </c>
      <c r="E2224" s="47" t="e">
        <f>VLOOKUP(C2224,Active!C$21:E$693,3,FALSE)</f>
        <v>#N/A</v>
      </c>
      <c r="F2224" s="21" t="s">
        <v>9287</v>
      </c>
      <c r="G2224" s="19" t="str">
        <f t="shared" si="208"/>
        <v>38548.408</v>
      </c>
      <c r="H2224" s="15">
        <f t="shared" si="209"/>
        <v>-3892</v>
      </c>
      <c r="I2224" s="48" t="s">
        <v>5199</v>
      </c>
      <c r="J2224" s="49" t="s">
        <v>5200</v>
      </c>
      <c r="K2224" s="48">
        <v>-3892</v>
      </c>
      <c r="L2224" s="48" t="s">
        <v>10734</v>
      </c>
      <c r="M2224" s="49" t="s">
        <v>9369</v>
      </c>
      <c r="N2224" s="49"/>
      <c r="O2224" s="50" t="s">
        <v>8408</v>
      </c>
      <c r="P2224" s="50" t="s">
        <v>11430</v>
      </c>
    </row>
    <row r="2225" spans="1:16" ht="13.5" thickBot="1" x14ac:dyDescent="0.25">
      <c r="A2225" s="15" t="str">
        <f t="shared" si="204"/>
        <v> BRNO 6 </v>
      </c>
      <c r="B2225" s="21" t="str">
        <f t="shared" si="205"/>
        <v>I</v>
      </c>
      <c r="C2225" s="15">
        <f t="shared" si="206"/>
        <v>38554.394</v>
      </c>
      <c r="D2225" s="19" t="str">
        <f t="shared" si="207"/>
        <v>vis</v>
      </c>
      <c r="E2225" s="47" t="e">
        <f>VLOOKUP(C2225,Active!C$21:E$693,3,FALSE)</f>
        <v>#N/A</v>
      </c>
      <c r="F2225" s="21" t="s">
        <v>9287</v>
      </c>
      <c r="G2225" s="19" t="str">
        <f t="shared" si="208"/>
        <v>38554.394</v>
      </c>
      <c r="H2225" s="15">
        <f t="shared" si="209"/>
        <v>-3887</v>
      </c>
      <c r="I2225" s="48" t="s">
        <v>5201</v>
      </c>
      <c r="J2225" s="49" t="s">
        <v>5202</v>
      </c>
      <c r="K2225" s="48">
        <v>-3887</v>
      </c>
      <c r="L2225" s="48" t="s">
        <v>10846</v>
      </c>
      <c r="M2225" s="49" t="s">
        <v>9369</v>
      </c>
      <c r="N2225" s="49"/>
      <c r="O2225" s="50" t="s">
        <v>8386</v>
      </c>
      <c r="P2225" s="50" t="s">
        <v>11430</v>
      </c>
    </row>
    <row r="2226" spans="1:16" ht="13.5" thickBot="1" x14ac:dyDescent="0.25">
      <c r="A2226" s="15" t="str">
        <f t="shared" si="204"/>
        <v> BRNO 6 </v>
      </c>
      <c r="B2226" s="21" t="str">
        <f t="shared" si="205"/>
        <v>I</v>
      </c>
      <c r="C2226" s="15">
        <f t="shared" si="206"/>
        <v>38579.483</v>
      </c>
      <c r="D2226" s="19" t="str">
        <f t="shared" si="207"/>
        <v>vis</v>
      </c>
      <c r="E2226" s="47" t="e">
        <f>VLOOKUP(C2226,Active!C$21:E$693,3,FALSE)</f>
        <v>#N/A</v>
      </c>
      <c r="F2226" s="21" t="s">
        <v>9287</v>
      </c>
      <c r="G2226" s="19" t="str">
        <f t="shared" si="208"/>
        <v>38579.483</v>
      </c>
      <c r="H2226" s="15">
        <f t="shared" si="209"/>
        <v>-3866</v>
      </c>
      <c r="I2226" s="48" t="s">
        <v>5203</v>
      </c>
      <c r="J2226" s="49" t="s">
        <v>5204</v>
      </c>
      <c r="K2226" s="48">
        <v>-3866</v>
      </c>
      <c r="L2226" s="48" t="s">
        <v>10685</v>
      </c>
      <c r="M2226" s="49" t="s">
        <v>9369</v>
      </c>
      <c r="N2226" s="49"/>
      <c r="O2226" s="50" t="s">
        <v>5205</v>
      </c>
      <c r="P2226" s="50" t="s">
        <v>11430</v>
      </c>
    </row>
    <row r="2227" spans="1:16" ht="13.5" thickBot="1" x14ac:dyDescent="0.25">
      <c r="A2227" s="15" t="str">
        <f t="shared" si="204"/>
        <v> BRNO 6 </v>
      </c>
      <c r="B2227" s="21" t="str">
        <f t="shared" si="205"/>
        <v>I</v>
      </c>
      <c r="C2227" s="15">
        <f t="shared" si="206"/>
        <v>38579.487999999998</v>
      </c>
      <c r="D2227" s="19" t="str">
        <f t="shared" si="207"/>
        <v>vis</v>
      </c>
      <c r="E2227" s="47" t="e">
        <f>VLOOKUP(C2227,Active!C$21:E$693,3,FALSE)</f>
        <v>#N/A</v>
      </c>
      <c r="F2227" s="21" t="s">
        <v>9287</v>
      </c>
      <c r="G2227" s="19" t="str">
        <f t="shared" si="208"/>
        <v>38579.488</v>
      </c>
      <c r="H2227" s="15">
        <f t="shared" si="209"/>
        <v>-3866</v>
      </c>
      <c r="I2227" s="48" t="s">
        <v>5206</v>
      </c>
      <c r="J2227" s="49" t="s">
        <v>5207</v>
      </c>
      <c r="K2227" s="48">
        <v>-3866</v>
      </c>
      <c r="L2227" s="48" t="s">
        <v>10710</v>
      </c>
      <c r="M2227" s="49" t="s">
        <v>9369</v>
      </c>
      <c r="N2227" s="49"/>
      <c r="O2227" s="50" t="s">
        <v>8339</v>
      </c>
      <c r="P2227" s="50" t="s">
        <v>11430</v>
      </c>
    </row>
    <row r="2228" spans="1:16" ht="13.5" thickBot="1" x14ac:dyDescent="0.25">
      <c r="A2228" s="15" t="str">
        <f t="shared" si="204"/>
        <v> BRNO 6 </v>
      </c>
      <c r="B2228" s="21" t="str">
        <f t="shared" si="205"/>
        <v>I</v>
      </c>
      <c r="C2228" s="15">
        <f t="shared" si="206"/>
        <v>38585.447999999997</v>
      </c>
      <c r="D2228" s="19" t="str">
        <f t="shared" si="207"/>
        <v>vis</v>
      </c>
      <c r="E2228" s="47" t="e">
        <f>VLOOKUP(C2228,Active!C$21:E$693,3,FALSE)</f>
        <v>#N/A</v>
      </c>
      <c r="F2228" s="21" t="s">
        <v>9287</v>
      </c>
      <c r="G2228" s="19" t="str">
        <f t="shared" si="208"/>
        <v>38585.448</v>
      </c>
      <c r="H2228" s="15">
        <f t="shared" si="209"/>
        <v>-3861</v>
      </c>
      <c r="I2228" s="48" t="s">
        <v>5208</v>
      </c>
      <c r="J2228" s="49" t="s">
        <v>5209</v>
      </c>
      <c r="K2228" s="48">
        <v>-3861</v>
      </c>
      <c r="L2228" s="48" t="s">
        <v>10578</v>
      </c>
      <c r="M2228" s="49" t="s">
        <v>9369</v>
      </c>
      <c r="N2228" s="49"/>
      <c r="O2228" s="50" t="s">
        <v>8559</v>
      </c>
      <c r="P2228" s="50" t="s">
        <v>11430</v>
      </c>
    </row>
    <row r="2229" spans="1:16" ht="13.5" thickBot="1" x14ac:dyDescent="0.25">
      <c r="A2229" s="15" t="str">
        <f t="shared" si="204"/>
        <v> BRNO 6 </v>
      </c>
      <c r="B2229" s="21" t="str">
        <f t="shared" si="205"/>
        <v>I</v>
      </c>
      <c r="C2229" s="15">
        <f t="shared" si="206"/>
        <v>38585.449999999997</v>
      </c>
      <c r="D2229" s="19" t="str">
        <f t="shared" si="207"/>
        <v>vis</v>
      </c>
      <c r="E2229" s="47" t="e">
        <f>VLOOKUP(C2229,Active!C$21:E$693,3,FALSE)</f>
        <v>#N/A</v>
      </c>
      <c r="F2229" s="21" t="s">
        <v>9287</v>
      </c>
      <c r="G2229" s="19" t="str">
        <f t="shared" si="208"/>
        <v>38585.450</v>
      </c>
      <c r="H2229" s="15">
        <f t="shared" si="209"/>
        <v>-3861</v>
      </c>
      <c r="I2229" s="48" t="s">
        <v>5210</v>
      </c>
      <c r="J2229" s="49" t="s">
        <v>5211</v>
      </c>
      <c r="K2229" s="48">
        <v>-3861</v>
      </c>
      <c r="L2229" s="48" t="s">
        <v>10595</v>
      </c>
      <c r="M2229" s="49" t="s">
        <v>9369</v>
      </c>
      <c r="N2229" s="49"/>
      <c r="O2229" s="50" t="s">
        <v>5212</v>
      </c>
      <c r="P2229" s="50" t="s">
        <v>11430</v>
      </c>
    </row>
    <row r="2230" spans="1:16" ht="13.5" thickBot="1" x14ac:dyDescent="0.25">
      <c r="A2230" s="15" t="str">
        <f t="shared" si="204"/>
        <v> BRNO 6 </v>
      </c>
      <c r="B2230" s="21" t="str">
        <f t="shared" si="205"/>
        <v>I</v>
      </c>
      <c r="C2230" s="15">
        <f t="shared" si="206"/>
        <v>38585.463000000003</v>
      </c>
      <c r="D2230" s="19" t="str">
        <f t="shared" si="207"/>
        <v>vis</v>
      </c>
      <c r="E2230" s="47" t="e">
        <f>VLOOKUP(C2230,Active!C$21:E$693,3,FALSE)</f>
        <v>#N/A</v>
      </c>
      <c r="F2230" s="21" t="s">
        <v>9287</v>
      </c>
      <c r="G2230" s="19" t="str">
        <f t="shared" si="208"/>
        <v>38585.463</v>
      </c>
      <c r="H2230" s="15">
        <f t="shared" si="209"/>
        <v>-3861</v>
      </c>
      <c r="I2230" s="48" t="s">
        <v>5213</v>
      </c>
      <c r="J2230" s="49" t="s">
        <v>5214</v>
      </c>
      <c r="K2230" s="48">
        <v>-3861</v>
      </c>
      <c r="L2230" s="48" t="s">
        <v>10688</v>
      </c>
      <c r="M2230" s="49" t="s">
        <v>9369</v>
      </c>
      <c r="N2230" s="49"/>
      <c r="O2230" s="50" t="s">
        <v>5215</v>
      </c>
      <c r="P2230" s="50" t="s">
        <v>11430</v>
      </c>
    </row>
    <row r="2231" spans="1:16" ht="13.5" thickBot="1" x14ac:dyDescent="0.25">
      <c r="A2231" s="15" t="str">
        <f t="shared" si="204"/>
        <v> BRNO 6 </v>
      </c>
      <c r="B2231" s="21" t="str">
        <f t="shared" si="205"/>
        <v>I</v>
      </c>
      <c r="C2231" s="15">
        <f t="shared" si="206"/>
        <v>38585.464999999997</v>
      </c>
      <c r="D2231" s="19" t="str">
        <f t="shared" si="207"/>
        <v>vis</v>
      </c>
      <c r="E2231" s="47" t="e">
        <f>VLOOKUP(C2231,Active!C$21:E$693,3,FALSE)</f>
        <v>#N/A</v>
      </c>
      <c r="F2231" s="21" t="s">
        <v>9287</v>
      </c>
      <c r="G2231" s="19" t="str">
        <f t="shared" si="208"/>
        <v>38585.465</v>
      </c>
      <c r="H2231" s="15">
        <f t="shared" si="209"/>
        <v>-3861</v>
      </c>
      <c r="I2231" s="48" t="s">
        <v>5216</v>
      </c>
      <c r="J2231" s="49" t="s">
        <v>5217</v>
      </c>
      <c r="K2231" s="48">
        <v>-3861</v>
      </c>
      <c r="L2231" s="48" t="s">
        <v>10710</v>
      </c>
      <c r="M2231" s="49" t="s">
        <v>9369</v>
      </c>
      <c r="N2231" s="49"/>
      <c r="O2231" s="50" t="s">
        <v>5218</v>
      </c>
      <c r="P2231" s="50" t="s">
        <v>11430</v>
      </c>
    </row>
    <row r="2232" spans="1:16" ht="13.5" thickBot="1" x14ac:dyDescent="0.25">
      <c r="A2232" s="15" t="str">
        <f t="shared" si="204"/>
        <v> BRNO 6 </v>
      </c>
      <c r="B2232" s="21" t="str">
        <f t="shared" si="205"/>
        <v>I</v>
      </c>
      <c r="C2232" s="15">
        <f t="shared" si="206"/>
        <v>38585.464999999997</v>
      </c>
      <c r="D2232" s="19" t="str">
        <f t="shared" si="207"/>
        <v>vis</v>
      </c>
      <c r="E2232" s="47" t="e">
        <f>VLOOKUP(C2232,Active!C$21:E$693,3,FALSE)</f>
        <v>#N/A</v>
      </c>
      <c r="F2232" s="21" t="s">
        <v>9287</v>
      </c>
      <c r="G2232" s="19" t="str">
        <f t="shared" si="208"/>
        <v>38585.465</v>
      </c>
      <c r="H2232" s="15">
        <f t="shared" si="209"/>
        <v>-3861</v>
      </c>
      <c r="I2232" s="48" t="s">
        <v>5216</v>
      </c>
      <c r="J2232" s="49" t="s">
        <v>5217</v>
      </c>
      <c r="K2232" s="48">
        <v>-3861</v>
      </c>
      <c r="L2232" s="48" t="s">
        <v>10710</v>
      </c>
      <c r="M2232" s="49" t="s">
        <v>9369</v>
      </c>
      <c r="N2232" s="49"/>
      <c r="O2232" s="50" t="s">
        <v>8138</v>
      </c>
      <c r="P2232" s="50" t="s">
        <v>11430</v>
      </c>
    </row>
    <row r="2233" spans="1:16" ht="13.5" thickBot="1" x14ac:dyDescent="0.25">
      <c r="A2233" s="15" t="str">
        <f t="shared" si="204"/>
        <v> BRNO 6 </v>
      </c>
      <c r="B2233" s="21" t="str">
        <f t="shared" si="205"/>
        <v>I</v>
      </c>
      <c r="C2233" s="15">
        <f t="shared" si="206"/>
        <v>38585.466</v>
      </c>
      <c r="D2233" s="19" t="str">
        <f t="shared" si="207"/>
        <v>vis</v>
      </c>
      <c r="E2233" s="47" t="e">
        <f>VLOOKUP(C2233,Active!C$21:E$693,3,FALSE)</f>
        <v>#N/A</v>
      </c>
      <c r="F2233" s="21" t="s">
        <v>9287</v>
      </c>
      <c r="G2233" s="19" t="str">
        <f t="shared" si="208"/>
        <v>38585.466</v>
      </c>
      <c r="H2233" s="15">
        <f t="shared" si="209"/>
        <v>-3861</v>
      </c>
      <c r="I2233" s="48" t="s">
        <v>5219</v>
      </c>
      <c r="J2233" s="49" t="s">
        <v>5220</v>
      </c>
      <c r="K2233" s="48">
        <v>-3861</v>
      </c>
      <c r="L2233" s="48" t="s">
        <v>10699</v>
      </c>
      <c r="M2233" s="49" t="s">
        <v>9369</v>
      </c>
      <c r="N2233" s="49"/>
      <c r="O2233" s="50" t="s">
        <v>5221</v>
      </c>
      <c r="P2233" s="50" t="s">
        <v>11430</v>
      </c>
    </row>
    <row r="2234" spans="1:16" ht="13.5" thickBot="1" x14ac:dyDescent="0.25">
      <c r="A2234" s="15" t="str">
        <f t="shared" si="204"/>
        <v> BRNO 6 </v>
      </c>
      <c r="B2234" s="21" t="str">
        <f t="shared" si="205"/>
        <v>I</v>
      </c>
      <c r="C2234" s="15">
        <f t="shared" si="206"/>
        <v>38585.466999999997</v>
      </c>
      <c r="D2234" s="19" t="str">
        <f t="shared" si="207"/>
        <v>vis</v>
      </c>
      <c r="E2234" s="47" t="e">
        <f>VLOOKUP(C2234,Active!C$21:E$693,3,FALSE)</f>
        <v>#N/A</v>
      </c>
      <c r="F2234" s="21" t="s">
        <v>9287</v>
      </c>
      <c r="G2234" s="19" t="str">
        <f t="shared" si="208"/>
        <v>38585.467</v>
      </c>
      <c r="H2234" s="15">
        <f t="shared" si="209"/>
        <v>-3861</v>
      </c>
      <c r="I2234" s="48" t="s">
        <v>5222</v>
      </c>
      <c r="J2234" s="49" t="s">
        <v>5223</v>
      </c>
      <c r="K2234" s="48">
        <v>-3861</v>
      </c>
      <c r="L2234" s="48" t="s">
        <v>10760</v>
      </c>
      <c r="M2234" s="49" t="s">
        <v>9369</v>
      </c>
      <c r="N2234" s="49"/>
      <c r="O2234" s="50" t="s">
        <v>5224</v>
      </c>
      <c r="P2234" s="50" t="s">
        <v>11430</v>
      </c>
    </row>
    <row r="2235" spans="1:16" ht="13.5" thickBot="1" x14ac:dyDescent="0.25">
      <c r="A2235" s="15" t="str">
        <f t="shared" si="204"/>
        <v> BRNO 6 </v>
      </c>
      <c r="B2235" s="21" t="str">
        <f t="shared" si="205"/>
        <v>I</v>
      </c>
      <c r="C2235" s="15">
        <f t="shared" si="206"/>
        <v>38585.468000000001</v>
      </c>
      <c r="D2235" s="19" t="str">
        <f t="shared" si="207"/>
        <v>vis</v>
      </c>
      <c r="E2235" s="47" t="e">
        <f>VLOOKUP(C2235,Active!C$21:E$693,3,FALSE)</f>
        <v>#N/A</v>
      </c>
      <c r="F2235" s="21" t="s">
        <v>9287</v>
      </c>
      <c r="G2235" s="19" t="str">
        <f t="shared" si="208"/>
        <v>38585.468</v>
      </c>
      <c r="H2235" s="15">
        <f t="shared" si="209"/>
        <v>-3861</v>
      </c>
      <c r="I2235" s="48" t="s">
        <v>5225</v>
      </c>
      <c r="J2235" s="49" t="s">
        <v>5226</v>
      </c>
      <c r="K2235" s="48">
        <v>-3861</v>
      </c>
      <c r="L2235" s="48" t="s">
        <v>10723</v>
      </c>
      <c r="M2235" s="49" t="s">
        <v>9369</v>
      </c>
      <c r="N2235" s="49"/>
      <c r="O2235" s="50" t="s">
        <v>5227</v>
      </c>
      <c r="P2235" s="50" t="s">
        <v>11430</v>
      </c>
    </row>
    <row r="2236" spans="1:16" ht="13.5" thickBot="1" x14ac:dyDescent="0.25">
      <c r="A2236" s="15" t="str">
        <f t="shared" si="204"/>
        <v> BRNO 6 </v>
      </c>
      <c r="B2236" s="21" t="str">
        <f t="shared" si="205"/>
        <v>I</v>
      </c>
      <c r="C2236" s="15">
        <f t="shared" si="206"/>
        <v>38591.434999999998</v>
      </c>
      <c r="D2236" s="19" t="str">
        <f t="shared" si="207"/>
        <v>vis</v>
      </c>
      <c r="E2236" s="47" t="e">
        <f>VLOOKUP(C2236,Active!C$21:E$693,3,FALSE)</f>
        <v>#N/A</v>
      </c>
      <c r="F2236" s="21" t="s">
        <v>9287</v>
      </c>
      <c r="G2236" s="19" t="str">
        <f t="shared" si="208"/>
        <v>38591.435</v>
      </c>
      <c r="H2236" s="15">
        <f t="shared" si="209"/>
        <v>-3856</v>
      </c>
      <c r="I2236" s="48" t="s">
        <v>5228</v>
      </c>
      <c r="J2236" s="49" t="s">
        <v>5229</v>
      </c>
      <c r="K2236" s="48">
        <v>-3856</v>
      </c>
      <c r="L2236" s="48" t="s">
        <v>10615</v>
      </c>
      <c r="M2236" s="49" t="s">
        <v>9369</v>
      </c>
      <c r="N2236" s="49"/>
      <c r="O2236" s="50" t="s">
        <v>8138</v>
      </c>
      <c r="P2236" s="50" t="s">
        <v>11430</v>
      </c>
    </row>
    <row r="2237" spans="1:16" ht="13.5" thickBot="1" x14ac:dyDescent="0.25">
      <c r="A2237" s="15" t="str">
        <f t="shared" si="204"/>
        <v> BRNO 6 </v>
      </c>
      <c r="B2237" s="21" t="str">
        <f t="shared" si="205"/>
        <v>I</v>
      </c>
      <c r="C2237" s="15">
        <f t="shared" si="206"/>
        <v>38591.438999999998</v>
      </c>
      <c r="D2237" s="19" t="str">
        <f t="shared" si="207"/>
        <v>vis</v>
      </c>
      <c r="E2237" s="47" t="e">
        <f>VLOOKUP(C2237,Active!C$21:E$693,3,FALSE)</f>
        <v>#N/A</v>
      </c>
      <c r="F2237" s="21" t="s">
        <v>9287</v>
      </c>
      <c r="G2237" s="19" t="str">
        <f t="shared" si="208"/>
        <v>38591.439</v>
      </c>
      <c r="H2237" s="15">
        <f t="shared" si="209"/>
        <v>-3856</v>
      </c>
      <c r="I2237" s="48" t="s">
        <v>5230</v>
      </c>
      <c r="J2237" s="49" t="s">
        <v>5231</v>
      </c>
      <c r="K2237" s="48">
        <v>-3856</v>
      </c>
      <c r="L2237" s="48" t="s">
        <v>10688</v>
      </c>
      <c r="M2237" s="49" t="s">
        <v>9369</v>
      </c>
      <c r="N2237" s="49"/>
      <c r="O2237" s="50" t="s">
        <v>5232</v>
      </c>
      <c r="P2237" s="50" t="s">
        <v>11430</v>
      </c>
    </row>
    <row r="2238" spans="1:16" ht="13.5" thickBot="1" x14ac:dyDescent="0.25">
      <c r="A2238" s="15" t="str">
        <f t="shared" si="204"/>
        <v> BRNO 6 </v>
      </c>
      <c r="B2238" s="21" t="str">
        <f t="shared" si="205"/>
        <v>I</v>
      </c>
      <c r="C2238" s="15">
        <f t="shared" si="206"/>
        <v>38591.438999999998</v>
      </c>
      <c r="D2238" s="19" t="str">
        <f t="shared" si="207"/>
        <v>vis</v>
      </c>
      <c r="E2238" s="47" t="e">
        <f>VLOOKUP(C2238,Active!C$21:E$693,3,FALSE)</f>
        <v>#N/A</v>
      </c>
      <c r="F2238" s="21" t="s">
        <v>9287</v>
      </c>
      <c r="G2238" s="19" t="str">
        <f t="shared" si="208"/>
        <v>38591.439</v>
      </c>
      <c r="H2238" s="15">
        <f t="shared" si="209"/>
        <v>-3856</v>
      </c>
      <c r="I2238" s="48" t="s">
        <v>5230</v>
      </c>
      <c r="J2238" s="49" t="s">
        <v>5231</v>
      </c>
      <c r="K2238" s="48">
        <v>-3856</v>
      </c>
      <c r="L2238" s="48" t="s">
        <v>10688</v>
      </c>
      <c r="M2238" s="49" t="s">
        <v>9369</v>
      </c>
      <c r="N2238" s="49"/>
      <c r="O2238" s="50" t="s">
        <v>5221</v>
      </c>
      <c r="P2238" s="50" t="s">
        <v>11430</v>
      </c>
    </row>
    <row r="2239" spans="1:16" ht="13.5" thickBot="1" x14ac:dyDescent="0.25">
      <c r="A2239" s="15" t="str">
        <f t="shared" si="204"/>
        <v> BRNO 6 </v>
      </c>
      <c r="B2239" s="21" t="str">
        <f t="shared" si="205"/>
        <v>I</v>
      </c>
      <c r="C2239" s="15">
        <f t="shared" si="206"/>
        <v>38591.438999999998</v>
      </c>
      <c r="D2239" s="19" t="str">
        <f t="shared" si="207"/>
        <v>vis</v>
      </c>
      <c r="E2239" s="47" t="e">
        <f>VLOOKUP(C2239,Active!C$21:E$693,3,FALSE)</f>
        <v>#N/A</v>
      </c>
      <c r="F2239" s="21" t="s">
        <v>9287</v>
      </c>
      <c r="G2239" s="19" t="str">
        <f t="shared" si="208"/>
        <v>38591.439</v>
      </c>
      <c r="H2239" s="15">
        <f t="shared" si="209"/>
        <v>-3856</v>
      </c>
      <c r="I2239" s="48" t="s">
        <v>5230</v>
      </c>
      <c r="J2239" s="49" t="s">
        <v>5231</v>
      </c>
      <c r="K2239" s="48">
        <v>-3856</v>
      </c>
      <c r="L2239" s="48" t="s">
        <v>10688</v>
      </c>
      <c r="M2239" s="49" t="s">
        <v>9369</v>
      </c>
      <c r="N2239" s="49"/>
      <c r="O2239" s="50" t="s">
        <v>5224</v>
      </c>
      <c r="P2239" s="50" t="s">
        <v>11430</v>
      </c>
    </row>
    <row r="2240" spans="1:16" ht="13.5" thickBot="1" x14ac:dyDescent="0.25">
      <c r="A2240" s="15" t="str">
        <f t="shared" si="204"/>
        <v> BRNO 6 </v>
      </c>
      <c r="B2240" s="21" t="str">
        <f t="shared" si="205"/>
        <v>I</v>
      </c>
      <c r="C2240" s="15">
        <f t="shared" si="206"/>
        <v>38591.440000000002</v>
      </c>
      <c r="D2240" s="19" t="str">
        <f t="shared" si="207"/>
        <v>vis</v>
      </c>
      <c r="E2240" s="47" t="e">
        <f>VLOOKUP(C2240,Active!C$21:E$693,3,FALSE)</f>
        <v>#N/A</v>
      </c>
      <c r="F2240" s="21" t="s">
        <v>9287</v>
      </c>
      <c r="G2240" s="19" t="str">
        <f t="shared" si="208"/>
        <v>38591.440</v>
      </c>
      <c r="H2240" s="15">
        <f t="shared" si="209"/>
        <v>-3856</v>
      </c>
      <c r="I2240" s="48" t="s">
        <v>5233</v>
      </c>
      <c r="J2240" s="49" t="s">
        <v>5234</v>
      </c>
      <c r="K2240" s="48">
        <v>-3856</v>
      </c>
      <c r="L2240" s="48" t="s">
        <v>10775</v>
      </c>
      <c r="M2240" s="49" t="s">
        <v>9369</v>
      </c>
      <c r="N2240" s="49"/>
      <c r="O2240" s="50" t="s">
        <v>5235</v>
      </c>
      <c r="P2240" s="50" t="s">
        <v>11430</v>
      </c>
    </row>
    <row r="2241" spans="1:16" ht="13.5" thickBot="1" x14ac:dyDescent="0.25">
      <c r="A2241" s="15" t="str">
        <f t="shared" si="204"/>
        <v> AA 10.61 </v>
      </c>
      <c r="B2241" s="21" t="str">
        <f t="shared" si="205"/>
        <v>I</v>
      </c>
      <c r="C2241" s="15">
        <f t="shared" si="206"/>
        <v>38591.442999999999</v>
      </c>
      <c r="D2241" s="19" t="str">
        <f t="shared" si="207"/>
        <v>vis</v>
      </c>
      <c r="E2241" s="47" t="e">
        <f>VLOOKUP(C2241,Active!C$21:E$693,3,FALSE)</f>
        <v>#N/A</v>
      </c>
      <c r="F2241" s="21" t="s">
        <v>9287</v>
      </c>
      <c r="G2241" s="19" t="str">
        <f t="shared" si="208"/>
        <v>38591.443</v>
      </c>
      <c r="H2241" s="15">
        <f t="shared" si="209"/>
        <v>-3856</v>
      </c>
      <c r="I2241" s="48" t="s">
        <v>5236</v>
      </c>
      <c r="J2241" s="49" t="s">
        <v>5237</v>
      </c>
      <c r="K2241" s="48">
        <v>-3856</v>
      </c>
      <c r="L2241" s="48" t="s">
        <v>10760</v>
      </c>
      <c r="M2241" s="49" t="s">
        <v>9369</v>
      </c>
      <c r="N2241" s="49"/>
      <c r="O2241" s="50" t="s">
        <v>7530</v>
      </c>
      <c r="P2241" s="50" t="s">
        <v>8399</v>
      </c>
    </row>
    <row r="2242" spans="1:16" ht="13.5" thickBot="1" x14ac:dyDescent="0.25">
      <c r="A2242" s="15" t="str">
        <f t="shared" si="204"/>
        <v> BRNO 6 </v>
      </c>
      <c r="B2242" s="21" t="str">
        <f t="shared" si="205"/>
        <v>I</v>
      </c>
      <c r="C2242" s="15">
        <f t="shared" si="206"/>
        <v>38591.442999999999</v>
      </c>
      <c r="D2242" s="19" t="str">
        <f t="shared" si="207"/>
        <v>vis</v>
      </c>
      <c r="E2242" s="47" t="e">
        <f>VLOOKUP(C2242,Active!C$21:E$693,3,FALSE)</f>
        <v>#N/A</v>
      </c>
      <c r="F2242" s="21" t="s">
        <v>9287</v>
      </c>
      <c r="G2242" s="19" t="str">
        <f t="shared" si="208"/>
        <v>38591.443</v>
      </c>
      <c r="H2242" s="15">
        <f t="shared" si="209"/>
        <v>-3856</v>
      </c>
      <c r="I2242" s="48" t="s">
        <v>5236</v>
      </c>
      <c r="J2242" s="49" t="s">
        <v>5237</v>
      </c>
      <c r="K2242" s="48">
        <v>-3856</v>
      </c>
      <c r="L2242" s="48" t="s">
        <v>10760</v>
      </c>
      <c r="M2242" s="49" t="s">
        <v>9369</v>
      </c>
      <c r="N2242" s="49"/>
      <c r="O2242" s="50" t="s">
        <v>5218</v>
      </c>
      <c r="P2242" s="50" t="s">
        <v>11430</v>
      </c>
    </row>
    <row r="2243" spans="1:16" ht="13.5" thickBot="1" x14ac:dyDescent="0.25">
      <c r="A2243" s="15" t="str">
        <f t="shared" si="204"/>
        <v> BRNO 6 </v>
      </c>
      <c r="B2243" s="21" t="str">
        <f t="shared" si="205"/>
        <v>I</v>
      </c>
      <c r="C2243" s="15">
        <f t="shared" si="206"/>
        <v>38591.442999999999</v>
      </c>
      <c r="D2243" s="19" t="str">
        <f t="shared" si="207"/>
        <v>vis</v>
      </c>
      <c r="E2243" s="47" t="e">
        <f>VLOOKUP(C2243,Active!C$21:E$693,3,FALSE)</f>
        <v>#N/A</v>
      </c>
      <c r="F2243" s="21" t="s">
        <v>9287</v>
      </c>
      <c r="G2243" s="19" t="str">
        <f t="shared" si="208"/>
        <v>38591.443</v>
      </c>
      <c r="H2243" s="15">
        <f t="shared" si="209"/>
        <v>-3856</v>
      </c>
      <c r="I2243" s="48" t="s">
        <v>5236</v>
      </c>
      <c r="J2243" s="49" t="s">
        <v>5237</v>
      </c>
      <c r="K2243" s="48">
        <v>-3856</v>
      </c>
      <c r="L2243" s="48" t="s">
        <v>10760</v>
      </c>
      <c r="M2243" s="49" t="s">
        <v>9369</v>
      </c>
      <c r="N2243" s="49"/>
      <c r="O2243" s="50" t="s">
        <v>5238</v>
      </c>
      <c r="P2243" s="50" t="s">
        <v>11430</v>
      </c>
    </row>
    <row r="2244" spans="1:16" ht="13.5" thickBot="1" x14ac:dyDescent="0.25">
      <c r="A2244" s="15" t="str">
        <f t="shared" si="204"/>
        <v> BRNO 6 </v>
      </c>
      <c r="B2244" s="21" t="str">
        <f t="shared" si="205"/>
        <v>I</v>
      </c>
      <c r="C2244" s="15">
        <f t="shared" si="206"/>
        <v>38615.347999999998</v>
      </c>
      <c r="D2244" s="19" t="str">
        <f t="shared" si="207"/>
        <v>vis</v>
      </c>
      <c r="E2244" s="47" t="e">
        <f>VLOOKUP(C2244,Active!C$21:E$693,3,FALSE)</f>
        <v>#N/A</v>
      </c>
      <c r="F2244" s="21" t="s">
        <v>9287</v>
      </c>
      <c r="G2244" s="19" t="str">
        <f t="shared" si="208"/>
        <v>38615.348</v>
      </c>
      <c r="H2244" s="15">
        <f t="shared" si="209"/>
        <v>-3836</v>
      </c>
      <c r="I2244" s="48" t="s">
        <v>5239</v>
      </c>
      <c r="J2244" s="49" t="s">
        <v>5240</v>
      </c>
      <c r="K2244" s="48">
        <v>-3836</v>
      </c>
      <c r="L2244" s="48" t="s">
        <v>10760</v>
      </c>
      <c r="M2244" s="49" t="s">
        <v>9369</v>
      </c>
      <c r="N2244" s="49"/>
      <c r="O2244" s="50" t="s">
        <v>5212</v>
      </c>
      <c r="P2244" s="50" t="s">
        <v>11430</v>
      </c>
    </row>
    <row r="2245" spans="1:16" ht="13.5" thickBot="1" x14ac:dyDescent="0.25">
      <c r="A2245" s="15" t="str">
        <f t="shared" si="204"/>
        <v> BRNO 6 </v>
      </c>
      <c r="B2245" s="21" t="str">
        <f t="shared" si="205"/>
        <v>I</v>
      </c>
      <c r="C2245" s="15">
        <f t="shared" si="206"/>
        <v>38615.358999999997</v>
      </c>
      <c r="D2245" s="19" t="str">
        <f t="shared" si="207"/>
        <v>vis</v>
      </c>
      <c r="E2245" s="47" t="e">
        <f>VLOOKUP(C2245,Active!C$21:E$693,3,FALSE)</f>
        <v>#N/A</v>
      </c>
      <c r="F2245" s="21" t="s">
        <v>9287</v>
      </c>
      <c r="G2245" s="19" t="str">
        <f t="shared" si="208"/>
        <v>38615.359</v>
      </c>
      <c r="H2245" s="15">
        <f t="shared" si="209"/>
        <v>-3836</v>
      </c>
      <c r="I2245" s="48" t="s">
        <v>5241</v>
      </c>
      <c r="J2245" s="49" t="s">
        <v>5242</v>
      </c>
      <c r="K2245" s="48">
        <v>-3836</v>
      </c>
      <c r="L2245" s="48" t="s">
        <v>10976</v>
      </c>
      <c r="M2245" s="49" t="s">
        <v>9369</v>
      </c>
      <c r="N2245" s="49"/>
      <c r="O2245" s="50" t="s">
        <v>8138</v>
      </c>
      <c r="P2245" s="50" t="s">
        <v>11430</v>
      </c>
    </row>
    <row r="2246" spans="1:16" ht="13.5" thickBot="1" x14ac:dyDescent="0.25">
      <c r="A2246" s="15" t="str">
        <f t="shared" si="204"/>
        <v> AA 10.402 </v>
      </c>
      <c r="B2246" s="21" t="str">
        <f t="shared" si="205"/>
        <v>I</v>
      </c>
      <c r="C2246" s="15">
        <f t="shared" si="206"/>
        <v>38622.509899999997</v>
      </c>
      <c r="D2246" s="19" t="str">
        <f t="shared" si="207"/>
        <v>vis</v>
      </c>
      <c r="E2246" s="47" t="e">
        <f>VLOOKUP(C2246,Active!C$21:E$693,3,FALSE)</f>
        <v>#N/A</v>
      </c>
      <c r="F2246" s="21" t="s">
        <v>9287</v>
      </c>
      <c r="G2246" s="19" t="str">
        <f t="shared" si="208"/>
        <v>38622.5099</v>
      </c>
      <c r="H2246" s="15">
        <f t="shared" si="209"/>
        <v>-3830</v>
      </c>
      <c r="I2246" s="48" t="s">
        <v>5249</v>
      </c>
      <c r="J2246" s="49" t="s">
        <v>5250</v>
      </c>
      <c r="K2246" s="48">
        <v>-3830</v>
      </c>
      <c r="L2246" s="48" t="s">
        <v>8319</v>
      </c>
      <c r="M2246" s="49" t="s">
        <v>10601</v>
      </c>
      <c r="N2246" s="49" t="s">
        <v>10602</v>
      </c>
      <c r="O2246" s="50" t="s">
        <v>11564</v>
      </c>
      <c r="P2246" s="50" t="s">
        <v>5251</v>
      </c>
    </row>
    <row r="2247" spans="1:16" ht="13.5" thickBot="1" x14ac:dyDescent="0.25">
      <c r="A2247" s="15" t="str">
        <f t="shared" si="204"/>
        <v> AA 10.402 </v>
      </c>
      <c r="B2247" s="21" t="str">
        <f t="shared" si="205"/>
        <v>I</v>
      </c>
      <c r="C2247" s="15">
        <f t="shared" si="206"/>
        <v>38634.459900000002</v>
      </c>
      <c r="D2247" s="19" t="str">
        <f t="shared" si="207"/>
        <v>vis</v>
      </c>
      <c r="E2247" s="47" t="e">
        <f>VLOOKUP(C2247,Active!C$21:E$693,3,FALSE)</f>
        <v>#N/A</v>
      </c>
      <c r="F2247" s="21" t="s">
        <v>9287</v>
      </c>
      <c r="G2247" s="19" t="str">
        <f t="shared" si="208"/>
        <v>38634.4599</v>
      </c>
      <c r="H2247" s="15">
        <f t="shared" si="209"/>
        <v>-3820</v>
      </c>
      <c r="I2247" s="48" t="s">
        <v>5252</v>
      </c>
      <c r="J2247" s="49" t="s">
        <v>5253</v>
      </c>
      <c r="K2247" s="48">
        <v>-3820</v>
      </c>
      <c r="L2247" s="48" t="s">
        <v>10680</v>
      </c>
      <c r="M2247" s="49" t="s">
        <v>10601</v>
      </c>
      <c r="N2247" s="49" t="s">
        <v>10602</v>
      </c>
      <c r="O2247" s="50" t="s">
        <v>11564</v>
      </c>
      <c r="P2247" s="50" t="s">
        <v>5251</v>
      </c>
    </row>
    <row r="2248" spans="1:16" ht="13.5" thickBot="1" x14ac:dyDescent="0.25">
      <c r="A2248" s="15" t="str">
        <f t="shared" si="204"/>
        <v> BRNO 6 </v>
      </c>
      <c r="B2248" s="21" t="str">
        <f t="shared" si="205"/>
        <v>I</v>
      </c>
      <c r="C2248" s="15">
        <f t="shared" si="206"/>
        <v>38634.462</v>
      </c>
      <c r="D2248" s="19" t="str">
        <f t="shared" si="207"/>
        <v>vis</v>
      </c>
      <c r="E2248" s="47" t="e">
        <f>VLOOKUP(C2248,Active!C$21:E$693,3,FALSE)</f>
        <v>#N/A</v>
      </c>
      <c r="F2248" s="21" t="s">
        <v>9287</v>
      </c>
      <c r="G2248" s="19" t="str">
        <f t="shared" si="208"/>
        <v>38634.462</v>
      </c>
      <c r="H2248" s="15">
        <f t="shared" si="209"/>
        <v>-3820</v>
      </c>
      <c r="I2248" s="48" t="s">
        <v>5254</v>
      </c>
      <c r="J2248" s="49" t="s">
        <v>5255</v>
      </c>
      <c r="K2248" s="48">
        <v>-3820</v>
      </c>
      <c r="L2248" s="48" t="s">
        <v>10639</v>
      </c>
      <c r="M2248" s="49" t="s">
        <v>9369</v>
      </c>
      <c r="N2248" s="49"/>
      <c r="O2248" s="50" t="s">
        <v>8408</v>
      </c>
      <c r="P2248" s="50" t="s">
        <v>11430</v>
      </c>
    </row>
    <row r="2249" spans="1:16" ht="13.5" thickBot="1" x14ac:dyDescent="0.25">
      <c r="A2249" s="15" t="str">
        <f t="shared" si="204"/>
        <v>BAVM 18 </v>
      </c>
      <c r="B2249" s="21" t="str">
        <f t="shared" si="205"/>
        <v>I</v>
      </c>
      <c r="C2249" s="15">
        <f t="shared" si="206"/>
        <v>38640.43</v>
      </c>
      <c r="D2249" s="19" t="str">
        <f t="shared" si="207"/>
        <v>vis</v>
      </c>
      <c r="E2249" s="47" t="e">
        <f>VLOOKUP(C2249,Active!C$21:E$693,3,FALSE)</f>
        <v>#N/A</v>
      </c>
      <c r="F2249" s="21" t="s">
        <v>9287</v>
      </c>
      <c r="G2249" s="19" t="str">
        <f t="shared" si="208"/>
        <v>38640.430</v>
      </c>
      <c r="H2249" s="15">
        <f t="shared" si="209"/>
        <v>-3815</v>
      </c>
      <c r="I2249" s="48" t="s">
        <v>5256</v>
      </c>
      <c r="J2249" s="49" t="s">
        <v>5257</v>
      </c>
      <c r="K2249" s="48">
        <v>-3815</v>
      </c>
      <c r="L2249" s="48" t="s">
        <v>10509</v>
      </c>
      <c r="M2249" s="49" t="s">
        <v>9369</v>
      </c>
      <c r="N2249" s="49"/>
      <c r="O2249" s="50" t="s">
        <v>11589</v>
      </c>
      <c r="P2249" s="51" t="s">
        <v>8307</v>
      </c>
    </row>
    <row r="2250" spans="1:16" ht="13.5" thickBot="1" x14ac:dyDescent="0.25">
      <c r="A2250" s="15" t="str">
        <f t="shared" si="204"/>
        <v> BRNO 6 </v>
      </c>
      <c r="B2250" s="21" t="str">
        <f t="shared" si="205"/>
        <v>I</v>
      </c>
      <c r="C2250" s="15">
        <f t="shared" si="206"/>
        <v>38640.432999999997</v>
      </c>
      <c r="D2250" s="19" t="str">
        <f t="shared" si="207"/>
        <v>vis</v>
      </c>
      <c r="E2250" s="47" t="e">
        <f>VLOOKUP(C2250,Active!C$21:E$693,3,FALSE)</f>
        <v>#N/A</v>
      </c>
      <c r="F2250" s="21" t="s">
        <v>9287</v>
      </c>
      <c r="G2250" s="19" t="str">
        <f t="shared" si="208"/>
        <v>38640.433</v>
      </c>
      <c r="H2250" s="15">
        <f t="shared" si="209"/>
        <v>-3815</v>
      </c>
      <c r="I2250" s="48" t="s">
        <v>5258</v>
      </c>
      <c r="J2250" s="49" t="s">
        <v>5259</v>
      </c>
      <c r="K2250" s="48">
        <v>-3815</v>
      </c>
      <c r="L2250" s="48" t="s">
        <v>10660</v>
      </c>
      <c r="M2250" s="49" t="s">
        <v>9369</v>
      </c>
      <c r="N2250" s="49"/>
      <c r="O2250" s="50" t="s">
        <v>5212</v>
      </c>
      <c r="P2250" s="50" t="s">
        <v>11430</v>
      </c>
    </row>
    <row r="2251" spans="1:16" ht="13.5" thickBot="1" x14ac:dyDescent="0.25">
      <c r="A2251" s="15" t="str">
        <f t="shared" ref="A2251:A2314" si="210">P2251</f>
        <v> BRNO 6 </v>
      </c>
      <c r="B2251" s="21" t="str">
        <f t="shared" ref="B2251:B2314" si="211">IF(H2251=INT(H2251),"I","II")</f>
        <v>I</v>
      </c>
      <c r="C2251" s="15">
        <f t="shared" ref="C2251:C2314" si="212">1*G2251</f>
        <v>38640.436999999998</v>
      </c>
      <c r="D2251" s="19" t="str">
        <f t="shared" ref="D2251:D2314" si="213">VLOOKUP(F2251,I$1:J$5,2,FALSE)</f>
        <v>vis</v>
      </c>
      <c r="E2251" s="47" t="e">
        <f>VLOOKUP(C2251,Active!C$21:E$693,3,FALSE)</f>
        <v>#N/A</v>
      </c>
      <c r="F2251" s="21" t="s">
        <v>9287</v>
      </c>
      <c r="G2251" s="19" t="str">
        <f t="shared" ref="G2251:G2314" si="214">MID(I2251,3,LEN(I2251)-3)</f>
        <v>38640.437</v>
      </c>
      <c r="H2251" s="15">
        <f t="shared" ref="H2251:H2314" si="215">1*K2251</f>
        <v>-3815</v>
      </c>
      <c r="I2251" s="48" t="s">
        <v>5264</v>
      </c>
      <c r="J2251" s="49" t="s">
        <v>5265</v>
      </c>
      <c r="K2251" s="48">
        <v>-3815</v>
      </c>
      <c r="L2251" s="48" t="s">
        <v>7644</v>
      </c>
      <c r="M2251" s="49" t="s">
        <v>9369</v>
      </c>
      <c r="N2251" s="49"/>
      <c r="O2251" s="50" t="s">
        <v>8408</v>
      </c>
      <c r="P2251" s="50" t="s">
        <v>11430</v>
      </c>
    </row>
    <row r="2252" spans="1:16" ht="13.5" thickBot="1" x14ac:dyDescent="0.25">
      <c r="A2252" s="15" t="str">
        <f t="shared" si="210"/>
        <v>BAVM 18 </v>
      </c>
      <c r="B2252" s="21" t="str">
        <f t="shared" si="211"/>
        <v>I</v>
      </c>
      <c r="C2252" s="15">
        <f t="shared" si="212"/>
        <v>38640.438000000002</v>
      </c>
      <c r="D2252" s="19" t="str">
        <f t="shared" si="213"/>
        <v>vis</v>
      </c>
      <c r="E2252" s="47" t="e">
        <f>VLOOKUP(C2252,Active!C$21:E$693,3,FALSE)</f>
        <v>#N/A</v>
      </c>
      <c r="F2252" s="21" t="s">
        <v>9287</v>
      </c>
      <c r="G2252" s="19" t="str">
        <f t="shared" si="214"/>
        <v>38640.438</v>
      </c>
      <c r="H2252" s="15">
        <f t="shared" si="215"/>
        <v>-3815</v>
      </c>
      <c r="I2252" s="48" t="s">
        <v>5266</v>
      </c>
      <c r="J2252" s="49" t="s">
        <v>5267</v>
      </c>
      <c r="K2252" s="48">
        <v>-3815</v>
      </c>
      <c r="L2252" s="48" t="s">
        <v>10639</v>
      </c>
      <c r="M2252" s="49" t="s">
        <v>9369</v>
      </c>
      <c r="N2252" s="49"/>
      <c r="O2252" s="50" t="s">
        <v>5268</v>
      </c>
      <c r="P2252" s="51" t="s">
        <v>8307</v>
      </c>
    </row>
    <row r="2253" spans="1:16" ht="13.5" thickBot="1" x14ac:dyDescent="0.25">
      <c r="A2253" s="15" t="str">
        <f t="shared" si="210"/>
        <v> BRNO 6 </v>
      </c>
      <c r="B2253" s="21" t="str">
        <f t="shared" si="211"/>
        <v>I</v>
      </c>
      <c r="C2253" s="15">
        <f t="shared" si="212"/>
        <v>38640.440999999999</v>
      </c>
      <c r="D2253" s="19" t="str">
        <f t="shared" si="213"/>
        <v>vis</v>
      </c>
      <c r="E2253" s="47" t="e">
        <f>VLOOKUP(C2253,Active!C$21:E$693,3,FALSE)</f>
        <v>#N/A</v>
      </c>
      <c r="F2253" s="21" t="s">
        <v>9287</v>
      </c>
      <c r="G2253" s="19" t="str">
        <f t="shared" si="214"/>
        <v>38640.441</v>
      </c>
      <c r="H2253" s="15">
        <f t="shared" si="215"/>
        <v>-3815</v>
      </c>
      <c r="I2253" s="48" t="s">
        <v>5269</v>
      </c>
      <c r="J2253" s="49" t="s">
        <v>5270</v>
      </c>
      <c r="K2253" s="48">
        <v>-3815</v>
      </c>
      <c r="L2253" s="48" t="s">
        <v>10685</v>
      </c>
      <c r="M2253" s="49" t="s">
        <v>9369</v>
      </c>
      <c r="N2253" s="49"/>
      <c r="O2253" s="50" t="s">
        <v>8411</v>
      </c>
      <c r="P2253" s="50" t="s">
        <v>11430</v>
      </c>
    </row>
    <row r="2254" spans="1:16" ht="13.5" thickBot="1" x14ac:dyDescent="0.25">
      <c r="A2254" s="15" t="str">
        <f t="shared" si="210"/>
        <v> AN 289.191 </v>
      </c>
      <c r="B2254" s="21" t="str">
        <f t="shared" si="211"/>
        <v>I</v>
      </c>
      <c r="C2254" s="15">
        <f t="shared" si="212"/>
        <v>38652.385999999999</v>
      </c>
      <c r="D2254" s="19" t="str">
        <f t="shared" si="213"/>
        <v>vis</v>
      </c>
      <c r="E2254" s="47" t="e">
        <f>VLOOKUP(C2254,Active!C$21:E$693,3,FALSE)</f>
        <v>#N/A</v>
      </c>
      <c r="F2254" s="21" t="s">
        <v>9287</v>
      </c>
      <c r="G2254" s="19" t="str">
        <f t="shared" si="214"/>
        <v>38652.386</v>
      </c>
      <c r="H2254" s="15">
        <f t="shared" si="215"/>
        <v>-3805</v>
      </c>
      <c r="I2254" s="48" t="s">
        <v>5271</v>
      </c>
      <c r="J2254" s="49" t="s">
        <v>5272</v>
      </c>
      <c r="K2254" s="48">
        <v>-3805</v>
      </c>
      <c r="L2254" s="48" t="s">
        <v>10631</v>
      </c>
      <c r="M2254" s="49" t="s">
        <v>10601</v>
      </c>
      <c r="N2254" s="49" t="s">
        <v>10602</v>
      </c>
      <c r="O2254" s="50" t="s">
        <v>5273</v>
      </c>
      <c r="P2254" s="50" t="s">
        <v>5274</v>
      </c>
    </row>
    <row r="2255" spans="1:16" ht="13.5" thickBot="1" x14ac:dyDescent="0.25">
      <c r="A2255" s="15" t="str">
        <f t="shared" si="210"/>
        <v> BRNO 6 </v>
      </c>
      <c r="B2255" s="21" t="str">
        <f t="shared" si="211"/>
        <v>I</v>
      </c>
      <c r="C2255" s="15">
        <f t="shared" si="212"/>
        <v>38652.387000000002</v>
      </c>
      <c r="D2255" s="19" t="str">
        <f t="shared" si="213"/>
        <v>vis</v>
      </c>
      <c r="E2255" s="47" t="e">
        <f>VLOOKUP(C2255,Active!C$21:E$693,3,FALSE)</f>
        <v>#N/A</v>
      </c>
      <c r="F2255" s="21" t="s">
        <v>9287</v>
      </c>
      <c r="G2255" s="19" t="str">
        <f t="shared" si="214"/>
        <v>38652.387</v>
      </c>
      <c r="H2255" s="15">
        <f t="shared" si="215"/>
        <v>-3805</v>
      </c>
      <c r="I2255" s="48" t="s">
        <v>5275</v>
      </c>
      <c r="J2255" s="49" t="s">
        <v>5276</v>
      </c>
      <c r="K2255" s="48">
        <v>-3805</v>
      </c>
      <c r="L2255" s="48" t="s">
        <v>10625</v>
      </c>
      <c r="M2255" s="49" t="s">
        <v>9369</v>
      </c>
      <c r="N2255" s="49"/>
      <c r="O2255" s="50" t="s">
        <v>8408</v>
      </c>
      <c r="P2255" s="50" t="s">
        <v>11430</v>
      </c>
    </row>
    <row r="2256" spans="1:16" ht="13.5" thickBot="1" x14ac:dyDescent="0.25">
      <c r="A2256" s="15" t="str">
        <f t="shared" si="210"/>
        <v> AN 289.192 </v>
      </c>
      <c r="B2256" s="21" t="str">
        <f t="shared" si="211"/>
        <v>I</v>
      </c>
      <c r="C2256" s="15">
        <f t="shared" si="212"/>
        <v>38652.389000000003</v>
      </c>
      <c r="D2256" s="19" t="str">
        <f t="shared" si="213"/>
        <v>vis</v>
      </c>
      <c r="E2256" s="47" t="e">
        <f>VLOOKUP(C2256,Active!C$21:E$693,3,FALSE)</f>
        <v>#N/A</v>
      </c>
      <c r="F2256" s="21" t="s">
        <v>9287</v>
      </c>
      <c r="G2256" s="19" t="str">
        <f t="shared" si="214"/>
        <v>38652.389</v>
      </c>
      <c r="H2256" s="15">
        <f t="shared" si="215"/>
        <v>-3805</v>
      </c>
      <c r="I2256" s="48" t="s">
        <v>5277</v>
      </c>
      <c r="J2256" s="49" t="s">
        <v>5278</v>
      </c>
      <c r="K2256" s="48">
        <v>-3805</v>
      </c>
      <c r="L2256" s="48" t="s">
        <v>7644</v>
      </c>
      <c r="M2256" s="49" t="s">
        <v>9369</v>
      </c>
      <c r="N2256" s="49"/>
      <c r="O2256" s="50" t="s">
        <v>8287</v>
      </c>
      <c r="P2256" s="50" t="s">
        <v>8567</v>
      </c>
    </row>
    <row r="2257" spans="1:16" ht="13.5" thickBot="1" x14ac:dyDescent="0.25">
      <c r="A2257" s="15" t="str">
        <f t="shared" si="210"/>
        <v>BAVM 18 </v>
      </c>
      <c r="B2257" s="21" t="str">
        <f t="shared" si="211"/>
        <v>I</v>
      </c>
      <c r="C2257" s="15">
        <f t="shared" si="212"/>
        <v>38652.39</v>
      </c>
      <c r="D2257" s="19" t="str">
        <f t="shared" si="213"/>
        <v>vis</v>
      </c>
      <c r="E2257" s="47" t="e">
        <f>VLOOKUP(C2257,Active!C$21:E$693,3,FALSE)</f>
        <v>#N/A</v>
      </c>
      <c r="F2257" s="21" t="s">
        <v>9287</v>
      </c>
      <c r="G2257" s="19" t="str">
        <f t="shared" si="214"/>
        <v>38652.390</v>
      </c>
      <c r="H2257" s="15">
        <f t="shared" si="215"/>
        <v>-3805</v>
      </c>
      <c r="I2257" s="48" t="s">
        <v>5279</v>
      </c>
      <c r="J2257" s="49" t="s">
        <v>5280</v>
      </c>
      <c r="K2257" s="48">
        <v>-3805</v>
      </c>
      <c r="L2257" s="48" t="s">
        <v>10639</v>
      </c>
      <c r="M2257" s="49" t="s">
        <v>9369</v>
      </c>
      <c r="N2257" s="49"/>
      <c r="O2257" s="50" t="s">
        <v>11589</v>
      </c>
      <c r="P2257" s="51" t="s">
        <v>8307</v>
      </c>
    </row>
    <row r="2258" spans="1:16" ht="13.5" thickBot="1" x14ac:dyDescent="0.25">
      <c r="A2258" s="15" t="str">
        <f t="shared" si="210"/>
        <v> BRNO 6 </v>
      </c>
      <c r="B2258" s="21" t="str">
        <f t="shared" si="211"/>
        <v>I</v>
      </c>
      <c r="C2258" s="15">
        <f t="shared" si="212"/>
        <v>38664.336000000003</v>
      </c>
      <c r="D2258" s="19" t="str">
        <f t="shared" si="213"/>
        <v>vis</v>
      </c>
      <c r="E2258" s="47" t="e">
        <f>VLOOKUP(C2258,Active!C$21:E$693,3,FALSE)</f>
        <v>#N/A</v>
      </c>
      <c r="F2258" s="21" t="s">
        <v>9287</v>
      </c>
      <c r="G2258" s="19" t="str">
        <f t="shared" si="214"/>
        <v>38664.336</v>
      </c>
      <c r="H2258" s="15">
        <f t="shared" si="215"/>
        <v>-3795</v>
      </c>
      <c r="I2258" s="48" t="s">
        <v>5283</v>
      </c>
      <c r="J2258" s="49" t="s">
        <v>5284</v>
      </c>
      <c r="K2258" s="48">
        <v>-3795</v>
      </c>
      <c r="L2258" s="48" t="s">
        <v>10595</v>
      </c>
      <c r="M2258" s="49" t="s">
        <v>9369</v>
      </c>
      <c r="N2258" s="49"/>
      <c r="O2258" s="50" t="s">
        <v>8408</v>
      </c>
      <c r="P2258" s="50" t="s">
        <v>11430</v>
      </c>
    </row>
    <row r="2259" spans="1:16" ht="13.5" thickBot="1" x14ac:dyDescent="0.25">
      <c r="A2259" s="15" t="str">
        <f t="shared" si="210"/>
        <v>BAVM 18 </v>
      </c>
      <c r="B2259" s="21" t="str">
        <f t="shared" si="211"/>
        <v>I</v>
      </c>
      <c r="C2259" s="15">
        <f t="shared" si="212"/>
        <v>38664.338000000003</v>
      </c>
      <c r="D2259" s="19" t="str">
        <f t="shared" si="213"/>
        <v>vis</v>
      </c>
      <c r="E2259" s="47" t="e">
        <f>VLOOKUP(C2259,Active!C$21:E$693,3,FALSE)</f>
        <v>#N/A</v>
      </c>
      <c r="F2259" s="21" t="s">
        <v>9287</v>
      </c>
      <c r="G2259" s="19" t="str">
        <f t="shared" si="214"/>
        <v>38664.338</v>
      </c>
      <c r="H2259" s="15">
        <f t="shared" si="215"/>
        <v>-3795</v>
      </c>
      <c r="I2259" s="48" t="s">
        <v>5285</v>
      </c>
      <c r="J2259" s="49" t="s">
        <v>5286</v>
      </c>
      <c r="K2259" s="48">
        <v>-3795</v>
      </c>
      <c r="L2259" s="48" t="s">
        <v>10660</v>
      </c>
      <c r="M2259" s="49" t="s">
        <v>9369</v>
      </c>
      <c r="N2259" s="49"/>
      <c r="O2259" s="50" t="s">
        <v>11426</v>
      </c>
      <c r="P2259" s="51" t="s">
        <v>8307</v>
      </c>
    </row>
    <row r="2260" spans="1:16" ht="13.5" thickBot="1" x14ac:dyDescent="0.25">
      <c r="A2260" s="15" t="str">
        <f t="shared" si="210"/>
        <v>BAVM 18 </v>
      </c>
      <c r="B2260" s="21" t="str">
        <f t="shared" si="211"/>
        <v>I</v>
      </c>
      <c r="C2260" s="15">
        <f t="shared" si="212"/>
        <v>38670.313999999998</v>
      </c>
      <c r="D2260" s="19" t="str">
        <f t="shared" si="213"/>
        <v>vis</v>
      </c>
      <c r="E2260" s="47" t="e">
        <f>VLOOKUP(C2260,Active!C$21:E$693,3,FALSE)</f>
        <v>#N/A</v>
      </c>
      <c r="F2260" s="21" t="s">
        <v>9287</v>
      </c>
      <c r="G2260" s="19" t="str">
        <f t="shared" si="214"/>
        <v>38670.314</v>
      </c>
      <c r="H2260" s="15">
        <f t="shared" si="215"/>
        <v>-3790</v>
      </c>
      <c r="I2260" s="48" t="s">
        <v>5290</v>
      </c>
      <c r="J2260" s="49" t="s">
        <v>5291</v>
      </c>
      <c r="K2260" s="48">
        <v>-3790</v>
      </c>
      <c r="L2260" s="48" t="s">
        <v>10660</v>
      </c>
      <c r="M2260" s="49" t="s">
        <v>9369</v>
      </c>
      <c r="N2260" s="49"/>
      <c r="O2260" s="50" t="s">
        <v>11589</v>
      </c>
      <c r="P2260" s="51" t="s">
        <v>8307</v>
      </c>
    </row>
    <row r="2261" spans="1:16" ht="13.5" thickBot="1" x14ac:dyDescent="0.25">
      <c r="A2261" s="15" t="str">
        <f t="shared" si="210"/>
        <v> AN 289.191 </v>
      </c>
      <c r="B2261" s="21" t="str">
        <f t="shared" si="211"/>
        <v>I</v>
      </c>
      <c r="C2261" s="15">
        <f t="shared" si="212"/>
        <v>38670.315000000002</v>
      </c>
      <c r="D2261" s="19" t="str">
        <f t="shared" si="213"/>
        <v>vis</v>
      </c>
      <c r="E2261" s="47" t="e">
        <f>VLOOKUP(C2261,Active!C$21:E$693,3,FALSE)</f>
        <v>#N/A</v>
      </c>
      <c r="F2261" s="21" t="s">
        <v>9287</v>
      </c>
      <c r="G2261" s="19" t="str">
        <f t="shared" si="214"/>
        <v>38670.315</v>
      </c>
      <c r="H2261" s="15">
        <f t="shared" si="215"/>
        <v>-3790</v>
      </c>
      <c r="I2261" s="48" t="s">
        <v>5292</v>
      </c>
      <c r="J2261" s="49" t="s">
        <v>5293</v>
      </c>
      <c r="K2261" s="48">
        <v>-3790</v>
      </c>
      <c r="L2261" s="48" t="s">
        <v>10631</v>
      </c>
      <c r="M2261" s="49" t="s">
        <v>10601</v>
      </c>
      <c r="N2261" s="49" t="s">
        <v>10602</v>
      </c>
      <c r="O2261" s="50" t="s">
        <v>10809</v>
      </c>
      <c r="P2261" s="50" t="s">
        <v>5274</v>
      </c>
    </row>
    <row r="2262" spans="1:16" ht="13.5" thickBot="1" x14ac:dyDescent="0.25">
      <c r="A2262" s="15" t="str">
        <f t="shared" si="210"/>
        <v> BRNO 6 </v>
      </c>
      <c r="B2262" s="21" t="str">
        <f t="shared" si="211"/>
        <v>I</v>
      </c>
      <c r="C2262" s="15">
        <f t="shared" si="212"/>
        <v>38670.317999999999</v>
      </c>
      <c r="D2262" s="19" t="str">
        <f t="shared" si="213"/>
        <v>vis</v>
      </c>
      <c r="E2262" s="47" t="e">
        <f>VLOOKUP(C2262,Active!C$21:E$693,3,FALSE)</f>
        <v>#N/A</v>
      </c>
      <c r="F2262" s="21" t="s">
        <v>9287</v>
      </c>
      <c r="G2262" s="19" t="str">
        <f t="shared" si="214"/>
        <v>38670.318</v>
      </c>
      <c r="H2262" s="15">
        <f t="shared" si="215"/>
        <v>-3790</v>
      </c>
      <c r="I2262" s="48" t="s">
        <v>5294</v>
      </c>
      <c r="J2262" s="49" t="s">
        <v>5295</v>
      </c>
      <c r="K2262" s="48">
        <v>-3790</v>
      </c>
      <c r="L2262" s="48" t="s">
        <v>7644</v>
      </c>
      <c r="M2262" s="49" t="s">
        <v>9369</v>
      </c>
      <c r="N2262" s="49"/>
      <c r="O2262" s="50" t="s">
        <v>8411</v>
      </c>
      <c r="P2262" s="50" t="s">
        <v>11430</v>
      </c>
    </row>
    <row r="2263" spans="1:16" ht="13.5" thickBot="1" x14ac:dyDescent="0.25">
      <c r="A2263" s="15" t="str">
        <f t="shared" si="210"/>
        <v> AA 10.61 </v>
      </c>
      <c r="B2263" s="21" t="str">
        <f t="shared" si="211"/>
        <v>I</v>
      </c>
      <c r="C2263" s="15">
        <f t="shared" si="212"/>
        <v>38670.32</v>
      </c>
      <c r="D2263" s="19" t="str">
        <f t="shared" si="213"/>
        <v>vis</v>
      </c>
      <c r="E2263" s="47" t="e">
        <f>VLOOKUP(C2263,Active!C$21:E$693,3,FALSE)</f>
        <v>#N/A</v>
      </c>
      <c r="F2263" s="21" t="s">
        <v>9287</v>
      </c>
      <c r="G2263" s="19" t="str">
        <f t="shared" si="214"/>
        <v>38670.320</v>
      </c>
      <c r="H2263" s="15">
        <f t="shared" si="215"/>
        <v>-3790</v>
      </c>
      <c r="I2263" s="48" t="s">
        <v>5296</v>
      </c>
      <c r="J2263" s="49" t="s">
        <v>5297</v>
      </c>
      <c r="K2263" s="48">
        <v>-3790</v>
      </c>
      <c r="L2263" s="48" t="s">
        <v>10634</v>
      </c>
      <c r="M2263" s="49" t="s">
        <v>9369</v>
      </c>
      <c r="N2263" s="49"/>
      <c r="O2263" s="50" t="s">
        <v>5298</v>
      </c>
      <c r="P2263" s="50" t="s">
        <v>8399</v>
      </c>
    </row>
    <row r="2264" spans="1:16" ht="13.5" thickBot="1" x14ac:dyDescent="0.25">
      <c r="A2264" s="15" t="str">
        <f t="shared" si="210"/>
        <v> BRNO 6 </v>
      </c>
      <c r="B2264" s="21" t="str">
        <f t="shared" si="211"/>
        <v>I</v>
      </c>
      <c r="C2264" s="15">
        <f t="shared" si="212"/>
        <v>38670.332999999999</v>
      </c>
      <c r="D2264" s="19" t="str">
        <f t="shared" si="213"/>
        <v>vis</v>
      </c>
      <c r="E2264" s="47" t="e">
        <f>VLOOKUP(C2264,Active!C$21:E$693,3,FALSE)</f>
        <v>#N/A</v>
      </c>
      <c r="F2264" s="21" t="s">
        <v>9287</v>
      </c>
      <c r="G2264" s="19" t="str">
        <f t="shared" si="214"/>
        <v>38670.333</v>
      </c>
      <c r="H2264" s="15">
        <f t="shared" si="215"/>
        <v>-3790</v>
      </c>
      <c r="I2264" s="48" t="s">
        <v>5299</v>
      </c>
      <c r="J2264" s="49" t="s">
        <v>5300</v>
      </c>
      <c r="K2264" s="48">
        <v>-3790</v>
      </c>
      <c r="L2264" s="48" t="s">
        <v>10846</v>
      </c>
      <c r="M2264" s="49" t="s">
        <v>9369</v>
      </c>
      <c r="N2264" s="49"/>
      <c r="O2264" s="50" t="s">
        <v>8264</v>
      </c>
      <c r="P2264" s="50" t="s">
        <v>11430</v>
      </c>
    </row>
    <row r="2265" spans="1:16" ht="13.5" thickBot="1" x14ac:dyDescent="0.25">
      <c r="A2265" s="15" t="str">
        <f t="shared" si="210"/>
        <v> BRNO 6 </v>
      </c>
      <c r="B2265" s="21" t="str">
        <f t="shared" si="211"/>
        <v>I</v>
      </c>
      <c r="C2265" s="15">
        <f t="shared" si="212"/>
        <v>38670.334999999999</v>
      </c>
      <c r="D2265" s="19" t="str">
        <f t="shared" si="213"/>
        <v>vis</v>
      </c>
      <c r="E2265" s="47" t="e">
        <f>VLOOKUP(C2265,Active!C$21:E$693,3,FALSE)</f>
        <v>#N/A</v>
      </c>
      <c r="F2265" s="21" t="s">
        <v>9287</v>
      </c>
      <c r="G2265" s="19" t="str">
        <f t="shared" si="214"/>
        <v>38670.335</v>
      </c>
      <c r="H2265" s="15">
        <f t="shared" si="215"/>
        <v>-3790</v>
      </c>
      <c r="I2265" s="48" t="s">
        <v>5301</v>
      </c>
      <c r="J2265" s="49" t="s">
        <v>5302</v>
      </c>
      <c r="K2265" s="48">
        <v>-3790</v>
      </c>
      <c r="L2265" s="48" t="s">
        <v>10707</v>
      </c>
      <c r="M2265" s="49" t="s">
        <v>9369</v>
      </c>
      <c r="N2265" s="49"/>
      <c r="O2265" s="50" t="s">
        <v>8339</v>
      </c>
      <c r="P2265" s="50" t="s">
        <v>11430</v>
      </c>
    </row>
    <row r="2266" spans="1:16" ht="13.5" thickBot="1" x14ac:dyDescent="0.25">
      <c r="A2266" s="15" t="str">
        <f t="shared" si="210"/>
        <v> ST 29.245 </v>
      </c>
      <c r="B2266" s="21" t="str">
        <f t="shared" si="211"/>
        <v>I</v>
      </c>
      <c r="C2266" s="15">
        <f t="shared" si="212"/>
        <v>38672.707999999999</v>
      </c>
      <c r="D2266" s="19" t="str">
        <f t="shared" si="213"/>
        <v>vis</v>
      </c>
      <c r="E2266" s="47" t="e">
        <f>VLOOKUP(C2266,Active!C$21:E$693,3,FALSE)</f>
        <v>#N/A</v>
      </c>
      <c r="F2266" s="21" t="s">
        <v>9287</v>
      </c>
      <c r="G2266" s="19" t="str">
        <f t="shared" si="214"/>
        <v>38672.708</v>
      </c>
      <c r="H2266" s="15">
        <f t="shared" si="215"/>
        <v>-3788</v>
      </c>
      <c r="I2266" s="48" t="s">
        <v>5303</v>
      </c>
      <c r="J2266" s="49" t="s">
        <v>5304</v>
      </c>
      <c r="K2266" s="48">
        <v>-3788</v>
      </c>
      <c r="L2266" s="48" t="s">
        <v>9288</v>
      </c>
      <c r="M2266" s="49" t="s">
        <v>9369</v>
      </c>
      <c r="N2266" s="49"/>
      <c r="O2266" s="50" t="s">
        <v>11466</v>
      </c>
      <c r="P2266" s="50" t="s">
        <v>5305</v>
      </c>
    </row>
    <row r="2267" spans="1:16" ht="13.5" thickBot="1" x14ac:dyDescent="0.25">
      <c r="A2267" s="15" t="str">
        <f t="shared" si="210"/>
        <v> ST 29.245 </v>
      </c>
      <c r="B2267" s="21" t="str">
        <f t="shared" si="211"/>
        <v>I</v>
      </c>
      <c r="C2267" s="15">
        <f t="shared" si="212"/>
        <v>38672.709000000003</v>
      </c>
      <c r="D2267" s="19" t="str">
        <f t="shared" si="213"/>
        <v>vis</v>
      </c>
      <c r="E2267" s="47" t="e">
        <f>VLOOKUP(C2267,Active!C$21:E$693,3,FALSE)</f>
        <v>#N/A</v>
      </c>
      <c r="F2267" s="21" t="s">
        <v>9287</v>
      </c>
      <c r="G2267" s="19" t="str">
        <f t="shared" si="214"/>
        <v>38672.709</v>
      </c>
      <c r="H2267" s="15">
        <f t="shared" si="215"/>
        <v>-3788</v>
      </c>
      <c r="I2267" s="48" t="s">
        <v>5306</v>
      </c>
      <c r="J2267" s="49" t="s">
        <v>5307</v>
      </c>
      <c r="K2267" s="48">
        <v>-3788</v>
      </c>
      <c r="L2267" s="48" t="s">
        <v>7644</v>
      </c>
      <c r="M2267" s="49" t="s">
        <v>9369</v>
      </c>
      <c r="N2267" s="49"/>
      <c r="O2267" s="50" t="s">
        <v>8554</v>
      </c>
      <c r="P2267" s="50" t="s">
        <v>5305</v>
      </c>
    </row>
    <row r="2268" spans="1:16" ht="13.5" thickBot="1" x14ac:dyDescent="0.25">
      <c r="A2268" s="15" t="str">
        <f t="shared" si="210"/>
        <v> BRNO 6 </v>
      </c>
      <c r="B2268" s="21" t="str">
        <f t="shared" si="211"/>
        <v>I</v>
      </c>
      <c r="C2268" s="15">
        <f t="shared" si="212"/>
        <v>38676.292000000001</v>
      </c>
      <c r="D2268" s="19" t="str">
        <f t="shared" si="213"/>
        <v>vis</v>
      </c>
      <c r="E2268" s="47" t="e">
        <f>VLOOKUP(C2268,Active!C$21:E$693,3,FALSE)</f>
        <v>#N/A</v>
      </c>
      <c r="F2268" s="21" t="s">
        <v>9287</v>
      </c>
      <c r="G2268" s="19" t="str">
        <f t="shared" si="214"/>
        <v>38676.292</v>
      </c>
      <c r="H2268" s="15">
        <f t="shared" si="215"/>
        <v>-3785</v>
      </c>
      <c r="I2268" s="48" t="s">
        <v>5311</v>
      </c>
      <c r="J2268" s="49" t="s">
        <v>5312</v>
      </c>
      <c r="K2268" s="48">
        <v>-3785</v>
      </c>
      <c r="L2268" s="48" t="s">
        <v>10625</v>
      </c>
      <c r="M2268" s="49" t="s">
        <v>9369</v>
      </c>
      <c r="N2268" s="49"/>
      <c r="O2268" s="50" t="s">
        <v>8408</v>
      </c>
      <c r="P2268" s="50" t="s">
        <v>11430</v>
      </c>
    </row>
    <row r="2269" spans="1:16" ht="13.5" thickBot="1" x14ac:dyDescent="0.25">
      <c r="A2269" s="15" t="str">
        <f t="shared" si="210"/>
        <v> ST 29.245 </v>
      </c>
      <c r="B2269" s="21" t="str">
        <f t="shared" si="211"/>
        <v>I</v>
      </c>
      <c r="C2269" s="15">
        <f t="shared" si="212"/>
        <v>38690.635999999999</v>
      </c>
      <c r="D2269" s="19" t="str">
        <f t="shared" si="213"/>
        <v>vis</v>
      </c>
      <c r="E2269" s="47" t="e">
        <f>VLOOKUP(C2269,Active!C$21:E$693,3,FALSE)</f>
        <v>#N/A</v>
      </c>
      <c r="F2269" s="21" t="s">
        <v>9287</v>
      </c>
      <c r="G2269" s="19" t="str">
        <f t="shared" si="214"/>
        <v>38690.636</v>
      </c>
      <c r="H2269" s="15">
        <f t="shared" si="215"/>
        <v>-3773</v>
      </c>
      <c r="I2269" s="48" t="s">
        <v>5313</v>
      </c>
      <c r="J2269" s="49" t="s">
        <v>5314</v>
      </c>
      <c r="K2269" s="48">
        <v>-3773</v>
      </c>
      <c r="L2269" s="48" t="s">
        <v>9288</v>
      </c>
      <c r="M2269" s="49" t="s">
        <v>9369</v>
      </c>
      <c r="N2269" s="49"/>
      <c r="O2269" s="50" t="s">
        <v>5315</v>
      </c>
      <c r="P2269" s="50" t="s">
        <v>5305</v>
      </c>
    </row>
    <row r="2270" spans="1:16" ht="13.5" thickBot="1" x14ac:dyDescent="0.25">
      <c r="A2270" s="15" t="str">
        <f t="shared" si="210"/>
        <v> ST 29.245 </v>
      </c>
      <c r="B2270" s="21" t="str">
        <f t="shared" si="211"/>
        <v>I</v>
      </c>
      <c r="C2270" s="15">
        <f t="shared" si="212"/>
        <v>38690.639000000003</v>
      </c>
      <c r="D2270" s="19" t="str">
        <f t="shared" si="213"/>
        <v>vis</v>
      </c>
      <c r="E2270" s="47" t="e">
        <f>VLOOKUP(C2270,Active!C$21:E$693,3,FALSE)</f>
        <v>#N/A</v>
      </c>
      <c r="F2270" s="21" t="s">
        <v>9287</v>
      </c>
      <c r="G2270" s="19" t="str">
        <f t="shared" si="214"/>
        <v>38690.639</v>
      </c>
      <c r="H2270" s="15">
        <f t="shared" si="215"/>
        <v>-3773</v>
      </c>
      <c r="I2270" s="48" t="s">
        <v>5316</v>
      </c>
      <c r="J2270" s="49" t="s">
        <v>5317</v>
      </c>
      <c r="K2270" s="48">
        <v>-3773</v>
      </c>
      <c r="L2270" s="48" t="s">
        <v>10634</v>
      </c>
      <c r="M2270" s="49" t="s">
        <v>9369</v>
      </c>
      <c r="N2270" s="49"/>
      <c r="O2270" s="50" t="s">
        <v>11401</v>
      </c>
      <c r="P2270" s="50" t="s">
        <v>5305</v>
      </c>
    </row>
    <row r="2271" spans="1:16" ht="13.5" thickBot="1" x14ac:dyDescent="0.25">
      <c r="A2271" s="15" t="str">
        <f t="shared" si="210"/>
        <v> AJ 71.38 </v>
      </c>
      <c r="B2271" s="21" t="str">
        <f t="shared" si="211"/>
        <v>I</v>
      </c>
      <c r="C2271" s="15">
        <f t="shared" si="212"/>
        <v>38691.827899999997</v>
      </c>
      <c r="D2271" s="19" t="str">
        <f t="shared" si="213"/>
        <v>vis</v>
      </c>
      <c r="E2271" s="47" t="e">
        <f>VLOOKUP(C2271,Active!C$21:E$693,3,FALSE)</f>
        <v>#N/A</v>
      </c>
      <c r="F2271" s="21" t="s">
        <v>9287</v>
      </c>
      <c r="G2271" s="19" t="str">
        <f t="shared" si="214"/>
        <v>38691.8279</v>
      </c>
      <c r="H2271" s="15">
        <f t="shared" si="215"/>
        <v>-3772</v>
      </c>
      <c r="I2271" s="48" t="s">
        <v>5318</v>
      </c>
      <c r="J2271" s="49" t="s">
        <v>5319</v>
      </c>
      <c r="K2271" s="48">
        <v>-3772</v>
      </c>
      <c r="L2271" s="48" t="s">
        <v>5320</v>
      </c>
      <c r="M2271" s="49" t="s">
        <v>10601</v>
      </c>
      <c r="N2271" s="49" t="s">
        <v>10602</v>
      </c>
      <c r="O2271" s="50" t="s">
        <v>5321</v>
      </c>
      <c r="P2271" s="50" t="s">
        <v>5322</v>
      </c>
    </row>
    <row r="2272" spans="1:16" ht="13.5" thickBot="1" x14ac:dyDescent="0.25">
      <c r="A2272" s="15" t="str">
        <f t="shared" si="210"/>
        <v> AJ 71.38 </v>
      </c>
      <c r="B2272" s="21" t="str">
        <f t="shared" si="211"/>
        <v>I</v>
      </c>
      <c r="C2272" s="15">
        <f t="shared" si="212"/>
        <v>38696.609299999996</v>
      </c>
      <c r="D2272" s="19" t="str">
        <f t="shared" si="213"/>
        <v>vis</v>
      </c>
      <c r="E2272" s="47" t="e">
        <f>VLOOKUP(C2272,Active!C$21:E$693,3,FALSE)</f>
        <v>#N/A</v>
      </c>
      <c r="F2272" s="21" t="s">
        <v>9287</v>
      </c>
      <c r="G2272" s="19" t="str">
        <f t="shared" si="214"/>
        <v>38696.6093</v>
      </c>
      <c r="H2272" s="15">
        <f t="shared" si="215"/>
        <v>-3768</v>
      </c>
      <c r="I2272" s="48" t="s">
        <v>5323</v>
      </c>
      <c r="J2272" s="49" t="s">
        <v>5324</v>
      </c>
      <c r="K2272" s="48">
        <v>-3768</v>
      </c>
      <c r="L2272" s="48" t="s">
        <v>5325</v>
      </c>
      <c r="M2272" s="49" t="s">
        <v>10601</v>
      </c>
      <c r="N2272" s="49" t="s">
        <v>10602</v>
      </c>
      <c r="O2272" s="50" t="s">
        <v>5321</v>
      </c>
      <c r="P2272" s="50" t="s">
        <v>5322</v>
      </c>
    </row>
    <row r="2273" spans="1:16" ht="13.5" thickBot="1" x14ac:dyDescent="0.25">
      <c r="A2273" s="15" t="str">
        <f t="shared" si="210"/>
        <v> ST 29.245 </v>
      </c>
      <c r="B2273" s="21" t="str">
        <f t="shared" si="211"/>
        <v>I</v>
      </c>
      <c r="C2273" s="15">
        <f t="shared" si="212"/>
        <v>38696.612999999998</v>
      </c>
      <c r="D2273" s="19" t="str">
        <f t="shared" si="213"/>
        <v>vis</v>
      </c>
      <c r="E2273" s="47" t="e">
        <f>VLOOKUP(C2273,Active!C$21:E$693,3,FALSE)</f>
        <v>#N/A</v>
      </c>
      <c r="F2273" s="21" t="s">
        <v>9287</v>
      </c>
      <c r="G2273" s="19" t="str">
        <f t="shared" si="214"/>
        <v>38696.613</v>
      </c>
      <c r="H2273" s="15">
        <f t="shared" si="215"/>
        <v>-3768</v>
      </c>
      <c r="I2273" s="48" t="s">
        <v>5326</v>
      </c>
      <c r="J2273" s="49" t="s">
        <v>5327</v>
      </c>
      <c r="K2273" s="48">
        <v>-3768</v>
      </c>
      <c r="L2273" s="48" t="s">
        <v>9288</v>
      </c>
      <c r="M2273" s="49" t="s">
        <v>9369</v>
      </c>
      <c r="N2273" s="49"/>
      <c r="O2273" s="50" t="s">
        <v>5315</v>
      </c>
      <c r="P2273" s="50" t="s">
        <v>5305</v>
      </c>
    </row>
    <row r="2274" spans="1:16" ht="13.5" thickBot="1" x14ac:dyDescent="0.25">
      <c r="A2274" s="15" t="str">
        <f t="shared" si="210"/>
        <v> ST 29.245 </v>
      </c>
      <c r="B2274" s="21" t="str">
        <f t="shared" si="211"/>
        <v>I</v>
      </c>
      <c r="C2274" s="15">
        <f t="shared" si="212"/>
        <v>38702.589</v>
      </c>
      <c r="D2274" s="19" t="str">
        <f t="shared" si="213"/>
        <v>vis</v>
      </c>
      <c r="E2274" s="47" t="e">
        <f>VLOOKUP(C2274,Active!C$21:E$693,3,FALSE)</f>
        <v>#N/A</v>
      </c>
      <c r="F2274" s="21" t="s">
        <v>9287</v>
      </c>
      <c r="G2274" s="19" t="str">
        <f t="shared" si="214"/>
        <v>38702.589</v>
      </c>
      <c r="H2274" s="15">
        <f t="shared" si="215"/>
        <v>-3763</v>
      </c>
      <c r="I2274" s="48" t="s">
        <v>5328</v>
      </c>
      <c r="J2274" s="49" t="s">
        <v>5329</v>
      </c>
      <c r="K2274" s="48">
        <v>-3763</v>
      </c>
      <c r="L2274" s="48" t="s">
        <v>9288</v>
      </c>
      <c r="M2274" s="49" t="s">
        <v>9369</v>
      </c>
      <c r="N2274" s="49"/>
      <c r="O2274" s="50" t="s">
        <v>11401</v>
      </c>
      <c r="P2274" s="50" t="s">
        <v>5305</v>
      </c>
    </row>
    <row r="2275" spans="1:16" ht="13.5" thickBot="1" x14ac:dyDescent="0.25">
      <c r="A2275" s="15" t="str">
        <f t="shared" si="210"/>
        <v> ST 29.245 </v>
      </c>
      <c r="B2275" s="21" t="str">
        <f t="shared" si="211"/>
        <v>I</v>
      </c>
      <c r="C2275" s="15">
        <f t="shared" si="212"/>
        <v>38702.589999999997</v>
      </c>
      <c r="D2275" s="19" t="str">
        <f t="shared" si="213"/>
        <v>vis</v>
      </c>
      <c r="E2275" s="47" t="e">
        <f>VLOOKUP(C2275,Active!C$21:E$693,3,FALSE)</f>
        <v>#N/A</v>
      </c>
      <c r="F2275" s="21" t="s">
        <v>9287</v>
      </c>
      <c r="G2275" s="19" t="str">
        <f t="shared" si="214"/>
        <v>38702.590</v>
      </c>
      <c r="H2275" s="15">
        <f t="shared" si="215"/>
        <v>-3763</v>
      </c>
      <c r="I2275" s="48" t="s">
        <v>5330</v>
      </c>
      <c r="J2275" s="49" t="s">
        <v>5331</v>
      </c>
      <c r="K2275" s="48">
        <v>-3763</v>
      </c>
      <c r="L2275" s="48" t="s">
        <v>7644</v>
      </c>
      <c r="M2275" s="49" t="s">
        <v>9369</v>
      </c>
      <c r="N2275" s="49"/>
      <c r="O2275" s="50" t="s">
        <v>5332</v>
      </c>
      <c r="P2275" s="50" t="s">
        <v>5305</v>
      </c>
    </row>
    <row r="2276" spans="1:16" ht="13.5" thickBot="1" x14ac:dyDescent="0.25">
      <c r="A2276" s="15" t="str">
        <f t="shared" si="210"/>
        <v> ST 29.245 </v>
      </c>
      <c r="B2276" s="21" t="str">
        <f t="shared" si="211"/>
        <v>I</v>
      </c>
      <c r="C2276" s="15">
        <f t="shared" si="212"/>
        <v>38702.593000000001</v>
      </c>
      <c r="D2276" s="19" t="str">
        <f t="shared" si="213"/>
        <v>vis</v>
      </c>
      <c r="E2276" s="47" t="e">
        <f>VLOOKUP(C2276,Active!C$21:E$693,3,FALSE)</f>
        <v>#N/A</v>
      </c>
      <c r="F2276" s="21" t="s">
        <v>9287</v>
      </c>
      <c r="G2276" s="19" t="str">
        <f t="shared" si="214"/>
        <v>38702.593</v>
      </c>
      <c r="H2276" s="15">
        <f t="shared" si="215"/>
        <v>-3763</v>
      </c>
      <c r="I2276" s="48" t="s">
        <v>5333</v>
      </c>
      <c r="J2276" s="49" t="s">
        <v>5334</v>
      </c>
      <c r="K2276" s="48">
        <v>-3763</v>
      </c>
      <c r="L2276" s="48" t="s">
        <v>10615</v>
      </c>
      <c r="M2276" s="49" t="s">
        <v>9369</v>
      </c>
      <c r="N2276" s="49"/>
      <c r="O2276" s="50" t="s">
        <v>5335</v>
      </c>
      <c r="P2276" s="50" t="s">
        <v>5305</v>
      </c>
    </row>
    <row r="2277" spans="1:16" ht="13.5" thickBot="1" x14ac:dyDescent="0.25">
      <c r="A2277" s="15" t="str">
        <f t="shared" si="210"/>
        <v> ST 29.245 </v>
      </c>
      <c r="B2277" s="21" t="str">
        <f t="shared" si="211"/>
        <v>I</v>
      </c>
      <c r="C2277" s="15">
        <f t="shared" si="212"/>
        <v>38703.786999999997</v>
      </c>
      <c r="D2277" s="19" t="str">
        <f t="shared" si="213"/>
        <v>vis</v>
      </c>
      <c r="E2277" s="47" t="e">
        <f>VLOOKUP(C2277,Active!C$21:E$693,3,FALSE)</f>
        <v>#N/A</v>
      </c>
      <c r="F2277" s="21" t="s">
        <v>9287</v>
      </c>
      <c r="G2277" s="19" t="str">
        <f t="shared" si="214"/>
        <v>38703.787</v>
      </c>
      <c r="H2277" s="15">
        <f t="shared" si="215"/>
        <v>-3762</v>
      </c>
      <c r="I2277" s="48" t="s">
        <v>5336</v>
      </c>
      <c r="J2277" s="49" t="s">
        <v>5337</v>
      </c>
      <c r="K2277" s="48">
        <v>-3762</v>
      </c>
      <c r="L2277" s="48" t="s">
        <v>10634</v>
      </c>
      <c r="M2277" s="49" t="s">
        <v>9369</v>
      </c>
      <c r="N2277" s="49"/>
      <c r="O2277" s="50" t="s">
        <v>8554</v>
      </c>
      <c r="P2277" s="50" t="s">
        <v>5305</v>
      </c>
    </row>
    <row r="2278" spans="1:16" ht="13.5" thickBot="1" x14ac:dyDescent="0.25">
      <c r="A2278" s="15" t="str">
        <f t="shared" si="210"/>
        <v>BAVM 18 </v>
      </c>
      <c r="B2278" s="21" t="str">
        <f t="shared" si="211"/>
        <v>I</v>
      </c>
      <c r="C2278" s="15">
        <f t="shared" si="212"/>
        <v>38707.370000000003</v>
      </c>
      <c r="D2278" s="19" t="str">
        <f t="shared" si="213"/>
        <v>vis</v>
      </c>
      <c r="E2278" s="47" t="e">
        <f>VLOOKUP(C2278,Active!C$21:E$693,3,FALSE)</f>
        <v>#N/A</v>
      </c>
      <c r="F2278" s="21" t="s">
        <v>9287</v>
      </c>
      <c r="G2278" s="19" t="str">
        <f t="shared" si="214"/>
        <v>38707.370</v>
      </c>
      <c r="H2278" s="15">
        <f t="shared" si="215"/>
        <v>-3759</v>
      </c>
      <c r="I2278" s="48" t="s">
        <v>5338</v>
      </c>
      <c r="J2278" s="49" t="s">
        <v>5339</v>
      </c>
      <c r="K2278" s="48">
        <v>-3759</v>
      </c>
      <c r="L2278" s="48" t="s">
        <v>9288</v>
      </c>
      <c r="M2278" s="49" t="s">
        <v>9369</v>
      </c>
      <c r="N2278" s="49"/>
      <c r="O2278" s="50" t="s">
        <v>11589</v>
      </c>
      <c r="P2278" s="51" t="s">
        <v>8307</v>
      </c>
    </row>
    <row r="2279" spans="1:16" ht="13.5" thickBot="1" x14ac:dyDescent="0.25">
      <c r="A2279" s="15" t="str">
        <f t="shared" si="210"/>
        <v> ST 29.245 </v>
      </c>
      <c r="B2279" s="21" t="str">
        <f t="shared" si="211"/>
        <v>I</v>
      </c>
      <c r="C2279" s="15">
        <f t="shared" si="212"/>
        <v>38708.567999999999</v>
      </c>
      <c r="D2279" s="19" t="str">
        <f t="shared" si="213"/>
        <v>vis</v>
      </c>
      <c r="E2279" s="47" t="e">
        <f>VLOOKUP(C2279,Active!C$21:E$693,3,FALSE)</f>
        <v>#N/A</v>
      </c>
      <c r="F2279" s="21" t="s">
        <v>9287</v>
      </c>
      <c r="G2279" s="19" t="str">
        <f t="shared" si="214"/>
        <v>38708.568</v>
      </c>
      <c r="H2279" s="15">
        <f t="shared" si="215"/>
        <v>-3758</v>
      </c>
      <c r="I2279" s="48" t="s">
        <v>5340</v>
      </c>
      <c r="J2279" s="49" t="s">
        <v>5341</v>
      </c>
      <c r="K2279" s="48">
        <v>-3758</v>
      </c>
      <c r="L2279" s="48" t="s">
        <v>10634</v>
      </c>
      <c r="M2279" s="49" t="s">
        <v>9369</v>
      </c>
      <c r="N2279" s="49"/>
      <c r="O2279" s="50" t="s">
        <v>5332</v>
      </c>
      <c r="P2279" s="50" t="s">
        <v>5305</v>
      </c>
    </row>
    <row r="2280" spans="1:16" ht="13.5" thickBot="1" x14ac:dyDescent="0.25">
      <c r="A2280" s="15" t="str">
        <f t="shared" si="210"/>
        <v> AJ 71.38 </v>
      </c>
      <c r="B2280" s="21" t="str">
        <f t="shared" si="211"/>
        <v>I</v>
      </c>
      <c r="C2280" s="15">
        <f t="shared" si="212"/>
        <v>38714.538500000002</v>
      </c>
      <c r="D2280" s="19" t="str">
        <f t="shared" si="213"/>
        <v>vis</v>
      </c>
      <c r="E2280" s="47" t="e">
        <f>VLOOKUP(C2280,Active!C$21:E$693,3,FALSE)</f>
        <v>#N/A</v>
      </c>
      <c r="F2280" s="21" t="s">
        <v>9287</v>
      </c>
      <c r="G2280" s="19" t="str">
        <f t="shared" si="214"/>
        <v>38714.5385</v>
      </c>
      <c r="H2280" s="15">
        <f t="shared" si="215"/>
        <v>-3753</v>
      </c>
      <c r="I2280" s="48" t="s">
        <v>5342</v>
      </c>
      <c r="J2280" s="49" t="s">
        <v>5343</v>
      </c>
      <c r="K2280" s="48">
        <v>-3753</v>
      </c>
      <c r="L2280" s="48" t="s">
        <v>5344</v>
      </c>
      <c r="M2280" s="49" t="s">
        <v>10601</v>
      </c>
      <c r="N2280" s="49" t="s">
        <v>10602</v>
      </c>
      <c r="O2280" s="50" t="s">
        <v>5321</v>
      </c>
      <c r="P2280" s="50" t="s">
        <v>5322</v>
      </c>
    </row>
    <row r="2281" spans="1:16" ht="13.5" thickBot="1" x14ac:dyDescent="0.25">
      <c r="A2281" s="15" t="str">
        <f t="shared" si="210"/>
        <v> ST 29.245 </v>
      </c>
      <c r="B2281" s="21" t="str">
        <f t="shared" si="211"/>
        <v>I</v>
      </c>
      <c r="C2281" s="15">
        <f t="shared" si="212"/>
        <v>38715.732000000004</v>
      </c>
      <c r="D2281" s="19" t="str">
        <f t="shared" si="213"/>
        <v>vis</v>
      </c>
      <c r="E2281" s="47" t="e">
        <f>VLOOKUP(C2281,Active!C$21:E$693,3,FALSE)</f>
        <v>#N/A</v>
      </c>
      <c r="F2281" s="21" t="s">
        <v>9287</v>
      </c>
      <c r="G2281" s="19" t="str">
        <f t="shared" si="214"/>
        <v>38715.732</v>
      </c>
      <c r="H2281" s="15">
        <f t="shared" si="215"/>
        <v>-3752</v>
      </c>
      <c r="I2281" s="48" t="s">
        <v>5345</v>
      </c>
      <c r="J2281" s="49" t="s">
        <v>5346</v>
      </c>
      <c r="K2281" s="48">
        <v>-3752</v>
      </c>
      <c r="L2281" s="48" t="s">
        <v>10595</v>
      </c>
      <c r="M2281" s="49" t="s">
        <v>9369</v>
      </c>
      <c r="N2281" s="49"/>
      <c r="O2281" s="50" t="s">
        <v>8554</v>
      </c>
      <c r="P2281" s="50" t="s">
        <v>5305</v>
      </c>
    </row>
    <row r="2282" spans="1:16" ht="13.5" thickBot="1" x14ac:dyDescent="0.25">
      <c r="A2282" s="15" t="str">
        <f t="shared" si="210"/>
        <v> ST 29.245 </v>
      </c>
      <c r="B2282" s="21" t="str">
        <f t="shared" si="211"/>
        <v>I</v>
      </c>
      <c r="C2282" s="15">
        <f t="shared" si="212"/>
        <v>38727.688000000002</v>
      </c>
      <c r="D2282" s="19" t="str">
        <f t="shared" si="213"/>
        <v>vis</v>
      </c>
      <c r="E2282" s="47" t="e">
        <f>VLOOKUP(C2282,Active!C$21:E$693,3,FALSE)</f>
        <v>#N/A</v>
      </c>
      <c r="F2282" s="21" t="s">
        <v>9287</v>
      </c>
      <c r="G2282" s="19" t="str">
        <f t="shared" si="214"/>
        <v>38727.688</v>
      </c>
      <c r="H2282" s="15">
        <f t="shared" si="215"/>
        <v>-3742</v>
      </c>
      <c r="I2282" s="48" t="s">
        <v>5349</v>
      </c>
      <c r="J2282" s="49" t="s">
        <v>5350</v>
      </c>
      <c r="K2282" s="48">
        <v>-3742</v>
      </c>
      <c r="L2282" s="48" t="s">
        <v>10625</v>
      </c>
      <c r="M2282" s="49" t="s">
        <v>9369</v>
      </c>
      <c r="N2282" s="49"/>
      <c r="O2282" s="50" t="s">
        <v>8554</v>
      </c>
      <c r="P2282" s="50" t="s">
        <v>5305</v>
      </c>
    </row>
    <row r="2283" spans="1:16" ht="13.5" thickBot="1" x14ac:dyDescent="0.25">
      <c r="A2283" s="15" t="str">
        <f t="shared" si="210"/>
        <v> ST 29.245 </v>
      </c>
      <c r="B2283" s="21" t="str">
        <f t="shared" si="211"/>
        <v>I</v>
      </c>
      <c r="C2283" s="15">
        <f t="shared" si="212"/>
        <v>38733.667000000001</v>
      </c>
      <c r="D2283" s="19" t="str">
        <f t="shared" si="213"/>
        <v>vis</v>
      </c>
      <c r="E2283" s="47" t="e">
        <f>VLOOKUP(C2283,Active!C$21:E$693,3,FALSE)</f>
        <v>#N/A</v>
      </c>
      <c r="F2283" s="21" t="s">
        <v>9287</v>
      </c>
      <c r="G2283" s="19" t="str">
        <f t="shared" si="214"/>
        <v>38733.667</v>
      </c>
      <c r="H2283" s="15">
        <f t="shared" si="215"/>
        <v>-3737</v>
      </c>
      <c r="I2283" s="48" t="s">
        <v>5351</v>
      </c>
      <c r="J2283" s="49" t="s">
        <v>5352</v>
      </c>
      <c r="K2283" s="48">
        <v>-3737</v>
      </c>
      <c r="L2283" s="48" t="s">
        <v>10639</v>
      </c>
      <c r="M2283" s="49" t="s">
        <v>9369</v>
      </c>
      <c r="N2283" s="49"/>
      <c r="O2283" s="50" t="s">
        <v>11401</v>
      </c>
      <c r="P2283" s="50" t="s">
        <v>5305</v>
      </c>
    </row>
    <row r="2284" spans="1:16" ht="13.5" thickBot="1" x14ac:dyDescent="0.25">
      <c r="A2284" s="15" t="str">
        <f t="shared" si="210"/>
        <v> ST 29.245 </v>
      </c>
      <c r="B2284" s="21" t="str">
        <f t="shared" si="211"/>
        <v>I</v>
      </c>
      <c r="C2284" s="15">
        <f t="shared" si="212"/>
        <v>38739.635000000002</v>
      </c>
      <c r="D2284" s="19" t="str">
        <f t="shared" si="213"/>
        <v>vis</v>
      </c>
      <c r="E2284" s="47" t="e">
        <f>VLOOKUP(C2284,Active!C$21:E$693,3,FALSE)</f>
        <v>#N/A</v>
      </c>
      <c r="F2284" s="21" t="s">
        <v>9287</v>
      </c>
      <c r="G2284" s="19" t="str">
        <f t="shared" si="214"/>
        <v>38739.635</v>
      </c>
      <c r="H2284" s="15">
        <f t="shared" si="215"/>
        <v>-3732</v>
      </c>
      <c r="I2284" s="48" t="s">
        <v>5353</v>
      </c>
      <c r="J2284" s="49" t="s">
        <v>5354</v>
      </c>
      <c r="K2284" s="48">
        <v>-3732</v>
      </c>
      <c r="L2284" s="48" t="s">
        <v>10509</v>
      </c>
      <c r="M2284" s="49" t="s">
        <v>9369</v>
      </c>
      <c r="N2284" s="49"/>
      <c r="O2284" s="50" t="s">
        <v>11489</v>
      </c>
      <c r="P2284" s="50" t="s">
        <v>5305</v>
      </c>
    </row>
    <row r="2285" spans="1:16" ht="13.5" thickBot="1" x14ac:dyDescent="0.25">
      <c r="A2285" s="15" t="str">
        <f t="shared" si="210"/>
        <v> ST 29.245 </v>
      </c>
      <c r="B2285" s="21" t="str">
        <f t="shared" si="211"/>
        <v>I</v>
      </c>
      <c r="C2285" s="15">
        <f t="shared" si="212"/>
        <v>38739.642999999996</v>
      </c>
      <c r="D2285" s="19" t="str">
        <f t="shared" si="213"/>
        <v>vis</v>
      </c>
      <c r="E2285" s="47" t="e">
        <f>VLOOKUP(C2285,Active!C$21:E$693,3,FALSE)</f>
        <v>#N/A</v>
      </c>
      <c r="F2285" s="21" t="s">
        <v>9287</v>
      </c>
      <c r="G2285" s="19" t="str">
        <f t="shared" si="214"/>
        <v>38739.643</v>
      </c>
      <c r="H2285" s="15">
        <f t="shared" si="215"/>
        <v>-3732</v>
      </c>
      <c r="I2285" s="48" t="s">
        <v>5355</v>
      </c>
      <c r="J2285" s="49" t="s">
        <v>5356</v>
      </c>
      <c r="K2285" s="48">
        <v>-3732</v>
      </c>
      <c r="L2285" s="48" t="s">
        <v>10639</v>
      </c>
      <c r="M2285" s="49" t="s">
        <v>9369</v>
      </c>
      <c r="N2285" s="49"/>
      <c r="O2285" s="50" t="s">
        <v>11401</v>
      </c>
      <c r="P2285" s="50" t="s">
        <v>5305</v>
      </c>
    </row>
    <row r="2286" spans="1:16" ht="13.5" thickBot="1" x14ac:dyDescent="0.25">
      <c r="A2286" s="15" t="str">
        <f t="shared" si="210"/>
        <v> AJ 71.38 </v>
      </c>
      <c r="B2286" s="21" t="str">
        <f t="shared" si="211"/>
        <v>I</v>
      </c>
      <c r="C2286" s="15">
        <f t="shared" si="212"/>
        <v>38745.615299999998</v>
      </c>
      <c r="D2286" s="19" t="str">
        <f t="shared" si="213"/>
        <v>vis</v>
      </c>
      <c r="E2286" s="47" t="e">
        <f>VLOOKUP(C2286,Active!C$21:E$693,3,FALSE)</f>
        <v>#N/A</v>
      </c>
      <c r="F2286" s="21" t="s">
        <v>9287</v>
      </c>
      <c r="G2286" s="19" t="str">
        <f t="shared" si="214"/>
        <v>38745.6153</v>
      </c>
      <c r="H2286" s="15">
        <f t="shared" si="215"/>
        <v>-3727</v>
      </c>
      <c r="I2286" s="48" t="s">
        <v>5357</v>
      </c>
      <c r="J2286" s="49" t="s">
        <v>5358</v>
      </c>
      <c r="K2286" s="48">
        <v>-3727</v>
      </c>
      <c r="L2286" s="48" t="s">
        <v>5359</v>
      </c>
      <c r="M2286" s="49" t="s">
        <v>10601</v>
      </c>
      <c r="N2286" s="49" t="s">
        <v>10602</v>
      </c>
      <c r="O2286" s="50" t="s">
        <v>5321</v>
      </c>
      <c r="P2286" s="50" t="s">
        <v>5322</v>
      </c>
    </row>
    <row r="2287" spans="1:16" ht="13.5" thickBot="1" x14ac:dyDescent="0.25">
      <c r="A2287" s="15" t="str">
        <f t="shared" si="210"/>
        <v> ST 29.245 </v>
      </c>
      <c r="B2287" s="21" t="str">
        <f t="shared" si="211"/>
        <v>I</v>
      </c>
      <c r="C2287" s="15">
        <f t="shared" si="212"/>
        <v>38751.595999999998</v>
      </c>
      <c r="D2287" s="19" t="str">
        <f t="shared" si="213"/>
        <v>vis</v>
      </c>
      <c r="E2287" s="47" t="e">
        <f>VLOOKUP(C2287,Active!C$21:E$693,3,FALSE)</f>
        <v>#N/A</v>
      </c>
      <c r="F2287" s="21" t="s">
        <v>9287</v>
      </c>
      <c r="G2287" s="19" t="str">
        <f t="shared" si="214"/>
        <v>38751.596</v>
      </c>
      <c r="H2287" s="15">
        <f t="shared" si="215"/>
        <v>-3722</v>
      </c>
      <c r="I2287" s="48" t="s">
        <v>5360</v>
      </c>
      <c r="J2287" s="49" t="s">
        <v>5361</v>
      </c>
      <c r="K2287" s="48">
        <v>-3722</v>
      </c>
      <c r="L2287" s="48" t="s">
        <v>10639</v>
      </c>
      <c r="M2287" s="49" t="s">
        <v>9369</v>
      </c>
      <c r="N2287" s="49"/>
      <c r="O2287" s="50" t="s">
        <v>11401</v>
      </c>
      <c r="P2287" s="50" t="s">
        <v>5305</v>
      </c>
    </row>
    <row r="2288" spans="1:16" ht="13.5" thickBot="1" x14ac:dyDescent="0.25">
      <c r="A2288" s="15" t="str">
        <f t="shared" si="210"/>
        <v> ST 29.245 </v>
      </c>
      <c r="B2288" s="21" t="str">
        <f t="shared" si="211"/>
        <v>I</v>
      </c>
      <c r="C2288" s="15">
        <f t="shared" si="212"/>
        <v>38758.798999999999</v>
      </c>
      <c r="D2288" s="19" t="str">
        <f t="shared" si="213"/>
        <v>vis</v>
      </c>
      <c r="E2288" s="47" t="e">
        <f>VLOOKUP(C2288,Active!C$21:E$693,3,FALSE)</f>
        <v>#N/A</v>
      </c>
      <c r="F2288" s="21" t="s">
        <v>9287</v>
      </c>
      <c r="G2288" s="19" t="str">
        <f t="shared" si="214"/>
        <v>38758.799</v>
      </c>
      <c r="H2288" s="15">
        <f t="shared" si="215"/>
        <v>-3716</v>
      </c>
      <c r="I2288" s="48" t="s">
        <v>5362</v>
      </c>
      <c r="J2288" s="49" t="s">
        <v>5363</v>
      </c>
      <c r="K2288" s="48">
        <v>-3716</v>
      </c>
      <c r="L2288" s="48" t="s">
        <v>5364</v>
      </c>
      <c r="M2288" s="49" t="s">
        <v>9369</v>
      </c>
      <c r="N2288" s="49"/>
      <c r="O2288" s="50" t="s">
        <v>11466</v>
      </c>
      <c r="P2288" s="50" t="s">
        <v>5305</v>
      </c>
    </row>
    <row r="2289" spans="1:16" ht="13.5" thickBot="1" x14ac:dyDescent="0.25">
      <c r="A2289" s="15" t="str">
        <f t="shared" si="210"/>
        <v> BRNO 5 </v>
      </c>
      <c r="B2289" s="21" t="str">
        <f t="shared" si="211"/>
        <v>I</v>
      </c>
      <c r="C2289" s="15">
        <f t="shared" si="212"/>
        <v>38780.281999999999</v>
      </c>
      <c r="D2289" s="19" t="str">
        <f t="shared" si="213"/>
        <v>vis</v>
      </c>
      <c r="E2289" s="47" t="e">
        <f>VLOOKUP(C2289,Active!C$21:E$693,3,FALSE)</f>
        <v>#N/A</v>
      </c>
      <c r="F2289" s="21" t="s">
        <v>9287</v>
      </c>
      <c r="G2289" s="19" t="str">
        <f t="shared" si="214"/>
        <v>38780.282</v>
      </c>
      <c r="H2289" s="15">
        <f t="shared" si="215"/>
        <v>-3698</v>
      </c>
      <c r="I2289" s="48" t="s">
        <v>5368</v>
      </c>
      <c r="J2289" s="49" t="s">
        <v>5369</v>
      </c>
      <c r="K2289" s="48">
        <v>-3698</v>
      </c>
      <c r="L2289" s="48" t="s">
        <v>10639</v>
      </c>
      <c r="M2289" s="49" t="s">
        <v>9369</v>
      </c>
      <c r="N2289" s="49"/>
      <c r="O2289" s="50" t="s">
        <v>5212</v>
      </c>
      <c r="P2289" s="50" t="s">
        <v>5370</v>
      </c>
    </row>
    <row r="2290" spans="1:16" ht="13.5" thickBot="1" x14ac:dyDescent="0.25">
      <c r="A2290" s="15" t="str">
        <f t="shared" si="210"/>
        <v> BRNO 5 </v>
      </c>
      <c r="B2290" s="21" t="str">
        <f t="shared" si="211"/>
        <v>I</v>
      </c>
      <c r="C2290" s="15">
        <f t="shared" si="212"/>
        <v>38780.290999999997</v>
      </c>
      <c r="D2290" s="19" t="str">
        <f t="shared" si="213"/>
        <v>vis</v>
      </c>
      <c r="E2290" s="47" t="e">
        <f>VLOOKUP(C2290,Active!C$21:E$693,3,FALSE)</f>
        <v>#N/A</v>
      </c>
      <c r="F2290" s="21" t="s">
        <v>9287</v>
      </c>
      <c r="G2290" s="19" t="str">
        <f t="shared" si="214"/>
        <v>38780.291</v>
      </c>
      <c r="H2290" s="15">
        <f t="shared" si="215"/>
        <v>-3698</v>
      </c>
      <c r="I2290" s="48" t="s">
        <v>5371</v>
      </c>
      <c r="J2290" s="49" t="s">
        <v>5372</v>
      </c>
      <c r="K2290" s="48">
        <v>-3698</v>
      </c>
      <c r="L2290" s="48" t="s">
        <v>10699</v>
      </c>
      <c r="M2290" s="49" t="s">
        <v>9369</v>
      </c>
      <c r="N2290" s="49"/>
      <c r="O2290" s="50" t="s">
        <v>8411</v>
      </c>
      <c r="P2290" s="50" t="s">
        <v>5370</v>
      </c>
    </row>
    <row r="2291" spans="1:16" ht="13.5" thickBot="1" x14ac:dyDescent="0.25">
      <c r="A2291" s="15" t="str">
        <f t="shared" si="210"/>
        <v>BAVM 18 </v>
      </c>
      <c r="B2291" s="21" t="str">
        <f t="shared" si="211"/>
        <v>I</v>
      </c>
      <c r="C2291" s="15">
        <f t="shared" si="212"/>
        <v>38817.336000000003</v>
      </c>
      <c r="D2291" s="19" t="str">
        <f t="shared" si="213"/>
        <v>vis</v>
      </c>
      <c r="E2291" s="47" t="e">
        <f>VLOOKUP(C2291,Active!C$21:E$693,3,FALSE)</f>
        <v>#N/A</v>
      </c>
      <c r="F2291" s="21" t="s">
        <v>9287</v>
      </c>
      <c r="G2291" s="19" t="str">
        <f t="shared" si="214"/>
        <v>38817.336</v>
      </c>
      <c r="H2291" s="15">
        <f t="shared" si="215"/>
        <v>-3667</v>
      </c>
      <c r="I2291" s="48" t="s">
        <v>5381</v>
      </c>
      <c r="J2291" s="49" t="s">
        <v>5382</v>
      </c>
      <c r="K2291" s="48">
        <v>-3667</v>
      </c>
      <c r="L2291" s="48" t="s">
        <v>10817</v>
      </c>
      <c r="M2291" s="49" t="s">
        <v>9369</v>
      </c>
      <c r="N2291" s="49"/>
      <c r="O2291" s="50" t="s">
        <v>11589</v>
      </c>
      <c r="P2291" s="51" t="s">
        <v>8307</v>
      </c>
    </row>
    <row r="2292" spans="1:16" ht="13.5" thickBot="1" x14ac:dyDescent="0.25">
      <c r="A2292" s="15" t="str">
        <f t="shared" si="210"/>
        <v> BRNO 5 </v>
      </c>
      <c r="B2292" s="21" t="str">
        <f t="shared" si="211"/>
        <v>I</v>
      </c>
      <c r="C2292" s="15">
        <f t="shared" si="212"/>
        <v>38817.337</v>
      </c>
      <c r="D2292" s="19" t="str">
        <f t="shared" si="213"/>
        <v>vis</v>
      </c>
      <c r="E2292" s="47" t="e">
        <f>VLOOKUP(C2292,Active!C$21:E$693,3,FALSE)</f>
        <v>#N/A</v>
      </c>
      <c r="F2292" s="21" t="s">
        <v>9287</v>
      </c>
      <c r="G2292" s="19" t="str">
        <f t="shared" si="214"/>
        <v>38817.337</v>
      </c>
      <c r="H2292" s="15">
        <f t="shared" si="215"/>
        <v>-3667</v>
      </c>
      <c r="I2292" s="48" t="s">
        <v>5383</v>
      </c>
      <c r="J2292" s="49" t="s">
        <v>5384</v>
      </c>
      <c r="K2292" s="48">
        <v>-3667</v>
      </c>
      <c r="L2292" s="48" t="s">
        <v>10615</v>
      </c>
      <c r="M2292" s="49" t="s">
        <v>9369</v>
      </c>
      <c r="N2292" s="49"/>
      <c r="O2292" s="50" t="s">
        <v>8411</v>
      </c>
      <c r="P2292" s="50" t="s">
        <v>5370</v>
      </c>
    </row>
    <row r="2293" spans="1:16" ht="13.5" thickBot="1" x14ac:dyDescent="0.25">
      <c r="A2293" s="15" t="str">
        <f t="shared" si="210"/>
        <v> BRNO 5 </v>
      </c>
      <c r="B2293" s="21" t="str">
        <f t="shared" si="211"/>
        <v>I</v>
      </c>
      <c r="C2293" s="15">
        <f t="shared" si="212"/>
        <v>38817.338000000003</v>
      </c>
      <c r="D2293" s="19" t="str">
        <f t="shared" si="213"/>
        <v>vis</v>
      </c>
      <c r="E2293" s="47" t="e">
        <f>VLOOKUP(C2293,Active!C$21:E$693,3,FALSE)</f>
        <v>#N/A</v>
      </c>
      <c r="F2293" s="21" t="s">
        <v>9287</v>
      </c>
      <c r="G2293" s="19" t="str">
        <f t="shared" si="214"/>
        <v>38817.338</v>
      </c>
      <c r="H2293" s="15">
        <f t="shared" si="215"/>
        <v>-3667</v>
      </c>
      <c r="I2293" s="48" t="s">
        <v>5385</v>
      </c>
      <c r="J2293" s="49" t="s">
        <v>5386</v>
      </c>
      <c r="K2293" s="48">
        <v>-3667</v>
      </c>
      <c r="L2293" s="48" t="s">
        <v>10685</v>
      </c>
      <c r="M2293" s="49" t="s">
        <v>9369</v>
      </c>
      <c r="N2293" s="49"/>
      <c r="O2293" s="50" t="s">
        <v>8329</v>
      </c>
      <c r="P2293" s="50" t="s">
        <v>5370</v>
      </c>
    </row>
    <row r="2294" spans="1:16" ht="13.5" thickBot="1" x14ac:dyDescent="0.25">
      <c r="A2294" s="15" t="str">
        <f t="shared" si="210"/>
        <v> BRNO 5 </v>
      </c>
      <c r="B2294" s="21" t="str">
        <f t="shared" si="211"/>
        <v>I</v>
      </c>
      <c r="C2294" s="15">
        <f t="shared" si="212"/>
        <v>38817.339999999997</v>
      </c>
      <c r="D2294" s="19" t="str">
        <f t="shared" si="213"/>
        <v>vis</v>
      </c>
      <c r="E2294" s="47" t="e">
        <f>VLOOKUP(C2294,Active!C$21:E$693,3,FALSE)</f>
        <v>#N/A</v>
      </c>
      <c r="F2294" s="21" t="s">
        <v>9287</v>
      </c>
      <c r="G2294" s="19" t="str">
        <f t="shared" si="214"/>
        <v>38817.340</v>
      </c>
      <c r="H2294" s="15">
        <f t="shared" si="215"/>
        <v>-3667</v>
      </c>
      <c r="I2294" s="48" t="s">
        <v>5387</v>
      </c>
      <c r="J2294" s="49" t="s">
        <v>5388</v>
      </c>
      <c r="K2294" s="48">
        <v>-3667</v>
      </c>
      <c r="L2294" s="48" t="s">
        <v>10742</v>
      </c>
      <c r="M2294" s="49" t="s">
        <v>9369</v>
      </c>
      <c r="N2294" s="49"/>
      <c r="O2294" s="50" t="s">
        <v>8339</v>
      </c>
      <c r="P2294" s="50" t="s">
        <v>5370</v>
      </c>
    </row>
    <row r="2295" spans="1:16" ht="13.5" thickBot="1" x14ac:dyDescent="0.25">
      <c r="A2295" s="15" t="str">
        <f t="shared" si="210"/>
        <v> BAC 17.125 </v>
      </c>
      <c r="B2295" s="21" t="str">
        <f t="shared" si="211"/>
        <v>I</v>
      </c>
      <c r="C2295" s="15">
        <f t="shared" si="212"/>
        <v>38829.281799999997</v>
      </c>
      <c r="D2295" s="19" t="str">
        <f t="shared" si="213"/>
        <v>vis</v>
      </c>
      <c r="E2295" s="47" t="e">
        <f>VLOOKUP(C2295,Active!C$21:E$693,3,FALSE)</f>
        <v>#N/A</v>
      </c>
      <c r="F2295" s="21" t="s">
        <v>9287</v>
      </c>
      <c r="G2295" s="19" t="str">
        <f t="shared" si="214"/>
        <v>38829.2818</v>
      </c>
      <c r="H2295" s="15">
        <f t="shared" si="215"/>
        <v>-3657</v>
      </c>
      <c r="I2295" s="48" t="s">
        <v>5391</v>
      </c>
      <c r="J2295" s="49" t="s">
        <v>5392</v>
      </c>
      <c r="K2295" s="48">
        <v>-3657</v>
      </c>
      <c r="L2295" s="48" t="s">
        <v>5393</v>
      </c>
      <c r="M2295" s="49" t="s">
        <v>10601</v>
      </c>
      <c r="N2295" s="49" t="s">
        <v>10602</v>
      </c>
      <c r="O2295" s="50" t="s">
        <v>5394</v>
      </c>
      <c r="P2295" s="50" t="s">
        <v>5395</v>
      </c>
    </row>
    <row r="2296" spans="1:16" ht="13.5" thickBot="1" x14ac:dyDescent="0.25">
      <c r="A2296" s="15" t="str">
        <f t="shared" si="210"/>
        <v>BAVM 18 </v>
      </c>
      <c r="B2296" s="21" t="str">
        <f t="shared" si="211"/>
        <v>I</v>
      </c>
      <c r="C2296" s="15">
        <f t="shared" si="212"/>
        <v>38829.283000000003</v>
      </c>
      <c r="D2296" s="19" t="str">
        <f t="shared" si="213"/>
        <v>vis</v>
      </c>
      <c r="E2296" s="47" t="e">
        <f>VLOOKUP(C2296,Active!C$21:E$693,3,FALSE)</f>
        <v>#N/A</v>
      </c>
      <c r="F2296" s="21" t="s">
        <v>9287</v>
      </c>
      <c r="G2296" s="19" t="str">
        <f t="shared" si="214"/>
        <v>38829.283</v>
      </c>
      <c r="H2296" s="15">
        <f t="shared" si="215"/>
        <v>-3657</v>
      </c>
      <c r="I2296" s="48" t="s">
        <v>5396</v>
      </c>
      <c r="J2296" s="49" t="s">
        <v>5397</v>
      </c>
      <c r="K2296" s="48">
        <v>-3657</v>
      </c>
      <c r="L2296" s="48" t="s">
        <v>10631</v>
      </c>
      <c r="M2296" s="49" t="s">
        <v>9369</v>
      </c>
      <c r="N2296" s="49"/>
      <c r="O2296" s="50" t="s">
        <v>5248</v>
      </c>
      <c r="P2296" s="51" t="s">
        <v>8307</v>
      </c>
    </row>
    <row r="2297" spans="1:16" ht="13.5" thickBot="1" x14ac:dyDescent="0.25">
      <c r="A2297" s="15" t="str">
        <f t="shared" si="210"/>
        <v>BAVM 18 </v>
      </c>
      <c r="B2297" s="21" t="str">
        <f t="shared" si="211"/>
        <v>I</v>
      </c>
      <c r="C2297" s="15">
        <f t="shared" si="212"/>
        <v>38829.290999999997</v>
      </c>
      <c r="D2297" s="19" t="str">
        <f t="shared" si="213"/>
        <v>vis</v>
      </c>
      <c r="E2297" s="47" t="e">
        <f>VLOOKUP(C2297,Active!C$21:E$693,3,FALSE)</f>
        <v>#N/A</v>
      </c>
      <c r="F2297" s="21" t="s">
        <v>9287</v>
      </c>
      <c r="G2297" s="19" t="str">
        <f t="shared" si="214"/>
        <v>38829.291</v>
      </c>
      <c r="H2297" s="15">
        <f t="shared" si="215"/>
        <v>-3657</v>
      </c>
      <c r="I2297" s="48" t="s">
        <v>5398</v>
      </c>
      <c r="J2297" s="49" t="s">
        <v>5399</v>
      </c>
      <c r="K2297" s="48">
        <v>-3657</v>
      </c>
      <c r="L2297" s="48" t="s">
        <v>10734</v>
      </c>
      <c r="M2297" s="49" t="s">
        <v>9369</v>
      </c>
      <c r="N2297" s="49"/>
      <c r="O2297" s="50" t="s">
        <v>7739</v>
      </c>
      <c r="P2297" s="51" t="s">
        <v>8307</v>
      </c>
    </row>
    <row r="2298" spans="1:16" ht="13.5" thickBot="1" x14ac:dyDescent="0.25">
      <c r="A2298" s="15" t="str">
        <f t="shared" si="210"/>
        <v> AA 16.158 </v>
      </c>
      <c r="B2298" s="21" t="str">
        <f t="shared" si="211"/>
        <v>I</v>
      </c>
      <c r="C2298" s="15">
        <f t="shared" si="212"/>
        <v>38842.428999999996</v>
      </c>
      <c r="D2298" s="19" t="str">
        <f t="shared" si="213"/>
        <v>vis</v>
      </c>
      <c r="E2298" s="47" t="e">
        <f>VLOOKUP(C2298,Active!C$21:E$693,3,FALSE)</f>
        <v>#N/A</v>
      </c>
      <c r="F2298" s="21" t="s">
        <v>9287</v>
      </c>
      <c r="G2298" s="19" t="str">
        <f t="shared" si="214"/>
        <v>38842.429</v>
      </c>
      <c r="H2298" s="15">
        <f t="shared" si="215"/>
        <v>-3646</v>
      </c>
      <c r="I2298" s="48" t="s">
        <v>5405</v>
      </c>
      <c r="J2298" s="49" t="s">
        <v>5406</v>
      </c>
      <c r="K2298" s="48">
        <v>-3646</v>
      </c>
      <c r="L2298" s="48" t="s">
        <v>10586</v>
      </c>
      <c r="M2298" s="49" t="s">
        <v>9369</v>
      </c>
      <c r="N2298" s="49"/>
      <c r="O2298" s="50" t="s">
        <v>5407</v>
      </c>
      <c r="P2298" s="50" t="s">
        <v>5408</v>
      </c>
    </row>
    <row r="2299" spans="1:16" ht="13.5" thickBot="1" x14ac:dyDescent="0.25">
      <c r="A2299" s="15" t="str">
        <f t="shared" si="210"/>
        <v> BRNO 5 </v>
      </c>
      <c r="B2299" s="21" t="str">
        <f t="shared" si="211"/>
        <v>I</v>
      </c>
      <c r="C2299" s="15">
        <f t="shared" si="212"/>
        <v>38842.434000000001</v>
      </c>
      <c r="D2299" s="19" t="str">
        <f t="shared" si="213"/>
        <v>vis</v>
      </c>
      <c r="E2299" s="47" t="e">
        <f>VLOOKUP(C2299,Active!C$21:E$693,3,FALSE)</f>
        <v>#N/A</v>
      </c>
      <c r="F2299" s="21" t="s">
        <v>9287</v>
      </c>
      <c r="G2299" s="19" t="str">
        <f t="shared" si="214"/>
        <v>38842.434</v>
      </c>
      <c r="H2299" s="15">
        <f t="shared" si="215"/>
        <v>-3646</v>
      </c>
      <c r="I2299" s="48" t="s">
        <v>5409</v>
      </c>
      <c r="J2299" s="49" t="s">
        <v>5410</v>
      </c>
      <c r="K2299" s="48">
        <v>-3646</v>
      </c>
      <c r="L2299" s="48" t="s">
        <v>7644</v>
      </c>
      <c r="M2299" s="49" t="s">
        <v>9369</v>
      </c>
      <c r="N2299" s="49"/>
      <c r="O2299" s="50" t="s">
        <v>8411</v>
      </c>
      <c r="P2299" s="50" t="s">
        <v>5370</v>
      </c>
    </row>
    <row r="2300" spans="1:16" ht="13.5" thickBot="1" x14ac:dyDescent="0.25">
      <c r="A2300" s="15" t="str">
        <f t="shared" si="210"/>
        <v> BRNO 5 </v>
      </c>
      <c r="B2300" s="21" t="str">
        <f t="shared" si="211"/>
        <v>I</v>
      </c>
      <c r="C2300" s="15">
        <f t="shared" si="212"/>
        <v>38854.387000000002</v>
      </c>
      <c r="D2300" s="19" t="str">
        <f t="shared" si="213"/>
        <v>vis</v>
      </c>
      <c r="E2300" s="47" t="e">
        <f>VLOOKUP(C2300,Active!C$21:E$693,3,FALSE)</f>
        <v>#N/A</v>
      </c>
      <c r="F2300" s="21" t="s">
        <v>9287</v>
      </c>
      <c r="G2300" s="19" t="str">
        <f t="shared" si="214"/>
        <v>38854.387</v>
      </c>
      <c r="H2300" s="15">
        <f t="shared" si="215"/>
        <v>-3636</v>
      </c>
      <c r="I2300" s="48" t="s">
        <v>5411</v>
      </c>
      <c r="J2300" s="49" t="s">
        <v>5412</v>
      </c>
      <c r="K2300" s="48">
        <v>-3636</v>
      </c>
      <c r="L2300" s="48" t="s">
        <v>10639</v>
      </c>
      <c r="M2300" s="49" t="s">
        <v>9369</v>
      </c>
      <c r="N2300" s="49"/>
      <c r="O2300" s="50" t="s">
        <v>8411</v>
      </c>
      <c r="P2300" s="50" t="s">
        <v>5370</v>
      </c>
    </row>
    <row r="2301" spans="1:16" ht="13.5" thickBot="1" x14ac:dyDescent="0.25">
      <c r="A2301" s="15" t="str">
        <f t="shared" si="210"/>
        <v>BAVM 18 </v>
      </c>
      <c r="B2301" s="21" t="str">
        <f t="shared" si="211"/>
        <v>I</v>
      </c>
      <c r="C2301" s="15">
        <f t="shared" si="212"/>
        <v>38854.387999999999</v>
      </c>
      <c r="D2301" s="19" t="str">
        <f t="shared" si="213"/>
        <v>vis</v>
      </c>
      <c r="E2301" s="47" t="e">
        <f>VLOOKUP(C2301,Active!C$21:E$693,3,FALSE)</f>
        <v>#N/A</v>
      </c>
      <c r="F2301" s="21" t="s">
        <v>9287</v>
      </c>
      <c r="G2301" s="19" t="str">
        <f t="shared" si="214"/>
        <v>38854.388</v>
      </c>
      <c r="H2301" s="15">
        <f t="shared" si="215"/>
        <v>-3636</v>
      </c>
      <c r="I2301" s="48" t="s">
        <v>5413</v>
      </c>
      <c r="J2301" s="49" t="s">
        <v>5414</v>
      </c>
      <c r="K2301" s="48">
        <v>-3636</v>
      </c>
      <c r="L2301" s="48" t="s">
        <v>10634</v>
      </c>
      <c r="M2301" s="49" t="s">
        <v>9369</v>
      </c>
      <c r="N2301" s="49"/>
      <c r="O2301" s="50" t="s">
        <v>8545</v>
      </c>
      <c r="P2301" s="51" t="s">
        <v>8307</v>
      </c>
    </row>
    <row r="2302" spans="1:16" ht="13.5" thickBot="1" x14ac:dyDescent="0.25">
      <c r="A2302" s="15" t="str">
        <f t="shared" si="210"/>
        <v>BAVM 18 </v>
      </c>
      <c r="B2302" s="21" t="str">
        <f t="shared" si="211"/>
        <v>I</v>
      </c>
      <c r="C2302" s="15">
        <f t="shared" si="212"/>
        <v>38854.39</v>
      </c>
      <c r="D2302" s="19" t="str">
        <f t="shared" si="213"/>
        <v>vis</v>
      </c>
      <c r="E2302" s="47" t="e">
        <f>VLOOKUP(C2302,Active!C$21:E$693,3,FALSE)</f>
        <v>#N/A</v>
      </c>
      <c r="F2302" s="21" t="s">
        <v>9287</v>
      </c>
      <c r="G2302" s="19" t="str">
        <f t="shared" si="214"/>
        <v>38854.390</v>
      </c>
      <c r="H2302" s="15">
        <f t="shared" si="215"/>
        <v>-3636</v>
      </c>
      <c r="I2302" s="48" t="s">
        <v>5415</v>
      </c>
      <c r="J2302" s="49" t="s">
        <v>5416</v>
      </c>
      <c r="K2302" s="48">
        <v>-3636</v>
      </c>
      <c r="L2302" s="48" t="s">
        <v>10685</v>
      </c>
      <c r="M2302" s="49" t="s">
        <v>9369</v>
      </c>
      <c r="N2302" s="49"/>
      <c r="O2302" s="50" t="s">
        <v>5417</v>
      </c>
      <c r="P2302" s="51" t="s">
        <v>8307</v>
      </c>
    </row>
    <row r="2303" spans="1:16" ht="13.5" thickBot="1" x14ac:dyDescent="0.25">
      <c r="A2303" s="15" t="str">
        <f t="shared" si="210"/>
        <v> BRNO 5 </v>
      </c>
      <c r="B2303" s="21" t="str">
        <f t="shared" si="211"/>
        <v>I</v>
      </c>
      <c r="C2303" s="15">
        <f t="shared" si="212"/>
        <v>38866.336000000003</v>
      </c>
      <c r="D2303" s="19" t="str">
        <f t="shared" si="213"/>
        <v>vis</v>
      </c>
      <c r="E2303" s="47" t="e">
        <f>VLOOKUP(C2303,Active!C$21:E$693,3,FALSE)</f>
        <v>#N/A</v>
      </c>
      <c r="F2303" s="21" t="s">
        <v>9287</v>
      </c>
      <c r="G2303" s="19" t="str">
        <f t="shared" si="214"/>
        <v>38866.336</v>
      </c>
      <c r="H2303" s="15">
        <f t="shared" si="215"/>
        <v>-3626</v>
      </c>
      <c r="I2303" s="48" t="s">
        <v>5418</v>
      </c>
      <c r="J2303" s="49" t="s">
        <v>5419</v>
      </c>
      <c r="K2303" s="48">
        <v>-3626</v>
      </c>
      <c r="L2303" s="48" t="s">
        <v>10631</v>
      </c>
      <c r="M2303" s="49" t="s">
        <v>9369</v>
      </c>
      <c r="N2303" s="49"/>
      <c r="O2303" s="50" t="s">
        <v>8411</v>
      </c>
      <c r="P2303" s="50" t="s">
        <v>5370</v>
      </c>
    </row>
    <row r="2304" spans="1:16" ht="13.5" thickBot="1" x14ac:dyDescent="0.25">
      <c r="A2304" s="15" t="str">
        <f t="shared" si="210"/>
        <v>BAVM 18 </v>
      </c>
      <c r="B2304" s="21" t="str">
        <f t="shared" si="211"/>
        <v>I</v>
      </c>
      <c r="C2304" s="15">
        <f t="shared" si="212"/>
        <v>38903.39</v>
      </c>
      <c r="D2304" s="19" t="str">
        <f t="shared" si="213"/>
        <v>vis</v>
      </c>
      <c r="E2304" s="47" t="e">
        <f>VLOOKUP(C2304,Active!C$21:E$693,3,FALSE)</f>
        <v>#N/A</v>
      </c>
      <c r="F2304" s="21" t="s">
        <v>9287</v>
      </c>
      <c r="G2304" s="19" t="str">
        <f t="shared" si="214"/>
        <v>38903.390</v>
      </c>
      <c r="H2304" s="15">
        <f t="shared" si="215"/>
        <v>-3595</v>
      </c>
      <c r="I2304" s="48" t="s">
        <v>5420</v>
      </c>
      <c r="J2304" s="49" t="s">
        <v>5421</v>
      </c>
      <c r="K2304" s="48">
        <v>-3595</v>
      </c>
      <c r="L2304" s="48" t="s">
        <v>9288</v>
      </c>
      <c r="M2304" s="49" t="s">
        <v>9369</v>
      </c>
      <c r="N2304" s="49"/>
      <c r="O2304" s="50" t="s">
        <v>11214</v>
      </c>
      <c r="P2304" s="51" t="s">
        <v>8307</v>
      </c>
    </row>
    <row r="2305" spans="1:16" ht="13.5" thickBot="1" x14ac:dyDescent="0.25">
      <c r="A2305" s="15" t="str">
        <f t="shared" si="210"/>
        <v> AA 16.158 </v>
      </c>
      <c r="B2305" s="21" t="str">
        <f t="shared" si="211"/>
        <v>I</v>
      </c>
      <c r="C2305" s="15">
        <f t="shared" si="212"/>
        <v>38934.466999999997</v>
      </c>
      <c r="D2305" s="19" t="str">
        <f t="shared" si="213"/>
        <v>vis</v>
      </c>
      <c r="E2305" s="47" t="e">
        <f>VLOOKUP(C2305,Active!C$21:E$693,3,FALSE)</f>
        <v>#N/A</v>
      </c>
      <c r="F2305" s="21" t="s">
        <v>9287</v>
      </c>
      <c r="G2305" s="19" t="str">
        <f t="shared" si="214"/>
        <v>38934.467</v>
      </c>
      <c r="H2305" s="15">
        <f t="shared" si="215"/>
        <v>-3569</v>
      </c>
      <c r="I2305" s="48" t="s">
        <v>5422</v>
      </c>
      <c r="J2305" s="49" t="s">
        <v>5423</v>
      </c>
      <c r="K2305" s="48">
        <v>-3569</v>
      </c>
      <c r="L2305" s="48" t="s">
        <v>9288</v>
      </c>
      <c r="M2305" s="49" t="s">
        <v>9369</v>
      </c>
      <c r="N2305" s="49"/>
      <c r="O2305" s="50" t="s">
        <v>5407</v>
      </c>
      <c r="P2305" s="50" t="s">
        <v>5408</v>
      </c>
    </row>
    <row r="2306" spans="1:16" ht="13.5" thickBot="1" x14ac:dyDescent="0.25">
      <c r="A2306" s="15" t="str">
        <f t="shared" si="210"/>
        <v>BAVM 18 </v>
      </c>
      <c r="B2306" s="21" t="str">
        <f t="shared" si="211"/>
        <v>I</v>
      </c>
      <c r="C2306" s="15">
        <f t="shared" si="212"/>
        <v>38940.440999999999</v>
      </c>
      <c r="D2306" s="19" t="str">
        <f t="shared" si="213"/>
        <v>vis</v>
      </c>
      <c r="E2306" s="47" t="e">
        <f>VLOOKUP(C2306,Active!C$21:E$693,3,FALSE)</f>
        <v>#N/A</v>
      </c>
      <c r="F2306" s="21" t="s">
        <v>9287</v>
      </c>
      <c r="G2306" s="19" t="str">
        <f t="shared" si="214"/>
        <v>38940.441</v>
      </c>
      <c r="H2306" s="15">
        <f t="shared" si="215"/>
        <v>-3564</v>
      </c>
      <c r="I2306" s="48" t="s">
        <v>5424</v>
      </c>
      <c r="J2306" s="49" t="s">
        <v>5425</v>
      </c>
      <c r="K2306" s="48">
        <v>-3564</v>
      </c>
      <c r="L2306" s="48" t="s">
        <v>10631</v>
      </c>
      <c r="M2306" s="49" t="s">
        <v>9369</v>
      </c>
      <c r="N2306" s="49"/>
      <c r="O2306" s="50" t="s">
        <v>11214</v>
      </c>
      <c r="P2306" s="51" t="s">
        <v>8307</v>
      </c>
    </row>
    <row r="2307" spans="1:16" ht="13.5" thickBot="1" x14ac:dyDescent="0.25">
      <c r="A2307" s="15" t="str">
        <f t="shared" si="210"/>
        <v>BAVM 18 </v>
      </c>
      <c r="B2307" s="21" t="str">
        <f t="shared" si="211"/>
        <v>I</v>
      </c>
      <c r="C2307" s="15">
        <f t="shared" si="212"/>
        <v>38940.442000000003</v>
      </c>
      <c r="D2307" s="19" t="str">
        <f t="shared" si="213"/>
        <v>vis</v>
      </c>
      <c r="E2307" s="47" t="e">
        <f>VLOOKUP(C2307,Active!C$21:E$693,3,FALSE)</f>
        <v>#N/A</v>
      </c>
      <c r="F2307" s="21" t="s">
        <v>9287</v>
      </c>
      <c r="G2307" s="19" t="str">
        <f t="shared" si="214"/>
        <v>38940.442</v>
      </c>
      <c r="H2307" s="15">
        <f t="shared" si="215"/>
        <v>-3564</v>
      </c>
      <c r="I2307" s="48" t="s">
        <v>5426</v>
      </c>
      <c r="J2307" s="49" t="s">
        <v>5427</v>
      </c>
      <c r="K2307" s="48">
        <v>-3564</v>
      </c>
      <c r="L2307" s="48" t="s">
        <v>10625</v>
      </c>
      <c r="M2307" s="49" t="s">
        <v>9369</v>
      </c>
      <c r="N2307" s="49"/>
      <c r="O2307" s="50" t="s">
        <v>8545</v>
      </c>
      <c r="P2307" s="51" t="s">
        <v>8307</v>
      </c>
    </row>
    <row r="2308" spans="1:16" ht="13.5" thickBot="1" x14ac:dyDescent="0.25">
      <c r="A2308" s="15" t="str">
        <f t="shared" si="210"/>
        <v>BAVM 18 </v>
      </c>
      <c r="B2308" s="21" t="str">
        <f t="shared" si="211"/>
        <v>I</v>
      </c>
      <c r="C2308" s="15">
        <f t="shared" si="212"/>
        <v>38960.758000000002</v>
      </c>
      <c r="D2308" s="19" t="str">
        <f t="shared" si="213"/>
        <v>vis</v>
      </c>
      <c r="E2308" s="47" t="e">
        <f>VLOOKUP(C2308,Active!C$21:E$693,3,FALSE)</f>
        <v>#N/A</v>
      </c>
      <c r="F2308" s="21" t="s">
        <v>9287</v>
      </c>
      <c r="G2308" s="19" t="str">
        <f t="shared" si="214"/>
        <v>38960.758</v>
      </c>
      <c r="H2308" s="15">
        <f t="shared" si="215"/>
        <v>-3547</v>
      </c>
      <c r="I2308" s="48" t="s">
        <v>5428</v>
      </c>
      <c r="J2308" s="49" t="s">
        <v>5429</v>
      </c>
      <c r="K2308" s="48">
        <v>-3547</v>
      </c>
      <c r="L2308" s="48" t="s">
        <v>10586</v>
      </c>
      <c r="M2308" s="49" t="s">
        <v>9369</v>
      </c>
      <c r="N2308" s="49"/>
      <c r="O2308" s="50" t="s">
        <v>5430</v>
      </c>
      <c r="P2308" s="51" t="s">
        <v>8307</v>
      </c>
    </row>
    <row r="2309" spans="1:16" ht="13.5" thickBot="1" x14ac:dyDescent="0.25">
      <c r="A2309" s="15" t="str">
        <f t="shared" si="210"/>
        <v> BRNO 5 </v>
      </c>
      <c r="B2309" s="21" t="str">
        <f t="shared" si="211"/>
        <v>I</v>
      </c>
      <c r="C2309" s="15">
        <f t="shared" si="212"/>
        <v>38965.546999999999</v>
      </c>
      <c r="D2309" s="19" t="str">
        <f t="shared" si="213"/>
        <v>vis</v>
      </c>
      <c r="E2309" s="47" t="e">
        <f>VLOOKUP(C2309,Active!C$21:E$693,3,FALSE)</f>
        <v>#N/A</v>
      </c>
      <c r="F2309" s="21" t="s">
        <v>9287</v>
      </c>
      <c r="G2309" s="19" t="str">
        <f t="shared" si="214"/>
        <v>38965.547</v>
      </c>
      <c r="H2309" s="15">
        <f t="shared" si="215"/>
        <v>-3543</v>
      </c>
      <c r="I2309" s="48" t="s">
        <v>5431</v>
      </c>
      <c r="J2309" s="49" t="s">
        <v>5432</v>
      </c>
      <c r="K2309" s="48">
        <v>-3543</v>
      </c>
      <c r="L2309" s="48" t="s">
        <v>10615</v>
      </c>
      <c r="M2309" s="49" t="s">
        <v>9369</v>
      </c>
      <c r="N2309" s="49"/>
      <c r="O2309" s="50" t="s">
        <v>8411</v>
      </c>
      <c r="P2309" s="50" t="s">
        <v>5370</v>
      </c>
    </row>
    <row r="2310" spans="1:16" ht="13.5" thickBot="1" x14ac:dyDescent="0.25">
      <c r="A2310" s="15" t="str">
        <f t="shared" si="210"/>
        <v>BAVM 18 </v>
      </c>
      <c r="B2310" s="21" t="str">
        <f t="shared" si="211"/>
        <v>I</v>
      </c>
      <c r="C2310" s="15">
        <f t="shared" si="212"/>
        <v>38977.478999999999</v>
      </c>
      <c r="D2310" s="19" t="str">
        <f t="shared" si="213"/>
        <v>vis</v>
      </c>
      <c r="E2310" s="47" t="e">
        <f>VLOOKUP(C2310,Active!C$21:E$693,3,FALSE)</f>
        <v>#N/A</v>
      </c>
      <c r="F2310" s="21" t="s">
        <v>9287</v>
      </c>
      <c r="G2310" s="19" t="str">
        <f t="shared" si="214"/>
        <v>38977.479</v>
      </c>
      <c r="H2310" s="15">
        <f t="shared" si="215"/>
        <v>-3533</v>
      </c>
      <c r="I2310" s="48" t="s">
        <v>5435</v>
      </c>
      <c r="J2310" s="49" t="s">
        <v>5436</v>
      </c>
      <c r="K2310" s="48">
        <v>-3533</v>
      </c>
      <c r="L2310" s="48" t="s">
        <v>10177</v>
      </c>
      <c r="M2310" s="49" t="s">
        <v>9369</v>
      </c>
      <c r="N2310" s="49"/>
      <c r="O2310" s="50" t="s">
        <v>5268</v>
      </c>
      <c r="P2310" s="51" t="s">
        <v>8307</v>
      </c>
    </row>
    <row r="2311" spans="1:16" ht="13.5" thickBot="1" x14ac:dyDescent="0.25">
      <c r="A2311" s="15" t="str">
        <f t="shared" si="210"/>
        <v>BAVM 18 </v>
      </c>
      <c r="B2311" s="21" t="str">
        <f t="shared" si="211"/>
        <v>I</v>
      </c>
      <c r="C2311" s="15">
        <f t="shared" si="212"/>
        <v>38977.49</v>
      </c>
      <c r="D2311" s="19" t="str">
        <f t="shared" si="213"/>
        <v>vis</v>
      </c>
      <c r="E2311" s="47" t="e">
        <f>VLOOKUP(C2311,Active!C$21:E$693,3,FALSE)</f>
        <v>#N/A</v>
      </c>
      <c r="F2311" s="21" t="s">
        <v>9287</v>
      </c>
      <c r="G2311" s="19" t="str">
        <f t="shared" si="214"/>
        <v>38977.490</v>
      </c>
      <c r="H2311" s="15">
        <f t="shared" si="215"/>
        <v>-3533</v>
      </c>
      <c r="I2311" s="48" t="s">
        <v>8886</v>
      </c>
      <c r="J2311" s="49" t="s">
        <v>8887</v>
      </c>
      <c r="K2311" s="48">
        <v>-3533</v>
      </c>
      <c r="L2311" s="48" t="s">
        <v>10509</v>
      </c>
      <c r="M2311" s="49" t="s">
        <v>9369</v>
      </c>
      <c r="N2311" s="49"/>
      <c r="O2311" s="50" t="s">
        <v>5248</v>
      </c>
      <c r="P2311" s="51" t="s">
        <v>8307</v>
      </c>
    </row>
    <row r="2312" spans="1:16" ht="13.5" thickBot="1" x14ac:dyDescent="0.25">
      <c r="A2312" s="15" t="str">
        <f t="shared" si="210"/>
        <v> AA 10.61 </v>
      </c>
      <c r="B2312" s="21" t="str">
        <f t="shared" si="211"/>
        <v>I</v>
      </c>
      <c r="C2312" s="15">
        <f t="shared" si="212"/>
        <v>38977.491999999998</v>
      </c>
      <c r="D2312" s="19" t="str">
        <f t="shared" si="213"/>
        <v>vis</v>
      </c>
      <c r="E2312" s="47" t="e">
        <f>VLOOKUP(C2312,Active!C$21:E$693,3,FALSE)</f>
        <v>#N/A</v>
      </c>
      <c r="F2312" s="21" t="s">
        <v>9287</v>
      </c>
      <c r="G2312" s="19" t="str">
        <f t="shared" si="214"/>
        <v>38977.492</v>
      </c>
      <c r="H2312" s="15">
        <f t="shared" si="215"/>
        <v>-3533</v>
      </c>
      <c r="I2312" s="48" t="s">
        <v>8891</v>
      </c>
      <c r="J2312" s="49" t="s">
        <v>8892</v>
      </c>
      <c r="K2312" s="48">
        <v>-3533</v>
      </c>
      <c r="L2312" s="48" t="s">
        <v>10586</v>
      </c>
      <c r="M2312" s="49" t="s">
        <v>9369</v>
      </c>
      <c r="N2312" s="49"/>
      <c r="O2312" s="50" t="s">
        <v>8893</v>
      </c>
      <c r="P2312" s="50" t="s">
        <v>8399</v>
      </c>
    </row>
    <row r="2313" spans="1:16" ht="13.5" thickBot="1" x14ac:dyDescent="0.25">
      <c r="A2313" s="15" t="str">
        <f t="shared" si="210"/>
        <v> AA 10.61 </v>
      </c>
      <c r="B2313" s="21" t="str">
        <f t="shared" si="211"/>
        <v>I</v>
      </c>
      <c r="C2313" s="15">
        <f t="shared" si="212"/>
        <v>38977.491999999998</v>
      </c>
      <c r="D2313" s="19" t="str">
        <f t="shared" si="213"/>
        <v>vis</v>
      </c>
      <c r="E2313" s="47" t="e">
        <f>VLOOKUP(C2313,Active!C$21:E$693,3,FALSE)</f>
        <v>#N/A</v>
      </c>
      <c r="F2313" s="21" t="s">
        <v>9287</v>
      </c>
      <c r="G2313" s="19" t="str">
        <f t="shared" si="214"/>
        <v>38977.492</v>
      </c>
      <c r="H2313" s="15">
        <f t="shared" si="215"/>
        <v>-3533</v>
      </c>
      <c r="I2313" s="48" t="s">
        <v>8891</v>
      </c>
      <c r="J2313" s="49" t="s">
        <v>8892</v>
      </c>
      <c r="K2313" s="48">
        <v>-3533</v>
      </c>
      <c r="L2313" s="48" t="s">
        <v>10586</v>
      </c>
      <c r="M2313" s="49" t="s">
        <v>9369</v>
      </c>
      <c r="N2313" s="49"/>
      <c r="O2313" s="50" t="s">
        <v>8894</v>
      </c>
      <c r="P2313" s="50" t="s">
        <v>8399</v>
      </c>
    </row>
    <row r="2314" spans="1:16" ht="13.5" thickBot="1" x14ac:dyDescent="0.25">
      <c r="A2314" s="15" t="str">
        <f t="shared" si="210"/>
        <v> AA 10.61 </v>
      </c>
      <c r="B2314" s="21" t="str">
        <f t="shared" si="211"/>
        <v>I</v>
      </c>
      <c r="C2314" s="15">
        <f t="shared" si="212"/>
        <v>38977.493000000002</v>
      </c>
      <c r="D2314" s="19" t="str">
        <f t="shared" si="213"/>
        <v>vis</v>
      </c>
      <c r="E2314" s="47" t="e">
        <f>VLOOKUP(C2314,Active!C$21:E$693,3,FALSE)</f>
        <v>#N/A</v>
      </c>
      <c r="F2314" s="21" t="s">
        <v>9287</v>
      </c>
      <c r="G2314" s="19" t="str">
        <f t="shared" si="214"/>
        <v>38977.493</v>
      </c>
      <c r="H2314" s="15">
        <f t="shared" si="215"/>
        <v>-3533</v>
      </c>
      <c r="I2314" s="48" t="s">
        <v>8895</v>
      </c>
      <c r="J2314" s="49" t="s">
        <v>8896</v>
      </c>
      <c r="K2314" s="48">
        <v>-3533</v>
      </c>
      <c r="L2314" s="48" t="s">
        <v>10660</v>
      </c>
      <c r="M2314" s="49" t="s">
        <v>9369</v>
      </c>
      <c r="N2314" s="49"/>
      <c r="O2314" s="50" t="s">
        <v>8897</v>
      </c>
      <c r="P2314" s="50" t="s">
        <v>8399</v>
      </c>
    </row>
    <row r="2315" spans="1:16" ht="13.5" thickBot="1" x14ac:dyDescent="0.25">
      <c r="A2315" s="15" t="str">
        <f t="shared" ref="A2315:A2378" si="216">P2315</f>
        <v> AA 10.61 </v>
      </c>
      <c r="B2315" s="21" t="str">
        <f t="shared" ref="B2315:B2378" si="217">IF(H2315=INT(H2315),"I","II")</f>
        <v>I</v>
      </c>
      <c r="C2315" s="15">
        <f t="shared" ref="C2315:C2378" si="218">1*G2315</f>
        <v>38977.493000000002</v>
      </c>
      <c r="D2315" s="19" t="str">
        <f t="shared" ref="D2315:D2378" si="219">VLOOKUP(F2315,I$1:J$5,2,FALSE)</f>
        <v>vis</v>
      </c>
      <c r="E2315" s="47" t="e">
        <f>VLOOKUP(C2315,Active!C$21:E$693,3,FALSE)</f>
        <v>#N/A</v>
      </c>
      <c r="F2315" s="21" t="s">
        <v>9287</v>
      </c>
      <c r="G2315" s="19" t="str">
        <f t="shared" ref="G2315:G2378" si="220">MID(I2315,3,LEN(I2315)-3)</f>
        <v>38977.493</v>
      </c>
      <c r="H2315" s="15">
        <f t="shared" ref="H2315:H2378" si="221">1*K2315</f>
        <v>-3533</v>
      </c>
      <c r="I2315" s="48" t="s">
        <v>8895</v>
      </c>
      <c r="J2315" s="49" t="s">
        <v>8896</v>
      </c>
      <c r="K2315" s="48">
        <v>-3533</v>
      </c>
      <c r="L2315" s="48" t="s">
        <v>10660</v>
      </c>
      <c r="M2315" s="49" t="s">
        <v>9369</v>
      </c>
      <c r="N2315" s="49"/>
      <c r="O2315" s="50" t="s">
        <v>5298</v>
      </c>
      <c r="P2315" s="50" t="s">
        <v>8399</v>
      </c>
    </row>
    <row r="2316" spans="1:16" ht="13.5" thickBot="1" x14ac:dyDescent="0.25">
      <c r="A2316" s="15" t="str">
        <f t="shared" si="216"/>
        <v> BRNO 5 </v>
      </c>
      <c r="B2316" s="21" t="str">
        <f t="shared" si="217"/>
        <v>I</v>
      </c>
      <c r="C2316" s="15">
        <f t="shared" si="218"/>
        <v>38989.442999999999</v>
      </c>
      <c r="D2316" s="19" t="str">
        <f t="shared" si="219"/>
        <v>vis</v>
      </c>
      <c r="E2316" s="47" t="e">
        <f>VLOOKUP(C2316,Active!C$21:E$693,3,FALSE)</f>
        <v>#N/A</v>
      </c>
      <c r="F2316" s="21" t="s">
        <v>9287</v>
      </c>
      <c r="G2316" s="19" t="str">
        <f t="shared" si="220"/>
        <v>38989.443</v>
      </c>
      <c r="H2316" s="15">
        <f t="shared" si="221"/>
        <v>-3523</v>
      </c>
      <c r="I2316" s="48" t="s">
        <v>8898</v>
      </c>
      <c r="J2316" s="49" t="s">
        <v>8899</v>
      </c>
      <c r="K2316" s="48">
        <v>-3523</v>
      </c>
      <c r="L2316" s="48" t="s">
        <v>10595</v>
      </c>
      <c r="M2316" s="49" t="s">
        <v>9369</v>
      </c>
      <c r="N2316" s="49"/>
      <c r="O2316" s="50" t="s">
        <v>8411</v>
      </c>
      <c r="P2316" s="50" t="s">
        <v>5370</v>
      </c>
    </row>
    <row r="2317" spans="1:16" ht="13.5" thickBot="1" x14ac:dyDescent="0.25">
      <c r="A2317" s="15" t="str">
        <f t="shared" si="216"/>
        <v> AA 18.322 </v>
      </c>
      <c r="B2317" s="21" t="str">
        <f t="shared" si="217"/>
        <v>I</v>
      </c>
      <c r="C2317" s="15">
        <f t="shared" si="218"/>
        <v>38989.449999999997</v>
      </c>
      <c r="D2317" s="19" t="str">
        <f t="shared" si="219"/>
        <v>vis</v>
      </c>
      <c r="E2317" s="47" t="e">
        <f>VLOOKUP(C2317,Active!C$21:E$693,3,FALSE)</f>
        <v>#N/A</v>
      </c>
      <c r="F2317" s="21" t="s">
        <v>9287</v>
      </c>
      <c r="G2317" s="19" t="str">
        <f t="shared" si="220"/>
        <v>38989.450</v>
      </c>
      <c r="H2317" s="15">
        <f t="shared" si="221"/>
        <v>-3523</v>
      </c>
      <c r="I2317" s="48" t="s">
        <v>8900</v>
      </c>
      <c r="J2317" s="49" t="s">
        <v>8901</v>
      </c>
      <c r="K2317" s="48">
        <v>-3523</v>
      </c>
      <c r="L2317" s="48" t="s">
        <v>10639</v>
      </c>
      <c r="M2317" s="49" t="s">
        <v>9369</v>
      </c>
      <c r="N2317" s="49"/>
      <c r="O2317" s="50" t="s">
        <v>8894</v>
      </c>
      <c r="P2317" s="50" t="s">
        <v>8902</v>
      </c>
    </row>
    <row r="2318" spans="1:16" ht="13.5" thickBot="1" x14ac:dyDescent="0.25">
      <c r="A2318" s="15" t="str">
        <f t="shared" si="216"/>
        <v> AA 18.322 </v>
      </c>
      <c r="B2318" s="21" t="str">
        <f t="shared" si="217"/>
        <v>I</v>
      </c>
      <c r="C2318" s="15">
        <f t="shared" si="218"/>
        <v>38995.428</v>
      </c>
      <c r="D2318" s="19" t="str">
        <f t="shared" si="219"/>
        <v>vis</v>
      </c>
      <c r="E2318" s="47" t="e">
        <f>VLOOKUP(C2318,Active!C$21:E$693,3,FALSE)</f>
        <v>#N/A</v>
      </c>
      <c r="F2318" s="21" t="s">
        <v>9287</v>
      </c>
      <c r="G2318" s="19" t="str">
        <f t="shared" si="220"/>
        <v>38995.428</v>
      </c>
      <c r="H2318" s="15">
        <f t="shared" si="221"/>
        <v>-3518</v>
      </c>
      <c r="I2318" s="48" t="s">
        <v>8903</v>
      </c>
      <c r="J2318" s="49" t="s">
        <v>8904</v>
      </c>
      <c r="K2318" s="48">
        <v>-3518</v>
      </c>
      <c r="L2318" s="48" t="s">
        <v>10615</v>
      </c>
      <c r="M2318" s="49" t="s">
        <v>9369</v>
      </c>
      <c r="N2318" s="49"/>
      <c r="O2318" s="50" t="s">
        <v>8893</v>
      </c>
      <c r="P2318" s="50" t="s">
        <v>8902</v>
      </c>
    </row>
    <row r="2319" spans="1:16" ht="13.5" thickBot="1" x14ac:dyDescent="0.25">
      <c r="A2319" s="15" t="str">
        <f t="shared" si="216"/>
        <v> BRNO 5 </v>
      </c>
      <c r="B2319" s="21" t="str">
        <f t="shared" si="217"/>
        <v>I</v>
      </c>
      <c r="C2319" s="15">
        <f t="shared" si="218"/>
        <v>39007.373</v>
      </c>
      <c r="D2319" s="19" t="str">
        <f t="shared" si="219"/>
        <v>vis</v>
      </c>
      <c r="E2319" s="47" t="e">
        <f>VLOOKUP(C2319,Active!C$21:E$693,3,FALSE)</f>
        <v>#N/A</v>
      </c>
      <c r="F2319" s="21" t="s">
        <v>9287</v>
      </c>
      <c r="G2319" s="19" t="str">
        <f t="shared" si="220"/>
        <v>39007.373</v>
      </c>
      <c r="H2319" s="15">
        <f t="shared" si="221"/>
        <v>-3508</v>
      </c>
      <c r="I2319" s="48" t="s">
        <v>8905</v>
      </c>
      <c r="J2319" s="49" t="s">
        <v>8906</v>
      </c>
      <c r="K2319" s="48">
        <v>-3508</v>
      </c>
      <c r="L2319" s="48" t="s">
        <v>10586</v>
      </c>
      <c r="M2319" s="49" t="s">
        <v>9369</v>
      </c>
      <c r="N2319" s="49"/>
      <c r="O2319" s="50" t="s">
        <v>8392</v>
      </c>
      <c r="P2319" s="50" t="s">
        <v>5370</v>
      </c>
    </row>
    <row r="2320" spans="1:16" ht="13.5" thickBot="1" x14ac:dyDescent="0.25">
      <c r="A2320" s="15" t="str">
        <f t="shared" si="216"/>
        <v> AJ 71.38 </v>
      </c>
      <c r="B2320" s="21" t="str">
        <f t="shared" si="217"/>
        <v>I</v>
      </c>
      <c r="C2320" s="15">
        <f t="shared" si="218"/>
        <v>39008.568800000001</v>
      </c>
      <c r="D2320" s="19" t="str">
        <f t="shared" si="219"/>
        <v>vis</v>
      </c>
      <c r="E2320" s="47" t="e">
        <f>VLOOKUP(C2320,Active!C$21:E$693,3,FALSE)</f>
        <v>#N/A</v>
      </c>
      <c r="F2320" s="21" t="s">
        <v>9287</v>
      </c>
      <c r="G2320" s="19" t="str">
        <f t="shared" si="220"/>
        <v>39008.5688</v>
      </c>
      <c r="H2320" s="15">
        <f t="shared" si="221"/>
        <v>-3507</v>
      </c>
      <c r="I2320" s="48" t="s">
        <v>8907</v>
      </c>
      <c r="J2320" s="49" t="s">
        <v>8908</v>
      </c>
      <c r="K2320" s="48">
        <v>-3507</v>
      </c>
      <c r="L2320" s="48" t="s">
        <v>5325</v>
      </c>
      <c r="M2320" s="49" t="s">
        <v>10601</v>
      </c>
      <c r="N2320" s="49" t="s">
        <v>10602</v>
      </c>
      <c r="O2320" s="50" t="s">
        <v>5321</v>
      </c>
      <c r="P2320" s="50" t="s">
        <v>5322</v>
      </c>
    </row>
    <row r="2321" spans="1:16" ht="13.5" thickBot="1" x14ac:dyDescent="0.25">
      <c r="A2321" s="15" t="str">
        <f t="shared" si="216"/>
        <v>BAVM 18 </v>
      </c>
      <c r="B2321" s="21" t="str">
        <f t="shared" si="217"/>
        <v>I</v>
      </c>
      <c r="C2321" s="15">
        <f t="shared" si="218"/>
        <v>39019.330999999998</v>
      </c>
      <c r="D2321" s="19" t="str">
        <f t="shared" si="219"/>
        <v>vis</v>
      </c>
      <c r="E2321" s="47" t="e">
        <f>VLOOKUP(C2321,Active!C$21:E$693,3,FALSE)</f>
        <v>#N/A</v>
      </c>
      <c r="F2321" s="21" t="s">
        <v>9287</v>
      </c>
      <c r="G2321" s="19" t="str">
        <f t="shared" si="220"/>
        <v>39019.331</v>
      </c>
      <c r="H2321" s="15">
        <f t="shared" si="221"/>
        <v>-3498</v>
      </c>
      <c r="I2321" s="48" t="s">
        <v>8909</v>
      </c>
      <c r="J2321" s="49" t="s">
        <v>8910</v>
      </c>
      <c r="K2321" s="48">
        <v>-3498</v>
      </c>
      <c r="L2321" s="48" t="s">
        <v>10639</v>
      </c>
      <c r="M2321" s="49" t="s">
        <v>9369</v>
      </c>
      <c r="N2321" s="49"/>
      <c r="O2321" s="50" t="s">
        <v>5245</v>
      </c>
      <c r="P2321" s="51" t="s">
        <v>8307</v>
      </c>
    </row>
    <row r="2322" spans="1:16" ht="13.5" thickBot="1" x14ac:dyDescent="0.25">
      <c r="A2322" s="15" t="str">
        <f t="shared" si="216"/>
        <v> GOP 15 </v>
      </c>
      <c r="B2322" s="21" t="str">
        <f t="shared" si="217"/>
        <v>I</v>
      </c>
      <c r="C2322" s="15">
        <f t="shared" si="218"/>
        <v>39046.816599999998</v>
      </c>
      <c r="D2322" s="19" t="str">
        <f t="shared" si="219"/>
        <v>vis</v>
      </c>
      <c r="E2322" s="47" t="e">
        <f>VLOOKUP(C2322,Active!C$21:E$693,3,FALSE)</f>
        <v>#N/A</v>
      </c>
      <c r="F2322" s="21" t="s">
        <v>9287</v>
      </c>
      <c r="G2322" s="19" t="str">
        <f t="shared" si="220"/>
        <v>39046.8166</v>
      </c>
      <c r="H2322" s="15">
        <f t="shared" si="221"/>
        <v>-3475</v>
      </c>
      <c r="I2322" s="48" t="s">
        <v>8929</v>
      </c>
      <c r="J2322" s="49" t="s">
        <v>8930</v>
      </c>
      <c r="K2322" s="48">
        <v>-3475</v>
      </c>
      <c r="L2322" s="48" t="s">
        <v>8931</v>
      </c>
      <c r="M2322" s="49" t="s">
        <v>10601</v>
      </c>
      <c r="N2322" s="49" t="s">
        <v>10602</v>
      </c>
      <c r="O2322" s="50" t="s">
        <v>8932</v>
      </c>
      <c r="P2322" s="50" t="s">
        <v>8933</v>
      </c>
    </row>
    <row r="2323" spans="1:16" ht="13.5" thickBot="1" x14ac:dyDescent="0.25">
      <c r="A2323" s="15" t="str">
        <f t="shared" si="216"/>
        <v> AN 289.192 </v>
      </c>
      <c r="B2323" s="21" t="str">
        <f t="shared" si="217"/>
        <v>I</v>
      </c>
      <c r="C2323" s="15">
        <f t="shared" si="218"/>
        <v>39050.417999999998</v>
      </c>
      <c r="D2323" s="19" t="str">
        <f t="shared" si="219"/>
        <v>vis</v>
      </c>
      <c r="E2323" s="47" t="e">
        <f>VLOOKUP(C2323,Active!C$21:E$693,3,FALSE)</f>
        <v>#N/A</v>
      </c>
      <c r="F2323" s="21" t="s">
        <v>9287</v>
      </c>
      <c r="G2323" s="19" t="str">
        <f t="shared" si="220"/>
        <v>39050.418</v>
      </c>
      <c r="H2323" s="15">
        <f t="shared" si="221"/>
        <v>-3472</v>
      </c>
      <c r="I2323" s="48" t="s">
        <v>8941</v>
      </c>
      <c r="J2323" s="49" t="s">
        <v>8942</v>
      </c>
      <c r="K2323" s="48">
        <v>-3472</v>
      </c>
      <c r="L2323" s="48" t="s">
        <v>10760</v>
      </c>
      <c r="M2323" s="49" t="s">
        <v>9369</v>
      </c>
      <c r="N2323" s="49"/>
      <c r="O2323" s="50" t="s">
        <v>8943</v>
      </c>
      <c r="P2323" s="50" t="s">
        <v>8567</v>
      </c>
    </row>
    <row r="2324" spans="1:16" ht="13.5" thickBot="1" x14ac:dyDescent="0.25">
      <c r="A2324" s="15" t="str">
        <f t="shared" si="216"/>
        <v> AN 289.192 </v>
      </c>
      <c r="B2324" s="21" t="str">
        <f t="shared" si="217"/>
        <v>I</v>
      </c>
      <c r="C2324" s="15">
        <f t="shared" si="218"/>
        <v>39050.417999999998</v>
      </c>
      <c r="D2324" s="19" t="str">
        <f t="shared" si="219"/>
        <v>vis</v>
      </c>
      <c r="E2324" s="47" t="e">
        <f>VLOOKUP(C2324,Active!C$21:E$693,3,FALSE)</f>
        <v>#N/A</v>
      </c>
      <c r="F2324" s="21" t="s">
        <v>9287</v>
      </c>
      <c r="G2324" s="19" t="str">
        <f t="shared" si="220"/>
        <v>39050.418</v>
      </c>
      <c r="H2324" s="15">
        <f t="shared" si="221"/>
        <v>-3472</v>
      </c>
      <c r="I2324" s="48" t="s">
        <v>8941</v>
      </c>
      <c r="J2324" s="49" t="s">
        <v>8942</v>
      </c>
      <c r="K2324" s="48">
        <v>-3472</v>
      </c>
      <c r="L2324" s="48" t="s">
        <v>10760</v>
      </c>
      <c r="M2324" s="49" t="s">
        <v>9369</v>
      </c>
      <c r="N2324" s="49"/>
      <c r="O2324" s="50" t="s">
        <v>8944</v>
      </c>
      <c r="P2324" s="50" t="s">
        <v>8567</v>
      </c>
    </row>
    <row r="2325" spans="1:16" ht="13.5" thickBot="1" x14ac:dyDescent="0.25">
      <c r="A2325" s="15" t="str">
        <f t="shared" si="216"/>
        <v>BAVM 18 </v>
      </c>
      <c r="B2325" s="21" t="str">
        <f t="shared" si="217"/>
        <v>I</v>
      </c>
      <c r="C2325" s="15">
        <f t="shared" si="218"/>
        <v>39056.377</v>
      </c>
      <c r="D2325" s="19" t="str">
        <f t="shared" si="219"/>
        <v>vis</v>
      </c>
      <c r="E2325" s="47" t="e">
        <f>VLOOKUP(C2325,Active!C$21:E$693,3,FALSE)</f>
        <v>#N/A</v>
      </c>
      <c r="F2325" s="21" t="s">
        <v>9287</v>
      </c>
      <c r="G2325" s="19" t="str">
        <f t="shared" si="220"/>
        <v>39056.377</v>
      </c>
      <c r="H2325" s="15">
        <f t="shared" si="221"/>
        <v>-3467</v>
      </c>
      <c r="I2325" s="48" t="s">
        <v>8951</v>
      </c>
      <c r="J2325" s="49" t="s">
        <v>8952</v>
      </c>
      <c r="K2325" s="48">
        <v>-3467</v>
      </c>
      <c r="L2325" s="48" t="s">
        <v>10595</v>
      </c>
      <c r="M2325" s="49" t="s">
        <v>9369</v>
      </c>
      <c r="N2325" s="49"/>
      <c r="O2325" s="50" t="s">
        <v>11589</v>
      </c>
      <c r="P2325" s="51" t="s">
        <v>8307</v>
      </c>
    </row>
    <row r="2326" spans="1:16" ht="13.5" thickBot="1" x14ac:dyDescent="0.25">
      <c r="A2326" s="15" t="str">
        <f t="shared" si="216"/>
        <v> GOP 15 </v>
      </c>
      <c r="B2326" s="21" t="str">
        <f t="shared" si="217"/>
        <v>I</v>
      </c>
      <c r="C2326" s="15">
        <f t="shared" si="218"/>
        <v>39057.573700000001</v>
      </c>
      <c r="D2326" s="19" t="str">
        <f t="shared" si="219"/>
        <v>vis</v>
      </c>
      <c r="E2326" s="47" t="e">
        <f>VLOOKUP(C2326,Active!C$21:E$693,3,FALSE)</f>
        <v>#N/A</v>
      </c>
      <c r="F2326" s="21" t="s">
        <v>9287</v>
      </c>
      <c r="G2326" s="19" t="str">
        <f t="shared" si="220"/>
        <v>39057.5737</v>
      </c>
      <c r="H2326" s="15">
        <f t="shared" si="221"/>
        <v>-3466</v>
      </c>
      <c r="I2326" s="48" t="s">
        <v>8955</v>
      </c>
      <c r="J2326" s="49" t="s">
        <v>8956</v>
      </c>
      <c r="K2326" s="48">
        <v>-3466</v>
      </c>
      <c r="L2326" s="48" t="s">
        <v>8957</v>
      </c>
      <c r="M2326" s="49" t="s">
        <v>10601</v>
      </c>
      <c r="N2326" s="49" t="s">
        <v>10602</v>
      </c>
      <c r="O2326" s="50" t="s">
        <v>8932</v>
      </c>
      <c r="P2326" s="50" t="s">
        <v>8933</v>
      </c>
    </row>
    <row r="2327" spans="1:16" ht="13.5" thickBot="1" x14ac:dyDescent="0.25">
      <c r="A2327" s="15" t="str">
        <f t="shared" si="216"/>
        <v>BAVM 18 </v>
      </c>
      <c r="B2327" s="21" t="str">
        <f t="shared" si="217"/>
        <v>I</v>
      </c>
      <c r="C2327" s="15">
        <f t="shared" si="218"/>
        <v>39068.328000000001</v>
      </c>
      <c r="D2327" s="19" t="str">
        <f t="shared" si="219"/>
        <v>vis</v>
      </c>
      <c r="E2327" s="47" t="e">
        <f>VLOOKUP(C2327,Active!C$21:E$693,3,FALSE)</f>
        <v>#N/A</v>
      </c>
      <c r="F2327" s="21" t="s">
        <v>9287</v>
      </c>
      <c r="G2327" s="19" t="str">
        <f t="shared" si="220"/>
        <v>39068.328</v>
      </c>
      <c r="H2327" s="15">
        <f t="shared" si="221"/>
        <v>-3457</v>
      </c>
      <c r="I2327" s="48" t="s">
        <v>8964</v>
      </c>
      <c r="J2327" s="49" t="s">
        <v>8965</v>
      </c>
      <c r="K2327" s="48">
        <v>-3457</v>
      </c>
      <c r="L2327" s="48" t="s">
        <v>10509</v>
      </c>
      <c r="M2327" s="49" t="s">
        <v>9369</v>
      </c>
      <c r="N2327" s="49"/>
      <c r="O2327" s="50" t="s">
        <v>11589</v>
      </c>
      <c r="P2327" s="51" t="s">
        <v>8307</v>
      </c>
    </row>
    <row r="2328" spans="1:16" ht="13.5" thickBot="1" x14ac:dyDescent="0.25">
      <c r="A2328" s="15" t="str">
        <f t="shared" si="216"/>
        <v> MVS 4.66 </v>
      </c>
      <c r="B2328" s="21" t="str">
        <f t="shared" si="217"/>
        <v>I</v>
      </c>
      <c r="C2328" s="15">
        <f t="shared" si="218"/>
        <v>39191.446000000004</v>
      </c>
      <c r="D2328" s="19" t="str">
        <f t="shared" si="219"/>
        <v>vis</v>
      </c>
      <c r="E2328" s="47" t="e">
        <f>VLOOKUP(C2328,Active!C$21:E$693,3,FALSE)</f>
        <v>#N/A</v>
      </c>
      <c r="F2328" s="21" t="s">
        <v>9287</v>
      </c>
      <c r="G2328" s="19" t="str">
        <f t="shared" si="220"/>
        <v>39191.446</v>
      </c>
      <c r="H2328" s="15">
        <f t="shared" si="221"/>
        <v>-3354</v>
      </c>
      <c r="I2328" s="48" t="s">
        <v>9005</v>
      </c>
      <c r="J2328" s="49" t="s">
        <v>9006</v>
      </c>
      <c r="K2328" s="48">
        <v>-3354</v>
      </c>
      <c r="L2328" s="48" t="s">
        <v>7644</v>
      </c>
      <c r="M2328" s="49" t="s">
        <v>9369</v>
      </c>
      <c r="N2328" s="49"/>
      <c r="O2328" s="50" t="s">
        <v>9007</v>
      </c>
      <c r="P2328" s="50" t="s">
        <v>9008</v>
      </c>
    </row>
    <row r="2329" spans="1:16" ht="13.5" thickBot="1" x14ac:dyDescent="0.25">
      <c r="A2329" s="15" t="str">
        <f t="shared" si="216"/>
        <v> AN 291.112 </v>
      </c>
      <c r="B2329" s="21" t="str">
        <f t="shared" si="217"/>
        <v>I</v>
      </c>
      <c r="C2329" s="15">
        <f t="shared" si="218"/>
        <v>39221.322</v>
      </c>
      <c r="D2329" s="19" t="str">
        <f t="shared" si="219"/>
        <v>vis</v>
      </c>
      <c r="E2329" s="47" t="e">
        <f>VLOOKUP(C2329,Active!C$21:E$693,3,FALSE)</f>
        <v>#N/A</v>
      </c>
      <c r="F2329" s="21" t="s">
        <v>9287</v>
      </c>
      <c r="G2329" s="19" t="str">
        <f t="shared" si="220"/>
        <v>39221.322</v>
      </c>
      <c r="H2329" s="15">
        <f t="shared" si="221"/>
        <v>-3329</v>
      </c>
      <c r="I2329" s="48" t="s">
        <v>9017</v>
      </c>
      <c r="J2329" s="49" t="s">
        <v>9018</v>
      </c>
      <c r="K2329" s="48">
        <v>-3329</v>
      </c>
      <c r="L2329" s="48" t="s">
        <v>10586</v>
      </c>
      <c r="M2329" s="49" t="s">
        <v>9369</v>
      </c>
      <c r="N2329" s="49"/>
      <c r="O2329" s="50" t="s">
        <v>8989</v>
      </c>
      <c r="P2329" s="50" t="s">
        <v>9019</v>
      </c>
    </row>
    <row r="2330" spans="1:16" ht="13.5" thickBot="1" x14ac:dyDescent="0.25">
      <c r="A2330" s="15" t="str">
        <f t="shared" si="216"/>
        <v>BAVM 23 </v>
      </c>
      <c r="B2330" s="21" t="str">
        <f t="shared" si="217"/>
        <v>I</v>
      </c>
      <c r="C2330" s="15">
        <f t="shared" si="218"/>
        <v>39246.42</v>
      </c>
      <c r="D2330" s="19" t="str">
        <f t="shared" si="219"/>
        <v>vis</v>
      </c>
      <c r="E2330" s="47" t="e">
        <f>VLOOKUP(C2330,Active!C$21:E$693,3,FALSE)</f>
        <v>#N/A</v>
      </c>
      <c r="F2330" s="21" t="s">
        <v>9287</v>
      </c>
      <c r="G2330" s="19" t="str">
        <f t="shared" si="220"/>
        <v>39246.420</v>
      </c>
      <c r="H2330" s="15">
        <f t="shared" si="221"/>
        <v>-3308</v>
      </c>
      <c r="I2330" s="48" t="s">
        <v>9022</v>
      </c>
      <c r="J2330" s="49" t="s">
        <v>9023</v>
      </c>
      <c r="K2330" s="48">
        <v>-3308</v>
      </c>
      <c r="L2330" s="48" t="s">
        <v>10509</v>
      </c>
      <c r="M2330" s="49" t="s">
        <v>9369</v>
      </c>
      <c r="N2330" s="49"/>
      <c r="O2330" s="50" t="s">
        <v>11589</v>
      </c>
      <c r="P2330" s="51" t="s">
        <v>8314</v>
      </c>
    </row>
    <row r="2331" spans="1:16" ht="13.5" thickBot="1" x14ac:dyDescent="0.25">
      <c r="A2331" s="15" t="str">
        <f t="shared" si="216"/>
        <v> MVS 4.66 </v>
      </c>
      <c r="B2331" s="21" t="str">
        <f t="shared" si="217"/>
        <v>I</v>
      </c>
      <c r="C2331" s="15">
        <f t="shared" si="218"/>
        <v>39258.375999999997</v>
      </c>
      <c r="D2331" s="19" t="str">
        <f t="shared" si="219"/>
        <v>vis</v>
      </c>
      <c r="E2331" s="47" t="e">
        <f>VLOOKUP(C2331,Active!C$21:E$693,3,FALSE)</f>
        <v>#N/A</v>
      </c>
      <c r="F2331" s="21" t="s">
        <v>9287</v>
      </c>
      <c r="G2331" s="19" t="str">
        <f t="shared" si="220"/>
        <v>39258.376</v>
      </c>
      <c r="H2331" s="15">
        <f t="shared" si="221"/>
        <v>-3298</v>
      </c>
      <c r="I2331" s="48" t="s">
        <v>9027</v>
      </c>
      <c r="J2331" s="49" t="s">
        <v>9028</v>
      </c>
      <c r="K2331" s="48">
        <v>-3298</v>
      </c>
      <c r="L2331" s="48" t="s">
        <v>10660</v>
      </c>
      <c r="M2331" s="49" t="s">
        <v>9369</v>
      </c>
      <c r="N2331" s="49"/>
      <c r="O2331" s="50" t="s">
        <v>9007</v>
      </c>
      <c r="P2331" s="50" t="s">
        <v>9008</v>
      </c>
    </row>
    <row r="2332" spans="1:16" ht="13.5" thickBot="1" x14ac:dyDescent="0.25">
      <c r="A2332" s="15" t="str">
        <f t="shared" si="216"/>
        <v> AA 18.322 </v>
      </c>
      <c r="B2332" s="21" t="str">
        <f t="shared" si="217"/>
        <v>I</v>
      </c>
      <c r="C2332" s="15">
        <f t="shared" si="218"/>
        <v>39350.411999999997</v>
      </c>
      <c r="D2332" s="19" t="str">
        <f t="shared" si="219"/>
        <v>vis</v>
      </c>
      <c r="E2332" s="47" t="e">
        <f>VLOOKUP(C2332,Active!C$21:E$693,3,FALSE)</f>
        <v>#N/A</v>
      </c>
      <c r="F2332" s="21" t="s">
        <v>9287</v>
      </c>
      <c r="G2332" s="19" t="str">
        <f t="shared" si="220"/>
        <v>39350.412</v>
      </c>
      <c r="H2332" s="15">
        <f t="shared" si="221"/>
        <v>-3221</v>
      </c>
      <c r="I2332" s="48" t="s">
        <v>9060</v>
      </c>
      <c r="J2332" s="49" t="s">
        <v>9061</v>
      </c>
      <c r="K2332" s="48">
        <v>-3221</v>
      </c>
      <c r="L2332" s="48" t="s">
        <v>10625</v>
      </c>
      <c r="M2332" s="49" t="s">
        <v>9369</v>
      </c>
      <c r="N2332" s="49"/>
      <c r="O2332" s="50" t="s">
        <v>9062</v>
      </c>
      <c r="P2332" s="50" t="s">
        <v>8902</v>
      </c>
    </row>
    <row r="2333" spans="1:16" ht="13.5" thickBot="1" x14ac:dyDescent="0.25">
      <c r="A2333" s="15" t="str">
        <f t="shared" si="216"/>
        <v> BRNO 9 </v>
      </c>
      <c r="B2333" s="21" t="str">
        <f t="shared" si="217"/>
        <v>I</v>
      </c>
      <c r="C2333" s="15">
        <f t="shared" si="218"/>
        <v>39350.413999999997</v>
      </c>
      <c r="D2333" s="19" t="str">
        <f t="shared" si="219"/>
        <v>vis</v>
      </c>
      <c r="E2333" s="47" t="e">
        <f>VLOOKUP(C2333,Active!C$21:E$693,3,FALSE)</f>
        <v>#N/A</v>
      </c>
      <c r="F2333" s="21" t="s">
        <v>9287</v>
      </c>
      <c r="G2333" s="19" t="str">
        <f t="shared" si="220"/>
        <v>39350.414</v>
      </c>
      <c r="H2333" s="15">
        <f t="shared" si="221"/>
        <v>-3221</v>
      </c>
      <c r="I2333" s="48" t="s">
        <v>9063</v>
      </c>
      <c r="J2333" s="49" t="s">
        <v>9064</v>
      </c>
      <c r="K2333" s="48">
        <v>-3221</v>
      </c>
      <c r="L2333" s="48" t="s">
        <v>7644</v>
      </c>
      <c r="M2333" s="49" t="s">
        <v>9369</v>
      </c>
      <c r="N2333" s="49"/>
      <c r="O2333" s="50" t="s">
        <v>8364</v>
      </c>
      <c r="P2333" s="50" t="s">
        <v>9065</v>
      </c>
    </row>
    <row r="2334" spans="1:16" ht="13.5" thickBot="1" x14ac:dyDescent="0.25">
      <c r="A2334" s="15" t="str">
        <f t="shared" si="216"/>
        <v> AA 18.322 </v>
      </c>
      <c r="B2334" s="21" t="str">
        <f t="shared" si="217"/>
        <v>I</v>
      </c>
      <c r="C2334" s="15">
        <f t="shared" si="218"/>
        <v>39350.417000000001</v>
      </c>
      <c r="D2334" s="19" t="str">
        <f t="shared" si="219"/>
        <v>vis</v>
      </c>
      <c r="E2334" s="47" t="e">
        <f>VLOOKUP(C2334,Active!C$21:E$693,3,FALSE)</f>
        <v>#N/A</v>
      </c>
      <c r="F2334" s="21" t="s">
        <v>9287</v>
      </c>
      <c r="G2334" s="19" t="str">
        <f t="shared" si="220"/>
        <v>39350.417</v>
      </c>
      <c r="H2334" s="15">
        <f t="shared" si="221"/>
        <v>-3221</v>
      </c>
      <c r="I2334" s="48" t="s">
        <v>9066</v>
      </c>
      <c r="J2334" s="49" t="s">
        <v>9067</v>
      </c>
      <c r="K2334" s="48">
        <v>-3221</v>
      </c>
      <c r="L2334" s="48" t="s">
        <v>10615</v>
      </c>
      <c r="M2334" s="49" t="s">
        <v>9369</v>
      </c>
      <c r="N2334" s="49"/>
      <c r="O2334" s="50" t="s">
        <v>9068</v>
      </c>
      <c r="P2334" s="50" t="s">
        <v>8902</v>
      </c>
    </row>
    <row r="2335" spans="1:16" ht="13.5" thickBot="1" x14ac:dyDescent="0.25">
      <c r="A2335" s="15" t="str">
        <f t="shared" si="216"/>
        <v> BRNO 9 </v>
      </c>
      <c r="B2335" s="21" t="str">
        <f t="shared" si="217"/>
        <v>I</v>
      </c>
      <c r="C2335" s="15">
        <f t="shared" si="218"/>
        <v>39356.391000000003</v>
      </c>
      <c r="D2335" s="19" t="str">
        <f t="shared" si="219"/>
        <v>vis</v>
      </c>
      <c r="E2335" s="47" t="e">
        <f>VLOOKUP(C2335,Active!C$21:E$693,3,FALSE)</f>
        <v>#N/A</v>
      </c>
      <c r="F2335" s="21" t="s">
        <v>9287</v>
      </c>
      <c r="G2335" s="19" t="str">
        <f t="shared" si="220"/>
        <v>39356.391</v>
      </c>
      <c r="H2335" s="15">
        <f t="shared" si="221"/>
        <v>-3216</v>
      </c>
      <c r="I2335" s="48" t="s">
        <v>9069</v>
      </c>
      <c r="J2335" s="49" t="s">
        <v>9070</v>
      </c>
      <c r="K2335" s="48">
        <v>-3216</v>
      </c>
      <c r="L2335" s="48" t="s">
        <v>10639</v>
      </c>
      <c r="M2335" s="49" t="s">
        <v>9369</v>
      </c>
      <c r="N2335" s="49"/>
      <c r="O2335" s="50" t="s">
        <v>9071</v>
      </c>
      <c r="P2335" s="50" t="s">
        <v>9065</v>
      </c>
    </row>
    <row r="2336" spans="1:16" ht="13.5" thickBot="1" x14ac:dyDescent="0.25">
      <c r="A2336" s="15" t="str">
        <f t="shared" si="216"/>
        <v> AA 18.322 </v>
      </c>
      <c r="B2336" s="21" t="str">
        <f t="shared" si="217"/>
        <v>I</v>
      </c>
      <c r="C2336" s="15">
        <f t="shared" si="218"/>
        <v>39356.392999999996</v>
      </c>
      <c r="D2336" s="19" t="str">
        <f t="shared" si="219"/>
        <v>vis</v>
      </c>
      <c r="E2336" s="47" t="e">
        <f>VLOOKUP(C2336,Active!C$21:E$693,3,FALSE)</f>
        <v>#N/A</v>
      </c>
      <c r="F2336" s="21" t="s">
        <v>9287</v>
      </c>
      <c r="G2336" s="19" t="str">
        <f t="shared" si="220"/>
        <v>39356.393</v>
      </c>
      <c r="H2336" s="15">
        <f t="shared" si="221"/>
        <v>-3216</v>
      </c>
      <c r="I2336" s="48" t="s">
        <v>9072</v>
      </c>
      <c r="J2336" s="49" t="s">
        <v>9073</v>
      </c>
      <c r="K2336" s="48">
        <v>-3216</v>
      </c>
      <c r="L2336" s="48" t="s">
        <v>10615</v>
      </c>
      <c r="M2336" s="49" t="s">
        <v>9369</v>
      </c>
      <c r="N2336" s="49"/>
      <c r="O2336" s="50" t="s">
        <v>7520</v>
      </c>
      <c r="P2336" s="50" t="s">
        <v>8902</v>
      </c>
    </row>
    <row r="2337" spans="1:16" ht="13.5" thickBot="1" x14ac:dyDescent="0.25">
      <c r="A2337" s="15" t="str">
        <f t="shared" si="216"/>
        <v> AN 291.112 </v>
      </c>
      <c r="B2337" s="21" t="str">
        <f t="shared" si="217"/>
        <v>I</v>
      </c>
      <c r="C2337" s="15">
        <f t="shared" si="218"/>
        <v>39362.364000000001</v>
      </c>
      <c r="D2337" s="19" t="str">
        <f t="shared" si="219"/>
        <v>vis</v>
      </c>
      <c r="E2337" s="47" t="e">
        <f>VLOOKUP(C2337,Active!C$21:E$693,3,FALSE)</f>
        <v>#N/A</v>
      </c>
      <c r="F2337" s="21" t="s">
        <v>9287</v>
      </c>
      <c r="G2337" s="19" t="str">
        <f t="shared" si="220"/>
        <v>39362.364</v>
      </c>
      <c r="H2337" s="15">
        <f t="shared" si="221"/>
        <v>-3211</v>
      </c>
      <c r="I2337" s="48" t="s">
        <v>9074</v>
      </c>
      <c r="J2337" s="49" t="s">
        <v>9075</v>
      </c>
      <c r="K2337" s="48">
        <v>-3211</v>
      </c>
      <c r="L2337" s="48" t="s">
        <v>10625</v>
      </c>
      <c r="M2337" s="49" t="s">
        <v>9369</v>
      </c>
      <c r="N2337" s="49"/>
      <c r="O2337" s="50" t="s">
        <v>9076</v>
      </c>
      <c r="P2337" s="50" t="s">
        <v>9019</v>
      </c>
    </row>
    <row r="2338" spans="1:16" ht="13.5" thickBot="1" x14ac:dyDescent="0.25">
      <c r="A2338" s="15" t="str">
        <f t="shared" si="216"/>
        <v>BAVM 23 </v>
      </c>
      <c r="B2338" s="21" t="str">
        <f t="shared" si="217"/>
        <v>I</v>
      </c>
      <c r="C2338" s="15">
        <f t="shared" si="218"/>
        <v>39362.368000000002</v>
      </c>
      <c r="D2338" s="19" t="str">
        <f t="shared" si="219"/>
        <v>vis</v>
      </c>
      <c r="E2338" s="47" t="e">
        <f>VLOOKUP(C2338,Active!C$21:E$693,3,FALSE)</f>
        <v>#N/A</v>
      </c>
      <c r="F2338" s="21" t="s">
        <v>9287</v>
      </c>
      <c r="G2338" s="19" t="str">
        <f t="shared" si="220"/>
        <v>39362.368</v>
      </c>
      <c r="H2338" s="15">
        <f t="shared" si="221"/>
        <v>-3211</v>
      </c>
      <c r="I2338" s="48" t="s">
        <v>9077</v>
      </c>
      <c r="J2338" s="49" t="s">
        <v>9078</v>
      </c>
      <c r="K2338" s="48">
        <v>-3211</v>
      </c>
      <c r="L2338" s="48" t="s">
        <v>10634</v>
      </c>
      <c r="M2338" s="49" t="s">
        <v>9369</v>
      </c>
      <c r="N2338" s="49"/>
      <c r="O2338" s="50" t="s">
        <v>11589</v>
      </c>
      <c r="P2338" s="51" t="s">
        <v>8314</v>
      </c>
    </row>
    <row r="2339" spans="1:16" ht="13.5" thickBot="1" x14ac:dyDescent="0.25">
      <c r="A2339" s="15" t="str">
        <f t="shared" si="216"/>
        <v>IBVS 180 </v>
      </c>
      <c r="B2339" s="21" t="str">
        <f t="shared" si="217"/>
        <v>I</v>
      </c>
      <c r="C2339" s="15">
        <f t="shared" si="218"/>
        <v>39364.756000000001</v>
      </c>
      <c r="D2339" s="19" t="str">
        <f t="shared" si="219"/>
        <v>vis</v>
      </c>
      <c r="E2339" s="47" t="e">
        <f>VLOOKUP(C2339,Active!C$21:E$693,3,FALSE)</f>
        <v>#N/A</v>
      </c>
      <c r="F2339" s="21" t="s">
        <v>9287</v>
      </c>
      <c r="G2339" s="19" t="str">
        <f t="shared" si="220"/>
        <v>39364.756</v>
      </c>
      <c r="H2339" s="15">
        <f t="shared" si="221"/>
        <v>-3209</v>
      </c>
      <c r="I2339" s="48" t="s">
        <v>9079</v>
      </c>
      <c r="J2339" s="49" t="s">
        <v>9080</v>
      </c>
      <c r="K2339" s="48">
        <v>-3209</v>
      </c>
      <c r="L2339" s="48" t="s">
        <v>9288</v>
      </c>
      <c r="M2339" s="49" t="s">
        <v>9369</v>
      </c>
      <c r="N2339" s="49"/>
      <c r="O2339" s="50" t="s">
        <v>9081</v>
      </c>
      <c r="P2339" s="51" t="s">
        <v>9038</v>
      </c>
    </row>
    <row r="2340" spans="1:16" ht="13.5" thickBot="1" x14ac:dyDescent="0.25">
      <c r="A2340" s="15" t="str">
        <f t="shared" si="216"/>
        <v> AN 291.112 </v>
      </c>
      <c r="B2340" s="21" t="str">
        <f t="shared" si="217"/>
        <v>I</v>
      </c>
      <c r="C2340" s="15">
        <f t="shared" si="218"/>
        <v>39381.483999999997</v>
      </c>
      <c r="D2340" s="19" t="str">
        <f t="shared" si="219"/>
        <v>vis</v>
      </c>
      <c r="E2340" s="47" t="e">
        <f>VLOOKUP(C2340,Active!C$21:E$693,3,FALSE)</f>
        <v>#N/A</v>
      </c>
      <c r="F2340" s="21" t="s">
        <v>9287</v>
      </c>
      <c r="G2340" s="19" t="str">
        <f t="shared" si="220"/>
        <v>39381.484</v>
      </c>
      <c r="H2340" s="15">
        <f t="shared" si="221"/>
        <v>-3195</v>
      </c>
      <c r="I2340" s="48" t="s">
        <v>9092</v>
      </c>
      <c r="J2340" s="49" t="s">
        <v>9093</v>
      </c>
      <c r="K2340" s="48">
        <v>-3195</v>
      </c>
      <c r="L2340" s="48" t="s">
        <v>10595</v>
      </c>
      <c r="M2340" s="49" t="s">
        <v>9369</v>
      </c>
      <c r="N2340" s="49"/>
      <c r="O2340" s="50" t="s">
        <v>9094</v>
      </c>
      <c r="P2340" s="50" t="s">
        <v>9019</v>
      </c>
    </row>
    <row r="2341" spans="1:16" ht="13.5" thickBot="1" x14ac:dyDescent="0.25">
      <c r="A2341" s="15" t="str">
        <f t="shared" si="216"/>
        <v> PTAO 38.146 </v>
      </c>
      <c r="B2341" s="21" t="str">
        <f t="shared" si="217"/>
        <v>I</v>
      </c>
      <c r="C2341" s="15">
        <f t="shared" si="218"/>
        <v>39381.485999999997</v>
      </c>
      <c r="D2341" s="19" t="str">
        <f t="shared" si="219"/>
        <v>vis</v>
      </c>
      <c r="E2341" s="47" t="e">
        <f>VLOOKUP(C2341,Active!C$21:E$693,3,FALSE)</f>
        <v>#N/A</v>
      </c>
      <c r="F2341" s="21" t="s">
        <v>9287</v>
      </c>
      <c r="G2341" s="19" t="str">
        <f t="shared" si="220"/>
        <v>39381.4860</v>
      </c>
      <c r="H2341" s="15">
        <f t="shared" si="221"/>
        <v>-3195</v>
      </c>
      <c r="I2341" s="48" t="s">
        <v>9095</v>
      </c>
      <c r="J2341" s="49" t="s">
        <v>9096</v>
      </c>
      <c r="K2341" s="48">
        <v>-3195</v>
      </c>
      <c r="L2341" s="48" t="s">
        <v>9097</v>
      </c>
      <c r="M2341" s="49" t="s">
        <v>10601</v>
      </c>
      <c r="N2341" s="49" t="s">
        <v>10602</v>
      </c>
      <c r="O2341" s="50" t="s">
        <v>9098</v>
      </c>
      <c r="P2341" s="50" t="s">
        <v>9099</v>
      </c>
    </row>
    <row r="2342" spans="1:16" ht="13.5" thickBot="1" x14ac:dyDescent="0.25">
      <c r="A2342" s="15" t="str">
        <f t="shared" si="216"/>
        <v> AA 18.322 </v>
      </c>
      <c r="B2342" s="21" t="str">
        <f t="shared" si="217"/>
        <v>I</v>
      </c>
      <c r="C2342" s="15">
        <f t="shared" si="218"/>
        <v>39381.491000000002</v>
      </c>
      <c r="D2342" s="19" t="str">
        <f t="shared" si="219"/>
        <v>vis</v>
      </c>
      <c r="E2342" s="47" t="e">
        <f>VLOOKUP(C2342,Active!C$21:E$693,3,FALSE)</f>
        <v>#N/A</v>
      </c>
      <c r="F2342" s="21" t="s">
        <v>9287</v>
      </c>
      <c r="G2342" s="19" t="str">
        <f t="shared" si="220"/>
        <v>39381.491</v>
      </c>
      <c r="H2342" s="15">
        <f t="shared" si="221"/>
        <v>-3195</v>
      </c>
      <c r="I2342" s="48" t="s">
        <v>9100</v>
      </c>
      <c r="J2342" s="49" t="s">
        <v>9101</v>
      </c>
      <c r="K2342" s="48">
        <v>-3195</v>
      </c>
      <c r="L2342" s="48" t="s">
        <v>10639</v>
      </c>
      <c r="M2342" s="49" t="s">
        <v>9369</v>
      </c>
      <c r="N2342" s="49"/>
      <c r="O2342" s="50" t="s">
        <v>11455</v>
      </c>
      <c r="P2342" s="50" t="s">
        <v>8902</v>
      </c>
    </row>
    <row r="2343" spans="1:16" ht="13.5" thickBot="1" x14ac:dyDescent="0.25">
      <c r="A2343" s="15" t="str">
        <f t="shared" si="216"/>
        <v> AA 18.322 </v>
      </c>
      <c r="B2343" s="21" t="str">
        <f t="shared" si="217"/>
        <v>I</v>
      </c>
      <c r="C2343" s="15">
        <f t="shared" si="218"/>
        <v>39381.508000000002</v>
      </c>
      <c r="D2343" s="19" t="str">
        <f t="shared" si="219"/>
        <v>vis</v>
      </c>
      <c r="E2343" s="47" t="e">
        <f>VLOOKUP(C2343,Active!C$21:E$693,3,FALSE)</f>
        <v>#N/A</v>
      </c>
      <c r="F2343" s="21" t="s">
        <v>9287</v>
      </c>
      <c r="G2343" s="19" t="str">
        <f t="shared" si="220"/>
        <v>39381.508</v>
      </c>
      <c r="H2343" s="15">
        <f t="shared" si="221"/>
        <v>-3195</v>
      </c>
      <c r="I2343" s="48" t="s">
        <v>9102</v>
      </c>
      <c r="J2343" s="49" t="s">
        <v>9103</v>
      </c>
      <c r="K2343" s="48">
        <v>-3195</v>
      </c>
      <c r="L2343" s="48" t="s">
        <v>7613</v>
      </c>
      <c r="M2343" s="49" t="s">
        <v>9369</v>
      </c>
      <c r="N2343" s="49"/>
      <c r="O2343" s="50" t="s">
        <v>11458</v>
      </c>
      <c r="P2343" s="50" t="s">
        <v>8902</v>
      </c>
    </row>
    <row r="2344" spans="1:16" ht="13.5" thickBot="1" x14ac:dyDescent="0.25">
      <c r="A2344" s="15" t="str">
        <f t="shared" si="216"/>
        <v>IBVS 180 </v>
      </c>
      <c r="B2344" s="21" t="str">
        <f t="shared" si="217"/>
        <v>II</v>
      </c>
      <c r="C2344" s="15">
        <f t="shared" si="218"/>
        <v>39385.677000000003</v>
      </c>
      <c r="D2344" s="19" t="str">
        <f t="shared" si="219"/>
        <v>vis</v>
      </c>
      <c r="E2344" s="47" t="e">
        <f>VLOOKUP(C2344,Active!C$21:E$693,3,FALSE)</f>
        <v>#N/A</v>
      </c>
      <c r="F2344" s="21" t="s">
        <v>9287</v>
      </c>
      <c r="G2344" s="19" t="str">
        <f t="shared" si="220"/>
        <v>39385.677</v>
      </c>
      <c r="H2344" s="15">
        <f t="shared" si="221"/>
        <v>-3191.5</v>
      </c>
      <c r="I2344" s="48" t="s">
        <v>9104</v>
      </c>
      <c r="J2344" s="49" t="s">
        <v>9105</v>
      </c>
      <c r="K2344" s="48">
        <v>-3191.5</v>
      </c>
      <c r="L2344" s="48" t="s">
        <v>10685</v>
      </c>
      <c r="M2344" s="49" t="s">
        <v>10601</v>
      </c>
      <c r="N2344" s="49" t="s">
        <v>10602</v>
      </c>
      <c r="O2344" s="50" t="s">
        <v>11329</v>
      </c>
      <c r="P2344" s="51" t="s">
        <v>9038</v>
      </c>
    </row>
    <row r="2345" spans="1:16" ht="13.5" thickBot="1" x14ac:dyDescent="0.25">
      <c r="A2345" s="15" t="str">
        <f t="shared" si="216"/>
        <v> BRNO 9 </v>
      </c>
      <c r="B2345" s="21" t="str">
        <f t="shared" si="217"/>
        <v>I</v>
      </c>
      <c r="C2345" s="15">
        <f t="shared" si="218"/>
        <v>39405.377</v>
      </c>
      <c r="D2345" s="19" t="str">
        <f t="shared" si="219"/>
        <v>vis</v>
      </c>
      <c r="E2345" s="47" t="e">
        <f>VLOOKUP(C2345,Active!C$21:E$693,3,FALSE)</f>
        <v>#N/A</v>
      </c>
      <c r="F2345" s="21" t="s">
        <v>9287</v>
      </c>
      <c r="G2345" s="19" t="str">
        <f t="shared" si="220"/>
        <v>39405.377</v>
      </c>
      <c r="H2345" s="15">
        <f t="shared" si="221"/>
        <v>-3175</v>
      </c>
      <c r="I2345" s="48" t="s">
        <v>9114</v>
      </c>
      <c r="J2345" s="49" t="s">
        <v>9115</v>
      </c>
      <c r="K2345" s="48">
        <v>-3175</v>
      </c>
      <c r="L2345" s="48" t="s">
        <v>10177</v>
      </c>
      <c r="M2345" s="49" t="s">
        <v>9369</v>
      </c>
      <c r="N2345" s="49"/>
      <c r="O2345" s="50" t="s">
        <v>11433</v>
      </c>
      <c r="P2345" s="50" t="s">
        <v>9065</v>
      </c>
    </row>
    <row r="2346" spans="1:16" ht="13.5" thickBot="1" x14ac:dyDescent="0.25">
      <c r="A2346" s="15" t="str">
        <f t="shared" si="216"/>
        <v> BRNO 9 </v>
      </c>
      <c r="B2346" s="21" t="str">
        <f t="shared" si="217"/>
        <v>I</v>
      </c>
      <c r="C2346" s="15">
        <f t="shared" si="218"/>
        <v>39405.383999999998</v>
      </c>
      <c r="D2346" s="19" t="str">
        <f t="shared" si="219"/>
        <v>vis</v>
      </c>
      <c r="E2346" s="47" t="e">
        <f>VLOOKUP(C2346,Active!C$21:E$693,3,FALSE)</f>
        <v>#N/A</v>
      </c>
      <c r="F2346" s="21" t="s">
        <v>9287</v>
      </c>
      <c r="G2346" s="19" t="str">
        <f t="shared" si="220"/>
        <v>39405.384</v>
      </c>
      <c r="H2346" s="15">
        <f t="shared" si="221"/>
        <v>-3175</v>
      </c>
      <c r="I2346" s="48" t="s">
        <v>9116</v>
      </c>
      <c r="J2346" s="49" t="s">
        <v>9117</v>
      </c>
      <c r="K2346" s="48">
        <v>-3175</v>
      </c>
      <c r="L2346" s="48" t="s">
        <v>10270</v>
      </c>
      <c r="M2346" s="49" t="s">
        <v>9369</v>
      </c>
      <c r="N2346" s="49"/>
      <c r="O2346" s="50" t="s">
        <v>8408</v>
      </c>
      <c r="P2346" s="50" t="s">
        <v>9065</v>
      </c>
    </row>
    <row r="2347" spans="1:16" ht="13.5" thickBot="1" x14ac:dyDescent="0.25">
      <c r="A2347" s="15" t="str">
        <f t="shared" si="216"/>
        <v> AA 32.402 </v>
      </c>
      <c r="B2347" s="21" t="str">
        <f t="shared" si="217"/>
        <v>I</v>
      </c>
      <c r="C2347" s="15">
        <f t="shared" si="218"/>
        <v>39406.585700000003</v>
      </c>
      <c r="D2347" s="19" t="str">
        <f t="shared" si="219"/>
        <v>vis</v>
      </c>
      <c r="E2347" s="47" t="e">
        <f>VLOOKUP(C2347,Active!C$21:E$693,3,FALSE)</f>
        <v>#N/A</v>
      </c>
      <c r="F2347" s="21" t="s">
        <v>9287</v>
      </c>
      <c r="G2347" s="19" t="str">
        <f t="shared" si="220"/>
        <v>39406.5857</v>
      </c>
      <c r="H2347" s="15">
        <f t="shared" si="221"/>
        <v>-3174</v>
      </c>
      <c r="I2347" s="48" t="s">
        <v>9122</v>
      </c>
      <c r="J2347" s="49" t="s">
        <v>9123</v>
      </c>
      <c r="K2347" s="48">
        <v>-3174</v>
      </c>
      <c r="L2347" s="48" t="s">
        <v>9124</v>
      </c>
      <c r="M2347" s="49" t="s">
        <v>10601</v>
      </c>
      <c r="N2347" s="49" t="s">
        <v>10602</v>
      </c>
      <c r="O2347" s="50" t="s">
        <v>11329</v>
      </c>
      <c r="P2347" s="50" t="s">
        <v>9125</v>
      </c>
    </row>
    <row r="2348" spans="1:16" ht="13.5" thickBot="1" x14ac:dyDescent="0.25">
      <c r="A2348" s="15" t="str">
        <f t="shared" si="216"/>
        <v> BRNO 9 </v>
      </c>
      <c r="B2348" s="21" t="str">
        <f t="shared" si="217"/>
        <v>I</v>
      </c>
      <c r="C2348" s="15">
        <f t="shared" si="218"/>
        <v>39429.303</v>
      </c>
      <c r="D2348" s="19" t="str">
        <f t="shared" si="219"/>
        <v>vis</v>
      </c>
      <c r="E2348" s="47" t="e">
        <f>VLOOKUP(C2348,Active!C$21:E$693,3,FALSE)</f>
        <v>#N/A</v>
      </c>
      <c r="F2348" s="21" t="s">
        <v>9287</v>
      </c>
      <c r="G2348" s="19" t="str">
        <f t="shared" si="220"/>
        <v>39429.303</v>
      </c>
      <c r="H2348" s="15">
        <f t="shared" si="221"/>
        <v>-3155</v>
      </c>
      <c r="I2348" s="48" t="s">
        <v>9135</v>
      </c>
      <c r="J2348" s="49" t="s">
        <v>9136</v>
      </c>
      <c r="K2348" s="48">
        <v>-3155</v>
      </c>
      <c r="L2348" s="48" t="s">
        <v>10615</v>
      </c>
      <c r="M2348" s="49" t="s">
        <v>9369</v>
      </c>
      <c r="N2348" s="49"/>
      <c r="O2348" s="50" t="s">
        <v>8408</v>
      </c>
      <c r="P2348" s="50" t="s">
        <v>9065</v>
      </c>
    </row>
    <row r="2349" spans="1:16" ht="13.5" thickBot="1" x14ac:dyDescent="0.25">
      <c r="A2349" s="15" t="str">
        <f t="shared" si="216"/>
        <v> BRNO 9 </v>
      </c>
      <c r="B2349" s="21" t="str">
        <f t="shared" si="217"/>
        <v>I</v>
      </c>
      <c r="C2349" s="15">
        <f t="shared" si="218"/>
        <v>39435.281999999999</v>
      </c>
      <c r="D2349" s="19" t="str">
        <f t="shared" si="219"/>
        <v>vis</v>
      </c>
      <c r="E2349" s="47" t="e">
        <f>VLOOKUP(C2349,Active!C$21:E$693,3,FALSE)</f>
        <v>#N/A</v>
      </c>
      <c r="F2349" s="21" t="s">
        <v>9287</v>
      </c>
      <c r="G2349" s="19" t="str">
        <f t="shared" si="220"/>
        <v>39435.282</v>
      </c>
      <c r="H2349" s="15">
        <f t="shared" si="221"/>
        <v>-3150</v>
      </c>
      <c r="I2349" s="48" t="s">
        <v>9139</v>
      </c>
      <c r="J2349" s="49" t="s">
        <v>9140</v>
      </c>
      <c r="K2349" s="48">
        <v>-3150</v>
      </c>
      <c r="L2349" s="48" t="s">
        <v>10742</v>
      </c>
      <c r="M2349" s="49" t="s">
        <v>9369</v>
      </c>
      <c r="N2349" s="49"/>
      <c r="O2349" s="50" t="s">
        <v>8408</v>
      </c>
      <c r="P2349" s="50" t="s">
        <v>9065</v>
      </c>
    </row>
    <row r="2350" spans="1:16" ht="13.5" thickBot="1" x14ac:dyDescent="0.25">
      <c r="A2350" s="15" t="str">
        <f t="shared" si="216"/>
        <v>BAVM 23 </v>
      </c>
      <c r="B2350" s="21" t="str">
        <f t="shared" si="217"/>
        <v>I</v>
      </c>
      <c r="C2350" s="15">
        <f t="shared" si="218"/>
        <v>39436.472000000002</v>
      </c>
      <c r="D2350" s="19" t="str">
        <f t="shared" si="219"/>
        <v>vis</v>
      </c>
      <c r="E2350" s="47" t="e">
        <f>VLOOKUP(C2350,Active!C$21:E$693,3,FALSE)</f>
        <v>#N/A</v>
      </c>
      <c r="F2350" s="21" t="s">
        <v>9287</v>
      </c>
      <c r="G2350" s="19" t="str">
        <f t="shared" si="220"/>
        <v>39436.472</v>
      </c>
      <c r="H2350" s="15">
        <f t="shared" si="221"/>
        <v>-3149</v>
      </c>
      <c r="I2350" s="48" t="s">
        <v>9141</v>
      </c>
      <c r="J2350" s="49" t="s">
        <v>9142</v>
      </c>
      <c r="K2350" s="48">
        <v>-3149</v>
      </c>
      <c r="L2350" s="48" t="s">
        <v>10639</v>
      </c>
      <c r="M2350" s="49" t="s">
        <v>9369</v>
      </c>
      <c r="N2350" s="49"/>
      <c r="O2350" s="50" t="s">
        <v>11589</v>
      </c>
      <c r="P2350" s="51" t="s">
        <v>8314</v>
      </c>
    </row>
    <row r="2351" spans="1:16" ht="13.5" thickBot="1" x14ac:dyDescent="0.25">
      <c r="A2351" s="15" t="str">
        <f t="shared" si="216"/>
        <v> BRNO 9 </v>
      </c>
      <c r="B2351" s="21" t="str">
        <f t="shared" si="217"/>
        <v>I</v>
      </c>
      <c r="C2351" s="15">
        <f t="shared" si="218"/>
        <v>39436.472999999998</v>
      </c>
      <c r="D2351" s="19" t="str">
        <f t="shared" si="219"/>
        <v>vis</v>
      </c>
      <c r="E2351" s="47" t="e">
        <f>VLOOKUP(C2351,Active!C$21:E$693,3,FALSE)</f>
        <v>#N/A</v>
      </c>
      <c r="F2351" s="21" t="s">
        <v>9287</v>
      </c>
      <c r="G2351" s="19" t="str">
        <f t="shared" si="220"/>
        <v>39436.473</v>
      </c>
      <c r="H2351" s="15">
        <f t="shared" si="221"/>
        <v>-3149</v>
      </c>
      <c r="I2351" s="48" t="s">
        <v>9143</v>
      </c>
      <c r="J2351" s="49" t="s">
        <v>9144</v>
      </c>
      <c r="K2351" s="48">
        <v>-3149</v>
      </c>
      <c r="L2351" s="48" t="s">
        <v>10634</v>
      </c>
      <c r="M2351" s="49" t="s">
        <v>9369</v>
      </c>
      <c r="N2351" s="49"/>
      <c r="O2351" s="50" t="s">
        <v>8408</v>
      </c>
      <c r="P2351" s="50" t="s">
        <v>9065</v>
      </c>
    </row>
    <row r="2352" spans="1:16" ht="13.5" thickBot="1" x14ac:dyDescent="0.25">
      <c r="A2352" s="15" t="str">
        <f t="shared" si="216"/>
        <v> PTAO 38.146 </v>
      </c>
      <c r="B2352" s="21" t="str">
        <f t="shared" si="217"/>
        <v>I</v>
      </c>
      <c r="C2352" s="15">
        <f t="shared" si="218"/>
        <v>39466.348899999997</v>
      </c>
      <c r="D2352" s="19" t="str">
        <f t="shared" si="219"/>
        <v>vis</v>
      </c>
      <c r="E2352" s="47" t="e">
        <f>VLOOKUP(C2352,Active!C$21:E$693,3,FALSE)</f>
        <v>#N/A</v>
      </c>
      <c r="F2352" s="21" t="s">
        <v>9287</v>
      </c>
      <c r="G2352" s="19" t="str">
        <f t="shared" si="220"/>
        <v>39466.3489</v>
      </c>
      <c r="H2352" s="15">
        <f t="shared" si="221"/>
        <v>-3124</v>
      </c>
      <c r="I2352" s="48" t="s">
        <v>9159</v>
      </c>
      <c r="J2352" s="49" t="s">
        <v>9160</v>
      </c>
      <c r="K2352" s="48">
        <v>-3124</v>
      </c>
      <c r="L2352" s="48" t="s">
        <v>5344</v>
      </c>
      <c r="M2352" s="49" t="s">
        <v>10601</v>
      </c>
      <c r="N2352" s="49" t="s">
        <v>10602</v>
      </c>
      <c r="O2352" s="50" t="s">
        <v>9098</v>
      </c>
      <c r="P2352" s="50" t="s">
        <v>9099</v>
      </c>
    </row>
    <row r="2353" spans="1:16" ht="13.5" thickBot="1" x14ac:dyDescent="0.25">
      <c r="A2353" s="15" t="str">
        <f t="shared" si="216"/>
        <v> PTAO 38.146 </v>
      </c>
      <c r="B2353" s="21" t="str">
        <f t="shared" si="217"/>
        <v>I</v>
      </c>
      <c r="C2353" s="15">
        <f t="shared" si="218"/>
        <v>39515.355000000003</v>
      </c>
      <c r="D2353" s="19" t="str">
        <f t="shared" si="219"/>
        <v>vis</v>
      </c>
      <c r="E2353" s="47" t="e">
        <f>VLOOKUP(C2353,Active!C$21:E$693,3,FALSE)</f>
        <v>#N/A</v>
      </c>
      <c r="F2353" s="21" t="s">
        <v>9287</v>
      </c>
      <c r="G2353" s="19" t="str">
        <f t="shared" si="220"/>
        <v>39515.3550</v>
      </c>
      <c r="H2353" s="15">
        <f t="shared" si="221"/>
        <v>-3083</v>
      </c>
      <c r="I2353" s="48" t="s">
        <v>9171</v>
      </c>
      <c r="J2353" s="49" t="s">
        <v>9172</v>
      </c>
      <c r="K2353" s="48">
        <v>-3083</v>
      </c>
      <c r="L2353" s="48" t="s">
        <v>9173</v>
      </c>
      <c r="M2353" s="49" t="s">
        <v>10601</v>
      </c>
      <c r="N2353" s="49" t="s">
        <v>10602</v>
      </c>
      <c r="O2353" s="50" t="s">
        <v>9098</v>
      </c>
      <c r="P2353" s="50" t="s">
        <v>9099</v>
      </c>
    </row>
    <row r="2354" spans="1:16" ht="13.5" thickBot="1" x14ac:dyDescent="0.25">
      <c r="A2354" s="15" t="str">
        <f t="shared" si="216"/>
        <v> ORI 100 </v>
      </c>
      <c r="B2354" s="21" t="str">
        <f t="shared" si="217"/>
        <v>I</v>
      </c>
      <c r="C2354" s="15">
        <f t="shared" si="218"/>
        <v>39521.332999999999</v>
      </c>
      <c r="D2354" s="19" t="str">
        <f t="shared" si="219"/>
        <v>vis</v>
      </c>
      <c r="E2354" s="47" t="e">
        <f>VLOOKUP(C2354,Active!C$21:E$693,3,FALSE)</f>
        <v>#N/A</v>
      </c>
      <c r="F2354" s="21" t="s">
        <v>9287</v>
      </c>
      <c r="G2354" s="19" t="str">
        <f t="shared" si="220"/>
        <v>39521.333</v>
      </c>
      <c r="H2354" s="15">
        <f t="shared" si="221"/>
        <v>-3078</v>
      </c>
      <c r="I2354" s="48" t="s">
        <v>9174</v>
      </c>
      <c r="J2354" s="49" t="s">
        <v>9175</v>
      </c>
      <c r="K2354" s="48">
        <v>-3078</v>
      </c>
      <c r="L2354" s="48" t="s">
        <v>9288</v>
      </c>
      <c r="M2354" s="49" t="s">
        <v>9369</v>
      </c>
      <c r="N2354" s="49"/>
      <c r="O2354" s="50" t="s">
        <v>9026</v>
      </c>
      <c r="P2354" s="50" t="s">
        <v>9089</v>
      </c>
    </row>
    <row r="2355" spans="1:16" ht="13.5" thickBot="1" x14ac:dyDescent="0.25">
      <c r="A2355" s="15" t="str">
        <f t="shared" si="216"/>
        <v> ORI 103 </v>
      </c>
      <c r="B2355" s="21" t="str">
        <f t="shared" si="217"/>
        <v>I</v>
      </c>
      <c r="C2355" s="15">
        <f t="shared" si="218"/>
        <v>39693.449999999997</v>
      </c>
      <c r="D2355" s="19" t="str">
        <f t="shared" si="219"/>
        <v>vis</v>
      </c>
      <c r="E2355" s="47" t="e">
        <f>VLOOKUP(C2355,Active!C$21:E$693,3,FALSE)</f>
        <v>#N/A</v>
      </c>
      <c r="F2355" s="21" t="s">
        <v>9287</v>
      </c>
      <c r="G2355" s="19" t="str">
        <f t="shared" si="220"/>
        <v>39693.450</v>
      </c>
      <c r="H2355" s="15">
        <f t="shared" si="221"/>
        <v>-2934</v>
      </c>
      <c r="I2355" s="48" t="s">
        <v>9193</v>
      </c>
      <c r="J2355" s="49" t="s">
        <v>9194</v>
      </c>
      <c r="K2355" s="48">
        <v>-2934</v>
      </c>
      <c r="L2355" s="48" t="s">
        <v>7644</v>
      </c>
      <c r="M2355" s="49" t="s">
        <v>9369</v>
      </c>
      <c r="N2355" s="49"/>
      <c r="O2355" s="50" t="s">
        <v>5248</v>
      </c>
      <c r="P2355" s="50" t="s">
        <v>9195</v>
      </c>
    </row>
    <row r="2356" spans="1:16" ht="13.5" thickBot="1" x14ac:dyDescent="0.25">
      <c r="A2356" s="15" t="str">
        <f t="shared" si="216"/>
        <v> BRNO 9 </v>
      </c>
      <c r="B2356" s="21" t="str">
        <f t="shared" si="217"/>
        <v>I</v>
      </c>
      <c r="C2356" s="15">
        <f t="shared" si="218"/>
        <v>39699.423999999999</v>
      </c>
      <c r="D2356" s="19" t="str">
        <f t="shared" si="219"/>
        <v>vis</v>
      </c>
      <c r="E2356" s="47" t="e">
        <f>VLOOKUP(C2356,Active!C$21:E$693,3,FALSE)</f>
        <v>#N/A</v>
      </c>
      <c r="F2356" s="21" t="s">
        <v>9287</v>
      </c>
      <c r="G2356" s="19" t="str">
        <f t="shared" si="220"/>
        <v>39699.424</v>
      </c>
      <c r="H2356" s="15">
        <f t="shared" si="221"/>
        <v>-2929</v>
      </c>
      <c r="I2356" s="48" t="s">
        <v>9199</v>
      </c>
      <c r="J2356" s="49" t="s">
        <v>9200</v>
      </c>
      <c r="K2356" s="48">
        <v>-2929</v>
      </c>
      <c r="L2356" s="48" t="s">
        <v>10625</v>
      </c>
      <c r="M2356" s="49" t="s">
        <v>9369</v>
      </c>
      <c r="N2356" s="49"/>
      <c r="O2356" s="50" t="s">
        <v>8411</v>
      </c>
      <c r="P2356" s="50" t="s">
        <v>9065</v>
      </c>
    </row>
    <row r="2357" spans="1:16" ht="13.5" thickBot="1" x14ac:dyDescent="0.25">
      <c r="A2357" s="15" t="str">
        <f t="shared" si="216"/>
        <v> BRNO 9 </v>
      </c>
      <c r="B2357" s="21" t="str">
        <f t="shared" si="217"/>
        <v>I</v>
      </c>
      <c r="C2357" s="15">
        <f t="shared" si="218"/>
        <v>39705.413999999997</v>
      </c>
      <c r="D2357" s="19" t="str">
        <f t="shared" si="219"/>
        <v>vis</v>
      </c>
      <c r="E2357" s="47" t="e">
        <f>VLOOKUP(C2357,Active!C$21:E$693,3,FALSE)</f>
        <v>#N/A</v>
      </c>
      <c r="F2357" s="21" t="s">
        <v>9287</v>
      </c>
      <c r="G2357" s="19" t="str">
        <f t="shared" si="220"/>
        <v>39705.414</v>
      </c>
      <c r="H2357" s="15">
        <f t="shared" si="221"/>
        <v>-2924</v>
      </c>
      <c r="I2357" s="48" t="s">
        <v>9207</v>
      </c>
      <c r="J2357" s="49" t="s">
        <v>9208</v>
      </c>
      <c r="K2357" s="48">
        <v>-2924</v>
      </c>
      <c r="L2357" s="48" t="s">
        <v>10723</v>
      </c>
      <c r="M2357" s="49" t="s">
        <v>9369</v>
      </c>
      <c r="N2357" s="49"/>
      <c r="O2357" s="50" t="s">
        <v>8408</v>
      </c>
      <c r="P2357" s="50" t="s">
        <v>9065</v>
      </c>
    </row>
    <row r="2358" spans="1:16" ht="13.5" thickBot="1" x14ac:dyDescent="0.25">
      <c r="A2358" s="15" t="str">
        <f t="shared" si="216"/>
        <v> AA 19.174 </v>
      </c>
      <c r="B2358" s="21" t="str">
        <f t="shared" si="217"/>
        <v>I</v>
      </c>
      <c r="C2358" s="15">
        <f t="shared" si="218"/>
        <v>39711.379999999997</v>
      </c>
      <c r="D2358" s="19" t="str">
        <f t="shared" si="219"/>
        <v>vis</v>
      </c>
      <c r="E2358" s="47" t="e">
        <f>VLOOKUP(C2358,Active!C$21:E$693,3,FALSE)</f>
        <v>#N/A</v>
      </c>
      <c r="F2358" s="21" t="s">
        <v>9287</v>
      </c>
      <c r="G2358" s="19" t="str">
        <f t="shared" si="220"/>
        <v>39711.380</v>
      </c>
      <c r="H2358" s="15">
        <f t="shared" si="221"/>
        <v>-2919</v>
      </c>
      <c r="I2358" s="48" t="s">
        <v>9209</v>
      </c>
      <c r="J2358" s="49" t="s">
        <v>9210</v>
      </c>
      <c r="K2358" s="48">
        <v>-2919</v>
      </c>
      <c r="L2358" s="48" t="s">
        <v>10634</v>
      </c>
      <c r="M2358" s="49" t="s">
        <v>9369</v>
      </c>
      <c r="N2358" s="49"/>
      <c r="O2358" s="50" t="s">
        <v>7520</v>
      </c>
      <c r="P2358" s="50" t="s">
        <v>9211</v>
      </c>
    </row>
    <row r="2359" spans="1:16" ht="13.5" thickBot="1" x14ac:dyDescent="0.25">
      <c r="A2359" s="15" t="str">
        <f t="shared" si="216"/>
        <v> AA 18.322 </v>
      </c>
      <c r="B2359" s="21" t="str">
        <f t="shared" si="217"/>
        <v>I</v>
      </c>
      <c r="C2359" s="15">
        <f t="shared" si="218"/>
        <v>39712.567999999999</v>
      </c>
      <c r="D2359" s="19" t="str">
        <f t="shared" si="219"/>
        <v>vis</v>
      </c>
      <c r="E2359" s="47" t="e">
        <f>VLOOKUP(C2359,Active!C$21:E$693,3,FALSE)</f>
        <v>#N/A</v>
      </c>
      <c r="F2359" s="21" t="s">
        <v>9287</v>
      </c>
      <c r="G2359" s="19" t="str">
        <f t="shared" si="220"/>
        <v>39712.568</v>
      </c>
      <c r="H2359" s="15">
        <f t="shared" si="221"/>
        <v>-2918</v>
      </c>
      <c r="I2359" s="48" t="s">
        <v>9212</v>
      </c>
      <c r="J2359" s="49" t="s">
        <v>9213</v>
      </c>
      <c r="K2359" s="48">
        <v>-2918</v>
      </c>
      <c r="L2359" s="48" t="s">
        <v>10595</v>
      </c>
      <c r="M2359" s="49" t="s">
        <v>9369</v>
      </c>
      <c r="N2359" s="49"/>
      <c r="O2359" s="50" t="s">
        <v>9214</v>
      </c>
      <c r="P2359" s="50" t="s">
        <v>8902</v>
      </c>
    </row>
    <row r="2360" spans="1:16" ht="13.5" thickBot="1" x14ac:dyDescent="0.25">
      <c r="A2360" s="15" t="str">
        <f t="shared" si="216"/>
        <v> AA 18.322 </v>
      </c>
      <c r="B2360" s="21" t="str">
        <f t="shared" si="217"/>
        <v>I</v>
      </c>
      <c r="C2360" s="15">
        <f t="shared" si="218"/>
        <v>39712.572</v>
      </c>
      <c r="D2360" s="19" t="str">
        <f t="shared" si="219"/>
        <v>vis</v>
      </c>
      <c r="E2360" s="47" t="e">
        <f>VLOOKUP(C2360,Active!C$21:E$693,3,FALSE)</f>
        <v>#N/A</v>
      </c>
      <c r="F2360" s="21" t="s">
        <v>9287</v>
      </c>
      <c r="G2360" s="19" t="str">
        <f t="shared" si="220"/>
        <v>39712.572</v>
      </c>
      <c r="H2360" s="15">
        <f t="shared" si="221"/>
        <v>-2918</v>
      </c>
      <c r="I2360" s="48" t="s">
        <v>9215</v>
      </c>
      <c r="J2360" s="49" t="s">
        <v>9216</v>
      </c>
      <c r="K2360" s="48">
        <v>-2918</v>
      </c>
      <c r="L2360" s="48" t="s">
        <v>10625</v>
      </c>
      <c r="M2360" s="49" t="s">
        <v>9369</v>
      </c>
      <c r="N2360" s="49"/>
      <c r="O2360" s="50" t="s">
        <v>9217</v>
      </c>
      <c r="P2360" s="50" t="s">
        <v>8902</v>
      </c>
    </row>
    <row r="2361" spans="1:16" ht="13.5" thickBot="1" x14ac:dyDescent="0.25">
      <c r="A2361" s="15" t="str">
        <f t="shared" si="216"/>
        <v> AA 18.322 </v>
      </c>
      <c r="B2361" s="21" t="str">
        <f t="shared" si="217"/>
        <v>I</v>
      </c>
      <c r="C2361" s="15">
        <f t="shared" si="218"/>
        <v>39712.574000000001</v>
      </c>
      <c r="D2361" s="19" t="str">
        <f t="shared" si="219"/>
        <v>vis</v>
      </c>
      <c r="E2361" s="47" t="e">
        <f>VLOOKUP(C2361,Active!C$21:E$693,3,FALSE)</f>
        <v>#N/A</v>
      </c>
      <c r="F2361" s="21" t="s">
        <v>9287</v>
      </c>
      <c r="G2361" s="19" t="str">
        <f t="shared" si="220"/>
        <v>39712.574</v>
      </c>
      <c r="H2361" s="15">
        <f t="shared" si="221"/>
        <v>-2918</v>
      </c>
      <c r="I2361" s="48" t="s">
        <v>9218</v>
      </c>
      <c r="J2361" s="49" t="s">
        <v>9219</v>
      </c>
      <c r="K2361" s="48">
        <v>-2918</v>
      </c>
      <c r="L2361" s="48" t="s">
        <v>7644</v>
      </c>
      <c r="M2361" s="49" t="s">
        <v>9369</v>
      </c>
      <c r="N2361" s="49"/>
      <c r="O2361" s="50" t="s">
        <v>9220</v>
      </c>
      <c r="P2361" s="50" t="s">
        <v>8902</v>
      </c>
    </row>
    <row r="2362" spans="1:16" ht="13.5" thickBot="1" x14ac:dyDescent="0.25">
      <c r="A2362" s="15" t="str">
        <f t="shared" si="216"/>
        <v> AA 18.322 </v>
      </c>
      <c r="B2362" s="21" t="str">
        <f t="shared" si="217"/>
        <v>I</v>
      </c>
      <c r="C2362" s="15">
        <f t="shared" si="218"/>
        <v>39712.576000000001</v>
      </c>
      <c r="D2362" s="19" t="str">
        <f t="shared" si="219"/>
        <v>vis</v>
      </c>
      <c r="E2362" s="47" t="e">
        <f>VLOOKUP(C2362,Active!C$21:E$693,3,FALSE)</f>
        <v>#N/A</v>
      </c>
      <c r="F2362" s="21" t="s">
        <v>9287</v>
      </c>
      <c r="G2362" s="19" t="str">
        <f t="shared" si="220"/>
        <v>39712.576</v>
      </c>
      <c r="H2362" s="15">
        <f t="shared" si="221"/>
        <v>-2918</v>
      </c>
      <c r="I2362" s="48" t="s">
        <v>9221</v>
      </c>
      <c r="J2362" s="49" t="s">
        <v>5776</v>
      </c>
      <c r="K2362" s="48">
        <v>-2918</v>
      </c>
      <c r="L2362" s="48" t="s">
        <v>10817</v>
      </c>
      <c r="M2362" s="49" t="s">
        <v>9369</v>
      </c>
      <c r="N2362" s="49"/>
      <c r="O2362" s="50" t="s">
        <v>5777</v>
      </c>
      <c r="P2362" s="50" t="s">
        <v>8902</v>
      </c>
    </row>
    <row r="2363" spans="1:16" ht="13.5" thickBot="1" x14ac:dyDescent="0.25">
      <c r="A2363" s="15" t="str">
        <f t="shared" si="216"/>
        <v> AA 19.174 </v>
      </c>
      <c r="B2363" s="21" t="str">
        <f t="shared" si="217"/>
        <v>I</v>
      </c>
      <c r="C2363" s="15">
        <f t="shared" si="218"/>
        <v>39717.358999999997</v>
      </c>
      <c r="D2363" s="19" t="str">
        <f t="shared" si="219"/>
        <v>vis</v>
      </c>
      <c r="E2363" s="47" t="e">
        <f>VLOOKUP(C2363,Active!C$21:E$693,3,FALSE)</f>
        <v>#N/A</v>
      </c>
      <c r="F2363" s="21" t="s">
        <v>9287</v>
      </c>
      <c r="G2363" s="19" t="str">
        <f t="shared" si="220"/>
        <v>39717.359</v>
      </c>
      <c r="H2363" s="15">
        <f t="shared" si="221"/>
        <v>-2914</v>
      </c>
      <c r="I2363" s="48" t="s">
        <v>5778</v>
      </c>
      <c r="J2363" s="49" t="s">
        <v>5779</v>
      </c>
      <c r="K2363" s="48">
        <v>-2914</v>
      </c>
      <c r="L2363" s="48" t="s">
        <v>10685</v>
      </c>
      <c r="M2363" s="49" t="s">
        <v>9369</v>
      </c>
      <c r="N2363" s="49"/>
      <c r="O2363" s="50" t="s">
        <v>7520</v>
      </c>
      <c r="P2363" s="50" t="s">
        <v>9211</v>
      </c>
    </row>
    <row r="2364" spans="1:16" ht="13.5" thickBot="1" x14ac:dyDescent="0.25">
      <c r="A2364" s="15" t="str">
        <f t="shared" si="216"/>
        <v> AA 19.174 </v>
      </c>
      <c r="B2364" s="21" t="str">
        <f t="shared" si="217"/>
        <v>I</v>
      </c>
      <c r="C2364" s="15">
        <f t="shared" si="218"/>
        <v>39717.360000000001</v>
      </c>
      <c r="D2364" s="19" t="str">
        <f t="shared" si="219"/>
        <v>vis</v>
      </c>
      <c r="E2364" s="47" t="e">
        <f>VLOOKUP(C2364,Active!C$21:E$693,3,FALSE)</f>
        <v>#N/A</v>
      </c>
      <c r="F2364" s="21" t="s">
        <v>9287</v>
      </c>
      <c r="G2364" s="19" t="str">
        <f t="shared" si="220"/>
        <v>39717.360</v>
      </c>
      <c r="H2364" s="15">
        <f t="shared" si="221"/>
        <v>-2914</v>
      </c>
      <c r="I2364" s="48" t="s">
        <v>5780</v>
      </c>
      <c r="J2364" s="49" t="s">
        <v>5781</v>
      </c>
      <c r="K2364" s="48">
        <v>-2914</v>
      </c>
      <c r="L2364" s="48" t="s">
        <v>10734</v>
      </c>
      <c r="M2364" s="49" t="s">
        <v>9369</v>
      </c>
      <c r="N2364" s="49"/>
      <c r="O2364" s="50" t="s">
        <v>5782</v>
      </c>
      <c r="P2364" s="50" t="s">
        <v>9211</v>
      </c>
    </row>
    <row r="2365" spans="1:16" ht="13.5" thickBot="1" x14ac:dyDescent="0.25">
      <c r="A2365" s="15" t="str">
        <f t="shared" si="216"/>
        <v> AA 18.322 </v>
      </c>
      <c r="B2365" s="21" t="str">
        <f t="shared" si="217"/>
        <v>I</v>
      </c>
      <c r="C2365" s="15">
        <f t="shared" si="218"/>
        <v>39748.432000000001</v>
      </c>
      <c r="D2365" s="19" t="str">
        <f t="shared" si="219"/>
        <v>vis</v>
      </c>
      <c r="E2365" s="47" t="e">
        <f>VLOOKUP(C2365,Active!C$21:E$693,3,FALSE)</f>
        <v>#N/A</v>
      </c>
      <c r="F2365" s="21" t="s">
        <v>9287</v>
      </c>
      <c r="G2365" s="19" t="str">
        <f t="shared" si="220"/>
        <v>39748.432</v>
      </c>
      <c r="H2365" s="15">
        <f t="shared" si="221"/>
        <v>-2888</v>
      </c>
      <c r="I2365" s="48" t="s">
        <v>5792</v>
      </c>
      <c r="J2365" s="49" t="s">
        <v>5793</v>
      </c>
      <c r="K2365" s="48">
        <v>-2888</v>
      </c>
      <c r="L2365" s="48" t="s">
        <v>10639</v>
      </c>
      <c r="M2365" s="49" t="s">
        <v>9369</v>
      </c>
      <c r="N2365" s="49"/>
      <c r="O2365" s="50" t="s">
        <v>9214</v>
      </c>
      <c r="P2365" s="50" t="s">
        <v>8902</v>
      </c>
    </row>
    <row r="2366" spans="1:16" ht="13.5" thickBot="1" x14ac:dyDescent="0.25">
      <c r="A2366" s="15" t="str">
        <f t="shared" si="216"/>
        <v> AA 18.322 </v>
      </c>
      <c r="B2366" s="21" t="str">
        <f t="shared" si="217"/>
        <v>I</v>
      </c>
      <c r="C2366" s="15">
        <f t="shared" si="218"/>
        <v>39748.434000000001</v>
      </c>
      <c r="D2366" s="19" t="str">
        <f t="shared" si="219"/>
        <v>vis</v>
      </c>
      <c r="E2366" s="47" t="e">
        <f>VLOOKUP(C2366,Active!C$21:E$693,3,FALSE)</f>
        <v>#N/A</v>
      </c>
      <c r="F2366" s="21" t="s">
        <v>9287</v>
      </c>
      <c r="G2366" s="19" t="str">
        <f t="shared" si="220"/>
        <v>39748.434</v>
      </c>
      <c r="H2366" s="15">
        <f t="shared" si="221"/>
        <v>-2888</v>
      </c>
      <c r="I2366" s="48" t="s">
        <v>5794</v>
      </c>
      <c r="J2366" s="49" t="s">
        <v>5795</v>
      </c>
      <c r="K2366" s="48">
        <v>-2888</v>
      </c>
      <c r="L2366" s="48" t="s">
        <v>10615</v>
      </c>
      <c r="M2366" s="49" t="s">
        <v>9369</v>
      </c>
      <c r="N2366" s="49"/>
      <c r="O2366" s="50" t="s">
        <v>7530</v>
      </c>
      <c r="P2366" s="50" t="s">
        <v>8902</v>
      </c>
    </row>
    <row r="2367" spans="1:16" ht="13.5" thickBot="1" x14ac:dyDescent="0.25">
      <c r="A2367" s="15" t="str">
        <f t="shared" si="216"/>
        <v> BRNO 9 </v>
      </c>
      <c r="B2367" s="21" t="str">
        <f t="shared" si="217"/>
        <v>I</v>
      </c>
      <c r="C2367" s="15">
        <f t="shared" si="218"/>
        <v>39760.392999999996</v>
      </c>
      <c r="D2367" s="19" t="str">
        <f t="shared" si="219"/>
        <v>vis</v>
      </c>
      <c r="E2367" s="47" t="e">
        <f>VLOOKUP(C2367,Active!C$21:E$693,3,FALSE)</f>
        <v>#N/A</v>
      </c>
      <c r="F2367" s="21" t="s">
        <v>9287</v>
      </c>
      <c r="G2367" s="19" t="str">
        <f t="shared" si="220"/>
        <v>39760.393</v>
      </c>
      <c r="H2367" s="15">
        <f t="shared" si="221"/>
        <v>-2878</v>
      </c>
      <c r="I2367" s="48" t="s">
        <v>5798</v>
      </c>
      <c r="J2367" s="49" t="s">
        <v>5799</v>
      </c>
      <c r="K2367" s="48">
        <v>-2878</v>
      </c>
      <c r="L2367" s="48" t="s">
        <v>10699</v>
      </c>
      <c r="M2367" s="49" t="s">
        <v>9369</v>
      </c>
      <c r="N2367" s="49"/>
      <c r="O2367" s="50" t="s">
        <v>8411</v>
      </c>
      <c r="P2367" s="50" t="s">
        <v>9065</v>
      </c>
    </row>
    <row r="2368" spans="1:16" ht="13.5" thickBot="1" x14ac:dyDescent="0.25">
      <c r="A2368" s="15" t="str">
        <f t="shared" si="216"/>
        <v>IBVS 247 </v>
      </c>
      <c r="B2368" s="21" t="str">
        <f t="shared" si="217"/>
        <v>I</v>
      </c>
      <c r="C2368" s="15">
        <f t="shared" si="218"/>
        <v>39761.572</v>
      </c>
      <c r="D2368" s="19" t="str">
        <f t="shared" si="219"/>
        <v>vis</v>
      </c>
      <c r="E2368" s="47" t="e">
        <f>VLOOKUP(C2368,Active!C$21:E$693,3,FALSE)</f>
        <v>#N/A</v>
      </c>
      <c r="F2368" s="21" t="s">
        <v>9287</v>
      </c>
      <c r="G2368" s="19" t="str">
        <f t="shared" si="220"/>
        <v>39761.572</v>
      </c>
      <c r="H2368" s="15">
        <f t="shared" si="221"/>
        <v>-2877</v>
      </c>
      <c r="I2368" s="48" t="s">
        <v>5800</v>
      </c>
      <c r="J2368" s="49" t="s">
        <v>5801</v>
      </c>
      <c r="K2368" s="48">
        <v>-2877</v>
      </c>
      <c r="L2368" s="48" t="s">
        <v>10509</v>
      </c>
      <c r="M2368" s="49" t="s">
        <v>9369</v>
      </c>
      <c r="N2368" s="49"/>
      <c r="O2368" s="50" t="s">
        <v>6969</v>
      </c>
      <c r="P2368" s="51" t="s">
        <v>9206</v>
      </c>
    </row>
    <row r="2369" spans="1:16" ht="13.5" thickBot="1" x14ac:dyDescent="0.25">
      <c r="A2369" s="15" t="str">
        <f t="shared" si="216"/>
        <v>IBVS 247 </v>
      </c>
      <c r="B2369" s="21" t="str">
        <f t="shared" si="217"/>
        <v>I</v>
      </c>
      <c r="C2369" s="15">
        <f t="shared" si="218"/>
        <v>39767.56</v>
      </c>
      <c r="D2369" s="19" t="str">
        <f t="shared" si="219"/>
        <v>vis</v>
      </c>
      <c r="E2369" s="47" t="e">
        <f>VLOOKUP(C2369,Active!C$21:E$693,3,FALSE)</f>
        <v>#N/A</v>
      </c>
      <c r="F2369" s="21" t="s">
        <v>9287</v>
      </c>
      <c r="G2369" s="19" t="str">
        <f t="shared" si="220"/>
        <v>39767.560</v>
      </c>
      <c r="H2369" s="15">
        <f t="shared" si="221"/>
        <v>-2872</v>
      </c>
      <c r="I2369" s="48" t="s">
        <v>5804</v>
      </c>
      <c r="J2369" s="49" t="s">
        <v>5805</v>
      </c>
      <c r="K2369" s="48">
        <v>-2872</v>
      </c>
      <c r="L2369" s="48" t="s">
        <v>10734</v>
      </c>
      <c r="M2369" s="49" t="s">
        <v>9369</v>
      </c>
      <c r="N2369" s="49"/>
      <c r="O2369" s="50" t="s">
        <v>6969</v>
      </c>
      <c r="P2369" s="51" t="s">
        <v>9206</v>
      </c>
    </row>
    <row r="2370" spans="1:16" ht="13.5" thickBot="1" x14ac:dyDescent="0.25">
      <c r="A2370" s="15" t="str">
        <f t="shared" si="216"/>
        <v> BRNO 9 </v>
      </c>
      <c r="B2370" s="21" t="str">
        <f t="shared" si="217"/>
        <v>I</v>
      </c>
      <c r="C2370" s="15">
        <f t="shared" si="218"/>
        <v>39778.296000000002</v>
      </c>
      <c r="D2370" s="19" t="str">
        <f t="shared" si="219"/>
        <v>vis</v>
      </c>
      <c r="E2370" s="47" t="e">
        <f>VLOOKUP(C2370,Active!C$21:E$693,3,FALSE)</f>
        <v>#N/A</v>
      </c>
      <c r="F2370" s="21" t="s">
        <v>9287</v>
      </c>
      <c r="G2370" s="19" t="str">
        <f t="shared" si="220"/>
        <v>39778.296</v>
      </c>
      <c r="H2370" s="15">
        <f t="shared" si="221"/>
        <v>-2863</v>
      </c>
      <c r="I2370" s="48" t="s">
        <v>5810</v>
      </c>
      <c r="J2370" s="49" t="s">
        <v>5811</v>
      </c>
      <c r="K2370" s="48">
        <v>-2863</v>
      </c>
      <c r="L2370" s="48" t="s">
        <v>10283</v>
      </c>
      <c r="M2370" s="49" t="s">
        <v>9369</v>
      </c>
      <c r="N2370" s="49"/>
      <c r="O2370" s="50" t="s">
        <v>8408</v>
      </c>
      <c r="P2370" s="50" t="s">
        <v>9065</v>
      </c>
    </row>
    <row r="2371" spans="1:16" ht="13.5" thickBot="1" x14ac:dyDescent="0.25">
      <c r="A2371" s="15" t="str">
        <f t="shared" si="216"/>
        <v>IBVS 247 </v>
      </c>
      <c r="B2371" s="21" t="str">
        <f t="shared" si="217"/>
        <v>I</v>
      </c>
      <c r="C2371" s="15">
        <f t="shared" si="218"/>
        <v>39785.481</v>
      </c>
      <c r="D2371" s="19" t="str">
        <f t="shared" si="219"/>
        <v>vis</v>
      </c>
      <c r="E2371" s="47" t="e">
        <f>VLOOKUP(C2371,Active!C$21:E$693,3,FALSE)</f>
        <v>#N/A</v>
      </c>
      <c r="F2371" s="21" t="s">
        <v>9287</v>
      </c>
      <c r="G2371" s="19" t="str">
        <f t="shared" si="220"/>
        <v>39785.481</v>
      </c>
      <c r="H2371" s="15">
        <f t="shared" si="221"/>
        <v>-2857</v>
      </c>
      <c r="I2371" s="48" t="s">
        <v>5818</v>
      </c>
      <c r="J2371" s="49" t="s">
        <v>5819</v>
      </c>
      <c r="K2371" s="48">
        <v>-2857</v>
      </c>
      <c r="L2371" s="48" t="s">
        <v>10631</v>
      </c>
      <c r="M2371" s="49" t="s">
        <v>9369</v>
      </c>
      <c r="N2371" s="49"/>
      <c r="O2371" s="50" t="s">
        <v>6969</v>
      </c>
      <c r="P2371" s="51" t="s">
        <v>9206</v>
      </c>
    </row>
    <row r="2372" spans="1:16" ht="13.5" thickBot="1" x14ac:dyDescent="0.25">
      <c r="A2372" s="15" t="str">
        <f t="shared" si="216"/>
        <v> AN 291.112 </v>
      </c>
      <c r="B2372" s="21" t="str">
        <f t="shared" si="217"/>
        <v>I</v>
      </c>
      <c r="C2372" s="15">
        <f t="shared" si="218"/>
        <v>39785.483399999997</v>
      </c>
      <c r="D2372" s="19" t="str">
        <f t="shared" si="219"/>
        <v>vis</v>
      </c>
      <c r="E2372" s="47" t="e">
        <f>VLOOKUP(C2372,Active!C$21:E$693,3,FALSE)</f>
        <v>#N/A</v>
      </c>
      <c r="F2372" s="21" t="s">
        <v>9287</v>
      </c>
      <c r="G2372" s="19" t="str">
        <f t="shared" si="220"/>
        <v>39785.4834</v>
      </c>
      <c r="H2372" s="15">
        <f t="shared" si="221"/>
        <v>-2857</v>
      </c>
      <c r="I2372" s="48" t="s">
        <v>5820</v>
      </c>
      <c r="J2372" s="49" t="s">
        <v>5821</v>
      </c>
      <c r="K2372" s="48">
        <v>-2857</v>
      </c>
      <c r="L2372" s="48" t="s">
        <v>5822</v>
      </c>
      <c r="M2372" s="49" t="s">
        <v>10601</v>
      </c>
      <c r="N2372" s="49" t="s">
        <v>10602</v>
      </c>
      <c r="O2372" s="50" t="s">
        <v>5823</v>
      </c>
      <c r="P2372" s="50" t="s">
        <v>9019</v>
      </c>
    </row>
    <row r="2373" spans="1:16" ht="13.5" thickBot="1" x14ac:dyDescent="0.25">
      <c r="A2373" s="15" t="str">
        <f t="shared" si="216"/>
        <v>IBVS 247 </v>
      </c>
      <c r="B2373" s="21" t="str">
        <f t="shared" si="217"/>
        <v>I</v>
      </c>
      <c r="C2373" s="15">
        <f t="shared" si="218"/>
        <v>39786.68</v>
      </c>
      <c r="D2373" s="19" t="str">
        <f t="shared" si="219"/>
        <v>vis</v>
      </c>
      <c r="E2373" s="47" t="e">
        <f>VLOOKUP(C2373,Active!C$21:E$693,3,FALSE)</f>
        <v>#N/A</v>
      </c>
      <c r="F2373" s="21" t="s">
        <v>9287</v>
      </c>
      <c r="G2373" s="19" t="str">
        <f t="shared" si="220"/>
        <v>39786.680</v>
      </c>
      <c r="H2373" s="15">
        <f t="shared" si="221"/>
        <v>-2856</v>
      </c>
      <c r="I2373" s="48" t="s">
        <v>5824</v>
      </c>
      <c r="J2373" s="49" t="s">
        <v>5825</v>
      </c>
      <c r="K2373" s="48">
        <v>-2856</v>
      </c>
      <c r="L2373" s="48" t="s">
        <v>10639</v>
      </c>
      <c r="M2373" s="49" t="s">
        <v>9369</v>
      </c>
      <c r="N2373" s="49"/>
      <c r="O2373" s="50" t="s">
        <v>6969</v>
      </c>
      <c r="P2373" s="51" t="s">
        <v>9206</v>
      </c>
    </row>
    <row r="2374" spans="1:16" ht="13.5" thickBot="1" x14ac:dyDescent="0.25">
      <c r="A2374" s="15" t="str">
        <f t="shared" si="216"/>
        <v>BAVM 23 </v>
      </c>
      <c r="B2374" s="21" t="str">
        <f t="shared" si="217"/>
        <v>I</v>
      </c>
      <c r="C2374" s="15">
        <f t="shared" si="218"/>
        <v>39803.417000000001</v>
      </c>
      <c r="D2374" s="19" t="str">
        <f t="shared" si="219"/>
        <v>vis</v>
      </c>
      <c r="E2374" s="47" t="e">
        <f>VLOOKUP(C2374,Active!C$21:E$693,3,FALSE)</f>
        <v>#N/A</v>
      </c>
      <c r="F2374" s="21" t="s">
        <v>9287</v>
      </c>
      <c r="G2374" s="19" t="str">
        <f t="shared" si="220"/>
        <v>39803.417</v>
      </c>
      <c r="H2374" s="15">
        <f t="shared" si="221"/>
        <v>-2842</v>
      </c>
      <c r="I2374" s="48" t="s">
        <v>5832</v>
      </c>
      <c r="J2374" s="49" t="s">
        <v>5833</v>
      </c>
      <c r="K2374" s="48">
        <v>-2842</v>
      </c>
      <c r="L2374" s="48" t="s">
        <v>10734</v>
      </c>
      <c r="M2374" s="49" t="s">
        <v>9369</v>
      </c>
      <c r="N2374" s="49"/>
      <c r="O2374" s="50" t="s">
        <v>11589</v>
      </c>
      <c r="P2374" s="51" t="s">
        <v>8314</v>
      </c>
    </row>
    <row r="2375" spans="1:16" ht="13.5" thickBot="1" x14ac:dyDescent="0.25">
      <c r="A2375" s="15" t="str">
        <f t="shared" si="216"/>
        <v>IBVS 247 </v>
      </c>
      <c r="B2375" s="21" t="str">
        <f t="shared" si="217"/>
        <v>I</v>
      </c>
      <c r="C2375" s="15">
        <f t="shared" si="218"/>
        <v>39805.807999999997</v>
      </c>
      <c r="D2375" s="19" t="str">
        <f t="shared" si="219"/>
        <v>vis</v>
      </c>
      <c r="E2375" s="47" t="e">
        <f>VLOOKUP(C2375,Active!C$21:E$693,3,FALSE)</f>
        <v>#N/A</v>
      </c>
      <c r="F2375" s="21" t="s">
        <v>9287</v>
      </c>
      <c r="G2375" s="19" t="str">
        <f t="shared" si="220"/>
        <v>39805.808</v>
      </c>
      <c r="H2375" s="15">
        <f t="shared" si="221"/>
        <v>-2840</v>
      </c>
      <c r="I2375" s="48" t="s">
        <v>5834</v>
      </c>
      <c r="J2375" s="49" t="s">
        <v>5835</v>
      </c>
      <c r="K2375" s="48">
        <v>-2840</v>
      </c>
      <c r="L2375" s="48" t="s">
        <v>10734</v>
      </c>
      <c r="M2375" s="49" t="s">
        <v>9369</v>
      </c>
      <c r="N2375" s="49"/>
      <c r="O2375" s="50" t="s">
        <v>6969</v>
      </c>
      <c r="P2375" s="51" t="s">
        <v>9206</v>
      </c>
    </row>
    <row r="2376" spans="1:16" ht="13.5" thickBot="1" x14ac:dyDescent="0.25">
      <c r="A2376" s="15" t="str">
        <f t="shared" si="216"/>
        <v>IBVS 247 </v>
      </c>
      <c r="B2376" s="21" t="str">
        <f t="shared" si="217"/>
        <v>I</v>
      </c>
      <c r="C2376" s="15">
        <f t="shared" si="218"/>
        <v>39822.523999999998</v>
      </c>
      <c r="D2376" s="19" t="str">
        <f t="shared" si="219"/>
        <v>vis</v>
      </c>
      <c r="E2376" s="47" t="e">
        <f>VLOOKUP(C2376,Active!C$21:E$693,3,FALSE)</f>
        <v>#N/A</v>
      </c>
      <c r="F2376" s="21" t="s">
        <v>9287</v>
      </c>
      <c r="G2376" s="19" t="str">
        <f t="shared" si="220"/>
        <v>39822.524</v>
      </c>
      <c r="H2376" s="15">
        <f t="shared" si="221"/>
        <v>-2826</v>
      </c>
      <c r="I2376" s="48" t="s">
        <v>5843</v>
      </c>
      <c r="J2376" s="49" t="s">
        <v>5844</v>
      </c>
      <c r="K2376" s="48">
        <v>-2826</v>
      </c>
      <c r="L2376" s="48" t="s">
        <v>10337</v>
      </c>
      <c r="M2376" s="49" t="s">
        <v>9369</v>
      </c>
      <c r="N2376" s="49"/>
      <c r="O2376" s="50" t="s">
        <v>6969</v>
      </c>
      <c r="P2376" s="51" t="s">
        <v>9206</v>
      </c>
    </row>
    <row r="2377" spans="1:16" ht="13.5" thickBot="1" x14ac:dyDescent="0.25">
      <c r="A2377" s="15" t="str">
        <f t="shared" si="216"/>
        <v>IBVS 247 </v>
      </c>
      <c r="B2377" s="21" t="str">
        <f t="shared" si="217"/>
        <v>I</v>
      </c>
      <c r="C2377" s="15">
        <f t="shared" si="218"/>
        <v>39823.728000000003</v>
      </c>
      <c r="D2377" s="19" t="str">
        <f t="shared" si="219"/>
        <v>vis</v>
      </c>
      <c r="E2377" s="47" t="e">
        <f>VLOOKUP(C2377,Active!C$21:E$693,3,FALSE)</f>
        <v>#N/A</v>
      </c>
      <c r="F2377" s="21" t="s">
        <v>9287</v>
      </c>
      <c r="G2377" s="19" t="str">
        <f t="shared" si="220"/>
        <v>39823.728</v>
      </c>
      <c r="H2377" s="15">
        <f t="shared" si="221"/>
        <v>-2825</v>
      </c>
      <c r="I2377" s="48" t="s">
        <v>5847</v>
      </c>
      <c r="J2377" s="49" t="s">
        <v>5848</v>
      </c>
      <c r="K2377" s="48">
        <v>-2825</v>
      </c>
      <c r="L2377" s="48" t="s">
        <v>10660</v>
      </c>
      <c r="M2377" s="49" t="s">
        <v>9369</v>
      </c>
      <c r="N2377" s="49"/>
      <c r="O2377" s="50" t="s">
        <v>6969</v>
      </c>
      <c r="P2377" s="51" t="s">
        <v>9206</v>
      </c>
    </row>
    <row r="2378" spans="1:16" ht="13.5" thickBot="1" x14ac:dyDescent="0.25">
      <c r="A2378" s="15" t="str">
        <f t="shared" si="216"/>
        <v>IBVS 247 </v>
      </c>
      <c r="B2378" s="21" t="str">
        <f t="shared" si="217"/>
        <v>I</v>
      </c>
      <c r="C2378" s="15">
        <f t="shared" si="218"/>
        <v>39841.659</v>
      </c>
      <c r="D2378" s="19" t="str">
        <f t="shared" si="219"/>
        <v>vis</v>
      </c>
      <c r="E2378" s="47" t="e">
        <f>VLOOKUP(C2378,Active!C$21:E$693,3,FALSE)</f>
        <v>#N/A</v>
      </c>
      <c r="F2378" s="21" t="s">
        <v>9287</v>
      </c>
      <c r="G2378" s="19" t="str">
        <f t="shared" si="220"/>
        <v>39841.659</v>
      </c>
      <c r="H2378" s="15">
        <f t="shared" si="221"/>
        <v>-2810</v>
      </c>
      <c r="I2378" s="48" t="s">
        <v>5856</v>
      </c>
      <c r="J2378" s="49" t="s">
        <v>5857</v>
      </c>
      <c r="K2378" s="48">
        <v>-2810</v>
      </c>
      <c r="L2378" s="48" t="s">
        <v>9288</v>
      </c>
      <c r="M2378" s="49" t="s">
        <v>9369</v>
      </c>
      <c r="N2378" s="49"/>
      <c r="O2378" s="50" t="s">
        <v>6969</v>
      </c>
      <c r="P2378" s="51" t="s">
        <v>9206</v>
      </c>
    </row>
    <row r="2379" spans="1:16" ht="13.5" thickBot="1" x14ac:dyDescent="0.25">
      <c r="A2379" s="15" t="str">
        <f t="shared" ref="A2379:A2442" si="222">P2379</f>
        <v>BAVM 23 </v>
      </c>
      <c r="B2379" s="21" t="str">
        <f t="shared" ref="B2379:B2442" si="223">IF(H2379=INT(H2379),"I","II")</f>
        <v>I</v>
      </c>
      <c r="C2379" s="15">
        <f t="shared" ref="C2379:C2442" si="224">1*G2379</f>
        <v>39845.247000000003</v>
      </c>
      <c r="D2379" s="19" t="str">
        <f t="shared" ref="D2379:D2442" si="225">VLOOKUP(F2379,I$1:J$5,2,FALSE)</f>
        <v>vis</v>
      </c>
      <c r="E2379" s="47" t="e">
        <f>VLOOKUP(C2379,Active!C$21:E$693,3,FALSE)</f>
        <v>#N/A</v>
      </c>
      <c r="F2379" s="21" t="s">
        <v>9287</v>
      </c>
      <c r="G2379" s="19" t="str">
        <f t="shared" ref="G2379:G2442" si="226">MID(I2379,3,LEN(I2379)-3)</f>
        <v>39845.247</v>
      </c>
      <c r="H2379" s="15">
        <f t="shared" ref="H2379:H2442" si="227">1*K2379</f>
        <v>-2807</v>
      </c>
      <c r="I2379" s="48" t="s">
        <v>5860</v>
      </c>
      <c r="J2379" s="49" t="s">
        <v>5861</v>
      </c>
      <c r="K2379" s="48">
        <v>-2807</v>
      </c>
      <c r="L2379" s="48" t="s">
        <v>10639</v>
      </c>
      <c r="M2379" s="49" t="s">
        <v>9369</v>
      </c>
      <c r="N2379" s="49"/>
      <c r="O2379" s="50" t="s">
        <v>11589</v>
      </c>
      <c r="P2379" s="51" t="s">
        <v>8314</v>
      </c>
    </row>
    <row r="2380" spans="1:16" ht="13.5" thickBot="1" x14ac:dyDescent="0.25">
      <c r="A2380" s="15" t="str">
        <f t="shared" si="222"/>
        <v>IBVS 795 </v>
      </c>
      <c r="B2380" s="21" t="str">
        <f t="shared" si="223"/>
        <v>I</v>
      </c>
      <c r="C2380" s="15">
        <f t="shared" si="224"/>
        <v>39872.71</v>
      </c>
      <c r="D2380" s="19" t="str">
        <f t="shared" si="225"/>
        <v>vis</v>
      </c>
      <c r="E2380" s="47" t="e">
        <f>VLOOKUP(C2380,Active!C$21:E$693,3,FALSE)</f>
        <v>#N/A</v>
      </c>
      <c r="F2380" s="21" t="s">
        <v>9287</v>
      </c>
      <c r="G2380" s="19" t="str">
        <f t="shared" si="226"/>
        <v>39872.710</v>
      </c>
      <c r="H2380" s="15">
        <f t="shared" si="227"/>
        <v>-2784</v>
      </c>
      <c r="I2380" s="48" t="s">
        <v>5875</v>
      </c>
      <c r="J2380" s="49" t="s">
        <v>5876</v>
      </c>
      <c r="K2380" s="48">
        <v>-2784</v>
      </c>
      <c r="L2380" s="48" t="s">
        <v>10180</v>
      </c>
      <c r="M2380" s="49" t="s">
        <v>9369</v>
      </c>
      <c r="N2380" s="49"/>
      <c r="O2380" s="50" t="s">
        <v>9205</v>
      </c>
      <c r="P2380" s="51" t="s">
        <v>9198</v>
      </c>
    </row>
    <row r="2381" spans="1:16" ht="13.5" thickBot="1" x14ac:dyDescent="0.25">
      <c r="A2381" s="15" t="str">
        <f t="shared" si="222"/>
        <v>IBVS 285 </v>
      </c>
      <c r="B2381" s="21" t="str">
        <f t="shared" si="223"/>
        <v>I</v>
      </c>
      <c r="C2381" s="15">
        <f t="shared" si="224"/>
        <v>39877.514000000003</v>
      </c>
      <c r="D2381" s="19" t="str">
        <f t="shared" si="225"/>
        <v>vis</v>
      </c>
      <c r="E2381" s="47" t="e">
        <f>VLOOKUP(C2381,Active!C$21:E$693,3,FALSE)</f>
        <v>#N/A</v>
      </c>
      <c r="F2381" s="21" t="s">
        <v>9287</v>
      </c>
      <c r="G2381" s="19" t="str">
        <f t="shared" si="226"/>
        <v>39877.514</v>
      </c>
      <c r="H2381" s="15">
        <f t="shared" si="227"/>
        <v>-2780</v>
      </c>
      <c r="I2381" s="48" t="s">
        <v>5879</v>
      </c>
      <c r="J2381" s="49" t="s">
        <v>5880</v>
      </c>
      <c r="K2381" s="48">
        <v>-2780</v>
      </c>
      <c r="L2381" s="48" t="s">
        <v>10660</v>
      </c>
      <c r="M2381" s="49" t="s">
        <v>10601</v>
      </c>
      <c r="N2381" s="49" t="s">
        <v>10602</v>
      </c>
      <c r="O2381" s="50" t="s">
        <v>5881</v>
      </c>
      <c r="P2381" s="51" t="s">
        <v>5882</v>
      </c>
    </row>
    <row r="2382" spans="1:16" ht="13.5" thickBot="1" x14ac:dyDescent="0.25">
      <c r="A2382" s="15" t="str">
        <f t="shared" si="222"/>
        <v>BAVM 23 </v>
      </c>
      <c r="B2382" s="21" t="str">
        <f t="shared" si="223"/>
        <v>I</v>
      </c>
      <c r="C2382" s="15">
        <f t="shared" si="224"/>
        <v>39882.298999999999</v>
      </c>
      <c r="D2382" s="19" t="str">
        <f t="shared" si="225"/>
        <v>vis</v>
      </c>
      <c r="E2382" s="47" t="e">
        <f>VLOOKUP(C2382,Active!C$21:E$693,3,FALSE)</f>
        <v>#N/A</v>
      </c>
      <c r="F2382" s="21" t="s">
        <v>9287</v>
      </c>
      <c r="G2382" s="19" t="str">
        <f t="shared" si="226"/>
        <v>39882.299</v>
      </c>
      <c r="H2382" s="15">
        <f t="shared" si="227"/>
        <v>-2776</v>
      </c>
      <c r="I2382" s="48" t="s">
        <v>5885</v>
      </c>
      <c r="J2382" s="49" t="s">
        <v>5886</v>
      </c>
      <c r="K2382" s="48">
        <v>-2776</v>
      </c>
      <c r="L2382" s="48" t="s">
        <v>7644</v>
      </c>
      <c r="M2382" s="49" t="s">
        <v>9369</v>
      </c>
      <c r="N2382" s="49"/>
      <c r="O2382" s="50" t="s">
        <v>11589</v>
      </c>
      <c r="P2382" s="51" t="s">
        <v>8314</v>
      </c>
    </row>
    <row r="2383" spans="1:16" ht="13.5" thickBot="1" x14ac:dyDescent="0.25">
      <c r="A2383" s="15" t="str">
        <f t="shared" si="222"/>
        <v>VSB 47 </v>
      </c>
      <c r="B2383" s="21" t="str">
        <f t="shared" si="223"/>
        <v>I</v>
      </c>
      <c r="C2383" s="15">
        <f t="shared" si="224"/>
        <v>39910.983999999997</v>
      </c>
      <c r="D2383" s="19" t="str">
        <f t="shared" si="225"/>
        <v>vis</v>
      </c>
      <c r="E2383" s="47" t="e">
        <f>VLOOKUP(C2383,Active!C$21:E$693,3,FALSE)</f>
        <v>#N/A</v>
      </c>
      <c r="F2383" s="21" t="s">
        <v>9287</v>
      </c>
      <c r="G2383" s="19" t="str">
        <f t="shared" si="226"/>
        <v>39910.984</v>
      </c>
      <c r="H2383" s="15">
        <f t="shared" si="227"/>
        <v>-2752</v>
      </c>
      <c r="I2383" s="48" t="s">
        <v>5911</v>
      </c>
      <c r="J2383" s="49" t="s">
        <v>5912</v>
      </c>
      <c r="K2383" s="48">
        <v>-2752</v>
      </c>
      <c r="L2383" s="48" t="s">
        <v>9288</v>
      </c>
      <c r="M2383" s="49" t="s">
        <v>9369</v>
      </c>
      <c r="N2383" s="49"/>
      <c r="O2383" s="50" t="s">
        <v>5913</v>
      </c>
      <c r="P2383" s="51" t="s">
        <v>10893</v>
      </c>
    </row>
    <row r="2384" spans="1:16" ht="13.5" thickBot="1" x14ac:dyDescent="0.25">
      <c r="A2384" s="15" t="str">
        <f t="shared" si="222"/>
        <v>IBVS 795 </v>
      </c>
      <c r="B2384" s="21" t="str">
        <f t="shared" si="223"/>
        <v>I</v>
      </c>
      <c r="C2384" s="15">
        <f t="shared" si="224"/>
        <v>39915.754999999997</v>
      </c>
      <c r="D2384" s="19" t="str">
        <f t="shared" si="225"/>
        <v>vis</v>
      </c>
      <c r="E2384" s="47" t="e">
        <f>VLOOKUP(C2384,Active!C$21:E$693,3,FALSE)</f>
        <v>#N/A</v>
      </c>
      <c r="F2384" s="21" t="s">
        <v>9287</v>
      </c>
      <c r="G2384" s="19" t="str">
        <f t="shared" si="226"/>
        <v>39915.755</v>
      </c>
      <c r="H2384" s="15">
        <f t="shared" si="227"/>
        <v>-2748</v>
      </c>
      <c r="I2384" s="48" t="s">
        <v>5916</v>
      </c>
      <c r="J2384" s="49" t="s">
        <v>5917</v>
      </c>
      <c r="K2384" s="48">
        <v>-2748</v>
      </c>
      <c r="L2384" s="48" t="s">
        <v>10270</v>
      </c>
      <c r="M2384" s="49" t="s">
        <v>9369</v>
      </c>
      <c r="N2384" s="49"/>
      <c r="O2384" s="50" t="s">
        <v>11401</v>
      </c>
      <c r="P2384" s="51" t="s">
        <v>9198</v>
      </c>
    </row>
    <row r="2385" spans="1:16" ht="13.5" thickBot="1" x14ac:dyDescent="0.25">
      <c r="A2385" s="15" t="str">
        <f t="shared" si="222"/>
        <v>BAVM 23 </v>
      </c>
      <c r="B2385" s="21" t="str">
        <f t="shared" si="223"/>
        <v>I</v>
      </c>
      <c r="C2385" s="15">
        <f t="shared" si="224"/>
        <v>39919.358999999997</v>
      </c>
      <c r="D2385" s="19" t="str">
        <f t="shared" si="225"/>
        <v>vis</v>
      </c>
      <c r="E2385" s="47" t="e">
        <f>VLOOKUP(C2385,Active!C$21:E$693,3,FALSE)</f>
        <v>#N/A</v>
      </c>
      <c r="F2385" s="21" t="s">
        <v>9287</v>
      </c>
      <c r="G2385" s="19" t="str">
        <f t="shared" si="226"/>
        <v>39919.359</v>
      </c>
      <c r="H2385" s="15">
        <f t="shared" si="227"/>
        <v>-2745</v>
      </c>
      <c r="I2385" s="48" t="s">
        <v>5918</v>
      </c>
      <c r="J2385" s="49" t="s">
        <v>5919</v>
      </c>
      <c r="K2385" s="48">
        <v>-2745</v>
      </c>
      <c r="L2385" s="48" t="s">
        <v>10775</v>
      </c>
      <c r="M2385" s="49" t="s">
        <v>9369</v>
      </c>
      <c r="N2385" s="49"/>
      <c r="O2385" s="50" t="s">
        <v>11589</v>
      </c>
      <c r="P2385" s="51" t="s">
        <v>8314</v>
      </c>
    </row>
    <row r="2386" spans="1:16" ht="13.5" thickBot="1" x14ac:dyDescent="0.25">
      <c r="A2386" s="15" t="str">
        <f t="shared" si="222"/>
        <v> PZP 3.338 </v>
      </c>
      <c r="B2386" s="21" t="str">
        <f t="shared" si="223"/>
        <v>I</v>
      </c>
      <c r="C2386" s="15">
        <f t="shared" si="224"/>
        <v>39961.190999999999</v>
      </c>
      <c r="D2386" s="19" t="str">
        <f t="shared" si="225"/>
        <v>vis</v>
      </c>
      <c r="E2386" s="47" t="e">
        <f>VLOOKUP(C2386,Active!C$21:E$693,3,FALSE)</f>
        <v>#N/A</v>
      </c>
      <c r="F2386" s="21" t="s">
        <v>9287</v>
      </c>
      <c r="G2386" s="19" t="str">
        <f t="shared" si="226"/>
        <v>39961.191</v>
      </c>
      <c r="H2386" s="15">
        <f t="shared" si="227"/>
        <v>-2710</v>
      </c>
      <c r="I2386" s="48" t="s">
        <v>5931</v>
      </c>
      <c r="J2386" s="49" t="s">
        <v>5932</v>
      </c>
      <c r="K2386" s="48">
        <v>-2710</v>
      </c>
      <c r="L2386" s="48" t="s">
        <v>10742</v>
      </c>
      <c r="M2386" s="49" t="s">
        <v>9369</v>
      </c>
      <c r="N2386" s="49"/>
      <c r="O2386" s="50" t="s">
        <v>5933</v>
      </c>
      <c r="P2386" s="50" t="s">
        <v>5934</v>
      </c>
    </row>
    <row r="2387" spans="1:16" ht="13.5" thickBot="1" x14ac:dyDescent="0.25">
      <c r="A2387" s="15" t="str">
        <f t="shared" si="222"/>
        <v> PZP 3.338 </v>
      </c>
      <c r="B2387" s="21" t="str">
        <f t="shared" si="223"/>
        <v>I</v>
      </c>
      <c r="C2387" s="15">
        <f t="shared" si="224"/>
        <v>39967.167000000001</v>
      </c>
      <c r="D2387" s="19" t="str">
        <f t="shared" si="225"/>
        <v>vis</v>
      </c>
      <c r="E2387" s="47" t="e">
        <f>VLOOKUP(C2387,Active!C$21:E$693,3,FALSE)</f>
        <v>#N/A</v>
      </c>
      <c r="F2387" s="21" t="s">
        <v>9287</v>
      </c>
      <c r="G2387" s="19" t="str">
        <f t="shared" si="226"/>
        <v>39967.167</v>
      </c>
      <c r="H2387" s="15">
        <f t="shared" si="227"/>
        <v>-2705</v>
      </c>
      <c r="I2387" s="48" t="s">
        <v>5942</v>
      </c>
      <c r="J2387" s="49" t="s">
        <v>5943</v>
      </c>
      <c r="K2387" s="48">
        <v>-2705</v>
      </c>
      <c r="L2387" s="48" t="s">
        <v>10742</v>
      </c>
      <c r="M2387" s="49" t="s">
        <v>9369</v>
      </c>
      <c r="N2387" s="49"/>
      <c r="O2387" s="50" t="s">
        <v>5933</v>
      </c>
      <c r="P2387" s="50" t="s">
        <v>5934</v>
      </c>
    </row>
    <row r="2388" spans="1:16" ht="13.5" thickBot="1" x14ac:dyDescent="0.25">
      <c r="A2388" s="15" t="str">
        <f t="shared" si="222"/>
        <v> PZP 3.338 </v>
      </c>
      <c r="B2388" s="21" t="str">
        <f t="shared" si="223"/>
        <v>I</v>
      </c>
      <c r="C2388" s="15">
        <f t="shared" si="224"/>
        <v>39998.243000000002</v>
      </c>
      <c r="D2388" s="19" t="str">
        <f t="shared" si="225"/>
        <v>vis</v>
      </c>
      <c r="E2388" s="47" t="e">
        <f>VLOOKUP(C2388,Active!C$21:E$693,3,FALSE)</f>
        <v>#N/A</v>
      </c>
      <c r="F2388" s="21" t="s">
        <v>9287</v>
      </c>
      <c r="G2388" s="19" t="str">
        <f t="shared" si="226"/>
        <v>39998.243</v>
      </c>
      <c r="H2388" s="15">
        <f t="shared" si="227"/>
        <v>-2679</v>
      </c>
      <c r="I2388" s="48" t="s">
        <v>5948</v>
      </c>
      <c r="J2388" s="49" t="s">
        <v>5949</v>
      </c>
      <c r="K2388" s="48">
        <v>-2679</v>
      </c>
      <c r="L2388" s="48" t="s">
        <v>10734</v>
      </c>
      <c r="M2388" s="49" t="s">
        <v>9369</v>
      </c>
      <c r="N2388" s="49"/>
      <c r="O2388" s="50" t="s">
        <v>5933</v>
      </c>
      <c r="P2388" s="50" t="s">
        <v>5934</v>
      </c>
    </row>
    <row r="2389" spans="1:16" ht="13.5" thickBot="1" x14ac:dyDescent="0.25">
      <c r="A2389" s="15" t="str">
        <f t="shared" si="222"/>
        <v> PZP 3.338 </v>
      </c>
      <c r="B2389" s="21" t="str">
        <f t="shared" si="223"/>
        <v>I</v>
      </c>
      <c r="C2389" s="15">
        <f t="shared" si="224"/>
        <v>40004.216</v>
      </c>
      <c r="D2389" s="19" t="str">
        <f t="shared" si="225"/>
        <v>vis</v>
      </c>
      <c r="E2389" s="47" t="e">
        <f>VLOOKUP(C2389,Active!C$21:E$693,3,FALSE)</f>
        <v>#N/A</v>
      </c>
      <c r="F2389" s="21" t="s">
        <v>9287</v>
      </c>
      <c r="G2389" s="19" t="str">
        <f t="shared" si="226"/>
        <v>40004.216</v>
      </c>
      <c r="H2389" s="15">
        <f t="shared" si="227"/>
        <v>-2674</v>
      </c>
      <c r="I2389" s="48" t="s">
        <v>5950</v>
      </c>
      <c r="J2389" s="49" t="s">
        <v>5951</v>
      </c>
      <c r="K2389" s="48">
        <v>-2674</v>
      </c>
      <c r="L2389" s="48" t="s">
        <v>10817</v>
      </c>
      <c r="M2389" s="49" t="s">
        <v>9369</v>
      </c>
      <c r="N2389" s="49"/>
      <c r="O2389" s="50" t="s">
        <v>5933</v>
      </c>
      <c r="P2389" s="50" t="s">
        <v>5934</v>
      </c>
    </row>
    <row r="2390" spans="1:16" ht="13.5" thickBot="1" x14ac:dyDescent="0.25">
      <c r="A2390" s="15" t="str">
        <f t="shared" si="222"/>
        <v> AA 19.174 </v>
      </c>
      <c r="B2390" s="21" t="str">
        <f t="shared" si="223"/>
        <v>I</v>
      </c>
      <c r="C2390" s="15">
        <f t="shared" si="224"/>
        <v>40060.400000000001</v>
      </c>
      <c r="D2390" s="19" t="str">
        <f t="shared" si="225"/>
        <v>vis</v>
      </c>
      <c r="E2390" s="47" t="e">
        <f>VLOOKUP(C2390,Active!C$21:E$693,3,FALSE)</f>
        <v>#N/A</v>
      </c>
      <c r="F2390" s="21" t="s">
        <v>9287</v>
      </c>
      <c r="G2390" s="19" t="str">
        <f t="shared" si="226"/>
        <v>40060.400</v>
      </c>
      <c r="H2390" s="15">
        <f t="shared" si="227"/>
        <v>-2627</v>
      </c>
      <c r="I2390" s="48" t="s">
        <v>5963</v>
      </c>
      <c r="J2390" s="49" t="s">
        <v>5964</v>
      </c>
      <c r="K2390" s="48">
        <v>-2627</v>
      </c>
      <c r="L2390" s="48" t="s">
        <v>10699</v>
      </c>
      <c r="M2390" s="49" t="s">
        <v>9369</v>
      </c>
      <c r="N2390" s="49"/>
      <c r="O2390" s="50" t="s">
        <v>5965</v>
      </c>
      <c r="P2390" s="50" t="s">
        <v>9211</v>
      </c>
    </row>
    <row r="2391" spans="1:16" ht="13.5" thickBot="1" x14ac:dyDescent="0.25">
      <c r="A2391" s="15" t="str">
        <f t="shared" si="222"/>
        <v> BRNO 9 </v>
      </c>
      <c r="B2391" s="21" t="str">
        <f t="shared" si="223"/>
        <v>I</v>
      </c>
      <c r="C2391" s="15">
        <f t="shared" si="224"/>
        <v>40097.442999999999</v>
      </c>
      <c r="D2391" s="19" t="str">
        <f t="shared" si="225"/>
        <v>vis</v>
      </c>
      <c r="E2391" s="47" t="e">
        <f>VLOOKUP(C2391,Active!C$21:E$693,3,FALSE)</f>
        <v>#N/A</v>
      </c>
      <c r="F2391" s="21" t="s">
        <v>9287</v>
      </c>
      <c r="G2391" s="19" t="str">
        <f t="shared" si="226"/>
        <v>40097.443</v>
      </c>
      <c r="H2391" s="15">
        <f t="shared" si="227"/>
        <v>-2596</v>
      </c>
      <c r="I2391" s="48" t="s">
        <v>5984</v>
      </c>
      <c r="J2391" s="49" t="s">
        <v>5985</v>
      </c>
      <c r="K2391" s="48">
        <v>-2596</v>
      </c>
      <c r="L2391" s="48" t="s">
        <v>7644</v>
      </c>
      <c r="M2391" s="49" t="s">
        <v>9369</v>
      </c>
      <c r="N2391" s="49"/>
      <c r="O2391" s="50" t="s">
        <v>5986</v>
      </c>
      <c r="P2391" s="50" t="s">
        <v>9065</v>
      </c>
    </row>
    <row r="2392" spans="1:16" ht="13.5" thickBot="1" x14ac:dyDescent="0.25">
      <c r="A2392" s="15" t="str">
        <f t="shared" si="222"/>
        <v> BRNO 9 </v>
      </c>
      <c r="B2392" s="21" t="str">
        <f t="shared" si="223"/>
        <v>I</v>
      </c>
      <c r="C2392" s="15">
        <f t="shared" si="224"/>
        <v>40127.332000000002</v>
      </c>
      <c r="D2392" s="19" t="str">
        <f t="shared" si="225"/>
        <v>vis</v>
      </c>
      <c r="E2392" s="47" t="e">
        <f>VLOOKUP(C2392,Active!C$21:E$693,3,FALSE)</f>
        <v>#N/A</v>
      </c>
      <c r="F2392" s="21" t="s">
        <v>9287</v>
      </c>
      <c r="G2392" s="19" t="str">
        <f t="shared" si="226"/>
        <v>40127.332</v>
      </c>
      <c r="H2392" s="15">
        <f t="shared" si="227"/>
        <v>-2571</v>
      </c>
      <c r="I2392" s="48" t="s">
        <v>6014</v>
      </c>
      <c r="J2392" s="49" t="s">
        <v>6015</v>
      </c>
      <c r="K2392" s="48">
        <v>-2571</v>
      </c>
      <c r="L2392" s="48" t="s">
        <v>10775</v>
      </c>
      <c r="M2392" s="49" t="s">
        <v>9369</v>
      </c>
      <c r="N2392" s="49"/>
      <c r="O2392" s="50" t="s">
        <v>5986</v>
      </c>
      <c r="P2392" s="50" t="s">
        <v>9065</v>
      </c>
    </row>
    <row r="2393" spans="1:16" ht="13.5" thickBot="1" x14ac:dyDescent="0.25">
      <c r="A2393" s="15" t="str">
        <f t="shared" si="222"/>
        <v>VSB 47 </v>
      </c>
      <c r="B2393" s="21" t="str">
        <f t="shared" si="223"/>
        <v>I</v>
      </c>
      <c r="C2393" s="15">
        <f t="shared" si="224"/>
        <v>40161.993000000002</v>
      </c>
      <c r="D2393" s="19" t="str">
        <f t="shared" si="225"/>
        <v>vis</v>
      </c>
      <c r="E2393" s="47" t="e">
        <f>VLOOKUP(C2393,Active!C$21:E$693,3,FALSE)</f>
        <v>#N/A</v>
      </c>
      <c r="F2393" s="21" t="s">
        <v>9287</v>
      </c>
      <c r="G2393" s="19" t="str">
        <f t="shared" si="226"/>
        <v>40161.993</v>
      </c>
      <c r="H2393" s="15">
        <f t="shared" si="227"/>
        <v>-2542</v>
      </c>
      <c r="I2393" s="48" t="s">
        <v>6031</v>
      </c>
      <c r="J2393" s="49" t="s">
        <v>6032</v>
      </c>
      <c r="K2393" s="48">
        <v>-2542</v>
      </c>
      <c r="L2393" s="48" t="s">
        <v>10688</v>
      </c>
      <c r="M2393" s="49" t="s">
        <v>9369</v>
      </c>
      <c r="N2393" s="49"/>
      <c r="O2393" s="50" t="s">
        <v>6033</v>
      </c>
      <c r="P2393" s="51" t="s">
        <v>10893</v>
      </c>
    </row>
    <row r="2394" spans="1:16" ht="13.5" thickBot="1" x14ac:dyDescent="0.25">
      <c r="A2394" s="15" t="str">
        <f t="shared" si="222"/>
        <v> MSAI 41.397 </v>
      </c>
      <c r="B2394" s="21" t="str">
        <f t="shared" si="223"/>
        <v>I</v>
      </c>
      <c r="C2394" s="15">
        <f t="shared" si="224"/>
        <v>40182.308900000004</v>
      </c>
      <c r="D2394" s="19" t="str">
        <f t="shared" si="225"/>
        <v>vis</v>
      </c>
      <c r="E2394" s="47" t="e">
        <f>VLOOKUP(C2394,Active!C$21:E$693,3,FALSE)</f>
        <v>#N/A</v>
      </c>
      <c r="F2394" s="21" t="s">
        <v>9287</v>
      </c>
      <c r="G2394" s="19" t="str">
        <f t="shared" si="226"/>
        <v>40182.3089</v>
      </c>
      <c r="H2394" s="15">
        <f t="shared" si="227"/>
        <v>-2525</v>
      </c>
      <c r="I2394" s="48" t="s">
        <v>6038</v>
      </c>
      <c r="J2394" s="49" t="s">
        <v>6039</v>
      </c>
      <c r="K2394" s="48">
        <v>-2525</v>
      </c>
      <c r="L2394" s="48" t="s">
        <v>6040</v>
      </c>
      <c r="M2394" s="49" t="s">
        <v>10601</v>
      </c>
      <c r="N2394" s="49" t="s">
        <v>10602</v>
      </c>
      <c r="O2394" s="50" t="s">
        <v>6041</v>
      </c>
      <c r="P2394" s="50" t="s">
        <v>6042</v>
      </c>
    </row>
    <row r="2395" spans="1:16" ht="13.5" thickBot="1" x14ac:dyDescent="0.25">
      <c r="A2395" s="15" t="str">
        <f t="shared" si="222"/>
        <v>VSB 47 </v>
      </c>
      <c r="B2395" s="21" t="str">
        <f t="shared" si="223"/>
        <v>I</v>
      </c>
      <c r="C2395" s="15">
        <f t="shared" si="224"/>
        <v>40187.089999999997</v>
      </c>
      <c r="D2395" s="19" t="str">
        <f t="shared" si="225"/>
        <v>vis</v>
      </c>
      <c r="E2395" s="47" t="e">
        <f>VLOOKUP(C2395,Active!C$21:E$693,3,FALSE)</f>
        <v>#N/A</v>
      </c>
      <c r="F2395" s="21" t="s">
        <v>9287</v>
      </c>
      <c r="G2395" s="19" t="str">
        <f t="shared" si="226"/>
        <v>40187.09</v>
      </c>
      <c r="H2395" s="15">
        <f t="shared" si="227"/>
        <v>-2521</v>
      </c>
      <c r="I2395" s="48" t="s">
        <v>6045</v>
      </c>
      <c r="J2395" s="49" t="s">
        <v>6046</v>
      </c>
      <c r="K2395" s="48">
        <v>-2521</v>
      </c>
      <c r="L2395" s="48" t="s">
        <v>6047</v>
      </c>
      <c r="M2395" s="49" t="s">
        <v>9369</v>
      </c>
      <c r="N2395" s="49"/>
      <c r="O2395" s="50" t="s">
        <v>6048</v>
      </c>
      <c r="P2395" s="51" t="s">
        <v>10893</v>
      </c>
    </row>
    <row r="2396" spans="1:16" ht="13.5" thickBot="1" x14ac:dyDescent="0.25">
      <c r="A2396" s="15" t="str">
        <f t="shared" si="222"/>
        <v> MSAI 41.397 </v>
      </c>
      <c r="B2396" s="21" t="str">
        <f t="shared" si="223"/>
        <v>I</v>
      </c>
      <c r="C2396" s="15">
        <f t="shared" si="224"/>
        <v>40189.480100000001</v>
      </c>
      <c r="D2396" s="19" t="str">
        <f t="shared" si="225"/>
        <v>vis</v>
      </c>
      <c r="E2396" s="47" t="e">
        <f>VLOOKUP(C2396,Active!C$21:E$693,3,FALSE)</f>
        <v>#N/A</v>
      </c>
      <c r="F2396" s="21" t="s">
        <v>9287</v>
      </c>
      <c r="G2396" s="19" t="str">
        <f t="shared" si="226"/>
        <v>40189.4801</v>
      </c>
      <c r="H2396" s="15">
        <f t="shared" si="227"/>
        <v>-2519</v>
      </c>
      <c r="I2396" s="48" t="s">
        <v>6049</v>
      </c>
      <c r="J2396" s="49" t="s">
        <v>6050</v>
      </c>
      <c r="K2396" s="48">
        <v>-2519</v>
      </c>
      <c r="L2396" s="48" t="s">
        <v>7636</v>
      </c>
      <c r="M2396" s="49" t="s">
        <v>10601</v>
      </c>
      <c r="N2396" s="49" t="s">
        <v>10602</v>
      </c>
      <c r="O2396" s="50" t="s">
        <v>6041</v>
      </c>
      <c r="P2396" s="50" t="s">
        <v>6042</v>
      </c>
    </row>
    <row r="2397" spans="1:16" ht="13.5" thickBot="1" x14ac:dyDescent="0.25">
      <c r="A2397" s="15" t="str">
        <f t="shared" si="222"/>
        <v> ORI 110 </v>
      </c>
      <c r="B2397" s="21" t="str">
        <f t="shared" si="223"/>
        <v>I</v>
      </c>
      <c r="C2397" s="15">
        <f t="shared" si="224"/>
        <v>40206.220999999998</v>
      </c>
      <c r="D2397" s="19" t="str">
        <f t="shared" si="225"/>
        <v>vis</v>
      </c>
      <c r="E2397" s="47" t="e">
        <f>VLOOKUP(C2397,Active!C$21:E$693,3,FALSE)</f>
        <v>#N/A</v>
      </c>
      <c r="F2397" s="21" t="s">
        <v>9287</v>
      </c>
      <c r="G2397" s="19" t="str">
        <f t="shared" si="226"/>
        <v>40206.221</v>
      </c>
      <c r="H2397" s="15">
        <f t="shared" si="227"/>
        <v>-2505</v>
      </c>
      <c r="I2397" s="48" t="s">
        <v>6058</v>
      </c>
      <c r="J2397" s="49" t="s">
        <v>6059</v>
      </c>
      <c r="K2397" s="48">
        <v>-2505</v>
      </c>
      <c r="L2397" s="48" t="s">
        <v>10699</v>
      </c>
      <c r="M2397" s="49" t="s">
        <v>9369</v>
      </c>
      <c r="N2397" s="49"/>
      <c r="O2397" s="50" t="s">
        <v>5866</v>
      </c>
      <c r="P2397" s="50" t="s">
        <v>6060</v>
      </c>
    </row>
    <row r="2398" spans="1:16" ht="13.5" thickBot="1" x14ac:dyDescent="0.25">
      <c r="A2398" s="15" t="str">
        <f t="shared" si="222"/>
        <v> AA 32.402 </v>
      </c>
      <c r="B2398" s="21" t="str">
        <f t="shared" si="223"/>
        <v>I</v>
      </c>
      <c r="C2398" s="15">
        <f t="shared" si="224"/>
        <v>40222.947999999997</v>
      </c>
      <c r="D2398" s="19" t="str">
        <f t="shared" si="225"/>
        <v>vis</v>
      </c>
      <c r="E2398" s="47" t="e">
        <f>VLOOKUP(C2398,Active!C$21:E$693,3,FALSE)</f>
        <v>#N/A</v>
      </c>
      <c r="F2398" s="21" t="s">
        <v>9287</v>
      </c>
      <c r="G2398" s="19" t="str">
        <f t="shared" si="226"/>
        <v>40222.9480</v>
      </c>
      <c r="H2398" s="15">
        <f t="shared" si="227"/>
        <v>-2491</v>
      </c>
      <c r="I2398" s="48" t="s">
        <v>6070</v>
      </c>
      <c r="J2398" s="49" t="s">
        <v>6071</v>
      </c>
      <c r="K2398" s="48">
        <v>-2491</v>
      </c>
      <c r="L2398" s="48" t="s">
        <v>7694</v>
      </c>
      <c r="M2398" s="49" t="s">
        <v>9369</v>
      </c>
      <c r="N2398" s="49"/>
      <c r="O2398" s="50" t="s">
        <v>6072</v>
      </c>
      <c r="P2398" s="50" t="s">
        <v>9125</v>
      </c>
    </row>
    <row r="2399" spans="1:16" ht="13.5" thickBot="1" x14ac:dyDescent="0.25">
      <c r="A2399" s="15" t="str">
        <f t="shared" si="222"/>
        <v>BAVM 25 </v>
      </c>
      <c r="B2399" s="21" t="str">
        <f t="shared" si="223"/>
        <v>I</v>
      </c>
      <c r="C2399" s="15">
        <f t="shared" si="224"/>
        <v>40286.296000000002</v>
      </c>
      <c r="D2399" s="19" t="str">
        <f t="shared" si="225"/>
        <v>vis</v>
      </c>
      <c r="E2399" s="47" t="e">
        <f>VLOOKUP(C2399,Active!C$21:E$693,3,FALSE)</f>
        <v>#N/A</v>
      </c>
      <c r="F2399" s="21" t="s">
        <v>9287</v>
      </c>
      <c r="G2399" s="19" t="str">
        <f t="shared" si="226"/>
        <v>40286.296</v>
      </c>
      <c r="H2399" s="15">
        <f t="shared" si="227"/>
        <v>-2438</v>
      </c>
      <c r="I2399" s="48" t="s">
        <v>6099</v>
      </c>
      <c r="J2399" s="49" t="s">
        <v>6100</v>
      </c>
      <c r="K2399" s="48">
        <v>-2438</v>
      </c>
      <c r="L2399" s="48" t="s">
        <v>10685</v>
      </c>
      <c r="M2399" s="49" t="s">
        <v>9369</v>
      </c>
      <c r="N2399" s="49"/>
      <c r="O2399" s="50" t="s">
        <v>11589</v>
      </c>
      <c r="P2399" s="51" t="s">
        <v>6101</v>
      </c>
    </row>
    <row r="2400" spans="1:16" ht="13.5" thickBot="1" x14ac:dyDescent="0.25">
      <c r="A2400" s="15" t="str">
        <f t="shared" si="222"/>
        <v> BRNO 9 </v>
      </c>
      <c r="B2400" s="21" t="str">
        <f t="shared" si="223"/>
        <v>I</v>
      </c>
      <c r="C2400" s="15">
        <f t="shared" si="224"/>
        <v>40317.349000000002</v>
      </c>
      <c r="D2400" s="19" t="str">
        <f t="shared" si="225"/>
        <v>vis</v>
      </c>
      <c r="E2400" s="47" t="e">
        <f>VLOOKUP(C2400,Active!C$21:E$693,3,FALSE)</f>
        <v>#N/A</v>
      </c>
      <c r="F2400" s="21" t="s">
        <v>9287</v>
      </c>
      <c r="G2400" s="19" t="str">
        <f t="shared" si="226"/>
        <v>40317.349</v>
      </c>
      <c r="H2400" s="15">
        <f t="shared" si="227"/>
        <v>-2412</v>
      </c>
      <c r="I2400" s="48" t="s">
        <v>6104</v>
      </c>
      <c r="J2400" s="49" t="s">
        <v>6105</v>
      </c>
      <c r="K2400" s="48">
        <v>-2412</v>
      </c>
      <c r="L2400" s="48" t="s">
        <v>10238</v>
      </c>
      <c r="M2400" s="49" t="s">
        <v>9369</v>
      </c>
      <c r="N2400" s="49"/>
      <c r="O2400" s="50" t="s">
        <v>5986</v>
      </c>
      <c r="P2400" s="50" t="s">
        <v>9065</v>
      </c>
    </row>
    <row r="2401" spans="1:16" ht="13.5" thickBot="1" x14ac:dyDescent="0.25">
      <c r="A2401" s="15" t="str">
        <f t="shared" si="222"/>
        <v> BRNO 9 </v>
      </c>
      <c r="B2401" s="21" t="str">
        <f t="shared" si="223"/>
        <v>I</v>
      </c>
      <c r="C2401" s="15">
        <f t="shared" si="224"/>
        <v>40317.381000000001</v>
      </c>
      <c r="D2401" s="19" t="str">
        <f t="shared" si="225"/>
        <v>vis</v>
      </c>
      <c r="E2401" s="47" t="e">
        <f>VLOOKUP(C2401,Active!C$21:E$693,3,FALSE)</f>
        <v>#N/A</v>
      </c>
      <c r="F2401" s="21" t="s">
        <v>9287</v>
      </c>
      <c r="G2401" s="19" t="str">
        <f t="shared" si="226"/>
        <v>40317.381</v>
      </c>
      <c r="H2401" s="15">
        <f t="shared" si="227"/>
        <v>-2412</v>
      </c>
      <c r="I2401" s="48" t="s">
        <v>6109</v>
      </c>
      <c r="J2401" s="49" t="s">
        <v>9572</v>
      </c>
      <c r="K2401" s="48">
        <v>-2412</v>
      </c>
      <c r="L2401" s="48" t="s">
        <v>10723</v>
      </c>
      <c r="M2401" s="49" t="s">
        <v>9369</v>
      </c>
      <c r="N2401" s="49"/>
      <c r="O2401" s="50" t="s">
        <v>9573</v>
      </c>
      <c r="P2401" s="50" t="s">
        <v>9065</v>
      </c>
    </row>
    <row r="2402" spans="1:16" ht="13.5" thickBot="1" x14ac:dyDescent="0.25">
      <c r="A2402" s="15" t="str">
        <f t="shared" si="222"/>
        <v>BAVM 25 </v>
      </c>
      <c r="B2402" s="21" t="str">
        <f t="shared" si="223"/>
        <v>I</v>
      </c>
      <c r="C2402" s="15">
        <f t="shared" si="224"/>
        <v>40385.502</v>
      </c>
      <c r="D2402" s="19" t="str">
        <f t="shared" si="225"/>
        <v>vis</v>
      </c>
      <c r="E2402" s="47" t="e">
        <f>VLOOKUP(C2402,Active!C$21:E$693,3,FALSE)</f>
        <v>#N/A</v>
      </c>
      <c r="F2402" s="21" t="s">
        <v>9287</v>
      </c>
      <c r="G2402" s="19" t="str">
        <f t="shared" si="226"/>
        <v>40385.502</v>
      </c>
      <c r="H2402" s="15">
        <f t="shared" si="227"/>
        <v>-2355</v>
      </c>
      <c r="I2402" s="48" t="s">
        <v>9578</v>
      </c>
      <c r="J2402" s="49" t="s">
        <v>9579</v>
      </c>
      <c r="K2402" s="48">
        <v>-2355</v>
      </c>
      <c r="L2402" s="48" t="s">
        <v>10685</v>
      </c>
      <c r="M2402" s="49" t="s">
        <v>9369</v>
      </c>
      <c r="N2402" s="49"/>
      <c r="O2402" s="50" t="s">
        <v>11589</v>
      </c>
      <c r="P2402" s="51" t="s">
        <v>6101</v>
      </c>
    </row>
    <row r="2403" spans="1:16" ht="13.5" thickBot="1" x14ac:dyDescent="0.25">
      <c r="A2403" s="15" t="str">
        <f t="shared" si="222"/>
        <v> PZP 3.338 </v>
      </c>
      <c r="B2403" s="21" t="str">
        <f t="shared" si="223"/>
        <v>I</v>
      </c>
      <c r="C2403" s="15">
        <f t="shared" si="224"/>
        <v>40390.28</v>
      </c>
      <c r="D2403" s="19" t="str">
        <f t="shared" si="225"/>
        <v>vis</v>
      </c>
      <c r="E2403" s="47" t="e">
        <f>VLOOKUP(C2403,Active!C$21:E$693,3,FALSE)</f>
        <v>#N/A</v>
      </c>
      <c r="F2403" s="21" t="s">
        <v>9287</v>
      </c>
      <c r="G2403" s="19" t="str">
        <f t="shared" si="226"/>
        <v>40390.280</v>
      </c>
      <c r="H2403" s="15">
        <f t="shared" si="227"/>
        <v>-2351</v>
      </c>
      <c r="I2403" s="48" t="s">
        <v>9580</v>
      </c>
      <c r="J2403" s="49" t="s">
        <v>9581</v>
      </c>
      <c r="K2403" s="48">
        <v>-2351</v>
      </c>
      <c r="L2403" s="48" t="s">
        <v>10639</v>
      </c>
      <c r="M2403" s="49" t="s">
        <v>9369</v>
      </c>
      <c r="N2403" s="49"/>
      <c r="O2403" s="50" t="s">
        <v>5933</v>
      </c>
      <c r="P2403" s="50" t="s">
        <v>5934</v>
      </c>
    </row>
    <row r="2404" spans="1:16" ht="13.5" thickBot="1" x14ac:dyDescent="0.25">
      <c r="A2404" s="15" t="str">
        <f t="shared" si="222"/>
        <v>BAVM 25 </v>
      </c>
      <c r="B2404" s="21" t="str">
        <f t="shared" si="223"/>
        <v>I</v>
      </c>
      <c r="C2404" s="15">
        <f t="shared" si="224"/>
        <v>40428.533000000003</v>
      </c>
      <c r="D2404" s="19" t="str">
        <f t="shared" si="225"/>
        <v>vis</v>
      </c>
      <c r="E2404" s="47" t="e">
        <f>VLOOKUP(C2404,Active!C$21:E$693,3,FALSE)</f>
        <v>#N/A</v>
      </c>
      <c r="F2404" s="21" t="s">
        <v>9287</v>
      </c>
      <c r="G2404" s="19" t="str">
        <f t="shared" si="226"/>
        <v>40428.533</v>
      </c>
      <c r="H2404" s="15">
        <f t="shared" si="227"/>
        <v>-2319</v>
      </c>
      <c r="I2404" s="48" t="s">
        <v>9590</v>
      </c>
      <c r="J2404" s="49" t="s">
        <v>9591</v>
      </c>
      <c r="K2404" s="48">
        <v>-2319</v>
      </c>
      <c r="L2404" s="48" t="s">
        <v>10742</v>
      </c>
      <c r="M2404" s="49" t="s">
        <v>9369</v>
      </c>
      <c r="N2404" s="49"/>
      <c r="O2404" s="50" t="s">
        <v>11589</v>
      </c>
      <c r="P2404" s="51" t="s">
        <v>6101</v>
      </c>
    </row>
    <row r="2405" spans="1:16" ht="13.5" thickBot="1" x14ac:dyDescent="0.25">
      <c r="A2405" s="15" t="str">
        <f t="shared" si="222"/>
        <v>BAVM 25 </v>
      </c>
      <c r="B2405" s="21" t="str">
        <f t="shared" si="223"/>
        <v>I</v>
      </c>
      <c r="C2405" s="15">
        <f t="shared" si="224"/>
        <v>40434.508999999998</v>
      </c>
      <c r="D2405" s="19" t="str">
        <f t="shared" si="225"/>
        <v>vis</v>
      </c>
      <c r="E2405" s="47" t="e">
        <f>VLOOKUP(C2405,Active!C$21:E$693,3,FALSE)</f>
        <v>#N/A</v>
      </c>
      <c r="F2405" s="21" t="s">
        <v>9287</v>
      </c>
      <c r="G2405" s="19" t="str">
        <f t="shared" si="226"/>
        <v>40434.509</v>
      </c>
      <c r="H2405" s="15">
        <f t="shared" si="227"/>
        <v>-2314</v>
      </c>
      <c r="I2405" s="48" t="s">
        <v>9596</v>
      </c>
      <c r="J2405" s="49" t="s">
        <v>9597</v>
      </c>
      <c r="K2405" s="48">
        <v>-2314</v>
      </c>
      <c r="L2405" s="48" t="s">
        <v>10742</v>
      </c>
      <c r="M2405" s="49" t="s">
        <v>9369</v>
      </c>
      <c r="N2405" s="49"/>
      <c r="O2405" s="50" t="s">
        <v>11589</v>
      </c>
      <c r="P2405" s="51" t="s">
        <v>6101</v>
      </c>
    </row>
    <row r="2406" spans="1:16" ht="13.5" thickBot="1" x14ac:dyDescent="0.25">
      <c r="A2406" s="15" t="str">
        <f t="shared" si="222"/>
        <v> BRNO 12 </v>
      </c>
      <c r="B2406" s="21" t="str">
        <f t="shared" si="223"/>
        <v>I</v>
      </c>
      <c r="C2406" s="15">
        <f t="shared" si="224"/>
        <v>40440.476999999999</v>
      </c>
      <c r="D2406" s="19" t="str">
        <f t="shared" si="225"/>
        <v>vis</v>
      </c>
      <c r="E2406" s="47" t="e">
        <f>VLOOKUP(C2406,Active!C$21:E$693,3,FALSE)</f>
        <v>#N/A</v>
      </c>
      <c r="F2406" s="21" t="s">
        <v>9287</v>
      </c>
      <c r="G2406" s="19" t="str">
        <f t="shared" si="226"/>
        <v>40440.477</v>
      </c>
      <c r="H2406" s="15">
        <f t="shared" si="227"/>
        <v>-2309</v>
      </c>
      <c r="I2406" s="48" t="s">
        <v>9604</v>
      </c>
      <c r="J2406" s="49" t="s">
        <v>9605</v>
      </c>
      <c r="K2406" s="48">
        <v>-2309</v>
      </c>
      <c r="L2406" s="48" t="s">
        <v>10625</v>
      </c>
      <c r="M2406" s="49" t="s">
        <v>9369</v>
      </c>
      <c r="N2406" s="49"/>
      <c r="O2406" s="50" t="s">
        <v>9606</v>
      </c>
      <c r="P2406" s="50" t="s">
        <v>8369</v>
      </c>
    </row>
    <row r="2407" spans="1:16" ht="13.5" thickBot="1" x14ac:dyDescent="0.25">
      <c r="A2407" s="15" t="str">
        <f t="shared" si="222"/>
        <v>BAVM 25 </v>
      </c>
      <c r="B2407" s="21" t="str">
        <f t="shared" si="223"/>
        <v>I</v>
      </c>
      <c r="C2407" s="15">
        <f t="shared" si="224"/>
        <v>40440.485000000001</v>
      </c>
      <c r="D2407" s="19" t="str">
        <f t="shared" si="225"/>
        <v>vis</v>
      </c>
      <c r="E2407" s="47" t="e">
        <f>VLOOKUP(C2407,Active!C$21:E$693,3,FALSE)</f>
        <v>#N/A</v>
      </c>
      <c r="F2407" s="21" t="s">
        <v>9287</v>
      </c>
      <c r="G2407" s="19" t="str">
        <f t="shared" si="226"/>
        <v>40440.485</v>
      </c>
      <c r="H2407" s="15">
        <f t="shared" si="227"/>
        <v>-2309</v>
      </c>
      <c r="I2407" s="48" t="s">
        <v>9609</v>
      </c>
      <c r="J2407" s="49" t="s">
        <v>9610</v>
      </c>
      <c r="K2407" s="48">
        <v>-2309</v>
      </c>
      <c r="L2407" s="48" t="s">
        <v>10742</v>
      </c>
      <c r="M2407" s="49" t="s">
        <v>9369</v>
      </c>
      <c r="N2407" s="49"/>
      <c r="O2407" s="50" t="s">
        <v>11589</v>
      </c>
      <c r="P2407" s="51" t="s">
        <v>6101</v>
      </c>
    </row>
    <row r="2408" spans="1:16" ht="13.5" thickBot="1" x14ac:dyDescent="0.25">
      <c r="A2408" s="15" t="str">
        <f t="shared" si="222"/>
        <v> PZP 3.338 </v>
      </c>
      <c r="B2408" s="21" t="str">
        <f t="shared" si="223"/>
        <v>I</v>
      </c>
      <c r="C2408" s="15">
        <f t="shared" si="224"/>
        <v>40469.173999999999</v>
      </c>
      <c r="D2408" s="19" t="str">
        <f t="shared" si="225"/>
        <v>vis</v>
      </c>
      <c r="E2408" s="47" t="e">
        <f>VLOOKUP(C2408,Active!C$21:E$693,3,FALSE)</f>
        <v>#N/A</v>
      </c>
      <c r="F2408" s="21" t="s">
        <v>9287</v>
      </c>
      <c r="G2408" s="19" t="str">
        <f t="shared" si="226"/>
        <v>40469.174</v>
      </c>
      <c r="H2408" s="15">
        <f t="shared" si="227"/>
        <v>-2285</v>
      </c>
      <c r="I2408" s="48" t="s">
        <v>9630</v>
      </c>
      <c r="J2408" s="49" t="s">
        <v>9631</v>
      </c>
      <c r="K2408" s="48">
        <v>-2285</v>
      </c>
      <c r="L2408" s="48" t="s">
        <v>10710</v>
      </c>
      <c r="M2408" s="49" t="s">
        <v>9369</v>
      </c>
      <c r="N2408" s="49"/>
      <c r="O2408" s="50" t="s">
        <v>5933</v>
      </c>
      <c r="P2408" s="50" t="s">
        <v>5934</v>
      </c>
    </row>
    <row r="2409" spans="1:16" ht="13.5" thickBot="1" x14ac:dyDescent="0.25">
      <c r="A2409" s="15" t="str">
        <f t="shared" si="222"/>
        <v> BRNO 9 </v>
      </c>
      <c r="B2409" s="21" t="str">
        <f t="shared" si="223"/>
        <v>I</v>
      </c>
      <c r="C2409" s="15">
        <f t="shared" si="224"/>
        <v>40470.355000000003</v>
      </c>
      <c r="D2409" s="19" t="str">
        <f t="shared" si="225"/>
        <v>vis</v>
      </c>
      <c r="E2409" s="47" t="e">
        <f>VLOOKUP(C2409,Active!C$21:E$693,3,FALSE)</f>
        <v>#N/A</v>
      </c>
      <c r="F2409" s="21" t="s">
        <v>9287</v>
      </c>
      <c r="G2409" s="19" t="str">
        <f t="shared" si="226"/>
        <v>40470.355</v>
      </c>
      <c r="H2409" s="15">
        <f t="shared" si="227"/>
        <v>-2284</v>
      </c>
      <c r="I2409" s="48" t="s">
        <v>9632</v>
      </c>
      <c r="J2409" s="49" t="s">
        <v>9633</v>
      </c>
      <c r="K2409" s="48">
        <v>-2284</v>
      </c>
      <c r="L2409" s="48" t="s">
        <v>10586</v>
      </c>
      <c r="M2409" s="49" t="s">
        <v>9369</v>
      </c>
      <c r="N2409" s="49"/>
      <c r="O2409" s="50" t="s">
        <v>5986</v>
      </c>
      <c r="P2409" s="50" t="s">
        <v>9065</v>
      </c>
    </row>
    <row r="2410" spans="1:16" ht="13.5" thickBot="1" x14ac:dyDescent="0.25">
      <c r="A2410" s="15" t="str">
        <f t="shared" si="222"/>
        <v> BRNO 9 </v>
      </c>
      <c r="B2410" s="21" t="str">
        <f t="shared" si="223"/>
        <v>I</v>
      </c>
      <c r="C2410" s="15">
        <f t="shared" si="224"/>
        <v>40470.358999999997</v>
      </c>
      <c r="D2410" s="19" t="str">
        <f t="shared" si="225"/>
        <v>vis</v>
      </c>
      <c r="E2410" s="47" t="e">
        <f>VLOOKUP(C2410,Active!C$21:E$693,3,FALSE)</f>
        <v>#N/A</v>
      </c>
      <c r="F2410" s="21" t="s">
        <v>9287</v>
      </c>
      <c r="G2410" s="19" t="str">
        <f t="shared" si="226"/>
        <v>40470.359</v>
      </c>
      <c r="H2410" s="15">
        <f t="shared" si="227"/>
        <v>-2284</v>
      </c>
      <c r="I2410" s="48" t="s">
        <v>9634</v>
      </c>
      <c r="J2410" s="49" t="s">
        <v>9635</v>
      </c>
      <c r="K2410" s="48">
        <v>-2284</v>
      </c>
      <c r="L2410" s="48" t="s">
        <v>9288</v>
      </c>
      <c r="M2410" s="49" t="s">
        <v>9369</v>
      </c>
      <c r="N2410" s="49"/>
      <c r="O2410" s="50" t="s">
        <v>9636</v>
      </c>
      <c r="P2410" s="50" t="s">
        <v>9065</v>
      </c>
    </row>
    <row r="2411" spans="1:16" ht="13.5" thickBot="1" x14ac:dyDescent="0.25">
      <c r="A2411" s="15" t="str">
        <f t="shared" si="222"/>
        <v> BRNO 9 </v>
      </c>
      <c r="B2411" s="21" t="str">
        <f t="shared" si="223"/>
        <v>I</v>
      </c>
      <c r="C2411" s="15">
        <f t="shared" si="224"/>
        <v>40470.362000000001</v>
      </c>
      <c r="D2411" s="19" t="str">
        <f t="shared" si="225"/>
        <v>vis</v>
      </c>
      <c r="E2411" s="47" t="e">
        <f>VLOOKUP(C2411,Active!C$21:E$693,3,FALSE)</f>
        <v>#N/A</v>
      </c>
      <c r="F2411" s="21" t="s">
        <v>9287</v>
      </c>
      <c r="G2411" s="19" t="str">
        <f t="shared" si="226"/>
        <v>40470.362</v>
      </c>
      <c r="H2411" s="15">
        <f t="shared" si="227"/>
        <v>-2284</v>
      </c>
      <c r="I2411" s="48" t="s">
        <v>9637</v>
      </c>
      <c r="J2411" s="49" t="s">
        <v>9638</v>
      </c>
      <c r="K2411" s="48">
        <v>-2284</v>
      </c>
      <c r="L2411" s="48" t="s">
        <v>10634</v>
      </c>
      <c r="M2411" s="49" t="s">
        <v>9369</v>
      </c>
      <c r="N2411" s="49"/>
      <c r="O2411" s="50" t="s">
        <v>9639</v>
      </c>
      <c r="P2411" s="50" t="s">
        <v>9065</v>
      </c>
    </row>
    <row r="2412" spans="1:16" ht="13.5" thickBot="1" x14ac:dyDescent="0.25">
      <c r="A2412" s="15" t="str">
        <f t="shared" si="222"/>
        <v>BAVM 25 </v>
      </c>
      <c r="B2412" s="21" t="str">
        <f t="shared" si="223"/>
        <v>I</v>
      </c>
      <c r="C2412" s="15">
        <f t="shared" si="224"/>
        <v>40476.339999999997</v>
      </c>
      <c r="D2412" s="19" t="str">
        <f t="shared" si="225"/>
        <v>vis</v>
      </c>
      <c r="E2412" s="47" t="e">
        <f>VLOOKUP(C2412,Active!C$21:E$693,3,FALSE)</f>
        <v>#N/A</v>
      </c>
      <c r="F2412" s="21" t="s">
        <v>9287</v>
      </c>
      <c r="G2412" s="19" t="str">
        <f t="shared" si="226"/>
        <v>40476.340</v>
      </c>
      <c r="H2412" s="15">
        <f t="shared" si="227"/>
        <v>-2279</v>
      </c>
      <c r="I2412" s="48" t="s">
        <v>9640</v>
      </c>
      <c r="J2412" s="49" t="s">
        <v>9641</v>
      </c>
      <c r="K2412" s="48">
        <v>-2279</v>
      </c>
      <c r="L2412" s="48" t="s">
        <v>10685</v>
      </c>
      <c r="M2412" s="49" t="s">
        <v>9369</v>
      </c>
      <c r="N2412" s="49"/>
      <c r="O2412" s="50" t="s">
        <v>9642</v>
      </c>
      <c r="P2412" s="51" t="s">
        <v>6101</v>
      </c>
    </row>
    <row r="2413" spans="1:16" ht="13.5" thickBot="1" x14ac:dyDescent="0.25">
      <c r="A2413" s="15" t="str">
        <f t="shared" si="222"/>
        <v>BAVM 26 </v>
      </c>
      <c r="B2413" s="21" t="str">
        <f t="shared" si="223"/>
        <v>I</v>
      </c>
      <c r="C2413" s="15">
        <f t="shared" si="224"/>
        <v>40477.531999999999</v>
      </c>
      <c r="D2413" s="19" t="str">
        <f t="shared" si="225"/>
        <v>vis</v>
      </c>
      <c r="E2413" s="47" t="e">
        <f>VLOOKUP(C2413,Active!C$21:E$693,3,FALSE)</f>
        <v>#N/A</v>
      </c>
      <c r="F2413" s="21" t="s">
        <v>9287</v>
      </c>
      <c r="G2413" s="19" t="str">
        <f t="shared" si="226"/>
        <v>40477.532</v>
      </c>
      <c r="H2413" s="15">
        <f t="shared" si="227"/>
        <v>-2278</v>
      </c>
      <c r="I2413" s="48" t="s">
        <v>9648</v>
      </c>
      <c r="J2413" s="49" t="s">
        <v>9649</v>
      </c>
      <c r="K2413" s="48">
        <v>-2278</v>
      </c>
      <c r="L2413" s="48" t="s">
        <v>7644</v>
      </c>
      <c r="M2413" s="49" t="s">
        <v>9369</v>
      </c>
      <c r="N2413" s="49"/>
      <c r="O2413" s="50" t="s">
        <v>11426</v>
      </c>
      <c r="P2413" s="51" t="s">
        <v>9647</v>
      </c>
    </row>
    <row r="2414" spans="1:16" ht="13.5" thickBot="1" x14ac:dyDescent="0.25">
      <c r="A2414" s="15" t="str">
        <f t="shared" si="222"/>
        <v> BRNO 9 </v>
      </c>
      <c r="B2414" s="21" t="str">
        <f t="shared" si="223"/>
        <v>I</v>
      </c>
      <c r="C2414" s="15">
        <f t="shared" si="224"/>
        <v>40477.533000000003</v>
      </c>
      <c r="D2414" s="19" t="str">
        <f t="shared" si="225"/>
        <v>vis</v>
      </c>
      <c r="E2414" s="47" t="e">
        <f>VLOOKUP(C2414,Active!C$21:E$693,3,FALSE)</f>
        <v>#N/A</v>
      </c>
      <c r="F2414" s="21" t="s">
        <v>9287</v>
      </c>
      <c r="G2414" s="19" t="str">
        <f t="shared" si="226"/>
        <v>40477.533</v>
      </c>
      <c r="H2414" s="15">
        <f t="shared" si="227"/>
        <v>-2278</v>
      </c>
      <c r="I2414" s="48" t="s">
        <v>9650</v>
      </c>
      <c r="J2414" s="49" t="s">
        <v>9651</v>
      </c>
      <c r="K2414" s="48">
        <v>-2278</v>
      </c>
      <c r="L2414" s="48" t="s">
        <v>10639</v>
      </c>
      <c r="M2414" s="49" t="s">
        <v>9369</v>
      </c>
      <c r="N2414" s="49"/>
      <c r="O2414" s="50" t="s">
        <v>9636</v>
      </c>
      <c r="P2414" s="50" t="s">
        <v>9065</v>
      </c>
    </row>
    <row r="2415" spans="1:16" ht="13.5" thickBot="1" x14ac:dyDescent="0.25">
      <c r="A2415" s="15" t="str">
        <f t="shared" si="222"/>
        <v> BRNO 9 </v>
      </c>
      <c r="B2415" s="21" t="str">
        <f t="shared" si="223"/>
        <v>I</v>
      </c>
      <c r="C2415" s="15">
        <f t="shared" si="224"/>
        <v>40477.536999999997</v>
      </c>
      <c r="D2415" s="19" t="str">
        <f t="shared" si="225"/>
        <v>vis</v>
      </c>
      <c r="E2415" s="47" t="e">
        <f>VLOOKUP(C2415,Active!C$21:E$693,3,FALSE)</f>
        <v>#N/A</v>
      </c>
      <c r="F2415" s="21" t="s">
        <v>9287</v>
      </c>
      <c r="G2415" s="19" t="str">
        <f t="shared" si="226"/>
        <v>40477.537</v>
      </c>
      <c r="H2415" s="15">
        <f t="shared" si="227"/>
        <v>-2278</v>
      </c>
      <c r="I2415" s="48" t="s">
        <v>9652</v>
      </c>
      <c r="J2415" s="49" t="s">
        <v>9653</v>
      </c>
      <c r="K2415" s="48">
        <v>-2278</v>
      </c>
      <c r="L2415" s="48" t="s">
        <v>10734</v>
      </c>
      <c r="M2415" s="49" t="s">
        <v>9369</v>
      </c>
      <c r="N2415" s="49"/>
      <c r="O2415" s="50" t="s">
        <v>9654</v>
      </c>
      <c r="P2415" s="50" t="s">
        <v>9065</v>
      </c>
    </row>
    <row r="2416" spans="1:16" ht="13.5" thickBot="1" x14ac:dyDescent="0.25">
      <c r="A2416" s="15" t="str">
        <f t="shared" si="222"/>
        <v> BRNO 9 </v>
      </c>
      <c r="B2416" s="21" t="str">
        <f t="shared" si="223"/>
        <v>I</v>
      </c>
      <c r="C2416" s="15">
        <f t="shared" si="224"/>
        <v>40477.54</v>
      </c>
      <c r="D2416" s="19" t="str">
        <f t="shared" si="225"/>
        <v>vis</v>
      </c>
      <c r="E2416" s="47" t="e">
        <f>VLOOKUP(C2416,Active!C$21:E$693,3,FALSE)</f>
        <v>#N/A</v>
      </c>
      <c r="F2416" s="21" t="s">
        <v>9287</v>
      </c>
      <c r="G2416" s="19" t="str">
        <f t="shared" si="226"/>
        <v>40477.540</v>
      </c>
      <c r="H2416" s="15">
        <f t="shared" si="227"/>
        <v>-2278</v>
      </c>
      <c r="I2416" s="48" t="s">
        <v>9655</v>
      </c>
      <c r="J2416" s="49" t="s">
        <v>9656</v>
      </c>
      <c r="K2416" s="48">
        <v>-2278</v>
      </c>
      <c r="L2416" s="48" t="s">
        <v>10775</v>
      </c>
      <c r="M2416" s="49" t="s">
        <v>9369</v>
      </c>
      <c r="N2416" s="49"/>
      <c r="O2416" s="50" t="s">
        <v>5986</v>
      </c>
      <c r="P2416" s="50" t="s">
        <v>9065</v>
      </c>
    </row>
    <row r="2417" spans="1:16" ht="13.5" thickBot="1" x14ac:dyDescent="0.25">
      <c r="A2417" s="15" t="str">
        <f t="shared" si="222"/>
        <v>BAVM 26 </v>
      </c>
      <c r="B2417" s="21" t="str">
        <f t="shared" si="223"/>
        <v>I</v>
      </c>
      <c r="C2417" s="15">
        <f t="shared" si="224"/>
        <v>40483.51</v>
      </c>
      <c r="D2417" s="19" t="str">
        <f t="shared" si="225"/>
        <v>vis</v>
      </c>
      <c r="E2417" s="47" t="e">
        <f>VLOOKUP(C2417,Active!C$21:E$693,3,FALSE)</f>
        <v>#N/A</v>
      </c>
      <c r="F2417" s="21" t="s">
        <v>9287</v>
      </c>
      <c r="G2417" s="19" t="str">
        <f t="shared" si="226"/>
        <v>40483.510</v>
      </c>
      <c r="H2417" s="15">
        <f t="shared" si="227"/>
        <v>-2273</v>
      </c>
      <c r="I2417" s="48" t="s">
        <v>9659</v>
      </c>
      <c r="J2417" s="49" t="s">
        <v>9660</v>
      </c>
      <c r="K2417" s="48">
        <v>-2273</v>
      </c>
      <c r="L2417" s="48" t="s">
        <v>10817</v>
      </c>
      <c r="M2417" s="49" t="s">
        <v>9369</v>
      </c>
      <c r="N2417" s="49"/>
      <c r="O2417" s="50" t="s">
        <v>11426</v>
      </c>
      <c r="P2417" s="51" t="s">
        <v>9647</v>
      </c>
    </row>
    <row r="2418" spans="1:16" ht="13.5" thickBot="1" x14ac:dyDescent="0.25">
      <c r="A2418" s="15" t="str">
        <f t="shared" si="222"/>
        <v>BAVM 26 </v>
      </c>
      <c r="B2418" s="21" t="str">
        <f t="shared" si="223"/>
        <v>I</v>
      </c>
      <c r="C2418" s="15">
        <f t="shared" si="224"/>
        <v>40488.294999999998</v>
      </c>
      <c r="D2418" s="19" t="str">
        <f t="shared" si="225"/>
        <v>vis</v>
      </c>
      <c r="E2418" s="47" t="e">
        <f>VLOOKUP(C2418,Active!C$21:E$693,3,FALSE)</f>
        <v>#N/A</v>
      </c>
      <c r="F2418" s="21" t="s">
        <v>9287</v>
      </c>
      <c r="G2418" s="19" t="str">
        <f t="shared" si="226"/>
        <v>40488.295</v>
      </c>
      <c r="H2418" s="15">
        <f t="shared" si="227"/>
        <v>-2269</v>
      </c>
      <c r="I2418" s="48" t="s">
        <v>9663</v>
      </c>
      <c r="J2418" s="49" t="s">
        <v>9664</v>
      </c>
      <c r="K2418" s="48">
        <v>-2269</v>
      </c>
      <c r="L2418" s="48" t="s">
        <v>10742</v>
      </c>
      <c r="M2418" s="49" t="s">
        <v>9369</v>
      </c>
      <c r="N2418" s="49"/>
      <c r="O2418" s="50" t="s">
        <v>11426</v>
      </c>
      <c r="P2418" s="51" t="s">
        <v>9647</v>
      </c>
    </row>
    <row r="2419" spans="1:16" ht="13.5" thickBot="1" x14ac:dyDescent="0.25">
      <c r="A2419" s="15" t="str">
        <f t="shared" si="222"/>
        <v> EGE 12.4 </v>
      </c>
      <c r="B2419" s="21" t="str">
        <f t="shared" si="223"/>
        <v>I</v>
      </c>
      <c r="C2419" s="15">
        <f t="shared" si="224"/>
        <v>40489.485999999997</v>
      </c>
      <c r="D2419" s="19" t="str">
        <f t="shared" si="225"/>
        <v>vis</v>
      </c>
      <c r="E2419" s="47" t="e">
        <f>VLOOKUP(C2419,Active!C$21:E$693,3,FALSE)</f>
        <v>#N/A</v>
      </c>
      <c r="F2419" s="21" t="s">
        <v>9287</v>
      </c>
      <c r="G2419" s="19" t="str">
        <f t="shared" si="226"/>
        <v>40489.486</v>
      </c>
      <c r="H2419" s="15">
        <f t="shared" si="227"/>
        <v>-2268</v>
      </c>
      <c r="I2419" s="48" t="s">
        <v>9665</v>
      </c>
      <c r="J2419" s="49" t="s">
        <v>9666</v>
      </c>
      <c r="K2419" s="48">
        <v>-2268</v>
      </c>
      <c r="L2419" s="48" t="s">
        <v>10634</v>
      </c>
      <c r="M2419" s="49" t="s">
        <v>10601</v>
      </c>
      <c r="N2419" s="49" t="s">
        <v>10602</v>
      </c>
      <c r="O2419" s="50" t="s">
        <v>8944</v>
      </c>
      <c r="P2419" s="50" t="s">
        <v>9667</v>
      </c>
    </row>
    <row r="2420" spans="1:16" ht="13.5" thickBot="1" x14ac:dyDescent="0.25">
      <c r="A2420" s="15" t="str">
        <f t="shared" si="222"/>
        <v> BRNO 9 </v>
      </c>
      <c r="B2420" s="21" t="str">
        <f t="shared" si="223"/>
        <v>I</v>
      </c>
      <c r="C2420" s="15">
        <f t="shared" si="224"/>
        <v>40537.267999999996</v>
      </c>
      <c r="D2420" s="19" t="str">
        <f t="shared" si="225"/>
        <v>vis</v>
      </c>
      <c r="E2420" s="47" t="e">
        <f>VLOOKUP(C2420,Active!C$21:E$693,3,FALSE)</f>
        <v>#N/A</v>
      </c>
      <c r="F2420" s="21" t="s">
        <v>9287</v>
      </c>
      <c r="G2420" s="19" t="str">
        <f t="shared" si="226"/>
        <v>40537.268</v>
      </c>
      <c r="H2420" s="15">
        <f t="shared" si="227"/>
        <v>-2228</v>
      </c>
      <c r="I2420" s="48" t="s">
        <v>9689</v>
      </c>
      <c r="J2420" s="49" t="s">
        <v>9690</v>
      </c>
      <c r="K2420" s="48">
        <v>-2228</v>
      </c>
      <c r="L2420" s="48" t="s">
        <v>10207</v>
      </c>
      <c r="M2420" s="49" t="s">
        <v>9369</v>
      </c>
      <c r="N2420" s="49"/>
      <c r="O2420" s="50" t="s">
        <v>8408</v>
      </c>
      <c r="P2420" s="50" t="s">
        <v>9065</v>
      </c>
    </row>
    <row r="2421" spans="1:16" ht="13.5" thickBot="1" x14ac:dyDescent="0.25">
      <c r="A2421" s="15" t="str">
        <f t="shared" si="222"/>
        <v>VSB 47 </v>
      </c>
      <c r="B2421" s="21" t="str">
        <f t="shared" si="223"/>
        <v>I</v>
      </c>
      <c r="C2421" s="15">
        <f t="shared" si="224"/>
        <v>40554.031999999999</v>
      </c>
      <c r="D2421" s="19" t="str">
        <f t="shared" si="225"/>
        <v>vis</v>
      </c>
      <c r="E2421" s="47" t="e">
        <f>VLOOKUP(C2421,Active!C$21:E$693,3,FALSE)</f>
        <v>#N/A</v>
      </c>
      <c r="F2421" s="21" t="s">
        <v>9287</v>
      </c>
      <c r="G2421" s="19" t="str">
        <f t="shared" si="226"/>
        <v>40554.032</v>
      </c>
      <c r="H2421" s="15">
        <f t="shared" si="227"/>
        <v>-2214</v>
      </c>
      <c r="I2421" s="48" t="s">
        <v>9693</v>
      </c>
      <c r="J2421" s="49" t="s">
        <v>9694</v>
      </c>
      <c r="K2421" s="48">
        <v>-2214</v>
      </c>
      <c r="L2421" s="48" t="s">
        <v>10734</v>
      </c>
      <c r="M2421" s="49" t="s">
        <v>9369</v>
      </c>
      <c r="N2421" s="49"/>
      <c r="O2421" s="50" t="s">
        <v>9695</v>
      </c>
      <c r="P2421" s="51" t="s">
        <v>10893</v>
      </c>
    </row>
    <row r="2422" spans="1:16" ht="13.5" thickBot="1" x14ac:dyDescent="0.25">
      <c r="A2422" s="15" t="str">
        <f t="shared" si="222"/>
        <v>BAVM 25 </v>
      </c>
      <c r="B2422" s="21" t="str">
        <f t="shared" si="223"/>
        <v>I</v>
      </c>
      <c r="C2422" s="15">
        <f t="shared" si="224"/>
        <v>40555.222999999998</v>
      </c>
      <c r="D2422" s="19" t="str">
        <f t="shared" si="225"/>
        <v>vis</v>
      </c>
      <c r="E2422" s="47" t="e">
        <f>VLOOKUP(C2422,Active!C$21:E$693,3,FALSE)</f>
        <v>#N/A</v>
      </c>
      <c r="F2422" s="21" t="s">
        <v>9287</v>
      </c>
      <c r="G2422" s="19" t="str">
        <f t="shared" si="226"/>
        <v>40555.223</v>
      </c>
      <c r="H2422" s="15">
        <f t="shared" si="227"/>
        <v>-2213</v>
      </c>
      <c r="I2422" s="48" t="s">
        <v>9698</v>
      </c>
      <c r="J2422" s="49" t="s">
        <v>9699</v>
      </c>
      <c r="K2422" s="48">
        <v>-2213</v>
      </c>
      <c r="L2422" s="48" t="s">
        <v>7644</v>
      </c>
      <c r="M2422" s="49" t="s">
        <v>9369</v>
      </c>
      <c r="N2422" s="49"/>
      <c r="O2422" s="50" t="s">
        <v>9642</v>
      </c>
      <c r="P2422" s="51" t="s">
        <v>6101</v>
      </c>
    </row>
    <row r="2423" spans="1:16" ht="13.5" thickBot="1" x14ac:dyDescent="0.25">
      <c r="A2423" s="15" t="str">
        <f t="shared" si="222"/>
        <v>VSB 47 </v>
      </c>
      <c r="B2423" s="21" t="str">
        <f t="shared" si="223"/>
        <v>I</v>
      </c>
      <c r="C2423" s="15">
        <f t="shared" si="224"/>
        <v>40560.006000000001</v>
      </c>
      <c r="D2423" s="19" t="str">
        <f t="shared" si="225"/>
        <v>vis</v>
      </c>
      <c r="E2423" s="47" t="e">
        <f>VLOOKUP(C2423,Active!C$21:E$693,3,FALSE)</f>
        <v>#N/A</v>
      </c>
      <c r="F2423" s="21" t="s">
        <v>9287</v>
      </c>
      <c r="G2423" s="19" t="str">
        <f t="shared" si="226"/>
        <v>40560.006</v>
      </c>
      <c r="H2423" s="15">
        <f t="shared" si="227"/>
        <v>-2209</v>
      </c>
      <c r="I2423" s="48" t="s">
        <v>9708</v>
      </c>
      <c r="J2423" s="49" t="s">
        <v>9709</v>
      </c>
      <c r="K2423" s="48">
        <v>-2209</v>
      </c>
      <c r="L2423" s="48" t="s">
        <v>10817</v>
      </c>
      <c r="M2423" s="49" t="s">
        <v>9369</v>
      </c>
      <c r="N2423" s="49"/>
      <c r="O2423" s="50" t="s">
        <v>6033</v>
      </c>
      <c r="P2423" s="51" t="s">
        <v>10893</v>
      </c>
    </row>
    <row r="2424" spans="1:16" ht="13.5" thickBot="1" x14ac:dyDescent="0.25">
      <c r="A2424" s="15" t="str">
        <f t="shared" si="222"/>
        <v> AVSJ 4.88 </v>
      </c>
      <c r="B2424" s="21" t="str">
        <f t="shared" si="223"/>
        <v>I</v>
      </c>
      <c r="C2424" s="15">
        <f t="shared" si="224"/>
        <v>40588.689700000003</v>
      </c>
      <c r="D2424" s="19" t="str">
        <f t="shared" si="225"/>
        <v>vis</v>
      </c>
      <c r="E2424" s="47" t="e">
        <f>VLOOKUP(C2424,Active!C$21:E$693,3,FALSE)</f>
        <v>#N/A</v>
      </c>
      <c r="F2424" s="21" t="s">
        <v>9287</v>
      </c>
      <c r="G2424" s="19" t="str">
        <f t="shared" si="226"/>
        <v>40588.6897</v>
      </c>
      <c r="H2424" s="15">
        <f t="shared" si="227"/>
        <v>-2185</v>
      </c>
      <c r="I2424" s="48" t="s">
        <v>9710</v>
      </c>
      <c r="J2424" s="49" t="s">
        <v>9711</v>
      </c>
      <c r="K2424" s="48">
        <v>-2185</v>
      </c>
      <c r="L2424" s="48" t="s">
        <v>11324</v>
      </c>
      <c r="M2424" s="49" t="s">
        <v>10601</v>
      </c>
      <c r="N2424" s="49" t="s">
        <v>10602</v>
      </c>
      <c r="O2424" s="50" t="s">
        <v>6053</v>
      </c>
      <c r="P2424" s="50" t="s">
        <v>9712</v>
      </c>
    </row>
    <row r="2425" spans="1:16" ht="13.5" thickBot="1" x14ac:dyDescent="0.25">
      <c r="A2425" s="15" t="str">
        <f t="shared" si="222"/>
        <v> AVSJ 4.88 </v>
      </c>
      <c r="B2425" s="21" t="str">
        <f t="shared" si="223"/>
        <v>I</v>
      </c>
      <c r="C2425" s="15">
        <f t="shared" si="224"/>
        <v>40600.652000000002</v>
      </c>
      <c r="D2425" s="19" t="str">
        <f t="shared" si="225"/>
        <v>vis</v>
      </c>
      <c r="E2425" s="47" t="e">
        <f>VLOOKUP(C2425,Active!C$21:E$693,3,FALSE)</f>
        <v>#N/A</v>
      </c>
      <c r="F2425" s="21" t="s">
        <v>9287</v>
      </c>
      <c r="G2425" s="19" t="str">
        <f t="shared" si="226"/>
        <v>40600.652</v>
      </c>
      <c r="H2425" s="15">
        <f t="shared" si="227"/>
        <v>-2175</v>
      </c>
      <c r="I2425" s="48" t="s">
        <v>9716</v>
      </c>
      <c r="J2425" s="49" t="s">
        <v>9717</v>
      </c>
      <c r="K2425" s="48">
        <v>-2175</v>
      </c>
      <c r="L2425" s="48" t="s">
        <v>10699</v>
      </c>
      <c r="M2425" s="49" t="s">
        <v>9369</v>
      </c>
      <c r="N2425" s="49"/>
      <c r="O2425" s="50" t="s">
        <v>6077</v>
      </c>
      <c r="P2425" s="50" t="s">
        <v>9712</v>
      </c>
    </row>
    <row r="2426" spans="1:16" ht="13.5" thickBot="1" x14ac:dyDescent="0.25">
      <c r="A2426" s="15" t="str">
        <f t="shared" si="222"/>
        <v> AVSJ 4.88 </v>
      </c>
      <c r="B2426" s="21" t="str">
        <f t="shared" si="223"/>
        <v>I</v>
      </c>
      <c r="C2426" s="15">
        <f t="shared" si="224"/>
        <v>40612.599000000002</v>
      </c>
      <c r="D2426" s="19" t="str">
        <f t="shared" si="225"/>
        <v>vis</v>
      </c>
      <c r="E2426" s="47" t="e">
        <f>VLOOKUP(C2426,Active!C$21:E$693,3,FALSE)</f>
        <v>#N/A</v>
      </c>
      <c r="F2426" s="21" t="s">
        <v>9287</v>
      </c>
      <c r="G2426" s="19" t="str">
        <f t="shared" si="226"/>
        <v>40612.599</v>
      </c>
      <c r="H2426" s="15">
        <f t="shared" si="227"/>
        <v>-2165</v>
      </c>
      <c r="I2426" s="48" t="s">
        <v>9718</v>
      </c>
      <c r="J2426" s="49" t="s">
        <v>9719</v>
      </c>
      <c r="K2426" s="48">
        <v>-2165</v>
      </c>
      <c r="L2426" s="48" t="s">
        <v>10685</v>
      </c>
      <c r="M2426" s="49" t="s">
        <v>9369</v>
      </c>
      <c r="N2426" s="49"/>
      <c r="O2426" s="50" t="s">
        <v>9688</v>
      </c>
      <c r="P2426" s="50" t="s">
        <v>9712</v>
      </c>
    </row>
    <row r="2427" spans="1:16" ht="13.5" thickBot="1" x14ac:dyDescent="0.25">
      <c r="A2427" s="15" t="str">
        <f t="shared" si="222"/>
        <v> AVSJ 4.88 </v>
      </c>
      <c r="B2427" s="21" t="str">
        <f t="shared" si="223"/>
        <v>I</v>
      </c>
      <c r="C2427" s="15">
        <f t="shared" si="224"/>
        <v>40618.576000000001</v>
      </c>
      <c r="D2427" s="19" t="str">
        <f t="shared" si="225"/>
        <v>vis</v>
      </c>
      <c r="E2427" s="47" t="e">
        <f>VLOOKUP(C2427,Active!C$21:E$693,3,FALSE)</f>
        <v>#N/A</v>
      </c>
      <c r="F2427" s="21" t="s">
        <v>9287</v>
      </c>
      <c r="G2427" s="19" t="str">
        <f t="shared" si="226"/>
        <v>40618.576</v>
      </c>
      <c r="H2427" s="15">
        <f t="shared" si="227"/>
        <v>-2160</v>
      </c>
      <c r="I2427" s="48" t="s">
        <v>9720</v>
      </c>
      <c r="J2427" s="49" t="s">
        <v>9721</v>
      </c>
      <c r="K2427" s="48">
        <v>-2160</v>
      </c>
      <c r="L2427" s="48" t="s">
        <v>10734</v>
      </c>
      <c r="M2427" s="49" t="s">
        <v>9369</v>
      </c>
      <c r="N2427" s="49"/>
      <c r="O2427" s="50" t="s">
        <v>9722</v>
      </c>
      <c r="P2427" s="50" t="s">
        <v>9712</v>
      </c>
    </row>
    <row r="2428" spans="1:16" ht="13.5" thickBot="1" x14ac:dyDescent="0.25">
      <c r="A2428" s="15" t="str">
        <f t="shared" si="222"/>
        <v> AVSJ 4.88 </v>
      </c>
      <c r="B2428" s="21" t="str">
        <f t="shared" si="223"/>
        <v>I</v>
      </c>
      <c r="C2428" s="15">
        <f t="shared" si="224"/>
        <v>40618.576000000001</v>
      </c>
      <c r="D2428" s="19" t="str">
        <f t="shared" si="225"/>
        <v>vis</v>
      </c>
      <c r="E2428" s="47" t="e">
        <f>VLOOKUP(C2428,Active!C$21:E$693,3,FALSE)</f>
        <v>#N/A</v>
      </c>
      <c r="F2428" s="21" t="s">
        <v>9287</v>
      </c>
      <c r="G2428" s="19" t="str">
        <f t="shared" si="226"/>
        <v>40618.576</v>
      </c>
      <c r="H2428" s="15">
        <f t="shared" si="227"/>
        <v>-2160</v>
      </c>
      <c r="I2428" s="48" t="s">
        <v>9720</v>
      </c>
      <c r="J2428" s="49" t="s">
        <v>9721</v>
      </c>
      <c r="K2428" s="48">
        <v>-2160</v>
      </c>
      <c r="L2428" s="48" t="s">
        <v>10734</v>
      </c>
      <c r="M2428" s="49" t="s">
        <v>9369</v>
      </c>
      <c r="N2428" s="49"/>
      <c r="O2428" s="50" t="s">
        <v>6077</v>
      </c>
      <c r="P2428" s="50" t="s">
        <v>9712</v>
      </c>
    </row>
    <row r="2429" spans="1:16" ht="13.5" thickBot="1" x14ac:dyDescent="0.25">
      <c r="A2429" s="15" t="str">
        <f t="shared" si="222"/>
        <v> AVSJ 4.88 </v>
      </c>
      <c r="B2429" s="21" t="str">
        <f t="shared" si="223"/>
        <v>I</v>
      </c>
      <c r="C2429" s="15">
        <f t="shared" si="224"/>
        <v>40655.620999999999</v>
      </c>
      <c r="D2429" s="19" t="str">
        <f t="shared" si="225"/>
        <v>vis</v>
      </c>
      <c r="E2429" s="47" t="e">
        <f>VLOOKUP(C2429,Active!C$21:E$693,3,FALSE)</f>
        <v>#N/A</v>
      </c>
      <c r="F2429" s="21" t="s">
        <v>9287</v>
      </c>
      <c r="G2429" s="19" t="str">
        <f t="shared" si="226"/>
        <v>40655.621</v>
      </c>
      <c r="H2429" s="15">
        <f t="shared" si="227"/>
        <v>-2129</v>
      </c>
      <c r="I2429" s="48" t="s">
        <v>9726</v>
      </c>
      <c r="J2429" s="49" t="s">
        <v>9727</v>
      </c>
      <c r="K2429" s="48">
        <v>-2129</v>
      </c>
      <c r="L2429" s="48" t="s">
        <v>10625</v>
      </c>
      <c r="M2429" s="49" t="s">
        <v>9369</v>
      </c>
      <c r="N2429" s="49"/>
      <c r="O2429" s="50" t="s">
        <v>5840</v>
      </c>
      <c r="P2429" s="50" t="s">
        <v>9712</v>
      </c>
    </row>
    <row r="2430" spans="1:16" ht="13.5" thickBot="1" x14ac:dyDescent="0.25">
      <c r="A2430" s="15" t="str">
        <f t="shared" si="222"/>
        <v> AVSJ 4.88 </v>
      </c>
      <c r="B2430" s="21" t="str">
        <f t="shared" si="223"/>
        <v>I</v>
      </c>
      <c r="C2430" s="15">
        <f t="shared" si="224"/>
        <v>40655.629000000001</v>
      </c>
      <c r="D2430" s="19" t="str">
        <f t="shared" si="225"/>
        <v>vis</v>
      </c>
      <c r="E2430" s="47" t="e">
        <f>VLOOKUP(C2430,Active!C$21:E$693,3,FALSE)</f>
        <v>#N/A</v>
      </c>
      <c r="F2430" s="21" t="s">
        <v>9287</v>
      </c>
      <c r="G2430" s="19" t="str">
        <f t="shared" si="226"/>
        <v>40655.629</v>
      </c>
      <c r="H2430" s="15">
        <f t="shared" si="227"/>
        <v>-2129</v>
      </c>
      <c r="I2430" s="48" t="s">
        <v>9728</v>
      </c>
      <c r="J2430" s="49" t="s">
        <v>9729</v>
      </c>
      <c r="K2430" s="48">
        <v>-2129</v>
      </c>
      <c r="L2430" s="48" t="s">
        <v>10742</v>
      </c>
      <c r="M2430" s="49" t="s">
        <v>9369</v>
      </c>
      <c r="N2430" s="49"/>
      <c r="O2430" s="50" t="s">
        <v>9081</v>
      </c>
      <c r="P2430" s="50" t="s">
        <v>9712</v>
      </c>
    </row>
    <row r="2431" spans="1:16" ht="13.5" thickBot="1" x14ac:dyDescent="0.25">
      <c r="A2431" s="15" t="str">
        <f t="shared" si="222"/>
        <v> AVSJ 4.88 </v>
      </c>
      <c r="B2431" s="21" t="str">
        <f t="shared" si="223"/>
        <v>I</v>
      </c>
      <c r="C2431" s="15">
        <f t="shared" si="224"/>
        <v>40692.667999999998</v>
      </c>
      <c r="D2431" s="19" t="str">
        <f t="shared" si="225"/>
        <v>vis</v>
      </c>
      <c r="E2431" s="47" t="e">
        <f>VLOOKUP(C2431,Active!C$21:E$693,3,FALSE)</f>
        <v>#N/A</v>
      </c>
      <c r="F2431" s="21" t="s">
        <v>9287</v>
      </c>
      <c r="G2431" s="19" t="str">
        <f t="shared" si="226"/>
        <v>40692.668</v>
      </c>
      <c r="H2431" s="15">
        <f t="shared" si="227"/>
        <v>-2098</v>
      </c>
      <c r="I2431" s="48" t="s">
        <v>9737</v>
      </c>
      <c r="J2431" s="49" t="s">
        <v>9738</v>
      </c>
      <c r="K2431" s="48">
        <v>-2098</v>
      </c>
      <c r="L2431" s="48" t="s">
        <v>10578</v>
      </c>
      <c r="M2431" s="49" t="s">
        <v>9369</v>
      </c>
      <c r="N2431" s="49"/>
      <c r="O2431" s="50" t="s">
        <v>9670</v>
      </c>
      <c r="P2431" s="50" t="s">
        <v>9712</v>
      </c>
    </row>
    <row r="2432" spans="1:16" ht="13.5" thickBot="1" x14ac:dyDescent="0.25">
      <c r="A2432" s="15" t="str">
        <f t="shared" si="222"/>
        <v>BAVM 25 </v>
      </c>
      <c r="B2432" s="21" t="str">
        <f t="shared" si="223"/>
        <v>I</v>
      </c>
      <c r="C2432" s="15">
        <f t="shared" si="224"/>
        <v>40801.440999999999</v>
      </c>
      <c r="D2432" s="19" t="str">
        <f t="shared" si="225"/>
        <v>vis</v>
      </c>
      <c r="E2432" s="47" t="e">
        <f>VLOOKUP(C2432,Active!C$21:E$693,3,FALSE)</f>
        <v>#N/A</v>
      </c>
      <c r="F2432" s="21" t="s">
        <v>9287</v>
      </c>
      <c r="G2432" s="19" t="str">
        <f t="shared" si="226"/>
        <v>40801.441</v>
      </c>
      <c r="H2432" s="15">
        <f t="shared" si="227"/>
        <v>-2007</v>
      </c>
      <c r="I2432" s="48" t="s">
        <v>9763</v>
      </c>
      <c r="J2432" s="49" t="s">
        <v>9764</v>
      </c>
      <c r="K2432" s="48">
        <v>-2007</v>
      </c>
      <c r="L2432" s="48" t="s">
        <v>10631</v>
      </c>
      <c r="M2432" s="49" t="s">
        <v>9369</v>
      </c>
      <c r="N2432" s="49"/>
      <c r="O2432" s="50" t="s">
        <v>9765</v>
      </c>
      <c r="P2432" s="51" t="s">
        <v>6101</v>
      </c>
    </row>
    <row r="2433" spans="1:16" ht="13.5" thickBot="1" x14ac:dyDescent="0.25">
      <c r="A2433" s="15" t="str">
        <f t="shared" si="222"/>
        <v> AVSJ 4.88 </v>
      </c>
      <c r="B2433" s="21" t="str">
        <f t="shared" si="223"/>
        <v>I</v>
      </c>
      <c r="C2433" s="15">
        <f t="shared" si="224"/>
        <v>40827.745000000003</v>
      </c>
      <c r="D2433" s="19" t="str">
        <f t="shared" si="225"/>
        <v>vis</v>
      </c>
      <c r="E2433" s="47" t="e">
        <f>VLOOKUP(C2433,Active!C$21:E$693,3,FALSE)</f>
        <v>#N/A</v>
      </c>
      <c r="F2433" s="21" t="s">
        <v>9287</v>
      </c>
      <c r="G2433" s="19" t="str">
        <f t="shared" si="226"/>
        <v>40827.745</v>
      </c>
      <c r="H2433" s="15">
        <f t="shared" si="227"/>
        <v>-1985</v>
      </c>
      <c r="I2433" s="48" t="s">
        <v>9775</v>
      </c>
      <c r="J2433" s="49" t="s">
        <v>9776</v>
      </c>
      <c r="K2433" s="48">
        <v>-1985</v>
      </c>
      <c r="L2433" s="48" t="s">
        <v>10742</v>
      </c>
      <c r="M2433" s="49" t="s">
        <v>9369</v>
      </c>
      <c r="N2433" s="49"/>
      <c r="O2433" s="50" t="s">
        <v>9688</v>
      </c>
      <c r="P2433" s="50" t="s">
        <v>9712</v>
      </c>
    </row>
    <row r="2434" spans="1:16" ht="13.5" thickBot="1" x14ac:dyDescent="0.25">
      <c r="A2434" s="15" t="str">
        <f t="shared" si="222"/>
        <v> AVSJ 4.88 </v>
      </c>
      <c r="B2434" s="21" t="str">
        <f t="shared" si="223"/>
        <v>I</v>
      </c>
      <c r="C2434" s="15">
        <f t="shared" si="224"/>
        <v>40850.445</v>
      </c>
      <c r="D2434" s="19" t="str">
        <f t="shared" si="225"/>
        <v>vis</v>
      </c>
      <c r="E2434" s="47" t="e">
        <f>VLOOKUP(C2434,Active!C$21:E$693,3,FALSE)</f>
        <v>#N/A</v>
      </c>
      <c r="F2434" s="21" t="s">
        <v>9287</v>
      </c>
      <c r="G2434" s="19" t="str">
        <f t="shared" si="226"/>
        <v>40850.445</v>
      </c>
      <c r="H2434" s="15">
        <f t="shared" si="227"/>
        <v>-1966</v>
      </c>
      <c r="I2434" s="48" t="s">
        <v>9779</v>
      </c>
      <c r="J2434" s="49" t="s">
        <v>9780</v>
      </c>
      <c r="K2434" s="48">
        <v>-1966</v>
      </c>
      <c r="L2434" s="48" t="s">
        <v>10660</v>
      </c>
      <c r="M2434" s="49" t="s">
        <v>9369</v>
      </c>
      <c r="N2434" s="49"/>
      <c r="O2434" s="50" t="s">
        <v>11401</v>
      </c>
      <c r="P2434" s="50" t="s">
        <v>9712</v>
      </c>
    </row>
    <row r="2435" spans="1:16" ht="13.5" thickBot="1" x14ac:dyDescent="0.25">
      <c r="A2435" s="15" t="str">
        <f t="shared" si="222"/>
        <v> AVSJ 4.88 </v>
      </c>
      <c r="B2435" s="21" t="str">
        <f t="shared" si="223"/>
        <v>I</v>
      </c>
      <c r="C2435" s="15">
        <f t="shared" si="224"/>
        <v>40856.423000000003</v>
      </c>
      <c r="D2435" s="19" t="str">
        <f t="shared" si="225"/>
        <v>vis</v>
      </c>
      <c r="E2435" s="47" t="e">
        <f>VLOOKUP(C2435,Active!C$21:E$693,3,FALSE)</f>
        <v>#N/A</v>
      </c>
      <c r="F2435" s="21" t="s">
        <v>9287</v>
      </c>
      <c r="G2435" s="19" t="str">
        <f t="shared" si="226"/>
        <v>40856.423</v>
      </c>
      <c r="H2435" s="15">
        <f t="shared" si="227"/>
        <v>-1961</v>
      </c>
      <c r="I2435" s="48" t="s">
        <v>9781</v>
      </c>
      <c r="J2435" s="49" t="s">
        <v>9782</v>
      </c>
      <c r="K2435" s="48">
        <v>-1961</v>
      </c>
      <c r="L2435" s="48" t="s">
        <v>10625</v>
      </c>
      <c r="M2435" s="49" t="s">
        <v>9369</v>
      </c>
      <c r="N2435" s="49"/>
      <c r="O2435" s="50" t="s">
        <v>11401</v>
      </c>
      <c r="P2435" s="50" t="s">
        <v>9712</v>
      </c>
    </row>
    <row r="2436" spans="1:16" ht="13.5" thickBot="1" x14ac:dyDescent="0.25">
      <c r="A2436" s="15" t="str">
        <f t="shared" si="222"/>
        <v>BAVM 25 </v>
      </c>
      <c r="B2436" s="21" t="str">
        <f t="shared" si="223"/>
        <v>I</v>
      </c>
      <c r="C2436" s="15">
        <f t="shared" si="224"/>
        <v>40856.423000000003</v>
      </c>
      <c r="D2436" s="19" t="str">
        <f t="shared" si="225"/>
        <v>vis</v>
      </c>
      <c r="E2436" s="47" t="e">
        <f>VLOOKUP(C2436,Active!C$21:E$693,3,FALSE)</f>
        <v>#N/A</v>
      </c>
      <c r="F2436" s="21" t="s">
        <v>9287</v>
      </c>
      <c r="G2436" s="19" t="str">
        <f t="shared" si="226"/>
        <v>40856.423</v>
      </c>
      <c r="H2436" s="15">
        <f t="shared" si="227"/>
        <v>-1961</v>
      </c>
      <c r="I2436" s="48" t="s">
        <v>9781</v>
      </c>
      <c r="J2436" s="49" t="s">
        <v>9782</v>
      </c>
      <c r="K2436" s="48">
        <v>-1961</v>
      </c>
      <c r="L2436" s="48" t="s">
        <v>10625</v>
      </c>
      <c r="M2436" s="49" t="s">
        <v>9369</v>
      </c>
      <c r="N2436" s="49"/>
      <c r="O2436" s="50" t="s">
        <v>9783</v>
      </c>
      <c r="P2436" s="51" t="s">
        <v>6101</v>
      </c>
    </row>
    <row r="2437" spans="1:16" ht="13.5" thickBot="1" x14ac:dyDescent="0.25">
      <c r="A2437" s="15" t="str">
        <f t="shared" si="222"/>
        <v> AVSJ 4.88 </v>
      </c>
      <c r="B2437" s="21" t="str">
        <f t="shared" si="223"/>
        <v>I</v>
      </c>
      <c r="C2437" s="15">
        <f t="shared" si="224"/>
        <v>40870.771999999997</v>
      </c>
      <c r="D2437" s="19" t="str">
        <f t="shared" si="225"/>
        <v>vis</v>
      </c>
      <c r="E2437" s="47" t="e">
        <f>VLOOKUP(C2437,Active!C$21:E$693,3,FALSE)</f>
        <v>#N/A</v>
      </c>
      <c r="F2437" s="21" t="s">
        <v>9287</v>
      </c>
      <c r="G2437" s="19" t="str">
        <f t="shared" si="226"/>
        <v>40870.772</v>
      </c>
      <c r="H2437" s="15">
        <f t="shared" si="227"/>
        <v>-1949</v>
      </c>
      <c r="I2437" s="48" t="s">
        <v>9784</v>
      </c>
      <c r="J2437" s="49" t="s">
        <v>9785</v>
      </c>
      <c r="K2437" s="48">
        <v>-1949</v>
      </c>
      <c r="L2437" s="48" t="s">
        <v>10685</v>
      </c>
      <c r="M2437" s="49" t="s">
        <v>9369</v>
      </c>
      <c r="N2437" s="49"/>
      <c r="O2437" s="50" t="s">
        <v>9786</v>
      </c>
      <c r="P2437" s="50" t="s">
        <v>9712</v>
      </c>
    </row>
    <row r="2438" spans="1:16" ht="13.5" thickBot="1" x14ac:dyDescent="0.25">
      <c r="A2438" s="15" t="str">
        <f t="shared" si="222"/>
        <v>BAVM 25 </v>
      </c>
      <c r="B2438" s="21" t="str">
        <f t="shared" si="223"/>
        <v>I</v>
      </c>
      <c r="C2438" s="15">
        <f t="shared" si="224"/>
        <v>40880.324999999997</v>
      </c>
      <c r="D2438" s="19" t="str">
        <f t="shared" si="225"/>
        <v>vis</v>
      </c>
      <c r="E2438" s="47" t="e">
        <f>VLOOKUP(C2438,Active!C$21:E$693,3,FALSE)</f>
        <v>#N/A</v>
      </c>
      <c r="F2438" s="21" t="s">
        <v>9287</v>
      </c>
      <c r="G2438" s="19" t="str">
        <f t="shared" si="226"/>
        <v>40880.325</v>
      </c>
      <c r="H2438" s="15">
        <f t="shared" si="227"/>
        <v>-1941</v>
      </c>
      <c r="I2438" s="48" t="s">
        <v>9790</v>
      </c>
      <c r="J2438" s="49" t="s">
        <v>9791</v>
      </c>
      <c r="K2438" s="48">
        <v>-1941</v>
      </c>
      <c r="L2438" s="48" t="s">
        <v>10586</v>
      </c>
      <c r="M2438" s="49" t="s">
        <v>9369</v>
      </c>
      <c r="N2438" s="49"/>
      <c r="O2438" s="50" t="s">
        <v>11214</v>
      </c>
      <c r="P2438" s="51" t="s">
        <v>6101</v>
      </c>
    </row>
    <row r="2439" spans="1:16" ht="13.5" thickBot="1" x14ac:dyDescent="0.25">
      <c r="A2439" s="15" t="str">
        <f t="shared" si="222"/>
        <v> AVSJ 4.88 </v>
      </c>
      <c r="B2439" s="21" t="str">
        <f t="shared" si="223"/>
        <v>I</v>
      </c>
      <c r="C2439" s="15">
        <f t="shared" si="224"/>
        <v>40912.597000000002</v>
      </c>
      <c r="D2439" s="19" t="str">
        <f t="shared" si="225"/>
        <v>vis</v>
      </c>
      <c r="E2439" s="47" t="e">
        <f>VLOOKUP(C2439,Active!C$21:E$693,3,FALSE)</f>
        <v>#N/A</v>
      </c>
      <c r="F2439" s="21" t="s">
        <v>9287</v>
      </c>
      <c r="G2439" s="19" t="str">
        <f t="shared" si="226"/>
        <v>40912.597</v>
      </c>
      <c r="H2439" s="15">
        <f t="shared" si="227"/>
        <v>-1914</v>
      </c>
      <c r="I2439" s="48" t="s">
        <v>9794</v>
      </c>
      <c r="J2439" s="49" t="s">
        <v>9795</v>
      </c>
      <c r="K2439" s="48">
        <v>-1914</v>
      </c>
      <c r="L2439" s="48" t="s">
        <v>10586</v>
      </c>
      <c r="M2439" s="49" t="s">
        <v>9369</v>
      </c>
      <c r="N2439" s="49"/>
      <c r="O2439" s="50" t="s">
        <v>9796</v>
      </c>
      <c r="P2439" s="50" t="s">
        <v>9712</v>
      </c>
    </row>
    <row r="2440" spans="1:16" ht="13.5" thickBot="1" x14ac:dyDescent="0.25">
      <c r="A2440" s="15" t="str">
        <f t="shared" si="222"/>
        <v> BSI 3.79 </v>
      </c>
      <c r="B2440" s="21" t="str">
        <f t="shared" si="223"/>
        <v>I</v>
      </c>
      <c r="C2440" s="15">
        <f t="shared" si="224"/>
        <v>40922.161</v>
      </c>
      <c r="D2440" s="19" t="str">
        <f t="shared" si="225"/>
        <v>vis</v>
      </c>
      <c r="E2440" s="47" t="e">
        <f>VLOOKUP(C2440,Active!C$21:E$693,3,FALSE)</f>
        <v>#N/A</v>
      </c>
      <c r="F2440" s="21" t="s">
        <v>9287</v>
      </c>
      <c r="G2440" s="19" t="str">
        <f t="shared" si="226"/>
        <v>40922.1610</v>
      </c>
      <c r="H2440" s="15">
        <f t="shared" si="227"/>
        <v>-1906</v>
      </c>
      <c r="I2440" s="48" t="s">
        <v>9797</v>
      </c>
      <c r="J2440" s="49" t="s">
        <v>9798</v>
      </c>
      <c r="K2440" s="48">
        <v>-1906</v>
      </c>
      <c r="L2440" s="48" t="s">
        <v>9799</v>
      </c>
      <c r="M2440" s="49" t="s">
        <v>10601</v>
      </c>
      <c r="N2440" s="49" t="s">
        <v>8576</v>
      </c>
      <c r="O2440" s="50" t="s">
        <v>9800</v>
      </c>
      <c r="P2440" s="50" t="s">
        <v>9801</v>
      </c>
    </row>
    <row r="2441" spans="1:16" ht="13.5" thickBot="1" x14ac:dyDescent="0.25">
      <c r="A2441" s="15" t="str">
        <f t="shared" si="222"/>
        <v> AVSJ 4.88 </v>
      </c>
      <c r="B2441" s="21" t="str">
        <f t="shared" si="223"/>
        <v>I</v>
      </c>
      <c r="C2441" s="15">
        <f t="shared" si="224"/>
        <v>40924.550999999999</v>
      </c>
      <c r="D2441" s="19" t="str">
        <f t="shared" si="225"/>
        <v>vis</v>
      </c>
      <c r="E2441" s="47" t="e">
        <f>VLOOKUP(C2441,Active!C$21:E$693,3,FALSE)</f>
        <v>#N/A</v>
      </c>
      <c r="F2441" s="21" t="s">
        <v>9287</v>
      </c>
      <c r="G2441" s="19" t="str">
        <f t="shared" si="226"/>
        <v>40924.551</v>
      </c>
      <c r="H2441" s="15">
        <f t="shared" si="227"/>
        <v>-1904</v>
      </c>
      <c r="I2441" s="48" t="s">
        <v>9802</v>
      </c>
      <c r="J2441" s="49" t="s">
        <v>9803</v>
      </c>
      <c r="K2441" s="48">
        <v>-1904</v>
      </c>
      <c r="L2441" s="48" t="s">
        <v>10631</v>
      </c>
      <c r="M2441" s="49" t="s">
        <v>9369</v>
      </c>
      <c r="N2441" s="49"/>
      <c r="O2441" s="50" t="s">
        <v>9796</v>
      </c>
      <c r="P2441" s="50" t="s">
        <v>9712</v>
      </c>
    </row>
    <row r="2442" spans="1:16" ht="13.5" thickBot="1" x14ac:dyDescent="0.25">
      <c r="A2442" s="15" t="str">
        <f t="shared" si="222"/>
        <v> AVSJ 4.88 </v>
      </c>
      <c r="B2442" s="21" t="str">
        <f t="shared" si="223"/>
        <v>I</v>
      </c>
      <c r="C2442" s="15">
        <f t="shared" si="224"/>
        <v>40925.745000000003</v>
      </c>
      <c r="D2442" s="19" t="str">
        <f t="shared" si="225"/>
        <v>vis</v>
      </c>
      <c r="E2442" s="47" t="e">
        <f>VLOOKUP(C2442,Active!C$21:E$693,3,FALSE)</f>
        <v>#N/A</v>
      </c>
      <c r="F2442" s="21" t="s">
        <v>9287</v>
      </c>
      <c r="G2442" s="19" t="str">
        <f t="shared" si="226"/>
        <v>40925.745</v>
      </c>
      <c r="H2442" s="15">
        <f t="shared" si="227"/>
        <v>-1903</v>
      </c>
      <c r="I2442" s="48" t="s">
        <v>9804</v>
      </c>
      <c r="J2442" s="49" t="s">
        <v>9805</v>
      </c>
      <c r="K2442" s="48">
        <v>-1903</v>
      </c>
      <c r="L2442" s="48" t="s">
        <v>10660</v>
      </c>
      <c r="M2442" s="49" t="s">
        <v>9369</v>
      </c>
      <c r="N2442" s="49"/>
      <c r="O2442" s="50" t="s">
        <v>9796</v>
      </c>
      <c r="P2442" s="50" t="s">
        <v>9712</v>
      </c>
    </row>
    <row r="2443" spans="1:16" ht="13.5" thickBot="1" x14ac:dyDescent="0.25">
      <c r="A2443" s="15" t="str">
        <f t="shared" ref="A2443:A2506" si="228">P2443</f>
        <v> AVSJ 4.88 </v>
      </c>
      <c r="B2443" s="21" t="str">
        <f t="shared" ref="B2443:B2506" si="229">IF(H2443=INT(H2443),"I","II")</f>
        <v>I</v>
      </c>
      <c r="C2443" s="15">
        <f t="shared" ref="C2443:C2506" si="230">1*G2443</f>
        <v>40930.527000000002</v>
      </c>
      <c r="D2443" s="19" t="str">
        <f t="shared" ref="D2443:D2506" si="231">VLOOKUP(F2443,I$1:J$5,2,FALSE)</f>
        <v>vis</v>
      </c>
      <c r="E2443" s="47" t="e">
        <f>VLOOKUP(C2443,Active!C$21:E$693,3,FALSE)</f>
        <v>#N/A</v>
      </c>
      <c r="F2443" s="21" t="s">
        <v>9287</v>
      </c>
      <c r="G2443" s="19" t="str">
        <f t="shared" ref="G2443:G2506" si="232">MID(I2443,3,LEN(I2443)-3)</f>
        <v>40930.527</v>
      </c>
      <c r="H2443" s="15">
        <f t="shared" ref="H2443:H2506" si="233">1*K2443</f>
        <v>-1899</v>
      </c>
      <c r="I2443" s="48" t="s">
        <v>9806</v>
      </c>
      <c r="J2443" s="49" t="s">
        <v>9807</v>
      </c>
      <c r="K2443" s="48">
        <v>-1899</v>
      </c>
      <c r="L2443" s="48" t="s">
        <v>10631</v>
      </c>
      <c r="M2443" s="49" t="s">
        <v>9369</v>
      </c>
      <c r="N2443" s="49"/>
      <c r="O2443" s="50" t="s">
        <v>9808</v>
      </c>
      <c r="P2443" s="50" t="s">
        <v>9712</v>
      </c>
    </row>
    <row r="2444" spans="1:16" ht="13.5" thickBot="1" x14ac:dyDescent="0.25">
      <c r="A2444" s="15" t="str">
        <f t="shared" si="228"/>
        <v> AVSJ 4.88 </v>
      </c>
      <c r="B2444" s="21" t="str">
        <f t="shared" si="229"/>
        <v>I</v>
      </c>
      <c r="C2444" s="15">
        <f t="shared" si="230"/>
        <v>40930.527000000002</v>
      </c>
      <c r="D2444" s="19" t="str">
        <f t="shared" si="231"/>
        <v>vis</v>
      </c>
      <c r="E2444" s="47" t="e">
        <f>VLOOKUP(C2444,Active!C$21:E$693,3,FALSE)</f>
        <v>#N/A</v>
      </c>
      <c r="F2444" s="21" t="s">
        <v>9287</v>
      </c>
      <c r="G2444" s="19" t="str">
        <f t="shared" si="232"/>
        <v>40930.527</v>
      </c>
      <c r="H2444" s="15">
        <f t="shared" si="233"/>
        <v>-1899</v>
      </c>
      <c r="I2444" s="48" t="s">
        <v>9806</v>
      </c>
      <c r="J2444" s="49" t="s">
        <v>9807</v>
      </c>
      <c r="K2444" s="48">
        <v>-1899</v>
      </c>
      <c r="L2444" s="48" t="s">
        <v>10631</v>
      </c>
      <c r="M2444" s="49" t="s">
        <v>9369</v>
      </c>
      <c r="N2444" s="49"/>
      <c r="O2444" s="50" t="s">
        <v>9796</v>
      </c>
      <c r="P2444" s="50" t="s">
        <v>9712</v>
      </c>
    </row>
    <row r="2445" spans="1:16" ht="13.5" thickBot="1" x14ac:dyDescent="0.25">
      <c r="A2445" s="15" t="str">
        <f t="shared" si="228"/>
        <v> AVSJ 4.88 </v>
      </c>
      <c r="B2445" s="21" t="str">
        <f t="shared" si="229"/>
        <v>I</v>
      </c>
      <c r="C2445" s="15">
        <f t="shared" si="230"/>
        <v>40936.504000000001</v>
      </c>
      <c r="D2445" s="19" t="str">
        <f t="shared" si="231"/>
        <v>vis</v>
      </c>
      <c r="E2445" s="47" t="e">
        <f>VLOOKUP(C2445,Active!C$21:E$693,3,FALSE)</f>
        <v>#N/A</v>
      </c>
      <c r="F2445" s="21" t="s">
        <v>9287</v>
      </c>
      <c r="G2445" s="19" t="str">
        <f t="shared" si="232"/>
        <v>40936.504</v>
      </c>
      <c r="H2445" s="15">
        <f t="shared" si="233"/>
        <v>-1894</v>
      </c>
      <c r="I2445" s="48" t="s">
        <v>9809</v>
      </c>
      <c r="J2445" s="49" t="s">
        <v>9810</v>
      </c>
      <c r="K2445" s="48">
        <v>-1894</v>
      </c>
      <c r="L2445" s="48" t="s">
        <v>10625</v>
      </c>
      <c r="M2445" s="49" t="s">
        <v>9369</v>
      </c>
      <c r="N2445" s="49"/>
      <c r="O2445" s="50" t="s">
        <v>9808</v>
      </c>
      <c r="P2445" s="50" t="s">
        <v>9712</v>
      </c>
    </row>
    <row r="2446" spans="1:16" ht="13.5" thickBot="1" x14ac:dyDescent="0.25">
      <c r="A2446" s="15" t="str">
        <f t="shared" si="228"/>
        <v> BSI 3.79 </v>
      </c>
      <c r="B2446" s="21" t="str">
        <f t="shared" si="229"/>
        <v>I</v>
      </c>
      <c r="C2446" s="15">
        <f t="shared" si="230"/>
        <v>40941.284899999999</v>
      </c>
      <c r="D2446" s="19" t="str">
        <f t="shared" si="231"/>
        <v>vis</v>
      </c>
      <c r="E2446" s="47" t="e">
        <f>VLOOKUP(C2446,Active!C$21:E$693,3,FALSE)</f>
        <v>#N/A</v>
      </c>
      <c r="F2446" s="21" t="s">
        <v>9287</v>
      </c>
      <c r="G2446" s="19" t="str">
        <f t="shared" si="232"/>
        <v>40941.2849</v>
      </c>
      <c r="H2446" s="15">
        <f t="shared" si="233"/>
        <v>-1890</v>
      </c>
      <c r="I2446" s="48" t="s">
        <v>9811</v>
      </c>
      <c r="J2446" s="49" t="s">
        <v>9812</v>
      </c>
      <c r="K2446" s="48">
        <v>-1890</v>
      </c>
      <c r="L2446" s="48" t="s">
        <v>9813</v>
      </c>
      <c r="M2446" s="49" t="s">
        <v>10601</v>
      </c>
      <c r="N2446" s="49" t="s">
        <v>8576</v>
      </c>
      <c r="O2446" s="50" t="s">
        <v>9800</v>
      </c>
      <c r="P2446" s="50" t="s">
        <v>9801</v>
      </c>
    </row>
    <row r="2447" spans="1:16" ht="13.5" thickBot="1" x14ac:dyDescent="0.25">
      <c r="A2447" s="15" t="str">
        <f t="shared" si="228"/>
        <v> BSI 3.79 </v>
      </c>
      <c r="B2447" s="21" t="str">
        <f t="shared" si="229"/>
        <v>I</v>
      </c>
      <c r="C2447" s="15">
        <f t="shared" si="230"/>
        <v>40947.260300000002</v>
      </c>
      <c r="D2447" s="19" t="str">
        <f t="shared" si="231"/>
        <v>vis</v>
      </c>
      <c r="E2447" s="47" t="e">
        <f>VLOOKUP(C2447,Active!C$21:E$693,3,FALSE)</f>
        <v>#N/A</v>
      </c>
      <c r="F2447" s="21" t="s">
        <v>9287</v>
      </c>
      <c r="G2447" s="19" t="str">
        <f t="shared" si="232"/>
        <v>40947.2603</v>
      </c>
      <c r="H2447" s="15">
        <f t="shared" si="233"/>
        <v>-1885</v>
      </c>
      <c r="I2447" s="48" t="s">
        <v>9814</v>
      </c>
      <c r="J2447" s="49" t="s">
        <v>9815</v>
      </c>
      <c r="K2447" s="48">
        <v>-1885</v>
      </c>
      <c r="L2447" s="48" t="s">
        <v>5359</v>
      </c>
      <c r="M2447" s="49" t="s">
        <v>10601</v>
      </c>
      <c r="N2447" s="49" t="s">
        <v>8576</v>
      </c>
      <c r="O2447" s="50" t="s">
        <v>9800</v>
      </c>
      <c r="P2447" s="50" t="s">
        <v>9801</v>
      </c>
    </row>
    <row r="2448" spans="1:16" ht="13.5" thickBot="1" x14ac:dyDescent="0.25">
      <c r="A2448" s="15" t="str">
        <f t="shared" si="228"/>
        <v> AVSJ 4.88 </v>
      </c>
      <c r="B2448" s="21" t="str">
        <f t="shared" si="229"/>
        <v>I</v>
      </c>
      <c r="C2448" s="15">
        <f t="shared" si="230"/>
        <v>40949.650999999998</v>
      </c>
      <c r="D2448" s="19" t="str">
        <f t="shared" si="231"/>
        <v>vis</v>
      </c>
      <c r="E2448" s="47" t="e">
        <f>VLOOKUP(C2448,Active!C$21:E$693,3,FALSE)</f>
        <v>#N/A</v>
      </c>
      <c r="F2448" s="21" t="s">
        <v>9287</v>
      </c>
      <c r="G2448" s="19" t="str">
        <f t="shared" si="232"/>
        <v>40949.651</v>
      </c>
      <c r="H2448" s="15">
        <f t="shared" si="233"/>
        <v>-1883</v>
      </c>
      <c r="I2448" s="48" t="s">
        <v>9819</v>
      </c>
      <c r="J2448" s="49" t="s">
        <v>9820</v>
      </c>
      <c r="K2448" s="48">
        <v>-1883</v>
      </c>
      <c r="L2448" s="48" t="s">
        <v>10631</v>
      </c>
      <c r="M2448" s="49" t="s">
        <v>9369</v>
      </c>
      <c r="N2448" s="49"/>
      <c r="O2448" s="50" t="s">
        <v>9796</v>
      </c>
      <c r="P2448" s="50" t="s">
        <v>9712</v>
      </c>
    </row>
    <row r="2449" spans="1:16" ht="13.5" thickBot="1" x14ac:dyDescent="0.25">
      <c r="A2449" s="15" t="str">
        <f t="shared" si="228"/>
        <v> AVSJ 4.88 </v>
      </c>
      <c r="B2449" s="21" t="str">
        <f t="shared" si="229"/>
        <v>I</v>
      </c>
      <c r="C2449" s="15">
        <f t="shared" si="230"/>
        <v>40949.654000000002</v>
      </c>
      <c r="D2449" s="19" t="str">
        <f t="shared" si="231"/>
        <v>vis</v>
      </c>
      <c r="E2449" s="47" t="e">
        <f>VLOOKUP(C2449,Active!C$21:E$693,3,FALSE)</f>
        <v>#N/A</v>
      </c>
      <c r="F2449" s="21" t="s">
        <v>9287</v>
      </c>
      <c r="G2449" s="19" t="str">
        <f t="shared" si="232"/>
        <v>40949.654</v>
      </c>
      <c r="H2449" s="15">
        <f t="shared" si="233"/>
        <v>-1883</v>
      </c>
      <c r="I2449" s="48" t="s">
        <v>9821</v>
      </c>
      <c r="J2449" s="49" t="s">
        <v>9822</v>
      </c>
      <c r="K2449" s="48">
        <v>-1883</v>
      </c>
      <c r="L2449" s="48" t="s">
        <v>7644</v>
      </c>
      <c r="M2449" s="49" t="s">
        <v>9369</v>
      </c>
      <c r="N2449" s="49"/>
      <c r="O2449" s="50" t="s">
        <v>9688</v>
      </c>
      <c r="P2449" s="50" t="s">
        <v>9712</v>
      </c>
    </row>
    <row r="2450" spans="1:16" ht="13.5" thickBot="1" x14ac:dyDescent="0.25">
      <c r="A2450" s="15" t="str">
        <f t="shared" si="228"/>
        <v> AVSJ 4.88 </v>
      </c>
      <c r="B2450" s="21" t="str">
        <f t="shared" si="229"/>
        <v>I</v>
      </c>
      <c r="C2450" s="15">
        <f t="shared" si="230"/>
        <v>40949.654999999999</v>
      </c>
      <c r="D2450" s="19" t="str">
        <f t="shared" si="231"/>
        <v>vis</v>
      </c>
      <c r="E2450" s="47" t="e">
        <f>VLOOKUP(C2450,Active!C$21:E$693,3,FALSE)</f>
        <v>#N/A</v>
      </c>
      <c r="F2450" s="21" t="s">
        <v>9287</v>
      </c>
      <c r="G2450" s="19" t="str">
        <f t="shared" si="232"/>
        <v>40949.655</v>
      </c>
      <c r="H2450" s="15">
        <f t="shared" si="233"/>
        <v>-1883</v>
      </c>
      <c r="I2450" s="48" t="s">
        <v>9823</v>
      </c>
      <c r="J2450" s="49" t="s">
        <v>9824</v>
      </c>
      <c r="K2450" s="48">
        <v>-1883</v>
      </c>
      <c r="L2450" s="48" t="s">
        <v>10639</v>
      </c>
      <c r="M2450" s="49" t="s">
        <v>9369</v>
      </c>
      <c r="N2450" s="49"/>
      <c r="O2450" s="50" t="s">
        <v>9045</v>
      </c>
      <c r="P2450" s="50" t="s">
        <v>9712</v>
      </c>
    </row>
    <row r="2451" spans="1:16" ht="13.5" thickBot="1" x14ac:dyDescent="0.25">
      <c r="A2451" s="15" t="str">
        <f t="shared" si="228"/>
        <v> AVSJ 5.32 </v>
      </c>
      <c r="B2451" s="21" t="str">
        <f t="shared" si="229"/>
        <v>I</v>
      </c>
      <c r="C2451" s="15">
        <f t="shared" si="230"/>
        <v>40954.436000000002</v>
      </c>
      <c r="D2451" s="19" t="str">
        <f t="shared" si="231"/>
        <v>vis</v>
      </c>
      <c r="E2451" s="47" t="e">
        <f>VLOOKUP(C2451,Active!C$21:E$693,3,FALSE)</f>
        <v>#N/A</v>
      </c>
      <c r="F2451" s="21" t="s">
        <v>9287</v>
      </c>
      <c r="G2451" s="19" t="str">
        <f t="shared" si="232"/>
        <v>40954.436</v>
      </c>
      <c r="H2451" s="15">
        <f t="shared" si="233"/>
        <v>-1879</v>
      </c>
      <c r="I2451" s="48" t="s">
        <v>9828</v>
      </c>
      <c r="J2451" s="49" t="s">
        <v>9829</v>
      </c>
      <c r="K2451" s="48">
        <v>-1879</v>
      </c>
      <c r="L2451" s="48" t="s">
        <v>10639</v>
      </c>
      <c r="M2451" s="49" t="s">
        <v>9369</v>
      </c>
      <c r="N2451" s="49"/>
      <c r="O2451" s="50" t="s">
        <v>9830</v>
      </c>
      <c r="P2451" s="50" t="s">
        <v>9831</v>
      </c>
    </row>
    <row r="2452" spans="1:16" ht="13.5" thickBot="1" x14ac:dyDescent="0.25">
      <c r="A2452" s="15" t="str">
        <f t="shared" si="228"/>
        <v> AVSJ 5.32 </v>
      </c>
      <c r="B2452" s="21" t="str">
        <f t="shared" si="229"/>
        <v>I</v>
      </c>
      <c r="C2452" s="15">
        <f t="shared" si="230"/>
        <v>40961.601000000002</v>
      </c>
      <c r="D2452" s="19" t="str">
        <f t="shared" si="231"/>
        <v>vis</v>
      </c>
      <c r="E2452" s="47" t="e">
        <f>VLOOKUP(C2452,Active!C$21:E$693,3,FALSE)</f>
        <v>#N/A</v>
      </c>
      <c r="F2452" s="21" t="s">
        <v>9287</v>
      </c>
      <c r="G2452" s="19" t="str">
        <f t="shared" si="232"/>
        <v>40961.601</v>
      </c>
      <c r="H2452" s="15">
        <f t="shared" si="233"/>
        <v>-1873</v>
      </c>
      <c r="I2452" s="48" t="s">
        <v>9834</v>
      </c>
      <c r="J2452" s="49" t="s">
        <v>9835</v>
      </c>
      <c r="K2452" s="48">
        <v>-1873</v>
      </c>
      <c r="L2452" s="48" t="s">
        <v>10595</v>
      </c>
      <c r="M2452" s="49" t="s">
        <v>9369</v>
      </c>
      <c r="N2452" s="49"/>
      <c r="O2452" s="50" t="s">
        <v>9796</v>
      </c>
      <c r="P2452" s="50" t="s">
        <v>9831</v>
      </c>
    </row>
    <row r="2453" spans="1:16" ht="13.5" thickBot="1" x14ac:dyDescent="0.25">
      <c r="A2453" s="15" t="str">
        <f t="shared" si="228"/>
        <v>BAVM 25 </v>
      </c>
      <c r="B2453" s="21" t="str">
        <f t="shared" si="229"/>
        <v>I</v>
      </c>
      <c r="C2453" s="15">
        <f t="shared" si="230"/>
        <v>40966.387000000002</v>
      </c>
      <c r="D2453" s="19" t="str">
        <f t="shared" si="231"/>
        <v>vis</v>
      </c>
      <c r="E2453" s="47" t="e">
        <f>VLOOKUP(C2453,Active!C$21:E$693,3,FALSE)</f>
        <v>#N/A</v>
      </c>
      <c r="F2453" s="21" t="s">
        <v>9287</v>
      </c>
      <c r="G2453" s="19" t="str">
        <f t="shared" si="232"/>
        <v>40966.387</v>
      </c>
      <c r="H2453" s="15">
        <f t="shared" si="233"/>
        <v>-1869</v>
      </c>
      <c r="I2453" s="48" t="s">
        <v>9838</v>
      </c>
      <c r="J2453" s="49" t="s">
        <v>9839</v>
      </c>
      <c r="K2453" s="48">
        <v>-1869</v>
      </c>
      <c r="L2453" s="48" t="s">
        <v>9288</v>
      </c>
      <c r="M2453" s="49" t="s">
        <v>9369</v>
      </c>
      <c r="N2453" s="49"/>
      <c r="O2453" s="50" t="s">
        <v>9840</v>
      </c>
      <c r="P2453" s="51" t="s">
        <v>6101</v>
      </c>
    </row>
    <row r="2454" spans="1:16" ht="13.5" thickBot="1" x14ac:dyDescent="0.25">
      <c r="A2454" s="15" t="str">
        <f t="shared" si="228"/>
        <v> AVSJ 5.32 </v>
      </c>
      <c r="B2454" s="21" t="str">
        <f t="shared" si="229"/>
        <v>I</v>
      </c>
      <c r="C2454" s="15">
        <f t="shared" si="230"/>
        <v>40973.561000000002</v>
      </c>
      <c r="D2454" s="19" t="str">
        <f t="shared" si="231"/>
        <v>vis</v>
      </c>
      <c r="E2454" s="47" t="e">
        <f>VLOOKUP(C2454,Active!C$21:E$693,3,FALSE)</f>
        <v>#N/A</v>
      </c>
      <c r="F2454" s="21" t="s">
        <v>9287</v>
      </c>
      <c r="G2454" s="19" t="str">
        <f t="shared" si="232"/>
        <v>40973.561</v>
      </c>
      <c r="H2454" s="15">
        <f t="shared" si="233"/>
        <v>-1863</v>
      </c>
      <c r="I2454" s="48" t="s">
        <v>9843</v>
      </c>
      <c r="J2454" s="49" t="s">
        <v>9844</v>
      </c>
      <c r="K2454" s="48">
        <v>-1863</v>
      </c>
      <c r="L2454" s="48" t="s">
        <v>10634</v>
      </c>
      <c r="M2454" s="49" t="s">
        <v>9369</v>
      </c>
      <c r="N2454" s="49"/>
      <c r="O2454" s="50" t="s">
        <v>6067</v>
      </c>
      <c r="P2454" s="50" t="s">
        <v>9831</v>
      </c>
    </row>
    <row r="2455" spans="1:16" ht="13.5" thickBot="1" x14ac:dyDescent="0.25">
      <c r="A2455" s="15" t="str">
        <f t="shared" si="228"/>
        <v>VSB 47 </v>
      </c>
      <c r="B2455" s="21" t="str">
        <f t="shared" si="229"/>
        <v>I</v>
      </c>
      <c r="C2455" s="15">
        <f t="shared" si="230"/>
        <v>40975.953000000001</v>
      </c>
      <c r="D2455" s="19" t="str">
        <f t="shared" si="231"/>
        <v>vis</v>
      </c>
      <c r="E2455" s="47" t="e">
        <f>VLOOKUP(C2455,Active!C$21:E$693,3,FALSE)</f>
        <v>#N/A</v>
      </c>
      <c r="F2455" s="21" t="s">
        <v>9287</v>
      </c>
      <c r="G2455" s="19" t="str">
        <f t="shared" si="232"/>
        <v>40975.953</v>
      </c>
      <c r="H2455" s="15">
        <f t="shared" si="233"/>
        <v>-1861</v>
      </c>
      <c r="I2455" s="48" t="s">
        <v>9845</v>
      </c>
      <c r="J2455" s="49" t="s">
        <v>9846</v>
      </c>
      <c r="K2455" s="48">
        <v>-1861</v>
      </c>
      <c r="L2455" s="48" t="s">
        <v>10615</v>
      </c>
      <c r="M2455" s="49" t="s">
        <v>9369</v>
      </c>
      <c r="N2455" s="49"/>
      <c r="O2455" s="50" t="s">
        <v>9847</v>
      </c>
      <c r="P2455" s="51" t="s">
        <v>10893</v>
      </c>
    </row>
    <row r="2456" spans="1:16" ht="13.5" thickBot="1" x14ac:dyDescent="0.25">
      <c r="A2456" s="15" t="str">
        <f t="shared" si="228"/>
        <v>VSB 47 </v>
      </c>
      <c r="B2456" s="21" t="str">
        <f t="shared" si="229"/>
        <v>I</v>
      </c>
      <c r="C2456" s="15">
        <f t="shared" si="230"/>
        <v>40975.955000000002</v>
      </c>
      <c r="D2456" s="19" t="str">
        <f t="shared" si="231"/>
        <v>vis</v>
      </c>
      <c r="E2456" s="47" t="e">
        <f>VLOOKUP(C2456,Active!C$21:E$693,3,FALSE)</f>
        <v>#N/A</v>
      </c>
      <c r="F2456" s="21" t="s">
        <v>9287</v>
      </c>
      <c r="G2456" s="19" t="str">
        <f t="shared" si="232"/>
        <v>40975.955</v>
      </c>
      <c r="H2456" s="15">
        <f t="shared" si="233"/>
        <v>-1861</v>
      </c>
      <c r="I2456" s="48" t="s">
        <v>9848</v>
      </c>
      <c r="J2456" s="49" t="s">
        <v>9849</v>
      </c>
      <c r="K2456" s="48">
        <v>-1861</v>
      </c>
      <c r="L2456" s="48" t="s">
        <v>10734</v>
      </c>
      <c r="M2456" s="49" t="s">
        <v>9369</v>
      </c>
      <c r="N2456" s="49"/>
      <c r="O2456" s="50" t="s">
        <v>9850</v>
      </c>
      <c r="P2456" s="51" t="s">
        <v>10893</v>
      </c>
    </row>
    <row r="2457" spans="1:16" ht="13.5" thickBot="1" x14ac:dyDescent="0.25">
      <c r="A2457" s="15" t="str">
        <f t="shared" si="228"/>
        <v> AVSJ 5.32 </v>
      </c>
      <c r="B2457" s="21" t="str">
        <f t="shared" si="229"/>
        <v>I</v>
      </c>
      <c r="C2457" s="15">
        <f t="shared" si="230"/>
        <v>40979.534</v>
      </c>
      <c r="D2457" s="19" t="str">
        <f t="shared" si="231"/>
        <v>vis</v>
      </c>
      <c r="E2457" s="47" t="e">
        <f>VLOOKUP(C2457,Active!C$21:E$693,3,FALSE)</f>
        <v>#N/A</v>
      </c>
      <c r="F2457" s="21" t="s">
        <v>9287</v>
      </c>
      <c r="G2457" s="19" t="str">
        <f t="shared" si="232"/>
        <v>40979.534</v>
      </c>
      <c r="H2457" s="15">
        <f t="shared" si="233"/>
        <v>-1858</v>
      </c>
      <c r="I2457" s="48" t="s">
        <v>9851</v>
      </c>
      <c r="J2457" s="49" t="s">
        <v>9852</v>
      </c>
      <c r="K2457" s="48">
        <v>-1858</v>
      </c>
      <c r="L2457" s="48" t="s">
        <v>9288</v>
      </c>
      <c r="M2457" s="49" t="s">
        <v>9369</v>
      </c>
      <c r="N2457" s="49"/>
      <c r="O2457" s="50" t="s">
        <v>9796</v>
      </c>
      <c r="P2457" s="50" t="s">
        <v>9831</v>
      </c>
    </row>
    <row r="2458" spans="1:16" ht="13.5" thickBot="1" x14ac:dyDescent="0.25">
      <c r="A2458" s="15" t="str">
        <f t="shared" si="228"/>
        <v>VSB 47 </v>
      </c>
      <c r="B2458" s="21" t="str">
        <f t="shared" si="229"/>
        <v>I</v>
      </c>
      <c r="C2458" s="15">
        <f t="shared" si="230"/>
        <v>40983.114000000001</v>
      </c>
      <c r="D2458" s="19" t="str">
        <f t="shared" si="231"/>
        <v>vis</v>
      </c>
      <c r="E2458" s="47" t="e">
        <f>VLOOKUP(C2458,Active!C$21:E$693,3,FALSE)</f>
        <v>#N/A</v>
      </c>
      <c r="F2458" s="21" t="s">
        <v>9287</v>
      </c>
      <c r="G2458" s="19" t="str">
        <f t="shared" si="232"/>
        <v>40983.114</v>
      </c>
      <c r="H2458" s="15">
        <f t="shared" si="233"/>
        <v>-1855</v>
      </c>
      <c r="I2458" s="48" t="s">
        <v>9853</v>
      </c>
      <c r="J2458" s="49" t="s">
        <v>9854</v>
      </c>
      <c r="K2458" s="48">
        <v>-1855</v>
      </c>
      <c r="L2458" s="48" t="s">
        <v>10509</v>
      </c>
      <c r="M2458" s="49" t="s">
        <v>9369</v>
      </c>
      <c r="N2458" s="49"/>
      <c r="O2458" s="50" t="s">
        <v>9850</v>
      </c>
      <c r="P2458" s="51" t="s">
        <v>10893</v>
      </c>
    </row>
    <row r="2459" spans="1:16" ht="13.5" thickBot="1" x14ac:dyDescent="0.25">
      <c r="A2459" s="15" t="str">
        <f t="shared" si="228"/>
        <v>VSB 47 </v>
      </c>
      <c r="B2459" s="21" t="str">
        <f t="shared" si="229"/>
        <v>II</v>
      </c>
      <c r="C2459" s="15">
        <f t="shared" si="230"/>
        <v>40992.072</v>
      </c>
      <c r="D2459" s="19" t="str">
        <f t="shared" si="231"/>
        <v>vis</v>
      </c>
      <c r="E2459" s="47" t="e">
        <f>VLOOKUP(C2459,Active!C$21:E$693,3,FALSE)</f>
        <v>#N/A</v>
      </c>
      <c r="F2459" s="21" t="s">
        <v>9287</v>
      </c>
      <c r="G2459" s="19" t="str">
        <f t="shared" si="232"/>
        <v>40992.072</v>
      </c>
      <c r="H2459" s="15">
        <f t="shared" si="233"/>
        <v>-1847.5</v>
      </c>
      <c r="I2459" s="48" t="s">
        <v>9858</v>
      </c>
      <c r="J2459" s="49" t="s">
        <v>9859</v>
      </c>
      <c r="K2459" s="48">
        <v>-1847.5</v>
      </c>
      <c r="L2459" s="48" t="s">
        <v>10273</v>
      </c>
      <c r="M2459" s="49" t="s">
        <v>9369</v>
      </c>
      <c r="N2459" s="49"/>
      <c r="O2459" s="50" t="s">
        <v>5913</v>
      </c>
      <c r="P2459" s="51" t="s">
        <v>10893</v>
      </c>
    </row>
    <row r="2460" spans="1:16" ht="13.5" thickBot="1" x14ac:dyDescent="0.25">
      <c r="A2460" s="15" t="str">
        <f t="shared" si="228"/>
        <v>VSB 47 </v>
      </c>
      <c r="B2460" s="21" t="str">
        <f t="shared" si="229"/>
        <v>II</v>
      </c>
      <c r="C2460" s="15">
        <f t="shared" si="230"/>
        <v>40998.029000000002</v>
      </c>
      <c r="D2460" s="19" t="str">
        <f t="shared" si="231"/>
        <v>vis</v>
      </c>
      <c r="E2460" s="47" t="e">
        <f>VLOOKUP(C2460,Active!C$21:E$693,3,FALSE)</f>
        <v>#N/A</v>
      </c>
      <c r="F2460" s="21" t="s">
        <v>9287</v>
      </c>
      <c r="G2460" s="19" t="str">
        <f t="shared" si="232"/>
        <v>40998.029</v>
      </c>
      <c r="H2460" s="15">
        <f t="shared" si="233"/>
        <v>-1842.5</v>
      </c>
      <c r="I2460" s="48" t="s">
        <v>9860</v>
      </c>
      <c r="J2460" s="49" t="s">
        <v>9861</v>
      </c>
      <c r="K2460" s="48">
        <v>-1842.5</v>
      </c>
      <c r="L2460" s="48" t="s">
        <v>10110</v>
      </c>
      <c r="M2460" s="49" t="s">
        <v>9369</v>
      </c>
      <c r="N2460" s="49"/>
      <c r="O2460" s="50" t="s">
        <v>5913</v>
      </c>
      <c r="P2460" s="51" t="s">
        <v>10893</v>
      </c>
    </row>
    <row r="2461" spans="1:16" ht="13.5" thickBot="1" x14ac:dyDescent="0.25">
      <c r="A2461" s="15" t="str">
        <f t="shared" si="228"/>
        <v> AVSJ 5.32 </v>
      </c>
      <c r="B2461" s="21" t="str">
        <f t="shared" si="229"/>
        <v>I</v>
      </c>
      <c r="C2461" s="15">
        <f t="shared" si="230"/>
        <v>41010.608</v>
      </c>
      <c r="D2461" s="19" t="str">
        <f t="shared" si="231"/>
        <v>vis</v>
      </c>
      <c r="E2461" s="47" t="e">
        <f>VLOOKUP(C2461,Active!C$21:E$693,3,FALSE)</f>
        <v>#N/A</v>
      </c>
      <c r="F2461" s="21" t="s">
        <v>9287</v>
      </c>
      <c r="G2461" s="19" t="str">
        <f t="shared" si="232"/>
        <v>41010.608</v>
      </c>
      <c r="H2461" s="15">
        <f t="shared" si="233"/>
        <v>-1832</v>
      </c>
      <c r="I2461" s="48" t="s">
        <v>9862</v>
      </c>
      <c r="J2461" s="49" t="s">
        <v>9863</v>
      </c>
      <c r="K2461" s="48">
        <v>-1832</v>
      </c>
      <c r="L2461" s="48" t="s">
        <v>10660</v>
      </c>
      <c r="M2461" s="49" t="s">
        <v>9369</v>
      </c>
      <c r="N2461" s="49"/>
      <c r="O2461" s="50" t="s">
        <v>9670</v>
      </c>
      <c r="P2461" s="50" t="s">
        <v>9831</v>
      </c>
    </row>
    <row r="2462" spans="1:16" ht="13.5" thickBot="1" x14ac:dyDescent="0.25">
      <c r="A2462" s="15" t="str">
        <f t="shared" si="228"/>
        <v>BAVM 25 </v>
      </c>
      <c r="B2462" s="21" t="str">
        <f t="shared" si="229"/>
        <v>I</v>
      </c>
      <c r="C2462" s="15">
        <f t="shared" si="230"/>
        <v>41015.394999999997</v>
      </c>
      <c r="D2462" s="19" t="str">
        <f t="shared" si="231"/>
        <v>vis</v>
      </c>
      <c r="E2462" s="47" t="e">
        <f>VLOOKUP(C2462,Active!C$21:E$693,3,FALSE)</f>
        <v>#N/A</v>
      </c>
      <c r="F2462" s="21" t="s">
        <v>9287</v>
      </c>
      <c r="G2462" s="19" t="str">
        <f t="shared" si="232"/>
        <v>41015.395</v>
      </c>
      <c r="H2462" s="15">
        <f t="shared" si="233"/>
        <v>-1828</v>
      </c>
      <c r="I2462" s="48" t="s">
        <v>9864</v>
      </c>
      <c r="J2462" s="49" t="s">
        <v>9865</v>
      </c>
      <c r="K2462" s="48">
        <v>-1828</v>
      </c>
      <c r="L2462" s="48" t="s">
        <v>10817</v>
      </c>
      <c r="M2462" s="49" t="s">
        <v>9369</v>
      </c>
      <c r="N2462" s="49"/>
      <c r="O2462" s="50" t="s">
        <v>9840</v>
      </c>
      <c r="P2462" s="51" t="s">
        <v>6101</v>
      </c>
    </row>
    <row r="2463" spans="1:16" ht="13.5" thickBot="1" x14ac:dyDescent="0.25">
      <c r="A2463" s="15" t="str">
        <f t="shared" si="228"/>
        <v> AVSJ 5.32 </v>
      </c>
      <c r="B2463" s="21" t="str">
        <f t="shared" si="229"/>
        <v>I</v>
      </c>
      <c r="C2463" s="15">
        <f t="shared" si="230"/>
        <v>41053.627</v>
      </c>
      <c r="D2463" s="19" t="str">
        <f t="shared" si="231"/>
        <v>vis</v>
      </c>
      <c r="E2463" s="47" t="e">
        <f>VLOOKUP(C2463,Active!C$21:E$693,3,FALSE)</f>
        <v>#N/A</v>
      </c>
      <c r="F2463" s="21" t="s">
        <v>9287</v>
      </c>
      <c r="G2463" s="19" t="str">
        <f t="shared" si="232"/>
        <v>41053.627</v>
      </c>
      <c r="H2463" s="15">
        <f t="shared" si="233"/>
        <v>-1796</v>
      </c>
      <c r="I2463" s="48" t="s">
        <v>9868</v>
      </c>
      <c r="J2463" s="49" t="s">
        <v>9869</v>
      </c>
      <c r="K2463" s="48">
        <v>-1796</v>
      </c>
      <c r="L2463" s="48" t="s">
        <v>10311</v>
      </c>
      <c r="M2463" s="49" t="s">
        <v>9369</v>
      </c>
      <c r="N2463" s="49"/>
      <c r="O2463" s="50" t="s">
        <v>9670</v>
      </c>
      <c r="P2463" s="50" t="s">
        <v>9831</v>
      </c>
    </row>
    <row r="2464" spans="1:16" ht="13.5" thickBot="1" x14ac:dyDescent="0.25">
      <c r="A2464" s="15" t="str">
        <f t="shared" si="228"/>
        <v> AAP 30.261 </v>
      </c>
      <c r="B2464" s="21" t="str">
        <f t="shared" si="229"/>
        <v>I</v>
      </c>
      <c r="C2464" s="15">
        <f t="shared" si="230"/>
        <v>41083.5193</v>
      </c>
      <c r="D2464" s="19" t="str">
        <f t="shared" si="231"/>
        <v>vis</v>
      </c>
      <c r="E2464" s="47" t="e">
        <f>VLOOKUP(C2464,Active!C$21:E$693,3,FALSE)</f>
        <v>#N/A</v>
      </c>
      <c r="F2464" s="21" t="s">
        <v>9287</v>
      </c>
      <c r="G2464" s="19" t="str">
        <f t="shared" si="232"/>
        <v>41083.5193</v>
      </c>
      <c r="H2464" s="15">
        <f t="shared" si="233"/>
        <v>-1771</v>
      </c>
      <c r="I2464" s="48" t="s">
        <v>9873</v>
      </c>
      <c r="J2464" s="49" t="s">
        <v>9874</v>
      </c>
      <c r="K2464" s="48">
        <v>-1771</v>
      </c>
      <c r="L2464" s="48" t="s">
        <v>9813</v>
      </c>
      <c r="M2464" s="49" t="s">
        <v>10601</v>
      </c>
      <c r="N2464" s="49" t="s">
        <v>10602</v>
      </c>
      <c r="O2464" s="50" t="s">
        <v>9875</v>
      </c>
      <c r="P2464" s="50" t="s">
        <v>9876</v>
      </c>
    </row>
    <row r="2465" spans="1:16" ht="13.5" thickBot="1" x14ac:dyDescent="0.25">
      <c r="A2465" s="15" t="str">
        <f t="shared" si="228"/>
        <v>BAVM 25 </v>
      </c>
      <c r="B2465" s="21" t="str">
        <f t="shared" si="229"/>
        <v>I</v>
      </c>
      <c r="C2465" s="15">
        <f t="shared" si="230"/>
        <v>41138.504999999997</v>
      </c>
      <c r="D2465" s="19" t="str">
        <f t="shared" si="231"/>
        <v>vis</v>
      </c>
      <c r="E2465" s="47" t="e">
        <f>VLOOKUP(C2465,Active!C$21:E$693,3,FALSE)</f>
        <v>#N/A</v>
      </c>
      <c r="F2465" s="21" t="s">
        <v>9287</v>
      </c>
      <c r="G2465" s="19" t="str">
        <f t="shared" si="232"/>
        <v>41138.505</v>
      </c>
      <c r="H2465" s="15">
        <f t="shared" si="233"/>
        <v>-1725</v>
      </c>
      <c r="I2465" s="48" t="s">
        <v>9880</v>
      </c>
      <c r="J2465" s="49" t="s">
        <v>9881</v>
      </c>
      <c r="K2465" s="48">
        <v>-1725</v>
      </c>
      <c r="L2465" s="48" t="s">
        <v>10634</v>
      </c>
      <c r="M2465" s="49" t="s">
        <v>9369</v>
      </c>
      <c r="N2465" s="49"/>
      <c r="O2465" s="50" t="s">
        <v>9882</v>
      </c>
      <c r="P2465" s="51" t="s">
        <v>6101</v>
      </c>
    </row>
    <row r="2466" spans="1:16" ht="13.5" thickBot="1" x14ac:dyDescent="0.25">
      <c r="A2466" s="15" t="str">
        <f t="shared" si="228"/>
        <v> AVSJ 5.32 </v>
      </c>
      <c r="B2466" s="21" t="str">
        <f t="shared" si="229"/>
        <v>I</v>
      </c>
      <c r="C2466" s="15">
        <f t="shared" si="230"/>
        <v>41139.688999999998</v>
      </c>
      <c r="D2466" s="19" t="str">
        <f t="shared" si="231"/>
        <v>vis</v>
      </c>
      <c r="E2466" s="47" t="e">
        <f>VLOOKUP(C2466,Active!C$21:E$693,3,FALSE)</f>
        <v>#N/A</v>
      </c>
      <c r="F2466" s="21" t="s">
        <v>9287</v>
      </c>
      <c r="G2466" s="19" t="str">
        <f t="shared" si="232"/>
        <v>41139.689</v>
      </c>
      <c r="H2466" s="15">
        <f t="shared" si="233"/>
        <v>-1724</v>
      </c>
      <c r="I2466" s="48" t="s">
        <v>9883</v>
      </c>
      <c r="J2466" s="49" t="s">
        <v>9884</v>
      </c>
      <c r="K2466" s="48">
        <v>-1724</v>
      </c>
      <c r="L2466" s="48" t="s">
        <v>10504</v>
      </c>
      <c r="M2466" s="49" t="s">
        <v>9369</v>
      </c>
      <c r="N2466" s="49"/>
      <c r="O2466" s="50" t="s">
        <v>9885</v>
      </c>
      <c r="P2466" s="50" t="s">
        <v>9831</v>
      </c>
    </row>
    <row r="2467" spans="1:16" ht="13.5" thickBot="1" x14ac:dyDescent="0.25">
      <c r="A2467" s="15" t="str">
        <f t="shared" si="228"/>
        <v> AAP 30.261 </v>
      </c>
      <c r="B2467" s="21" t="str">
        <f t="shared" si="229"/>
        <v>I</v>
      </c>
      <c r="C2467" s="15">
        <f t="shared" si="230"/>
        <v>41144.476000000002</v>
      </c>
      <c r="D2467" s="19" t="str">
        <f t="shared" si="231"/>
        <v>vis</v>
      </c>
      <c r="E2467" s="47" t="e">
        <f>VLOOKUP(C2467,Active!C$21:E$693,3,FALSE)</f>
        <v>#N/A</v>
      </c>
      <c r="F2467" s="21" t="s">
        <v>9287</v>
      </c>
      <c r="G2467" s="19" t="str">
        <f t="shared" si="232"/>
        <v>41144.476</v>
      </c>
      <c r="H2467" s="15">
        <f t="shared" si="233"/>
        <v>-1720</v>
      </c>
      <c r="I2467" s="48" t="s">
        <v>9888</v>
      </c>
      <c r="J2467" s="49" t="s">
        <v>9889</v>
      </c>
      <c r="K2467" s="48">
        <v>-1720</v>
      </c>
      <c r="L2467" s="48" t="s">
        <v>10631</v>
      </c>
      <c r="M2467" s="49" t="s">
        <v>10601</v>
      </c>
      <c r="N2467" s="49" t="s">
        <v>10602</v>
      </c>
      <c r="O2467" s="50" t="s">
        <v>9875</v>
      </c>
      <c r="P2467" s="50" t="s">
        <v>9876</v>
      </c>
    </row>
    <row r="2468" spans="1:16" ht="13.5" thickBot="1" x14ac:dyDescent="0.25">
      <c r="A2468" s="15" t="str">
        <f t="shared" si="228"/>
        <v> AVSJ 5.32 </v>
      </c>
      <c r="B2468" s="21" t="str">
        <f t="shared" si="229"/>
        <v>I</v>
      </c>
      <c r="C2468" s="15">
        <f t="shared" si="230"/>
        <v>41145.675000000003</v>
      </c>
      <c r="D2468" s="19" t="str">
        <f t="shared" si="231"/>
        <v>vis</v>
      </c>
      <c r="E2468" s="47" t="e">
        <f>VLOOKUP(C2468,Active!C$21:E$693,3,FALSE)</f>
        <v>#N/A</v>
      </c>
      <c r="F2468" s="21" t="s">
        <v>9287</v>
      </c>
      <c r="G2468" s="19" t="str">
        <f t="shared" si="232"/>
        <v>41145.675</v>
      </c>
      <c r="H2468" s="15">
        <f t="shared" si="233"/>
        <v>-1719</v>
      </c>
      <c r="I2468" s="48" t="s">
        <v>9890</v>
      </c>
      <c r="J2468" s="49" t="s">
        <v>9891</v>
      </c>
      <c r="K2468" s="48">
        <v>-1719</v>
      </c>
      <c r="L2468" s="48" t="s">
        <v>7644</v>
      </c>
      <c r="M2468" s="49" t="s">
        <v>9369</v>
      </c>
      <c r="N2468" s="49"/>
      <c r="O2468" s="50" t="s">
        <v>9885</v>
      </c>
      <c r="P2468" s="50" t="s">
        <v>9831</v>
      </c>
    </row>
    <row r="2469" spans="1:16" ht="13.5" thickBot="1" x14ac:dyDescent="0.25">
      <c r="A2469" s="15" t="str">
        <f t="shared" si="228"/>
        <v>BAVM 26 </v>
      </c>
      <c r="B2469" s="21" t="str">
        <f t="shared" si="229"/>
        <v>I</v>
      </c>
      <c r="C2469" s="15">
        <f t="shared" si="230"/>
        <v>41168.385000000002</v>
      </c>
      <c r="D2469" s="19" t="str">
        <f t="shared" si="231"/>
        <v>vis</v>
      </c>
      <c r="E2469" s="47" t="e">
        <f>VLOOKUP(C2469,Active!C$21:E$693,3,FALSE)</f>
        <v>#N/A</v>
      </c>
      <c r="F2469" s="21" t="s">
        <v>9287</v>
      </c>
      <c r="G2469" s="19" t="str">
        <f t="shared" si="232"/>
        <v>41168.385</v>
      </c>
      <c r="H2469" s="15">
        <f t="shared" si="233"/>
        <v>-1700</v>
      </c>
      <c r="I2469" s="48" t="s">
        <v>9905</v>
      </c>
      <c r="J2469" s="49" t="s">
        <v>9906</v>
      </c>
      <c r="K2469" s="48">
        <v>-1700</v>
      </c>
      <c r="L2469" s="48" t="s">
        <v>10639</v>
      </c>
      <c r="M2469" s="49" t="s">
        <v>9369</v>
      </c>
      <c r="N2469" s="49"/>
      <c r="O2469" s="50" t="s">
        <v>9904</v>
      </c>
      <c r="P2469" s="51" t="s">
        <v>9647</v>
      </c>
    </row>
    <row r="2470" spans="1:16" ht="13.5" thickBot="1" x14ac:dyDescent="0.25">
      <c r="A2470" s="15" t="str">
        <f t="shared" si="228"/>
        <v>BAVM 25 </v>
      </c>
      <c r="B2470" s="21" t="str">
        <f t="shared" si="229"/>
        <v>I</v>
      </c>
      <c r="C2470" s="15">
        <f t="shared" si="230"/>
        <v>41168.394</v>
      </c>
      <c r="D2470" s="19" t="str">
        <f t="shared" si="231"/>
        <v>vis</v>
      </c>
      <c r="E2470" s="47" t="e">
        <f>VLOOKUP(C2470,Active!C$21:E$693,3,FALSE)</f>
        <v>#N/A</v>
      </c>
      <c r="F2470" s="21" t="s">
        <v>9287</v>
      </c>
      <c r="G2470" s="19" t="str">
        <f t="shared" si="232"/>
        <v>41168.394</v>
      </c>
      <c r="H2470" s="15">
        <f t="shared" si="233"/>
        <v>-1700</v>
      </c>
      <c r="I2470" s="48" t="s">
        <v>6449</v>
      </c>
      <c r="J2470" s="49" t="s">
        <v>6450</v>
      </c>
      <c r="K2470" s="48">
        <v>-1700</v>
      </c>
      <c r="L2470" s="48" t="s">
        <v>10699</v>
      </c>
      <c r="M2470" s="49" t="s">
        <v>9369</v>
      </c>
      <c r="N2470" s="49"/>
      <c r="O2470" s="50" t="s">
        <v>8306</v>
      </c>
      <c r="P2470" s="51" t="s">
        <v>6101</v>
      </c>
    </row>
    <row r="2471" spans="1:16" ht="13.5" thickBot="1" x14ac:dyDescent="0.25">
      <c r="A2471" s="15" t="str">
        <f t="shared" si="228"/>
        <v> BRNO 14 </v>
      </c>
      <c r="B2471" s="21" t="str">
        <f t="shared" si="229"/>
        <v>I</v>
      </c>
      <c r="C2471" s="15">
        <f t="shared" si="230"/>
        <v>41180.339999999997</v>
      </c>
      <c r="D2471" s="19" t="str">
        <f t="shared" si="231"/>
        <v>vis</v>
      </c>
      <c r="E2471" s="47" t="e">
        <f>VLOOKUP(C2471,Active!C$21:E$693,3,FALSE)</f>
        <v>#N/A</v>
      </c>
      <c r="F2471" s="21" t="s">
        <v>9287</v>
      </c>
      <c r="G2471" s="19" t="str">
        <f t="shared" si="232"/>
        <v>41180.340</v>
      </c>
      <c r="H2471" s="15">
        <f t="shared" si="233"/>
        <v>-1690</v>
      </c>
      <c r="I2471" s="48" t="s">
        <v>6451</v>
      </c>
      <c r="J2471" s="49" t="s">
        <v>6452</v>
      </c>
      <c r="K2471" s="48">
        <v>-1690</v>
      </c>
      <c r="L2471" s="48" t="s">
        <v>10615</v>
      </c>
      <c r="M2471" s="49" t="s">
        <v>9369</v>
      </c>
      <c r="N2471" s="49"/>
      <c r="O2471" s="50" t="s">
        <v>6453</v>
      </c>
      <c r="P2471" s="50" t="s">
        <v>6454</v>
      </c>
    </row>
    <row r="2472" spans="1:16" ht="13.5" thickBot="1" x14ac:dyDescent="0.25">
      <c r="A2472" s="15" t="str">
        <f t="shared" si="228"/>
        <v> AAP 30.261 </v>
      </c>
      <c r="B2472" s="21" t="str">
        <f t="shared" si="229"/>
        <v>I</v>
      </c>
      <c r="C2472" s="15">
        <f t="shared" si="230"/>
        <v>41181.529699999999</v>
      </c>
      <c r="D2472" s="19" t="str">
        <f t="shared" si="231"/>
        <v>vis</v>
      </c>
      <c r="E2472" s="47" t="e">
        <f>VLOOKUP(C2472,Active!C$21:E$693,3,FALSE)</f>
        <v>#N/A</v>
      </c>
      <c r="F2472" s="21" t="s">
        <v>9287</v>
      </c>
      <c r="G2472" s="19" t="str">
        <f t="shared" si="232"/>
        <v>41181.5297</v>
      </c>
      <c r="H2472" s="15">
        <f t="shared" si="233"/>
        <v>-1689</v>
      </c>
      <c r="I2472" s="48" t="s">
        <v>6455</v>
      </c>
      <c r="J2472" s="49" t="s">
        <v>6456</v>
      </c>
      <c r="K2472" s="48">
        <v>-1689</v>
      </c>
      <c r="L2472" s="48" t="s">
        <v>6457</v>
      </c>
      <c r="M2472" s="49" t="s">
        <v>10601</v>
      </c>
      <c r="N2472" s="49" t="s">
        <v>10602</v>
      </c>
      <c r="O2472" s="50" t="s">
        <v>9875</v>
      </c>
      <c r="P2472" s="50" t="s">
        <v>9876</v>
      </c>
    </row>
    <row r="2473" spans="1:16" ht="13.5" thickBot="1" x14ac:dyDescent="0.25">
      <c r="A2473" s="15" t="str">
        <f t="shared" si="228"/>
        <v>BAVM 25 </v>
      </c>
      <c r="B2473" s="21" t="str">
        <f t="shared" si="229"/>
        <v>I</v>
      </c>
      <c r="C2473" s="15">
        <f t="shared" si="230"/>
        <v>41187.506000000001</v>
      </c>
      <c r="D2473" s="19" t="str">
        <f t="shared" si="231"/>
        <v>vis</v>
      </c>
      <c r="E2473" s="47" t="e">
        <f>VLOOKUP(C2473,Active!C$21:E$693,3,FALSE)</f>
        <v>#N/A</v>
      </c>
      <c r="F2473" s="21" t="s">
        <v>9287</v>
      </c>
      <c r="G2473" s="19" t="str">
        <f t="shared" si="232"/>
        <v>41187.506</v>
      </c>
      <c r="H2473" s="15">
        <f t="shared" si="233"/>
        <v>-1684</v>
      </c>
      <c r="I2473" s="48" t="s">
        <v>6458</v>
      </c>
      <c r="J2473" s="49" t="s">
        <v>6459</v>
      </c>
      <c r="K2473" s="48">
        <v>-1684</v>
      </c>
      <c r="L2473" s="48" t="s">
        <v>10625</v>
      </c>
      <c r="M2473" s="49" t="s">
        <v>9369</v>
      </c>
      <c r="N2473" s="49"/>
      <c r="O2473" s="50" t="s">
        <v>9904</v>
      </c>
      <c r="P2473" s="51" t="s">
        <v>6101</v>
      </c>
    </row>
    <row r="2474" spans="1:16" ht="13.5" thickBot="1" x14ac:dyDescent="0.25">
      <c r="A2474" s="15" t="str">
        <f t="shared" si="228"/>
        <v> AVSJ 5.32 </v>
      </c>
      <c r="B2474" s="21" t="str">
        <f t="shared" si="229"/>
        <v>I</v>
      </c>
      <c r="C2474" s="15">
        <f t="shared" si="230"/>
        <v>41194.671000000002</v>
      </c>
      <c r="D2474" s="19" t="str">
        <f t="shared" si="231"/>
        <v>vis</v>
      </c>
      <c r="E2474" s="47" t="e">
        <f>VLOOKUP(C2474,Active!C$21:E$693,3,FALSE)</f>
        <v>#N/A</v>
      </c>
      <c r="F2474" s="21" t="s">
        <v>9287</v>
      </c>
      <c r="G2474" s="19" t="str">
        <f t="shared" si="232"/>
        <v>41194.671</v>
      </c>
      <c r="H2474" s="15">
        <f t="shared" si="233"/>
        <v>-1678</v>
      </c>
      <c r="I2474" s="48" t="s">
        <v>6464</v>
      </c>
      <c r="J2474" s="49" t="s">
        <v>6465</v>
      </c>
      <c r="K2474" s="48">
        <v>-1678</v>
      </c>
      <c r="L2474" s="48" t="s">
        <v>10504</v>
      </c>
      <c r="M2474" s="49" t="s">
        <v>9369</v>
      </c>
      <c r="N2474" s="49"/>
      <c r="O2474" s="50" t="s">
        <v>6067</v>
      </c>
      <c r="P2474" s="50" t="s">
        <v>9831</v>
      </c>
    </row>
    <row r="2475" spans="1:16" ht="13.5" thickBot="1" x14ac:dyDescent="0.25">
      <c r="A2475" s="15" t="str">
        <f t="shared" si="228"/>
        <v>BAVM 25 </v>
      </c>
      <c r="B2475" s="21" t="str">
        <f t="shared" si="229"/>
        <v>I</v>
      </c>
      <c r="C2475" s="15">
        <f t="shared" si="230"/>
        <v>41229.341999999997</v>
      </c>
      <c r="D2475" s="19" t="str">
        <f t="shared" si="231"/>
        <v>vis</v>
      </c>
      <c r="E2475" s="47" t="e">
        <f>VLOOKUP(C2475,Active!C$21:E$693,3,FALSE)</f>
        <v>#N/A</v>
      </c>
      <c r="F2475" s="21" t="s">
        <v>9287</v>
      </c>
      <c r="G2475" s="19" t="str">
        <f t="shared" si="232"/>
        <v>41229.342</v>
      </c>
      <c r="H2475" s="15">
        <f t="shared" si="233"/>
        <v>-1649</v>
      </c>
      <c r="I2475" s="48" t="s">
        <v>6478</v>
      </c>
      <c r="J2475" s="49" t="s">
        <v>6479</v>
      </c>
      <c r="K2475" s="48">
        <v>-1649</v>
      </c>
      <c r="L2475" s="48" t="s">
        <v>7644</v>
      </c>
      <c r="M2475" s="49" t="s">
        <v>9369</v>
      </c>
      <c r="N2475" s="49"/>
      <c r="O2475" s="50" t="s">
        <v>9840</v>
      </c>
      <c r="P2475" s="51" t="s">
        <v>6101</v>
      </c>
    </row>
    <row r="2476" spans="1:16" ht="13.5" thickBot="1" x14ac:dyDescent="0.25">
      <c r="A2476" s="15" t="str">
        <f t="shared" si="228"/>
        <v> AVSJ 5.32 </v>
      </c>
      <c r="B2476" s="21" t="str">
        <f t="shared" si="229"/>
        <v>I</v>
      </c>
      <c r="C2476" s="15">
        <f t="shared" si="230"/>
        <v>41235.317000000003</v>
      </c>
      <c r="D2476" s="19" t="str">
        <f t="shared" si="231"/>
        <v>vis</v>
      </c>
      <c r="E2476" s="47" t="e">
        <f>VLOOKUP(C2476,Active!C$21:E$693,3,FALSE)</f>
        <v>#N/A</v>
      </c>
      <c r="F2476" s="21" t="s">
        <v>9287</v>
      </c>
      <c r="G2476" s="19" t="str">
        <f t="shared" si="232"/>
        <v>41235.317</v>
      </c>
      <c r="H2476" s="15">
        <f t="shared" si="233"/>
        <v>-1644</v>
      </c>
      <c r="I2476" s="48" t="s">
        <v>6484</v>
      </c>
      <c r="J2476" s="49" t="s">
        <v>6485</v>
      </c>
      <c r="K2476" s="48">
        <v>-1644</v>
      </c>
      <c r="L2476" s="48" t="s">
        <v>9288</v>
      </c>
      <c r="M2476" s="49" t="s">
        <v>9369</v>
      </c>
      <c r="N2476" s="49"/>
      <c r="O2476" s="50" t="s">
        <v>9808</v>
      </c>
      <c r="P2476" s="50" t="s">
        <v>9831</v>
      </c>
    </row>
    <row r="2477" spans="1:16" ht="13.5" thickBot="1" x14ac:dyDescent="0.25">
      <c r="A2477" s="15" t="str">
        <f t="shared" si="228"/>
        <v>BAVM 25 </v>
      </c>
      <c r="B2477" s="21" t="str">
        <f t="shared" si="229"/>
        <v>I</v>
      </c>
      <c r="C2477" s="15">
        <f t="shared" si="230"/>
        <v>41241.292000000001</v>
      </c>
      <c r="D2477" s="19" t="str">
        <f t="shared" si="231"/>
        <v>vis</v>
      </c>
      <c r="E2477" s="47" t="e">
        <f>VLOOKUP(C2477,Active!C$21:E$693,3,FALSE)</f>
        <v>#N/A</v>
      </c>
      <c r="F2477" s="21" t="s">
        <v>9287</v>
      </c>
      <c r="G2477" s="19" t="str">
        <f t="shared" si="232"/>
        <v>41241.292</v>
      </c>
      <c r="H2477" s="15">
        <f t="shared" si="233"/>
        <v>-1639</v>
      </c>
      <c r="I2477" s="48" t="s">
        <v>6486</v>
      </c>
      <c r="J2477" s="49" t="s">
        <v>6487</v>
      </c>
      <c r="K2477" s="48">
        <v>-1639</v>
      </c>
      <c r="L2477" s="48" t="s">
        <v>10625</v>
      </c>
      <c r="M2477" s="49" t="s">
        <v>9369</v>
      </c>
      <c r="N2477" s="49"/>
      <c r="O2477" s="50" t="s">
        <v>6488</v>
      </c>
      <c r="P2477" s="51" t="s">
        <v>6101</v>
      </c>
    </row>
    <row r="2478" spans="1:16" ht="13.5" thickBot="1" x14ac:dyDescent="0.25">
      <c r="A2478" s="15" t="str">
        <f t="shared" si="228"/>
        <v> AVSJ 5.32 </v>
      </c>
      <c r="B2478" s="21" t="str">
        <f t="shared" si="229"/>
        <v>I</v>
      </c>
      <c r="C2478" s="15">
        <f t="shared" si="230"/>
        <v>41241.298000000003</v>
      </c>
      <c r="D2478" s="19" t="str">
        <f t="shared" si="231"/>
        <v>vis</v>
      </c>
      <c r="E2478" s="47" t="e">
        <f>VLOOKUP(C2478,Active!C$21:E$693,3,FALSE)</f>
        <v>#N/A</v>
      </c>
      <c r="F2478" s="21" t="s">
        <v>9287</v>
      </c>
      <c r="G2478" s="19" t="str">
        <f t="shared" si="232"/>
        <v>41241.298</v>
      </c>
      <c r="H2478" s="15">
        <f t="shared" si="233"/>
        <v>-1639</v>
      </c>
      <c r="I2478" s="48" t="s">
        <v>6491</v>
      </c>
      <c r="J2478" s="49" t="s">
        <v>6492</v>
      </c>
      <c r="K2478" s="48">
        <v>-1639</v>
      </c>
      <c r="L2478" s="48" t="s">
        <v>10685</v>
      </c>
      <c r="M2478" s="49" t="s">
        <v>9369</v>
      </c>
      <c r="N2478" s="49"/>
      <c r="O2478" s="50" t="s">
        <v>11401</v>
      </c>
      <c r="P2478" s="50" t="s">
        <v>9831</v>
      </c>
    </row>
    <row r="2479" spans="1:16" ht="13.5" thickBot="1" x14ac:dyDescent="0.25">
      <c r="A2479" s="15" t="str">
        <f t="shared" si="228"/>
        <v> AVSJ 5.32 </v>
      </c>
      <c r="B2479" s="21" t="str">
        <f t="shared" si="229"/>
        <v>I</v>
      </c>
      <c r="C2479" s="15">
        <f t="shared" si="230"/>
        <v>41243.684000000001</v>
      </c>
      <c r="D2479" s="19" t="str">
        <f t="shared" si="231"/>
        <v>vis</v>
      </c>
      <c r="E2479" s="47" t="e">
        <f>VLOOKUP(C2479,Active!C$21:E$693,3,FALSE)</f>
        <v>#N/A</v>
      </c>
      <c r="F2479" s="21" t="s">
        <v>9287</v>
      </c>
      <c r="G2479" s="19" t="str">
        <f t="shared" si="232"/>
        <v>41243.684</v>
      </c>
      <c r="H2479" s="15">
        <f t="shared" si="233"/>
        <v>-1637</v>
      </c>
      <c r="I2479" s="48" t="s">
        <v>6495</v>
      </c>
      <c r="J2479" s="49" t="s">
        <v>6496</v>
      </c>
      <c r="K2479" s="48">
        <v>-1637</v>
      </c>
      <c r="L2479" s="48" t="s">
        <v>9288</v>
      </c>
      <c r="M2479" s="49" t="s">
        <v>9369</v>
      </c>
      <c r="N2479" s="49"/>
      <c r="O2479" s="50" t="s">
        <v>9796</v>
      </c>
      <c r="P2479" s="50" t="s">
        <v>9831</v>
      </c>
    </row>
    <row r="2480" spans="1:16" ht="13.5" thickBot="1" x14ac:dyDescent="0.25">
      <c r="A2480" s="15" t="str">
        <f t="shared" si="228"/>
        <v> AVSJ 5.32 </v>
      </c>
      <c r="B2480" s="21" t="str">
        <f t="shared" si="229"/>
        <v>I</v>
      </c>
      <c r="C2480" s="15">
        <f t="shared" si="230"/>
        <v>41248.464</v>
      </c>
      <c r="D2480" s="19" t="str">
        <f t="shared" si="231"/>
        <v>vis</v>
      </c>
      <c r="E2480" s="47" t="e">
        <f>VLOOKUP(C2480,Active!C$21:E$693,3,FALSE)</f>
        <v>#N/A</v>
      </c>
      <c r="F2480" s="21" t="s">
        <v>9287</v>
      </c>
      <c r="G2480" s="19" t="str">
        <f t="shared" si="232"/>
        <v>41248.464</v>
      </c>
      <c r="H2480" s="15">
        <f t="shared" si="233"/>
        <v>-1633</v>
      </c>
      <c r="I2480" s="48" t="s">
        <v>6505</v>
      </c>
      <c r="J2480" s="49" t="s">
        <v>6506</v>
      </c>
      <c r="K2480" s="48">
        <v>-1633</v>
      </c>
      <c r="L2480" s="48" t="s">
        <v>10625</v>
      </c>
      <c r="M2480" s="49" t="s">
        <v>9369</v>
      </c>
      <c r="N2480" s="49"/>
      <c r="O2480" s="50" t="s">
        <v>11401</v>
      </c>
      <c r="P2480" s="50" t="s">
        <v>9831</v>
      </c>
    </row>
    <row r="2481" spans="1:16" ht="13.5" thickBot="1" x14ac:dyDescent="0.25">
      <c r="A2481" s="15" t="str">
        <f t="shared" si="228"/>
        <v> AVSJ 5.32 </v>
      </c>
      <c r="B2481" s="21" t="str">
        <f t="shared" si="229"/>
        <v>I</v>
      </c>
      <c r="C2481" s="15">
        <f t="shared" si="230"/>
        <v>41249.658000000003</v>
      </c>
      <c r="D2481" s="19" t="str">
        <f t="shared" si="231"/>
        <v>vis</v>
      </c>
      <c r="E2481" s="47" t="e">
        <f>VLOOKUP(C2481,Active!C$21:E$693,3,FALSE)</f>
        <v>#N/A</v>
      </c>
      <c r="F2481" s="21" t="s">
        <v>9287</v>
      </c>
      <c r="G2481" s="19" t="str">
        <f t="shared" si="232"/>
        <v>41249.658</v>
      </c>
      <c r="H2481" s="15">
        <f t="shared" si="233"/>
        <v>-1632</v>
      </c>
      <c r="I2481" s="48" t="s">
        <v>6507</v>
      </c>
      <c r="J2481" s="49" t="s">
        <v>6508</v>
      </c>
      <c r="K2481" s="48">
        <v>-1632</v>
      </c>
      <c r="L2481" s="48" t="s">
        <v>10631</v>
      </c>
      <c r="M2481" s="49" t="s">
        <v>9369</v>
      </c>
      <c r="N2481" s="49"/>
      <c r="O2481" s="50" t="s">
        <v>9796</v>
      </c>
      <c r="P2481" s="50" t="s">
        <v>9831</v>
      </c>
    </row>
    <row r="2482" spans="1:16" ht="13.5" thickBot="1" x14ac:dyDescent="0.25">
      <c r="A2482" s="15" t="str">
        <f t="shared" si="228"/>
        <v> AVSJ 5.32 </v>
      </c>
      <c r="B2482" s="21" t="str">
        <f t="shared" si="229"/>
        <v>I</v>
      </c>
      <c r="C2482" s="15">
        <f t="shared" si="230"/>
        <v>41255.637999999999</v>
      </c>
      <c r="D2482" s="19" t="str">
        <f t="shared" si="231"/>
        <v>vis</v>
      </c>
      <c r="E2482" s="47" t="e">
        <f>VLOOKUP(C2482,Active!C$21:E$693,3,FALSE)</f>
        <v>#N/A</v>
      </c>
      <c r="F2482" s="21" t="s">
        <v>9287</v>
      </c>
      <c r="G2482" s="19" t="str">
        <f t="shared" si="232"/>
        <v>41255.638</v>
      </c>
      <c r="H2482" s="15">
        <f t="shared" si="233"/>
        <v>-1627</v>
      </c>
      <c r="I2482" s="48" t="s">
        <v>6511</v>
      </c>
      <c r="J2482" s="49" t="s">
        <v>6512</v>
      </c>
      <c r="K2482" s="48">
        <v>-1627</v>
      </c>
      <c r="L2482" s="48" t="s">
        <v>10639</v>
      </c>
      <c r="M2482" s="49" t="s">
        <v>9369</v>
      </c>
      <c r="N2482" s="49"/>
      <c r="O2482" s="50" t="s">
        <v>9081</v>
      </c>
      <c r="P2482" s="50" t="s">
        <v>9831</v>
      </c>
    </row>
    <row r="2483" spans="1:16" ht="13.5" thickBot="1" x14ac:dyDescent="0.25">
      <c r="A2483" s="15" t="str">
        <f t="shared" si="228"/>
        <v> AVSJ 5.32 </v>
      </c>
      <c r="B2483" s="21" t="str">
        <f t="shared" si="229"/>
        <v>I</v>
      </c>
      <c r="C2483" s="15">
        <f t="shared" si="230"/>
        <v>41255.639000000003</v>
      </c>
      <c r="D2483" s="19" t="str">
        <f t="shared" si="231"/>
        <v>vis</v>
      </c>
      <c r="E2483" s="47" t="e">
        <f>VLOOKUP(C2483,Active!C$21:E$693,3,FALSE)</f>
        <v>#N/A</v>
      </c>
      <c r="F2483" s="21" t="s">
        <v>9287</v>
      </c>
      <c r="G2483" s="19" t="str">
        <f t="shared" si="232"/>
        <v>41255.639</v>
      </c>
      <c r="H2483" s="15">
        <f t="shared" si="233"/>
        <v>-1627</v>
      </c>
      <c r="I2483" s="48" t="s">
        <v>6513</v>
      </c>
      <c r="J2483" s="49" t="s">
        <v>6514</v>
      </c>
      <c r="K2483" s="48">
        <v>-1627</v>
      </c>
      <c r="L2483" s="48" t="s">
        <v>10634</v>
      </c>
      <c r="M2483" s="49" t="s">
        <v>9369</v>
      </c>
      <c r="N2483" s="49"/>
      <c r="O2483" s="50" t="s">
        <v>6515</v>
      </c>
      <c r="P2483" s="50" t="s">
        <v>9831</v>
      </c>
    </row>
    <row r="2484" spans="1:16" ht="13.5" thickBot="1" x14ac:dyDescent="0.25">
      <c r="A2484" s="15" t="str">
        <f t="shared" si="228"/>
        <v>BAVM 25 </v>
      </c>
      <c r="B2484" s="21" t="str">
        <f t="shared" si="229"/>
        <v>I</v>
      </c>
      <c r="C2484" s="15">
        <f t="shared" si="230"/>
        <v>41260.42</v>
      </c>
      <c r="D2484" s="19" t="str">
        <f t="shared" si="231"/>
        <v>vis</v>
      </c>
      <c r="E2484" s="47" t="e">
        <f>VLOOKUP(C2484,Active!C$21:E$693,3,FALSE)</f>
        <v>#N/A</v>
      </c>
      <c r="F2484" s="21" t="s">
        <v>9287</v>
      </c>
      <c r="G2484" s="19" t="str">
        <f t="shared" si="232"/>
        <v>41260.420</v>
      </c>
      <c r="H2484" s="15">
        <f t="shared" si="233"/>
        <v>-1623</v>
      </c>
      <c r="I2484" s="48" t="s">
        <v>6516</v>
      </c>
      <c r="J2484" s="49" t="s">
        <v>6517</v>
      </c>
      <c r="K2484" s="48">
        <v>-1623</v>
      </c>
      <c r="L2484" s="48" t="s">
        <v>10634</v>
      </c>
      <c r="M2484" s="49" t="s">
        <v>9369</v>
      </c>
      <c r="N2484" s="49"/>
      <c r="O2484" s="50" t="s">
        <v>6518</v>
      </c>
      <c r="P2484" s="51" t="s">
        <v>6101</v>
      </c>
    </row>
    <row r="2485" spans="1:16" ht="13.5" thickBot="1" x14ac:dyDescent="0.25">
      <c r="A2485" s="15" t="str">
        <f t="shared" si="228"/>
        <v> AVSJ 5.32 </v>
      </c>
      <c r="B2485" s="21" t="str">
        <f t="shared" si="229"/>
        <v>I</v>
      </c>
      <c r="C2485" s="15">
        <f t="shared" si="230"/>
        <v>41261.612999999998</v>
      </c>
      <c r="D2485" s="19" t="str">
        <f t="shared" si="231"/>
        <v>vis</v>
      </c>
      <c r="E2485" s="47" t="e">
        <f>VLOOKUP(C2485,Active!C$21:E$693,3,FALSE)</f>
        <v>#N/A</v>
      </c>
      <c r="F2485" s="21" t="s">
        <v>9287</v>
      </c>
      <c r="G2485" s="19" t="str">
        <f t="shared" si="232"/>
        <v>41261.613</v>
      </c>
      <c r="H2485" s="15">
        <f t="shared" si="233"/>
        <v>-1622</v>
      </c>
      <c r="I2485" s="48" t="s">
        <v>6519</v>
      </c>
      <c r="J2485" s="49" t="s">
        <v>6520</v>
      </c>
      <c r="K2485" s="48">
        <v>-1622</v>
      </c>
      <c r="L2485" s="48" t="s">
        <v>9288</v>
      </c>
      <c r="M2485" s="49" t="s">
        <v>9369</v>
      </c>
      <c r="N2485" s="49"/>
      <c r="O2485" s="50" t="s">
        <v>5840</v>
      </c>
      <c r="P2485" s="50" t="s">
        <v>9831</v>
      </c>
    </row>
    <row r="2486" spans="1:16" ht="13.5" thickBot="1" x14ac:dyDescent="0.25">
      <c r="A2486" s="15" t="str">
        <f t="shared" si="228"/>
        <v> AVSJ 5.32 </v>
      </c>
      <c r="B2486" s="21" t="str">
        <f t="shared" si="229"/>
        <v>I</v>
      </c>
      <c r="C2486" s="15">
        <f t="shared" si="230"/>
        <v>41261.614000000001</v>
      </c>
      <c r="D2486" s="19" t="str">
        <f t="shared" si="231"/>
        <v>vis</v>
      </c>
      <c r="E2486" s="47" t="e">
        <f>VLOOKUP(C2486,Active!C$21:E$693,3,FALSE)</f>
        <v>#N/A</v>
      </c>
      <c r="F2486" s="21" t="s">
        <v>9287</v>
      </c>
      <c r="G2486" s="19" t="str">
        <f t="shared" si="232"/>
        <v>41261.614</v>
      </c>
      <c r="H2486" s="15">
        <f t="shared" si="233"/>
        <v>-1622</v>
      </c>
      <c r="I2486" s="48" t="s">
        <v>6521</v>
      </c>
      <c r="J2486" s="49" t="s">
        <v>6522</v>
      </c>
      <c r="K2486" s="48">
        <v>-1622</v>
      </c>
      <c r="L2486" s="48" t="s">
        <v>7644</v>
      </c>
      <c r="M2486" s="49" t="s">
        <v>9369</v>
      </c>
      <c r="N2486" s="49"/>
      <c r="O2486" s="50" t="s">
        <v>9670</v>
      </c>
      <c r="P2486" s="50" t="s">
        <v>9831</v>
      </c>
    </row>
    <row r="2487" spans="1:16" ht="13.5" thickBot="1" x14ac:dyDescent="0.25">
      <c r="A2487" s="15" t="str">
        <f t="shared" si="228"/>
        <v>BAVM 25 </v>
      </c>
      <c r="B2487" s="21" t="str">
        <f t="shared" si="229"/>
        <v>I</v>
      </c>
      <c r="C2487" s="15">
        <f t="shared" si="230"/>
        <v>41266.394999999997</v>
      </c>
      <c r="D2487" s="19" t="str">
        <f t="shared" si="231"/>
        <v>vis</v>
      </c>
      <c r="E2487" s="47" t="e">
        <f>VLOOKUP(C2487,Active!C$21:E$693,3,FALSE)</f>
        <v>#N/A</v>
      </c>
      <c r="F2487" s="21" t="s">
        <v>9287</v>
      </c>
      <c r="G2487" s="19" t="str">
        <f t="shared" si="232"/>
        <v>41266.395</v>
      </c>
      <c r="H2487" s="15">
        <f t="shared" si="233"/>
        <v>-1618</v>
      </c>
      <c r="I2487" s="48" t="s">
        <v>6523</v>
      </c>
      <c r="J2487" s="49" t="s">
        <v>6524</v>
      </c>
      <c r="K2487" s="48">
        <v>-1618</v>
      </c>
      <c r="L2487" s="48" t="s">
        <v>7644</v>
      </c>
      <c r="M2487" s="49" t="s">
        <v>9369</v>
      </c>
      <c r="N2487" s="49"/>
      <c r="O2487" s="50" t="s">
        <v>9840</v>
      </c>
      <c r="P2487" s="51" t="s">
        <v>6101</v>
      </c>
    </row>
    <row r="2488" spans="1:16" ht="13.5" thickBot="1" x14ac:dyDescent="0.25">
      <c r="A2488" s="15" t="str">
        <f t="shared" si="228"/>
        <v>BAVM 25 </v>
      </c>
      <c r="B2488" s="21" t="str">
        <f t="shared" si="229"/>
        <v>I</v>
      </c>
      <c r="C2488" s="15">
        <f t="shared" si="230"/>
        <v>41266.396999999997</v>
      </c>
      <c r="D2488" s="19" t="str">
        <f t="shared" si="231"/>
        <v>vis</v>
      </c>
      <c r="E2488" s="47" t="e">
        <f>VLOOKUP(C2488,Active!C$21:E$693,3,FALSE)</f>
        <v>#N/A</v>
      </c>
      <c r="F2488" s="21" t="s">
        <v>9287</v>
      </c>
      <c r="G2488" s="19" t="str">
        <f t="shared" si="232"/>
        <v>41266.397</v>
      </c>
      <c r="H2488" s="15">
        <f t="shared" si="233"/>
        <v>-1618</v>
      </c>
      <c r="I2488" s="48" t="s">
        <v>6525</v>
      </c>
      <c r="J2488" s="49" t="s">
        <v>6526</v>
      </c>
      <c r="K2488" s="48">
        <v>-1618</v>
      </c>
      <c r="L2488" s="48" t="s">
        <v>10817</v>
      </c>
      <c r="M2488" s="49" t="s">
        <v>9369</v>
      </c>
      <c r="N2488" s="49"/>
      <c r="O2488" s="50" t="s">
        <v>6527</v>
      </c>
      <c r="P2488" s="51" t="s">
        <v>6101</v>
      </c>
    </row>
    <row r="2489" spans="1:16" ht="13.5" thickBot="1" x14ac:dyDescent="0.25">
      <c r="A2489" s="15" t="str">
        <f t="shared" si="228"/>
        <v>VSB 47 </v>
      </c>
      <c r="B2489" s="21" t="str">
        <f t="shared" si="229"/>
        <v>I</v>
      </c>
      <c r="C2489" s="15">
        <f t="shared" si="230"/>
        <v>41301.06</v>
      </c>
      <c r="D2489" s="19" t="str">
        <f t="shared" si="231"/>
        <v>vis</v>
      </c>
      <c r="E2489" s="47" t="e">
        <f>VLOOKUP(C2489,Active!C$21:E$693,3,FALSE)</f>
        <v>#N/A</v>
      </c>
      <c r="F2489" s="21" t="s">
        <v>9287</v>
      </c>
      <c r="G2489" s="19" t="str">
        <f t="shared" si="232"/>
        <v>41301.06</v>
      </c>
      <c r="H2489" s="15">
        <f t="shared" si="233"/>
        <v>-1589</v>
      </c>
      <c r="I2489" s="48" t="s">
        <v>6535</v>
      </c>
      <c r="J2489" s="49" t="s">
        <v>6536</v>
      </c>
      <c r="K2489" s="48">
        <v>-1589</v>
      </c>
      <c r="L2489" s="48" t="s">
        <v>6047</v>
      </c>
      <c r="M2489" s="49" t="s">
        <v>9369</v>
      </c>
      <c r="N2489" s="49"/>
      <c r="O2489" s="50" t="s">
        <v>9850</v>
      </c>
      <c r="P2489" s="51" t="s">
        <v>10893</v>
      </c>
    </row>
    <row r="2490" spans="1:16" ht="13.5" thickBot="1" x14ac:dyDescent="0.25">
      <c r="A2490" s="15" t="str">
        <f t="shared" si="228"/>
        <v> AVSJ 5.32 </v>
      </c>
      <c r="B2490" s="21" t="str">
        <f t="shared" si="229"/>
        <v>I</v>
      </c>
      <c r="C2490" s="15">
        <f t="shared" si="230"/>
        <v>41316.591999999997</v>
      </c>
      <c r="D2490" s="19" t="str">
        <f t="shared" si="231"/>
        <v>vis</v>
      </c>
      <c r="E2490" s="47" t="e">
        <f>VLOOKUP(C2490,Active!C$21:E$693,3,FALSE)</f>
        <v>#N/A</v>
      </c>
      <c r="F2490" s="21" t="s">
        <v>9287</v>
      </c>
      <c r="G2490" s="19" t="str">
        <f t="shared" si="232"/>
        <v>41316.592</v>
      </c>
      <c r="H2490" s="15">
        <f t="shared" si="233"/>
        <v>-1576</v>
      </c>
      <c r="I2490" s="48" t="s">
        <v>6542</v>
      </c>
      <c r="J2490" s="49" t="s">
        <v>6543</v>
      </c>
      <c r="K2490" s="48">
        <v>-1576</v>
      </c>
      <c r="L2490" s="48" t="s">
        <v>10631</v>
      </c>
      <c r="M2490" s="49" t="s">
        <v>9369</v>
      </c>
      <c r="N2490" s="49"/>
      <c r="O2490" s="50" t="s">
        <v>9796</v>
      </c>
      <c r="P2490" s="50" t="s">
        <v>9831</v>
      </c>
    </row>
    <row r="2491" spans="1:16" ht="13.5" thickBot="1" x14ac:dyDescent="0.25">
      <c r="A2491" s="15" t="str">
        <f t="shared" si="228"/>
        <v>VSB 47 </v>
      </c>
      <c r="B2491" s="21" t="str">
        <f t="shared" si="229"/>
        <v>I</v>
      </c>
      <c r="C2491" s="15">
        <f t="shared" si="230"/>
        <v>41318.983</v>
      </c>
      <c r="D2491" s="19" t="str">
        <f t="shared" si="231"/>
        <v>vis</v>
      </c>
      <c r="E2491" s="47" t="e">
        <f>VLOOKUP(C2491,Active!C$21:E$693,3,FALSE)</f>
        <v>#N/A</v>
      </c>
      <c r="F2491" s="21" t="s">
        <v>9287</v>
      </c>
      <c r="G2491" s="19" t="str">
        <f t="shared" si="232"/>
        <v>41318.983</v>
      </c>
      <c r="H2491" s="15">
        <f t="shared" si="233"/>
        <v>-1574</v>
      </c>
      <c r="I2491" s="48" t="s">
        <v>6544</v>
      </c>
      <c r="J2491" s="49" t="s">
        <v>6545</v>
      </c>
      <c r="K2491" s="48">
        <v>-1574</v>
      </c>
      <c r="L2491" s="48" t="s">
        <v>10631</v>
      </c>
      <c r="M2491" s="49" t="s">
        <v>9369</v>
      </c>
      <c r="N2491" s="49"/>
      <c r="O2491" s="50" t="s">
        <v>5913</v>
      </c>
      <c r="P2491" s="51" t="s">
        <v>10893</v>
      </c>
    </row>
    <row r="2492" spans="1:16" ht="13.5" thickBot="1" x14ac:dyDescent="0.25">
      <c r="A2492" s="15" t="str">
        <f t="shared" si="228"/>
        <v> AVSJ 5.32 </v>
      </c>
      <c r="B2492" s="21" t="str">
        <f t="shared" si="229"/>
        <v>I</v>
      </c>
      <c r="C2492" s="15">
        <f t="shared" si="230"/>
        <v>41322.572999999997</v>
      </c>
      <c r="D2492" s="19" t="str">
        <f t="shared" si="231"/>
        <v>vis</v>
      </c>
      <c r="E2492" s="47" t="e">
        <f>VLOOKUP(C2492,Active!C$21:E$693,3,FALSE)</f>
        <v>#N/A</v>
      </c>
      <c r="F2492" s="21" t="s">
        <v>9287</v>
      </c>
      <c r="G2492" s="19" t="str">
        <f t="shared" si="232"/>
        <v>41322.573</v>
      </c>
      <c r="H2492" s="15">
        <f t="shared" si="233"/>
        <v>-1571</v>
      </c>
      <c r="I2492" s="48" t="s">
        <v>6546</v>
      </c>
      <c r="J2492" s="49" t="s">
        <v>6547</v>
      </c>
      <c r="K2492" s="48">
        <v>-1571</v>
      </c>
      <c r="L2492" s="48" t="s">
        <v>10634</v>
      </c>
      <c r="M2492" s="49" t="s">
        <v>9369</v>
      </c>
      <c r="N2492" s="49"/>
      <c r="O2492" s="50" t="s">
        <v>5840</v>
      </c>
      <c r="P2492" s="50" t="s">
        <v>9831</v>
      </c>
    </row>
    <row r="2493" spans="1:16" ht="13.5" thickBot="1" x14ac:dyDescent="0.25">
      <c r="A2493" s="15" t="str">
        <f t="shared" si="228"/>
        <v> AVSJ 5.32 </v>
      </c>
      <c r="B2493" s="21" t="str">
        <f t="shared" si="229"/>
        <v>I</v>
      </c>
      <c r="C2493" s="15">
        <f t="shared" si="230"/>
        <v>41322.574999999997</v>
      </c>
      <c r="D2493" s="19" t="str">
        <f t="shared" si="231"/>
        <v>vis</v>
      </c>
      <c r="E2493" s="47" t="e">
        <f>VLOOKUP(C2493,Active!C$21:E$693,3,FALSE)</f>
        <v>#N/A</v>
      </c>
      <c r="F2493" s="21" t="s">
        <v>9287</v>
      </c>
      <c r="G2493" s="19" t="str">
        <f t="shared" si="232"/>
        <v>41322.575</v>
      </c>
      <c r="H2493" s="15">
        <f t="shared" si="233"/>
        <v>-1571</v>
      </c>
      <c r="I2493" s="48" t="s">
        <v>6548</v>
      </c>
      <c r="J2493" s="49" t="s">
        <v>6549</v>
      </c>
      <c r="K2493" s="48">
        <v>-1571</v>
      </c>
      <c r="L2493" s="48" t="s">
        <v>10685</v>
      </c>
      <c r="M2493" s="49" t="s">
        <v>9369</v>
      </c>
      <c r="N2493" s="49"/>
      <c r="O2493" s="50" t="s">
        <v>9796</v>
      </c>
      <c r="P2493" s="50" t="s">
        <v>9831</v>
      </c>
    </row>
    <row r="2494" spans="1:16" ht="13.5" thickBot="1" x14ac:dyDescent="0.25">
      <c r="A2494" s="15" t="str">
        <f t="shared" si="228"/>
        <v>VSB 47 </v>
      </c>
      <c r="B2494" s="21" t="str">
        <f t="shared" si="229"/>
        <v>I</v>
      </c>
      <c r="C2494" s="15">
        <f t="shared" si="230"/>
        <v>41324.946000000004</v>
      </c>
      <c r="D2494" s="19" t="str">
        <f t="shared" si="231"/>
        <v>vis</v>
      </c>
      <c r="E2494" s="47" t="e">
        <f>VLOOKUP(C2494,Active!C$21:E$693,3,FALSE)</f>
        <v>#N/A</v>
      </c>
      <c r="F2494" s="21" t="s">
        <v>9287</v>
      </c>
      <c r="G2494" s="19" t="str">
        <f t="shared" si="232"/>
        <v>41324.946</v>
      </c>
      <c r="H2494" s="15">
        <f t="shared" si="233"/>
        <v>-1569</v>
      </c>
      <c r="I2494" s="48" t="s">
        <v>6550</v>
      </c>
      <c r="J2494" s="49" t="s">
        <v>6551</v>
      </c>
      <c r="K2494" s="48">
        <v>-1569</v>
      </c>
      <c r="L2494" s="48" t="s">
        <v>10283</v>
      </c>
      <c r="M2494" s="49" t="s">
        <v>9369</v>
      </c>
      <c r="N2494" s="49"/>
      <c r="O2494" s="50" t="s">
        <v>5913</v>
      </c>
      <c r="P2494" s="51" t="s">
        <v>10893</v>
      </c>
    </row>
    <row r="2495" spans="1:16" ht="13.5" thickBot="1" x14ac:dyDescent="0.25">
      <c r="A2495" s="15" t="str">
        <f t="shared" si="228"/>
        <v> AVSJ 5.32 </v>
      </c>
      <c r="B2495" s="21" t="str">
        <f t="shared" si="229"/>
        <v>I</v>
      </c>
      <c r="C2495" s="15">
        <f t="shared" si="230"/>
        <v>41328.548999999999</v>
      </c>
      <c r="D2495" s="19" t="str">
        <f t="shared" si="231"/>
        <v>vis</v>
      </c>
      <c r="E2495" s="47" t="e">
        <f>VLOOKUP(C2495,Active!C$21:E$693,3,FALSE)</f>
        <v>#N/A</v>
      </c>
      <c r="F2495" s="21" t="s">
        <v>9287</v>
      </c>
      <c r="G2495" s="19" t="str">
        <f t="shared" si="232"/>
        <v>41328.549</v>
      </c>
      <c r="H2495" s="15">
        <f t="shared" si="233"/>
        <v>-1566</v>
      </c>
      <c r="I2495" s="48" t="s">
        <v>6552</v>
      </c>
      <c r="J2495" s="49" t="s">
        <v>6553</v>
      </c>
      <c r="K2495" s="48">
        <v>-1566</v>
      </c>
      <c r="L2495" s="48" t="s">
        <v>10634</v>
      </c>
      <c r="M2495" s="49" t="s">
        <v>9369</v>
      </c>
      <c r="N2495" s="49"/>
      <c r="O2495" s="50" t="s">
        <v>9796</v>
      </c>
      <c r="P2495" s="50" t="s">
        <v>9831</v>
      </c>
    </row>
    <row r="2496" spans="1:16" ht="13.5" thickBot="1" x14ac:dyDescent="0.25">
      <c r="A2496" s="15" t="str">
        <f t="shared" si="228"/>
        <v>VSB 47 </v>
      </c>
      <c r="B2496" s="21" t="str">
        <f t="shared" si="229"/>
        <v>I</v>
      </c>
      <c r="C2496" s="15">
        <f t="shared" si="230"/>
        <v>41330.936000000002</v>
      </c>
      <c r="D2496" s="19" t="str">
        <f t="shared" si="231"/>
        <v>vis</v>
      </c>
      <c r="E2496" s="47" t="e">
        <f>VLOOKUP(C2496,Active!C$21:E$693,3,FALSE)</f>
        <v>#N/A</v>
      </c>
      <c r="F2496" s="21" t="s">
        <v>9287</v>
      </c>
      <c r="G2496" s="19" t="str">
        <f t="shared" si="232"/>
        <v>41330.936</v>
      </c>
      <c r="H2496" s="15">
        <f t="shared" si="233"/>
        <v>-1564</v>
      </c>
      <c r="I2496" s="48" t="s">
        <v>6554</v>
      </c>
      <c r="J2496" s="49" t="s">
        <v>6555</v>
      </c>
      <c r="K2496" s="48">
        <v>-1564</v>
      </c>
      <c r="L2496" s="48" t="s">
        <v>10625</v>
      </c>
      <c r="M2496" s="49" t="s">
        <v>9369</v>
      </c>
      <c r="N2496" s="49"/>
      <c r="O2496" s="50" t="s">
        <v>5913</v>
      </c>
      <c r="P2496" s="51" t="s">
        <v>10893</v>
      </c>
    </row>
    <row r="2497" spans="1:16" ht="13.5" thickBot="1" x14ac:dyDescent="0.25">
      <c r="A2497" s="15" t="str">
        <f t="shared" si="228"/>
        <v>BAVM 26 </v>
      </c>
      <c r="B2497" s="21" t="str">
        <f t="shared" si="229"/>
        <v>I</v>
      </c>
      <c r="C2497" s="15">
        <f t="shared" si="230"/>
        <v>41333.326999999997</v>
      </c>
      <c r="D2497" s="19" t="str">
        <f t="shared" si="231"/>
        <v>vis</v>
      </c>
      <c r="E2497" s="47" t="e">
        <f>VLOOKUP(C2497,Active!C$21:E$693,3,FALSE)</f>
        <v>#N/A</v>
      </c>
      <c r="F2497" s="21" t="s">
        <v>9287</v>
      </c>
      <c r="G2497" s="19" t="str">
        <f t="shared" si="232"/>
        <v>41333.327</v>
      </c>
      <c r="H2497" s="15">
        <f t="shared" si="233"/>
        <v>-1562</v>
      </c>
      <c r="I2497" s="48" t="s">
        <v>6560</v>
      </c>
      <c r="J2497" s="49" t="s">
        <v>6561</v>
      </c>
      <c r="K2497" s="48">
        <v>-1562</v>
      </c>
      <c r="L2497" s="48" t="s">
        <v>9288</v>
      </c>
      <c r="M2497" s="49" t="s">
        <v>9369</v>
      </c>
      <c r="N2497" s="49"/>
      <c r="O2497" s="50" t="s">
        <v>9840</v>
      </c>
      <c r="P2497" s="51" t="s">
        <v>9647</v>
      </c>
    </row>
    <row r="2498" spans="1:16" ht="13.5" thickBot="1" x14ac:dyDescent="0.25">
      <c r="A2498" s="15" t="str">
        <f t="shared" si="228"/>
        <v>BAVM 26 </v>
      </c>
      <c r="B2498" s="21" t="str">
        <f t="shared" si="229"/>
        <v>I</v>
      </c>
      <c r="C2498" s="15">
        <f t="shared" si="230"/>
        <v>41333.330999999998</v>
      </c>
      <c r="D2498" s="19" t="str">
        <f t="shared" si="231"/>
        <v>vis</v>
      </c>
      <c r="E2498" s="47" t="e">
        <f>VLOOKUP(C2498,Active!C$21:E$693,3,FALSE)</f>
        <v>#N/A</v>
      </c>
      <c r="F2498" s="21" t="s">
        <v>9287</v>
      </c>
      <c r="G2498" s="19" t="str">
        <f t="shared" si="232"/>
        <v>41333.331</v>
      </c>
      <c r="H2498" s="15">
        <f t="shared" si="233"/>
        <v>-1562</v>
      </c>
      <c r="I2498" s="48" t="s">
        <v>6562</v>
      </c>
      <c r="J2498" s="49" t="s">
        <v>6563</v>
      </c>
      <c r="K2498" s="48">
        <v>-1562</v>
      </c>
      <c r="L2498" s="48" t="s">
        <v>10615</v>
      </c>
      <c r="M2498" s="49" t="s">
        <v>9369</v>
      </c>
      <c r="N2498" s="49"/>
      <c r="O2498" s="50" t="s">
        <v>9904</v>
      </c>
      <c r="P2498" s="51" t="s">
        <v>9647</v>
      </c>
    </row>
    <row r="2499" spans="1:16" ht="13.5" thickBot="1" x14ac:dyDescent="0.25">
      <c r="A2499" s="15" t="str">
        <f t="shared" si="228"/>
        <v>VSB 47 </v>
      </c>
      <c r="B2499" s="21" t="str">
        <f t="shared" si="229"/>
        <v>II</v>
      </c>
      <c r="C2499" s="15">
        <f t="shared" si="230"/>
        <v>41333.936000000002</v>
      </c>
      <c r="D2499" s="19" t="str">
        <f t="shared" si="231"/>
        <v>vis</v>
      </c>
      <c r="E2499" s="47" t="e">
        <f>VLOOKUP(C2499,Active!C$21:E$693,3,FALSE)</f>
        <v>#N/A</v>
      </c>
      <c r="F2499" s="21" t="s">
        <v>9287</v>
      </c>
      <c r="G2499" s="19" t="str">
        <f t="shared" si="232"/>
        <v>41333.936</v>
      </c>
      <c r="H2499" s="15">
        <f t="shared" si="233"/>
        <v>-1561.5</v>
      </c>
      <c r="I2499" s="48" t="s">
        <v>6564</v>
      </c>
      <c r="J2499" s="49" t="s">
        <v>6565</v>
      </c>
      <c r="K2499" s="48">
        <v>-1561.5</v>
      </c>
      <c r="L2499" s="48" t="s">
        <v>10699</v>
      </c>
      <c r="M2499" s="49" t="s">
        <v>9369</v>
      </c>
      <c r="N2499" s="49"/>
      <c r="O2499" s="50" t="s">
        <v>5913</v>
      </c>
      <c r="P2499" s="51" t="s">
        <v>10893</v>
      </c>
    </row>
    <row r="2500" spans="1:16" ht="13.5" thickBot="1" x14ac:dyDescent="0.25">
      <c r="A2500" s="15" t="str">
        <f t="shared" si="228"/>
        <v>VSB 47 </v>
      </c>
      <c r="B2500" s="21" t="str">
        <f t="shared" si="229"/>
        <v>I</v>
      </c>
      <c r="C2500" s="15">
        <f t="shared" si="230"/>
        <v>41338.101000000002</v>
      </c>
      <c r="D2500" s="19" t="str">
        <f t="shared" si="231"/>
        <v>vis</v>
      </c>
      <c r="E2500" s="47" t="e">
        <f>VLOOKUP(C2500,Active!C$21:E$693,3,FALSE)</f>
        <v>#N/A</v>
      </c>
      <c r="F2500" s="21" t="s">
        <v>9287</v>
      </c>
      <c r="G2500" s="19" t="str">
        <f t="shared" si="232"/>
        <v>41338.101</v>
      </c>
      <c r="H2500" s="15">
        <f t="shared" si="233"/>
        <v>-1558</v>
      </c>
      <c r="I2500" s="48" t="s">
        <v>6566</v>
      </c>
      <c r="J2500" s="49" t="s">
        <v>6567</v>
      </c>
      <c r="K2500" s="48">
        <v>-1558</v>
      </c>
      <c r="L2500" s="48" t="s">
        <v>10578</v>
      </c>
      <c r="M2500" s="49" t="s">
        <v>9369</v>
      </c>
      <c r="N2500" s="49"/>
      <c r="O2500" s="50" t="s">
        <v>5913</v>
      </c>
      <c r="P2500" s="51" t="s">
        <v>10893</v>
      </c>
    </row>
    <row r="2501" spans="1:16" ht="13.5" thickBot="1" x14ac:dyDescent="0.25">
      <c r="A2501" s="15" t="str">
        <f t="shared" si="228"/>
        <v> BRNO 17 </v>
      </c>
      <c r="B2501" s="21" t="str">
        <f t="shared" si="229"/>
        <v>I</v>
      </c>
      <c r="C2501" s="15">
        <f t="shared" si="230"/>
        <v>41351.258000000002</v>
      </c>
      <c r="D2501" s="19" t="str">
        <f t="shared" si="231"/>
        <v>vis</v>
      </c>
      <c r="E2501" s="47" t="e">
        <f>VLOOKUP(C2501,Active!C$21:E$693,3,FALSE)</f>
        <v>#N/A</v>
      </c>
      <c r="F2501" s="21" t="s">
        <v>9287</v>
      </c>
      <c r="G2501" s="19" t="str">
        <f t="shared" si="232"/>
        <v>41351.258</v>
      </c>
      <c r="H2501" s="15">
        <f t="shared" si="233"/>
        <v>-1547</v>
      </c>
      <c r="I2501" s="48" t="s">
        <v>6568</v>
      </c>
      <c r="J2501" s="49" t="s">
        <v>6569</v>
      </c>
      <c r="K2501" s="48">
        <v>-1547</v>
      </c>
      <c r="L2501" s="48" t="s">
        <v>10639</v>
      </c>
      <c r="M2501" s="49" t="s">
        <v>9369</v>
      </c>
      <c r="N2501" s="49"/>
      <c r="O2501" s="50" t="s">
        <v>6570</v>
      </c>
      <c r="P2501" s="50" t="s">
        <v>6571</v>
      </c>
    </row>
    <row r="2502" spans="1:16" ht="13.5" thickBot="1" x14ac:dyDescent="0.25">
      <c r="A2502" s="15" t="str">
        <f t="shared" si="228"/>
        <v> BRNO 14 </v>
      </c>
      <c r="B2502" s="21" t="str">
        <f t="shared" si="229"/>
        <v>I</v>
      </c>
      <c r="C2502" s="15">
        <f t="shared" si="230"/>
        <v>41351.260999999999</v>
      </c>
      <c r="D2502" s="19" t="str">
        <f t="shared" si="231"/>
        <v>vis</v>
      </c>
      <c r="E2502" s="47" t="e">
        <f>VLOOKUP(C2502,Active!C$21:E$693,3,FALSE)</f>
        <v>#N/A</v>
      </c>
      <c r="F2502" s="21" t="s">
        <v>9287</v>
      </c>
      <c r="G2502" s="19" t="str">
        <f t="shared" si="232"/>
        <v>41351.261</v>
      </c>
      <c r="H2502" s="15">
        <f t="shared" si="233"/>
        <v>-1547</v>
      </c>
      <c r="I2502" s="48" t="s">
        <v>6572</v>
      </c>
      <c r="J2502" s="49" t="s">
        <v>6573</v>
      </c>
      <c r="K2502" s="48">
        <v>-1547</v>
      </c>
      <c r="L2502" s="48" t="s">
        <v>10685</v>
      </c>
      <c r="M2502" s="49" t="s">
        <v>9369</v>
      </c>
      <c r="N2502" s="49"/>
      <c r="O2502" s="50" t="s">
        <v>6453</v>
      </c>
      <c r="P2502" s="50" t="s">
        <v>6454</v>
      </c>
    </row>
    <row r="2503" spans="1:16" ht="13.5" thickBot="1" x14ac:dyDescent="0.25">
      <c r="A2503" s="15" t="str">
        <f t="shared" si="228"/>
        <v> BRNO 17 </v>
      </c>
      <c r="B2503" s="21" t="str">
        <f t="shared" si="229"/>
        <v>I</v>
      </c>
      <c r="C2503" s="15">
        <f t="shared" si="230"/>
        <v>41352.453000000001</v>
      </c>
      <c r="D2503" s="19" t="str">
        <f t="shared" si="231"/>
        <v>vis</v>
      </c>
      <c r="E2503" s="47" t="e">
        <f>VLOOKUP(C2503,Active!C$21:E$693,3,FALSE)</f>
        <v>#N/A</v>
      </c>
      <c r="F2503" s="21" t="s">
        <v>9287</v>
      </c>
      <c r="G2503" s="19" t="str">
        <f t="shared" si="232"/>
        <v>41352.453</v>
      </c>
      <c r="H2503" s="15">
        <f t="shared" si="233"/>
        <v>-1546</v>
      </c>
      <c r="I2503" s="48" t="s">
        <v>6574</v>
      </c>
      <c r="J2503" s="49" t="s">
        <v>6575</v>
      </c>
      <c r="K2503" s="48">
        <v>-1546</v>
      </c>
      <c r="L2503" s="48" t="s">
        <v>10639</v>
      </c>
      <c r="M2503" s="49" t="s">
        <v>9369</v>
      </c>
      <c r="N2503" s="49"/>
      <c r="O2503" s="50" t="s">
        <v>6576</v>
      </c>
      <c r="P2503" s="50" t="s">
        <v>6571</v>
      </c>
    </row>
    <row r="2504" spans="1:16" ht="13.5" thickBot="1" x14ac:dyDescent="0.25">
      <c r="A2504" s="15" t="str">
        <f t="shared" si="228"/>
        <v> JBAA 83.452 </v>
      </c>
      <c r="B2504" s="21" t="str">
        <f t="shared" si="229"/>
        <v>I</v>
      </c>
      <c r="C2504" s="15">
        <f t="shared" si="230"/>
        <v>41352.455999999998</v>
      </c>
      <c r="D2504" s="19" t="str">
        <f t="shared" si="231"/>
        <v>vis</v>
      </c>
      <c r="E2504" s="47" t="e">
        <f>VLOOKUP(C2504,Active!C$21:E$693,3,FALSE)</f>
        <v>#N/A</v>
      </c>
      <c r="F2504" s="21" t="s">
        <v>9287</v>
      </c>
      <c r="G2504" s="19" t="str">
        <f t="shared" si="232"/>
        <v>41352.456</v>
      </c>
      <c r="H2504" s="15">
        <f t="shared" si="233"/>
        <v>-1546</v>
      </c>
      <c r="I2504" s="48" t="s">
        <v>6577</v>
      </c>
      <c r="J2504" s="49" t="s">
        <v>6578</v>
      </c>
      <c r="K2504" s="48">
        <v>-1546</v>
      </c>
      <c r="L2504" s="48" t="s">
        <v>10685</v>
      </c>
      <c r="M2504" s="49" t="s">
        <v>9369</v>
      </c>
      <c r="N2504" s="49"/>
      <c r="O2504" s="50" t="s">
        <v>6501</v>
      </c>
      <c r="P2504" s="50" t="s">
        <v>6579</v>
      </c>
    </row>
    <row r="2505" spans="1:16" ht="13.5" thickBot="1" x14ac:dyDescent="0.25">
      <c r="A2505" s="15" t="str">
        <f t="shared" si="228"/>
        <v> BRNO 17 </v>
      </c>
      <c r="B2505" s="21" t="str">
        <f t="shared" si="229"/>
        <v>I</v>
      </c>
      <c r="C2505" s="15">
        <f t="shared" si="230"/>
        <v>41358.428</v>
      </c>
      <c r="D2505" s="19" t="str">
        <f t="shared" si="231"/>
        <v>vis</v>
      </c>
      <c r="E2505" s="47" t="e">
        <f>VLOOKUP(C2505,Active!C$21:E$693,3,FALSE)</f>
        <v>#N/A</v>
      </c>
      <c r="F2505" s="21" t="s">
        <v>9287</v>
      </c>
      <c r="G2505" s="19" t="str">
        <f t="shared" si="232"/>
        <v>41358.428</v>
      </c>
      <c r="H2505" s="15">
        <f t="shared" si="233"/>
        <v>-1541</v>
      </c>
      <c r="I2505" s="48" t="s">
        <v>6584</v>
      </c>
      <c r="J2505" s="49" t="s">
        <v>6585</v>
      </c>
      <c r="K2505" s="48">
        <v>-1541</v>
      </c>
      <c r="L2505" s="48" t="s">
        <v>9288</v>
      </c>
      <c r="M2505" s="49" t="s">
        <v>9369</v>
      </c>
      <c r="N2505" s="49"/>
      <c r="O2505" s="50" t="s">
        <v>6586</v>
      </c>
      <c r="P2505" s="50" t="s">
        <v>6571</v>
      </c>
    </row>
    <row r="2506" spans="1:16" ht="13.5" thickBot="1" x14ac:dyDescent="0.25">
      <c r="A2506" s="15" t="str">
        <f t="shared" si="228"/>
        <v>BAVM 26 </v>
      </c>
      <c r="B2506" s="21" t="str">
        <f t="shared" si="229"/>
        <v>I</v>
      </c>
      <c r="C2506" s="15">
        <f t="shared" si="230"/>
        <v>41358.430999999997</v>
      </c>
      <c r="D2506" s="19" t="str">
        <f t="shared" si="231"/>
        <v>vis</v>
      </c>
      <c r="E2506" s="47" t="e">
        <f>VLOOKUP(C2506,Active!C$21:E$693,3,FALSE)</f>
        <v>#N/A</v>
      </c>
      <c r="F2506" s="21" t="s">
        <v>9287</v>
      </c>
      <c r="G2506" s="19" t="str">
        <f t="shared" si="232"/>
        <v>41358.431</v>
      </c>
      <c r="H2506" s="15">
        <f t="shared" si="233"/>
        <v>-1541</v>
      </c>
      <c r="I2506" s="48" t="s">
        <v>6587</v>
      </c>
      <c r="J2506" s="49" t="s">
        <v>6588</v>
      </c>
      <c r="K2506" s="48">
        <v>-1541</v>
      </c>
      <c r="L2506" s="48" t="s">
        <v>10817</v>
      </c>
      <c r="M2506" s="49" t="s">
        <v>9369</v>
      </c>
      <c r="N2506" s="49"/>
      <c r="O2506" s="50" t="s">
        <v>9840</v>
      </c>
      <c r="P2506" s="51" t="s">
        <v>9647</v>
      </c>
    </row>
    <row r="2507" spans="1:16" ht="13.5" thickBot="1" x14ac:dyDescent="0.25">
      <c r="A2507" s="15" t="str">
        <f t="shared" ref="A2507:A2570" si="234">P2507</f>
        <v> JBAA 83.452 </v>
      </c>
      <c r="B2507" s="21" t="str">
        <f t="shared" ref="B2507:B2570" si="235">IF(H2507=INT(H2507),"I","II")</f>
        <v>I</v>
      </c>
      <c r="C2507" s="15">
        <f t="shared" ref="C2507:C2570" si="236">1*G2507</f>
        <v>41364.400000000001</v>
      </c>
      <c r="D2507" s="19" t="str">
        <f t="shared" ref="D2507:D2570" si="237">VLOOKUP(F2507,I$1:J$5,2,FALSE)</f>
        <v>vis</v>
      </c>
      <c r="E2507" s="47" t="e">
        <f>VLOOKUP(C2507,Active!C$21:E$693,3,FALSE)</f>
        <v>#N/A</v>
      </c>
      <c r="F2507" s="21" t="s">
        <v>9287</v>
      </c>
      <c r="G2507" s="19" t="str">
        <f t="shared" ref="G2507:G2570" si="238">MID(I2507,3,LEN(I2507)-3)</f>
        <v>41364.400</v>
      </c>
      <c r="H2507" s="15">
        <f t="shared" ref="H2507:H2570" si="239">1*K2507</f>
        <v>-1536</v>
      </c>
      <c r="I2507" s="48" t="s">
        <v>6589</v>
      </c>
      <c r="J2507" s="49" t="s">
        <v>6590</v>
      </c>
      <c r="K2507" s="48">
        <v>-1536</v>
      </c>
      <c r="L2507" s="48" t="s">
        <v>10586</v>
      </c>
      <c r="M2507" s="49" t="s">
        <v>9369</v>
      </c>
      <c r="N2507" s="49"/>
      <c r="O2507" s="50" t="s">
        <v>6591</v>
      </c>
      <c r="P2507" s="50" t="s">
        <v>6579</v>
      </c>
    </row>
    <row r="2508" spans="1:16" ht="13.5" thickBot="1" x14ac:dyDescent="0.25">
      <c r="A2508" s="15" t="str">
        <f t="shared" si="234"/>
        <v>BAVM 26 </v>
      </c>
      <c r="B2508" s="21" t="str">
        <f t="shared" si="235"/>
        <v>I</v>
      </c>
      <c r="C2508" s="15">
        <f t="shared" si="236"/>
        <v>41364.408000000003</v>
      </c>
      <c r="D2508" s="19" t="str">
        <f t="shared" si="237"/>
        <v>vis</v>
      </c>
      <c r="E2508" s="47" t="e">
        <f>VLOOKUP(C2508,Active!C$21:E$693,3,FALSE)</f>
        <v>#N/A</v>
      </c>
      <c r="F2508" s="21" t="s">
        <v>9287</v>
      </c>
      <c r="G2508" s="19" t="str">
        <f t="shared" si="238"/>
        <v>41364.408</v>
      </c>
      <c r="H2508" s="15">
        <f t="shared" si="239"/>
        <v>-1536</v>
      </c>
      <c r="I2508" s="48" t="s">
        <v>6592</v>
      </c>
      <c r="J2508" s="49" t="s">
        <v>6593</v>
      </c>
      <c r="K2508" s="48">
        <v>-1536</v>
      </c>
      <c r="L2508" s="48" t="s">
        <v>10615</v>
      </c>
      <c r="M2508" s="49" t="s">
        <v>9369</v>
      </c>
      <c r="N2508" s="49"/>
      <c r="O2508" s="50" t="s">
        <v>9840</v>
      </c>
      <c r="P2508" s="51" t="s">
        <v>9647</v>
      </c>
    </row>
    <row r="2509" spans="1:16" ht="13.5" thickBot="1" x14ac:dyDescent="0.25">
      <c r="A2509" s="15" t="str">
        <f t="shared" si="234"/>
        <v> MVS 6.126 </v>
      </c>
      <c r="B2509" s="21" t="str">
        <f t="shared" si="235"/>
        <v>I</v>
      </c>
      <c r="C2509" s="15">
        <f t="shared" si="236"/>
        <v>41364.413999999997</v>
      </c>
      <c r="D2509" s="19" t="str">
        <f t="shared" si="237"/>
        <v>vis</v>
      </c>
      <c r="E2509" s="47" t="e">
        <f>VLOOKUP(C2509,Active!C$21:E$693,3,FALSE)</f>
        <v>#N/A</v>
      </c>
      <c r="F2509" s="21" t="s">
        <v>9287</v>
      </c>
      <c r="G2509" s="19" t="str">
        <f t="shared" si="238"/>
        <v>41364.414</v>
      </c>
      <c r="H2509" s="15">
        <f t="shared" si="239"/>
        <v>-1536</v>
      </c>
      <c r="I2509" s="48" t="s">
        <v>6594</v>
      </c>
      <c r="J2509" s="49" t="s">
        <v>6595</v>
      </c>
      <c r="K2509" s="48">
        <v>-1536</v>
      </c>
      <c r="L2509" s="48" t="s">
        <v>10710</v>
      </c>
      <c r="M2509" s="49" t="s">
        <v>9369</v>
      </c>
      <c r="N2509" s="49"/>
      <c r="O2509" s="50" t="s">
        <v>6596</v>
      </c>
      <c r="P2509" s="50" t="s">
        <v>6597</v>
      </c>
    </row>
    <row r="2510" spans="1:16" ht="13.5" thickBot="1" x14ac:dyDescent="0.25">
      <c r="A2510" s="15" t="str">
        <f t="shared" si="234"/>
        <v>VSB 47 </v>
      </c>
      <c r="B2510" s="21" t="str">
        <f t="shared" si="235"/>
        <v>I</v>
      </c>
      <c r="C2510" s="15">
        <f t="shared" si="236"/>
        <v>41367.982000000004</v>
      </c>
      <c r="D2510" s="19" t="str">
        <f t="shared" si="237"/>
        <v>vis</v>
      </c>
      <c r="E2510" s="47" t="e">
        <f>VLOOKUP(C2510,Active!C$21:E$693,3,FALSE)</f>
        <v>#N/A</v>
      </c>
      <c r="F2510" s="21" t="s">
        <v>9287</v>
      </c>
      <c r="G2510" s="19" t="str">
        <f t="shared" si="238"/>
        <v>41367.982</v>
      </c>
      <c r="H2510" s="15">
        <f t="shared" si="239"/>
        <v>-1533</v>
      </c>
      <c r="I2510" s="48" t="s">
        <v>6598</v>
      </c>
      <c r="J2510" s="49" t="s">
        <v>6599</v>
      </c>
      <c r="K2510" s="48">
        <v>-1533</v>
      </c>
      <c r="L2510" s="48" t="s">
        <v>10504</v>
      </c>
      <c r="M2510" s="49" t="s">
        <v>9369</v>
      </c>
      <c r="N2510" s="49"/>
      <c r="O2510" s="50" t="s">
        <v>5913</v>
      </c>
      <c r="P2510" s="51" t="s">
        <v>10893</v>
      </c>
    </row>
    <row r="2511" spans="1:16" ht="13.5" thickBot="1" x14ac:dyDescent="0.25">
      <c r="A2511" s="15" t="str">
        <f t="shared" si="234"/>
        <v> AVSJ 5.32 </v>
      </c>
      <c r="B2511" s="21" t="str">
        <f t="shared" si="235"/>
        <v>I</v>
      </c>
      <c r="C2511" s="15">
        <f t="shared" si="236"/>
        <v>41377.555</v>
      </c>
      <c r="D2511" s="19" t="str">
        <f t="shared" si="237"/>
        <v>vis</v>
      </c>
      <c r="E2511" s="47" t="e">
        <f>VLOOKUP(C2511,Active!C$21:E$693,3,FALSE)</f>
        <v>#N/A</v>
      </c>
      <c r="F2511" s="21" t="s">
        <v>9287</v>
      </c>
      <c r="G2511" s="19" t="str">
        <f t="shared" si="238"/>
        <v>41377.555</v>
      </c>
      <c r="H2511" s="15">
        <f t="shared" si="239"/>
        <v>-1525</v>
      </c>
      <c r="I2511" s="48" t="s">
        <v>6600</v>
      </c>
      <c r="J2511" s="49" t="s">
        <v>6601</v>
      </c>
      <c r="K2511" s="48">
        <v>-1525</v>
      </c>
      <c r="L2511" s="48" t="s">
        <v>10817</v>
      </c>
      <c r="M2511" s="49" t="s">
        <v>9369</v>
      </c>
      <c r="N2511" s="49"/>
      <c r="O2511" s="50" t="s">
        <v>9796</v>
      </c>
      <c r="P2511" s="50" t="s">
        <v>9831</v>
      </c>
    </row>
    <row r="2512" spans="1:16" ht="13.5" thickBot="1" x14ac:dyDescent="0.25">
      <c r="A2512" s="15" t="str">
        <f t="shared" si="234"/>
        <v> JBAA 83.452 </v>
      </c>
      <c r="B2512" s="21" t="str">
        <f t="shared" si="235"/>
        <v>I</v>
      </c>
      <c r="C2512" s="15">
        <f t="shared" si="236"/>
        <v>41382.336000000003</v>
      </c>
      <c r="D2512" s="19" t="str">
        <f t="shared" si="237"/>
        <v>vis</v>
      </c>
      <c r="E2512" s="47" t="e">
        <f>VLOOKUP(C2512,Active!C$21:E$693,3,FALSE)</f>
        <v>#N/A</v>
      </c>
      <c r="F2512" s="21" t="s">
        <v>9287</v>
      </c>
      <c r="G2512" s="19" t="str">
        <f t="shared" si="238"/>
        <v>41382.336</v>
      </c>
      <c r="H2512" s="15">
        <f t="shared" si="239"/>
        <v>-1521</v>
      </c>
      <c r="I2512" s="48" t="s">
        <v>6602</v>
      </c>
      <c r="J2512" s="49" t="s">
        <v>6603</v>
      </c>
      <c r="K2512" s="48">
        <v>-1521</v>
      </c>
      <c r="L2512" s="48" t="s">
        <v>10817</v>
      </c>
      <c r="M2512" s="49" t="s">
        <v>9369</v>
      </c>
      <c r="N2512" s="49"/>
      <c r="O2512" s="50" t="s">
        <v>6604</v>
      </c>
      <c r="P2512" s="50" t="s">
        <v>6579</v>
      </c>
    </row>
    <row r="2513" spans="1:16" ht="13.5" thickBot="1" x14ac:dyDescent="0.25">
      <c r="A2513" s="15" t="str">
        <f t="shared" si="234"/>
        <v> JBAA 83.453 </v>
      </c>
      <c r="B2513" s="21" t="str">
        <f t="shared" si="235"/>
        <v>I</v>
      </c>
      <c r="C2513" s="15">
        <f t="shared" si="236"/>
        <v>41382.338000000003</v>
      </c>
      <c r="D2513" s="19" t="str">
        <f t="shared" si="237"/>
        <v>vis</v>
      </c>
      <c r="E2513" s="47" t="e">
        <f>VLOOKUP(C2513,Active!C$21:E$693,3,FALSE)</f>
        <v>#N/A</v>
      </c>
      <c r="F2513" s="21" t="s">
        <v>9287</v>
      </c>
      <c r="G2513" s="19" t="str">
        <f t="shared" si="238"/>
        <v>41382.338</v>
      </c>
      <c r="H2513" s="15">
        <f t="shared" si="239"/>
        <v>-1521</v>
      </c>
      <c r="I2513" s="48" t="s">
        <v>6605</v>
      </c>
      <c r="J2513" s="49" t="s">
        <v>6606</v>
      </c>
      <c r="K2513" s="48">
        <v>-1521</v>
      </c>
      <c r="L2513" s="48" t="s">
        <v>10685</v>
      </c>
      <c r="M2513" s="49" t="s">
        <v>9369</v>
      </c>
      <c r="N2513" s="49"/>
      <c r="O2513" s="50" t="s">
        <v>6607</v>
      </c>
      <c r="P2513" s="50" t="s">
        <v>6608</v>
      </c>
    </row>
    <row r="2514" spans="1:16" ht="13.5" thickBot="1" x14ac:dyDescent="0.25">
      <c r="A2514" s="15" t="str">
        <f t="shared" si="234"/>
        <v>BAVM 26 </v>
      </c>
      <c r="B2514" s="21" t="str">
        <f t="shared" si="235"/>
        <v>I</v>
      </c>
      <c r="C2514" s="15">
        <f t="shared" si="236"/>
        <v>41382.338000000003</v>
      </c>
      <c r="D2514" s="19" t="str">
        <f t="shared" si="237"/>
        <v>vis</v>
      </c>
      <c r="E2514" s="47" t="e">
        <f>VLOOKUP(C2514,Active!C$21:E$693,3,FALSE)</f>
        <v>#N/A</v>
      </c>
      <c r="F2514" s="21" t="s">
        <v>9287</v>
      </c>
      <c r="G2514" s="19" t="str">
        <f t="shared" si="238"/>
        <v>41382.338</v>
      </c>
      <c r="H2514" s="15">
        <f t="shared" si="239"/>
        <v>-1521</v>
      </c>
      <c r="I2514" s="48" t="s">
        <v>6605</v>
      </c>
      <c r="J2514" s="49" t="s">
        <v>6606</v>
      </c>
      <c r="K2514" s="48">
        <v>-1521</v>
      </c>
      <c r="L2514" s="48" t="s">
        <v>10685</v>
      </c>
      <c r="M2514" s="49" t="s">
        <v>9369</v>
      </c>
      <c r="N2514" s="49"/>
      <c r="O2514" s="50" t="s">
        <v>9904</v>
      </c>
      <c r="P2514" s="51" t="s">
        <v>9647</v>
      </c>
    </row>
    <row r="2515" spans="1:16" ht="13.5" thickBot="1" x14ac:dyDescent="0.25">
      <c r="A2515" s="15" t="str">
        <f t="shared" si="234"/>
        <v>BAVM 26 </v>
      </c>
      <c r="B2515" s="21" t="str">
        <f t="shared" si="235"/>
        <v>I</v>
      </c>
      <c r="C2515" s="15">
        <f t="shared" si="236"/>
        <v>41388.305</v>
      </c>
      <c r="D2515" s="19" t="str">
        <f t="shared" si="237"/>
        <v>vis</v>
      </c>
      <c r="E2515" s="47" t="e">
        <f>VLOOKUP(C2515,Active!C$21:E$693,3,FALSE)</f>
        <v>#N/A</v>
      </c>
      <c r="F2515" s="21" t="s">
        <v>9287</v>
      </c>
      <c r="G2515" s="19" t="str">
        <f t="shared" si="238"/>
        <v>41388.305</v>
      </c>
      <c r="H2515" s="15">
        <f t="shared" si="239"/>
        <v>-1516</v>
      </c>
      <c r="I2515" s="48" t="s">
        <v>6609</v>
      </c>
      <c r="J2515" s="49" t="s">
        <v>6610</v>
      </c>
      <c r="K2515" s="48">
        <v>-1516</v>
      </c>
      <c r="L2515" s="48" t="s">
        <v>10586</v>
      </c>
      <c r="M2515" s="49" t="s">
        <v>9369</v>
      </c>
      <c r="N2515" s="49"/>
      <c r="O2515" s="50" t="s">
        <v>6611</v>
      </c>
      <c r="P2515" s="51" t="s">
        <v>9647</v>
      </c>
    </row>
    <row r="2516" spans="1:16" ht="13.5" thickBot="1" x14ac:dyDescent="0.25">
      <c r="A2516" s="15" t="str">
        <f t="shared" si="234"/>
        <v>BAVM 26 </v>
      </c>
      <c r="B2516" s="21" t="str">
        <f t="shared" si="235"/>
        <v>I</v>
      </c>
      <c r="C2516" s="15">
        <f t="shared" si="236"/>
        <v>41388.311999999998</v>
      </c>
      <c r="D2516" s="19" t="str">
        <f t="shared" si="237"/>
        <v>vis</v>
      </c>
      <c r="E2516" s="47" t="e">
        <f>VLOOKUP(C2516,Active!C$21:E$693,3,FALSE)</f>
        <v>#N/A</v>
      </c>
      <c r="F2516" s="21" t="s">
        <v>9287</v>
      </c>
      <c r="G2516" s="19" t="str">
        <f t="shared" si="238"/>
        <v>41388.312</v>
      </c>
      <c r="H2516" s="15">
        <f t="shared" si="239"/>
        <v>-1516</v>
      </c>
      <c r="I2516" s="48" t="s">
        <v>6612</v>
      </c>
      <c r="J2516" s="49" t="s">
        <v>6613</v>
      </c>
      <c r="K2516" s="48">
        <v>-1516</v>
      </c>
      <c r="L2516" s="48" t="s">
        <v>10817</v>
      </c>
      <c r="M2516" s="49" t="s">
        <v>9369</v>
      </c>
      <c r="N2516" s="49"/>
      <c r="O2516" s="50" t="s">
        <v>9904</v>
      </c>
      <c r="P2516" s="51" t="s">
        <v>9647</v>
      </c>
    </row>
    <row r="2517" spans="1:16" ht="13.5" thickBot="1" x14ac:dyDescent="0.25">
      <c r="A2517" s="15" t="str">
        <f t="shared" si="234"/>
        <v>BAVM 26 </v>
      </c>
      <c r="B2517" s="21" t="str">
        <f t="shared" si="235"/>
        <v>I</v>
      </c>
      <c r="C2517" s="15">
        <f t="shared" si="236"/>
        <v>41388.311999999998</v>
      </c>
      <c r="D2517" s="19" t="str">
        <f t="shared" si="237"/>
        <v>vis</v>
      </c>
      <c r="E2517" s="47" t="e">
        <f>VLOOKUP(C2517,Active!C$21:E$693,3,FALSE)</f>
        <v>#N/A</v>
      </c>
      <c r="F2517" s="21" t="s">
        <v>9287</v>
      </c>
      <c r="G2517" s="19" t="str">
        <f t="shared" si="238"/>
        <v>41388.312</v>
      </c>
      <c r="H2517" s="15">
        <f t="shared" si="239"/>
        <v>-1516</v>
      </c>
      <c r="I2517" s="48" t="s">
        <v>6612</v>
      </c>
      <c r="J2517" s="49" t="s">
        <v>6613</v>
      </c>
      <c r="K2517" s="48">
        <v>-1516</v>
      </c>
      <c r="L2517" s="48" t="s">
        <v>10817</v>
      </c>
      <c r="M2517" s="49" t="s">
        <v>9369</v>
      </c>
      <c r="N2517" s="49"/>
      <c r="O2517" s="50" t="s">
        <v>11589</v>
      </c>
      <c r="P2517" s="51" t="s">
        <v>9647</v>
      </c>
    </row>
    <row r="2518" spans="1:16" ht="13.5" thickBot="1" x14ac:dyDescent="0.25">
      <c r="A2518" s="15" t="str">
        <f t="shared" si="234"/>
        <v>BAVM 26 </v>
      </c>
      <c r="B2518" s="21" t="str">
        <f t="shared" si="235"/>
        <v>I</v>
      </c>
      <c r="C2518" s="15">
        <f t="shared" si="236"/>
        <v>41389.495000000003</v>
      </c>
      <c r="D2518" s="19" t="str">
        <f t="shared" si="237"/>
        <v>vis</v>
      </c>
      <c r="E2518" s="47" t="e">
        <f>VLOOKUP(C2518,Active!C$21:E$693,3,FALSE)</f>
        <v>#N/A</v>
      </c>
      <c r="F2518" s="21" t="s">
        <v>9287</v>
      </c>
      <c r="G2518" s="19" t="str">
        <f t="shared" si="238"/>
        <v>41389.495</v>
      </c>
      <c r="H2518" s="15">
        <f t="shared" si="239"/>
        <v>-1515</v>
      </c>
      <c r="I2518" s="48" t="s">
        <v>6614</v>
      </c>
      <c r="J2518" s="49" t="s">
        <v>6615</v>
      </c>
      <c r="K2518" s="48">
        <v>-1515</v>
      </c>
      <c r="L2518" s="48" t="s">
        <v>10391</v>
      </c>
      <c r="M2518" s="49" t="s">
        <v>9369</v>
      </c>
      <c r="N2518" s="49"/>
      <c r="O2518" s="50" t="s">
        <v>6616</v>
      </c>
      <c r="P2518" s="51" t="s">
        <v>9647</v>
      </c>
    </row>
    <row r="2519" spans="1:16" ht="13.5" thickBot="1" x14ac:dyDescent="0.25">
      <c r="A2519" s="15" t="str">
        <f t="shared" si="234"/>
        <v>BAVM 26 </v>
      </c>
      <c r="B2519" s="21" t="str">
        <f t="shared" si="235"/>
        <v>I</v>
      </c>
      <c r="C2519" s="15">
        <f t="shared" si="236"/>
        <v>41389.502</v>
      </c>
      <c r="D2519" s="19" t="str">
        <f t="shared" si="237"/>
        <v>vis</v>
      </c>
      <c r="E2519" s="47" t="e">
        <f>VLOOKUP(C2519,Active!C$21:E$693,3,FALSE)</f>
        <v>#N/A</v>
      </c>
      <c r="F2519" s="21" t="s">
        <v>9287</v>
      </c>
      <c r="G2519" s="19" t="str">
        <f t="shared" si="238"/>
        <v>41389.502</v>
      </c>
      <c r="H2519" s="15">
        <f t="shared" si="239"/>
        <v>-1515</v>
      </c>
      <c r="I2519" s="48" t="s">
        <v>6617</v>
      </c>
      <c r="J2519" s="49" t="s">
        <v>6618</v>
      </c>
      <c r="K2519" s="48">
        <v>-1515</v>
      </c>
      <c r="L2519" s="48" t="s">
        <v>10631</v>
      </c>
      <c r="M2519" s="49" t="s">
        <v>9369</v>
      </c>
      <c r="N2519" s="49"/>
      <c r="O2519" s="50" t="s">
        <v>6611</v>
      </c>
      <c r="P2519" s="51" t="s">
        <v>9647</v>
      </c>
    </row>
    <row r="2520" spans="1:16" ht="13.5" thickBot="1" x14ac:dyDescent="0.25">
      <c r="A2520" s="15" t="str">
        <f t="shared" si="234"/>
        <v>BAVM 26 </v>
      </c>
      <c r="B2520" s="21" t="str">
        <f t="shared" si="235"/>
        <v>I</v>
      </c>
      <c r="C2520" s="15">
        <f t="shared" si="236"/>
        <v>41394.279000000002</v>
      </c>
      <c r="D2520" s="19" t="str">
        <f t="shared" si="237"/>
        <v>vis</v>
      </c>
      <c r="E2520" s="47" t="e">
        <f>VLOOKUP(C2520,Active!C$21:E$693,3,FALSE)</f>
        <v>#N/A</v>
      </c>
      <c r="F2520" s="21" t="s">
        <v>9287</v>
      </c>
      <c r="G2520" s="19" t="str">
        <f t="shared" si="238"/>
        <v>41394.279</v>
      </c>
      <c r="H2520" s="15">
        <f t="shared" si="239"/>
        <v>-1511</v>
      </c>
      <c r="I2520" s="48" t="s">
        <v>6619</v>
      </c>
      <c r="J2520" s="49" t="s">
        <v>6620</v>
      </c>
      <c r="K2520" s="48">
        <v>-1511</v>
      </c>
      <c r="L2520" s="48" t="s">
        <v>10509</v>
      </c>
      <c r="M2520" s="49" t="s">
        <v>9369</v>
      </c>
      <c r="N2520" s="49"/>
      <c r="O2520" s="50" t="s">
        <v>6611</v>
      </c>
      <c r="P2520" s="51" t="s">
        <v>9647</v>
      </c>
    </row>
    <row r="2521" spans="1:16" ht="13.5" thickBot="1" x14ac:dyDescent="0.25">
      <c r="A2521" s="15" t="str">
        <f t="shared" si="234"/>
        <v>BAVM 26 </v>
      </c>
      <c r="B2521" s="21" t="str">
        <f t="shared" si="235"/>
        <v>I</v>
      </c>
      <c r="C2521" s="15">
        <f t="shared" si="236"/>
        <v>41395.481</v>
      </c>
      <c r="D2521" s="19" t="str">
        <f t="shared" si="237"/>
        <v>vis</v>
      </c>
      <c r="E2521" s="47" t="e">
        <f>VLOOKUP(C2521,Active!C$21:E$693,3,FALSE)</f>
        <v>#N/A</v>
      </c>
      <c r="F2521" s="21" t="s">
        <v>9287</v>
      </c>
      <c r="G2521" s="19" t="str">
        <f t="shared" si="238"/>
        <v>41395.481</v>
      </c>
      <c r="H2521" s="15">
        <f t="shared" si="239"/>
        <v>-1510</v>
      </c>
      <c r="I2521" s="48" t="s">
        <v>6621</v>
      </c>
      <c r="J2521" s="49" t="s">
        <v>6622</v>
      </c>
      <c r="K2521" s="48">
        <v>-1510</v>
      </c>
      <c r="L2521" s="48" t="s">
        <v>7644</v>
      </c>
      <c r="M2521" s="49" t="s">
        <v>9369</v>
      </c>
      <c r="N2521" s="49"/>
      <c r="O2521" s="50" t="s">
        <v>6611</v>
      </c>
      <c r="P2521" s="51" t="s">
        <v>9647</v>
      </c>
    </row>
    <row r="2522" spans="1:16" ht="13.5" thickBot="1" x14ac:dyDescent="0.25">
      <c r="A2522" s="15" t="str">
        <f t="shared" si="234"/>
        <v>BAVM 26 </v>
      </c>
      <c r="B2522" s="21" t="str">
        <f t="shared" si="235"/>
        <v>I</v>
      </c>
      <c r="C2522" s="15">
        <f t="shared" si="236"/>
        <v>41395.483</v>
      </c>
      <c r="D2522" s="19" t="str">
        <f t="shared" si="237"/>
        <v>vis</v>
      </c>
      <c r="E2522" s="47" t="e">
        <f>VLOOKUP(C2522,Active!C$21:E$693,3,FALSE)</f>
        <v>#N/A</v>
      </c>
      <c r="F2522" s="21" t="s">
        <v>9287</v>
      </c>
      <c r="G2522" s="19" t="str">
        <f t="shared" si="238"/>
        <v>41395.483</v>
      </c>
      <c r="H2522" s="15">
        <f t="shared" si="239"/>
        <v>-1510</v>
      </c>
      <c r="I2522" s="48" t="s">
        <v>6623</v>
      </c>
      <c r="J2522" s="49" t="s">
        <v>6624</v>
      </c>
      <c r="K2522" s="48">
        <v>-1510</v>
      </c>
      <c r="L2522" s="48" t="s">
        <v>10634</v>
      </c>
      <c r="M2522" s="49" t="s">
        <v>9369</v>
      </c>
      <c r="N2522" s="49"/>
      <c r="O2522" s="50" t="s">
        <v>8306</v>
      </c>
      <c r="P2522" s="51" t="s">
        <v>9647</v>
      </c>
    </row>
    <row r="2523" spans="1:16" ht="13.5" thickBot="1" x14ac:dyDescent="0.25">
      <c r="A2523" s="15" t="str">
        <f t="shared" si="234"/>
        <v> JBAA 83.453 </v>
      </c>
      <c r="B2523" s="21" t="str">
        <f t="shared" si="235"/>
        <v>I</v>
      </c>
      <c r="C2523" s="15">
        <f t="shared" si="236"/>
        <v>41401.453000000001</v>
      </c>
      <c r="D2523" s="19" t="str">
        <f t="shared" si="237"/>
        <v>vis</v>
      </c>
      <c r="E2523" s="47" t="e">
        <f>VLOOKUP(C2523,Active!C$21:E$693,3,FALSE)</f>
        <v>#N/A</v>
      </c>
      <c r="F2523" s="21" t="s">
        <v>9287</v>
      </c>
      <c r="G2523" s="19" t="str">
        <f t="shared" si="238"/>
        <v>41401.453</v>
      </c>
      <c r="H2523" s="15">
        <f t="shared" si="239"/>
        <v>-1505</v>
      </c>
      <c r="I2523" s="48" t="s">
        <v>6627</v>
      </c>
      <c r="J2523" s="49" t="s">
        <v>6628</v>
      </c>
      <c r="K2523" s="48">
        <v>-1505</v>
      </c>
      <c r="L2523" s="48" t="s">
        <v>10586</v>
      </c>
      <c r="M2523" s="49" t="s">
        <v>9369</v>
      </c>
      <c r="N2523" s="49"/>
      <c r="O2523" s="50" t="s">
        <v>6604</v>
      </c>
      <c r="P2523" s="50" t="s">
        <v>6608</v>
      </c>
    </row>
    <row r="2524" spans="1:16" ht="13.5" thickBot="1" x14ac:dyDescent="0.25">
      <c r="A2524" s="15" t="str">
        <f t="shared" si="234"/>
        <v>BAVM 26 </v>
      </c>
      <c r="B2524" s="21" t="str">
        <f t="shared" si="235"/>
        <v>I</v>
      </c>
      <c r="C2524" s="15">
        <f t="shared" si="236"/>
        <v>41401.46</v>
      </c>
      <c r="D2524" s="19" t="str">
        <f t="shared" si="237"/>
        <v>vis</v>
      </c>
      <c r="E2524" s="47" t="e">
        <f>VLOOKUP(C2524,Active!C$21:E$693,3,FALSE)</f>
        <v>#N/A</v>
      </c>
      <c r="F2524" s="21" t="s">
        <v>9287</v>
      </c>
      <c r="G2524" s="19" t="str">
        <f t="shared" si="238"/>
        <v>41401.460</v>
      </c>
      <c r="H2524" s="15">
        <f t="shared" si="239"/>
        <v>-1505</v>
      </c>
      <c r="I2524" s="48" t="s">
        <v>6632</v>
      </c>
      <c r="J2524" s="49" t="s">
        <v>6633</v>
      </c>
      <c r="K2524" s="48">
        <v>-1505</v>
      </c>
      <c r="L2524" s="48" t="s">
        <v>10817</v>
      </c>
      <c r="M2524" s="49" t="s">
        <v>9369</v>
      </c>
      <c r="N2524" s="49"/>
      <c r="O2524" s="50" t="s">
        <v>6634</v>
      </c>
      <c r="P2524" s="51" t="s">
        <v>9647</v>
      </c>
    </row>
    <row r="2525" spans="1:16" ht="13.5" thickBot="1" x14ac:dyDescent="0.25">
      <c r="A2525" s="15" t="str">
        <f t="shared" si="234"/>
        <v> JBAA 83.453 </v>
      </c>
      <c r="B2525" s="21" t="str">
        <f t="shared" si="235"/>
        <v>I</v>
      </c>
      <c r="C2525" s="15">
        <f t="shared" si="236"/>
        <v>41401.461000000003</v>
      </c>
      <c r="D2525" s="19" t="str">
        <f t="shared" si="237"/>
        <v>vis</v>
      </c>
      <c r="E2525" s="47" t="e">
        <f>VLOOKUP(C2525,Active!C$21:E$693,3,FALSE)</f>
        <v>#N/A</v>
      </c>
      <c r="F2525" s="21" t="s">
        <v>9287</v>
      </c>
      <c r="G2525" s="19" t="str">
        <f t="shared" si="238"/>
        <v>41401.461</v>
      </c>
      <c r="H2525" s="15">
        <f t="shared" si="239"/>
        <v>-1505</v>
      </c>
      <c r="I2525" s="48" t="s">
        <v>6635</v>
      </c>
      <c r="J2525" s="49" t="s">
        <v>6636</v>
      </c>
      <c r="K2525" s="48">
        <v>-1505</v>
      </c>
      <c r="L2525" s="48" t="s">
        <v>10615</v>
      </c>
      <c r="M2525" s="49" t="s">
        <v>9369</v>
      </c>
      <c r="N2525" s="49"/>
      <c r="O2525" s="50" t="s">
        <v>6637</v>
      </c>
      <c r="P2525" s="50" t="s">
        <v>6608</v>
      </c>
    </row>
    <row r="2526" spans="1:16" ht="13.5" thickBot="1" x14ac:dyDescent="0.25">
      <c r="A2526" s="15" t="str">
        <f t="shared" si="234"/>
        <v>BAVM 26 </v>
      </c>
      <c r="B2526" s="21" t="str">
        <f t="shared" si="235"/>
        <v>I</v>
      </c>
      <c r="C2526" s="15">
        <f t="shared" si="236"/>
        <v>41419.375999999997</v>
      </c>
      <c r="D2526" s="19" t="str">
        <f t="shared" si="237"/>
        <v>vis</v>
      </c>
      <c r="E2526" s="47" t="e">
        <f>VLOOKUP(C2526,Active!C$21:E$693,3,FALSE)</f>
        <v>#N/A</v>
      </c>
      <c r="F2526" s="21" t="s">
        <v>9287</v>
      </c>
      <c r="G2526" s="19" t="str">
        <f t="shared" si="238"/>
        <v>41419.376</v>
      </c>
      <c r="H2526" s="15">
        <f t="shared" si="239"/>
        <v>-1490</v>
      </c>
      <c r="I2526" s="48" t="s">
        <v>6642</v>
      </c>
      <c r="J2526" s="49" t="s">
        <v>6643</v>
      </c>
      <c r="K2526" s="48">
        <v>-1490</v>
      </c>
      <c r="L2526" s="48" t="s">
        <v>10391</v>
      </c>
      <c r="M2526" s="49" t="s">
        <v>9369</v>
      </c>
      <c r="N2526" s="49"/>
      <c r="O2526" s="50" t="s">
        <v>6616</v>
      </c>
      <c r="P2526" s="51" t="s">
        <v>9647</v>
      </c>
    </row>
    <row r="2527" spans="1:16" ht="13.5" thickBot="1" x14ac:dyDescent="0.25">
      <c r="A2527" s="15" t="str">
        <f t="shared" si="234"/>
        <v> AVSJ 5.32 </v>
      </c>
      <c r="B2527" s="21" t="str">
        <f t="shared" si="235"/>
        <v>I</v>
      </c>
      <c r="C2527" s="15">
        <f t="shared" si="236"/>
        <v>41433.728999999999</v>
      </c>
      <c r="D2527" s="19" t="str">
        <f t="shared" si="237"/>
        <v>vis</v>
      </c>
      <c r="E2527" s="47" t="e">
        <f>VLOOKUP(C2527,Active!C$21:E$693,3,FALSE)</f>
        <v>#N/A</v>
      </c>
      <c r="F2527" s="21" t="s">
        <v>9287</v>
      </c>
      <c r="G2527" s="19" t="str">
        <f t="shared" si="238"/>
        <v>41433.729</v>
      </c>
      <c r="H2527" s="15">
        <f t="shared" si="239"/>
        <v>-1478</v>
      </c>
      <c r="I2527" s="48" t="s">
        <v>6644</v>
      </c>
      <c r="J2527" s="49" t="s">
        <v>6645</v>
      </c>
      <c r="K2527" s="48">
        <v>-1478</v>
      </c>
      <c r="L2527" s="48" t="s">
        <v>7644</v>
      </c>
      <c r="M2527" s="49" t="s">
        <v>9369</v>
      </c>
      <c r="N2527" s="49"/>
      <c r="O2527" s="50" t="s">
        <v>5840</v>
      </c>
      <c r="P2527" s="50" t="s">
        <v>9831</v>
      </c>
    </row>
    <row r="2528" spans="1:16" ht="13.5" thickBot="1" x14ac:dyDescent="0.25">
      <c r="A2528" s="15" t="str">
        <f t="shared" si="234"/>
        <v>BAVM 26 </v>
      </c>
      <c r="B2528" s="21" t="str">
        <f t="shared" si="235"/>
        <v>I</v>
      </c>
      <c r="C2528" s="15">
        <f t="shared" si="236"/>
        <v>41456.43</v>
      </c>
      <c r="D2528" s="19" t="str">
        <f t="shared" si="237"/>
        <v>vis</v>
      </c>
      <c r="E2528" s="47" t="e">
        <f>VLOOKUP(C2528,Active!C$21:E$693,3,FALSE)</f>
        <v>#N/A</v>
      </c>
      <c r="F2528" s="21" t="s">
        <v>9287</v>
      </c>
      <c r="G2528" s="19" t="str">
        <f t="shared" si="238"/>
        <v>41456.430</v>
      </c>
      <c r="H2528" s="15">
        <f t="shared" si="239"/>
        <v>-1459</v>
      </c>
      <c r="I2528" s="48" t="s">
        <v>6646</v>
      </c>
      <c r="J2528" s="49" t="s">
        <v>6647</v>
      </c>
      <c r="K2528" s="48">
        <v>-1459</v>
      </c>
      <c r="L2528" s="48" t="s">
        <v>10504</v>
      </c>
      <c r="M2528" s="49" t="s">
        <v>9369</v>
      </c>
      <c r="N2528" s="49"/>
      <c r="O2528" s="50" t="s">
        <v>6611</v>
      </c>
      <c r="P2528" s="51" t="s">
        <v>9647</v>
      </c>
    </row>
    <row r="2529" spans="1:16" ht="13.5" thickBot="1" x14ac:dyDescent="0.25">
      <c r="A2529" s="15" t="str">
        <f t="shared" si="234"/>
        <v>BAVM 26 </v>
      </c>
      <c r="B2529" s="21" t="str">
        <f t="shared" si="235"/>
        <v>I</v>
      </c>
      <c r="C2529" s="15">
        <f t="shared" si="236"/>
        <v>41456.434000000001</v>
      </c>
      <c r="D2529" s="19" t="str">
        <f t="shared" si="237"/>
        <v>vis</v>
      </c>
      <c r="E2529" s="47" t="e">
        <f>VLOOKUP(C2529,Active!C$21:E$693,3,FALSE)</f>
        <v>#N/A</v>
      </c>
      <c r="F2529" s="21" t="s">
        <v>9287</v>
      </c>
      <c r="G2529" s="19" t="str">
        <f t="shared" si="238"/>
        <v>41456.434</v>
      </c>
      <c r="H2529" s="15">
        <f t="shared" si="239"/>
        <v>-1459</v>
      </c>
      <c r="I2529" s="48" t="s">
        <v>6648</v>
      </c>
      <c r="J2529" s="49" t="s">
        <v>6649</v>
      </c>
      <c r="K2529" s="48">
        <v>-1459</v>
      </c>
      <c r="L2529" s="48" t="s">
        <v>10586</v>
      </c>
      <c r="M2529" s="49" t="s">
        <v>9369</v>
      </c>
      <c r="N2529" s="49"/>
      <c r="O2529" s="50" t="s">
        <v>6616</v>
      </c>
      <c r="P2529" s="51" t="s">
        <v>9647</v>
      </c>
    </row>
    <row r="2530" spans="1:16" ht="13.5" thickBot="1" x14ac:dyDescent="0.25">
      <c r="A2530" s="15" t="str">
        <f t="shared" si="234"/>
        <v>BAVM 26 </v>
      </c>
      <c r="B2530" s="21" t="str">
        <f t="shared" si="235"/>
        <v>I</v>
      </c>
      <c r="C2530" s="15">
        <f t="shared" si="236"/>
        <v>41511.415999999997</v>
      </c>
      <c r="D2530" s="19" t="str">
        <f t="shared" si="237"/>
        <v>vis</v>
      </c>
      <c r="E2530" s="47" t="e">
        <f>VLOOKUP(C2530,Active!C$21:E$693,3,FALSE)</f>
        <v>#N/A</v>
      </c>
      <c r="F2530" s="21" t="s">
        <v>9287</v>
      </c>
      <c r="G2530" s="19" t="str">
        <f t="shared" si="238"/>
        <v>41511.416</v>
      </c>
      <c r="H2530" s="15">
        <f t="shared" si="239"/>
        <v>-1413</v>
      </c>
      <c r="I2530" s="48" t="s">
        <v>6658</v>
      </c>
      <c r="J2530" s="49" t="s">
        <v>6659</v>
      </c>
      <c r="K2530" s="48">
        <v>-1413</v>
      </c>
      <c r="L2530" s="48" t="s">
        <v>10660</v>
      </c>
      <c r="M2530" s="49" t="s">
        <v>9369</v>
      </c>
      <c r="N2530" s="49"/>
      <c r="O2530" s="50" t="s">
        <v>6611</v>
      </c>
      <c r="P2530" s="51" t="s">
        <v>9647</v>
      </c>
    </row>
    <row r="2531" spans="1:16" ht="13.5" thickBot="1" x14ac:dyDescent="0.25">
      <c r="A2531" s="15" t="str">
        <f t="shared" si="234"/>
        <v>BAVM 26 </v>
      </c>
      <c r="B2531" s="21" t="str">
        <f t="shared" si="235"/>
        <v>I</v>
      </c>
      <c r="C2531" s="15">
        <f t="shared" si="236"/>
        <v>41536.508999999998</v>
      </c>
      <c r="D2531" s="19" t="str">
        <f t="shared" si="237"/>
        <v>vis</v>
      </c>
      <c r="E2531" s="47" t="e">
        <f>VLOOKUP(C2531,Active!C$21:E$693,3,FALSE)</f>
        <v>#N/A</v>
      </c>
      <c r="F2531" s="21" t="s">
        <v>9287</v>
      </c>
      <c r="G2531" s="19" t="str">
        <f t="shared" si="238"/>
        <v>41536.509</v>
      </c>
      <c r="H2531" s="15">
        <f t="shared" si="239"/>
        <v>-1392</v>
      </c>
      <c r="I2531" s="48" t="s">
        <v>6666</v>
      </c>
      <c r="J2531" s="49" t="s">
        <v>6667</v>
      </c>
      <c r="K2531" s="48">
        <v>-1392</v>
      </c>
      <c r="L2531" s="48" t="s">
        <v>10270</v>
      </c>
      <c r="M2531" s="49" t="s">
        <v>9369</v>
      </c>
      <c r="N2531" s="49"/>
      <c r="O2531" s="50" t="s">
        <v>6611</v>
      </c>
      <c r="P2531" s="51" t="s">
        <v>9647</v>
      </c>
    </row>
    <row r="2532" spans="1:16" ht="13.5" thickBot="1" x14ac:dyDescent="0.25">
      <c r="A2532" s="15" t="str">
        <f t="shared" si="234"/>
        <v> JBAA 83.453 </v>
      </c>
      <c r="B2532" s="21" t="str">
        <f t="shared" si="235"/>
        <v>I</v>
      </c>
      <c r="C2532" s="15">
        <f t="shared" si="236"/>
        <v>41542.5</v>
      </c>
      <c r="D2532" s="19" t="str">
        <f t="shared" si="237"/>
        <v>vis</v>
      </c>
      <c r="E2532" s="47" t="e">
        <f>VLOOKUP(C2532,Active!C$21:E$693,3,FALSE)</f>
        <v>#N/A</v>
      </c>
      <c r="F2532" s="21" t="s">
        <v>9287</v>
      </c>
      <c r="G2532" s="19" t="str">
        <f t="shared" si="238"/>
        <v>41542.500</v>
      </c>
      <c r="H2532" s="15">
        <f t="shared" si="239"/>
        <v>-1387</v>
      </c>
      <c r="I2532" s="48" t="s">
        <v>6683</v>
      </c>
      <c r="J2532" s="49" t="s">
        <v>6684</v>
      </c>
      <c r="K2532" s="48">
        <v>-1387</v>
      </c>
      <c r="L2532" s="48" t="s">
        <v>10615</v>
      </c>
      <c r="M2532" s="49" t="s">
        <v>9369</v>
      </c>
      <c r="N2532" s="49"/>
      <c r="O2532" s="50" t="s">
        <v>6591</v>
      </c>
      <c r="P2532" s="50" t="s">
        <v>6608</v>
      </c>
    </row>
    <row r="2533" spans="1:16" ht="13.5" thickBot="1" x14ac:dyDescent="0.25">
      <c r="A2533" s="15" t="str">
        <f t="shared" si="234"/>
        <v> JBAA 83.453 </v>
      </c>
      <c r="B2533" s="21" t="str">
        <f t="shared" si="235"/>
        <v>I</v>
      </c>
      <c r="C2533" s="15">
        <f t="shared" si="236"/>
        <v>41548.474000000002</v>
      </c>
      <c r="D2533" s="19" t="str">
        <f t="shared" si="237"/>
        <v>vis</v>
      </c>
      <c r="E2533" s="47" t="e">
        <f>VLOOKUP(C2533,Active!C$21:E$693,3,FALSE)</f>
        <v>#N/A</v>
      </c>
      <c r="F2533" s="21" t="s">
        <v>9287</v>
      </c>
      <c r="G2533" s="19" t="str">
        <f t="shared" si="238"/>
        <v>41548.474</v>
      </c>
      <c r="H2533" s="15">
        <f t="shared" si="239"/>
        <v>-1382</v>
      </c>
      <c r="I2533" s="48" t="s">
        <v>6687</v>
      </c>
      <c r="J2533" s="49" t="s">
        <v>6688</v>
      </c>
      <c r="K2533" s="48">
        <v>-1382</v>
      </c>
      <c r="L2533" s="48" t="s">
        <v>10639</v>
      </c>
      <c r="M2533" s="49" t="s">
        <v>9369</v>
      </c>
      <c r="N2533" s="49"/>
      <c r="O2533" s="50" t="s">
        <v>6501</v>
      </c>
      <c r="P2533" s="50" t="s">
        <v>6608</v>
      </c>
    </row>
    <row r="2534" spans="1:16" ht="13.5" thickBot="1" x14ac:dyDescent="0.25">
      <c r="A2534" s="15" t="str">
        <f t="shared" si="234"/>
        <v> JBAA 83.453 </v>
      </c>
      <c r="B2534" s="21" t="str">
        <f t="shared" si="235"/>
        <v>I</v>
      </c>
      <c r="C2534" s="15">
        <f t="shared" si="236"/>
        <v>41548.482000000004</v>
      </c>
      <c r="D2534" s="19" t="str">
        <f t="shared" si="237"/>
        <v>vis</v>
      </c>
      <c r="E2534" s="47" t="e">
        <f>VLOOKUP(C2534,Active!C$21:E$693,3,FALSE)</f>
        <v>#N/A</v>
      </c>
      <c r="F2534" s="21" t="s">
        <v>9287</v>
      </c>
      <c r="G2534" s="19" t="str">
        <f t="shared" si="238"/>
        <v>41548.482</v>
      </c>
      <c r="H2534" s="15">
        <f t="shared" si="239"/>
        <v>-1382</v>
      </c>
      <c r="I2534" s="48" t="s">
        <v>6689</v>
      </c>
      <c r="J2534" s="49" t="s">
        <v>6690</v>
      </c>
      <c r="K2534" s="48">
        <v>-1382</v>
      </c>
      <c r="L2534" s="48" t="s">
        <v>10710</v>
      </c>
      <c r="M2534" s="49" t="s">
        <v>9369</v>
      </c>
      <c r="N2534" s="49"/>
      <c r="O2534" s="50" t="s">
        <v>6637</v>
      </c>
      <c r="P2534" s="50" t="s">
        <v>6608</v>
      </c>
    </row>
    <row r="2535" spans="1:16" ht="13.5" thickBot="1" x14ac:dyDescent="0.25">
      <c r="A2535" s="15" t="str">
        <f t="shared" si="234"/>
        <v> JBAA 83.453 </v>
      </c>
      <c r="B2535" s="21" t="str">
        <f t="shared" si="235"/>
        <v>I</v>
      </c>
      <c r="C2535" s="15">
        <f t="shared" si="236"/>
        <v>41554.451999999997</v>
      </c>
      <c r="D2535" s="19" t="str">
        <f t="shared" si="237"/>
        <v>vis</v>
      </c>
      <c r="E2535" s="47" t="e">
        <f>VLOOKUP(C2535,Active!C$21:E$693,3,FALSE)</f>
        <v>#N/A</v>
      </c>
      <c r="F2535" s="21" t="s">
        <v>9287</v>
      </c>
      <c r="G2535" s="19" t="str">
        <f t="shared" si="238"/>
        <v>41554.452</v>
      </c>
      <c r="H2535" s="15">
        <f t="shared" si="239"/>
        <v>-1377</v>
      </c>
      <c r="I2535" s="48" t="s">
        <v>6693</v>
      </c>
      <c r="J2535" s="49" t="s">
        <v>6694</v>
      </c>
      <c r="K2535" s="48">
        <v>-1377</v>
      </c>
      <c r="L2535" s="48" t="s">
        <v>10615</v>
      </c>
      <c r="M2535" s="49" t="s">
        <v>9369</v>
      </c>
      <c r="N2535" s="49"/>
      <c r="O2535" s="50" t="s">
        <v>6695</v>
      </c>
      <c r="P2535" s="50" t="s">
        <v>6608</v>
      </c>
    </row>
    <row r="2536" spans="1:16" ht="13.5" thickBot="1" x14ac:dyDescent="0.25">
      <c r="A2536" s="15" t="str">
        <f t="shared" si="234"/>
        <v> MVS 6.126 </v>
      </c>
      <c r="B2536" s="21" t="str">
        <f t="shared" si="235"/>
        <v>I</v>
      </c>
      <c r="C2536" s="15">
        <f t="shared" si="236"/>
        <v>41560.438000000002</v>
      </c>
      <c r="D2536" s="19" t="str">
        <f t="shared" si="237"/>
        <v>vis</v>
      </c>
      <c r="E2536" s="47" t="e">
        <f>VLOOKUP(C2536,Active!C$21:E$693,3,FALSE)</f>
        <v>#N/A</v>
      </c>
      <c r="F2536" s="21" t="s">
        <v>9287</v>
      </c>
      <c r="G2536" s="19" t="str">
        <f t="shared" si="238"/>
        <v>41560.438</v>
      </c>
      <c r="H2536" s="15">
        <f t="shared" si="239"/>
        <v>-1372</v>
      </c>
      <c r="I2536" s="48" t="s">
        <v>6705</v>
      </c>
      <c r="J2536" s="49" t="s">
        <v>6706</v>
      </c>
      <c r="K2536" s="48">
        <v>-1372</v>
      </c>
      <c r="L2536" s="48" t="s">
        <v>10843</v>
      </c>
      <c r="M2536" s="49" t="s">
        <v>9369</v>
      </c>
      <c r="N2536" s="49"/>
      <c r="O2536" s="50" t="s">
        <v>6596</v>
      </c>
      <c r="P2536" s="50" t="s">
        <v>6597</v>
      </c>
    </row>
    <row r="2537" spans="1:16" ht="13.5" thickBot="1" x14ac:dyDescent="0.25">
      <c r="A2537" s="15" t="str">
        <f t="shared" si="234"/>
        <v> AVSJ 5.32 </v>
      </c>
      <c r="B2537" s="21" t="str">
        <f t="shared" si="235"/>
        <v>I</v>
      </c>
      <c r="C2537" s="15">
        <f t="shared" si="236"/>
        <v>41561.627</v>
      </c>
      <c r="D2537" s="19" t="str">
        <f t="shared" si="237"/>
        <v>vis</v>
      </c>
      <c r="E2537" s="47" t="e">
        <f>VLOOKUP(C2537,Active!C$21:E$693,3,FALSE)</f>
        <v>#N/A</v>
      </c>
      <c r="F2537" s="21" t="s">
        <v>9287</v>
      </c>
      <c r="G2537" s="19" t="str">
        <f t="shared" si="238"/>
        <v>41561.627</v>
      </c>
      <c r="H2537" s="15">
        <f t="shared" si="239"/>
        <v>-1371</v>
      </c>
      <c r="I2537" s="48" t="s">
        <v>6707</v>
      </c>
      <c r="J2537" s="49" t="s">
        <v>6708</v>
      </c>
      <c r="K2537" s="48">
        <v>-1371</v>
      </c>
      <c r="L2537" s="48" t="s">
        <v>10742</v>
      </c>
      <c r="M2537" s="49" t="s">
        <v>9369</v>
      </c>
      <c r="N2537" s="49"/>
      <c r="O2537" s="50" t="s">
        <v>6709</v>
      </c>
      <c r="P2537" s="50" t="s">
        <v>9831</v>
      </c>
    </row>
    <row r="2538" spans="1:16" ht="13.5" thickBot="1" x14ac:dyDescent="0.25">
      <c r="A2538" s="15" t="str">
        <f t="shared" si="234"/>
        <v> AVSJ 5.32 </v>
      </c>
      <c r="B2538" s="21" t="str">
        <f t="shared" si="235"/>
        <v>I</v>
      </c>
      <c r="C2538" s="15">
        <f t="shared" si="236"/>
        <v>41566.402999999998</v>
      </c>
      <c r="D2538" s="19" t="str">
        <f t="shared" si="237"/>
        <v>vis</v>
      </c>
      <c r="E2538" s="47" t="e">
        <f>VLOOKUP(C2538,Active!C$21:E$693,3,FALSE)</f>
        <v>#N/A</v>
      </c>
      <c r="F2538" s="21" t="s">
        <v>9287</v>
      </c>
      <c r="G2538" s="19" t="str">
        <f t="shared" si="238"/>
        <v>41566.403</v>
      </c>
      <c r="H2538" s="15">
        <f t="shared" si="239"/>
        <v>-1367</v>
      </c>
      <c r="I2538" s="48" t="s">
        <v>6712</v>
      </c>
      <c r="J2538" s="49" t="s">
        <v>6713</v>
      </c>
      <c r="K2538" s="48">
        <v>-1367</v>
      </c>
      <c r="L2538" s="48" t="s">
        <v>10639</v>
      </c>
      <c r="M2538" s="49" t="s">
        <v>9369</v>
      </c>
      <c r="N2538" s="49"/>
      <c r="O2538" s="50" t="s">
        <v>11401</v>
      </c>
      <c r="P2538" s="50" t="s">
        <v>9831</v>
      </c>
    </row>
    <row r="2539" spans="1:16" ht="13.5" thickBot="1" x14ac:dyDescent="0.25">
      <c r="A2539" s="15" t="str">
        <f t="shared" si="234"/>
        <v> AAP 30.261 </v>
      </c>
      <c r="B2539" s="21" t="str">
        <f t="shared" si="235"/>
        <v>I</v>
      </c>
      <c r="C2539" s="15">
        <f t="shared" si="236"/>
        <v>41566.4041</v>
      </c>
      <c r="D2539" s="19" t="str">
        <f t="shared" si="237"/>
        <v>vis</v>
      </c>
      <c r="E2539" s="47" t="e">
        <f>VLOOKUP(C2539,Active!C$21:E$693,3,FALSE)</f>
        <v>#N/A</v>
      </c>
      <c r="F2539" s="21" t="s">
        <v>9287</v>
      </c>
      <c r="G2539" s="19" t="str">
        <f t="shared" si="238"/>
        <v>41566.4041</v>
      </c>
      <c r="H2539" s="15">
        <f t="shared" si="239"/>
        <v>-1367</v>
      </c>
      <c r="I2539" s="48" t="s">
        <v>6714</v>
      </c>
      <c r="J2539" s="49" t="s">
        <v>6715</v>
      </c>
      <c r="K2539" s="48">
        <v>-1367</v>
      </c>
      <c r="L2539" s="48" t="s">
        <v>6716</v>
      </c>
      <c r="M2539" s="49" t="s">
        <v>10601</v>
      </c>
      <c r="N2539" s="49" t="s">
        <v>10602</v>
      </c>
      <c r="O2539" s="50" t="s">
        <v>6717</v>
      </c>
      <c r="P2539" s="50" t="s">
        <v>9876</v>
      </c>
    </row>
    <row r="2540" spans="1:16" ht="13.5" thickBot="1" x14ac:dyDescent="0.25">
      <c r="A2540" s="15" t="str">
        <f t="shared" si="234"/>
        <v> AVSJ 5.32 </v>
      </c>
      <c r="B2540" s="21" t="str">
        <f t="shared" si="235"/>
        <v>I</v>
      </c>
      <c r="C2540" s="15">
        <f t="shared" si="236"/>
        <v>41567.599000000002</v>
      </c>
      <c r="D2540" s="19" t="str">
        <f t="shared" si="237"/>
        <v>vis</v>
      </c>
      <c r="E2540" s="47" t="e">
        <f>VLOOKUP(C2540,Active!C$21:E$693,3,FALSE)</f>
        <v>#N/A</v>
      </c>
      <c r="F2540" s="21" t="s">
        <v>9287</v>
      </c>
      <c r="G2540" s="19" t="str">
        <f t="shared" si="238"/>
        <v>41567.599</v>
      </c>
      <c r="H2540" s="15">
        <f t="shared" si="239"/>
        <v>-1366</v>
      </c>
      <c r="I2540" s="48" t="s">
        <v>6718</v>
      </c>
      <c r="J2540" s="49" t="s">
        <v>6719</v>
      </c>
      <c r="K2540" s="48">
        <v>-1366</v>
      </c>
      <c r="L2540" s="48" t="s">
        <v>10817</v>
      </c>
      <c r="M2540" s="49" t="s">
        <v>9369</v>
      </c>
      <c r="N2540" s="49"/>
      <c r="O2540" s="50" t="s">
        <v>9808</v>
      </c>
      <c r="P2540" s="50" t="s">
        <v>9831</v>
      </c>
    </row>
    <row r="2541" spans="1:16" ht="13.5" thickBot="1" x14ac:dyDescent="0.25">
      <c r="A2541" s="15" t="str">
        <f t="shared" si="234"/>
        <v> JBAA 83.453 </v>
      </c>
      <c r="B2541" s="21" t="str">
        <f t="shared" si="235"/>
        <v>I</v>
      </c>
      <c r="C2541" s="15">
        <f t="shared" si="236"/>
        <v>41567.599999999999</v>
      </c>
      <c r="D2541" s="19" t="str">
        <f t="shared" si="237"/>
        <v>vis</v>
      </c>
      <c r="E2541" s="47" t="e">
        <f>VLOOKUP(C2541,Active!C$21:E$693,3,FALSE)</f>
        <v>#N/A</v>
      </c>
      <c r="F2541" s="21" t="s">
        <v>9287</v>
      </c>
      <c r="G2541" s="19" t="str">
        <f t="shared" si="238"/>
        <v>41567.600</v>
      </c>
      <c r="H2541" s="15">
        <f t="shared" si="239"/>
        <v>-1366</v>
      </c>
      <c r="I2541" s="48" t="s">
        <v>6720</v>
      </c>
      <c r="J2541" s="49" t="s">
        <v>6721</v>
      </c>
      <c r="K2541" s="48">
        <v>-1366</v>
      </c>
      <c r="L2541" s="48" t="s">
        <v>10615</v>
      </c>
      <c r="M2541" s="49" t="s">
        <v>9369</v>
      </c>
      <c r="N2541" s="49"/>
      <c r="O2541" s="50" t="s">
        <v>6591</v>
      </c>
      <c r="P2541" s="50" t="s">
        <v>6608</v>
      </c>
    </row>
    <row r="2542" spans="1:16" ht="13.5" thickBot="1" x14ac:dyDescent="0.25">
      <c r="A2542" s="15" t="str">
        <f t="shared" si="234"/>
        <v> AVSJ 1.54 </v>
      </c>
      <c r="B2542" s="21" t="str">
        <f t="shared" si="235"/>
        <v>I</v>
      </c>
      <c r="C2542" s="15">
        <f t="shared" si="236"/>
        <v>41580.747499999998</v>
      </c>
      <c r="D2542" s="19" t="str">
        <f t="shared" si="237"/>
        <v>vis</v>
      </c>
      <c r="E2542" s="47" t="e">
        <f>VLOOKUP(C2542,Active!C$21:E$693,3,FALSE)</f>
        <v>#N/A</v>
      </c>
      <c r="F2542" s="21" t="s">
        <v>9287</v>
      </c>
      <c r="G2542" s="19" t="str">
        <f t="shared" si="238"/>
        <v>41580.7475</v>
      </c>
      <c r="H2542" s="15">
        <f t="shared" si="239"/>
        <v>-1355</v>
      </c>
      <c r="I2542" s="48" t="s">
        <v>6726</v>
      </c>
      <c r="J2542" s="49" t="s">
        <v>6727</v>
      </c>
      <c r="K2542" s="48">
        <v>-1355</v>
      </c>
      <c r="L2542" s="48" t="s">
        <v>6012</v>
      </c>
      <c r="M2542" s="49" t="s">
        <v>10601</v>
      </c>
      <c r="N2542" s="49" t="s">
        <v>10602</v>
      </c>
      <c r="O2542" s="50" t="s">
        <v>8435</v>
      </c>
      <c r="P2542" s="50" t="s">
        <v>6728</v>
      </c>
    </row>
    <row r="2543" spans="1:16" ht="13.5" thickBot="1" x14ac:dyDescent="0.25">
      <c r="A2543" s="15" t="str">
        <f t="shared" si="234"/>
        <v> AVSJ 5.32 </v>
      </c>
      <c r="B2543" s="21" t="str">
        <f t="shared" si="235"/>
        <v>I</v>
      </c>
      <c r="C2543" s="15">
        <f t="shared" si="236"/>
        <v>41596.283000000003</v>
      </c>
      <c r="D2543" s="19" t="str">
        <f t="shared" si="237"/>
        <v>vis</v>
      </c>
      <c r="E2543" s="47" t="e">
        <f>VLOOKUP(C2543,Active!C$21:E$693,3,FALSE)</f>
        <v>#N/A</v>
      </c>
      <c r="F2543" s="21" t="s">
        <v>9287</v>
      </c>
      <c r="G2543" s="19" t="str">
        <f t="shared" si="238"/>
        <v>41596.283</v>
      </c>
      <c r="H2543" s="15">
        <f t="shared" si="239"/>
        <v>-1342</v>
      </c>
      <c r="I2543" s="48" t="s">
        <v>6737</v>
      </c>
      <c r="J2543" s="49" t="s">
        <v>6738</v>
      </c>
      <c r="K2543" s="48">
        <v>-1342</v>
      </c>
      <c r="L2543" s="48" t="s">
        <v>7644</v>
      </c>
      <c r="M2543" s="49" t="s">
        <v>9369</v>
      </c>
      <c r="N2543" s="49"/>
      <c r="O2543" s="50" t="s">
        <v>11401</v>
      </c>
      <c r="P2543" s="50" t="s">
        <v>9831</v>
      </c>
    </row>
    <row r="2544" spans="1:16" ht="13.5" thickBot="1" x14ac:dyDescent="0.25">
      <c r="A2544" s="15" t="str">
        <f t="shared" si="234"/>
        <v>BAVM 26 </v>
      </c>
      <c r="B2544" s="21" t="str">
        <f t="shared" si="235"/>
        <v>I</v>
      </c>
      <c r="C2544" s="15">
        <f t="shared" si="236"/>
        <v>41596.286</v>
      </c>
      <c r="D2544" s="19" t="str">
        <f t="shared" si="237"/>
        <v>vis</v>
      </c>
      <c r="E2544" s="47" t="e">
        <f>VLOOKUP(C2544,Active!C$21:E$693,3,FALSE)</f>
        <v>#N/A</v>
      </c>
      <c r="F2544" s="21" t="s">
        <v>9287</v>
      </c>
      <c r="G2544" s="19" t="str">
        <f t="shared" si="238"/>
        <v>41596.286</v>
      </c>
      <c r="H2544" s="15">
        <f t="shared" si="239"/>
        <v>-1342</v>
      </c>
      <c r="I2544" s="48" t="s">
        <v>6742</v>
      </c>
      <c r="J2544" s="49" t="s">
        <v>6743</v>
      </c>
      <c r="K2544" s="48">
        <v>-1342</v>
      </c>
      <c r="L2544" s="48" t="s">
        <v>10615</v>
      </c>
      <c r="M2544" s="49" t="s">
        <v>9369</v>
      </c>
      <c r="N2544" s="49"/>
      <c r="O2544" s="50" t="s">
        <v>9642</v>
      </c>
      <c r="P2544" s="51" t="s">
        <v>9647</v>
      </c>
    </row>
    <row r="2545" spans="1:16" ht="13.5" thickBot="1" x14ac:dyDescent="0.25">
      <c r="A2545" s="15" t="str">
        <f t="shared" si="234"/>
        <v> JBAA 83.453 </v>
      </c>
      <c r="B2545" s="21" t="str">
        <f t="shared" si="235"/>
        <v>I</v>
      </c>
      <c r="C2545" s="15">
        <f t="shared" si="236"/>
        <v>41597.478999999999</v>
      </c>
      <c r="D2545" s="19" t="str">
        <f t="shared" si="237"/>
        <v>vis</v>
      </c>
      <c r="E2545" s="47" t="e">
        <f>VLOOKUP(C2545,Active!C$21:E$693,3,FALSE)</f>
        <v>#N/A</v>
      </c>
      <c r="F2545" s="21" t="s">
        <v>9287</v>
      </c>
      <c r="G2545" s="19" t="str">
        <f t="shared" si="238"/>
        <v>41597.479</v>
      </c>
      <c r="H2545" s="15">
        <f t="shared" si="239"/>
        <v>-1341</v>
      </c>
      <c r="I2545" s="48" t="s">
        <v>6744</v>
      </c>
      <c r="J2545" s="49" t="s">
        <v>6745</v>
      </c>
      <c r="K2545" s="48">
        <v>-1341</v>
      </c>
      <c r="L2545" s="48" t="s">
        <v>10639</v>
      </c>
      <c r="M2545" s="49" t="s">
        <v>9369</v>
      </c>
      <c r="N2545" s="49"/>
      <c r="O2545" s="50" t="s">
        <v>6746</v>
      </c>
      <c r="P2545" s="50" t="s">
        <v>6608</v>
      </c>
    </row>
    <row r="2546" spans="1:16" ht="13.5" thickBot="1" x14ac:dyDescent="0.25">
      <c r="A2546" s="15" t="str">
        <f t="shared" si="234"/>
        <v> AVSJ 5.32 </v>
      </c>
      <c r="B2546" s="21" t="str">
        <f t="shared" si="235"/>
        <v>I</v>
      </c>
      <c r="C2546" s="15">
        <f t="shared" si="236"/>
        <v>41597.481</v>
      </c>
      <c r="D2546" s="19" t="str">
        <f t="shared" si="237"/>
        <v>vis</v>
      </c>
      <c r="E2546" s="47" t="e">
        <f>VLOOKUP(C2546,Active!C$21:E$693,3,FALSE)</f>
        <v>#N/A</v>
      </c>
      <c r="F2546" s="21" t="s">
        <v>9287</v>
      </c>
      <c r="G2546" s="19" t="str">
        <f t="shared" si="238"/>
        <v>41597.481</v>
      </c>
      <c r="H2546" s="15">
        <f t="shared" si="239"/>
        <v>-1341</v>
      </c>
      <c r="I2546" s="48" t="s">
        <v>6747</v>
      </c>
      <c r="J2546" s="49" t="s">
        <v>6748</v>
      </c>
      <c r="K2546" s="48">
        <v>-1341</v>
      </c>
      <c r="L2546" s="48" t="s">
        <v>10615</v>
      </c>
      <c r="M2546" s="49" t="s">
        <v>9369</v>
      </c>
      <c r="N2546" s="49"/>
      <c r="O2546" s="50" t="s">
        <v>11401</v>
      </c>
      <c r="P2546" s="50" t="s">
        <v>9831</v>
      </c>
    </row>
    <row r="2547" spans="1:16" ht="13.5" thickBot="1" x14ac:dyDescent="0.25">
      <c r="A2547" s="15" t="str">
        <f t="shared" si="234"/>
        <v> AVSJ 5.32 </v>
      </c>
      <c r="B2547" s="21" t="str">
        <f t="shared" si="235"/>
        <v>I</v>
      </c>
      <c r="C2547" s="15">
        <f t="shared" si="236"/>
        <v>41598.675000000003</v>
      </c>
      <c r="D2547" s="19" t="str">
        <f t="shared" si="237"/>
        <v>vis</v>
      </c>
      <c r="E2547" s="47" t="e">
        <f>VLOOKUP(C2547,Active!C$21:E$693,3,FALSE)</f>
        <v>#N/A</v>
      </c>
      <c r="F2547" s="21" t="s">
        <v>9287</v>
      </c>
      <c r="G2547" s="19" t="str">
        <f t="shared" si="238"/>
        <v>41598.675</v>
      </c>
      <c r="H2547" s="15">
        <f t="shared" si="239"/>
        <v>-1340</v>
      </c>
      <c r="I2547" s="48" t="s">
        <v>6749</v>
      </c>
      <c r="J2547" s="49" t="s">
        <v>6750</v>
      </c>
      <c r="K2547" s="48">
        <v>-1340</v>
      </c>
      <c r="L2547" s="48" t="s">
        <v>10634</v>
      </c>
      <c r="M2547" s="49" t="s">
        <v>9369</v>
      </c>
      <c r="N2547" s="49"/>
      <c r="O2547" s="50" t="s">
        <v>9796</v>
      </c>
      <c r="P2547" s="50" t="s">
        <v>9831</v>
      </c>
    </row>
    <row r="2548" spans="1:16" ht="13.5" thickBot="1" x14ac:dyDescent="0.25">
      <c r="A2548" s="15" t="str">
        <f t="shared" si="234"/>
        <v>BAVM 28 </v>
      </c>
      <c r="B2548" s="21" t="str">
        <f t="shared" si="235"/>
        <v>I</v>
      </c>
      <c r="C2548" s="15">
        <f t="shared" si="236"/>
        <v>41603.46</v>
      </c>
      <c r="D2548" s="19" t="str">
        <f t="shared" si="237"/>
        <v>vis</v>
      </c>
      <c r="E2548" s="47" t="e">
        <f>VLOOKUP(C2548,Active!C$21:E$693,3,FALSE)</f>
        <v>#N/A</v>
      </c>
      <c r="F2548" s="21" t="s">
        <v>9287</v>
      </c>
      <c r="G2548" s="19" t="str">
        <f t="shared" si="238"/>
        <v>41603.460</v>
      </c>
      <c r="H2548" s="15">
        <f t="shared" si="239"/>
        <v>-1336</v>
      </c>
      <c r="I2548" s="48" t="s">
        <v>6753</v>
      </c>
      <c r="J2548" s="49" t="s">
        <v>6754</v>
      </c>
      <c r="K2548" s="48">
        <v>-1336</v>
      </c>
      <c r="L2548" s="48" t="s">
        <v>10742</v>
      </c>
      <c r="M2548" s="49" t="s">
        <v>9369</v>
      </c>
      <c r="N2548" s="49"/>
      <c r="O2548" s="50" t="s">
        <v>9840</v>
      </c>
      <c r="P2548" s="51" t="s">
        <v>6755</v>
      </c>
    </row>
    <row r="2549" spans="1:16" ht="13.5" thickBot="1" x14ac:dyDescent="0.25">
      <c r="A2549" s="15" t="str">
        <f t="shared" si="234"/>
        <v>BAVM 26 </v>
      </c>
      <c r="B2549" s="21" t="str">
        <f t="shared" si="235"/>
        <v>I</v>
      </c>
      <c r="C2549" s="15">
        <f t="shared" si="236"/>
        <v>41603.462</v>
      </c>
      <c r="D2549" s="19" t="str">
        <f t="shared" si="237"/>
        <v>vis</v>
      </c>
      <c r="E2549" s="47" t="e">
        <f>VLOOKUP(C2549,Active!C$21:E$693,3,FALSE)</f>
        <v>#N/A</v>
      </c>
      <c r="F2549" s="21" t="s">
        <v>9287</v>
      </c>
      <c r="G2549" s="19" t="str">
        <f t="shared" si="238"/>
        <v>41603.462</v>
      </c>
      <c r="H2549" s="15">
        <f t="shared" si="239"/>
        <v>-1336</v>
      </c>
      <c r="I2549" s="48" t="s">
        <v>6756</v>
      </c>
      <c r="J2549" s="49" t="s">
        <v>6757</v>
      </c>
      <c r="K2549" s="48">
        <v>-1336</v>
      </c>
      <c r="L2549" s="48" t="s">
        <v>10775</v>
      </c>
      <c r="M2549" s="49" t="s">
        <v>9369</v>
      </c>
      <c r="N2549" s="49"/>
      <c r="O2549" s="50" t="s">
        <v>6758</v>
      </c>
      <c r="P2549" s="51" t="s">
        <v>9647</v>
      </c>
    </row>
    <row r="2550" spans="1:16" ht="13.5" thickBot="1" x14ac:dyDescent="0.25">
      <c r="A2550" s="15" t="str">
        <f t="shared" si="234"/>
        <v> AVSJ 5.32 </v>
      </c>
      <c r="B2550" s="21" t="str">
        <f t="shared" si="235"/>
        <v>I</v>
      </c>
      <c r="C2550" s="15">
        <f t="shared" si="236"/>
        <v>41604.652000000002</v>
      </c>
      <c r="D2550" s="19" t="str">
        <f t="shared" si="237"/>
        <v>vis</v>
      </c>
      <c r="E2550" s="47" t="e">
        <f>VLOOKUP(C2550,Active!C$21:E$693,3,FALSE)</f>
        <v>#N/A</v>
      </c>
      <c r="F2550" s="21" t="s">
        <v>9287</v>
      </c>
      <c r="G2550" s="19" t="str">
        <f t="shared" si="238"/>
        <v>41604.652</v>
      </c>
      <c r="H2550" s="15">
        <f t="shared" si="239"/>
        <v>-1335</v>
      </c>
      <c r="I2550" s="48" t="s">
        <v>6759</v>
      </c>
      <c r="J2550" s="49" t="s">
        <v>6760</v>
      </c>
      <c r="K2550" s="48">
        <v>-1335</v>
      </c>
      <c r="L2550" s="48" t="s">
        <v>10817</v>
      </c>
      <c r="M2550" s="49" t="s">
        <v>9369</v>
      </c>
      <c r="N2550" s="49"/>
      <c r="O2550" s="50" t="s">
        <v>9808</v>
      </c>
      <c r="P2550" s="50" t="s">
        <v>9831</v>
      </c>
    </row>
    <row r="2551" spans="1:16" ht="13.5" thickBot="1" x14ac:dyDescent="0.25">
      <c r="A2551" s="15" t="str">
        <f t="shared" si="234"/>
        <v> AAP 30.261 </v>
      </c>
      <c r="B2551" s="21" t="str">
        <f t="shared" si="235"/>
        <v>I</v>
      </c>
      <c r="C2551" s="15">
        <f t="shared" si="236"/>
        <v>41609.4329</v>
      </c>
      <c r="D2551" s="19" t="str">
        <f t="shared" si="237"/>
        <v>vis</v>
      </c>
      <c r="E2551" s="47" t="e">
        <f>VLOOKUP(C2551,Active!C$21:E$693,3,FALSE)</f>
        <v>#N/A</v>
      </c>
      <c r="F2551" s="21" t="s">
        <v>9287</v>
      </c>
      <c r="G2551" s="19" t="str">
        <f t="shared" si="238"/>
        <v>41609.4329</v>
      </c>
      <c r="H2551" s="15">
        <f t="shared" si="239"/>
        <v>-1331</v>
      </c>
      <c r="I2551" s="48" t="s">
        <v>6761</v>
      </c>
      <c r="J2551" s="49" t="s">
        <v>6762</v>
      </c>
      <c r="K2551" s="48">
        <v>-1331</v>
      </c>
      <c r="L2551" s="48" t="s">
        <v>6716</v>
      </c>
      <c r="M2551" s="49" t="s">
        <v>10601</v>
      </c>
      <c r="N2551" s="49" t="s">
        <v>10602</v>
      </c>
      <c r="O2551" s="50" t="s">
        <v>6717</v>
      </c>
      <c r="P2551" s="50" t="s">
        <v>9876</v>
      </c>
    </row>
    <row r="2552" spans="1:16" ht="13.5" thickBot="1" x14ac:dyDescent="0.25">
      <c r="A2552" s="15" t="str">
        <f t="shared" si="234"/>
        <v> AVSJ 5.32 </v>
      </c>
      <c r="B2552" s="21" t="str">
        <f t="shared" si="235"/>
        <v>I</v>
      </c>
      <c r="C2552" s="15">
        <f t="shared" si="236"/>
        <v>41628.559999999998</v>
      </c>
      <c r="D2552" s="19" t="str">
        <f t="shared" si="237"/>
        <v>vis</v>
      </c>
      <c r="E2552" s="47" t="e">
        <f>VLOOKUP(C2552,Active!C$21:E$693,3,FALSE)</f>
        <v>#N/A</v>
      </c>
      <c r="F2552" s="21" t="s">
        <v>9287</v>
      </c>
      <c r="G2552" s="19" t="str">
        <f t="shared" si="238"/>
        <v>41628.560</v>
      </c>
      <c r="H2552" s="15">
        <f t="shared" si="239"/>
        <v>-1315</v>
      </c>
      <c r="I2552" s="48" t="s">
        <v>6769</v>
      </c>
      <c r="J2552" s="49" t="s">
        <v>6770</v>
      </c>
      <c r="K2552" s="48">
        <v>-1315</v>
      </c>
      <c r="L2552" s="48" t="s">
        <v>10742</v>
      </c>
      <c r="M2552" s="49" t="s">
        <v>9369</v>
      </c>
      <c r="N2552" s="49"/>
      <c r="O2552" s="50" t="s">
        <v>9796</v>
      </c>
      <c r="P2552" s="50" t="s">
        <v>9831</v>
      </c>
    </row>
    <row r="2553" spans="1:16" ht="13.5" thickBot="1" x14ac:dyDescent="0.25">
      <c r="A2553" s="15" t="str">
        <f t="shared" si="234"/>
        <v> JBAA 83.453 </v>
      </c>
      <c r="B2553" s="21" t="str">
        <f t="shared" si="235"/>
        <v>I</v>
      </c>
      <c r="C2553" s="15">
        <f t="shared" si="236"/>
        <v>41639.317999999999</v>
      </c>
      <c r="D2553" s="19" t="str">
        <f t="shared" si="237"/>
        <v>vis</v>
      </c>
      <c r="E2553" s="47" t="e">
        <f>VLOOKUP(C2553,Active!C$21:E$693,3,FALSE)</f>
        <v>#N/A</v>
      </c>
      <c r="F2553" s="21" t="s">
        <v>9287</v>
      </c>
      <c r="G2553" s="19" t="str">
        <f t="shared" si="238"/>
        <v>41639.318</v>
      </c>
      <c r="H2553" s="15">
        <f t="shared" si="239"/>
        <v>-1306</v>
      </c>
      <c r="I2553" s="48" t="s">
        <v>6776</v>
      </c>
      <c r="J2553" s="49" t="s">
        <v>6777</v>
      </c>
      <c r="K2553" s="48">
        <v>-1306</v>
      </c>
      <c r="L2553" s="48" t="s">
        <v>10742</v>
      </c>
      <c r="M2553" s="49" t="s">
        <v>9369</v>
      </c>
      <c r="N2553" s="49"/>
      <c r="O2553" s="50" t="s">
        <v>6607</v>
      </c>
      <c r="P2553" s="50" t="s">
        <v>6608</v>
      </c>
    </row>
    <row r="2554" spans="1:16" ht="13.5" thickBot="1" x14ac:dyDescent="0.25">
      <c r="A2554" s="15" t="str">
        <f t="shared" si="234"/>
        <v> JBAA 83.453 </v>
      </c>
      <c r="B2554" s="21" t="str">
        <f t="shared" si="235"/>
        <v>I</v>
      </c>
      <c r="C2554" s="15">
        <f t="shared" si="236"/>
        <v>41639.32</v>
      </c>
      <c r="D2554" s="19" t="str">
        <f t="shared" si="237"/>
        <v>vis</v>
      </c>
      <c r="E2554" s="47" t="e">
        <f>VLOOKUP(C2554,Active!C$21:E$693,3,FALSE)</f>
        <v>#N/A</v>
      </c>
      <c r="F2554" s="21" t="s">
        <v>9287</v>
      </c>
      <c r="G2554" s="19" t="str">
        <f t="shared" si="238"/>
        <v>41639.320</v>
      </c>
      <c r="H2554" s="15">
        <f t="shared" si="239"/>
        <v>-1306</v>
      </c>
      <c r="I2554" s="48" t="s">
        <v>6778</v>
      </c>
      <c r="J2554" s="49" t="s">
        <v>6779</v>
      </c>
      <c r="K2554" s="48">
        <v>-1306</v>
      </c>
      <c r="L2554" s="48" t="s">
        <v>10775</v>
      </c>
      <c r="M2554" s="49" t="s">
        <v>9369</v>
      </c>
      <c r="N2554" s="49"/>
      <c r="O2554" s="50" t="s">
        <v>6695</v>
      </c>
      <c r="P2554" s="50" t="s">
        <v>6608</v>
      </c>
    </row>
    <row r="2555" spans="1:16" ht="13.5" thickBot="1" x14ac:dyDescent="0.25">
      <c r="A2555" s="15" t="str">
        <f t="shared" si="234"/>
        <v> JBAA 83.453 </v>
      </c>
      <c r="B2555" s="21" t="str">
        <f t="shared" si="235"/>
        <v>I</v>
      </c>
      <c r="C2555" s="15">
        <f t="shared" si="236"/>
        <v>41645.281000000003</v>
      </c>
      <c r="D2555" s="19" t="str">
        <f t="shared" si="237"/>
        <v>vis</v>
      </c>
      <c r="E2555" s="47" t="e">
        <f>VLOOKUP(C2555,Active!C$21:E$693,3,FALSE)</f>
        <v>#N/A</v>
      </c>
      <c r="F2555" s="21" t="s">
        <v>9287</v>
      </c>
      <c r="G2555" s="19" t="str">
        <f t="shared" si="238"/>
        <v>41645.281</v>
      </c>
      <c r="H2555" s="15">
        <f t="shared" si="239"/>
        <v>-1301</v>
      </c>
      <c r="I2555" s="48" t="s">
        <v>6780</v>
      </c>
      <c r="J2555" s="49" t="s">
        <v>6781</v>
      </c>
      <c r="K2555" s="48">
        <v>-1301</v>
      </c>
      <c r="L2555" s="48" t="s">
        <v>10509</v>
      </c>
      <c r="M2555" s="49" t="s">
        <v>9369</v>
      </c>
      <c r="N2555" s="49"/>
      <c r="O2555" s="50" t="s">
        <v>6607</v>
      </c>
      <c r="P2555" s="50" t="s">
        <v>6608</v>
      </c>
    </row>
    <row r="2556" spans="1:16" ht="13.5" thickBot="1" x14ac:dyDescent="0.25">
      <c r="A2556" s="15" t="str">
        <f t="shared" si="234"/>
        <v> JBAA 83.453 </v>
      </c>
      <c r="B2556" s="21" t="str">
        <f t="shared" si="235"/>
        <v>I</v>
      </c>
      <c r="C2556" s="15">
        <f t="shared" si="236"/>
        <v>41652.464</v>
      </c>
      <c r="D2556" s="19" t="str">
        <f t="shared" si="237"/>
        <v>vis</v>
      </c>
      <c r="E2556" s="47" t="e">
        <f>VLOOKUP(C2556,Active!C$21:E$693,3,FALSE)</f>
        <v>#N/A</v>
      </c>
      <c r="F2556" s="21" t="s">
        <v>9287</v>
      </c>
      <c r="G2556" s="19" t="str">
        <f t="shared" si="238"/>
        <v>41652.464</v>
      </c>
      <c r="H2556" s="15">
        <f t="shared" si="239"/>
        <v>-1295</v>
      </c>
      <c r="I2556" s="48" t="s">
        <v>6784</v>
      </c>
      <c r="J2556" s="49" t="s">
        <v>6785</v>
      </c>
      <c r="K2556" s="48">
        <v>-1295</v>
      </c>
      <c r="L2556" s="48" t="s">
        <v>10734</v>
      </c>
      <c r="M2556" s="49" t="s">
        <v>9369</v>
      </c>
      <c r="N2556" s="49"/>
      <c r="O2556" s="50" t="s">
        <v>6695</v>
      </c>
      <c r="P2556" s="50" t="s">
        <v>6608</v>
      </c>
    </row>
    <row r="2557" spans="1:16" ht="13.5" thickBot="1" x14ac:dyDescent="0.25">
      <c r="A2557" s="15" t="str">
        <f t="shared" si="234"/>
        <v> AVSJ 5.32 </v>
      </c>
      <c r="B2557" s="21" t="str">
        <f t="shared" si="235"/>
        <v>I</v>
      </c>
      <c r="C2557" s="15">
        <f t="shared" si="236"/>
        <v>41653.650999999998</v>
      </c>
      <c r="D2557" s="19" t="str">
        <f t="shared" si="237"/>
        <v>vis</v>
      </c>
      <c r="E2557" s="47" t="e">
        <f>VLOOKUP(C2557,Active!C$21:E$693,3,FALSE)</f>
        <v>#N/A</v>
      </c>
      <c r="F2557" s="21" t="s">
        <v>9287</v>
      </c>
      <c r="G2557" s="19" t="str">
        <f t="shared" si="238"/>
        <v>41653.651</v>
      </c>
      <c r="H2557" s="15">
        <f t="shared" si="239"/>
        <v>-1294</v>
      </c>
      <c r="I2557" s="48" t="s">
        <v>6786</v>
      </c>
      <c r="J2557" s="49" t="s">
        <v>6787</v>
      </c>
      <c r="K2557" s="48">
        <v>-1294</v>
      </c>
      <c r="L2557" s="48" t="s">
        <v>10660</v>
      </c>
      <c r="M2557" s="49" t="s">
        <v>9369</v>
      </c>
      <c r="N2557" s="49"/>
      <c r="O2557" s="50" t="s">
        <v>6067</v>
      </c>
      <c r="P2557" s="50" t="s">
        <v>9831</v>
      </c>
    </row>
    <row r="2558" spans="1:16" ht="13.5" thickBot="1" x14ac:dyDescent="0.25">
      <c r="A2558" s="15" t="str">
        <f t="shared" si="234"/>
        <v> AVSJ 5.32 </v>
      </c>
      <c r="B2558" s="21" t="str">
        <f t="shared" si="235"/>
        <v>I</v>
      </c>
      <c r="C2558" s="15">
        <f t="shared" si="236"/>
        <v>41653.659</v>
      </c>
      <c r="D2558" s="19" t="str">
        <f t="shared" si="237"/>
        <v>vis</v>
      </c>
      <c r="E2558" s="47" t="e">
        <f>VLOOKUP(C2558,Active!C$21:E$693,3,FALSE)</f>
        <v>#N/A</v>
      </c>
      <c r="F2558" s="21" t="s">
        <v>9287</v>
      </c>
      <c r="G2558" s="19" t="str">
        <f t="shared" si="238"/>
        <v>41653.659</v>
      </c>
      <c r="H2558" s="15">
        <f t="shared" si="239"/>
        <v>-1294</v>
      </c>
      <c r="I2558" s="48" t="s">
        <v>6788</v>
      </c>
      <c r="J2558" s="49" t="s">
        <v>6789</v>
      </c>
      <c r="K2558" s="48">
        <v>-1294</v>
      </c>
      <c r="L2558" s="48" t="s">
        <v>10685</v>
      </c>
      <c r="M2558" s="49" t="s">
        <v>9369</v>
      </c>
      <c r="N2558" s="49"/>
      <c r="O2558" s="50" t="s">
        <v>9796</v>
      </c>
      <c r="P2558" s="50" t="s">
        <v>9831</v>
      </c>
    </row>
    <row r="2559" spans="1:16" ht="13.5" thickBot="1" x14ac:dyDescent="0.25">
      <c r="A2559" s="15" t="str">
        <f t="shared" si="234"/>
        <v> JBAA 83.453 </v>
      </c>
      <c r="B2559" s="21" t="str">
        <f t="shared" si="235"/>
        <v>I</v>
      </c>
      <c r="C2559" s="15">
        <f t="shared" si="236"/>
        <v>41658.446000000004</v>
      </c>
      <c r="D2559" s="19" t="str">
        <f t="shared" si="237"/>
        <v>vis</v>
      </c>
      <c r="E2559" s="47" t="e">
        <f>VLOOKUP(C2559,Active!C$21:E$693,3,FALSE)</f>
        <v>#N/A</v>
      </c>
      <c r="F2559" s="21" t="s">
        <v>9287</v>
      </c>
      <c r="G2559" s="19" t="str">
        <f t="shared" si="238"/>
        <v>41658.446</v>
      </c>
      <c r="H2559" s="15">
        <f t="shared" si="239"/>
        <v>-1290</v>
      </c>
      <c r="I2559" s="48" t="s">
        <v>6796</v>
      </c>
      <c r="J2559" s="49" t="s">
        <v>6797</v>
      </c>
      <c r="K2559" s="48">
        <v>-1290</v>
      </c>
      <c r="L2559" s="48" t="s">
        <v>10699</v>
      </c>
      <c r="M2559" s="49" t="s">
        <v>9369</v>
      </c>
      <c r="N2559" s="49"/>
      <c r="O2559" s="50" t="s">
        <v>6607</v>
      </c>
      <c r="P2559" s="50" t="s">
        <v>6608</v>
      </c>
    </row>
    <row r="2560" spans="1:16" ht="13.5" thickBot="1" x14ac:dyDescent="0.25">
      <c r="A2560" s="15" t="str">
        <f t="shared" si="234"/>
        <v> MVS 6.126 </v>
      </c>
      <c r="B2560" s="21" t="str">
        <f t="shared" si="235"/>
        <v>I</v>
      </c>
      <c r="C2560" s="15">
        <f t="shared" si="236"/>
        <v>41676.373</v>
      </c>
      <c r="D2560" s="19" t="str">
        <f t="shared" si="237"/>
        <v>vis</v>
      </c>
      <c r="E2560" s="47" t="e">
        <f>VLOOKUP(C2560,Active!C$21:E$693,3,FALSE)</f>
        <v>#N/A</v>
      </c>
      <c r="F2560" s="21" t="s">
        <v>9287</v>
      </c>
      <c r="G2560" s="19" t="str">
        <f t="shared" si="238"/>
        <v>41676.373</v>
      </c>
      <c r="H2560" s="15">
        <f t="shared" si="239"/>
        <v>-1275</v>
      </c>
      <c r="I2560" s="48" t="s">
        <v>6802</v>
      </c>
      <c r="J2560" s="49" t="s">
        <v>6803</v>
      </c>
      <c r="K2560" s="48">
        <v>-1275</v>
      </c>
      <c r="L2560" s="48" t="s">
        <v>10710</v>
      </c>
      <c r="M2560" s="49" t="s">
        <v>9369</v>
      </c>
      <c r="N2560" s="49"/>
      <c r="O2560" s="50" t="s">
        <v>6804</v>
      </c>
      <c r="P2560" s="50" t="s">
        <v>6597</v>
      </c>
    </row>
    <row r="2561" spans="1:16" ht="13.5" thickBot="1" x14ac:dyDescent="0.25">
      <c r="A2561" s="15" t="str">
        <f t="shared" si="234"/>
        <v> AVSJ 5.32 </v>
      </c>
      <c r="B2561" s="21" t="str">
        <f t="shared" si="235"/>
        <v>I</v>
      </c>
      <c r="C2561" s="15">
        <f t="shared" si="236"/>
        <v>41677.563999999998</v>
      </c>
      <c r="D2561" s="19" t="str">
        <f t="shared" si="237"/>
        <v>vis</v>
      </c>
      <c r="E2561" s="47" t="e">
        <f>VLOOKUP(C2561,Active!C$21:E$693,3,FALSE)</f>
        <v>#N/A</v>
      </c>
      <c r="F2561" s="21" t="s">
        <v>9287</v>
      </c>
      <c r="G2561" s="19" t="str">
        <f t="shared" si="238"/>
        <v>41677.564</v>
      </c>
      <c r="H2561" s="15">
        <f t="shared" si="239"/>
        <v>-1274</v>
      </c>
      <c r="I2561" s="48" t="s">
        <v>6805</v>
      </c>
      <c r="J2561" s="49" t="s">
        <v>6806</v>
      </c>
      <c r="K2561" s="48">
        <v>-1274</v>
      </c>
      <c r="L2561" s="48" t="s">
        <v>10685</v>
      </c>
      <c r="M2561" s="49" t="s">
        <v>9369</v>
      </c>
      <c r="N2561" s="49"/>
      <c r="O2561" s="50" t="s">
        <v>9796</v>
      </c>
      <c r="P2561" s="50" t="s">
        <v>9831</v>
      </c>
    </row>
    <row r="2562" spans="1:16" ht="13.5" thickBot="1" x14ac:dyDescent="0.25">
      <c r="A2562" s="15" t="str">
        <f t="shared" si="234"/>
        <v> AVSJ 5.32 </v>
      </c>
      <c r="B2562" s="21" t="str">
        <f t="shared" si="235"/>
        <v>I</v>
      </c>
      <c r="C2562" s="15">
        <f t="shared" si="236"/>
        <v>41682.347000000002</v>
      </c>
      <c r="D2562" s="19" t="str">
        <f t="shared" si="237"/>
        <v>vis</v>
      </c>
      <c r="E2562" s="47" t="e">
        <f>VLOOKUP(C2562,Active!C$21:E$693,3,FALSE)</f>
        <v>#N/A</v>
      </c>
      <c r="F2562" s="21" t="s">
        <v>9287</v>
      </c>
      <c r="G2562" s="19" t="str">
        <f t="shared" si="238"/>
        <v>41682.347</v>
      </c>
      <c r="H2562" s="15">
        <f t="shared" si="239"/>
        <v>-1270</v>
      </c>
      <c r="I2562" s="48" t="s">
        <v>6811</v>
      </c>
      <c r="J2562" s="49" t="s">
        <v>6812</v>
      </c>
      <c r="K2562" s="48">
        <v>-1270</v>
      </c>
      <c r="L2562" s="48" t="s">
        <v>10742</v>
      </c>
      <c r="M2562" s="49" t="s">
        <v>9369</v>
      </c>
      <c r="N2562" s="49"/>
      <c r="O2562" s="50" t="s">
        <v>11401</v>
      </c>
      <c r="P2562" s="50" t="s">
        <v>9831</v>
      </c>
    </row>
    <row r="2563" spans="1:16" ht="13.5" thickBot="1" x14ac:dyDescent="0.25">
      <c r="A2563" s="15" t="str">
        <f t="shared" si="234"/>
        <v>BAVM 26 </v>
      </c>
      <c r="B2563" s="21" t="str">
        <f t="shared" si="235"/>
        <v>I</v>
      </c>
      <c r="C2563" s="15">
        <f t="shared" si="236"/>
        <v>41682.349000000002</v>
      </c>
      <c r="D2563" s="19" t="str">
        <f t="shared" si="237"/>
        <v>vis</v>
      </c>
      <c r="E2563" s="47" t="e">
        <f>VLOOKUP(C2563,Active!C$21:E$693,3,FALSE)</f>
        <v>#N/A</v>
      </c>
      <c r="F2563" s="21" t="s">
        <v>9287</v>
      </c>
      <c r="G2563" s="19" t="str">
        <f t="shared" si="238"/>
        <v>41682.349</v>
      </c>
      <c r="H2563" s="15">
        <f t="shared" si="239"/>
        <v>-1270</v>
      </c>
      <c r="I2563" s="48" t="s">
        <v>6813</v>
      </c>
      <c r="J2563" s="49" t="s">
        <v>6814</v>
      </c>
      <c r="K2563" s="48">
        <v>-1270</v>
      </c>
      <c r="L2563" s="48" t="s">
        <v>10775</v>
      </c>
      <c r="M2563" s="49" t="s">
        <v>9369</v>
      </c>
      <c r="N2563" s="49"/>
      <c r="O2563" s="50" t="s">
        <v>10992</v>
      </c>
      <c r="P2563" s="51" t="s">
        <v>9647</v>
      </c>
    </row>
    <row r="2564" spans="1:16" ht="13.5" thickBot="1" x14ac:dyDescent="0.25">
      <c r="A2564" s="15" t="str">
        <f t="shared" si="234"/>
        <v> JBAA 83.453 </v>
      </c>
      <c r="B2564" s="21" t="str">
        <f t="shared" si="235"/>
        <v>I</v>
      </c>
      <c r="C2564" s="15">
        <f t="shared" si="236"/>
        <v>41682.355000000003</v>
      </c>
      <c r="D2564" s="19" t="str">
        <f t="shared" si="237"/>
        <v>vis</v>
      </c>
      <c r="E2564" s="47" t="e">
        <f>VLOOKUP(C2564,Active!C$21:E$693,3,FALSE)</f>
        <v>#N/A</v>
      </c>
      <c r="F2564" s="21" t="s">
        <v>9287</v>
      </c>
      <c r="G2564" s="19" t="str">
        <f t="shared" si="238"/>
        <v>41682.355</v>
      </c>
      <c r="H2564" s="15">
        <f t="shared" si="239"/>
        <v>-1270</v>
      </c>
      <c r="I2564" s="48" t="s">
        <v>6815</v>
      </c>
      <c r="J2564" s="49" t="s">
        <v>6816</v>
      </c>
      <c r="K2564" s="48">
        <v>-1270</v>
      </c>
      <c r="L2564" s="48" t="s">
        <v>6911</v>
      </c>
      <c r="M2564" s="49" t="s">
        <v>9369</v>
      </c>
      <c r="N2564" s="49"/>
      <c r="O2564" s="50" t="s">
        <v>6607</v>
      </c>
      <c r="P2564" s="50" t="s">
        <v>6608</v>
      </c>
    </row>
    <row r="2565" spans="1:16" ht="13.5" thickBot="1" x14ac:dyDescent="0.25">
      <c r="A2565" s="15" t="str">
        <f t="shared" si="234"/>
        <v> AVSJ 5.32 </v>
      </c>
      <c r="B2565" s="21" t="str">
        <f t="shared" si="235"/>
        <v>I</v>
      </c>
      <c r="C2565" s="15">
        <f t="shared" si="236"/>
        <v>41683.536999999997</v>
      </c>
      <c r="D2565" s="19" t="str">
        <f t="shared" si="237"/>
        <v>vis</v>
      </c>
      <c r="E2565" s="47" t="e">
        <f>VLOOKUP(C2565,Active!C$21:E$693,3,FALSE)</f>
        <v>#N/A</v>
      </c>
      <c r="F2565" s="21" t="s">
        <v>9287</v>
      </c>
      <c r="G2565" s="19" t="str">
        <f t="shared" si="238"/>
        <v>41683.537</v>
      </c>
      <c r="H2565" s="15">
        <f t="shared" si="239"/>
        <v>-1269</v>
      </c>
      <c r="I2565" s="48" t="s">
        <v>6817</v>
      </c>
      <c r="J2565" s="49" t="s">
        <v>6818</v>
      </c>
      <c r="K2565" s="48">
        <v>-1269</v>
      </c>
      <c r="L2565" s="48" t="s">
        <v>10639</v>
      </c>
      <c r="M2565" s="49" t="s">
        <v>9369</v>
      </c>
      <c r="N2565" s="49"/>
      <c r="O2565" s="50" t="s">
        <v>11401</v>
      </c>
      <c r="P2565" s="50" t="s">
        <v>9831</v>
      </c>
    </row>
    <row r="2566" spans="1:16" ht="13.5" thickBot="1" x14ac:dyDescent="0.25">
      <c r="A2566" s="15" t="str">
        <f t="shared" si="234"/>
        <v> AVSJ 5.86 </v>
      </c>
      <c r="B2566" s="21" t="str">
        <f t="shared" si="235"/>
        <v>I</v>
      </c>
      <c r="C2566" s="15">
        <f t="shared" si="236"/>
        <v>41702.665999999997</v>
      </c>
      <c r="D2566" s="19" t="str">
        <f t="shared" si="237"/>
        <v>vis</v>
      </c>
      <c r="E2566" s="47" t="e">
        <f>VLOOKUP(C2566,Active!C$21:E$693,3,FALSE)</f>
        <v>#N/A</v>
      </c>
      <c r="F2566" s="21" t="s">
        <v>9287</v>
      </c>
      <c r="G2566" s="19" t="str">
        <f t="shared" si="238"/>
        <v>41702.666</v>
      </c>
      <c r="H2566" s="15">
        <f t="shared" si="239"/>
        <v>-1253</v>
      </c>
      <c r="I2566" s="48" t="s">
        <v>6839</v>
      </c>
      <c r="J2566" s="49" t="s">
        <v>6840</v>
      </c>
      <c r="K2566" s="48">
        <v>-1253</v>
      </c>
      <c r="L2566" s="48" t="s">
        <v>10742</v>
      </c>
      <c r="M2566" s="49" t="s">
        <v>9369</v>
      </c>
      <c r="N2566" s="49"/>
      <c r="O2566" s="50" t="s">
        <v>9796</v>
      </c>
      <c r="P2566" s="50" t="s">
        <v>6841</v>
      </c>
    </row>
    <row r="2567" spans="1:16" ht="13.5" thickBot="1" x14ac:dyDescent="0.25">
      <c r="A2567" s="15" t="str">
        <f t="shared" si="234"/>
        <v> BRNO 17 </v>
      </c>
      <c r="B2567" s="21" t="str">
        <f t="shared" si="235"/>
        <v>I</v>
      </c>
      <c r="C2567" s="15">
        <f t="shared" si="236"/>
        <v>41706.248</v>
      </c>
      <c r="D2567" s="19" t="str">
        <f t="shared" si="237"/>
        <v>vis</v>
      </c>
      <c r="E2567" s="47" t="e">
        <f>VLOOKUP(C2567,Active!C$21:E$693,3,FALSE)</f>
        <v>#N/A</v>
      </c>
      <c r="F2567" s="21" t="s">
        <v>9287</v>
      </c>
      <c r="G2567" s="19" t="str">
        <f t="shared" si="238"/>
        <v>41706.248</v>
      </c>
      <c r="H2567" s="15">
        <f t="shared" si="239"/>
        <v>-1250</v>
      </c>
      <c r="I2567" s="48" t="s">
        <v>6842</v>
      </c>
      <c r="J2567" s="49" t="s">
        <v>6843</v>
      </c>
      <c r="K2567" s="48">
        <v>-1250</v>
      </c>
      <c r="L2567" s="48" t="s">
        <v>10817</v>
      </c>
      <c r="M2567" s="49" t="s">
        <v>9369</v>
      </c>
      <c r="N2567" s="49"/>
      <c r="O2567" s="50" t="s">
        <v>6844</v>
      </c>
      <c r="P2567" s="50" t="s">
        <v>6571</v>
      </c>
    </row>
    <row r="2568" spans="1:16" ht="13.5" thickBot="1" x14ac:dyDescent="0.25">
      <c r="A2568" s="15" t="str">
        <f t="shared" si="234"/>
        <v> AVSJ 5.86 </v>
      </c>
      <c r="B2568" s="21" t="str">
        <f t="shared" si="235"/>
        <v>I</v>
      </c>
      <c r="C2568" s="15">
        <f t="shared" si="236"/>
        <v>41708.639000000003</v>
      </c>
      <c r="D2568" s="19" t="str">
        <f t="shared" si="237"/>
        <v>vis</v>
      </c>
      <c r="E2568" s="47" t="e">
        <f>VLOOKUP(C2568,Active!C$21:E$693,3,FALSE)</f>
        <v>#N/A</v>
      </c>
      <c r="F2568" s="21" t="s">
        <v>9287</v>
      </c>
      <c r="G2568" s="19" t="str">
        <f t="shared" si="238"/>
        <v>41708.639</v>
      </c>
      <c r="H2568" s="15">
        <f t="shared" si="239"/>
        <v>-1248</v>
      </c>
      <c r="I2568" s="48" t="s">
        <v>6847</v>
      </c>
      <c r="J2568" s="49" t="s">
        <v>6848</v>
      </c>
      <c r="K2568" s="48">
        <v>-1248</v>
      </c>
      <c r="L2568" s="48" t="s">
        <v>10615</v>
      </c>
      <c r="M2568" s="49" t="s">
        <v>9369</v>
      </c>
      <c r="N2568" s="49"/>
      <c r="O2568" s="50" t="s">
        <v>6849</v>
      </c>
      <c r="P2568" s="50" t="s">
        <v>6841</v>
      </c>
    </row>
    <row r="2569" spans="1:16" ht="13.5" thickBot="1" x14ac:dyDescent="0.25">
      <c r="A2569" s="15" t="str">
        <f t="shared" si="234"/>
        <v>IBVS 883 </v>
      </c>
      <c r="B2569" s="21" t="str">
        <f t="shared" si="235"/>
        <v>I</v>
      </c>
      <c r="C2569" s="15">
        <f t="shared" si="236"/>
        <v>41708.639199999998</v>
      </c>
      <c r="D2569" s="19" t="str">
        <f t="shared" si="237"/>
        <v>vis</v>
      </c>
      <c r="E2569" s="47" t="e">
        <f>VLOOKUP(C2569,Active!C$21:E$693,3,FALSE)</f>
        <v>#N/A</v>
      </c>
      <c r="F2569" s="21" t="s">
        <v>9287</v>
      </c>
      <c r="G2569" s="19" t="str">
        <f t="shared" si="238"/>
        <v>41708.6392</v>
      </c>
      <c r="H2569" s="15">
        <f t="shared" si="239"/>
        <v>-1248</v>
      </c>
      <c r="I2569" s="48" t="s">
        <v>6850</v>
      </c>
      <c r="J2569" s="49" t="s">
        <v>6848</v>
      </c>
      <c r="K2569" s="48">
        <v>-1248</v>
      </c>
      <c r="L2569" s="48" t="s">
        <v>7647</v>
      </c>
      <c r="M2569" s="49" t="s">
        <v>10601</v>
      </c>
      <c r="N2569" s="49" t="s">
        <v>10602</v>
      </c>
      <c r="O2569" s="50" t="s">
        <v>6851</v>
      </c>
      <c r="P2569" s="51" t="s">
        <v>6852</v>
      </c>
    </row>
    <row r="2570" spans="1:16" ht="13.5" thickBot="1" x14ac:dyDescent="0.25">
      <c r="A2570" s="15" t="str">
        <f t="shared" si="234"/>
        <v> AVSJ 5.86 </v>
      </c>
      <c r="B2570" s="21" t="str">
        <f t="shared" si="235"/>
        <v>I</v>
      </c>
      <c r="C2570" s="15">
        <f t="shared" si="236"/>
        <v>41708.639999999999</v>
      </c>
      <c r="D2570" s="19" t="str">
        <f t="shared" si="237"/>
        <v>vis</v>
      </c>
      <c r="E2570" s="47" t="e">
        <f>VLOOKUP(C2570,Active!C$21:E$693,3,FALSE)</f>
        <v>#N/A</v>
      </c>
      <c r="F2570" s="21" t="s">
        <v>9287</v>
      </c>
      <c r="G2570" s="19" t="str">
        <f t="shared" si="238"/>
        <v>41708.640</v>
      </c>
      <c r="H2570" s="15">
        <f t="shared" si="239"/>
        <v>-1248</v>
      </c>
      <c r="I2570" s="48" t="s">
        <v>6853</v>
      </c>
      <c r="J2570" s="49" t="s">
        <v>6854</v>
      </c>
      <c r="K2570" s="48">
        <v>-1248</v>
      </c>
      <c r="L2570" s="48" t="s">
        <v>10685</v>
      </c>
      <c r="M2570" s="49" t="s">
        <v>9369</v>
      </c>
      <c r="N2570" s="49"/>
      <c r="O2570" s="50" t="s">
        <v>9808</v>
      </c>
      <c r="P2570" s="50" t="s">
        <v>6841</v>
      </c>
    </row>
    <row r="2571" spans="1:16" ht="13.5" thickBot="1" x14ac:dyDescent="0.25">
      <c r="A2571" s="15" t="str">
        <f t="shared" ref="A2571:A2634" si="240">P2571</f>
        <v> AVSJ 5.86 </v>
      </c>
      <c r="B2571" s="21" t="str">
        <f t="shared" ref="B2571:B2634" si="241">IF(H2571=INT(H2571),"I","II")</f>
        <v>I</v>
      </c>
      <c r="C2571" s="15">
        <f t="shared" ref="C2571:C2634" si="242">1*G2571</f>
        <v>41708.642999999996</v>
      </c>
      <c r="D2571" s="19" t="str">
        <f t="shared" ref="D2571:D2634" si="243">VLOOKUP(F2571,I$1:J$5,2,FALSE)</f>
        <v>vis</v>
      </c>
      <c r="E2571" s="47" t="e">
        <f>VLOOKUP(C2571,Active!C$21:E$693,3,FALSE)</f>
        <v>#N/A</v>
      </c>
      <c r="F2571" s="21" t="s">
        <v>9287</v>
      </c>
      <c r="G2571" s="19" t="str">
        <f t="shared" ref="G2571:G2634" si="244">MID(I2571,3,LEN(I2571)-3)</f>
        <v>41708.643</v>
      </c>
      <c r="H2571" s="15">
        <f t="shared" ref="H2571:H2634" si="245">1*K2571</f>
        <v>-1248</v>
      </c>
      <c r="I2571" s="48" t="s">
        <v>6855</v>
      </c>
      <c r="J2571" s="49" t="s">
        <v>6856</v>
      </c>
      <c r="K2571" s="48">
        <v>-1248</v>
      </c>
      <c r="L2571" s="48" t="s">
        <v>10688</v>
      </c>
      <c r="M2571" s="49" t="s">
        <v>9369</v>
      </c>
      <c r="N2571" s="49"/>
      <c r="O2571" s="50" t="s">
        <v>9796</v>
      </c>
      <c r="P2571" s="50" t="s">
        <v>6841</v>
      </c>
    </row>
    <row r="2572" spans="1:16" ht="13.5" thickBot="1" x14ac:dyDescent="0.25">
      <c r="A2572" s="15" t="str">
        <f t="shared" si="240"/>
        <v> AVSJ 5.86 </v>
      </c>
      <c r="B2572" s="21" t="str">
        <f t="shared" si="241"/>
        <v>I</v>
      </c>
      <c r="C2572" s="15">
        <f t="shared" si="242"/>
        <v>41720.589</v>
      </c>
      <c r="D2572" s="19" t="str">
        <f t="shared" si="243"/>
        <v>vis</v>
      </c>
      <c r="E2572" s="47" t="e">
        <f>VLOOKUP(C2572,Active!C$21:E$693,3,FALSE)</f>
        <v>#N/A</v>
      </c>
      <c r="F2572" s="21" t="s">
        <v>9287</v>
      </c>
      <c r="G2572" s="19" t="str">
        <f t="shared" si="244"/>
        <v>41720.589</v>
      </c>
      <c r="H2572" s="15">
        <f t="shared" si="245"/>
        <v>-1238</v>
      </c>
      <c r="I2572" s="48" t="s">
        <v>6857</v>
      </c>
      <c r="J2572" s="49" t="s">
        <v>6858</v>
      </c>
      <c r="K2572" s="48">
        <v>-1238</v>
      </c>
      <c r="L2572" s="48" t="s">
        <v>7644</v>
      </c>
      <c r="M2572" s="49" t="s">
        <v>9369</v>
      </c>
      <c r="N2572" s="49"/>
      <c r="O2572" s="50" t="s">
        <v>9796</v>
      </c>
      <c r="P2572" s="50" t="s">
        <v>6841</v>
      </c>
    </row>
    <row r="2573" spans="1:16" ht="13.5" thickBot="1" x14ac:dyDescent="0.25">
      <c r="A2573" s="15" t="str">
        <f t="shared" si="240"/>
        <v>IBVS 883 </v>
      </c>
      <c r="B2573" s="21" t="str">
        <f t="shared" si="241"/>
        <v>I</v>
      </c>
      <c r="C2573" s="15">
        <f t="shared" si="242"/>
        <v>41726.567999999999</v>
      </c>
      <c r="D2573" s="19" t="str">
        <f t="shared" si="243"/>
        <v>vis</v>
      </c>
      <c r="E2573" s="47" t="e">
        <f>VLOOKUP(C2573,Active!C$21:E$693,3,FALSE)</f>
        <v>#N/A</v>
      </c>
      <c r="F2573" s="21" t="s">
        <v>9287</v>
      </c>
      <c r="G2573" s="19" t="str">
        <f t="shared" si="244"/>
        <v>41726.5680</v>
      </c>
      <c r="H2573" s="15">
        <f t="shared" si="245"/>
        <v>-1233</v>
      </c>
      <c r="I2573" s="48" t="s">
        <v>6859</v>
      </c>
      <c r="J2573" s="49" t="s">
        <v>6860</v>
      </c>
      <c r="K2573" s="48">
        <v>-1233</v>
      </c>
      <c r="L2573" s="48" t="s">
        <v>6040</v>
      </c>
      <c r="M2573" s="49" t="s">
        <v>10601</v>
      </c>
      <c r="N2573" s="49" t="s">
        <v>10602</v>
      </c>
      <c r="O2573" s="50" t="s">
        <v>6851</v>
      </c>
      <c r="P2573" s="51" t="s">
        <v>6852</v>
      </c>
    </row>
    <row r="2574" spans="1:16" ht="13.5" thickBot="1" x14ac:dyDescent="0.25">
      <c r="A2574" s="15" t="str">
        <f t="shared" si="240"/>
        <v>IBVS 883 </v>
      </c>
      <c r="B2574" s="21" t="str">
        <f t="shared" si="241"/>
        <v>I</v>
      </c>
      <c r="C2574" s="15">
        <f t="shared" si="242"/>
        <v>41732.544199999997</v>
      </c>
      <c r="D2574" s="19" t="str">
        <f t="shared" si="243"/>
        <v>vis</v>
      </c>
      <c r="E2574" s="47" t="e">
        <f>VLOOKUP(C2574,Active!C$21:E$693,3,FALSE)</f>
        <v>#N/A</v>
      </c>
      <c r="F2574" s="21" t="s">
        <v>9287</v>
      </c>
      <c r="G2574" s="19" t="str">
        <f t="shared" si="244"/>
        <v>41732.5442</v>
      </c>
      <c r="H2574" s="15">
        <f t="shared" si="245"/>
        <v>-1228</v>
      </c>
      <c r="I2574" s="48" t="s">
        <v>6861</v>
      </c>
      <c r="J2574" s="49" t="s">
        <v>6862</v>
      </c>
      <c r="K2574" s="48">
        <v>-1228</v>
      </c>
      <c r="L2574" s="48" t="s">
        <v>7647</v>
      </c>
      <c r="M2574" s="49" t="s">
        <v>10601</v>
      </c>
      <c r="N2574" s="49" t="s">
        <v>10602</v>
      </c>
      <c r="O2574" s="50" t="s">
        <v>6851</v>
      </c>
      <c r="P2574" s="51" t="s">
        <v>6852</v>
      </c>
    </row>
    <row r="2575" spans="1:16" ht="13.5" thickBot="1" x14ac:dyDescent="0.25">
      <c r="A2575" s="15" t="str">
        <f t="shared" si="240"/>
        <v> PZP 3.338 </v>
      </c>
      <c r="B2575" s="21" t="str">
        <f t="shared" si="241"/>
        <v>I</v>
      </c>
      <c r="C2575" s="15">
        <f t="shared" si="242"/>
        <v>41736.131999999998</v>
      </c>
      <c r="D2575" s="19" t="str">
        <f t="shared" si="243"/>
        <v>vis</v>
      </c>
      <c r="E2575" s="47" t="e">
        <f>VLOOKUP(C2575,Active!C$21:E$693,3,FALSE)</f>
        <v>#N/A</v>
      </c>
      <c r="F2575" s="21" t="s">
        <v>9287</v>
      </c>
      <c r="G2575" s="19" t="str">
        <f t="shared" si="244"/>
        <v>41736.132</v>
      </c>
      <c r="H2575" s="15">
        <f t="shared" si="245"/>
        <v>-1225</v>
      </c>
      <c r="I2575" s="48" t="s">
        <v>6863</v>
      </c>
      <c r="J2575" s="49" t="s">
        <v>6864</v>
      </c>
      <c r="K2575" s="48">
        <v>-1225</v>
      </c>
      <c r="L2575" s="48" t="s">
        <v>10734</v>
      </c>
      <c r="M2575" s="49" t="s">
        <v>9369</v>
      </c>
      <c r="N2575" s="49"/>
      <c r="O2575" s="50" t="s">
        <v>5933</v>
      </c>
      <c r="P2575" s="50" t="s">
        <v>5934</v>
      </c>
    </row>
    <row r="2576" spans="1:16" ht="13.5" thickBot="1" x14ac:dyDescent="0.25">
      <c r="A2576" s="15" t="str">
        <f t="shared" si="240"/>
        <v> JBAA 85.444 </v>
      </c>
      <c r="B2576" s="21" t="str">
        <f t="shared" si="241"/>
        <v>I</v>
      </c>
      <c r="C2576" s="15">
        <f t="shared" si="242"/>
        <v>41737.332000000002</v>
      </c>
      <c r="D2576" s="19" t="str">
        <f t="shared" si="243"/>
        <v>vis</v>
      </c>
      <c r="E2576" s="47" t="e">
        <f>VLOOKUP(C2576,Active!C$21:E$693,3,FALSE)</f>
        <v>#N/A</v>
      </c>
      <c r="F2576" s="21" t="s">
        <v>9287</v>
      </c>
      <c r="G2576" s="19" t="str">
        <f t="shared" si="244"/>
        <v>41737.332</v>
      </c>
      <c r="H2576" s="15">
        <f t="shared" si="245"/>
        <v>-1224</v>
      </c>
      <c r="I2576" s="48" t="s">
        <v>6865</v>
      </c>
      <c r="J2576" s="49" t="s">
        <v>6866</v>
      </c>
      <c r="K2576" s="48">
        <v>-1224</v>
      </c>
      <c r="L2576" s="48" t="s">
        <v>10699</v>
      </c>
      <c r="M2576" s="49" t="s">
        <v>9369</v>
      </c>
      <c r="N2576" s="49"/>
      <c r="O2576" s="50" t="s">
        <v>6607</v>
      </c>
      <c r="P2576" s="50" t="s">
        <v>6867</v>
      </c>
    </row>
    <row r="2577" spans="1:16" ht="13.5" thickBot="1" x14ac:dyDescent="0.25">
      <c r="A2577" s="15" t="str">
        <f t="shared" si="240"/>
        <v>BAVM 28 </v>
      </c>
      <c r="B2577" s="21" t="str">
        <f t="shared" si="241"/>
        <v>I</v>
      </c>
      <c r="C2577" s="15">
        <f t="shared" si="242"/>
        <v>41749.283000000003</v>
      </c>
      <c r="D2577" s="19" t="str">
        <f t="shared" si="243"/>
        <v>vis</v>
      </c>
      <c r="E2577" s="47" t="e">
        <f>VLOOKUP(C2577,Active!C$21:E$693,3,FALSE)</f>
        <v>#N/A</v>
      </c>
      <c r="F2577" s="21" t="s">
        <v>9287</v>
      </c>
      <c r="G2577" s="19" t="str">
        <f t="shared" si="244"/>
        <v>41749.283</v>
      </c>
      <c r="H2577" s="15">
        <f t="shared" si="245"/>
        <v>-1214</v>
      </c>
      <c r="I2577" s="48" t="s">
        <v>6870</v>
      </c>
      <c r="J2577" s="49" t="s">
        <v>6871</v>
      </c>
      <c r="K2577" s="48">
        <v>-1214</v>
      </c>
      <c r="L2577" s="48" t="s">
        <v>10710</v>
      </c>
      <c r="M2577" s="49" t="s">
        <v>9369</v>
      </c>
      <c r="N2577" s="49"/>
      <c r="O2577" s="50" t="s">
        <v>9904</v>
      </c>
      <c r="P2577" s="51" t="s">
        <v>6755</v>
      </c>
    </row>
    <row r="2578" spans="1:16" ht="13.5" thickBot="1" x14ac:dyDescent="0.25">
      <c r="A2578" s="15" t="str">
        <f t="shared" si="240"/>
        <v> JBAA 85.444 </v>
      </c>
      <c r="B2578" s="21" t="str">
        <f t="shared" si="241"/>
        <v>I</v>
      </c>
      <c r="C2578" s="15">
        <f t="shared" si="242"/>
        <v>41768.404000000002</v>
      </c>
      <c r="D2578" s="19" t="str">
        <f t="shared" si="243"/>
        <v>vis</v>
      </c>
      <c r="E2578" s="47" t="e">
        <f>VLOOKUP(C2578,Active!C$21:E$693,3,FALSE)</f>
        <v>#N/A</v>
      </c>
      <c r="F2578" s="21" t="s">
        <v>9287</v>
      </c>
      <c r="G2578" s="19" t="str">
        <f t="shared" si="244"/>
        <v>41768.404</v>
      </c>
      <c r="H2578" s="15">
        <f t="shared" si="245"/>
        <v>-1198</v>
      </c>
      <c r="I2578" s="48" t="s">
        <v>6874</v>
      </c>
      <c r="J2578" s="49" t="s">
        <v>6875</v>
      </c>
      <c r="K2578" s="48">
        <v>-1198</v>
      </c>
      <c r="L2578" s="48" t="s">
        <v>10742</v>
      </c>
      <c r="M2578" s="49" t="s">
        <v>9369</v>
      </c>
      <c r="N2578" s="49"/>
      <c r="O2578" s="50" t="s">
        <v>6607</v>
      </c>
      <c r="P2578" s="50" t="s">
        <v>6867</v>
      </c>
    </row>
    <row r="2579" spans="1:16" ht="13.5" thickBot="1" x14ac:dyDescent="0.25">
      <c r="A2579" s="15" t="str">
        <f t="shared" si="240"/>
        <v> AVSJ 5.86 </v>
      </c>
      <c r="B2579" s="21" t="str">
        <f t="shared" si="241"/>
        <v>I</v>
      </c>
      <c r="C2579" s="15">
        <f t="shared" si="242"/>
        <v>41769.595999999998</v>
      </c>
      <c r="D2579" s="19" t="str">
        <f t="shared" si="243"/>
        <v>vis</v>
      </c>
      <c r="E2579" s="47" t="e">
        <f>VLOOKUP(C2579,Active!C$21:E$693,3,FALSE)</f>
        <v>#N/A</v>
      </c>
      <c r="F2579" s="21" t="s">
        <v>9287</v>
      </c>
      <c r="G2579" s="19" t="str">
        <f t="shared" si="244"/>
        <v>41769.596</v>
      </c>
      <c r="H2579" s="15">
        <f t="shared" si="245"/>
        <v>-1197</v>
      </c>
      <c r="I2579" s="48" t="s">
        <v>6876</v>
      </c>
      <c r="J2579" s="49" t="s">
        <v>6877</v>
      </c>
      <c r="K2579" s="48">
        <v>-1197</v>
      </c>
      <c r="L2579" s="48" t="s">
        <v>10817</v>
      </c>
      <c r="M2579" s="49" t="s">
        <v>9369</v>
      </c>
      <c r="N2579" s="49"/>
      <c r="O2579" s="50" t="s">
        <v>9808</v>
      </c>
      <c r="P2579" s="50" t="s">
        <v>6841</v>
      </c>
    </row>
    <row r="2580" spans="1:16" ht="13.5" thickBot="1" x14ac:dyDescent="0.25">
      <c r="A2580" s="15" t="str">
        <f t="shared" si="240"/>
        <v> BRNO 17 </v>
      </c>
      <c r="B2580" s="21" t="str">
        <f t="shared" si="241"/>
        <v>I</v>
      </c>
      <c r="C2580" s="15">
        <f t="shared" si="242"/>
        <v>41780.353999999999</v>
      </c>
      <c r="D2580" s="19" t="str">
        <f t="shared" si="243"/>
        <v>vis</v>
      </c>
      <c r="E2580" s="47" t="e">
        <f>VLOOKUP(C2580,Active!C$21:E$693,3,FALSE)</f>
        <v>#N/A</v>
      </c>
      <c r="F2580" s="21" t="s">
        <v>9287</v>
      </c>
      <c r="G2580" s="19" t="str">
        <f t="shared" si="244"/>
        <v>41780.354</v>
      </c>
      <c r="H2580" s="15">
        <f t="shared" si="245"/>
        <v>-1188</v>
      </c>
      <c r="I2580" s="48" t="s">
        <v>6878</v>
      </c>
      <c r="J2580" s="49" t="s">
        <v>6879</v>
      </c>
      <c r="K2580" s="48">
        <v>-1188</v>
      </c>
      <c r="L2580" s="48" t="s">
        <v>10615</v>
      </c>
      <c r="M2580" s="49" t="s">
        <v>9369</v>
      </c>
      <c r="N2580" s="49"/>
      <c r="O2580" s="50" t="s">
        <v>6880</v>
      </c>
      <c r="P2580" s="50" t="s">
        <v>6571</v>
      </c>
    </row>
    <row r="2581" spans="1:16" ht="13.5" thickBot="1" x14ac:dyDescent="0.25">
      <c r="A2581" s="15" t="str">
        <f t="shared" si="240"/>
        <v> BRNO 17 </v>
      </c>
      <c r="B2581" s="21" t="str">
        <f t="shared" si="241"/>
        <v>I</v>
      </c>
      <c r="C2581" s="15">
        <f t="shared" si="242"/>
        <v>41780.353999999999</v>
      </c>
      <c r="D2581" s="19" t="str">
        <f t="shared" si="243"/>
        <v>vis</v>
      </c>
      <c r="E2581" s="47" t="e">
        <f>VLOOKUP(C2581,Active!C$21:E$693,3,FALSE)</f>
        <v>#N/A</v>
      </c>
      <c r="F2581" s="21" t="s">
        <v>9287</v>
      </c>
      <c r="G2581" s="19" t="str">
        <f t="shared" si="244"/>
        <v>41780.354</v>
      </c>
      <c r="H2581" s="15">
        <f t="shared" si="245"/>
        <v>-1188</v>
      </c>
      <c r="I2581" s="48" t="s">
        <v>6878</v>
      </c>
      <c r="J2581" s="49" t="s">
        <v>6879</v>
      </c>
      <c r="K2581" s="48">
        <v>-1188</v>
      </c>
      <c r="L2581" s="48" t="s">
        <v>10615</v>
      </c>
      <c r="M2581" s="49" t="s">
        <v>9369</v>
      </c>
      <c r="N2581" s="49"/>
      <c r="O2581" s="50" t="s">
        <v>6844</v>
      </c>
      <c r="P2581" s="50" t="s">
        <v>6571</v>
      </c>
    </row>
    <row r="2582" spans="1:16" ht="13.5" thickBot="1" x14ac:dyDescent="0.25">
      <c r="A2582" s="15" t="str">
        <f t="shared" si="240"/>
        <v> MVS 6.126 </v>
      </c>
      <c r="B2582" s="21" t="str">
        <f t="shared" si="241"/>
        <v>I</v>
      </c>
      <c r="C2582" s="15">
        <f t="shared" si="242"/>
        <v>41786.321000000004</v>
      </c>
      <c r="D2582" s="19" t="str">
        <f t="shared" si="243"/>
        <v>vis</v>
      </c>
      <c r="E2582" s="47" t="e">
        <f>VLOOKUP(C2582,Active!C$21:E$693,3,FALSE)</f>
        <v>#N/A</v>
      </c>
      <c r="F2582" s="21" t="s">
        <v>9287</v>
      </c>
      <c r="G2582" s="19" t="str">
        <f t="shared" si="244"/>
        <v>41786.321</v>
      </c>
      <c r="H2582" s="15">
        <f t="shared" si="245"/>
        <v>-1183</v>
      </c>
      <c r="I2582" s="48" t="s">
        <v>6881</v>
      </c>
      <c r="J2582" s="49" t="s">
        <v>3511</v>
      </c>
      <c r="K2582" s="48">
        <v>-1183</v>
      </c>
      <c r="L2582" s="48" t="s">
        <v>10595</v>
      </c>
      <c r="M2582" s="49" t="s">
        <v>9369</v>
      </c>
      <c r="N2582" s="49"/>
      <c r="O2582" s="50" t="s">
        <v>3512</v>
      </c>
      <c r="P2582" s="50" t="s">
        <v>6597</v>
      </c>
    </row>
    <row r="2583" spans="1:16" ht="13.5" thickBot="1" x14ac:dyDescent="0.25">
      <c r="A2583" s="15" t="str">
        <f t="shared" si="240"/>
        <v> JBAA 85.444 </v>
      </c>
      <c r="B2583" s="21" t="str">
        <f t="shared" si="241"/>
        <v>I</v>
      </c>
      <c r="C2583" s="15">
        <f t="shared" si="242"/>
        <v>41805.453999999998</v>
      </c>
      <c r="D2583" s="19" t="str">
        <f t="shared" si="243"/>
        <v>vis</v>
      </c>
      <c r="E2583" s="47" t="e">
        <f>VLOOKUP(C2583,Active!C$21:E$693,3,FALSE)</f>
        <v>#N/A</v>
      </c>
      <c r="F2583" s="21" t="s">
        <v>9287</v>
      </c>
      <c r="G2583" s="19" t="str">
        <f t="shared" si="244"/>
        <v>41805.454</v>
      </c>
      <c r="H2583" s="15">
        <f t="shared" si="245"/>
        <v>-1167</v>
      </c>
      <c r="I2583" s="48" t="s">
        <v>3518</v>
      </c>
      <c r="J2583" s="49" t="s">
        <v>3519</v>
      </c>
      <c r="K2583" s="48">
        <v>-1167</v>
      </c>
      <c r="L2583" s="48" t="s">
        <v>10615</v>
      </c>
      <c r="M2583" s="49" t="s">
        <v>9369</v>
      </c>
      <c r="N2583" s="49"/>
      <c r="O2583" s="50" t="s">
        <v>3520</v>
      </c>
      <c r="P2583" s="50" t="s">
        <v>6867</v>
      </c>
    </row>
    <row r="2584" spans="1:16" ht="13.5" thickBot="1" x14ac:dyDescent="0.25">
      <c r="A2584" s="15" t="str">
        <f t="shared" si="240"/>
        <v> AVSJ 5.86 </v>
      </c>
      <c r="B2584" s="21" t="str">
        <f t="shared" si="241"/>
        <v>I</v>
      </c>
      <c r="C2584" s="15">
        <f t="shared" si="242"/>
        <v>41868.803</v>
      </c>
      <c r="D2584" s="19" t="str">
        <f t="shared" si="243"/>
        <v>vis</v>
      </c>
      <c r="E2584" s="47" t="e">
        <f>VLOOKUP(C2584,Active!C$21:E$693,3,FALSE)</f>
        <v>#N/A</v>
      </c>
      <c r="F2584" s="21" t="s">
        <v>9287</v>
      </c>
      <c r="G2584" s="19" t="str">
        <f t="shared" si="244"/>
        <v>41868.803</v>
      </c>
      <c r="H2584" s="15">
        <f t="shared" si="245"/>
        <v>-1114</v>
      </c>
      <c r="I2584" s="48" t="s">
        <v>3535</v>
      </c>
      <c r="J2584" s="49" t="s">
        <v>3536</v>
      </c>
      <c r="K2584" s="48">
        <v>-1114</v>
      </c>
      <c r="L2584" s="48" t="s">
        <v>10685</v>
      </c>
      <c r="M2584" s="49" t="s">
        <v>9369</v>
      </c>
      <c r="N2584" s="49"/>
      <c r="O2584" s="50" t="s">
        <v>3537</v>
      </c>
      <c r="P2584" s="50" t="s">
        <v>6841</v>
      </c>
    </row>
    <row r="2585" spans="1:16" ht="13.5" thickBot="1" x14ac:dyDescent="0.25">
      <c r="A2585" s="15" t="str">
        <f t="shared" si="240"/>
        <v> AVSJ 5.86 </v>
      </c>
      <c r="B2585" s="21" t="str">
        <f t="shared" si="241"/>
        <v>I</v>
      </c>
      <c r="C2585" s="15">
        <f t="shared" si="242"/>
        <v>41886.733999999997</v>
      </c>
      <c r="D2585" s="19" t="str">
        <f t="shared" si="243"/>
        <v>vis</v>
      </c>
      <c r="E2585" s="47" t="e">
        <f>VLOOKUP(C2585,Active!C$21:E$693,3,FALSE)</f>
        <v>#N/A</v>
      </c>
      <c r="F2585" s="21" t="s">
        <v>9287</v>
      </c>
      <c r="G2585" s="19" t="str">
        <f t="shared" si="244"/>
        <v>41886.734</v>
      </c>
      <c r="H2585" s="15">
        <f t="shared" si="245"/>
        <v>-1099</v>
      </c>
      <c r="I2585" s="48" t="s">
        <v>3538</v>
      </c>
      <c r="J2585" s="49" t="s">
        <v>3539</v>
      </c>
      <c r="K2585" s="48">
        <v>-1099</v>
      </c>
      <c r="L2585" s="48" t="s">
        <v>10742</v>
      </c>
      <c r="M2585" s="49" t="s">
        <v>9369</v>
      </c>
      <c r="N2585" s="49"/>
      <c r="O2585" s="50" t="s">
        <v>3537</v>
      </c>
      <c r="P2585" s="50" t="s">
        <v>6841</v>
      </c>
    </row>
    <row r="2586" spans="1:16" ht="13.5" thickBot="1" x14ac:dyDescent="0.25">
      <c r="A2586" s="15" t="str">
        <f t="shared" si="240"/>
        <v> AVSJ 5.86 </v>
      </c>
      <c r="B2586" s="21" t="str">
        <f t="shared" si="241"/>
        <v>I</v>
      </c>
      <c r="C2586" s="15">
        <f t="shared" si="242"/>
        <v>41898.686000000002</v>
      </c>
      <c r="D2586" s="19" t="str">
        <f t="shared" si="243"/>
        <v>vis</v>
      </c>
      <c r="E2586" s="47" t="e">
        <f>VLOOKUP(C2586,Active!C$21:E$693,3,FALSE)</f>
        <v>#N/A</v>
      </c>
      <c r="F2586" s="21" t="s">
        <v>9287</v>
      </c>
      <c r="G2586" s="19" t="str">
        <f t="shared" si="244"/>
        <v>41898.686</v>
      </c>
      <c r="H2586" s="15">
        <f t="shared" si="245"/>
        <v>-1089</v>
      </c>
      <c r="I2586" s="48" t="s">
        <v>3542</v>
      </c>
      <c r="J2586" s="49" t="s">
        <v>3543</v>
      </c>
      <c r="K2586" s="48">
        <v>-1089</v>
      </c>
      <c r="L2586" s="48" t="s">
        <v>10742</v>
      </c>
      <c r="M2586" s="49" t="s">
        <v>9369</v>
      </c>
      <c r="N2586" s="49"/>
      <c r="O2586" s="50" t="s">
        <v>6849</v>
      </c>
      <c r="P2586" s="50" t="s">
        <v>6841</v>
      </c>
    </row>
    <row r="2587" spans="1:16" ht="13.5" thickBot="1" x14ac:dyDescent="0.25">
      <c r="A2587" s="15" t="str">
        <f t="shared" si="240"/>
        <v> BRNO 17 </v>
      </c>
      <c r="B2587" s="21" t="str">
        <f t="shared" si="241"/>
        <v>I</v>
      </c>
      <c r="C2587" s="15">
        <f t="shared" si="242"/>
        <v>41909.440999999999</v>
      </c>
      <c r="D2587" s="19" t="str">
        <f t="shared" si="243"/>
        <v>vis</v>
      </c>
      <c r="E2587" s="47" t="e">
        <f>VLOOKUP(C2587,Active!C$21:E$693,3,FALSE)</f>
        <v>#N/A</v>
      </c>
      <c r="F2587" s="21" t="s">
        <v>9287</v>
      </c>
      <c r="G2587" s="19" t="str">
        <f t="shared" si="244"/>
        <v>41909.441</v>
      </c>
      <c r="H2587" s="15">
        <f t="shared" si="245"/>
        <v>-1080</v>
      </c>
      <c r="I2587" s="48" t="s">
        <v>3551</v>
      </c>
      <c r="J2587" s="49" t="s">
        <v>3552</v>
      </c>
      <c r="K2587" s="48">
        <v>-1080</v>
      </c>
      <c r="L2587" s="48" t="s">
        <v>10615</v>
      </c>
      <c r="M2587" s="49" t="s">
        <v>9369</v>
      </c>
      <c r="N2587" s="49"/>
      <c r="O2587" s="50" t="s">
        <v>6880</v>
      </c>
      <c r="P2587" s="50" t="s">
        <v>6571</v>
      </c>
    </row>
    <row r="2588" spans="1:16" ht="13.5" thickBot="1" x14ac:dyDescent="0.25">
      <c r="A2588" s="15" t="str">
        <f t="shared" si="240"/>
        <v> MVS 7.32 </v>
      </c>
      <c r="B2588" s="21" t="str">
        <f t="shared" si="241"/>
        <v>I</v>
      </c>
      <c r="C2588" s="15">
        <f t="shared" si="242"/>
        <v>41921.387000000002</v>
      </c>
      <c r="D2588" s="19" t="str">
        <f t="shared" si="243"/>
        <v>vis</v>
      </c>
      <c r="E2588" s="47" t="e">
        <f>VLOOKUP(C2588,Active!C$21:E$693,3,FALSE)</f>
        <v>#N/A</v>
      </c>
      <c r="F2588" s="21" t="s">
        <v>9287</v>
      </c>
      <c r="G2588" s="19" t="str">
        <f t="shared" si="244"/>
        <v>41921.387</v>
      </c>
      <c r="H2588" s="15">
        <f t="shared" si="245"/>
        <v>-1070</v>
      </c>
      <c r="I2588" s="48" t="s">
        <v>3557</v>
      </c>
      <c r="J2588" s="49" t="s">
        <v>3558</v>
      </c>
      <c r="K2588" s="48">
        <v>-1070</v>
      </c>
      <c r="L2588" s="48" t="s">
        <v>10631</v>
      </c>
      <c r="M2588" s="49" t="s">
        <v>9289</v>
      </c>
      <c r="N2588" s="49"/>
      <c r="O2588" s="50" t="s">
        <v>6804</v>
      </c>
      <c r="P2588" s="50" t="s">
        <v>3559</v>
      </c>
    </row>
    <row r="2589" spans="1:16" ht="13.5" thickBot="1" x14ac:dyDescent="0.25">
      <c r="A2589" s="15" t="str">
        <f t="shared" si="240"/>
        <v> BRNO 17 </v>
      </c>
      <c r="B2589" s="21" t="str">
        <f t="shared" si="241"/>
        <v>I</v>
      </c>
      <c r="C2589" s="15">
        <f t="shared" si="242"/>
        <v>41921.396000000001</v>
      </c>
      <c r="D2589" s="19" t="str">
        <f t="shared" si="243"/>
        <v>vis</v>
      </c>
      <c r="E2589" s="47" t="e">
        <f>VLOOKUP(C2589,Active!C$21:E$693,3,FALSE)</f>
        <v>#N/A</v>
      </c>
      <c r="F2589" s="21" t="s">
        <v>9287</v>
      </c>
      <c r="G2589" s="19" t="str">
        <f t="shared" si="244"/>
        <v>41921.396</v>
      </c>
      <c r="H2589" s="15">
        <f t="shared" si="245"/>
        <v>-1070</v>
      </c>
      <c r="I2589" s="48" t="s">
        <v>3563</v>
      </c>
      <c r="J2589" s="49" t="s">
        <v>3564</v>
      </c>
      <c r="K2589" s="48">
        <v>-1070</v>
      </c>
      <c r="L2589" s="48" t="s">
        <v>10742</v>
      </c>
      <c r="M2589" s="49" t="s">
        <v>9369</v>
      </c>
      <c r="N2589" s="49"/>
      <c r="O2589" s="50" t="s">
        <v>6880</v>
      </c>
      <c r="P2589" s="50" t="s">
        <v>6571</v>
      </c>
    </row>
    <row r="2590" spans="1:16" ht="13.5" thickBot="1" x14ac:dyDescent="0.25">
      <c r="A2590" s="15" t="str">
        <f t="shared" si="240"/>
        <v> BRNO 17 </v>
      </c>
      <c r="B2590" s="21" t="str">
        <f t="shared" si="241"/>
        <v>I</v>
      </c>
      <c r="C2590" s="15">
        <f t="shared" si="242"/>
        <v>41921.396000000001</v>
      </c>
      <c r="D2590" s="19" t="str">
        <f t="shared" si="243"/>
        <v>vis</v>
      </c>
      <c r="E2590" s="47" t="e">
        <f>VLOOKUP(C2590,Active!C$21:E$693,3,FALSE)</f>
        <v>#N/A</v>
      </c>
      <c r="F2590" s="21" t="s">
        <v>9287</v>
      </c>
      <c r="G2590" s="19" t="str">
        <f t="shared" si="244"/>
        <v>41921.396</v>
      </c>
      <c r="H2590" s="15">
        <f t="shared" si="245"/>
        <v>-1070</v>
      </c>
      <c r="I2590" s="48" t="s">
        <v>3563</v>
      </c>
      <c r="J2590" s="49" t="s">
        <v>3564</v>
      </c>
      <c r="K2590" s="48">
        <v>-1070</v>
      </c>
      <c r="L2590" s="48" t="s">
        <v>10742</v>
      </c>
      <c r="M2590" s="49" t="s">
        <v>9369</v>
      </c>
      <c r="N2590" s="49"/>
      <c r="O2590" s="50" t="s">
        <v>6453</v>
      </c>
      <c r="P2590" s="50" t="s">
        <v>6571</v>
      </c>
    </row>
    <row r="2591" spans="1:16" ht="13.5" thickBot="1" x14ac:dyDescent="0.25">
      <c r="A2591" s="15" t="str">
        <f t="shared" si="240"/>
        <v> JBAA 85.444 </v>
      </c>
      <c r="B2591" s="21" t="str">
        <f t="shared" si="241"/>
        <v>I</v>
      </c>
      <c r="C2591" s="15">
        <f t="shared" si="242"/>
        <v>41924.982000000004</v>
      </c>
      <c r="D2591" s="19" t="str">
        <f t="shared" si="243"/>
        <v>vis</v>
      </c>
      <c r="E2591" s="47" t="e">
        <f>VLOOKUP(C2591,Active!C$21:E$693,3,FALSE)</f>
        <v>#N/A</v>
      </c>
      <c r="F2591" s="21" t="s">
        <v>9287</v>
      </c>
      <c r="G2591" s="19" t="str">
        <f t="shared" si="244"/>
        <v>41924.982</v>
      </c>
      <c r="H2591" s="15">
        <f t="shared" si="245"/>
        <v>-1067</v>
      </c>
      <c r="I2591" s="48" t="s">
        <v>3567</v>
      </c>
      <c r="J2591" s="49" t="s">
        <v>3568</v>
      </c>
      <c r="K2591" s="48">
        <v>-1067</v>
      </c>
      <c r="L2591" s="48" t="s">
        <v>10742</v>
      </c>
      <c r="M2591" s="49" t="s">
        <v>9369</v>
      </c>
      <c r="N2591" s="49"/>
      <c r="O2591" s="50" t="s">
        <v>6591</v>
      </c>
      <c r="P2591" s="50" t="s">
        <v>6867</v>
      </c>
    </row>
    <row r="2592" spans="1:16" ht="13.5" thickBot="1" x14ac:dyDescent="0.25">
      <c r="A2592" s="15" t="str">
        <f t="shared" si="240"/>
        <v> JBAA 85.444 </v>
      </c>
      <c r="B2592" s="21" t="str">
        <f t="shared" si="241"/>
        <v>I</v>
      </c>
      <c r="C2592" s="15">
        <f t="shared" si="242"/>
        <v>41930.957000000002</v>
      </c>
      <c r="D2592" s="19" t="str">
        <f t="shared" si="243"/>
        <v>vis</v>
      </c>
      <c r="E2592" s="47" t="e">
        <f>VLOOKUP(C2592,Active!C$21:E$693,3,FALSE)</f>
        <v>#N/A</v>
      </c>
      <c r="F2592" s="21" t="s">
        <v>9287</v>
      </c>
      <c r="G2592" s="19" t="str">
        <f t="shared" si="244"/>
        <v>41930.957</v>
      </c>
      <c r="H2592" s="15">
        <f t="shared" si="245"/>
        <v>-1062</v>
      </c>
      <c r="I2592" s="48" t="s">
        <v>3573</v>
      </c>
      <c r="J2592" s="49" t="s">
        <v>3574</v>
      </c>
      <c r="K2592" s="48">
        <v>-1062</v>
      </c>
      <c r="L2592" s="48" t="s">
        <v>10734</v>
      </c>
      <c r="M2592" s="49" t="s">
        <v>9369</v>
      </c>
      <c r="N2592" s="49"/>
      <c r="O2592" s="50" t="s">
        <v>6591</v>
      </c>
      <c r="P2592" s="50" t="s">
        <v>6867</v>
      </c>
    </row>
    <row r="2593" spans="1:16" ht="13.5" thickBot="1" x14ac:dyDescent="0.25">
      <c r="A2593" s="15" t="str">
        <f t="shared" si="240"/>
        <v> PZP 3.338 </v>
      </c>
      <c r="B2593" s="21" t="str">
        <f t="shared" si="241"/>
        <v>I</v>
      </c>
      <c r="C2593" s="15">
        <f t="shared" si="242"/>
        <v>41932.158000000003</v>
      </c>
      <c r="D2593" s="19" t="str">
        <f t="shared" si="243"/>
        <v>vis</v>
      </c>
      <c r="E2593" s="47" t="e">
        <f>VLOOKUP(C2593,Active!C$21:E$693,3,FALSE)</f>
        <v>#N/A</v>
      </c>
      <c r="F2593" s="21" t="s">
        <v>9287</v>
      </c>
      <c r="G2593" s="19" t="str">
        <f t="shared" si="244"/>
        <v>41932.158</v>
      </c>
      <c r="H2593" s="15">
        <f t="shared" si="245"/>
        <v>-1061</v>
      </c>
      <c r="I2593" s="48" t="s">
        <v>3575</v>
      </c>
      <c r="J2593" s="49" t="s">
        <v>3576</v>
      </c>
      <c r="K2593" s="48">
        <v>-1061</v>
      </c>
      <c r="L2593" s="48" t="s">
        <v>10760</v>
      </c>
      <c r="M2593" s="49" t="s">
        <v>9369</v>
      </c>
      <c r="N2593" s="49"/>
      <c r="O2593" s="50" t="s">
        <v>5933</v>
      </c>
      <c r="P2593" s="50" t="s">
        <v>5934</v>
      </c>
    </row>
    <row r="2594" spans="1:16" ht="13.5" thickBot="1" x14ac:dyDescent="0.25">
      <c r="A2594" s="15" t="str">
        <f t="shared" si="240"/>
        <v> BRNO 17 </v>
      </c>
      <c r="B2594" s="21" t="str">
        <f t="shared" si="241"/>
        <v>I</v>
      </c>
      <c r="C2594" s="15">
        <f t="shared" si="242"/>
        <v>41933.353000000003</v>
      </c>
      <c r="D2594" s="19" t="str">
        <f t="shared" si="243"/>
        <v>vis</v>
      </c>
      <c r="E2594" s="47" t="e">
        <f>VLOOKUP(C2594,Active!C$21:E$693,3,FALSE)</f>
        <v>#N/A</v>
      </c>
      <c r="F2594" s="21" t="s">
        <v>9287</v>
      </c>
      <c r="G2594" s="19" t="str">
        <f t="shared" si="244"/>
        <v>41933.353</v>
      </c>
      <c r="H2594" s="15">
        <f t="shared" si="245"/>
        <v>-1060</v>
      </c>
      <c r="I2594" s="48" t="s">
        <v>3579</v>
      </c>
      <c r="J2594" s="49" t="s">
        <v>3580</v>
      </c>
      <c r="K2594" s="48">
        <v>-1060</v>
      </c>
      <c r="L2594" s="48" t="s">
        <v>10760</v>
      </c>
      <c r="M2594" s="49" t="s">
        <v>9369</v>
      </c>
      <c r="N2594" s="49"/>
      <c r="O2594" s="50" t="s">
        <v>6453</v>
      </c>
      <c r="P2594" s="50" t="s">
        <v>6571</v>
      </c>
    </row>
    <row r="2595" spans="1:16" ht="13.5" thickBot="1" x14ac:dyDescent="0.25">
      <c r="A2595" s="15" t="str">
        <f t="shared" si="240"/>
        <v> BRNO 17 </v>
      </c>
      <c r="B2595" s="21" t="str">
        <f t="shared" si="241"/>
        <v>I</v>
      </c>
      <c r="C2595" s="15">
        <f t="shared" si="242"/>
        <v>41934.54</v>
      </c>
      <c r="D2595" s="19" t="str">
        <f t="shared" si="243"/>
        <v>vis</v>
      </c>
      <c r="E2595" s="47" t="e">
        <f>VLOOKUP(C2595,Active!C$21:E$693,3,FALSE)</f>
        <v>#N/A</v>
      </c>
      <c r="F2595" s="21" t="s">
        <v>9287</v>
      </c>
      <c r="G2595" s="19" t="str">
        <f t="shared" si="244"/>
        <v>41934.540</v>
      </c>
      <c r="H2595" s="15">
        <f t="shared" si="245"/>
        <v>-1059</v>
      </c>
      <c r="I2595" s="48" t="s">
        <v>3581</v>
      </c>
      <c r="J2595" s="49" t="s">
        <v>3582</v>
      </c>
      <c r="K2595" s="48">
        <v>-1059</v>
      </c>
      <c r="L2595" s="48" t="s">
        <v>10817</v>
      </c>
      <c r="M2595" s="49" t="s">
        <v>9369</v>
      </c>
      <c r="N2595" s="49"/>
      <c r="O2595" s="50" t="s">
        <v>6880</v>
      </c>
      <c r="P2595" s="50" t="s">
        <v>6571</v>
      </c>
    </row>
    <row r="2596" spans="1:16" ht="13.5" thickBot="1" x14ac:dyDescent="0.25">
      <c r="A2596" s="15" t="str">
        <f t="shared" si="240"/>
        <v> JBAA 85.444 </v>
      </c>
      <c r="B2596" s="21" t="str">
        <f t="shared" si="241"/>
        <v>I</v>
      </c>
      <c r="C2596" s="15">
        <f t="shared" si="242"/>
        <v>41934.54</v>
      </c>
      <c r="D2596" s="19" t="str">
        <f t="shared" si="243"/>
        <v>vis</v>
      </c>
      <c r="E2596" s="47" t="e">
        <f>VLOOKUP(C2596,Active!C$21:E$693,3,FALSE)</f>
        <v>#N/A</v>
      </c>
      <c r="F2596" s="21" t="s">
        <v>9287</v>
      </c>
      <c r="G2596" s="19" t="str">
        <f t="shared" si="244"/>
        <v>41934.540</v>
      </c>
      <c r="H2596" s="15">
        <f t="shared" si="245"/>
        <v>-1059</v>
      </c>
      <c r="I2596" s="48" t="s">
        <v>3581</v>
      </c>
      <c r="J2596" s="49" t="s">
        <v>3582</v>
      </c>
      <c r="K2596" s="48">
        <v>-1059</v>
      </c>
      <c r="L2596" s="48" t="s">
        <v>10817</v>
      </c>
      <c r="M2596" s="49" t="s">
        <v>9369</v>
      </c>
      <c r="N2596" s="49"/>
      <c r="O2596" s="50" t="s">
        <v>3583</v>
      </c>
      <c r="P2596" s="50" t="s">
        <v>6867</v>
      </c>
    </row>
    <row r="2597" spans="1:16" ht="13.5" thickBot="1" x14ac:dyDescent="0.25">
      <c r="A2597" s="15" t="str">
        <f t="shared" si="240"/>
        <v> JBAA 85.444 </v>
      </c>
      <c r="B2597" s="21" t="str">
        <f t="shared" si="241"/>
        <v>I</v>
      </c>
      <c r="C2597" s="15">
        <f t="shared" si="242"/>
        <v>41936.93</v>
      </c>
      <c r="D2597" s="19" t="str">
        <f t="shared" si="243"/>
        <v>vis</v>
      </c>
      <c r="E2597" s="47" t="e">
        <f>VLOOKUP(C2597,Active!C$21:E$693,3,FALSE)</f>
        <v>#N/A</v>
      </c>
      <c r="F2597" s="21" t="s">
        <v>9287</v>
      </c>
      <c r="G2597" s="19" t="str">
        <f t="shared" si="244"/>
        <v>41936.930</v>
      </c>
      <c r="H2597" s="15">
        <f t="shared" si="245"/>
        <v>-1057</v>
      </c>
      <c r="I2597" s="48" t="s">
        <v>3589</v>
      </c>
      <c r="J2597" s="49" t="s">
        <v>3590</v>
      </c>
      <c r="K2597" s="48">
        <v>-1057</v>
      </c>
      <c r="L2597" s="48" t="s">
        <v>10634</v>
      </c>
      <c r="M2597" s="49" t="s">
        <v>9369</v>
      </c>
      <c r="N2597" s="49"/>
      <c r="O2597" s="50" t="s">
        <v>6591</v>
      </c>
      <c r="P2597" s="50" t="s">
        <v>6867</v>
      </c>
    </row>
    <row r="2598" spans="1:16" ht="13.5" thickBot="1" x14ac:dyDescent="0.25">
      <c r="A2598" s="15" t="str">
        <f t="shared" si="240"/>
        <v> MVS 7.32 </v>
      </c>
      <c r="B2598" s="21" t="str">
        <f t="shared" si="241"/>
        <v>I</v>
      </c>
      <c r="C2598" s="15">
        <f t="shared" si="242"/>
        <v>41939.309000000001</v>
      </c>
      <c r="D2598" s="19" t="str">
        <f t="shared" si="243"/>
        <v>vis</v>
      </c>
      <c r="E2598" s="47" t="e">
        <f>VLOOKUP(C2598,Active!C$21:E$693,3,FALSE)</f>
        <v>#N/A</v>
      </c>
      <c r="F2598" s="21" t="s">
        <v>9287</v>
      </c>
      <c r="G2598" s="19" t="str">
        <f t="shared" si="244"/>
        <v>41939.309</v>
      </c>
      <c r="H2598" s="15">
        <f t="shared" si="245"/>
        <v>-1055</v>
      </c>
      <c r="I2598" s="48" t="s">
        <v>3591</v>
      </c>
      <c r="J2598" s="49" t="s">
        <v>3592</v>
      </c>
      <c r="K2598" s="48">
        <v>-1055</v>
      </c>
      <c r="L2598" s="48" t="s">
        <v>10391</v>
      </c>
      <c r="M2598" s="49" t="s">
        <v>9369</v>
      </c>
      <c r="N2598" s="49"/>
      <c r="O2598" s="50" t="s">
        <v>3512</v>
      </c>
      <c r="P2598" s="50" t="s">
        <v>3559</v>
      </c>
    </row>
    <row r="2599" spans="1:16" ht="13.5" thickBot="1" x14ac:dyDescent="0.25">
      <c r="A2599" s="15" t="str">
        <f t="shared" si="240"/>
        <v> BRNO 17 </v>
      </c>
      <c r="B2599" s="21" t="str">
        <f t="shared" si="241"/>
        <v>I</v>
      </c>
      <c r="C2599" s="15">
        <f t="shared" si="242"/>
        <v>41940.519999999997</v>
      </c>
      <c r="D2599" s="19" t="str">
        <f t="shared" si="243"/>
        <v>vis</v>
      </c>
      <c r="E2599" s="47" t="e">
        <f>VLOOKUP(C2599,Active!C$21:E$693,3,FALSE)</f>
        <v>#N/A</v>
      </c>
      <c r="F2599" s="21" t="s">
        <v>9287</v>
      </c>
      <c r="G2599" s="19" t="str">
        <f t="shared" si="244"/>
        <v>41940.520</v>
      </c>
      <c r="H2599" s="15">
        <f t="shared" si="245"/>
        <v>-1054</v>
      </c>
      <c r="I2599" s="48" t="s">
        <v>3595</v>
      </c>
      <c r="J2599" s="49" t="s">
        <v>3596</v>
      </c>
      <c r="K2599" s="48">
        <v>-1054</v>
      </c>
      <c r="L2599" s="48" t="s">
        <v>10742</v>
      </c>
      <c r="M2599" s="49" t="s">
        <v>9369</v>
      </c>
      <c r="N2599" s="49"/>
      <c r="O2599" s="50" t="s">
        <v>6880</v>
      </c>
      <c r="P2599" s="50" t="s">
        <v>6571</v>
      </c>
    </row>
    <row r="2600" spans="1:16" ht="13.5" thickBot="1" x14ac:dyDescent="0.25">
      <c r="A2600" s="15" t="str">
        <f t="shared" si="240"/>
        <v> JBAA 85.444 </v>
      </c>
      <c r="B2600" s="21" t="str">
        <f t="shared" si="241"/>
        <v>I</v>
      </c>
      <c r="C2600" s="15">
        <f t="shared" si="242"/>
        <v>41952.466</v>
      </c>
      <c r="D2600" s="19" t="str">
        <f t="shared" si="243"/>
        <v>vis</v>
      </c>
      <c r="E2600" s="47" t="e">
        <f>VLOOKUP(C2600,Active!C$21:E$693,3,FALSE)</f>
        <v>#N/A</v>
      </c>
      <c r="F2600" s="21" t="s">
        <v>9287</v>
      </c>
      <c r="G2600" s="19" t="str">
        <f t="shared" si="244"/>
        <v>41952.466</v>
      </c>
      <c r="H2600" s="15">
        <f t="shared" si="245"/>
        <v>-1044</v>
      </c>
      <c r="I2600" s="48" t="s">
        <v>3597</v>
      </c>
      <c r="J2600" s="49" t="s">
        <v>3598</v>
      </c>
      <c r="K2600" s="48">
        <v>-1044</v>
      </c>
      <c r="L2600" s="48" t="s">
        <v>7644</v>
      </c>
      <c r="M2600" s="49" t="s">
        <v>9369</v>
      </c>
      <c r="N2600" s="49"/>
      <c r="O2600" s="50" t="s">
        <v>6501</v>
      </c>
      <c r="P2600" s="50" t="s">
        <v>6867</v>
      </c>
    </row>
    <row r="2601" spans="1:16" ht="13.5" thickBot="1" x14ac:dyDescent="0.25">
      <c r="A2601" s="15" t="str">
        <f t="shared" si="240"/>
        <v> AVSJ 5.86 </v>
      </c>
      <c r="B2601" s="21" t="str">
        <f t="shared" si="241"/>
        <v>I</v>
      </c>
      <c r="C2601" s="15">
        <f t="shared" si="242"/>
        <v>41953.663999999997</v>
      </c>
      <c r="D2601" s="19" t="str">
        <f t="shared" si="243"/>
        <v>vis</v>
      </c>
      <c r="E2601" s="47" t="e">
        <f>VLOOKUP(C2601,Active!C$21:E$693,3,FALSE)</f>
        <v>#N/A</v>
      </c>
      <c r="F2601" s="21" t="s">
        <v>9287</v>
      </c>
      <c r="G2601" s="19" t="str">
        <f t="shared" si="244"/>
        <v>41953.664</v>
      </c>
      <c r="H2601" s="15">
        <f t="shared" si="245"/>
        <v>-1043</v>
      </c>
      <c r="I2601" s="48" t="s">
        <v>3599</v>
      </c>
      <c r="J2601" s="49" t="s">
        <v>3600</v>
      </c>
      <c r="K2601" s="48">
        <v>-1043</v>
      </c>
      <c r="L2601" s="48" t="s">
        <v>10817</v>
      </c>
      <c r="M2601" s="49" t="s">
        <v>9369</v>
      </c>
      <c r="N2601" s="49"/>
      <c r="O2601" s="50" t="s">
        <v>11401</v>
      </c>
      <c r="P2601" s="50" t="s">
        <v>6841</v>
      </c>
    </row>
    <row r="2602" spans="1:16" ht="13.5" thickBot="1" x14ac:dyDescent="0.25">
      <c r="A2602" s="15" t="str">
        <f t="shared" si="240"/>
        <v>IBVS 1019 </v>
      </c>
      <c r="B2602" s="21" t="str">
        <f t="shared" si="241"/>
        <v>I</v>
      </c>
      <c r="C2602" s="15">
        <f t="shared" si="242"/>
        <v>41954.861599999997</v>
      </c>
      <c r="D2602" s="19" t="str">
        <f t="shared" si="243"/>
        <v>vis</v>
      </c>
      <c r="E2602" s="47" t="e">
        <f>VLOOKUP(C2602,Active!C$21:E$693,3,FALSE)</f>
        <v>#N/A</v>
      </c>
      <c r="F2602" s="21" t="s">
        <v>9287</v>
      </c>
      <c r="G2602" s="19" t="str">
        <f t="shared" si="244"/>
        <v>41954.8616</v>
      </c>
      <c r="H2602" s="15">
        <f t="shared" si="245"/>
        <v>-1042</v>
      </c>
      <c r="I2602" s="48" t="s">
        <v>3601</v>
      </c>
      <c r="J2602" s="49" t="s">
        <v>3602</v>
      </c>
      <c r="K2602" s="48">
        <v>-1042</v>
      </c>
      <c r="L2602" s="48" t="s">
        <v>10749</v>
      </c>
      <c r="M2602" s="49" t="s">
        <v>10601</v>
      </c>
      <c r="N2602" s="49" t="s">
        <v>10602</v>
      </c>
      <c r="O2602" s="50" t="s">
        <v>3603</v>
      </c>
      <c r="P2602" s="51" t="s">
        <v>3604</v>
      </c>
    </row>
    <row r="2603" spans="1:16" ht="13.5" thickBot="1" x14ac:dyDescent="0.25">
      <c r="A2603" s="15" t="str">
        <f t="shared" si="240"/>
        <v> AVSJ 5.86 </v>
      </c>
      <c r="B2603" s="21" t="str">
        <f t="shared" si="241"/>
        <v>I</v>
      </c>
      <c r="C2603" s="15">
        <f t="shared" si="242"/>
        <v>41960.841999999997</v>
      </c>
      <c r="D2603" s="19" t="str">
        <f t="shared" si="243"/>
        <v>vis</v>
      </c>
      <c r="E2603" s="47" t="e">
        <f>VLOOKUP(C2603,Active!C$21:E$693,3,FALSE)</f>
        <v>#N/A</v>
      </c>
      <c r="F2603" s="21" t="s">
        <v>9287</v>
      </c>
      <c r="G2603" s="19" t="str">
        <f t="shared" si="244"/>
        <v>41960.842</v>
      </c>
      <c r="H2603" s="15">
        <f t="shared" si="245"/>
        <v>-1037</v>
      </c>
      <c r="I2603" s="48" t="s">
        <v>3608</v>
      </c>
      <c r="J2603" s="49" t="s">
        <v>3609</v>
      </c>
      <c r="K2603" s="48">
        <v>-1037</v>
      </c>
      <c r="L2603" s="48" t="s">
        <v>10710</v>
      </c>
      <c r="M2603" s="49" t="s">
        <v>9369</v>
      </c>
      <c r="N2603" s="49"/>
      <c r="O2603" s="50" t="s">
        <v>6067</v>
      </c>
      <c r="P2603" s="50" t="s">
        <v>6841</v>
      </c>
    </row>
    <row r="2604" spans="1:16" ht="13.5" thickBot="1" x14ac:dyDescent="0.25">
      <c r="A2604" s="15" t="str">
        <f t="shared" si="240"/>
        <v> AVSJ 5.86 </v>
      </c>
      <c r="B2604" s="21" t="str">
        <f t="shared" si="241"/>
        <v>I</v>
      </c>
      <c r="C2604" s="15">
        <f t="shared" si="242"/>
        <v>41971.595999999998</v>
      </c>
      <c r="D2604" s="19" t="str">
        <f t="shared" si="243"/>
        <v>vis</v>
      </c>
      <c r="E2604" s="47" t="e">
        <f>VLOOKUP(C2604,Active!C$21:E$693,3,FALSE)</f>
        <v>#N/A</v>
      </c>
      <c r="F2604" s="21" t="s">
        <v>9287</v>
      </c>
      <c r="G2604" s="19" t="str">
        <f t="shared" si="244"/>
        <v>41971.596</v>
      </c>
      <c r="H2604" s="15">
        <f t="shared" si="245"/>
        <v>-1028</v>
      </c>
      <c r="I2604" s="48" t="s">
        <v>3610</v>
      </c>
      <c r="J2604" s="49" t="s">
        <v>3611</v>
      </c>
      <c r="K2604" s="48">
        <v>-1028</v>
      </c>
      <c r="L2604" s="48" t="s">
        <v>10742</v>
      </c>
      <c r="M2604" s="49" t="s">
        <v>9369</v>
      </c>
      <c r="N2604" s="49"/>
      <c r="O2604" s="50" t="s">
        <v>11401</v>
      </c>
      <c r="P2604" s="50" t="s">
        <v>6841</v>
      </c>
    </row>
    <row r="2605" spans="1:16" ht="13.5" thickBot="1" x14ac:dyDescent="0.25">
      <c r="A2605" s="15" t="str">
        <f t="shared" si="240"/>
        <v> BRNO 17 </v>
      </c>
      <c r="B2605" s="21" t="str">
        <f t="shared" si="241"/>
        <v>I</v>
      </c>
      <c r="C2605" s="15">
        <f t="shared" si="242"/>
        <v>41971.599000000002</v>
      </c>
      <c r="D2605" s="19" t="str">
        <f t="shared" si="243"/>
        <v>vis</v>
      </c>
      <c r="E2605" s="47" t="e">
        <f>VLOOKUP(C2605,Active!C$21:E$693,3,FALSE)</f>
        <v>#N/A</v>
      </c>
      <c r="F2605" s="21" t="s">
        <v>9287</v>
      </c>
      <c r="G2605" s="19" t="str">
        <f t="shared" si="244"/>
        <v>41971.599</v>
      </c>
      <c r="H2605" s="15">
        <f t="shared" si="245"/>
        <v>-1028</v>
      </c>
      <c r="I2605" s="48" t="s">
        <v>3612</v>
      </c>
      <c r="J2605" s="49" t="s">
        <v>3613</v>
      </c>
      <c r="K2605" s="48">
        <v>-1028</v>
      </c>
      <c r="L2605" s="48" t="s">
        <v>10710</v>
      </c>
      <c r="M2605" s="49" t="s">
        <v>9369</v>
      </c>
      <c r="N2605" s="49"/>
      <c r="O2605" s="50" t="s">
        <v>6880</v>
      </c>
      <c r="P2605" s="50" t="s">
        <v>6571</v>
      </c>
    </row>
    <row r="2606" spans="1:16" ht="13.5" thickBot="1" x14ac:dyDescent="0.25">
      <c r="A2606" s="15" t="str">
        <f t="shared" si="240"/>
        <v> JBAA 85.444 </v>
      </c>
      <c r="B2606" s="21" t="str">
        <f t="shared" si="241"/>
        <v>I</v>
      </c>
      <c r="C2606" s="15">
        <f t="shared" si="242"/>
        <v>41976.37</v>
      </c>
      <c r="D2606" s="19" t="str">
        <f t="shared" si="243"/>
        <v>vis</v>
      </c>
      <c r="E2606" s="47" t="e">
        <f>VLOOKUP(C2606,Active!C$21:E$693,3,FALSE)</f>
        <v>#N/A</v>
      </c>
      <c r="F2606" s="21" t="s">
        <v>9287</v>
      </c>
      <c r="G2606" s="19" t="str">
        <f t="shared" si="244"/>
        <v>41976.370</v>
      </c>
      <c r="H2606" s="15">
        <f t="shared" si="245"/>
        <v>-1024</v>
      </c>
      <c r="I2606" s="48" t="s">
        <v>3614</v>
      </c>
      <c r="J2606" s="49" t="s">
        <v>3615</v>
      </c>
      <c r="K2606" s="48">
        <v>-1024</v>
      </c>
      <c r="L2606" s="48" t="s">
        <v>9288</v>
      </c>
      <c r="M2606" s="49" t="s">
        <v>9369</v>
      </c>
      <c r="N2606" s="49"/>
      <c r="O2606" s="50" t="s">
        <v>3616</v>
      </c>
      <c r="P2606" s="50" t="s">
        <v>6867</v>
      </c>
    </row>
    <row r="2607" spans="1:16" ht="13.5" thickBot="1" x14ac:dyDescent="0.25">
      <c r="A2607" s="15" t="str">
        <f t="shared" si="240"/>
        <v> MVS 7.32 </v>
      </c>
      <c r="B2607" s="21" t="str">
        <f t="shared" si="241"/>
        <v>I</v>
      </c>
      <c r="C2607" s="15">
        <f t="shared" si="242"/>
        <v>41976.375999999997</v>
      </c>
      <c r="D2607" s="19" t="str">
        <f t="shared" si="243"/>
        <v>vis</v>
      </c>
      <c r="E2607" s="47" t="e">
        <f>VLOOKUP(C2607,Active!C$21:E$693,3,FALSE)</f>
        <v>#N/A</v>
      </c>
      <c r="F2607" s="21" t="s">
        <v>9287</v>
      </c>
      <c r="G2607" s="19" t="str">
        <f t="shared" si="244"/>
        <v>41976.376</v>
      </c>
      <c r="H2607" s="15">
        <f t="shared" si="245"/>
        <v>-1024</v>
      </c>
      <c r="I2607" s="48" t="s">
        <v>3617</v>
      </c>
      <c r="J2607" s="49" t="s">
        <v>3618</v>
      </c>
      <c r="K2607" s="48">
        <v>-1024</v>
      </c>
      <c r="L2607" s="48" t="s">
        <v>10734</v>
      </c>
      <c r="M2607" s="49" t="s">
        <v>9369</v>
      </c>
      <c r="N2607" s="49"/>
      <c r="O2607" s="50" t="s">
        <v>3512</v>
      </c>
      <c r="P2607" s="50" t="s">
        <v>3559</v>
      </c>
    </row>
    <row r="2608" spans="1:16" ht="13.5" thickBot="1" x14ac:dyDescent="0.25">
      <c r="A2608" s="15" t="str">
        <f t="shared" si="240"/>
        <v> AVSJ 5.86 </v>
      </c>
      <c r="B2608" s="21" t="str">
        <f t="shared" si="241"/>
        <v>I</v>
      </c>
      <c r="C2608" s="15">
        <f t="shared" si="242"/>
        <v>41977.571000000004</v>
      </c>
      <c r="D2608" s="19" t="str">
        <f t="shared" si="243"/>
        <v>vis</v>
      </c>
      <c r="E2608" s="47" t="e">
        <f>VLOOKUP(C2608,Active!C$21:E$693,3,FALSE)</f>
        <v>#N/A</v>
      </c>
      <c r="F2608" s="21" t="s">
        <v>9287</v>
      </c>
      <c r="G2608" s="19" t="str">
        <f t="shared" si="244"/>
        <v>41977.571</v>
      </c>
      <c r="H2608" s="15">
        <f t="shared" si="245"/>
        <v>-1023</v>
      </c>
      <c r="I2608" s="48" t="s">
        <v>3619</v>
      </c>
      <c r="J2608" s="49" t="s">
        <v>3620</v>
      </c>
      <c r="K2608" s="48">
        <v>-1023</v>
      </c>
      <c r="L2608" s="48" t="s">
        <v>10685</v>
      </c>
      <c r="M2608" s="49" t="s">
        <v>9369</v>
      </c>
      <c r="N2608" s="49"/>
      <c r="O2608" s="50" t="s">
        <v>11401</v>
      </c>
      <c r="P2608" s="50" t="s">
        <v>6841</v>
      </c>
    </row>
    <row r="2609" spans="1:16" ht="13.5" thickBot="1" x14ac:dyDescent="0.25">
      <c r="A2609" s="15" t="str">
        <f t="shared" si="240"/>
        <v> BRNO 17 </v>
      </c>
      <c r="B2609" s="21" t="str">
        <f t="shared" si="241"/>
        <v>I</v>
      </c>
      <c r="C2609" s="15">
        <f t="shared" si="242"/>
        <v>41982.345999999998</v>
      </c>
      <c r="D2609" s="19" t="str">
        <f t="shared" si="243"/>
        <v>vis</v>
      </c>
      <c r="E2609" s="47" t="e">
        <f>VLOOKUP(C2609,Active!C$21:E$693,3,FALSE)</f>
        <v>#N/A</v>
      </c>
      <c r="F2609" s="21" t="s">
        <v>9287</v>
      </c>
      <c r="G2609" s="19" t="str">
        <f t="shared" si="244"/>
        <v>41982.346</v>
      </c>
      <c r="H2609" s="15">
        <f t="shared" si="245"/>
        <v>-1019</v>
      </c>
      <c r="I2609" s="48" t="s">
        <v>3621</v>
      </c>
      <c r="J2609" s="49" t="s">
        <v>3622</v>
      </c>
      <c r="K2609" s="48">
        <v>-1019</v>
      </c>
      <c r="L2609" s="48" t="s">
        <v>10625</v>
      </c>
      <c r="M2609" s="49" t="s">
        <v>9369</v>
      </c>
      <c r="N2609" s="49"/>
      <c r="O2609" s="50" t="s">
        <v>6880</v>
      </c>
      <c r="P2609" s="50" t="s">
        <v>6571</v>
      </c>
    </row>
    <row r="2610" spans="1:16" ht="13.5" thickBot="1" x14ac:dyDescent="0.25">
      <c r="A2610" s="15" t="str">
        <f t="shared" si="240"/>
        <v>BAVM 28 </v>
      </c>
      <c r="B2610" s="21" t="str">
        <f t="shared" si="241"/>
        <v>I</v>
      </c>
      <c r="C2610" s="15">
        <f t="shared" si="242"/>
        <v>41982.349000000002</v>
      </c>
      <c r="D2610" s="19" t="str">
        <f t="shared" si="243"/>
        <v>vis</v>
      </c>
      <c r="E2610" s="47" t="e">
        <f>VLOOKUP(C2610,Active!C$21:E$693,3,FALSE)</f>
        <v>#N/A</v>
      </c>
      <c r="F2610" s="21" t="s">
        <v>9287</v>
      </c>
      <c r="G2610" s="19" t="str">
        <f t="shared" si="244"/>
        <v>41982.349</v>
      </c>
      <c r="H2610" s="15">
        <f t="shared" si="245"/>
        <v>-1019</v>
      </c>
      <c r="I2610" s="48" t="s">
        <v>3623</v>
      </c>
      <c r="J2610" s="49" t="s">
        <v>3624</v>
      </c>
      <c r="K2610" s="48">
        <v>-1019</v>
      </c>
      <c r="L2610" s="48" t="s">
        <v>10639</v>
      </c>
      <c r="M2610" s="49" t="s">
        <v>9369</v>
      </c>
      <c r="N2610" s="49"/>
      <c r="O2610" s="50" t="s">
        <v>3625</v>
      </c>
      <c r="P2610" s="51" t="s">
        <v>6755</v>
      </c>
    </row>
    <row r="2611" spans="1:16" ht="13.5" thickBot="1" x14ac:dyDescent="0.25">
      <c r="A2611" s="15" t="str">
        <f t="shared" si="240"/>
        <v> JBAA 85.444 </v>
      </c>
      <c r="B2611" s="21" t="str">
        <f t="shared" si="241"/>
        <v>I</v>
      </c>
      <c r="C2611" s="15">
        <f t="shared" si="242"/>
        <v>41982.360999999997</v>
      </c>
      <c r="D2611" s="19" t="str">
        <f t="shared" si="243"/>
        <v>vis</v>
      </c>
      <c r="E2611" s="47" t="e">
        <f>VLOOKUP(C2611,Active!C$21:E$693,3,FALSE)</f>
        <v>#N/A</v>
      </c>
      <c r="F2611" s="21" t="s">
        <v>9287</v>
      </c>
      <c r="G2611" s="19" t="str">
        <f t="shared" si="244"/>
        <v>41982.361</v>
      </c>
      <c r="H2611" s="15">
        <f t="shared" si="245"/>
        <v>-1019</v>
      </c>
      <c r="I2611" s="48" t="s">
        <v>3630</v>
      </c>
      <c r="J2611" s="49" t="s">
        <v>3631</v>
      </c>
      <c r="K2611" s="48">
        <v>-1019</v>
      </c>
      <c r="L2611" s="48" t="s">
        <v>10843</v>
      </c>
      <c r="M2611" s="49" t="s">
        <v>9369</v>
      </c>
      <c r="N2611" s="49"/>
      <c r="O2611" s="50" t="s">
        <v>3616</v>
      </c>
      <c r="P2611" s="50" t="s">
        <v>6867</v>
      </c>
    </row>
    <row r="2612" spans="1:16" ht="13.5" thickBot="1" x14ac:dyDescent="0.25">
      <c r="A2612" s="15" t="str">
        <f t="shared" si="240"/>
        <v>BAVM 28 </v>
      </c>
      <c r="B2612" s="21" t="str">
        <f t="shared" si="241"/>
        <v>I</v>
      </c>
      <c r="C2612" s="15">
        <f t="shared" si="242"/>
        <v>41982.360999999997</v>
      </c>
      <c r="D2612" s="19" t="str">
        <f t="shared" si="243"/>
        <v>vis</v>
      </c>
      <c r="E2612" s="47" t="e">
        <f>VLOOKUP(C2612,Active!C$21:E$693,3,FALSE)</f>
        <v>#N/A</v>
      </c>
      <c r="F2612" s="21" t="s">
        <v>9287</v>
      </c>
      <c r="G2612" s="19" t="str">
        <f t="shared" si="244"/>
        <v>41982.361</v>
      </c>
      <c r="H2612" s="15">
        <f t="shared" si="245"/>
        <v>-1019</v>
      </c>
      <c r="I2612" s="48" t="s">
        <v>3630</v>
      </c>
      <c r="J2612" s="49" t="s">
        <v>3631</v>
      </c>
      <c r="K2612" s="48">
        <v>-1019</v>
      </c>
      <c r="L2612" s="48" t="s">
        <v>10843</v>
      </c>
      <c r="M2612" s="49" t="s">
        <v>9369</v>
      </c>
      <c r="N2612" s="49"/>
      <c r="O2612" s="50" t="s">
        <v>3632</v>
      </c>
      <c r="P2612" s="51" t="s">
        <v>6755</v>
      </c>
    </row>
    <row r="2613" spans="1:16" ht="13.5" thickBot="1" x14ac:dyDescent="0.25">
      <c r="A2613" s="15" t="str">
        <f t="shared" si="240"/>
        <v> JBAA 85.444 </v>
      </c>
      <c r="B2613" s="21" t="str">
        <f t="shared" si="241"/>
        <v>I</v>
      </c>
      <c r="C2613" s="15">
        <f t="shared" si="242"/>
        <v>41983.542000000001</v>
      </c>
      <c r="D2613" s="19" t="str">
        <f t="shared" si="243"/>
        <v>vis</v>
      </c>
      <c r="E2613" s="47" t="e">
        <f>VLOOKUP(C2613,Active!C$21:E$693,3,FALSE)</f>
        <v>#N/A</v>
      </c>
      <c r="F2613" s="21" t="s">
        <v>9287</v>
      </c>
      <c r="G2613" s="19" t="str">
        <f t="shared" si="244"/>
        <v>41983.542</v>
      </c>
      <c r="H2613" s="15">
        <f t="shared" si="245"/>
        <v>-1018</v>
      </c>
      <c r="I2613" s="48" t="s">
        <v>3633</v>
      </c>
      <c r="J2613" s="49" t="s">
        <v>3634</v>
      </c>
      <c r="K2613" s="48">
        <v>-1018</v>
      </c>
      <c r="L2613" s="48" t="s">
        <v>9288</v>
      </c>
      <c r="M2613" s="49" t="s">
        <v>9369</v>
      </c>
      <c r="N2613" s="49"/>
      <c r="O2613" s="50" t="s">
        <v>3616</v>
      </c>
      <c r="P2613" s="50" t="s">
        <v>6867</v>
      </c>
    </row>
    <row r="2614" spans="1:16" ht="13.5" thickBot="1" x14ac:dyDescent="0.25">
      <c r="A2614" s="15" t="str">
        <f t="shared" si="240"/>
        <v> AVSJ 5.86 </v>
      </c>
      <c r="B2614" s="21" t="str">
        <f t="shared" si="241"/>
        <v>I</v>
      </c>
      <c r="C2614" s="15">
        <f t="shared" si="242"/>
        <v>41983.548000000003</v>
      </c>
      <c r="D2614" s="19" t="str">
        <f t="shared" si="243"/>
        <v>vis</v>
      </c>
      <c r="E2614" s="47" t="e">
        <f>VLOOKUP(C2614,Active!C$21:E$693,3,FALSE)</f>
        <v>#N/A</v>
      </c>
      <c r="F2614" s="21" t="s">
        <v>9287</v>
      </c>
      <c r="G2614" s="19" t="str">
        <f t="shared" si="244"/>
        <v>41983.548</v>
      </c>
      <c r="H2614" s="15">
        <f t="shared" si="245"/>
        <v>-1018</v>
      </c>
      <c r="I2614" s="48" t="s">
        <v>3635</v>
      </c>
      <c r="J2614" s="49" t="s">
        <v>3636</v>
      </c>
      <c r="K2614" s="48">
        <v>-1018</v>
      </c>
      <c r="L2614" s="48" t="s">
        <v>10734</v>
      </c>
      <c r="M2614" s="49" t="s">
        <v>9369</v>
      </c>
      <c r="N2614" s="49"/>
      <c r="O2614" s="50" t="s">
        <v>11401</v>
      </c>
      <c r="P2614" s="50" t="s">
        <v>6841</v>
      </c>
    </row>
    <row r="2615" spans="1:16" ht="13.5" thickBot="1" x14ac:dyDescent="0.25">
      <c r="A2615" s="15" t="str">
        <f t="shared" si="240"/>
        <v> BRNO 17 </v>
      </c>
      <c r="B2615" s="21" t="str">
        <f t="shared" si="241"/>
        <v>I</v>
      </c>
      <c r="C2615" s="15">
        <f t="shared" si="242"/>
        <v>41988.332999999999</v>
      </c>
      <c r="D2615" s="19" t="str">
        <f t="shared" si="243"/>
        <v>vis</v>
      </c>
      <c r="E2615" s="47" t="e">
        <f>VLOOKUP(C2615,Active!C$21:E$693,3,FALSE)</f>
        <v>#N/A</v>
      </c>
      <c r="F2615" s="21" t="s">
        <v>9287</v>
      </c>
      <c r="G2615" s="19" t="str">
        <f t="shared" si="244"/>
        <v>41988.333</v>
      </c>
      <c r="H2615" s="15">
        <f t="shared" si="245"/>
        <v>-1014</v>
      </c>
      <c r="I2615" s="48" t="s">
        <v>3639</v>
      </c>
      <c r="J2615" s="49" t="s">
        <v>3640</v>
      </c>
      <c r="K2615" s="48">
        <v>-1014</v>
      </c>
      <c r="L2615" s="48" t="s">
        <v>10710</v>
      </c>
      <c r="M2615" s="49" t="s">
        <v>9369</v>
      </c>
      <c r="N2615" s="49"/>
      <c r="O2615" s="50" t="s">
        <v>6880</v>
      </c>
      <c r="P2615" s="50" t="s">
        <v>6571</v>
      </c>
    </row>
    <row r="2616" spans="1:16" ht="13.5" thickBot="1" x14ac:dyDescent="0.25">
      <c r="A2616" s="15" t="str">
        <f t="shared" si="240"/>
        <v>BAVM 28 </v>
      </c>
      <c r="B2616" s="21" t="str">
        <f t="shared" si="241"/>
        <v>I</v>
      </c>
      <c r="C2616" s="15">
        <f t="shared" si="242"/>
        <v>41989.521000000001</v>
      </c>
      <c r="D2616" s="19" t="str">
        <f t="shared" si="243"/>
        <v>vis</v>
      </c>
      <c r="E2616" s="47" t="e">
        <f>VLOOKUP(C2616,Active!C$21:E$693,3,FALSE)</f>
        <v>#N/A</v>
      </c>
      <c r="F2616" s="21" t="s">
        <v>9287</v>
      </c>
      <c r="G2616" s="19" t="str">
        <f t="shared" si="244"/>
        <v>41989.521</v>
      </c>
      <c r="H2616" s="15">
        <f t="shared" si="245"/>
        <v>-1013</v>
      </c>
      <c r="I2616" s="48" t="s">
        <v>3641</v>
      </c>
      <c r="J2616" s="49" t="s">
        <v>3642</v>
      </c>
      <c r="K2616" s="48">
        <v>-1013</v>
      </c>
      <c r="L2616" s="48" t="s">
        <v>10634</v>
      </c>
      <c r="M2616" s="49" t="s">
        <v>9369</v>
      </c>
      <c r="N2616" s="49"/>
      <c r="O2616" s="50" t="s">
        <v>3625</v>
      </c>
      <c r="P2616" s="51" t="s">
        <v>6755</v>
      </c>
    </row>
    <row r="2617" spans="1:16" ht="13.5" thickBot="1" x14ac:dyDescent="0.25">
      <c r="A2617" s="15" t="str">
        <f t="shared" si="240"/>
        <v> BRNO 17 </v>
      </c>
      <c r="B2617" s="21" t="str">
        <f t="shared" si="241"/>
        <v>I</v>
      </c>
      <c r="C2617" s="15">
        <f t="shared" si="242"/>
        <v>41989.523999999998</v>
      </c>
      <c r="D2617" s="19" t="str">
        <f t="shared" si="243"/>
        <v>vis</v>
      </c>
      <c r="E2617" s="47" t="e">
        <f>VLOOKUP(C2617,Active!C$21:E$693,3,FALSE)</f>
        <v>#N/A</v>
      </c>
      <c r="F2617" s="21" t="s">
        <v>9287</v>
      </c>
      <c r="G2617" s="19" t="str">
        <f t="shared" si="244"/>
        <v>41989.524</v>
      </c>
      <c r="H2617" s="15">
        <f t="shared" si="245"/>
        <v>-1013</v>
      </c>
      <c r="I2617" s="48" t="s">
        <v>3643</v>
      </c>
      <c r="J2617" s="49" t="s">
        <v>3644</v>
      </c>
      <c r="K2617" s="48">
        <v>-1013</v>
      </c>
      <c r="L2617" s="48" t="s">
        <v>10734</v>
      </c>
      <c r="M2617" s="49" t="s">
        <v>9369</v>
      </c>
      <c r="N2617" s="49"/>
      <c r="O2617" s="50" t="s">
        <v>6880</v>
      </c>
      <c r="P2617" s="50" t="s">
        <v>6571</v>
      </c>
    </row>
    <row r="2618" spans="1:16" ht="13.5" thickBot="1" x14ac:dyDescent="0.25">
      <c r="A2618" s="15" t="str">
        <f t="shared" si="240"/>
        <v>IBVS 883 </v>
      </c>
      <c r="B2618" s="21" t="str">
        <f t="shared" si="241"/>
        <v>I</v>
      </c>
      <c r="C2618" s="15">
        <f t="shared" si="242"/>
        <v>41990.718800000002</v>
      </c>
      <c r="D2618" s="19" t="str">
        <f t="shared" si="243"/>
        <v>vis</v>
      </c>
      <c r="E2618" s="47" t="e">
        <f>VLOOKUP(C2618,Active!C$21:E$693,3,FALSE)</f>
        <v>#N/A</v>
      </c>
      <c r="F2618" s="21" t="s">
        <v>9287</v>
      </c>
      <c r="G2618" s="19" t="str">
        <f t="shared" si="244"/>
        <v>41990.7188</v>
      </c>
      <c r="H2618" s="15">
        <f t="shared" si="245"/>
        <v>-1012</v>
      </c>
      <c r="I2618" s="48" t="s">
        <v>3645</v>
      </c>
      <c r="J2618" s="49" t="s">
        <v>3646</v>
      </c>
      <c r="K2618" s="48">
        <v>-1012</v>
      </c>
      <c r="L2618" s="48" t="s">
        <v>3647</v>
      </c>
      <c r="M2618" s="49" t="s">
        <v>10601</v>
      </c>
      <c r="N2618" s="49" t="s">
        <v>10602</v>
      </c>
      <c r="O2618" s="50" t="s">
        <v>6851</v>
      </c>
      <c r="P2618" s="51" t="s">
        <v>6852</v>
      </c>
    </row>
    <row r="2619" spans="1:16" ht="13.5" thickBot="1" x14ac:dyDescent="0.25">
      <c r="A2619" s="15" t="str">
        <f t="shared" si="240"/>
        <v> AVSJ 5.86 </v>
      </c>
      <c r="B2619" s="21" t="str">
        <f t="shared" si="241"/>
        <v>I</v>
      </c>
      <c r="C2619" s="15">
        <f t="shared" si="242"/>
        <v>41990.718999999997</v>
      </c>
      <c r="D2619" s="19" t="str">
        <f t="shared" si="243"/>
        <v>vis</v>
      </c>
      <c r="E2619" s="47" t="e">
        <f>VLOOKUP(C2619,Active!C$21:E$693,3,FALSE)</f>
        <v>#N/A</v>
      </c>
      <c r="F2619" s="21" t="s">
        <v>9287</v>
      </c>
      <c r="G2619" s="19" t="str">
        <f t="shared" si="244"/>
        <v>41990.719</v>
      </c>
      <c r="H2619" s="15">
        <f t="shared" si="245"/>
        <v>-1012</v>
      </c>
      <c r="I2619" s="48" t="s">
        <v>3648</v>
      </c>
      <c r="J2619" s="49" t="s">
        <v>3646</v>
      </c>
      <c r="K2619" s="48">
        <v>-1012</v>
      </c>
      <c r="L2619" s="48" t="s">
        <v>10734</v>
      </c>
      <c r="M2619" s="49" t="s">
        <v>9369</v>
      </c>
      <c r="N2619" s="49"/>
      <c r="O2619" s="50" t="s">
        <v>11401</v>
      </c>
      <c r="P2619" s="50" t="s">
        <v>6841</v>
      </c>
    </row>
    <row r="2620" spans="1:16" ht="13.5" thickBot="1" x14ac:dyDescent="0.25">
      <c r="A2620" s="15" t="str">
        <f t="shared" si="240"/>
        <v>VSB 47 </v>
      </c>
      <c r="B2620" s="21" t="str">
        <f t="shared" si="241"/>
        <v>I</v>
      </c>
      <c r="C2620" s="15">
        <f t="shared" si="242"/>
        <v>41999.082999999999</v>
      </c>
      <c r="D2620" s="19" t="str">
        <f t="shared" si="243"/>
        <v>vis</v>
      </c>
      <c r="E2620" s="47" t="e">
        <f>VLOOKUP(C2620,Active!C$21:E$693,3,FALSE)</f>
        <v>#N/A</v>
      </c>
      <c r="F2620" s="21" t="s">
        <v>9287</v>
      </c>
      <c r="G2620" s="19" t="str">
        <f t="shared" si="244"/>
        <v>41999.083</v>
      </c>
      <c r="H2620" s="15">
        <f t="shared" si="245"/>
        <v>-1005</v>
      </c>
      <c r="I2620" s="48" t="s">
        <v>3653</v>
      </c>
      <c r="J2620" s="49" t="s">
        <v>3654</v>
      </c>
      <c r="K2620" s="48">
        <v>-1005</v>
      </c>
      <c r="L2620" s="48" t="s">
        <v>10634</v>
      </c>
      <c r="M2620" s="49" t="s">
        <v>9369</v>
      </c>
      <c r="N2620" s="49"/>
      <c r="O2620" s="50" t="s">
        <v>3655</v>
      </c>
      <c r="P2620" s="51" t="s">
        <v>10893</v>
      </c>
    </row>
    <row r="2621" spans="1:16" ht="13.5" thickBot="1" x14ac:dyDescent="0.25">
      <c r="A2621" s="15" t="str">
        <f t="shared" si="240"/>
        <v>VSB 47 </v>
      </c>
      <c r="B2621" s="21" t="str">
        <f t="shared" si="241"/>
        <v>I</v>
      </c>
      <c r="C2621" s="15">
        <f t="shared" si="242"/>
        <v>41999.084000000003</v>
      </c>
      <c r="D2621" s="19" t="str">
        <f t="shared" si="243"/>
        <v>vis</v>
      </c>
      <c r="E2621" s="47" t="e">
        <f>VLOOKUP(C2621,Active!C$21:E$693,3,FALSE)</f>
        <v>#N/A</v>
      </c>
      <c r="F2621" s="21" t="s">
        <v>9287</v>
      </c>
      <c r="G2621" s="19" t="str">
        <f t="shared" si="244"/>
        <v>41999.084</v>
      </c>
      <c r="H2621" s="15">
        <f t="shared" si="245"/>
        <v>-1005</v>
      </c>
      <c r="I2621" s="48" t="s">
        <v>3656</v>
      </c>
      <c r="J2621" s="49" t="s">
        <v>3657</v>
      </c>
      <c r="K2621" s="48">
        <v>-1005</v>
      </c>
      <c r="L2621" s="48" t="s">
        <v>10615</v>
      </c>
      <c r="M2621" s="49" t="s">
        <v>9369</v>
      </c>
      <c r="N2621" s="49"/>
      <c r="O2621" s="50" t="s">
        <v>3658</v>
      </c>
      <c r="P2621" s="51" t="s">
        <v>10893</v>
      </c>
    </row>
    <row r="2622" spans="1:16" ht="13.5" thickBot="1" x14ac:dyDescent="0.25">
      <c r="A2622" s="15" t="str">
        <f t="shared" si="240"/>
        <v> MVS 7.32 </v>
      </c>
      <c r="B2622" s="21" t="str">
        <f t="shared" si="241"/>
        <v>I</v>
      </c>
      <c r="C2622" s="15">
        <f t="shared" si="242"/>
        <v>42006.273000000001</v>
      </c>
      <c r="D2622" s="19" t="str">
        <f t="shared" si="243"/>
        <v>vis</v>
      </c>
      <c r="E2622" s="47" t="e">
        <f>VLOOKUP(C2622,Active!C$21:E$693,3,FALSE)</f>
        <v>#N/A</v>
      </c>
      <c r="F2622" s="21" t="s">
        <v>9287</v>
      </c>
      <c r="G2622" s="19" t="str">
        <f t="shared" si="244"/>
        <v>42006.273</v>
      </c>
      <c r="H2622" s="15">
        <f t="shared" si="245"/>
        <v>-999</v>
      </c>
      <c r="I2622" s="48" t="s">
        <v>3663</v>
      </c>
      <c r="J2622" s="49" t="s">
        <v>3664</v>
      </c>
      <c r="K2622" s="48">
        <v>-999</v>
      </c>
      <c r="L2622" s="48" t="s">
        <v>11020</v>
      </c>
      <c r="M2622" s="49" t="s">
        <v>9369</v>
      </c>
      <c r="N2622" s="49"/>
      <c r="O2622" s="50" t="s">
        <v>3512</v>
      </c>
      <c r="P2622" s="50" t="s">
        <v>3559</v>
      </c>
    </row>
    <row r="2623" spans="1:16" ht="13.5" thickBot="1" x14ac:dyDescent="0.25">
      <c r="A2623" s="15" t="str">
        <f t="shared" si="240"/>
        <v> AVSJ 5.86 </v>
      </c>
      <c r="B2623" s="21" t="str">
        <f t="shared" si="241"/>
        <v>I</v>
      </c>
      <c r="C2623" s="15">
        <f t="shared" si="242"/>
        <v>42008.648999999998</v>
      </c>
      <c r="D2623" s="19" t="str">
        <f t="shared" si="243"/>
        <v>vis</v>
      </c>
      <c r="E2623" s="47" t="e">
        <f>VLOOKUP(C2623,Active!C$21:E$693,3,FALSE)</f>
        <v>#N/A</v>
      </c>
      <c r="F2623" s="21" t="s">
        <v>9287</v>
      </c>
      <c r="G2623" s="19" t="str">
        <f t="shared" si="244"/>
        <v>42008.649</v>
      </c>
      <c r="H2623" s="15">
        <f t="shared" si="245"/>
        <v>-997</v>
      </c>
      <c r="I2623" s="48" t="s">
        <v>3665</v>
      </c>
      <c r="J2623" s="49" t="s">
        <v>3666</v>
      </c>
      <c r="K2623" s="48">
        <v>-997</v>
      </c>
      <c r="L2623" s="48" t="s">
        <v>10742</v>
      </c>
      <c r="M2623" s="49" t="s">
        <v>9369</v>
      </c>
      <c r="N2623" s="49"/>
      <c r="O2623" s="50" t="s">
        <v>9796</v>
      </c>
      <c r="P2623" s="50" t="s">
        <v>6841</v>
      </c>
    </row>
    <row r="2624" spans="1:16" ht="13.5" thickBot="1" x14ac:dyDescent="0.25">
      <c r="A2624" s="15" t="str">
        <f t="shared" si="240"/>
        <v> AVSJ 5.86 </v>
      </c>
      <c r="B2624" s="21" t="str">
        <f t="shared" si="241"/>
        <v>I</v>
      </c>
      <c r="C2624" s="15">
        <f t="shared" si="242"/>
        <v>42014.622000000003</v>
      </c>
      <c r="D2624" s="19" t="str">
        <f t="shared" si="243"/>
        <v>vis</v>
      </c>
      <c r="E2624" s="47" t="e">
        <f>VLOOKUP(C2624,Active!C$21:E$693,3,FALSE)</f>
        <v>#N/A</v>
      </c>
      <c r="F2624" s="21" t="s">
        <v>9287</v>
      </c>
      <c r="G2624" s="19" t="str">
        <f t="shared" si="244"/>
        <v>42014.622</v>
      </c>
      <c r="H2624" s="15">
        <f t="shared" si="245"/>
        <v>-992</v>
      </c>
      <c r="I2624" s="48" t="s">
        <v>3667</v>
      </c>
      <c r="J2624" s="49" t="s">
        <v>3668</v>
      </c>
      <c r="K2624" s="48">
        <v>-992</v>
      </c>
      <c r="L2624" s="48" t="s">
        <v>10615</v>
      </c>
      <c r="M2624" s="49" t="s">
        <v>9369</v>
      </c>
      <c r="N2624" s="49"/>
      <c r="O2624" s="50" t="s">
        <v>9796</v>
      </c>
      <c r="P2624" s="50" t="s">
        <v>6841</v>
      </c>
    </row>
    <row r="2625" spans="1:16" ht="13.5" thickBot="1" x14ac:dyDescent="0.25">
      <c r="A2625" s="15" t="str">
        <f t="shared" si="240"/>
        <v> PZP 3.338 </v>
      </c>
      <c r="B2625" s="21" t="str">
        <f t="shared" si="241"/>
        <v>I</v>
      </c>
      <c r="C2625" s="15">
        <f t="shared" si="242"/>
        <v>42018.211000000003</v>
      </c>
      <c r="D2625" s="19" t="str">
        <f t="shared" si="243"/>
        <v>vis</v>
      </c>
      <c r="E2625" s="47" t="e">
        <f>VLOOKUP(C2625,Active!C$21:E$693,3,FALSE)</f>
        <v>#N/A</v>
      </c>
      <c r="F2625" s="21" t="s">
        <v>9287</v>
      </c>
      <c r="G2625" s="19" t="str">
        <f t="shared" si="244"/>
        <v>42018.211</v>
      </c>
      <c r="H2625" s="15">
        <f t="shared" si="245"/>
        <v>-989</v>
      </c>
      <c r="I2625" s="48" t="s">
        <v>3669</v>
      </c>
      <c r="J2625" s="49" t="s">
        <v>3670</v>
      </c>
      <c r="K2625" s="48">
        <v>-989</v>
      </c>
      <c r="L2625" s="48" t="s">
        <v>10742</v>
      </c>
      <c r="M2625" s="49" t="s">
        <v>9369</v>
      </c>
      <c r="N2625" s="49"/>
      <c r="O2625" s="50" t="s">
        <v>5933</v>
      </c>
      <c r="P2625" s="50" t="s">
        <v>5934</v>
      </c>
    </row>
    <row r="2626" spans="1:16" ht="13.5" thickBot="1" x14ac:dyDescent="0.25">
      <c r="A2626" s="15" t="str">
        <f t="shared" si="240"/>
        <v> AVSJ 5.86 </v>
      </c>
      <c r="B2626" s="21" t="str">
        <f t="shared" si="241"/>
        <v>I</v>
      </c>
      <c r="C2626" s="15">
        <f t="shared" si="242"/>
        <v>42020.603000000003</v>
      </c>
      <c r="D2626" s="19" t="str">
        <f t="shared" si="243"/>
        <v>vis</v>
      </c>
      <c r="E2626" s="47" t="e">
        <f>VLOOKUP(C2626,Active!C$21:E$693,3,FALSE)</f>
        <v>#N/A</v>
      </c>
      <c r="F2626" s="21" t="s">
        <v>9287</v>
      </c>
      <c r="G2626" s="19" t="str">
        <f t="shared" si="244"/>
        <v>42020.603</v>
      </c>
      <c r="H2626" s="15">
        <f t="shared" si="245"/>
        <v>-987</v>
      </c>
      <c r="I2626" s="48" t="s">
        <v>3671</v>
      </c>
      <c r="J2626" s="49" t="s">
        <v>3672</v>
      </c>
      <c r="K2626" s="48">
        <v>-987</v>
      </c>
      <c r="L2626" s="48" t="s">
        <v>10688</v>
      </c>
      <c r="M2626" s="49" t="s">
        <v>9369</v>
      </c>
      <c r="N2626" s="49"/>
      <c r="O2626" s="50" t="s">
        <v>11401</v>
      </c>
      <c r="P2626" s="50" t="s">
        <v>6841</v>
      </c>
    </row>
    <row r="2627" spans="1:16" ht="13.5" thickBot="1" x14ac:dyDescent="0.25">
      <c r="A2627" s="15" t="str">
        <f t="shared" si="240"/>
        <v> PZP 3.338 </v>
      </c>
      <c r="B2627" s="21" t="str">
        <f t="shared" si="241"/>
        <v>I</v>
      </c>
      <c r="C2627" s="15">
        <f t="shared" si="242"/>
        <v>42024.184999999998</v>
      </c>
      <c r="D2627" s="19" t="str">
        <f t="shared" si="243"/>
        <v>vis</v>
      </c>
      <c r="E2627" s="47" t="e">
        <f>VLOOKUP(C2627,Active!C$21:E$693,3,FALSE)</f>
        <v>#N/A</v>
      </c>
      <c r="F2627" s="21" t="s">
        <v>9287</v>
      </c>
      <c r="G2627" s="19" t="str">
        <f t="shared" si="244"/>
        <v>42024.185</v>
      </c>
      <c r="H2627" s="15">
        <f t="shared" si="245"/>
        <v>-984</v>
      </c>
      <c r="I2627" s="48" t="s">
        <v>3673</v>
      </c>
      <c r="J2627" s="49" t="s">
        <v>3674</v>
      </c>
      <c r="K2627" s="48">
        <v>-984</v>
      </c>
      <c r="L2627" s="48" t="s">
        <v>10685</v>
      </c>
      <c r="M2627" s="49" t="s">
        <v>9369</v>
      </c>
      <c r="N2627" s="49"/>
      <c r="O2627" s="50" t="s">
        <v>5933</v>
      </c>
      <c r="P2627" s="50" t="s">
        <v>5934</v>
      </c>
    </row>
    <row r="2628" spans="1:16" ht="13.5" thickBot="1" x14ac:dyDescent="0.25">
      <c r="A2628" s="15" t="str">
        <f t="shared" si="240"/>
        <v> JBAA 85.444 </v>
      </c>
      <c r="B2628" s="21" t="str">
        <f t="shared" si="241"/>
        <v>I</v>
      </c>
      <c r="C2628" s="15">
        <f t="shared" si="242"/>
        <v>42025.389000000003</v>
      </c>
      <c r="D2628" s="19" t="str">
        <f t="shared" si="243"/>
        <v>vis</v>
      </c>
      <c r="E2628" s="47" t="e">
        <f>VLOOKUP(C2628,Active!C$21:E$693,3,FALSE)</f>
        <v>#N/A</v>
      </c>
      <c r="F2628" s="21" t="s">
        <v>9287</v>
      </c>
      <c r="G2628" s="19" t="str">
        <f t="shared" si="244"/>
        <v>42025.389</v>
      </c>
      <c r="H2628" s="15">
        <f t="shared" si="245"/>
        <v>-983</v>
      </c>
      <c r="I2628" s="48" t="s">
        <v>3675</v>
      </c>
      <c r="J2628" s="49" t="s">
        <v>3676</v>
      </c>
      <c r="K2628" s="48">
        <v>-983</v>
      </c>
      <c r="L2628" s="48" t="s">
        <v>10843</v>
      </c>
      <c r="M2628" s="49" t="s">
        <v>9369</v>
      </c>
      <c r="N2628" s="49"/>
      <c r="O2628" s="50" t="s">
        <v>3616</v>
      </c>
      <c r="P2628" s="50" t="s">
        <v>6867</v>
      </c>
    </row>
    <row r="2629" spans="1:16" ht="13.5" thickBot="1" x14ac:dyDescent="0.25">
      <c r="A2629" s="15" t="str">
        <f t="shared" si="240"/>
        <v> AVSJ 5.86 </v>
      </c>
      <c r="B2629" s="21" t="str">
        <f t="shared" si="241"/>
        <v>I</v>
      </c>
      <c r="C2629" s="15">
        <f t="shared" si="242"/>
        <v>42026.567999999999</v>
      </c>
      <c r="D2629" s="19" t="str">
        <f t="shared" si="243"/>
        <v>vis</v>
      </c>
      <c r="E2629" s="47" t="e">
        <f>VLOOKUP(C2629,Active!C$21:E$693,3,FALSE)</f>
        <v>#N/A</v>
      </c>
      <c r="F2629" s="21" t="s">
        <v>9287</v>
      </c>
      <c r="G2629" s="19" t="str">
        <f t="shared" si="244"/>
        <v>42026.568</v>
      </c>
      <c r="H2629" s="15">
        <f t="shared" si="245"/>
        <v>-982</v>
      </c>
      <c r="I2629" s="48" t="s">
        <v>3677</v>
      </c>
      <c r="J2629" s="49" t="s">
        <v>3678</v>
      </c>
      <c r="K2629" s="48">
        <v>-982</v>
      </c>
      <c r="L2629" s="48" t="s">
        <v>10660</v>
      </c>
      <c r="M2629" s="49" t="s">
        <v>9369</v>
      </c>
      <c r="N2629" s="49"/>
      <c r="O2629" s="50" t="s">
        <v>9796</v>
      </c>
      <c r="P2629" s="50" t="s">
        <v>6841</v>
      </c>
    </row>
    <row r="2630" spans="1:16" ht="13.5" thickBot="1" x14ac:dyDescent="0.25">
      <c r="A2630" s="15" t="str">
        <f t="shared" si="240"/>
        <v> JBAA 85.444 </v>
      </c>
      <c r="B2630" s="21" t="str">
        <f t="shared" si="241"/>
        <v>I</v>
      </c>
      <c r="C2630" s="15">
        <f t="shared" si="242"/>
        <v>42031.358999999997</v>
      </c>
      <c r="D2630" s="19" t="str">
        <f t="shared" si="243"/>
        <v>vis</v>
      </c>
      <c r="E2630" s="47" t="e">
        <f>VLOOKUP(C2630,Active!C$21:E$693,3,FALSE)</f>
        <v>#N/A</v>
      </c>
      <c r="F2630" s="21" t="s">
        <v>9287</v>
      </c>
      <c r="G2630" s="19" t="str">
        <f t="shared" si="244"/>
        <v>42031.359</v>
      </c>
      <c r="H2630" s="15">
        <f t="shared" si="245"/>
        <v>-978</v>
      </c>
      <c r="I2630" s="48" t="s">
        <v>3679</v>
      </c>
      <c r="J2630" s="49" t="s">
        <v>3680</v>
      </c>
      <c r="K2630" s="48">
        <v>-978</v>
      </c>
      <c r="L2630" s="48" t="s">
        <v>10742</v>
      </c>
      <c r="M2630" s="49" t="s">
        <v>9369</v>
      </c>
      <c r="N2630" s="49"/>
      <c r="O2630" s="50" t="s">
        <v>3616</v>
      </c>
      <c r="P2630" s="50" t="s">
        <v>6867</v>
      </c>
    </row>
    <row r="2631" spans="1:16" ht="13.5" thickBot="1" x14ac:dyDescent="0.25">
      <c r="A2631" s="15" t="str">
        <f t="shared" si="240"/>
        <v> AVSJ 5.86 </v>
      </c>
      <c r="B2631" s="21" t="str">
        <f t="shared" si="241"/>
        <v>I</v>
      </c>
      <c r="C2631" s="15">
        <f t="shared" si="242"/>
        <v>42032.557000000001</v>
      </c>
      <c r="D2631" s="19" t="str">
        <f t="shared" si="243"/>
        <v>vis</v>
      </c>
      <c r="E2631" s="47" t="e">
        <f>VLOOKUP(C2631,Active!C$21:E$693,3,FALSE)</f>
        <v>#N/A</v>
      </c>
      <c r="F2631" s="21" t="s">
        <v>9287</v>
      </c>
      <c r="G2631" s="19" t="str">
        <f t="shared" si="244"/>
        <v>42032.557</v>
      </c>
      <c r="H2631" s="15">
        <f t="shared" si="245"/>
        <v>-977</v>
      </c>
      <c r="I2631" s="48" t="s">
        <v>3681</v>
      </c>
      <c r="J2631" s="49" t="s">
        <v>3682</v>
      </c>
      <c r="K2631" s="48">
        <v>-977</v>
      </c>
      <c r="L2631" s="48" t="s">
        <v>10710</v>
      </c>
      <c r="M2631" s="49" t="s">
        <v>9369</v>
      </c>
      <c r="N2631" s="49"/>
      <c r="O2631" s="50" t="s">
        <v>9796</v>
      </c>
      <c r="P2631" s="50" t="s">
        <v>6841</v>
      </c>
    </row>
    <row r="2632" spans="1:16" ht="13.5" thickBot="1" x14ac:dyDescent="0.25">
      <c r="A2632" s="15" t="str">
        <f t="shared" si="240"/>
        <v> AVSJ 5.86 </v>
      </c>
      <c r="B2632" s="21" t="str">
        <f t="shared" si="241"/>
        <v>I</v>
      </c>
      <c r="C2632" s="15">
        <f t="shared" si="242"/>
        <v>42038.531999999999</v>
      </c>
      <c r="D2632" s="19" t="str">
        <f t="shared" si="243"/>
        <v>vis</v>
      </c>
      <c r="E2632" s="47" t="e">
        <f>VLOOKUP(C2632,Active!C$21:E$693,3,FALSE)</f>
        <v>#N/A</v>
      </c>
      <c r="F2632" s="21" t="s">
        <v>9287</v>
      </c>
      <c r="G2632" s="19" t="str">
        <f t="shared" si="244"/>
        <v>42038.532</v>
      </c>
      <c r="H2632" s="15">
        <f t="shared" si="245"/>
        <v>-972</v>
      </c>
      <c r="I2632" s="48" t="s">
        <v>3683</v>
      </c>
      <c r="J2632" s="49" t="s">
        <v>3684</v>
      </c>
      <c r="K2632" s="48">
        <v>-972</v>
      </c>
      <c r="L2632" s="48" t="s">
        <v>10775</v>
      </c>
      <c r="M2632" s="49" t="s">
        <v>9369</v>
      </c>
      <c r="N2632" s="49"/>
      <c r="O2632" s="50" t="s">
        <v>9796</v>
      </c>
      <c r="P2632" s="50" t="s">
        <v>6841</v>
      </c>
    </row>
    <row r="2633" spans="1:16" ht="13.5" thickBot="1" x14ac:dyDescent="0.25">
      <c r="A2633" s="15" t="str">
        <f t="shared" si="240"/>
        <v> PZP 3.338 </v>
      </c>
      <c r="B2633" s="21" t="str">
        <f t="shared" si="241"/>
        <v>I</v>
      </c>
      <c r="C2633" s="15">
        <f t="shared" si="242"/>
        <v>42042.114000000001</v>
      </c>
      <c r="D2633" s="19" t="str">
        <f t="shared" si="243"/>
        <v>vis</v>
      </c>
      <c r="E2633" s="47" t="e">
        <f>VLOOKUP(C2633,Active!C$21:E$693,3,FALSE)</f>
        <v>#N/A</v>
      </c>
      <c r="F2633" s="21" t="s">
        <v>9287</v>
      </c>
      <c r="G2633" s="19" t="str">
        <f t="shared" si="244"/>
        <v>42042.114</v>
      </c>
      <c r="H2633" s="15">
        <f t="shared" si="245"/>
        <v>-969</v>
      </c>
      <c r="I2633" s="48" t="s">
        <v>3685</v>
      </c>
      <c r="J2633" s="49" t="s">
        <v>3686</v>
      </c>
      <c r="K2633" s="48">
        <v>-969</v>
      </c>
      <c r="L2633" s="48" t="s">
        <v>10685</v>
      </c>
      <c r="M2633" s="49" t="s">
        <v>9369</v>
      </c>
      <c r="N2633" s="49"/>
      <c r="O2633" s="50" t="s">
        <v>5933</v>
      </c>
      <c r="P2633" s="50" t="s">
        <v>5934</v>
      </c>
    </row>
    <row r="2634" spans="1:16" ht="13.5" thickBot="1" x14ac:dyDescent="0.25">
      <c r="A2634" s="15" t="str">
        <f t="shared" si="240"/>
        <v> AVSJ 5.86 </v>
      </c>
      <c r="B2634" s="21" t="str">
        <f t="shared" si="241"/>
        <v>I</v>
      </c>
      <c r="C2634" s="15">
        <f t="shared" si="242"/>
        <v>42044.504999999997</v>
      </c>
      <c r="D2634" s="19" t="str">
        <f t="shared" si="243"/>
        <v>vis</v>
      </c>
      <c r="E2634" s="47" t="e">
        <f>VLOOKUP(C2634,Active!C$21:E$693,3,FALSE)</f>
        <v>#N/A</v>
      </c>
      <c r="F2634" s="21" t="s">
        <v>9287</v>
      </c>
      <c r="G2634" s="19" t="str">
        <f t="shared" si="244"/>
        <v>42044.505</v>
      </c>
      <c r="H2634" s="15">
        <f t="shared" si="245"/>
        <v>-967</v>
      </c>
      <c r="I2634" s="48" t="s">
        <v>3687</v>
      </c>
      <c r="J2634" s="49" t="s">
        <v>3688</v>
      </c>
      <c r="K2634" s="48">
        <v>-967</v>
      </c>
      <c r="L2634" s="48" t="s">
        <v>10734</v>
      </c>
      <c r="M2634" s="49" t="s">
        <v>9369</v>
      </c>
      <c r="N2634" s="49"/>
      <c r="O2634" s="50" t="s">
        <v>9796</v>
      </c>
      <c r="P2634" s="50" t="s">
        <v>6841</v>
      </c>
    </row>
    <row r="2635" spans="1:16" ht="13.5" thickBot="1" x14ac:dyDescent="0.25">
      <c r="A2635" s="15" t="str">
        <f t="shared" ref="A2635:A2698" si="246">P2635</f>
        <v> AVSJ 5.86 </v>
      </c>
      <c r="B2635" s="21" t="str">
        <f t="shared" ref="B2635:B2698" si="247">IF(H2635=INT(H2635),"I","II")</f>
        <v>I</v>
      </c>
      <c r="C2635" s="15">
        <f t="shared" ref="C2635:C2698" si="248">1*G2635</f>
        <v>42045.699000000001</v>
      </c>
      <c r="D2635" s="19" t="str">
        <f t="shared" ref="D2635:D2698" si="249">VLOOKUP(F2635,I$1:J$5,2,FALSE)</f>
        <v>vis</v>
      </c>
      <c r="E2635" s="47" t="e">
        <f>VLOOKUP(C2635,Active!C$21:E$693,3,FALSE)</f>
        <v>#N/A</v>
      </c>
      <c r="F2635" s="21" t="s">
        <v>9287</v>
      </c>
      <c r="G2635" s="19" t="str">
        <f t="shared" ref="G2635:G2698" si="250">MID(I2635,3,LEN(I2635)-3)</f>
        <v>42045.699</v>
      </c>
      <c r="H2635" s="15">
        <f t="shared" ref="H2635:H2698" si="251">1*K2635</f>
        <v>-966</v>
      </c>
      <c r="I2635" s="48" t="s">
        <v>3692</v>
      </c>
      <c r="J2635" s="49" t="s">
        <v>3693</v>
      </c>
      <c r="K2635" s="48">
        <v>-966</v>
      </c>
      <c r="L2635" s="48" t="s">
        <v>10615</v>
      </c>
      <c r="M2635" s="49" t="s">
        <v>9369</v>
      </c>
      <c r="N2635" s="49"/>
      <c r="O2635" s="50" t="s">
        <v>9796</v>
      </c>
      <c r="P2635" s="50" t="s">
        <v>6841</v>
      </c>
    </row>
    <row r="2636" spans="1:16" ht="13.5" thickBot="1" x14ac:dyDescent="0.25">
      <c r="A2636" s="15" t="str">
        <f t="shared" si="246"/>
        <v>BAVM 28 </v>
      </c>
      <c r="B2636" s="21" t="str">
        <f t="shared" si="247"/>
        <v>I</v>
      </c>
      <c r="C2636" s="15">
        <f t="shared" si="248"/>
        <v>42049.288999999997</v>
      </c>
      <c r="D2636" s="19" t="str">
        <f t="shared" si="249"/>
        <v>vis</v>
      </c>
      <c r="E2636" s="47" t="e">
        <f>VLOOKUP(C2636,Active!C$21:E$693,3,FALSE)</f>
        <v>#N/A</v>
      </c>
      <c r="F2636" s="21" t="s">
        <v>9287</v>
      </c>
      <c r="G2636" s="19" t="str">
        <f t="shared" si="250"/>
        <v>42049.289</v>
      </c>
      <c r="H2636" s="15">
        <f t="shared" si="251"/>
        <v>-963</v>
      </c>
      <c r="I2636" s="48" t="s">
        <v>3694</v>
      </c>
      <c r="J2636" s="49" t="s">
        <v>3695</v>
      </c>
      <c r="K2636" s="48">
        <v>-963</v>
      </c>
      <c r="L2636" s="48" t="s">
        <v>10775</v>
      </c>
      <c r="M2636" s="49" t="s">
        <v>9369</v>
      </c>
      <c r="N2636" s="49"/>
      <c r="O2636" s="50" t="s">
        <v>3632</v>
      </c>
      <c r="P2636" s="51" t="s">
        <v>6755</v>
      </c>
    </row>
    <row r="2637" spans="1:16" ht="13.5" thickBot="1" x14ac:dyDescent="0.25">
      <c r="A2637" s="15" t="str">
        <f t="shared" si="246"/>
        <v> JBAA 85.444 </v>
      </c>
      <c r="B2637" s="21" t="str">
        <f t="shared" si="247"/>
        <v>I</v>
      </c>
      <c r="C2637" s="15">
        <f t="shared" si="248"/>
        <v>42049.290999999997</v>
      </c>
      <c r="D2637" s="19" t="str">
        <f t="shared" si="249"/>
        <v>vis</v>
      </c>
      <c r="E2637" s="47" t="e">
        <f>VLOOKUP(C2637,Active!C$21:E$693,3,FALSE)</f>
        <v>#N/A</v>
      </c>
      <c r="F2637" s="21" t="s">
        <v>9287</v>
      </c>
      <c r="G2637" s="19" t="str">
        <f t="shared" si="250"/>
        <v>42049.291</v>
      </c>
      <c r="H2637" s="15">
        <f t="shared" si="251"/>
        <v>-963</v>
      </c>
      <c r="I2637" s="48" t="s">
        <v>3696</v>
      </c>
      <c r="J2637" s="49" t="s">
        <v>3697</v>
      </c>
      <c r="K2637" s="48">
        <v>-963</v>
      </c>
      <c r="L2637" s="48" t="s">
        <v>10699</v>
      </c>
      <c r="M2637" s="49" t="s">
        <v>9369</v>
      </c>
      <c r="N2637" s="49"/>
      <c r="O2637" s="50" t="s">
        <v>3616</v>
      </c>
      <c r="P2637" s="50" t="s">
        <v>6867</v>
      </c>
    </row>
    <row r="2638" spans="1:16" ht="13.5" thickBot="1" x14ac:dyDescent="0.25">
      <c r="A2638" s="15" t="str">
        <f t="shared" si="246"/>
        <v> PZP 3.333 </v>
      </c>
      <c r="B2638" s="21" t="str">
        <f t="shared" si="247"/>
        <v>I</v>
      </c>
      <c r="C2638" s="15">
        <f t="shared" si="248"/>
        <v>42062.434999999998</v>
      </c>
      <c r="D2638" s="19" t="str">
        <f t="shared" si="249"/>
        <v>vis</v>
      </c>
      <c r="E2638" s="47" t="e">
        <f>VLOOKUP(C2638,Active!C$21:E$693,3,FALSE)</f>
        <v>#N/A</v>
      </c>
      <c r="F2638" s="21" t="s">
        <v>9287</v>
      </c>
      <c r="G2638" s="19" t="str">
        <f t="shared" si="250"/>
        <v>42062.435</v>
      </c>
      <c r="H2638" s="15">
        <f t="shared" si="251"/>
        <v>-952</v>
      </c>
      <c r="I2638" s="48" t="s">
        <v>3698</v>
      </c>
      <c r="J2638" s="49" t="s">
        <v>3699</v>
      </c>
      <c r="K2638" s="48">
        <v>-952</v>
      </c>
      <c r="L2638" s="48" t="s">
        <v>10742</v>
      </c>
      <c r="M2638" s="49" t="s">
        <v>9369</v>
      </c>
      <c r="N2638" s="49"/>
      <c r="O2638" s="50" t="s">
        <v>3700</v>
      </c>
      <c r="P2638" s="50" t="s">
        <v>3701</v>
      </c>
    </row>
    <row r="2639" spans="1:16" ht="13.5" thickBot="1" x14ac:dyDescent="0.25">
      <c r="A2639" s="15" t="str">
        <f t="shared" si="246"/>
        <v> JBAA 85.444 </v>
      </c>
      <c r="B2639" s="21" t="str">
        <f t="shared" si="247"/>
        <v>I</v>
      </c>
      <c r="C2639" s="15">
        <f t="shared" si="248"/>
        <v>42068.411999999997</v>
      </c>
      <c r="D2639" s="19" t="str">
        <f t="shared" si="249"/>
        <v>vis</v>
      </c>
      <c r="E2639" s="47" t="e">
        <f>VLOOKUP(C2639,Active!C$21:E$693,3,FALSE)</f>
        <v>#N/A</v>
      </c>
      <c r="F2639" s="21" t="s">
        <v>9287</v>
      </c>
      <c r="G2639" s="19" t="str">
        <f t="shared" si="250"/>
        <v>42068.412</v>
      </c>
      <c r="H2639" s="15">
        <f t="shared" si="251"/>
        <v>-947</v>
      </c>
      <c r="I2639" s="48" t="s">
        <v>3702</v>
      </c>
      <c r="J2639" s="49" t="s">
        <v>3703</v>
      </c>
      <c r="K2639" s="48">
        <v>-947</v>
      </c>
      <c r="L2639" s="48" t="s">
        <v>10688</v>
      </c>
      <c r="M2639" s="49" t="s">
        <v>9369</v>
      </c>
      <c r="N2639" s="49"/>
      <c r="O2639" s="50" t="s">
        <v>3616</v>
      </c>
      <c r="P2639" s="50" t="s">
        <v>6867</v>
      </c>
    </row>
    <row r="2640" spans="1:16" ht="13.5" thickBot="1" x14ac:dyDescent="0.25">
      <c r="A2640" s="15" t="str">
        <f t="shared" si="246"/>
        <v>BAVM 28 </v>
      </c>
      <c r="B2640" s="21" t="str">
        <f t="shared" si="247"/>
        <v>I</v>
      </c>
      <c r="C2640" s="15">
        <f t="shared" si="248"/>
        <v>42074.385000000002</v>
      </c>
      <c r="D2640" s="19" t="str">
        <f t="shared" si="249"/>
        <v>vis</v>
      </c>
      <c r="E2640" s="47" t="e">
        <f>VLOOKUP(C2640,Active!C$21:E$693,3,FALSE)</f>
        <v>#N/A</v>
      </c>
      <c r="F2640" s="21" t="s">
        <v>9287</v>
      </c>
      <c r="G2640" s="19" t="str">
        <f t="shared" si="250"/>
        <v>42074.385</v>
      </c>
      <c r="H2640" s="15">
        <f t="shared" si="251"/>
        <v>-942</v>
      </c>
      <c r="I2640" s="48" t="s">
        <v>3704</v>
      </c>
      <c r="J2640" s="49" t="s">
        <v>3705</v>
      </c>
      <c r="K2640" s="48">
        <v>-942</v>
      </c>
      <c r="L2640" s="48" t="s">
        <v>10615</v>
      </c>
      <c r="M2640" s="49" t="s">
        <v>9369</v>
      </c>
      <c r="N2640" s="49"/>
      <c r="O2640" s="50" t="s">
        <v>10992</v>
      </c>
      <c r="P2640" s="51" t="s">
        <v>6755</v>
      </c>
    </row>
    <row r="2641" spans="1:16" ht="13.5" thickBot="1" x14ac:dyDescent="0.25">
      <c r="A2641" s="15" t="str">
        <f t="shared" si="246"/>
        <v>BAVM 28 </v>
      </c>
      <c r="B2641" s="21" t="str">
        <f t="shared" si="247"/>
        <v>I</v>
      </c>
      <c r="C2641" s="15">
        <f t="shared" si="248"/>
        <v>42074.387999999999</v>
      </c>
      <c r="D2641" s="19" t="str">
        <f t="shared" si="249"/>
        <v>vis</v>
      </c>
      <c r="E2641" s="47" t="e">
        <f>VLOOKUP(C2641,Active!C$21:E$693,3,FALSE)</f>
        <v>#N/A</v>
      </c>
      <c r="F2641" s="21" t="s">
        <v>9287</v>
      </c>
      <c r="G2641" s="19" t="str">
        <f t="shared" si="250"/>
        <v>42074.388</v>
      </c>
      <c r="H2641" s="15">
        <f t="shared" si="251"/>
        <v>-942</v>
      </c>
      <c r="I2641" s="48" t="s">
        <v>3706</v>
      </c>
      <c r="J2641" s="49" t="s">
        <v>3707</v>
      </c>
      <c r="K2641" s="48">
        <v>-942</v>
      </c>
      <c r="L2641" s="48" t="s">
        <v>10742</v>
      </c>
      <c r="M2641" s="49" t="s">
        <v>9369</v>
      </c>
      <c r="N2641" s="49"/>
      <c r="O2641" s="50" t="s">
        <v>9840</v>
      </c>
      <c r="P2641" s="51" t="s">
        <v>6755</v>
      </c>
    </row>
    <row r="2642" spans="1:16" ht="13.5" thickBot="1" x14ac:dyDescent="0.25">
      <c r="A2642" s="15" t="str">
        <f t="shared" si="246"/>
        <v> AVSJ 6.27 </v>
      </c>
      <c r="B2642" s="21" t="str">
        <f t="shared" si="247"/>
        <v>I</v>
      </c>
      <c r="C2642" s="15">
        <f t="shared" si="248"/>
        <v>42075.578000000001</v>
      </c>
      <c r="D2642" s="19" t="str">
        <f t="shared" si="249"/>
        <v>vis</v>
      </c>
      <c r="E2642" s="47" t="e">
        <f>VLOOKUP(C2642,Active!C$21:E$693,3,FALSE)</f>
        <v>#N/A</v>
      </c>
      <c r="F2642" s="21" t="s">
        <v>9287</v>
      </c>
      <c r="G2642" s="19" t="str">
        <f t="shared" si="250"/>
        <v>42075.578</v>
      </c>
      <c r="H2642" s="15">
        <f t="shared" si="251"/>
        <v>-941</v>
      </c>
      <c r="I2642" s="48" t="s">
        <v>3713</v>
      </c>
      <c r="J2642" s="49" t="s">
        <v>3714</v>
      </c>
      <c r="K2642" s="48">
        <v>-941</v>
      </c>
      <c r="L2642" s="48" t="s">
        <v>10639</v>
      </c>
      <c r="M2642" s="49" t="s">
        <v>9369</v>
      </c>
      <c r="N2642" s="49"/>
      <c r="O2642" s="50" t="s">
        <v>9796</v>
      </c>
      <c r="P2642" s="50" t="s">
        <v>3715</v>
      </c>
    </row>
    <row r="2643" spans="1:16" ht="13.5" thickBot="1" x14ac:dyDescent="0.25">
      <c r="A2643" s="15" t="str">
        <f t="shared" si="246"/>
        <v> AVSJ 6.27 </v>
      </c>
      <c r="B2643" s="21" t="str">
        <f t="shared" si="247"/>
        <v>I</v>
      </c>
      <c r="C2643" s="15">
        <f t="shared" si="248"/>
        <v>42075.578999999998</v>
      </c>
      <c r="D2643" s="19" t="str">
        <f t="shared" si="249"/>
        <v>vis</v>
      </c>
      <c r="E2643" s="47" t="e">
        <f>VLOOKUP(C2643,Active!C$21:E$693,3,FALSE)</f>
        <v>#N/A</v>
      </c>
      <c r="F2643" s="21" t="s">
        <v>9287</v>
      </c>
      <c r="G2643" s="19" t="str">
        <f t="shared" si="250"/>
        <v>42075.579</v>
      </c>
      <c r="H2643" s="15">
        <f t="shared" si="251"/>
        <v>-941</v>
      </c>
      <c r="I2643" s="48" t="s">
        <v>3716</v>
      </c>
      <c r="J2643" s="49" t="s">
        <v>3717</v>
      </c>
      <c r="K2643" s="48">
        <v>-941</v>
      </c>
      <c r="L2643" s="48" t="s">
        <v>10817</v>
      </c>
      <c r="M2643" s="49" t="s">
        <v>9369</v>
      </c>
      <c r="N2643" s="49"/>
      <c r="O2643" s="50" t="s">
        <v>9808</v>
      </c>
      <c r="P2643" s="50" t="s">
        <v>3715</v>
      </c>
    </row>
    <row r="2644" spans="1:16" ht="13.5" thickBot="1" x14ac:dyDescent="0.25">
      <c r="A2644" s="15" t="str">
        <f t="shared" si="246"/>
        <v> MVS 7.32 </v>
      </c>
      <c r="B2644" s="21" t="str">
        <f t="shared" si="247"/>
        <v>I</v>
      </c>
      <c r="C2644" s="15">
        <f t="shared" si="248"/>
        <v>42080.326000000001</v>
      </c>
      <c r="D2644" s="19" t="str">
        <f t="shared" si="249"/>
        <v>vis</v>
      </c>
      <c r="E2644" s="47" t="e">
        <f>VLOOKUP(C2644,Active!C$21:E$693,3,FALSE)</f>
        <v>#N/A</v>
      </c>
      <c r="F2644" s="21" t="s">
        <v>9287</v>
      </c>
      <c r="G2644" s="19" t="str">
        <f t="shared" si="250"/>
        <v>42080.326</v>
      </c>
      <c r="H2644" s="15">
        <f t="shared" si="251"/>
        <v>-937</v>
      </c>
      <c r="I2644" s="48" t="s">
        <v>3718</v>
      </c>
      <c r="J2644" s="49" t="s">
        <v>3719</v>
      </c>
      <c r="K2644" s="48">
        <v>-937</v>
      </c>
      <c r="L2644" s="48" t="s">
        <v>10104</v>
      </c>
      <c r="M2644" s="49" t="s">
        <v>9289</v>
      </c>
      <c r="N2644" s="49"/>
      <c r="O2644" s="50" t="s">
        <v>6804</v>
      </c>
      <c r="P2644" s="50" t="s">
        <v>3559</v>
      </c>
    </row>
    <row r="2645" spans="1:16" ht="13.5" thickBot="1" x14ac:dyDescent="0.25">
      <c r="A2645" s="15" t="str">
        <f t="shared" si="246"/>
        <v> AVSJ 6.27 </v>
      </c>
      <c r="B2645" s="21" t="str">
        <f t="shared" si="247"/>
        <v>I</v>
      </c>
      <c r="C2645" s="15">
        <f t="shared" si="248"/>
        <v>42081.561000000002</v>
      </c>
      <c r="D2645" s="19" t="str">
        <f t="shared" si="249"/>
        <v>vis</v>
      </c>
      <c r="E2645" s="47" t="e">
        <f>VLOOKUP(C2645,Active!C$21:E$693,3,FALSE)</f>
        <v>#N/A</v>
      </c>
      <c r="F2645" s="21" t="s">
        <v>9287</v>
      </c>
      <c r="G2645" s="19" t="str">
        <f t="shared" si="250"/>
        <v>42081.561</v>
      </c>
      <c r="H2645" s="15">
        <f t="shared" si="251"/>
        <v>-936</v>
      </c>
      <c r="I2645" s="48" t="s">
        <v>3720</v>
      </c>
      <c r="J2645" s="49" t="s">
        <v>3721</v>
      </c>
      <c r="K2645" s="48">
        <v>-936</v>
      </c>
      <c r="L2645" s="48" t="s">
        <v>10775</v>
      </c>
      <c r="M2645" s="49" t="s">
        <v>9369</v>
      </c>
      <c r="N2645" s="49"/>
      <c r="O2645" s="50" t="s">
        <v>9796</v>
      </c>
      <c r="P2645" s="50" t="s">
        <v>3715</v>
      </c>
    </row>
    <row r="2646" spans="1:16" ht="13.5" thickBot="1" x14ac:dyDescent="0.25">
      <c r="A2646" s="15" t="str">
        <f t="shared" si="246"/>
        <v> ALGL 35 </v>
      </c>
      <c r="B2646" s="21" t="str">
        <f t="shared" si="247"/>
        <v>I</v>
      </c>
      <c r="C2646" s="15">
        <f t="shared" si="248"/>
        <v>42086.328999999998</v>
      </c>
      <c r="D2646" s="19" t="str">
        <f t="shared" si="249"/>
        <v>vis</v>
      </c>
      <c r="E2646" s="47" t="e">
        <f>VLOOKUP(C2646,Active!C$21:E$693,3,FALSE)</f>
        <v>#N/A</v>
      </c>
      <c r="F2646" s="21" t="s">
        <v>9287</v>
      </c>
      <c r="G2646" s="19" t="str">
        <f t="shared" si="250"/>
        <v>42086.329</v>
      </c>
      <c r="H2646" s="15">
        <f t="shared" si="251"/>
        <v>-932</v>
      </c>
      <c r="I2646" s="48" t="s">
        <v>3722</v>
      </c>
      <c r="J2646" s="49" t="s">
        <v>3723</v>
      </c>
      <c r="K2646" s="48">
        <v>-932</v>
      </c>
      <c r="L2646" s="48" t="s">
        <v>10586</v>
      </c>
      <c r="M2646" s="49" t="s">
        <v>9369</v>
      </c>
      <c r="N2646" s="49"/>
      <c r="O2646" s="50" t="s">
        <v>3724</v>
      </c>
      <c r="P2646" s="50" t="s">
        <v>3725</v>
      </c>
    </row>
    <row r="2647" spans="1:16" ht="13.5" thickBot="1" x14ac:dyDescent="0.25">
      <c r="A2647" s="15" t="str">
        <f t="shared" si="246"/>
        <v> AVSJ 6.27 </v>
      </c>
      <c r="B2647" s="21" t="str">
        <f t="shared" si="247"/>
        <v>I</v>
      </c>
      <c r="C2647" s="15">
        <f t="shared" si="248"/>
        <v>42087.531999999999</v>
      </c>
      <c r="D2647" s="19" t="str">
        <f t="shared" si="249"/>
        <v>vis</v>
      </c>
      <c r="E2647" s="47" t="e">
        <f>VLOOKUP(C2647,Active!C$21:E$693,3,FALSE)</f>
        <v>#N/A</v>
      </c>
      <c r="F2647" s="21" t="s">
        <v>9287</v>
      </c>
      <c r="G2647" s="19" t="str">
        <f t="shared" si="250"/>
        <v>42087.532</v>
      </c>
      <c r="H2647" s="15">
        <f t="shared" si="251"/>
        <v>-931</v>
      </c>
      <c r="I2647" s="48" t="s">
        <v>3726</v>
      </c>
      <c r="J2647" s="49" t="s">
        <v>3727</v>
      </c>
      <c r="K2647" s="48">
        <v>-931</v>
      </c>
      <c r="L2647" s="48" t="s">
        <v>10615</v>
      </c>
      <c r="M2647" s="49" t="s">
        <v>9369</v>
      </c>
      <c r="N2647" s="49"/>
      <c r="O2647" s="50" t="s">
        <v>9796</v>
      </c>
      <c r="P2647" s="50" t="s">
        <v>3715</v>
      </c>
    </row>
    <row r="2648" spans="1:16" ht="13.5" thickBot="1" x14ac:dyDescent="0.25">
      <c r="A2648" s="15" t="str">
        <f t="shared" si="246"/>
        <v>IBVS 883 </v>
      </c>
      <c r="B2648" s="21" t="str">
        <f t="shared" si="247"/>
        <v>I</v>
      </c>
      <c r="C2648" s="15">
        <f t="shared" si="248"/>
        <v>42094.705600000001</v>
      </c>
      <c r="D2648" s="19" t="str">
        <f t="shared" si="249"/>
        <v>vis</v>
      </c>
      <c r="E2648" s="47" t="e">
        <f>VLOOKUP(C2648,Active!C$21:E$693,3,FALSE)</f>
        <v>#N/A</v>
      </c>
      <c r="F2648" s="21" t="s">
        <v>9287</v>
      </c>
      <c r="G2648" s="19" t="str">
        <f t="shared" si="250"/>
        <v>42094.7056</v>
      </c>
      <c r="H2648" s="15">
        <f t="shared" si="251"/>
        <v>-925</v>
      </c>
      <c r="I2648" s="48" t="s">
        <v>3731</v>
      </c>
      <c r="J2648" s="49" t="s">
        <v>3732</v>
      </c>
      <c r="K2648" s="48">
        <v>-925</v>
      </c>
      <c r="L2648" s="48" t="s">
        <v>3733</v>
      </c>
      <c r="M2648" s="49" t="s">
        <v>10601</v>
      </c>
      <c r="N2648" s="49" t="s">
        <v>10602</v>
      </c>
      <c r="O2648" s="50" t="s">
        <v>6851</v>
      </c>
      <c r="P2648" s="51" t="s">
        <v>6852</v>
      </c>
    </row>
    <row r="2649" spans="1:16" ht="13.5" thickBot="1" x14ac:dyDescent="0.25">
      <c r="A2649" s="15" t="str">
        <f t="shared" si="246"/>
        <v> PZP 3.333 </v>
      </c>
      <c r="B2649" s="21" t="str">
        <f t="shared" si="247"/>
        <v>I</v>
      </c>
      <c r="C2649" s="15">
        <f t="shared" si="248"/>
        <v>42116.222000000002</v>
      </c>
      <c r="D2649" s="19" t="str">
        <f t="shared" si="249"/>
        <v>vis</v>
      </c>
      <c r="E2649" s="47" t="e">
        <f>VLOOKUP(C2649,Active!C$21:E$693,3,FALSE)</f>
        <v>#N/A</v>
      </c>
      <c r="F2649" s="21" t="s">
        <v>9287</v>
      </c>
      <c r="G2649" s="19" t="str">
        <f t="shared" si="250"/>
        <v>42116.222</v>
      </c>
      <c r="H2649" s="15">
        <f t="shared" si="251"/>
        <v>-907</v>
      </c>
      <c r="I2649" s="48" t="s">
        <v>3738</v>
      </c>
      <c r="J2649" s="49" t="s">
        <v>3739</v>
      </c>
      <c r="K2649" s="48">
        <v>-907</v>
      </c>
      <c r="L2649" s="48" t="s">
        <v>10688</v>
      </c>
      <c r="M2649" s="49" t="s">
        <v>9369</v>
      </c>
      <c r="N2649" s="49"/>
      <c r="O2649" s="50" t="s">
        <v>3700</v>
      </c>
      <c r="P2649" s="50" t="s">
        <v>3701</v>
      </c>
    </row>
    <row r="2650" spans="1:16" ht="13.5" thickBot="1" x14ac:dyDescent="0.25">
      <c r="A2650" s="15" t="str">
        <f t="shared" si="246"/>
        <v> PZP 3.333 </v>
      </c>
      <c r="B2650" s="21" t="str">
        <f t="shared" si="247"/>
        <v>I</v>
      </c>
      <c r="C2650" s="15">
        <f t="shared" si="248"/>
        <v>42129.37</v>
      </c>
      <c r="D2650" s="19" t="str">
        <f t="shared" si="249"/>
        <v>vis</v>
      </c>
      <c r="E2650" s="47" t="e">
        <f>VLOOKUP(C2650,Active!C$21:E$693,3,FALSE)</f>
        <v>#N/A</v>
      </c>
      <c r="F2650" s="21" t="s">
        <v>9287</v>
      </c>
      <c r="G2650" s="19" t="str">
        <f t="shared" si="250"/>
        <v>42129.370</v>
      </c>
      <c r="H2650" s="15">
        <f t="shared" si="251"/>
        <v>-896</v>
      </c>
      <c r="I2650" s="48" t="s">
        <v>3740</v>
      </c>
      <c r="J2650" s="49" t="s">
        <v>3741</v>
      </c>
      <c r="K2650" s="48">
        <v>-896</v>
      </c>
      <c r="L2650" s="48" t="s">
        <v>10688</v>
      </c>
      <c r="M2650" s="49" t="s">
        <v>9369</v>
      </c>
      <c r="N2650" s="49"/>
      <c r="O2650" s="50" t="s">
        <v>3700</v>
      </c>
      <c r="P2650" s="50" t="s">
        <v>3701</v>
      </c>
    </row>
    <row r="2651" spans="1:16" ht="13.5" thickBot="1" x14ac:dyDescent="0.25">
      <c r="A2651" s="15" t="str">
        <f t="shared" si="246"/>
        <v> PZP 3.333 </v>
      </c>
      <c r="B2651" s="21" t="str">
        <f t="shared" si="247"/>
        <v>I</v>
      </c>
      <c r="C2651" s="15">
        <f t="shared" si="248"/>
        <v>42135.349000000002</v>
      </c>
      <c r="D2651" s="19" t="str">
        <f t="shared" si="249"/>
        <v>vis</v>
      </c>
      <c r="E2651" s="47" t="e">
        <f>VLOOKUP(C2651,Active!C$21:E$693,3,FALSE)</f>
        <v>#N/A</v>
      </c>
      <c r="F2651" s="21" t="s">
        <v>9287</v>
      </c>
      <c r="G2651" s="19" t="str">
        <f t="shared" si="250"/>
        <v>42135.349</v>
      </c>
      <c r="H2651" s="15">
        <f t="shared" si="251"/>
        <v>-891</v>
      </c>
      <c r="I2651" s="48" t="s">
        <v>3742</v>
      </c>
      <c r="J2651" s="49" t="s">
        <v>3743</v>
      </c>
      <c r="K2651" s="48">
        <v>-891</v>
      </c>
      <c r="L2651" s="48" t="s">
        <v>10699</v>
      </c>
      <c r="M2651" s="49" t="s">
        <v>9369</v>
      </c>
      <c r="N2651" s="49"/>
      <c r="O2651" s="50" t="s">
        <v>3700</v>
      </c>
      <c r="P2651" s="50" t="s">
        <v>3701</v>
      </c>
    </row>
    <row r="2652" spans="1:16" ht="13.5" thickBot="1" x14ac:dyDescent="0.25">
      <c r="A2652" s="15" t="str">
        <f t="shared" si="246"/>
        <v> PZP 3.338 </v>
      </c>
      <c r="B2652" s="21" t="str">
        <f t="shared" si="247"/>
        <v>I</v>
      </c>
      <c r="C2652" s="15">
        <f t="shared" si="248"/>
        <v>42190.324999999997</v>
      </c>
      <c r="D2652" s="19" t="str">
        <f t="shared" si="249"/>
        <v>vis</v>
      </c>
      <c r="E2652" s="47" t="e">
        <f>VLOOKUP(C2652,Active!C$21:E$693,3,FALSE)</f>
        <v>#N/A</v>
      </c>
      <c r="F2652" s="21" t="s">
        <v>9287</v>
      </c>
      <c r="G2652" s="19" t="str">
        <f t="shared" si="250"/>
        <v>42190.325</v>
      </c>
      <c r="H2652" s="15">
        <f t="shared" si="251"/>
        <v>-845</v>
      </c>
      <c r="I2652" s="48" t="s">
        <v>7129</v>
      </c>
      <c r="J2652" s="49" t="s">
        <v>7130</v>
      </c>
      <c r="K2652" s="48">
        <v>-845</v>
      </c>
      <c r="L2652" s="48" t="s">
        <v>10685</v>
      </c>
      <c r="M2652" s="49" t="s">
        <v>9369</v>
      </c>
      <c r="N2652" s="49"/>
      <c r="O2652" s="50" t="s">
        <v>5933</v>
      </c>
      <c r="P2652" s="50" t="s">
        <v>5934</v>
      </c>
    </row>
    <row r="2653" spans="1:16" ht="13.5" thickBot="1" x14ac:dyDescent="0.25">
      <c r="A2653" s="15" t="str">
        <f t="shared" si="246"/>
        <v> PZP 3.338 </v>
      </c>
      <c r="B2653" s="21" t="str">
        <f t="shared" si="247"/>
        <v>I</v>
      </c>
      <c r="C2653" s="15">
        <f t="shared" si="248"/>
        <v>42196.300999999999</v>
      </c>
      <c r="D2653" s="19" t="str">
        <f t="shared" si="249"/>
        <v>vis</v>
      </c>
      <c r="E2653" s="47" t="e">
        <f>VLOOKUP(C2653,Active!C$21:E$693,3,FALSE)</f>
        <v>#N/A</v>
      </c>
      <c r="F2653" s="21" t="s">
        <v>9287</v>
      </c>
      <c r="G2653" s="19" t="str">
        <f t="shared" si="250"/>
        <v>42196.301</v>
      </c>
      <c r="H2653" s="15">
        <f t="shared" si="251"/>
        <v>-840</v>
      </c>
      <c r="I2653" s="48" t="s">
        <v>7131</v>
      </c>
      <c r="J2653" s="49" t="s">
        <v>7132</v>
      </c>
      <c r="K2653" s="48">
        <v>-840</v>
      </c>
      <c r="L2653" s="48" t="s">
        <v>10685</v>
      </c>
      <c r="M2653" s="49" t="s">
        <v>9369</v>
      </c>
      <c r="N2653" s="49"/>
      <c r="O2653" s="50" t="s">
        <v>5933</v>
      </c>
      <c r="P2653" s="50" t="s">
        <v>5934</v>
      </c>
    </row>
    <row r="2654" spans="1:16" ht="13.5" thickBot="1" x14ac:dyDescent="0.25">
      <c r="A2654" s="15" t="str">
        <f t="shared" si="246"/>
        <v> JBAA 85.444 </v>
      </c>
      <c r="B2654" s="21" t="str">
        <f t="shared" si="247"/>
        <v>I</v>
      </c>
      <c r="C2654" s="15">
        <f t="shared" si="248"/>
        <v>42197.495999999999</v>
      </c>
      <c r="D2654" s="19" t="str">
        <f t="shared" si="249"/>
        <v>vis</v>
      </c>
      <c r="E2654" s="47" t="e">
        <f>VLOOKUP(C2654,Active!C$21:E$693,3,FALSE)</f>
        <v>#N/A</v>
      </c>
      <c r="F2654" s="21" t="s">
        <v>9287</v>
      </c>
      <c r="G2654" s="19" t="str">
        <f t="shared" si="250"/>
        <v>42197.496</v>
      </c>
      <c r="H2654" s="15">
        <f t="shared" si="251"/>
        <v>-839</v>
      </c>
      <c r="I2654" s="48" t="s">
        <v>7133</v>
      </c>
      <c r="J2654" s="49" t="s">
        <v>7134</v>
      </c>
      <c r="K2654" s="48">
        <v>-839</v>
      </c>
      <c r="L2654" s="48" t="s">
        <v>10685</v>
      </c>
      <c r="M2654" s="49" t="s">
        <v>9369</v>
      </c>
      <c r="N2654" s="49"/>
      <c r="O2654" s="50" t="s">
        <v>7135</v>
      </c>
      <c r="P2654" s="50" t="s">
        <v>6867</v>
      </c>
    </row>
    <row r="2655" spans="1:16" ht="13.5" thickBot="1" x14ac:dyDescent="0.25">
      <c r="A2655" s="15" t="str">
        <f t="shared" si="246"/>
        <v> JBAA 85.444 </v>
      </c>
      <c r="B2655" s="21" t="str">
        <f t="shared" si="247"/>
        <v>I</v>
      </c>
      <c r="C2655" s="15">
        <f t="shared" si="248"/>
        <v>42234.553</v>
      </c>
      <c r="D2655" s="19" t="str">
        <f t="shared" si="249"/>
        <v>vis</v>
      </c>
      <c r="E2655" s="47" t="e">
        <f>VLOOKUP(C2655,Active!C$21:E$693,3,FALSE)</f>
        <v>#N/A</v>
      </c>
      <c r="F2655" s="21" t="s">
        <v>9287</v>
      </c>
      <c r="G2655" s="19" t="str">
        <f t="shared" si="250"/>
        <v>42234.553</v>
      </c>
      <c r="H2655" s="15">
        <f t="shared" si="251"/>
        <v>-808</v>
      </c>
      <c r="I2655" s="48" t="s">
        <v>7143</v>
      </c>
      <c r="J2655" s="49" t="s">
        <v>7144</v>
      </c>
      <c r="K2655" s="48">
        <v>-808</v>
      </c>
      <c r="L2655" s="48" t="s">
        <v>10775</v>
      </c>
      <c r="M2655" s="49" t="s">
        <v>9369</v>
      </c>
      <c r="N2655" s="49"/>
      <c r="O2655" s="50" t="s">
        <v>7145</v>
      </c>
      <c r="P2655" s="50" t="s">
        <v>6867</v>
      </c>
    </row>
    <row r="2656" spans="1:16" ht="13.5" thickBot="1" x14ac:dyDescent="0.25">
      <c r="A2656" s="15" t="str">
        <f t="shared" si="246"/>
        <v> JBAA 85.445 </v>
      </c>
      <c r="B2656" s="21" t="str">
        <f t="shared" si="247"/>
        <v>I</v>
      </c>
      <c r="C2656" s="15">
        <f t="shared" si="248"/>
        <v>42234.553999999996</v>
      </c>
      <c r="D2656" s="19" t="str">
        <f t="shared" si="249"/>
        <v>vis</v>
      </c>
      <c r="E2656" s="47" t="e">
        <f>VLOOKUP(C2656,Active!C$21:E$693,3,FALSE)</f>
        <v>#N/A</v>
      </c>
      <c r="F2656" s="21" t="s">
        <v>9287</v>
      </c>
      <c r="G2656" s="19" t="str">
        <f t="shared" si="250"/>
        <v>42234.554</v>
      </c>
      <c r="H2656" s="15">
        <f t="shared" si="251"/>
        <v>-808</v>
      </c>
      <c r="I2656" s="48" t="s">
        <v>7146</v>
      </c>
      <c r="J2656" s="49" t="s">
        <v>7147</v>
      </c>
      <c r="K2656" s="48">
        <v>-808</v>
      </c>
      <c r="L2656" s="48" t="s">
        <v>10710</v>
      </c>
      <c r="M2656" s="49" t="s">
        <v>9369</v>
      </c>
      <c r="N2656" s="49"/>
      <c r="O2656" s="50" t="s">
        <v>6695</v>
      </c>
      <c r="P2656" s="50" t="s">
        <v>7148</v>
      </c>
    </row>
    <row r="2657" spans="1:16" ht="13.5" thickBot="1" x14ac:dyDescent="0.25">
      <c r="A2657" s="15" t="str">
        <f t="shared" si="246"/>
        <v> JBAA 85.445 </v>
      </c>
      <c r="B2657" s="21" t="str">
        <f t="shared" si="247"/>
        <v>I</v>
      </c>
      <c r="C2657" s="15">
        <f t="shared" si="248"/>
        <v>42240.527999999998</v>
      </c>
      <c r="D2657" s="19" t="str">
        <f t="shared" si="249"/>
        <v>vis</v>
      </c>
      <c r="E2657" s="47" t="e">
        <f>VLOOKUP(C2657,Active!C$21:E$693,3,FALSE)</f>
        <v>#N/A</v>
      </c>
      <c r="F2657" s="21" t="s">
        <v>9287</v>
      </c>
      <c r="G2657" s="19" t="str">
        <f t="shared" si="250"/>
        <v>42240.528</v>
      </c>
      <c r="H2657" s="15">
        <f t="shared" si="251"/>
        <v>-803</v>
      </c>
      <c r="I2657" s="48" t="s">
        <v>7155</v>
      </c>
      <c r="J2657" s="49" t="s">
        <v>7156</v>
      </c>
      <c r="K2657" s="48">
        <v>-803</v>
      </c>
      <c r="L2657" s="48" t="s">
        <v>10688</v>
      </c>
      <c r="M2657" s="49" t="s">
        <v>9369</v>
      </c>
      <c r="N2657" s="49"/>
      <c r="O2657" s="50" t="s">
        <v>6695</v>
      </c>
      <c r="P2657" s="50" t="s">
        <v>7148</v>
      </c>
    </row>
    <row r="2658" spans="1:16" ht="13.5" thickBot="1" x14ac:dyDescent="0.25">
      <c r="A2658" s="15" t="str">
        <f t="shared" si="246"/>
        <v>BAVM 28 </v>
      </c>
      <c r="B2658" s="21" t="str">
        <f t="shared" si="247"/>
        <v>I</v>
      </c>
      <c r="C2658" s="15">
        <f t="shared" si="248"/>
        <v>42240.529000000002</v>
      </c>
      <c r="D2658" s="19" t="str">
        <f t="shared" si="249"/>
        <v>vis</v>
      </c>
      <c r="E2658" s="47" t="e">
        <f>VLOOKUP(C2658,Active!C$21:E$693,3,FALSE)</f>
        <v>#N/A</v>
      </c>
      <c r="F2658" s="21" t="s">
        <v>9287</v>
      </c>
      <c r="G2658" s="19" t="str">
        <f t="shared" si="250"/>
        <v>42240.529</v>
      </c>
      <c r="H2658" s="15">
        <f t="shared" si="251"/>
        <v>-803</v>
      </c>
      <c r="I2658" s="48" t="s">
        <v>7157</v>
      </c>
      <c r="J2658" s="49" t="s">
        <v>7158</v>
      </c>
      <c r="K2658" s="48">
        <v>-803</v>
      </c>
      <c r="L2658" s="48" t="s">
        <v>10775</v>
      </c>
      <c r="M2658" s="49" t="s">
        <v>9369</v>
      </c>
      <c r="N2658" s="49"/>
      <c r="O2658" s="50" t="s">
        <v>9904</v>
      </c>
      <c r="P2658" s="51" t="s">
        <v>6755</v>
      </c>
    </row>
    <row r="2659" spans="1:16" ht="13.5" thickBot="1" x14ac:dyDescent="0.25">
      <c r="A2659" s="15" t="str">
        <f t="shared" si="246"/>
        <v> AVSJ 6.27 </v>
      </c>
      <c r="B2659" s="21" t="str">
        <f t="shared" si="247"/>
        <v>I</v>
      </c>
      <c r="C2659" s="15">
        <f t="shared" si="248"/>
        <v>42241.724000000002</v>
      </c>
      <c r="D2659" s="19" t="str">
        <f t="shared" si="249"/>
        <v>vis</v>
      </c>
      <c r="E2659" s="47" t="e">
        <f>VLOOKUP(C2659,Active!C$21:E$693,3,FALSE)</f>
        <v>#N/A</v>
      </c>
      <c r="F2659" s="21" t="s">
        <v>9287</v>
      </c>
      <c r="G2659" s="19" t="str">
        <f t="shared" si="250"/>
        <v>42241.724</v>
      </c>
      <c r="H2659" s="15">
        <f t="shared" si="251"/>
        <v>-802</v>
      </c>
      <c r="I2659" s="48" t="s">
        <v>7159</v>
      </c>
      <c r="J2659" s="49" t="s">
        <v>7160</v>
      </c>
      <c r="K2659" s="48">
        <v>-802</v>
      </c>
      <c r="L2659" s="48" t="s">
        <v>10775</v>
      </c>
      <c r="M2659" s="49" t="s">
        <v>9369</v>
      </c>
      <c r="N2659" s="49"/>
      <c r="O2659" s="50" t="s">
        <v>7161</v>
      </c>
      <c r="P2659" s="50" t="s">
        <v>3715</v>
      </c>
    </row>
    <row r="2660" spans="1:16" ht="13.5" thickBot="1" x14ac:dyDescent="0.25">
      <c r="A2660" s="15" t="str">
        <f t="shared" si="246"/>
        <v> AVSJ 6.27 </v>
      </c>
      <c r="B2660" s="21" t="str">
        <f t="shared" si="247"/>
        <v>I</v>
      </c>
      <c r="C2660" s="15">
        <f t="shared" si="248"/>
        <v>42241.724000000002</v>
      </c>
      <c r="D2660" s="19" t="str">
        <f t="shared" si="249"/>
        <v>vis</v>
      </c>
      <c r="E2660" s="47" t="e">
        <f>VLOOKUP(C2660,Active!C$21:E$693,3,FALSE)</f>
        <v>#N/A</v>
      </c>
      <c r="F2660" s="21" t="s">
        <v>9287</v>
      </c>
      <c r="G2660" s="19" t="str">
        <f t="shared" si="250"/>
        <v>42241.724</v>
      </c>
      <c r="H2660" s="15">
        <f t="shared" si="251"/>
        <v>-802</v>
      </c>
      <c r="I2660" s="48" t="s">
        <v>7159</v>
      </c>
      <c r="J2660" s="49" t="s">
        <v>7160</v>
      </c>
      <c r="K2660" s="48">
        <v>-802</v>
      </c>
      <c r="L2660" s="48" t="s">
        <v>10775</v>
      </c>
      <c r="M2660" s="49" t="s">
        <v>9369</v>
      </c>
      <c r="N2660" s="49"/>
      <c r="O2660" s="50" t="s">
        <v>6849</v>
      </c>
      <c r="P2660" s="50" t="s">
        <v>3715</v>
      </c>
    </row>
    <row r="2661" spans="1:16" ht="13.5" thickBot="1" x14ac:dyDescent="0.25">
      <c r="A2661" s="15" t="str">
        <f t="shared" si="246"/>
        <v> JBAA 85.445 </v>
      </c>
      <c r="B2661" s="21" t="str">
        <f t="shared" si="247"/>
        <v>I</v>
      </c>
      <c r="C2661" s="15">
        <f t="shared" si="248"/>
        <v>42246.506999999998</v>
      </c>
      <c r="D2661" s="19" t="str">
        <f t="shared" si="249"/>
        <v>vis</v>
      </c>
      <c r="E2661" s="47" t="e">
        <f>VLOOKUP(C2661,Active!C$21:E$693,3,FALSE)</f>
        <v>#N/A</v>
      </c>
      <c r="F2661" s="21" t="s">
        <v>9287</v>
      </c>
      <c r="G2661" s="19" t="str">
        <f t="shared" si="250"/>
        <v>42246.507</v>
      </c>
      <c r="H2661" s="15">
        <f t="shared" si="251"/>
        <v>-798</v>
      </c>
      <c r="I2661" s="48" t="s">
        <v>7170</v>
      </c>
      <c r="J2661" s="49" t="s">
        <v>7171</v>
      </c>
      <c r="K2661" s="48">
        <v>-798</v>
      </c>
      <c r="L2661" s="48" t="s">
        <v>10699</v>
      </c>
      <c r="M2661" s="49" t="s">
        <v>9369</v>
      </c>
      <c r="N2661" s="49"/>
      <c r="O2661" s="50" t="s">
        <v>6695</v>
      </c>
      <c r="P2661" s="50" t="s">
        <v>7148</v>
      </c>
    </row>
    <row r="2662" spans="1:16" ht="13.5" thickBot="1" x14ac:dyDescent="0.25">
      <c r="A2662" s="15" t="str">
        <f t="shared" si="246"/>
        <v> JBAA 85.445 </v>
      </c>
      <c r="B2662" s="21" t="str">
        <f t="shared" si="247"/>
        <v>I</v>
      </c>
      <c r="C2662" s="15">
        <f t="shared" si="248"/>
        <v>42246.508999999998</v>
      </c>
      <c r="D2662" s="19" t="str">
        <f t="shared" si="249"/>
        <v>vis</v>
      </c>
      <c r="E2662" s="47" t="e">
        <f>VLOOKUP(C2662,Active!C$21:E$693,3,FALSE)</f>
        <v>#N/A</v>
      </c>
      <c r="F2662" s="21" t="s">
        <v>9287</v>
      </c>
      <c r="G2662" s="19" t="str">
        <f t="shared" si="250"/>
        <v>42246.509</v>
      </c>
      <c r="H2662" s="15">
        <f t="shared" si="251"/>
        <v>-798</v>
      </c>
      <c r="I2662" s="48" t="s">
        <v>7172</v>
      </c>
      <c r="J2662" s="49" t="s">
        <v>7173</v>
      </c>
      <c r="K2662" s="48">
        <v>-798</v>
      </c>
      <c r="L2662" s="48" t="s">
        <v>10723</v>
      </c>
      <c r="M2662" s="49" t="s">
        <v>9369</v>
      </c>
      <c r="N2662" s="49"/>
      <c r="O2662" s="50" t="s">
        <v>6607</v>
      </c>
      <c r="P2662" s="50" t="s">
        <v>7148</v>
      </c>
    </row>
    <row r="2663" spans="1:16" ht="13.5" thickBot="1" x14ac:dyDescent="0.25">
      <c r="A2663" s="15" t="str">
        <f t="shared" si="246"/>
        <v>BAVM 28 </v>
      </c>
      <c r="B2663" s="21" t="str">
        <f t="shared" si="247"/>
        <v>I</v>
      </c>
      <c r="C2663" s="15">
        <f t="shared" si="248"/>
        <v>42258.453000000001</v>
      </c>
      <c r="D2663" s="19" t="str">
        <f t="shared" si="249"/>
        <v>vis</v>
      </c>
      <c r="E2663" s="47" t="e">
        <f>VLOOKUP(C2663,Active!C$21:E$693,3,FALSE)</f>
        <v>#N/A</v>
      </c>
      <c r="F2663" s="21" t="s">
        <v>9287</v>
      </c>
      <c r="G2663" s="19" t="str">
        <f t="shared" si="250"/>
        <v>42258.453</v>
      </c>
      <c r="H2663" s="15">
        <f t="shared" si="251"/>
        <v>-788</v>
      </c>
      <c r="I2663" s="48" t="s">
        <v>7176</v>
      </c>
      <c r="J2663" s="49" t="s">
        <v>7177</v>
      </c>
      <c r="K2663" s="48">
        <v>-788</v>
      </c>
      <c r="L2663" s="48" t="s">
        <v>10615</v>
      </c>
      <c r="M2663" s="49" t="s">
        <v>9369</v>
      </c>
      <c r="N2663" s="49"/>
      <c r="O2663" s="50" t="s">
        <v>9840</v>
      </c>
      <c r="P2663" s="51" t="s">
        <v>6755</v>
      </c>
    </row>
    <row r="2664" spans="1:16" ht="13.5" thickBot="1" x14ac:dyDescent="0.25">
      <c r="A2664" s="15" t="str">
        <f t="shared" si="246"/>
        <v> BRNO 20 </v>
      </c>
      <c r="B2664" s="21" t="str">
        <f t="shared" si="247"/>
        <v>I</v>
      </c>
      <c r="C2664" s="15">
        <f t="shared" si="248"/>
        <v>42258.457999999999</v>
      </c>
      <c r="D2664" s="19" t="str">
        <f t="shared" si="249"/>
        <v>vis</v>
      </c>
      <c r="E2664" s="47" t="e">
        <f>VLOOKUP(C2664,Active!C$21:E$693,3,FALSE)</f>
        <v>#N/A</v>
      </c>
      <c r="F2664" s="21" t="s">
        <v>9287</v>
      </c>
      <c r="G2664" s="19" t="str">
        <f t="shared" si="250"/>
        <v>42258.458</v>
      </c>
      <c r="H2664" s="15">
        <f t="shared" si="251"/>
        <v>-788</v>
      </c>
      <c r="I2664" s="48" t="s">
        <v>7184</v>
      </c>
      <c r="J2664" s="49" t="s">
        <v>7185</v>
      </c>
      <c r="K2664" s="48">
        <v>-788</v>
      </c>
      <c r="L2664" s="48" t="s">
        <v>10775</v>
      </c>
      <c r="M2664" s="49" t="s">
        <v>9369</v>
      </c>
      <c r="N2664" s="49"/>
      <c r="O2664" s="50" t="s">
        <v>7186</v>
      </c>
      <c r="P2664" s="50" t="s">
        <v>7187</v>
      </c>
    </row>
    <row r="2665" spans="1:16" ht="13.5" thickBot="1" x14ac:dyDescent="0.25">
      <c r="A2665" s="15" t="str">
        <f t="shared" si="246"/>
        <v> AVSJ 6.27 </v>
      </c>
      <c r="B2665" s="21" t="str">
        <f t="shared" si="247"/>
        <v>I</v>
      </c>
      <c r="C2665" s="15">
        <f t="shared" si="248"/>
        <v>42265.63</v>
      </c>
      <c r="D2665" s="19" t="str">
        <f t="shared" si="249"/>
        <v>vis</v>
      </c>
      <c r="E2665" s="47" t="e">
        <f>VLOOKUP(C2665,Active!C$21:E$693,3,FALSE)</f>
        <v>#N/A</v>
      </c>
      <c r="F2665" s="21" t="s">
        <v>9287</v>
      </c>
      <c r="G2665" s="19" t="str">
        <f t="shared" si="250"/>
        <v>42265.630</v>
      </c>
      <c r="H2665" s="15">
        <f t="shared" si="251"/>
        <v>-782</v>
      </c>
      <c r="I2665" s="48" t="s">
        <v>7192</v>
      </c>
      <c r="J2665" s="49" t="s">
        <v>7193</v>
      </c>
      <c r="K2665" s="48">
        <v>-782</v>
      </c>
      <c r="L2665" s="48" t="s">
        <v>10710</v>
      </c>
      <c r="M2665" s="49" t="s">
        <v>9369</v>
      </c>
      <c r="N2665" s="49"/>
      <c r="O2665" s="50" t="s">
        <v>7194</v>
      </c>
      <c r="P2665" s="50" t="s">
        <v>3715</v>
      </c>
    </row>
    <row r="2666" spans="1:16" ht="13.5" thickBot="1" x14ac:dyDescent="0.25">
      <c r="A2666" s="15" t="str">
        <f t="shared" si="246"/>
        <v> AVSJ 6.27 </v>
      </c>
      <c r="B2666" s="21" t="str">
        <f t="shared" si="247"/>
        <v>I</v>
      </c>
      <c r="C2666" s="15">
        <f t="shared" si="248"/>
        <v>42271.607000000004</v>
      </c>
      <c r="D2666" s="19" t="str">
        <f t="shared" si="249"/>
        <v>vis</v>
      </c>
      <c r="E2666" s="47" t="e">
        <f>VLOOKUP(C2666,Active!C$21:E$693,3,FALSE)</f>
        <v>#N/A</v>
      </c>
      <c r="F2666" s="21" t="s">
        <v>9287</v>
      </c>
      <c r="G2666" s="19" t="str">
        <f t="shared" si="250"/>
        <v>42271.607</v>
      </c>
      <c r="H2666" s="15">
        <f t="shared" si="251"/>
        <v>-777</v>
      </c>
      <c r="I2666" s="48" t="s">
        <v>7201</v>
      </c>
      <c r="J2666" s="49" t="s">
        <v>7202</v>
      </c>
      <c r="K2666" s="48">
        <v>-777</v>
      </c>
      <c r="L2666" s="48" t="s">
        <v>10699</v>
      </c>
      <c r="M2666" s="49" t="s">
        <v>9369</v>
      </c>
      <c r="N2666" s="49"/>
      <c r="O2666" s="50" t="s">
        <v>7194</v>
      </c>
      <c r="P2666" s="50" t="s">
        <v>3715</v>
      </c>
    </row>
    <row r="2667" spans="1:16" ht="13.5" thickBot="1" x14ac:dyDescent="0.25">
      <c r="A2667" s="15" t="str">
        <f t="shared" si="246"/>
        <v> BRNO 20 </v>
      </c>
      <c r="B2667" s="21" t="str">
        <f t="shared" si="247"/>
        <v>I</v>
      </c>
      <c r="C2667" s="15">
        <f t="shared" si="248"/>
        <v>42276.375</v>
      </c>
      <c r="D2667" s="19" t="str">
        <f t="shared" si="249"/>
        <v>vis</v>
      </c>
      <c r="E2667" s="47" t="e">
        <f>VLOOKUP(C2667,Active!C$21:E$693,3,FALSE)</f>
        <v>#N/A</v>
      </c>
      <c r="F2667" s="21" t="s">
        <v>9287</v>
      </c>
      <c r="G2667" s="19" t="str">
        <f t="shared" si="250"/>
        <v>42276.375</v>
      </c>
      <c r="H2667" s="15">
        <f t="shared" si="251"/>
        <v>-773</v>
      </c>
      <c r="I2667" s="48" t="s">
        <v>7203</v>
      </c>
      <c r="J2667" s="49" t="s">
        <v>7204</v>
      </c>
      <c r="K2667" s="48">
        <v>-773</v>
      </c>
      <c r="L2667" s="48" t="s">
        <v>10631</v>
      </c>
      <c r="M2667" s="49" t="s">
        <v>9369</v>
      </c>
      <c r="N2667" s="49"/>
      <c r="O2667" s="50" t="s">
        <v>7186</v>
      </c>
      <c r="P2667" s="50" t="s">
        <v>7187</v>
      </c>
    </row>
    <row r="2668" spans="1:16" ht="13.5" thickBot="1" x14ac:dyDescent="0.25">
      <c r="A2668" s="15" t="str">
        <f t="shared" si="246"/>
        <v> BRNO 20 </v>
      </c>
      <c r="B2668" s="21" t="str">
        <f t="shared" si="247"/>
        <v>I</v>
      </c>
      <c r="C2668" s="15">
        <f t="shared" si="248"/>
        <v>42276.375</v>
      </c>
      <c r="D2668" s="19" t="str">
        <f t="shared" si="249"/>
        <v>vis</v>
      </c>
      <c r="E2668" s="47" t="e">
        <f>VLOOKUP(C2668,Active!C$21:E$693,3,FALSE)</f>
        <v>#N/A</v>
      </c>
      <c r="F2668" s="21" t="s">
        <v>9287</v>
      </c>
      <c r="G2668" s="19" t="str">
        <f t="shared" si="250"/>
        <v>42276.375</v>
      </c>
      <c r="H2668" s="15">
        <f t="shared" si="251"/>
        <v>-773</v>
      </c>
      <c r="I2668" s="48" t="s">
        <v>7203</v>
      </c>
      <c r="J2668" s="49" t="s">
        <v>7204</v>
      </c>
      <c r="K2668" s="48">
        <v>-773</v>
      </c>
      <c r="L2668" s="48" t="s">
        <v>10631</v>
      </c>
      <c r="M2668" s="49" t="s">
        <v>9369</v>
      </c>
      <c r="N2668" s="49"/>
      <c r="O2668" s="50" t="s">
        <v>7205</v>
      </c>
      <c r="P2668" s="50" t="s">
        <v>7187</v>
      </c>
    </row>
    <row r="2669" spans="1:16" ht="13.5" thickBot="1" x14ac:dyDescent="0.25">
      <c r="A2669" s="15" t="str">
        <f t="shared" si="246"/>
        <v> ALGL 35 </v>
      </c>
      <c r="B2669" s="21" t="str">
        <f t="shared" si="247"/>
        <v>I</v>
      </c>
      <c r="C2669" s="15">
        <f t="shared" si="248"/>
        <v>42276.383999999998</v>
      </c>
      <c r="D2669" s="19" t="str">
        <f t="shared" si="249"/>
        <v>vis</v>
      </c>
      <c r="E2669" s="47" t="e">
        <f>VLOOKUP(C2669,Active!C$21:E$693,3,FALSE)</f>
        <v>#N/A</v>
      </c>
      <c r="F2669" s="21" t="s">
        <v>9287</v>
      </c>
      <c r="G2669" s="19" t="str">
        <f t="shared" si="250"/>
        <v>42276.384</v>
      </c>
      <c r="H2669" s="15">
        <f t="shared" si="251"/>
        <v>-773</v>
      </c>
      <c r="I2669" s="48" t="s">
        <v>7209</v>
      </c>
      <c r="J2669" s="49" t="s">
        <v>7210</v>
      </c>
      <c r="K2669" s="48">
        <v>-773</v>
      </c>
      <c r="L2669" s="48" t="s">
        <v>10742</v>
      </c>
      <c r="M2669" s="49" t="s">
        <v>9369</v>
      </c>
      <c r="N2669" s="49"/>
      <c r="O2669" s="50" t="s">
        <v>7211</v>
      </c>
      <c r="P2669" s="50" t="s">
        <v>3725</v>
      </c>
    </row>
    <row r="2670" spans="1:16" ht="13.5" thickBot="1" x14ac:dyDescent="0.25">
      <c r="A2670" s="15" t="str">
        <f t="shared" si="246"/>
        <v> MVS 7.149 </v>
      </c>
      <c r="B2670" s="21" t="str">
        <f t="shared" si="247"/>
        <v>I</v>
      </c>
      <c r="C2670" s="15">
        <f t="shared" si="248"/>
        <v>42276.391000000003</v>
      </c>
      <c r="D2670" s="19" t="str">
        <f t="shared" si="249"/>
        <v>vis</v>
      </c>
      <c r="E2670" s="47" t="e">
        <f>VLOOKUP(C2670,Active!C$21:E$693,3,FALSE)</f>
        <v>#N/A</v>
      </c>
      <c r="F2670" s="21" t="s">
        <v>9287</v>
      </c>
      <c r="G2670" s="19" t="str">
        <f t="shared" si="250"/>
        <v>42276.391</v>
      </c>
      <c r="H2670" s="15">
        <f t="shared" si="251"/>
        <v>-773</v>
      </c>
      <c r="I2670" s="48" t="s">
        <v>7220</v>
      </c>
      <c r="J2670" s="49" t="s">
        <v>7221</v>
      </c>
      <c r="K2670" s="48">
        <v>-773</v>
      </c>
      <c r="L2670" s="48" t="s">
        <v>10843</v>
      </c>
      <c r="M2670" s="49" t="s">
        <v>9369</v>
      </c>
      <c r="N2670" s="49"/>
      <c r="O2670" s="50" t="s">
        <v>7222</v>
      </c>
      <c r="P2670" s="50" t="s">
        <v>7219</v>
      </c>
    </row>
    <row r="2671" spans="1:16" ht="13.5" thickBot="1" x14ac:dyDescent="0.25">
      <c r="A2671" s="15" t="str">
        <f t="shared" si="246"/>
        <v> MVS 7.32 </v>
      </c>
      <c r="B2671" s="21" t="str">
        <f t="shared" si="247"/>
        <v>I</v>
      </c>
      <c r="C2671" s="15">
        <f t="shared" si="248"/>
        <v>42276.391000000003</v>
      </c>
      <c r="D2671" s="19" t="str">
        <f t="shared" si="249"/>
        <v>vis</v>
      </c>
      <c r="E2671" s="47" t="e">
        <f>VLOOKUP(C2671,Active!C$21:E$693,3,FALSE)</f>
        <v>#N/A</v>
      </c>
      <c r="F2671" s="21" t="s">
        <v>9287</v>
      </c>
      <c r="G2671" s="19" t="str">
        <f t="shared" si="250"/>
        <v>42276.391</v>
      </c>
      <c r="H2671" s="15">
        <f t="shared" si="251"/>
        <v>-773</v>
      </c>
      <c r="I2671" s="48" t="s">
        <v>7220</v>
      </c>
      <c r="J2671" s="49" t="s">
        <v>7221</v>
      </c>
      <c r="K2671" s="48">
        <v>-773</v>
      </c>
      <c r="L2671" s="48" t="s">
        <v>10843</v>
      </c>
      <c r="M2671" s="49" t="s">
        <v>9369</v>
      </c>
      <c r="N2671" s="49"/>
      <c r="O2671" s="50" t="s">
        <v>7218</v>
      </c>
      <c r="P2671" s="50" t="s">
        <v>3559</v>
      </c>
    </row>
    <row r="2672" spans="1:16" ht="13.5" thickBot="1" x14ac:dyDescent="0.25">
      <c r="A2672" s="15" t="str">
        <f t="shared" si="246"/>
        <v> JBAA 85.445 </v>
      </c>
      <c r="B2672" s="21" t="str">
        <f t="shared" si="247"/>
        <v>I</v>
      </c>
      <c r="C2672" s="15">
        <f t="shared" si="248"/>
        <v>42277.580999999998</v>
      </c>
      <c r="D2672" s="19" t="str">
        <f t="shared" si="249"/>
        <v>vis</v>
      </c>
      <c r="E2672" s="47" t="e">
        <f>VLOOKUP(C2672,Active!C$21:E$693,3,FALSE)</f>
        <v>#N/A</v>
      </c>
      <c r="F2672" s="21" t="s">
        <v>9287</v>
      </c>
      <c r="G2672" s="19" t="str">
        <f t="shared" si="250"/>
        <v>42277.581</v>
      </c>
      <c r="H2672" s="15">
        <f t="shared" si="251"/>
        <v>-772</v>
      </c>
      <c r="I2672" s="48" t="s">
        <v>7231</v>
      </c>
      <c r="J2672" s="49" t="s">
        <v>7232</v>
      </c>
      <c r="K2672" s="48">
        <v>-772</v>
      </c>
      <c r="L2672" s="48" t="s">
        <v>10688</v>
      </c>
      <c r="M2672" s="49" t="s">
        <v>9369</v>
      </c>
      <c r="N2672" s="49"/>
      <c r="O2672" s="50" t="s">
        <v>7145</v>
      </c>
      <c r="P2672" s="50" t="s">
        <v>7148</v>
      </c>
    </row>
    <row r="2673" spans="1:16" ht="13.5" thickBot="1" x14ac:dyDescent="0.25">
      <c r="A2673" s="15" t="str">
        <f t="shared" si="246"/>
        <v>BAVM 28 </v>
      </c>
      <c r="B2673" s="21" t="str">
        <f t="shared" si="247"/>
        <v>I</v>
      </c>
      <c r="C2673" s="15">
        <f t="shared" si="248"/>
        <v>42283.55</v>
      </c>
      <c r="D2673" s="19" t="str">
        <f t="shared" si="249"/>
        <v>vis</v>
      </c>
      <c r="E2673" s="47" t="e">
        <f>VLOOKUP(C2673,Active!C$21:E$693,3,FALSE)</f>
        <v>#N/A</v>
      </c>
      <c r="F2673" s="21" t="s">
        <v>9287</v>
      </c>
      <c r="G2673" s="19" t="str">
        <f t="shared" si="250"/>
        <v>42283.550</v>
      </c>
      <c r="H2673" s="15">
        <f t="shared" si="251"/>
        <v>-767</v>
      </c>
      <c r="I2673" s="48" t="s">
        <v>7235</v>
      </c>
      <c r="J2673" s="49" t="s">
        <v>7236</v>
      </c>
      <c r="K2673" s="48">
        <v>-767</v>
      </c>
      <c r="L2673" s="48" t="s">
        <v>7644</v>
      </c>
      <c r="M2673" s="49" t="s">
        <v>9369</v>
      </c>
      <c r="N2673" s="49"/>
      <c r="O2673" s="50" t="s">
        <v>7237</v>
      </c>
      <c r="P2673" s="51" t="s">
        <v>6755</v>
      </c>
    </row>
    <row r="2674" spans="1:16" ht="13.5" thickBot="1" x14ac:dyDescent="0.25">
      <c r="A2674" s="15" t="str">
        <f t="shared" si="246"/>
        <v>BAVM 28 </v>
      </c>
      <c r="B2674" s="21" t="str">
        <f t="shared" si="247"/>
        <v>I</v>
      </c>
      <c r="C2674" s="15">
        <f t="shared" si="248"/>
        <v>42283.552000000003</v>
      </c>
      <c r="D2674" s="19" t="str">
        <f t="shared" si="249"/>
        <v>vis</v>
      </c>
      <c r="E2674" s="47" t="e">
        <f>VLOOKUP(C2674,Active!C$21:E$693,3,FALSE)</f>
        <v>#N/A</v>
      </c>
      <c r="F2674" s="21" t="s">
        <v>9287</v>
      </c>
      <c r="G2674" s="19" t="str">
        <f t="shared" si="250"/>
        <v>42283.552</v>
      </c>
      <c r="H2674" s="15">
        <f t="shared" si="251"/>
        <v>-767</v>
      </c>
      <c r="I2674" s="48" t="s">
        <v>7238</v>
      </c>
      <c r="J2674" s="49" t="s">
        <v>7239</v>
      </c>
      <c r="K2674" s="48">
        <v>-767</v>
      </c>
      <c r="L2674" s="48" t="s">
        <v>10817</v>
      </c>
      <c r="M2674" s="49" t="s">
        <v>9369</v>
      </c>
      <c r="N2674" s="49"/>
      <c r="O2674" s="50" t="s">
        <v>3632</v>
      </c>
      <c r="P2674" s="51" t="s">
        <v>6755</v>
      </c>
    </row>
    <row r="2675" spans="1:16" ht="13.5" thickBot="1" x14ac:dyDescent="0.25">
      <c r="A2675" s="15" t="str">
        <f t="shared" si="246"/>
        <v> AVSJ 6.27 </v>
      </c>
      <c r="B2675" s="21" t="str">
        <f t="shared" si="247"/>
        <v>I</v>
      </c>
      <c r="C2675" s="15">
        <f t="shared" si="248"/>
        <v>42290.726999999999</v>
      </c>
      <c r="D2675" s="19" t="str">
        <f t="shared" si="249"/>
        <v>vis</v>
      </c>
      <c r="E2675" s="47" t="e">
        <f>VLOOKUP(C2675,Active!C$21:E$693,3,FALSE)</f>
        <v>#N/A</v>
      </c>
      <c r="F2675" s="21" t="s">
        <v>9287</v>
      </c>
      <c r="G2675" s="19" t="str">
        <f t="shared" si="250"/>
        <v>42290.727</v>
      </c>
      <c r="H2675" s="15">
        <f t="shared" si="251"/>
        <v>-761</v>
      </c>
      <c r="I2675" s="48" t="s">
        <v>7248</v>
      </c>
      <c r="J2675" s="49" t="s">
        <v>7249</v>
      </c>
      <c r="K2675" s="48">
        <v>-761</v>
      </c>
      <c r="L2675" s="48" t="s">
        <v>10742</v>
      </c>
      <c r="M2675" s="49" t="s">
        <v>9369</v>
      </c>
      <c r="N2675" s="49"/>
      <c r="O2675" s="50" t="s">
        <v>7250</v>
      </c>
      <c r="P2675" s="50" t="s">
        <v>3715</v>
      </c>
    </row>
    <row r="2676" spans="1:16" ht="13.5" thickBot="1" x14ac:dyDescent="0.25">
      <c r="A2676" s="15" t="str">
        <f t="shared" si="246"/>
        <v>BAVM 28 </v>
      </c>
      <c r="B2676" s="21" t="str">
        <f t="shared" si="247"/>
        <v>I</v>
      </c>
      <c r="C2676" s="15">
        <f t="shared" si="248"/>
        <v>42301.49</v>
      </c>
      <c r="D2676" s="19" t="str">
        <f t="shared" si="249"/>
        <v>vis</v>
      </c>
      <c r="E2676" s="47" t="e">
        <f>VLOOKUP(C2676,Active!C$21:E$693,3,FALSE)</f>
        <v>#N/A</v>
      </c>
      <c r="F2676" s="21" t="s">
        <v>9287</v>
      </c>
      <c r="G2676" s="19" t="str">
        <f t="shared" si="250"/>
        <v>42301.490</v>
      </c>
      <c r="H2676" s="15">
        <f t="shared" si="251"/>
        <v>-752</v>
      </c>
      <c r="I2676" s="48" t="s">
        <v>7255</v>
      </c>
      <c r="J2676" s="49" t="s">
        <v>7256</v>
      </c>
      <c r="K2676" s="48">
        <v>-752</v>
      </c>
      <c r="L2676" s="48" t="s">
        <v>10760</v>
      </c>
      <c r="M2676" s="49" t="s">
        <v>9369</v>
      </c>
      <c r="N2676" s="49"/>
      <c r="O2676" s="50" t="s">
        <v>7257</v>
      </c>
      <c r="P2676" s="51" t="s">
        <v>6755</v>
      </c>
    </row>
    <row r="2677" spans="1:16" ht="13.5" thickBot="1" x14ac:dyDescent="0.25">
      <c r="A2677" s="15" t="str">
        <f t="shared" si="246"/>
        <v> AVSJ 6.27 </v>
      </c>
      <c r="B2677" s="21" t="str">
        <f t="shared" si="247"/>
        <v>I</v>
      </c>
      <c r="C2677" s="15">
        <f t="shared" si="248"/>
        <v>42302.680999999997</v>
      </c>
      <c r="D2677" s="19" t="str">
        <f t="shared" si="249"/>
        <v>vis</v>
      </c>
      <c r="E2677" s="47" t="e">
        <f>VLOOKUP(C2677,Active!C$21:E$693,3,FALSE)</f>
        <v>#N/A</v>
      </c>
      <c r="F2677" s="21" t="s">
        <v>9287</v>
      </c>
      <c r="G2677" s="19" t="str">
        <f t="shared" si="250"/>
        <v>42302.681</v>
      </c>
      <c r="H2677" s="15">
        <f t="shared" si="251"/>
        <v>-751</v>
      </c>
      <c r="I2677" s="48" t="s">
        <v>7261</v>
      </c>
      <c r="J2677" s="49" t="s">
        <v>7262</v>
      </c>
      <c r="K2677" s="48">
        <v>-751</v>
      </c>
      <c r="L2677" s="48" t="s">
        <v>10688</v>
      </c>
      <c r="M2677" s="49" t="s">
        <v>9369</v>
      </c>
      <c r="N2677" s="49"/>
      <c r="O2677" s="50" t="s">
        <v>7263</v>
      </c>
      <c r="P2677" s="50" t="s">
        <v>3715</v>
      </c>
    </row>
    <row r="2678" spans="1:16" ht="13.5" thickBot="1" x14ac:dyDescent="0.25">
      <c r="A2678" s="15" t="str">
        <f t="shared" si="246"/>
        <v>BAVM 28 </v>
      </c>
      <c r="B2678" s="21" t="str">
        <f t="shared" si="247"/>
        <v>I</v>
      </c>
      <c r="C2678" s="15">
        <f t="shared" si="248"/>
        <v>42307.455000000002</v>
      </c>
      <c r="D2678" s="19" t="str">
        <f t="shared" si="249"/>
        <v>vis</v>
      </c>
      <c r="E2678" s="47" t="e">
        <f>VLOOKUP(C2678,Active!C$21:E$693,3,FALSE)</f>
        <v>#N/A</v>
      </c>
      <c r="F2678" s="21" t="s">
        <v>9287</v>
      </c>
      <c r="G2678" s="19" t="str">
        <f t="shared" si="250"/>
        <v>42307.455</v>
      </c>
      <c r="H2678" s="15">
        <f t="shared" si="251"/>
        <v>-747</v>
      </c>
      <c r="I2678" s="48" t="s">
        <v>7264</v>
      </c>
      <c r="J2678" s="49" t="s">
        <v>7265</v>
      </c>
      <c r="K2678" s="48">
        <v>-747</v>
      </c>
      <c r="L2678" s="48" t="s">
        <v>7644</v>
      </c>
      <c r="M2678" s="49" t="s">
        <v>9369</v>
      </c>
      <c r="N2678" s="49"/>
      <c r="O2678" s="50" t="s">
        <v>7257</v>
      </c>
      <c r="P2678" s="51" t="s">
        <v>6755</v>
      </c>
    </row>
    <row r="2679" spans="1:16" ht="13.5" thickBot="1" x14ac:dyDescent="0.25">
      <c r="A2679" s="15" t="str">
        <f t="shared" si="246"/>
        <v>BAVM 28 </v>
      </c>
      <c r="B2679" s="21" t="str">
        <f t="shared" si="247"/>
        <v>I</v>
      </c>
      <c r="C2679" s="15">
        <f t="shared" si="248"/>
        <v>42307.466</v>
      </c>
      <c r="D2679" s="19" t="str">
        <f t="shared" si="249"/>
        <v>vis</v>
      </c>
      <c r="E2679" s="47" t="e">
        <f>VLOOKUP(C2679,Active!C$21:E$693,3,FALSE)</f>
        <v>#N/A</v>
      </c>
      <c r="F2679" s="21" t="s">
        <v>9287</v>
      </c>
      <c r="G2679" s="19" t="str">
        <f t="shared" si="250"/>
        <v>42307.466</v>
      </c>
      <c r="H2679" s="15">
        <f t="shared" si="251"/>
        <v>-747</v>
      </c>
      <c r="I2679" s="48" t="s">
        <v>7270</v>
      </c>
      <c r="J2679" s="49" t="s">
        <v>7271</v>
      </c>
      <c r="K2679" s="48">
        <v>-747</v>
      </c>
      <c r="L2679" s="48" t="s">
        <v>10760</v>
      </c>
      <c r="M2679" s="49" t="s">
        <v>9369</v>
      </c>
      <c r="N2679" s="49"/>
      <c r="O2679" s="50" t="s">
        <v>7272</v>
      </c>
      <c r="P2679" s="51" t="s">
        <v>6755</v>
      </c>
    </row>
    <row r="2680" spans="1:16" ht="13.5" thickBot="1" x14ac:dyDescent="0.25">
      <c r="A2680" s="15" t="str">
        <f t="shared" si="246"/>
        <v> AVSJ 6.27 </v>
      </c>
      <c r="B2680" s="21" t="str">
        <f t="shared" si="247"/>
        <v>I</v>
      </c>
      <c r="C2680" s="15">
        <f t="shared" si="248"/>
        <v>42308.652000000002</v>
      </c>
      <c r="D2680" s="19" t="str">
        <f t="shared" si="249"/>
        <v>vis</v>
      </c>
      <c r="E2680" s="47" t="e">
        <f>VLOOKUP(C2680,Active!C$21:E$693,3,FALSE)</f>
        <v>#N/A</v>
      </c>
      <c r="F2680" s="21" t="s">
        <v>9287</v>
      </c>
      <c r="G2680" s="19" t="str">
        <f t="shared" si="250"/>
        <v>42308.652</v>
      </c>
      <c r="H2680" s="15">
        <f t="shared" si="251"/>
        <v>-746</v>
      </c>
      <c r="I2680" s="48" t="s">
        <v>7273</v>
      </c>
      <c r="J2680" s="49" t="s">
        <v>7274</v>
      </c>
      <c r="K2680" s="48">
        <v>-746</v>
      </c>
      <c r="L2680" s="48" t="s">
        <v>10634</v>
      </c>
      <c r="M2680" s="49" t="s">
        <v>9369</v>
      </c>
      <c r="N2680" s="49"/>
      <c r="O2680" s="50" t="s">
        <v>11401</v>
      </c>
      <c r="P2680" s="50" t="s">
        <v>3715</v>
      </c>
    </row>
    <row r="2681" spans="1:16" ht="13.5" thickBot="1" x14ac:dyDescent="0.25">
      <c r="A2681" s="15" t="str">
        <f t="shared" si="246"/>
        <v> AVSJ 6.27 </v>
      </c>
      <c r="B2681" s="21" t="str">
        <f t="shared" si="247"/>
        <v>I</v>
      </c>
      <c r="C2681" s="15">
        <f t="shared" si="248"/>
        <v>42308.654999999999</v>
      </c>
      <c r="D2681" s="19" t="str">
        <f t="shared" si="249"/>
        <v>vis</v>
      </c>
      <c r="E2681" s="47" t="e">
        <f>VLOOKUP(C2681,Active!C$21:E$693,3,FALSE)</f>
        <v>#N/A</v>
      </c>
      <c r="F2681" s="21" t="s">
        <v>9287</v>
      </c>
      <c r="G2681" s="19" t="str">
        <f t="shared" si="250"/>
        <v>42308.655</v>
      </c>
      <c r="H2681" s="15">
        <f t="shared" si="251"/>
        <v>-746</v>
      </c>
      <c r="I2681" s="48" t="s">
        <v>7275</v>
      </c>
      <c r="J2681" s="49" t="s">
        <v>7276</v>
      </c>
      <c r="K2681" s="48">
        <v>-746</v>
      </c>
      <c r="L2681" s="48" t="s">
        <v>10734</v>
      </c>
      <c r="M2681" s="49" t="s">
        <v>9369</v>
      </c>
      <c r="N2681" s="49"/>
      <c r="O2681" s="50" t="s">
        <v>7263</v>
      </c>
      <c r="P2681" s="50" t="s">
        <v>3715</v>
      </c>
    </row>
    <row r="2682" spans="1:16" ht="13.5" thickBot="1" x14ac:dyDescent="0.25">
      <c r="A2682" s="15" t="str">
        <f t="shared" si="246"/>
        <v>BAVM 28 </v>
      </c>
      <c r="B2682" s="21" t="str">
        <f t="shared" si="247"/>
        <v>I</v>
      </c>
      <c r="C2682" s="15">
        <f t="shared" si="248"/>
        <v>42313.442999999999</v>
      </c>
      <c r="D2682" s="19" t="str">
        <f t="shared" si="249"/>
        <v>vis</v>
      </c>
      <c r="E2682" s="47" t="e">
        <f>VLOOKUP(C2682,Active!C$21:E$693,3,FALSE)</f>
        <v>#N/A</v>
      </c>
      <c r="F2682" s="21" t="s">
        <v>9287</v>
      </c>
      <c r="G2682" s="19" t="str">
        <f t="shared" si="250"/>
        <v>42313.443</v>
      </c>
      <c r="H2682" s="15">
        <f t="shared" si="251"/>
        <v>-742</v>
      </c>
      <c r="I2682" s="48" t="s">
        <v>7279</v>
      </c>
      <c r="J2682" s="49" t="s">
        <v>7280</v>
      </c>
      <c r="K2682" s="48">
        <v>-742</v>
      </c>
      <c r="L2682" s="48" t="s">
        <v>10723</v>
      </c>
      <c r="M2682" s="49" t="s">
        <v>9369</v>
      </c>
      <c r="N2682" s="49"/>
      <c r="O2682" s="50" t="s">
        <v>10992</v>
      </c>
      <c r="P2682" s="51" t="s">
        <v>6755</v>
      </c>
    </row>
    <row r="2683" spans="1:16" ht="13.5" thickBot="1" x14ac:dyDescent="0.25">
      <c r="A2683" s="15" t="str">
        <f t="shared" si="246"/>
        <v>BAVM 28 </v>
      </c>
      <c r="B2683" s="21" t="str">
        <f t="shared" si="247"/>
        <v>I</v>
      </c>
      <c r="C2683" s="15">
        <f t="shared" si="248"/>
        <v>42313.442999999999</v>
      </c>
      <c r="D2683" s="19" t="str">
        <f t="shared" si="249"/>
        <v>vis</v>
      </c>
      <c r="E2683" s="47" t="e">
        <f>VLOOKUP(C2683,Active!C$21:E$693,3,FALSE)</f>
        <v>#N/A</v>
      </c>
      <c r="F2683" s="21" t="s">
        <v>9287</v>
      </c>
      <c r="G2683" s="19" t="str">
        <f t="shared" si="250"/>
        <v>42313.443</v>
      </c>
      <c r="H2683" s="15">
        <f t="shared" si="251"/>
        <v>-742</v>
      </c>
      <c r="I2683" s="48" t="s">
        <v>7279</v>
      </c>
      <c r="J2683" s="49" t="s">
        <v>7280</v>
      </c>
      <c r="K2683" s="48">
        <v>-742</v>
      </c>
      <c r="L2683" s="48" t="s">
        <v>10723</v>
      </c>
      <c r="M2683" s="49" t="s">
        <v>9369</v>
      </c>
      <c r="N2683" s="49"/>
      <c r="O2683" s="50" t="s">
        <v>7281</v>
      </c>
      <c r="P2683" s="51" t="s">
        <v>6755</v>
      </c>
    </row>
    <row r="2684" spans="1:16" ht="13.5" thickBot="1" x14ac:dyDescent="0.25">
      <c r="A2684" s="15" t="str">
        <f t="shared" si="246"/>
        <v>BAVM 28 </v>
      </c>
      <c r="B2684" s="21" t="str">
        <f t="shared" si="247"/>
        <v>I</v>
      </c>
      <c r="C2684" s="15">
        <f t="shared" si="248"/>
        <v>42313.444000000003</v>
      </c>
      <c r="D2684" s="19" t="str">
        <f t="shared" si="249"/>
        <v>vis</v>
      </c>
      <c r="E2684" s="47" t="e">
        <f>VLOOKUP(C2684,Active!C$21:E$693,3,FALSE)</f>
        <v>#N/A</v>
      </c>
      <c r="F2684" s="21" t="s">
        <v>9287</v>
      </c>
      <c r="G2684" s="19" t="str">
        <f t="shared" si="250"/>
        <v>42313.444</v>
      </c>
      <c r="H2684" s="15">
        <f t="shared" si="251"/>
        <v>-742</v>
      </c>
      <c r="I2684" s="48" t="s">
        <v>7282</v>
      </c>
      <c r="J2684" s="49" t="s">
        <v>7283</v>
      </c>
      <c r="K2684" s="48">
        <v>-742</v>
      </c>
      <c r="L2684" s="48" t="s">
        <v>10843</v>
      </c>
      <c r="M2684" s="49" t="s">
        <v>9369</v>
      </c>
      <c r="N2684" s="49"/>
      <c r="O2684" s="50" t="s">
        <v>7272</v>
      </c>
      <c r="P2684" s="51" t="s">
        <v>6755</v>
      </c>
    </row>
    <row r="2685" spans="1:16" ht="13.5" thickBot="1" x14ac:dyDescent="0.25">
      <c r="A2685" s="15" t="str">
        <f t="shared" si="246"/>
        <v>BAVM 28 </v>
      </c>
      <c r="B2685" s="21" t="str">
        <f t="shared" si="247"/>
        <v>I</v>
      </c>
      <c r="C2685" s="15">
        <f t="shared" si="248"/>
        <v>42313.446000000004</v>
      </c>
      <c r="D2685" s="19" t="str">
        <f t="shared" si="249"/>
        <v>vis</v>
      </c>
      <c r="E2685" s="47" t="e">
        <f>VLOOKUP(C2685,Active!C$21:E$693,3,FALSE)</f>
        <v>#N/A</v>
      </c>
      <c r="F2685" s="21" t="s">
        <v>9287</v>
      </c>
      <c r="G2685" s="19" t="str">
        <f t="shared" si="250"/>
        <v>42313.446</v>
      </c>
      <c r="H2685" s="15">
        <f t="shared" si="251"/>
        <v>-742</v>
      </c>
      <c r="I2685" s="48" t="s">
        <v>7284</v>
      </c>
      <c r="J2685" s="49" t="s">
        <v>7285</v>
      </c>
      <c r="K2685" s="48">
        <v>-742</v>
      </c>
      <c r="L2685" s="48" t="s">
        <v>10846</v>
      </c>
      <c r="M2685" s="49" t="s">
        <v>9369</v>
      </c>
      <c r="N2685" s="49"/>
      <c r="O2685" s="50" t="s">
        <v>7257</v>
      </c>
      <c r="P2685" s="51" t="s">
        <v>6755</v>
      </c>
    </row>
    <row r="2686" spans="1:16" ht="13.5" thickBot="1" x14ac:dyDescent="0.25">
      <c r="A2686" s="15" t="str">
        <f t="shared" si="246"/>
        <v> AVSJ 6.27 </v>
      </c>
      <c r="B2686" s="21" t="str">
        <f t="shared" si="247"/>
        <v>I</v>
      </c>
      <c r="C2686" s="15">
        <f t="shared" si="248"/>
        <v>42314.631000000001</v>
      </c>
      <c r="D2686" s="19" t="str">
        <f t="shared" si="249"/>
        <v>vis</v>
      </c>
      <c r="E2686" s="47" t="e">
        <f>VLOOKUP(C2686,Active!C$21:E$693,3,FALSE)</f>
        <v>#N/A</v>
      </c>
      <c r="F2686" s="21" t="s">
        <v>9287</v>
      </c>
      <c r="G2686" s="19" t="str">
        <f t="shared" si="250"/>
        <v>42314.631</v>
      </c>
      <c r="H2686" s="15">
        <f t="shared" si="251"/>
        <v>-741</v>
      </c>
      <c r="I2686" s="48" t="s">
        <v>7286</v>
      </c>
      <c r="J2686" s="49" t="s">
        <v>7287</v>
      </c>
      <c r="K2686" s="48">
        <v>-741</v>
      </c>
      <c r="L2686" s="48" t="s">
        <v>10734</v>
      </c>
      <c r="M2686" s="49" t="s">
        <v>9369</v>
      </c>
      <c r="N2686" s="49"/>
      <c r="O2686" s="50" t="s">
        <v>11401</v>
      </c>
      <c r="P2686" s="50" t="s">
        <v>3715</v>
      </c>
    </row>
    <row r="2687" spans="1:16" ht="13.5" thickBot="1" x14ac:dyDescent="0.25">
      <c r="A2687" s="15" t="str">
        <f t="shared" si="246"/>
        <v> AVSJ 6.27 </v>
      </c>
      <c r="B2687" s="21" t="str">
        <f t="shared" si="247"/>
        <v>I</v>
      </c>
      <c r="C2687" s="15">
        <f t="shared" si="248"/>
        <v>42314.633999999998</v>
      </c>
      <c r="D2687" s="19" t="str">
        <f t="shared" si="249"/>
        <v>vis</v>
      </c>
      <c r="E2687" s="47" t="e">
        <f>VLOOKUP(C2687,Active!C$21:E$693,3,FALSE)</f>
        <v>#N/A</v>
      </c>
      <c r="F2687" s="21" t="s">
        <v>9287</v>
      </c>
      <c r="G2687" s="19" t="str">
        <f t="shared" si="250"/>
        <v>42314.634</v>
      </c>
      <c r="H2687" s="15">
        <f t="shared" si="251"/>
        <v>-741</v>
      </c>
      <c r="I2687" s="48" t="s">
        <v>7288</v>
      </c>
      <c r="J2687" s="49" t="s">
        <v>7289</v>
      </c>
      <c r="K2687" s="48">
        <v>-741</v>
      </c>
      <c r="L2687" s="48" t="s">
        <v>10775</v>
      </c>
      <c r="M2687" s="49" t="s">
        <v>9369</v>
      </c>
      <c r="N2687" s="49"/>
      <c r="O2687" s="50" t="s">
        <v>9808</v>
      </c>
      <c r="P2687" s="50" t="s">
        <v>3715</v>
      </c>
    </row>
    <row r="2688" spans="1:16" ht="13.5" thickBot="1" x14ac:dyDescent="0.25">
      <c r="A2688" s="15" t="str">
        <f t="shared" si="246"/>
        <v> JBAA 85.445 </v>
      </c>
      <c r="B2688" s="21" t="str">
        <f t="shared" si="247"/>
        <v>I</v>
      </c>
      <c r="C2688" s="15">
        <f t="shared" si="248"/>
        <v>42319.415999999997</v>
      </c>
      <c r="D2688" s="19" t="str">
        <f t="shared" si="249"/>
        <v>vis</v>
      </c>
      <c r="E2688" s="47" t="e">
        <f>VLOOKUP(C2688,Active!C$21:E$693,3,FALSE)</f>
        <v>#N/A</v>
      </c>
      <c r="F2688" s="21" t="s">
        <v>9287</v>
      </c>
      <c r="G2688" s="19" t="str">
        <f t="shared" si="250"/>
        <v>42319.416</v>
      </c>
      <c r="H2688" s="15">
        <f t="shared" si="251"/>
        <v>-737</v>
      </c>
      <c r="I2688" s="48" t="s">
        <v>7294</v>
      </c>
      <c r="J2688" s="49" t="s">
        <v>7295</v>
      </c>
      <c r="K2688" s="48">
        <v>-737</v>
      </c>
      <c r="L2688" s="48" t="s">
        <v>10710</v>
      </c>
      <c r="M2688" s="49" t="s">
        <v>9369</v>
      </c>
      <c r="N2688" s="49"/>
      <c r="O2688" s="50" t="s">
        <v>6695</v>
      </c>
      <c r="P2688" s="50" t="s">
        <v>7148</v>
      </c>
    </row>
    <row r="2689" spans="1:16" ht="13.5" thickBot="1" x14ac:dyDescent="0.25">
      <c r="A2689" s="15" t="str">
        <f t="shared" si="246"/>
        <v> JBAA 85.445 </v>
      </c>
      <c r="B2689" s="21" t="str">
        <f t="shared" si="247"/>
        <v>I</v>
      </c>
      <c r="C2689" s="15">
        <f t="shared" si="248"/>
        <v>42319.419000000002</v>
      </c>
      <c r="D2689" s="19" t="str">
        <f t="shared" si="249"/>
        <v>vis</v>
      </c>
      <c r="E2689" s="47" t="e">
        <f>VLOOKUP(C2689,Active!C$21:E$693,3,FALSE)</f>
        <v>#N/A</v>
      </c>
      <c r="F2689" s="21" t="s">
        <v>9287</v>
      </c>
      <c r="G2689" s="19" t="str">
        <f t="shared" si="250"/>
        <v>42319.419</v>
      </c>
      <c r="H2689" s="15">
        <f t="shared" si="251"/>
        <v>-737</v>
      </c>
      <c r="I2689" s="48" t="s">
        <v>7296</v>
      </c>
      <c r="J2689" s="49" t="s">
        <v>7297</v>
      </c>
      <c r="K2689" s="48">
        <v>-737</v>
      </c>
      <c r="L2689" s="48" t="s">
        <v>10723</v>
      </c>
      <c r="M2689" s="49" t="s">
        <v>9369</v>
      </c>
      <c r="N2689" s="49"/>
      <c r="O2689" s="50" t="s">
        <v>7145</v>
      </c>
      <c r="P2689" s="50" t="s">
        <v>7148</v>
      </c>
    </row>
    <row r="2690" spans="1:16" ht="13.5" thickBot="1" x14ac:dyDescent="0.25">
      <c r="A2690" s="15" t="str">
        <f t="shared" si="246"/>
        <v> AVSJ 6.27 </v>
      </c>
      <c r="B2690" s="21" t="str">
        <f t="shared" si="247"/>
        <v>I</v>
      </c>
      <c r="C2690" s="15">
        <f t="shared" si="248"/>
        <v>42320.608</v>
      </c>
      <c r="D2690" s="19" t="str">
        <f t="shared" si="249"/>
        <v>vis</v>
      </c>
      <c r="E2690" s="47" t="e">
        <f>VLOOKUP(C2690,Active!C$21:E$693,3,FALSE)</f>
        <v>#N/A</v>
      </c>
      <c r="F2690" s="21" t="s">
        <v>9287</v>
      </c>
      <c r="G2690" s="19" t="str">
        <f t="shared" si="250"/>
        <v>42320.608</v>
      </c>
      <c r="H2690" s="15">
        <f t="shared" si="251"/>
        <v>-736</v>
      </c>
      <c r="I2690" s="48" t="s">
        <v>7298</v>
      </c>
      <c r="J2690" s="49" t="s">
        <v>7299</v>
      </c>
      <c r="K2690" s="48">
        <v>-736</v>
      </c>
      <c r="L2690" s="48" t="s">
        <v>10734</v>
      </c>
      <c r="M2690" s="49" t="s">
        <v>9369</v>
      </c>
      <c r="N2690" s="49"/>
      <c r="O2690" s="50" t="s">
        <v>7300</v>
      </c>
      <c r="P2690" s="50" t="s">
        <v>3715</v>
      </c>
    </row>
    <row r="2691" spans="1:16" ht="13.5" thickBot="1" x14ac:dyDescent="0.25">
      <c r="A2691" s="15" t="str">
        <f t="shared" si="246"/>
        <v>BAVM 28 </v>
      </c>
      <c r="B2691" s="21" t="str">
        <f t="shared" si="247"/>
        <v>I</v>
      </c>
      <c r="C2691" s="15">
        <f t="shared" si="248"/>
        <v>42325.389000000003</v>
      </c>
      <c r="D2691" s="19" t="str">
        <f t="shared" si="249"/>
        <v>vis</v>
      </c>
      <c r="E2691" s="47" t="e">
        <f>VLOOKUP(C2691,Active!C$21:E$693,3,FALSE)</f>
        <v>#N/A</v>
      </c>
      <c r="F2691" s="21" t="s">
        <v>9287</v>
      </c>
      <c r="G2691" s="19" t="str">
        <f t="shared" si="250"/>
        <v>42325.389</v>
      </c>
      <c r="H2691" s="15">
        <f t="shared" si="251"/>
        <v>-732</v>
      </c>
      <c r="I2691" s="48" t="s">
        <v>7305</v>
      </c>
      <c r="J2691" s="49" t="s">
        <v>7302</v>
      </c>
      <c r="K2691" s="48">
        <v>-732</v>
      </c>
      <c r="L2691" s="48" t="s">
        <v>10742</v>
      </c>
      <c r="M2691" s="49" t="s">
        <v>9369</v>
      </c>
      <c r="N2691" s="49"/>
      <c r="O2691" s="50" t="s">
        <v>7208</v>
      </c>
      <c r="P2691" s="51" t="s">
        <v>6755</v>
      </c>
    </row>
    <row r="2692" spans="1:16" ht="13.5" thickBot="1" x14ac:dyDescent="0.25">
      <c r="A2692" s="15" t="str">
        <f t="shared" si="246"/>
        <v> PASP 88.24 </v>
      </c>
      <c r="B2692" s="21" t="str">
        <f t="shared" si="247"/>
        <v>I</v>
      </c>
      <c r="C2692" s="15">
        <f t="shared" si="248"/>
        <v>42326.584499999997</v>
      </c>
      <c r="D2692" s="19" t="str">
        <f t="shared" si="249"/>
        <v>vis</v>
      </c>
      <c r="E2692" s="47" t="e">
        <f>VLOOKUP(C2692,Active!C$21:E$693,3,FALSE)</f>
        <v>#N/A</v>
      </c>
      <c r="F2692" s="21" t="s">
        <v>9287</v>
      </c>
      <c r="G2692" s="19" t="str">
        <f t="shared" si="250"/>
        <v>42326.5845</v>
      </c>
      <c r="H2692" s="15">
        <f t="shared" si="251"/>
        <v>-731</v>
      </c>
      <c r="I2692" s="48" t="s">
        <v>7306</v>
      </c>
      <c r="J2692" s="49" t="s">
        <v>7307</v>
      </c>
      <c r="K2692" s="48">
        <v>-731</v>
      </c>
      <c r="L2692" s="48" t="s">
        <v>11180</v>
      </c>
      <c r="M2692" s="49" t="s">
        <v>10601</v>
      </c>
      <c r="N2692" s="49" t="s">
        <v>10602</v>
      </c>
      <c r="O2692" s="50" t="s">
        <v>6851</v>
      </c>
      <c r="P2692" s="50" t="s">
        <v>7308</v>
      </c>
    </row>
    <row r="2693" spans="1:16" ht="13.5" thickBot="1" x14ac:dyDescent="0.25">
      <c r="A2693" s="15" t="str">
        <f t="shared" si="246"/>
        <v> AVSJ 6.27 </v>
      </c>
      <c r="B2693" s="21" t="str">
        <f t="shared" si="247"/>
        <v>I</v>
      </c>
      <c r="C2693" s="15">
        <f t="shared" si="248"/>
        <v>42326.586000000003</v>
      </c>
      <c r="D2693" s="19" t="str">
        <f t="shared" si="249"/>
        <v>vis</v>
      </c>
      <c r="E2693" s="47" t="e">
        <f>VLOOKUP(C2693,Active!C$21:E$693,3,FALSE)</f>
        <v>#N/A</v>
      </c>
      <c r="F2693" s="21" t="s">
        <v>9287</v>
      </c>
      <c r="G2693" s="19" t="str">
        <f t="shared" si="250"/>
        <v>42326.586</v>
      </c>
      <c r="H2693" s="15">
        <f t="shared" si="251"/>
        <v>-731</v>
      </c>
      <c r="I2693" s="48" t="s">
        <v>7309</v>
      </c>
      <c r="J2693" s="49" t="s">
        <v>7310</v>
      </c>
      <c r="K2693" s="48">
        <v>-731</v>
      </c>
      <c r="L2693" s="48" t="s">
        <v>10688</v>
      </c>
      <c r="M2693" s="49" t="s">
        <v>9369</v>
      </c>
      <c r="N2693" s="49"/>
      <c r="O2693" s="50" t="s">
        <v>9808</v>
      </c>
      <c r="P2693" s="50" t="s">
        <v>3715</v>
      </c>
    </row>
    <row r="2694" spans="1:16" ht="13.5" thickBot="1" x14ac:dyDescent="0.25">
      <c r="A2694" s="15" t="str">
        <f t="shared" si="246"/>
        <v> AVSJ 6.27 </v>
      </c>
      <c r="B2694" s="21" t="str">
        <f t="shared" si="247"/>
        <v>I</v>
      </c>
      <c r="C2694" s="15">
        <f t="shared" si="248"/>
        <v>42326.588000000003</v>
      </c>
      <c r="D2694" s="19" t="str">
        <f t="shared" si="249"/>
        <v>vis</v>
      </c>
      <c r="E2694" s="47" t="e">
        <f>VLOOKUP(C2694,Active!C$21:E$693,3,FALSE)</f>
        <v>#N/A</v>
      </c>
      <c r="F2694" s="21" t="s">
        <v>9287</v>
      </c>
      <c r="G2694" s="19" t="str">
        <f t="shared" si="250"/>
        <v>42326.588</v>
      </c>
      <c r="H2694" s="15">
        <f t="shared" si="251"/>
        <v>-731</v>
      </c>
      <c r="I2694" s="48" t="s">
        <v>7311</v>
      </c>
      <c r="J2694" s="49" t="s">
        <v>7312</v>
      </c>
      <c r="K2694" s="48">
        <v>-731</v>
      </c>
      <c r="L2694" s="48" t="s">
        <v>10710</v>
      </c>
      <c r="M2694" s="49" t="s">
        <v>9369</v>
      </c>
      <c r="N2694" s="49"/>
      <c r="O2694" s="50" t="s">
        <v>7313</v>
      </c>
      <c r="P2694" s="50" t="s">
        <v>3715</v>
      </c>
    </row>
    <row r="2695" spans="1:16" ht="13.5" thickBot="1" x14ac:dyDescent="0.25">
      <c r="A2695" s="15" t="str">
        <f t="shared" si="246"/>
        <v> PASP 88.24 </v>
      </c>
      <c r="B2695" s="21" t="str">
        <f t="shared" si="247"/>
        <v>I</v>
      </c>
      <c r="C2695" s="15">
        <f t="shared" si="248"/>
        <v>42327.779799999997</v>
      </c>
      <c r="D2695" s="19" t="str">
        <f t="shared" si="249"/>
        <v>vis</v>
      </c>
      <c r="E2695" s="47" t="e">
        <f>VLOOKUP(C2695,Active!C$21:E$693,3,FALSE)</f>
        <v>#N/A</v>
      </c>
      <c r="F2695" s="21" t="s">
        <v>9287</v>
      </c>
      <c r="G2695" s="19" t="str">
        <f t="shared" si="250"/>
        <v>42327.7798</v>
      </c>
      <c r="H2695" s="15">
        <f t="shared" si="251"/>
        <v>-730</v>
      </c>
      <c r="I2695" s="48" t="s">
        <v>7314</v>
      </c>
      <c r="J2695" s="49" t="s">
        <v>7315</v>
      </c>
      <c r="K2695" s="48">
        <v>-730</v>
      </c>
      <c r="L2695" s="48" t="s">
        <v>11180</v>
      </c>
      <c r="M2695" s="49" t="s">
        <v>10601</v>
      </c>
      <c r="N2695" s="49" t="s">
        <v>10602</v>
      </c>
      <c r="O2695" s="50" t="s">
        <v>6851</v>
      </c>
      <c r="P2695" s="50" t="s">
        <v>7308</v>
      </c>
    </row>
    <row r="2696" spans="1:16" ht="13.5" thickBot="1" x14ac:dyDescent="0.25">
      <c r="A2696" s="15" t="str">
        <f t="shared" si="246"/>
        <v> ALGL 35 </v>
      </c>
      <c r="B2696" s="21" t="str">
        <f t="shared" si="247"/>
        <v>I</v>
      </c>
      <c r="C2696" s="15">
        <f t="shared" si="248"/>
        <v>42331.343999999997</v>
      </c>
      <c r="D2696" s="19" t="str">
        <f t="shared" si="249"/>
        <v>vis</v>
      </c>
      <c r="E2696" s="47" t="e">
        <f>VLOOKUP(C2696,Active!C$21:E$693,3,FALSE)</f>
        <v>#N/A</v>
      </c>
      <c r="F2696" s="21" t="s">
        <v>9287</v>
      </c>
      <c r="G2696" s="19" t="str">
        <f t="shared" si="250"/>
        <v>42331.344</v>
      </c>
      <c r="H2696" s="15">
        <f t="shared" si="251"/>
        <v>-727</v>
      </c>
      <c r="I2696" s="48" t="s">
        <v>7316</v>
      </c>
      <c r="J2696" s="49" t="s">
        <v>7317</v>
      </c>
      <c r="K2696" s="48">
        <v>-727</v>
      </c>
      <c r="L2696" s="48" t="s">
        <v>10283</v>
      </c>
      <c r="M2696" s="49" t="s">
        <v>9369</v>
      </c>
      <c r="N2696" s="49"/>
      <c r="O2696" s="50" t="s">
        <v>7318</v>
      </c>
      <c r="P2696" s="50" t="s">
        <v>3725</v>
      </c>
    </row>
    <row r="2697" spans="1:16" ht="13.5" thickBot="1" x14ac:dyDescent="0.25">
      <c r="A2697" s="15" t="str">
        <f t="shared" si="246"/>
        <v> AVSJ 6.27 </v>
      </c>
      <c r="B2697" s="21" t="str">
        <f t="shared" si="247"/>
        <v>I</v>
      </c>
      <c r="C2697" s="15">
        <f t="shared" si="248"/>
        <v>42333.756999999998</v>
      </c>
      <c r="D2697" s="19" t="str">
        <f t="shared" si="249"/>
        <v>vis</v>
      </c>
      <c r="E2697" s="47" t="e">
        <f>VLOOKUP(C2697,Active!C$21:E$693,3,FALSE)</f>
        <v>#N/A</v>
      </c>
      <c r="F2697" s="21" t="s">
        <v>9287</v>
      </c>
      <c r="G2697" s="19" t="str">
        <f t="shared" si="250"/>
        <v>42333.757</v>
      </c>
      <c r="H2697" s="15">
        <f t="shared" si="251"/>
        <v>-725</v>
      </c>
      <c r="I2697" s="48" t="s">
        <v>7323</v>
      </c>
      <c r="J2697" s="49" t="s">
        <v>7324</v>
      </c>
      <c r="K2697" s="48">
        <v>-725</v>
      </c>
      <c r="L2697" s="48" t="s">
        <v>10688</v>
      </c>
      <c r="M2697" s="49" t="s">
        <v>9369</v>
      </c>
      <c r="N2697" s="49"/>
      <c r="O2697" s="50" t="s">
        <v>7263</v>
      </c>
      <c r="P2697" s="50" t="s">
        <v>3715</v>
      </c>
    </row>
    <row r="2698" spans="1:16" ht="13.5" thickBot="1" x14ac:dyDescent="0.25">
      <c r="A2698" s="15" t="str">
        <f t="shared" si="246"/>
        <v> AVSJ 6.27 </v>
      </c>
      <c r="B2698" s="21" t="str">
        <f t="shared" si="247"/>
        <v>I</v>
      </c>
      <c r="C2698" s="15">
        <f t="shared" si="248"/>
        <v>42333.758000000002</v>
      </c>
      <c r="D2698" s="19" t="str">
        <f t="shared" si="249"/>
        <v>vis</v>
      </c>
      <c r="E2698" s="47" t="e">
        <f>VLOOKUP(C2698,Active!C$21:E$693,3,FALSE)</f>
        <v>#N/A</v>
      </c>
      <c r="F2698" s="21" t="s">
        <v>9287</v>
      </c>
      <c r="G2698" s="19" t="str">
        <f t="shared" si="250"/>
        <v>42333.758</v>
      </c>
      <c r="H2698" s="15">
        <f t="shared" si="251"/>
        <v>-725</v>
      </c>
      <c r="I2698" s="48" t="s">
        <v>7325</v>
      </c>
      <c r="J2698" s="49" t="s">
        <v>7326</v>
      </c>
      <c r="K2698" s="48">
        <v>-725</v>
      </c>
      <c r="L2698" s="48" t="s">
        <v>10775</v>
      </c>
      <c r="M2698" s="49" t="s">
        <v>9369</v>
      </c>
      <c r="N2698" s="49"/>
      <c r="O2698" s="50" t="s">
        <v>9045</v>
      </c>
      <c r="P2698" s="50" t="s">
        <v>3715</v>
      </c>
    </row>
    <row r="2699" spans="1:16" ht="13.5" thickBot="1" x14ac:dyDescent="0.25">
      <c r="A2699" s="15" t="str">
        <f t="shared" ref="A2699:A2762" si="252">P2699</f>
        <v>IBVS 1019 </v>
      </c>
      <c r="B2699" s="21" t="str">
        <f t="shared" ref="B2699:B2762" si="253">IF(H2699=INT(H2699),"I","II")</f>
        <v>I</v>
      </c>
      <c r="C2699" s="15">
        <f t="shared" ref="C2699:C2762" si="254">1*G2699</f>
        <v>42339.731200000002</v>
      </c>
      <c r="D2699" s="19" t="str">
        <f t="shared" ref="D2699:D2762" si="255">VLOOKUP(F2699,I$1:J$5,2,FALSE)</f>
        <v>vis</v>
      </c>
      <c r="E2699" s="47" t="e">
        <f>VLOOKUP(C2699,Active!C$21:E$693,3,FALSE)</f>
        <v>#N/A</v>
      </c>
      <c r="F2699" s="21" t="s">
        <v>9287</v>
      </c>
      <c r="G2699" s="19" t="str">
        <f t="shared" ref="G2699:G2762" si="256">MID(I2699,3,LEN(I2699)-3)</f>
        <v>42339.7312</v>
      </c>
      <c r="H2699" s="15">
        <f t="shared" ref="H2699:H2762" si="257">1*K2699</f>
        <v>-720</v>
      </c>
      <c r="I2699" s="48" t="s">
        <v>7334</v>
      </c>
      <c r="J2699" s="49" t="s">
        <v>7335</v>
      </c>
      <c r="K2699" s="48">
        <v>-720</v>
      </c>
      <c r="L2699" s="48" t="s">
        <v>10749</v>
      </c>
      <c r="M2699" s="49" t="s">
        <v>10601</v>
      </c>
      <c r="N2699" s="49" t="s">
        <v>10602</v>
      </c>
      <c r="O2699" s="50" t="s">
        <v>3603</v>
      </c>
      <c r="P2699" s="51" t="s">
        <v>3604</v>
      </c>
    </row>
    <row r="2700" spans="1:16" ht="13.5" thickBot="1" x14ac:dyDescent="0.25">
      <c r="A2700" s="15" t="str">
        <f t="shared" si="252"/>
        <v> AVSJ 7.32 </v>
      </c>
      <c r="B2700" s="21" t="str">
        <f t="shared" si="253"/>
        <v>I</v>
      </c>
      <c r="C2700" s="15">
        <f t="shared" si="254"/>
        <v>42339.733</v>
      </c>
      <c r="D2700" s="19" t="str">
        <f t="shared" si="255"/>
        <v>vis</v>
      </c>
      <c r="E2700" s="47" t="e">
        <f>VLOOKUP(C2700,Active!C$21:E$693,3,FALSE)</f>
        <v>#N/A</v>
      </c>
      <c r="F2700" s="21" t="s">
        <v>9287</v>
      </c>
      <c r="G2700" s="19" t="str">
        <f t="shared" si="256"/>
        <v>42339.733</v>
      </c>
      <c r="H2700" s="15">
        <f t="shared" si="257"/>
        <v>-720</v>
      </c>
      <c r="I2700" s="48" t="s">
        <v>7336</v>
      </c>
      <c r="J2700" s="49" t="s">
        <v>7337</v>
      </c>
      <c r="K2700" s="48">
        <v>-720</v>
      </c>
      <c r="L2700" s="48" t="s">
        <v>10688</v>
      </c>
      <c r="M2700" s="49" t="s">
        <v>9369</v>
      </c>
      <c r="N2700" s="49"/>
      <c r="O2700" s="50" t="s">
        <v>3537</v>
      </c>
      <c r="P2700" s="50" t="s">
        <v>7338</v>
      </c>
    </row>
    <row r="2701" spans="1:16" ht="13.5" thickBot="1" x14ac:dyDescent="0.25">
      <c r="A2701" s="15" t="str">
        <f t="shared" si="252"/>
        <v> ALGL 35 </v>
      </c>
      <c r="B2701" s="21" t="str">
        <f t="shared" si="253"/>
        <v>I</v>
      </c>
      <c r="C2701" s="15">
        <f t="shared" si="254"/>
        <v>42343.315999999999</v>
      </c>
      <c r="D2701" s="19" t="str">
        <f t="shared" si="255"/>
        <v>vis</v>
      </c>
      <c r="E2701" s="47" t="e">
        <f>VLOOKUP(C2701,Active!C$21:E$693,3,FALSE)</f>
        <v>#N/A</v>
      </c>
      <c r="F2701" s="21" t="s">
        <v>9287</v>
      </c>
      <c r="G2701" s="19" t="str">
        <f t="shared" si="256"/>
        <v>42343.316</v>
      </c>
      <c r="H2701" s="15">
        <f t="shared" si="257"/>
        <v>-717</v>
      </c>
      <c r="I2701" s="48" t="s">
        <v>7341</v>
      </c>
      <c r="J2701" s="49" t="s">
        <v>7342</v>
      </c>
      <c r="K2701" s="48">
        <v>-717</v>
      </c>
      <c r="L2701" s="48" t="s">
        <v>10685</v>
      </c>
      <c r="M2701" s="49" t="s">
        <v>9369</v>
      </c>
      <c r="N2701" s="49"/>
      <c r="O2701" s="50" t="s">
        <v>7318</v>
      </c>
      <c r="P2701" s="50" t="s">
        <v>3725</v>
      </c>
    </row>
    <row r="2702" spans="1:16" ht="13.5" thickBot="1" x14ac:dyDescent="0.25">
      <c r="A2702" s="15" t="str">
        <f t="shared" si="252"/>
        <v> AVSJ 6.27 </v>
      </c>
      <c r="B2702" s="21" t="str">
        <f t="shared" si="253"/>
        <v>I</v>
      </c>
      <c r="C2702" s="15">
        <f t="shared" si="254"/>
        <v>42345.709000000003</v>
      </c>
      <c r="D2702" s="19" t="str">
        <f t="shared" si="255"/>
        <v>vis</v>
      </c>
      <c r="E2702" s="47" t="e">
        <f>VLOOKUP(C2702,Active!C$21:E$693,3,FALSE)</f>
        <v>#N/A</v>
      </c>
      <c r="F2702" s="21" t="s">
        <v>9287</v>
      </c>
      <c r="G2702" s="19" t="str">
        <f t="shared" si="256"/>
        <v>42345.709</v>
      </c>
      <c r="H2702" s="15">
        <f t="shared" si="257"/>
        <v>-715</v>
      </c>
      <c r="I2702" s="48" t="s">
        <v>7348</v>
      </c>
      <c r="J2702" s="49" t="s">
        <v>7349</v>
      </c>
      <c r="K2702" s="48">
        <v>-715</v>
      </c>
      <c r="L2702" s="48" t="s">
        <v>10742</v>
      </c>
      <c r="M2702" s="49" t="s">
        <v>9369</v>
      </c>
      <c r="N2702" s="49"/>
      <c r="O2702" s="50" t="s">
        <v>7263</v>
      </c>
      <c r="P2702" s="50" t="s">
        <v>3715</v>
      </c>
    </row>
    <row r="2703" spans="1:16" ht="13.5" thickBot="1" x14ac:dyDescent="0.25">
      <c r="A2703" s="15" t="str">
        <f t="shared" si="252"/>
        <v> AVSJ 7.32 </v>
      </c>
      <c r="B2703" s="21" t="str">
        <f t="shared" si="253"/>
        <v>I</v>
      </c>
      <c r="C2703" s="15">
        <f t="shared" si="254"/>
        <v>42351.675999999999</v>
      </c>
      <c r="D2703" s="19" t="str">
        <f t="shared" si="255"/>
        <v>vis</v>
      </c>
      <c r="E2703" s="47" t="e">
        <f>VLOOKUP(C2703,Active!C$21:E$693,3,FALSE)</f>
        <v>#N/A</v>
      </c>
      <c r="F2703" s="21" t="s">
        <v>9287</v>
      </c>
      <c r="G2703" s="19" t="str">
        <f t="shared" si="256"/>
        <v>42351.676</v>
      </c>
      <c r="H2703" s="15">
        <f t="shared" si="257"/>
        <v>-710</v>
      </c>
      <c r="I2703" s="48" t="s">
        <v>7350</v>
      </c>
      <c r="J2703" s="49" t="s">
        <v>7351</v>
      </c>
      <c r="K2703" s="48">
        <v>-710</v>
      </c>
      <c r="L2703" s="48" t="s">
        <v>10631</v>
      </c>
      <c r="M2703" s="49" t="s">
        <v>9369</v>
      </c>
      <c r="N2703" s="49"/>
      <c r="O2703" s="50" t="s">
        <v>3537</v>
      </c>
      <c r="P2703" s="50" t="s">
        <v>7338</v>
      </c>
    </row>
    <row r="2704" spans="1:16" ht="13.5" thickBot="1" x14ac:dyDescent="0.25">
      <c r="A2704" s="15" t="str">
        <f t="shared" si="252"/>
        <v>VSB 47 </v>
      </c>
      <c r="B2704" s="21" t="str">
        <f t="shared" si="253"/>
        <v>I</v>
      </c>
      <c r="C2704" s="15">
        <f t="shared" si="254"/>
        <v>42354.07</v>
      </c>
      <c r="D2704" s="19" t="str">
        <f t="shared" si="255"/>
        <v>vis</v>
      </c>
      <c r="E2704" s="47" t="e">
        <f>VLOOKUP(C2704,Active!C$21:E$693,3,FALSE)</f>
        <v>#N/A</v>
      </c>
      <c r="F2704" s="21" t="s">
        <v>9287</v>
      </c>
      <c r="G2704" s="19" t="str">
        <f t="shared" si="256"/>
        <v>42354.07</v>
      </c>
      <c r="H2704" s="15">
        <f t="shared" si="257"/>
        <v>-708</v>
      </c>
      <c r="I2704" s="48" t="s">
        <v>7352</v>
      </c>
      <c r="J2704" s="49" t="s">
        <v>7353</v>
      </c>
      <c r="K2704" s="48">
        <v>-708</v>
      </c>
      <c r="L2704" s="48" t="s">
        <v>7354</v>
      </c>
      <c r="M2704" s="49" t="s">
        <v>9369</v>
      </c>
      <c r="N2704" s="49"/>
      <c r="O2704" s="50" t="s">
        <v>7355</v>
      </c>
      <c r="P2704" s="51" t="s">
        <v>10893</v>
      </c>
    </row>
    <row r="2705" spans="1:16" ht="13.5" thickBot="1" x14ac:dyDescent="0.25">
      <c r="A2705" s="15" t="str">
        <f t="shared" si="252"/>
        <v>VSB 47 </v>
      </c>
      <c r="B2705" s="21" t="str">
        <f t="shared" si="253"/>
        <v>I</v>
      </c>
      <c r="C2705" s="15">
        <f t="shared" si="254"/>
        <v>42354.074999999997</v>
      </c>
      <c r="D2705" s="19" t="str">
        <f t="shared" si="255"/>
        <v>vis</v>
      </c>
      <c r="E2705" s="47" t="e">
        <f>VLOOKUP(C2705,Active!C$21:E$693,3,FALSE)</f>
        <v>#N/A</v>
      </c>
      <c r="F2705" s="21" t="s">
        <v>9287</v>
      </c>
      <c r="G2705" s="19" t="str">
        <f t="shared" si="256"/>
        <v>42354.075</v>
      </c>
      <c r="H2705" s="15">
        <f t="shared" si="257"/>
        <v>-708</v>
      </c>
      <c r="I2705" s="48" t="s">
        <v>7356</v>
      </c>
      <c r="J2705" s="49" t="s">
        <v>7357</v>
      </c>
      <c r="K2705" s="48">
        <v>-708</v>
      </c>
      <c r="L2705" s="48" t="s">
        <v>10742</v>
      </c>
      <c r="M2705" s="49" t="s">
        <v>9369</v>
      </c>
      <c r="N2705" s="49"/>
      <c r="O2705" s="50" t="s">
        <v>7358</v>
      </c>
      <c r="P2705" s="51" t="s">
        <v>10893</v>
      </c>
    </row>
    <row r="2706" spans="1:16" ht="13.5" thickBot="1" x14ac:dyDescent="0.25">
      <c r="A2706" s="15" t="str">
        <f t="shared" si="252"/>
        <v> AVSJ 6.27 </v>
      </c>
      <c r="B2706" s="21" t="str">
        <f t="shared" si="253"/>
        <v>I</v>
      </c>
      <c r="C2706" s="15">
        <f t="shared" si="254"/>
        <v>42357.663</v>
      </c>
      <c r="D2706" s="19" t="str">
        <f t="shared" si="255"/>
        <v>vis</v>
      </c>
      <c r="E2706" s="47" t="e">
        <f>VLOOKUP(C2706,Active!C$21:E$693,3,FALSE)</f>
        <v>#N/A</v>
      </c>
      <c r="F2706" s="21" t="s">
        <v>9287</v>
      </c>
      <c r="G2706" s="19" t="str">
        <f t="shared" si="256"/>
        <v>42357.663</v>
      </c>
      <c r="H2706" s="15">
        <f t="shared" si="257"/>
        <v>-705</v>
      </c>
      <c r="I2706" s="48" t="s">
        <v>7361</v>
      </c>
      <c r="J2706" s="49" t="s">
        <v>7362</v>
      </c>
      <c r="K2706" s="48">
        <v>-705</v>
      </c>
      <c r="L2706" s="48" t="s">
        <v>10775</v>
      </c>
      <c r="M2706" s="49" t="s">
        <v>9369</v>
      </c>
      <c r="N2706" s="49"/>
      <c r="O2706" s="50" t="s">
        <v>7263</v>
      </c>
      <c r="P2706" s="50" t="s">
        <v>3715</v>
      </c>
    </row>
    <row r="2707" spans="1:16" ht="13.5" thickBot="1" x14ac:dyDescent="0.25">
      <c r="A2707" s="15" t="str">
        <f t="shared" si="252"/>
        <v> PZP 3.338 </v>
      </c>
      <c r="B2707" s="21" t="str">
        <f t="shared" si="253"/>
        <v>I</v>
      </c>
      <c r="C2707" s="15">
        <f t="shared" si="254"/>
        <v>42360.05</v>
      </c>
      <c r="D2707" s="19" t="str">
        <f t="shared" si="255"/>
        <v>vis</v>
      </c>
      <c r="E2707" s="47" t="e">
        <f>VLOOKUP(C2707,Active!C$21:E$693,3,FALSE)</f>
        <v>#N/A</v>
      </c>
      <c r="F2707" s="21" t="s">
        <v>9287</v>
      </c>
      <c r="G2707" s="19" t="str">
        <f t="shared" si="256"/>
        <v>42360.050</v>
      </c>
      <c r="H2707" s="15">
        <f t="shared" si="257"/>
        <v>-703</v>
      </c>
      <c r="I2707" s="48" t="s">
        <v>7363</v>
      </c>
      <c r="J2707" s="49" t="s">
        <v>7364</v>
      </c>
      <c r="K2707" s="48">
        <v>-703</v>
      </c>
      <c r="L2707" s="48" t="s">
        <v>10685</v>
      </c>
      <c r="M2707" s="49" t="s">
        <v>9369</v>
      </c>
      <c r="N2707" s="49"/>
      <c r="O2707" s="50" t="s">
        <v>5933</v>
      </c>
      <c r="P2707" s="50" t="s">
        <v>5934</v>
      </c>
    </row>
    <row r="2708" spans="1:16" ht="13.5" thickBot="1" x14ac:dyDescent="0.25">
      <c r="A2708" s="15" t="str">
        <f t="shared" si="252"/>
        <v>BAVM 29 </v>
      </c>
      <c r="B2708" s="21" t="str">
        <f t="shared" si="253"/>
        <v>I</v>
      </c>
      <c r="C2708" s="15">
        <f t="shared" si="254"/>
        <v>42362.442000000003</v>
      </c>
      <c r="D2708" s="19" t="str">
        <f t="shared" si="255"/>
        <v>vis</v>
      </c>
      <c r="E2708" s="47" t="e">
        <f>VLOOKUP(C2708,Active!C$21:E$693,3,FALSE)</f>
        <v>#N/A</v>
      </c>
      <c r="F2708" s="21" t="s">
        <v>9287</v>
      </c>
      <c r="G2708" s="19" t="str">
        <f t="shared" si="256"/>
        <v>42362.442</v>
      </c>
      <c r="H2708" s="15">
        <f t="shared" si="257"/>
        <v>-701</v>
      </c>
      <c r="I2708" s="48" t="s">
        <v>7369</v>
      </c>
      <c r="J2708" s="49" t="s">
        <v>7370</v>
      </c>
      <c r="K2708" s="48">
        <v>-701</v>
      </c>
      <c r="L2708" s="48" t="s">
        <v>10742</v>
      </c>
      <c r="M2708" s="49" t="s">
        <v>9369</v>
      </c>
      <c r="N2708" s="49"/>
      <c r="O2708" s="50" t="s">
        <v>7208</v>
      </c>
      <c r="P2708" s="51" t="s">
        <v>7371</v>
      </c>
    </row>
    <row r="2709" spans="1:16" ht="13.5" thickBot="1" x14ac:dyDescent="0.25">
      <c r="A2709" s="15" t="str">
        <f t="shared" si="252"/>
        <v> JBAA 85.445 </v>
      </c>
      <c r="B2709" s="21" t="str">
        <f t="shared" si="253"/>
        <v>I</v>
      </c>
      <c r="C2709" s="15">
        <f t="shared" si="254"/>
        <v>42368.421000000002</v>
      </c>
      <c r="D2709" s="19" t="str">
        <f t="shared" si="255"/>
        <v>vis</v>
      </c>
      <c r="E2709" s="47" t="e">
        <f>VLOOKUP(C2709,Active!C$21:E$693,3,FALSE)</f>
        <v>#N/A</v>
      </c>
      <c r="F2709" s="21" t="s">
        <v>9287</v>
      </c>
      <c r="G2709" s="19" t="str">
        <f t="shared" si="256"/>
        <v>42368.421</v>
      </c>
      <c r="H2709" s="15">
        <f t="shared" si="257"/>
        <v>-696</v>
      </c>
      <c r="I2709" s="48" t="s">
        <v>7372</v>
      </c>
      <c r="J2709" s="49" t="s">
        <v>7373</v>
      </c>
      <c r="K2709" s="48">
        <v>-696</v>
      </c>
      <c r="L2709" s="48" t="s">
        <v>10710</v>
      </c>
      <c r="M2709" s="49" t="s">
        <v>9369</v>
      </c>
      <c r="N2709" s="49"/>
      <c r="O2709" s="50" t="s">
        <v>7374</v>
      </c>
      <c r="P2709" s="50" t="s">
        <v>7148</v>
      </c>
    </row>
    <row r="2710" spans="1:16" ht="13.5" thickBot="1" x14ac:dyDescent="0.25">
      <c r="A2710" s="15" t="str">
        <f t="shared" si="252"/>
        <v> JBAA 85.445 </v>
      </c>
      <c r="B2710" s="21" t="str">
        <f t="shared" si="253"/>
        <v>I</v>
      </c>
      <c r="C2710" s="15">
        <f t="shared" si="254"/>
        <v>42368.423999999999</v>
      </c>
      <c r="D2710" s="19" t="str">
        <f t="shared" si="255"/>
        <v>vis</v>
      </c>
      <c r="E2710" s="47" t="e">
        <f>VLOOKUP(C2710,Active!C$21:E$693,3,FALSE)</f>
        <v>#N/A</v>
      </c>
      <c r="F2710" s="21" t="s">
        <v>9287</v>
      </c>
      <c r="G2710" s="19" t="str">
        <f t="shared" si="256"/>
        <v>42368.424</v>
      </c>
      <c r="H2710" s="15">
        <f t="shared" si="257"/>
        <v>-696</v>
      </c>
      <c r="I2710" s="48" t="s">
        <v>7375</v>
      </c>
      <c r="J2710" s="49" t="s">
        <v>7376</v>
      </c>
      <c r="K2710" s="48">
        <v>-696</v>
      </c>
      <c r="L2710" s="48" t="s">
        <v>10723</v>
      </c>
      <c r="M2710" s="49" t="s">
        <v>9369</v>
      </c>
      <c r="N2710" s="49"/>
      <c r="O2710" s="50" t="s">
        <v>7145</v>
      </c>
      <c r="P2710" s="50" t="s">
        <v>7148</v>
      </c>
    </row>
    <row r="2711" spans="1:16" ht="13.5" thickBot="1" x14ac:dyDescent="0.25">
      <c r="A2711" s="15" t="str">
        <f t="shared" si="252"/>
        <v> AVSJ 6.27 </v>
      </c>
      <c r="B2711" s="21" t="str">
        <f t="shared" si="253"/>
        <v>I</v>
      </c>
      <c r="C2711" s="15">
        <f t="shared" si="254"/>
        <v>42376.783000000003</v>
      </c>
      <c r="D2711" s="19" t="str">
        <f t="shared" si="255"/>
        <v>vis</v>
      </c>
      <c r="E2711" s="47" t="e">
        <f>VLOOKUP(C2711,Active!C$21:E$693,3,FALSE)</f>
        <v>#N/A</v>
      </c>
      <c r="F2711" s="21" t="s">
        <v>9287</v>
      </c>
      <c r="G2711" s="19" t="str">
        <f t="shared" si="256"/>
        <v>42376.783</v>
      </c>
      <c r="H2711" s="15">
        <f t="shared" si="257"/>
        <v>-689</v>
      </c>
      <c r="I2711" s="48" t="s">
        <v>7379</v>
      </c>
      <c r="J2711" s="49" t="s">
        <v>7380</v>
      </c>
      <c r="K2711" s="48">
        <v>-689</v>
      </c>
      <c r="L2711" s="48" t="s">
        <v>10685</v>
      </c>
      <c r="M2711" s="49" t="s">
        <v>9369</v>
      </c>
      <c r="N2711" s="49"/>
      <c r="O2711" s="50" t="s">
        <v>7381</v>
      </c>
      <c r="P2711" s="50" t="s">
        <v>3715</v>
      </c>
    </row>
    <row r="2712" spans="1:16" ht="13.5" thickBot="1" x14ac:dyDescent="0.25">
      <c r="A2712" s="15" t="str">
        <f t="shared" si="252"/>
        <v> AVSJ 6.27 </v>
      </c>
      <c r="B2712" s="21" t="str">
        <f t="shared" si="253"/>
        <v>I</v>
      </c>
      <c r="C2712" s="15">
        <f t="shared" si="254"/>
        <v>42387.544999999998</v>
      </c>
      <c r="D2712" s="19" t="str">
        <f t="shared" si="255"/>
        <v>vis</v>
      </c>
      <c r="E2712" s="47" t="e">
        <f>VLOOKUP(C2712,Active!C$21:E$693,3,FALSE)</f>
        <v>#N/A</v>
      </c>
      <c r="F2712" s="21" t="s">
        <v>9287</v>
      </c>
      <c r="G2712" s="19" t="str">
        <f t="shared" si="256"/>
        <v>42387.545</v>
      </c>
      <c r="H2712" s="15">
        <f t="shared" si="257"/>
        <v>-680</v>
      </c>
      <c r="I2712" s="48" t="s">
        <v>7384</v>
      </c>
      <c r="J2712" s="49" t="s">
        <v>7385</v>
      </c>
      <c r="K2712" s="48">
        <v>-680</v>
      </c>
      <c r="L2712" s="48" t="s">
        <v>10710</v>
      </c>
      <c r="M2712" s="49" t="s">
        <v>9369</v>
      </c>
      <c r="N2712" s="49"/>
      <c r="O2712" s="50" t="s">
        <v>11401</v>
      </c>
      <c r="P2712" s="50" t="s">
        <v>3715</v>
      </c>
    </row>
    <row r="2713" spans="1:16" ht="13.5" thickBot="1" x14ac:dyDescent="0.25">
      <c r="A2713" s="15" t="str">
        <f t="shared" si="252"/>
        <v>VSB 47 </v>
      </c>
      <c r="B2713" s="21" t="str">
        <f t="shared" si="253"/>
        <v>I</v>
      </c>
      <c r="C2713" s="15">
        <f t="shared" si="254"/>
        <v>42403.078000000001</v>
      </c>
      <c r="D2713" s="19" t="str">
        <f t="shared" si="255"/>
        <v>vis</v>
      </c>
      <c r="E2713" s="47" t="e">
        <f>VLOOKUP(C2713,Active!C$21:E$693,3,FALSE)</f>
        <v>#N/A</v>
      </c>
      <c r="F2713" s="21" t="s">
        <v>9287</v>
      </c>
      <c r="G2713" s="19" t="str">
        <f t="shared" si="256"/>
        <v>42403.078</v>
      </c>
      <c r="H2713" s="15">
        <f t="shared" si="257"/>
        <v>-667</v>
      </c>
      <c r="I2713" s="48" t="s">
        <v>7396</v>
      </c>
      <c r="J2713" s="49" t="s">
        <v>7397</v>
      </c>
      <c r="K2713" s="48">
        <v>-667</v>
      </c>
      <c r="L2713" s="48" t="s">
        <v>10615</v>
      </c>
      <c r="M2713" s="49" t="s">
        <v>9369</v>
      </c>
      <c r="N2713" s="49"/>
      <c r="O2713" s="50" t="s">
        <v>7398</v>
      </c>
      <c r="P2713" s="51" t="s">
        <v>10893</v>
      </c>
    </row>
    <row r="2714" spans="1:16" ht="13.5" thickBot="1" x14ac:dyDescent="0.25">
      <c r="A2714" s="15" t="str">
        <f t="shared" si="252"/>
        <v>BAVM 28 </v>
      </c>
      <c r="B2714" s="21" t="str">
        <f t="shared" si="253"/>
        <v>I</v>
      </c>
      <c r="C2714" s="15">
        <f t="shared" si="254"/>
        <v>42404.27</v>
      </c>
      <c r="D2714" s="19" t="str">
        <f t="shared" si="255"/>
        <v>vis</v>
      </c>
      <c r="E2714" s="47" t="e">
        <f>VLOOKUP(C2714,Active!C$21:E$693,3,FALSE)</f>
        <v>#N/A</v>
      </c>
      <c r="F2714" s="21" t="s">
        <v>9287</v>
      </c>
      <c r="G2714" s="19" t="str">
        <f t="shared" si="256"/>
        <v>42404.270</v>
      </c>
      <c r="H2714" s="15">
        <f t="shared" si="257"/>
        <v>-666</v>
      </c>
      <c r="I2714" s="48" t="s">
        <v>7399</v>
      </c>
      <c r="J2714" s="49" t="s">
        <v>7400</v>
      </c>
      <c r="K2714" s="48">
        <v>-666</v>
      </c>
      <c r="L2714" s="48" t="s">
        <v>7644</v>
      </c>
      <c r="M2714" s="49" t="s">
        <v>9369</v>
      </c>
      <c r="N2714" s="49"/>
      <c r="O2714" s="50" t="s">
        <v>7208</v>
      </c>
      <c r="P2714" s="51" t="s">
        <v>6755</v>
      </c>
    </row>
    <row r="2715" spans="1:16" ht="13.5" thickBot="1" x14ac:dyDescent="0.25">
      <c r="A2715" s="15" t="str">
        <f t="shared" si="252"/>
        <v>BAVM 28 </v>
      </c>
      <c r="B2715" s="21" t="str">
        <f t="shared" si="253"/>
        <v>I</v>
      </c>
      <c r="C2715" s="15">
        <f t="shared" si="254"/>
        <v>42404.271000000001</v>
      </c>
      <c r="D2715" s="19" t="str">
        <f t="shared" si="255"/>
        <v>vis</v>
      </c>
      <c r="E2715" s="47" t="e">
        <f>VLOOKUP(C2715,Active!C$21:E$693,3,FALSE)</f>
        <v>#N/A</v>
      </c>
      <c r="F2715" s="21" t="s">
        <v>9287</v>
      </c>
      <c r="G2715" s="19" t="str">
        <f t="shared" si="256"/>
        <v>42404.271</v>
      </c>
      <c r="H2715" s="15">
        <f t="shared" si="257"/>
        <v>-666</v>
      </c>
      <c r="I2715" s="48" t="s">
        <v>7401</v>
      </c>
      <c r="J2715" s="49" t="s">
        <v>7402</v>
      </c>
      <c r="K2715" s="48">
        <v>-666</v>
      </c>
      <c r="L2715" s="48" t="s">
        <v>10639</v>
      </c>
      <c r="M2715" s="49" t="s">
        <v>9369</v>
      </c>
      <c r="N2715" s="49"/>
      <c r="O2715" s="50" t="s">
        <v>11214</v>
      </c>
      <c r="P2715" s="51" t="s">
        <v>6755</v>
      </c>
    </row>
    <row r="2716" spans="1:16" ht="13.5" thickBot="1" x14ac:dyDescent="0.25">
      <c r="A2716" s="15" t="str">
        <f t="shared" si="252"/>
        <v>BAVM 28 </v>
      </c>
      <c r="B2716" s="21" t="str">
        <f t="shared" si="253"/>
        <v>I</v>
      </c>
      <c r="C2716" s="15">
        <f t="shared" si="254"/>
        <v>42404.279000000002</v>
      </c>
      <c r="D2716" s="19" t="str">
        <f t="shared" si="255"/>
        <v>vis</v>
      </c>
      <c r="E2716" s="47" t="e">
        <f>VLOOKUP(C2716,Active!C$21:E$693,3,FALSE)</f>
        <v>#N/A</v>
      </c>
      <c r="F2716" s="21" t="s">
        <v>9287</v>
      </c>
      <c r="G2716" s="19" t="str">
        <f t="shared" si="256"/>
        <v>42404.279</v>
      </c>
      <c r="H2716" s="15">
        <f t="shared" si="257"/>
        <v>-666</v>
      </c>
      <c r="I2716" s="48" t="s">
        <v>7409</v>
      </c>
      <c r="J2716" s="49" t="s">
        <v>7410</v>
      </c>
      <c r="K2716" s="48">
        <v>-666</v>
      </c>
      <c r="L2716" s="48" t="s">
        <v>10710</v>
      </c>
      <c r="M2716" s="49" t="s">
        <v>9369</v>
      </c>
      <c r="N2716" s="49"/>
      <c r="O2716" s="50" t="s">
        <v>7281</v>
      </c>
      <c r="P2716" s="51" t="s">
        <v>6755</v>
      </c>
    </row>
    <row r="2717" spans="1:16" ht="13.5" thickBot="1" x14ac:dyDescent="0.25">
      <c r="A2717" s="15" t="str">
        <f t="shared" si="252"/>
        <v>BAVM 28 </v>
      </c>
      <c r="B2717" s="21" t="str">
        <f t="shared" si="253"/>
        <v>I</v>
      </c>
      <c r="C2717" s="15">
        <f t="shared" si="254"/>
        <v>42404.28</v>
      </c>
      <c r="D2717" s="19" t="str">
        <f t="shared" si="255"/>
        <v>vis</v>
      </c>
      <c r="E2717" s="47" t="e">
        <f>VLOOKUP(C2717,Active!C$21:E$693,3,FALSE)</f>
        <v>#N/A</v>
      </c>
      <c r="F2717" s="21" t="s">
        <v>9287</v>
      </c>
      <c r="G2717" s="19" t="str">
        <f t="shared" si="256"/>
        <v>42404.280</v>
      </c>
      <c r="H2717" s="15">
        <f t="shared" si="257"/>
        <v>-666</v>
      </c>
      <c r="I2717" s="48" t="s">
        <v>7411</v>
      </c>
      <c r="J2717" s="49" t="s">
        <v>7412</v>
      </c>
      <c r="K2717" s="48">
        <v>-666</v>
      </c>
      <c r="L2717" s="48" t="s">
        <v>10699</v>
      </c>
      <c r="M2717" s="49" t="s">
        <v>9369</v>
      </c>
      <c r="N2717" s="49"/>
      <c r="O2717" s="50" t="s">
        <v>7272</v>
      </c>
      <c r="P2717" s="51" t="s">
        <v>6755</v>
      </c>
    </row>
    <row r="2718" spans="1:16" ht="13.5" thickBot="1" x14ac:dyDescent="0.25">
      <c r="A2718" s="15" t="str">
        <f t="shared" si="252"/>
        <v>BAVM 28 </v>
      </c>
      <c r="B2718" s="21" t="str">
        <f t="shared" si="253"/>
        <v>I</v>
      </c>
      <c r="C2718" s="15">
        <f t="shared" si="254"/>
        <v>42404.281999999999</v>
      </c>
      <c r="D2718" s="19" t="str">
        <f t="shared" si="255"/>
        <v>vis</v>
      </c>
      <c r="E2718" s="47" t="e">
        <f>VLOOKUP(C2718,Active!C$21:E$693,3,FALSE)</f>
        <v>#N/A</v>
      </c>
      <c r="F2718" s="21" t="s">
        <v>9287</v>
      </c>
      <c r="G2718" s="19" t="str">
        <f t="shared" si="256"/>
        <v>42404.282</v>
      </c>
      <c r="H2718" s="15">
        <f t="shared" si="257"/>
        <v>-666</v>
      </c>
      <c r="I2718" s="48" t="s">
        <v>7413</v>
      </c>
      <c r="J2718" s="49" t="s">
        <v>7414</v>
      </c>
      <c r="K2718" s="48">
        <v>-666</v>
      </c>
      <c r="L2718" s="48" t="s">
        <v>10723</v>
      </c>
      <c r="M2718" s="49" t="s">
        <v>9369</v>
      </c>
      <c r="N2718" s="49"/>
      <c r="O2718" s="50" t="s">
        <v>7257</v>
      </c>
      <c r="P2718" s="51" t="s">
        <v>6755</v>
      </c>
    </row>
    <row r="2719" spans="1:16" ht="13.5" thickBot="1" x14ac:dyDescent="0.25">
      <c r="A2719" s="15" t="str">
        <f t="shared" si="252"/>
        <v>BAVM 28 </v>
      </c>
      <c r="B2719" s="21" t="str">
        <f t="shared" si="253"/>
        <v>I</v>
      </c>
      <c r="C2719" s="15">
        <f t="shared" si="254"/>
        <v>42405.468000000001</v>
      </c>
      <c r="D2719" s="19" t="str">
        <f t="shared" si="255"/>
        <v>vis</v>
      </c>
      <c r="E2719" s="47" t="e">
        <f>VLOOKUP(C2719,Active!C$21:E$693,3,FALSE)</f>
        <v>#N/A</v>
      </c>
      <c r="F2719" s="21" t="s">
        <v>9287</v>
      </c>
      <c r="G2719" s="19" t="str">
        <f t="shared" si="256"/>
        <v>42405.468</v>
      </c>
      <c r="H2719" s="15">
        <f t="shared" si="257"/>
        <v>-665</v>
      </c>
      <c r="I2719" s="48" t="s">
        <v>7417</v>
      </c>
      <c r="J2719" s="49" t="s">
        <v>7418</v>
      </c>
      <c r="K2719" s="48">
        <v>-665</v>
      </c>
      <c r="L2719" s="48" t="s">
        <v>10615</v>
      </c>
      <c r="M2719" s="49" t="s">
        <v>9369</v>
      </c>
      <c r="N2719" s="49"/>
      <c r="O2719" s="50" t="s">
        <v>7257</v>
      </c>
      <c r="P2719" s="51" t="s">
        <v>6755</v>
      </c>
    </row>
    <row r="2720" spans="1:16" ht="13.5" thickBot="1" x14ac:dyDescent="0.25">
      <c r="A2720" s="15" t="str">
        <f t="shared" si="252"/>
        <v>BAVM 28 </v>
      </c>
      <c r="B2720" s="21" t="str">
        <f t="shared" si="253"/>
        <v>I</v>
      </c>
      <c r="C2720" s="15">
        <f t="shared" si="254"/>
        <v>42405.472999999998</v>
      </c>
      <c r="D2720" s="19" t="str">
        <f t="shared" si="255"/>
        <v>vis</v>
      </c>
      <c r="E2720" s="47" t="e">
        <f>VLOOKUP(C2720,Active!C$21:E$693,3,FALSE)</f>
        <v>#N/A</v>
      </c>
      <c r="F2720" s="21" t="s">
        <v>9287</v>
      </c>
      <c r="G2720" s="19" t="str">
        <f t="shared" si="256"/>
        <v>42405.473</v>
      </c>
      <c r="H2720" s="15">
        <f t="shared" si="257"/>
        <v>-665</v>
      </c>
      <c r="I2720" s="48" t="s">
        <v>7422</v>
      </c>
      <c r="J2720" s="49" t="s">
        <v>7423</v>
      </c>
      <c r="K2720" s="48">
        <v>-665</v>
      </c>
      <c r="L2720" s="48" t="s">
        <v>10775</v>
      </c>
      <c r="M2720" s="49" t="s">
        <v>9369</v>
      </c>
      <c r="N2720" s="49"/>
      <c r="O2720" s="50" t="s">
        <v>7272</v>
      </c>
      <c r="P2720" s="51" t="s">
        <v>6755</v>
      </c>
    </row>
    <row r="2721" spans="1:16" ht="13.5" thickBot="1" x14ac:dyDescent="0.25">
      <c r="A2721" s="15" t="str">
        <f t="shared" si="252"/>
        <v>IBVS 1249 </v>
      </c>
      <c r="B2721" s="21" t="str">
        <f t="shared" si="253"/>
        <v>I</v>
      </c>
      <c r="C2721" s="15">
        <f t="shared" si="254"/>
        <v>42412.65</v>
      </c>
      <c r="D2721" s="19" t="str">
        <f t="shared" si="255"/>
        <v>vis</v>
      </c>
      <c r="E2721" s="47" t="e">
        <f>VLOOKUP(C2721,Active!C$21:E$693,3,FALSE)</f>
        <v>#N/A</v>
      </c>
      <c r="F2721" s="21" t="s">
        <v>9287</v>
      </c>
      <c r="G2721" s="19" t="str">
        <f t="shared" si="256"/>
        <v>42412.650</v>
      </c>
      <c r="H2721" s="15">
        <f t="shared" si="257"/>
        <v>-659</v>
      </c>
      <c r="I2721" s="48" t="s">
        <v>7440</v>
      </c>
      <c r="J2721" s="49" t="s">
        <v>7441</v>
      </c>
      <c r="K2721" s="48">
        <v>-659</v>
      </c>
      <c r="L2721" s="48" t="s">
        <v>10843</v>
      </c>
      <c r="M2721" s="49" t="s">
        <v>9369</v>
      </c>
      <c r="N2721" s="49"/>
      <c r="O2721" s="50" t="s">
        <v>7151</v>
      </c>
      <c r="P2721" s="51" t="s">
        <v>7433</v>
      </c>
    </row>
    <row r="2722" spans="1:16" ht="13.5" thickBot="1" x14ac:dyDescent="0.25">
      <c r="A2722" s="15" t="str">
        <f t="shared" si="252"/>
        <v> MVS 7.149 </v>
      </c>
      <c r="B2722" s="21" t="str">
        <f t="shared" si="253"/>
        <v>I</v>
      </c>
      <c r="C2722" s="15">
        <f t="shared" si="254"/>
        <v>42416.233999999997</v>
      </c>
      <c r="D2722" s="19" t="str">
        <f t="shared" si="255"/>
        <v>vis</v>
      </c>
      <c r="E2722" s="47" t="e">
        <f>VLOOKUP(C2722,Active!C$21:E$693,3,FALSE)</f>
        <v>#N/A</v>
      </c>
      <c r="F2722" s="21" t="s">
        <v>9287</v>
      </c>
      <c r="G2722" s="19" t="str">
        <f t="shared" si="256"/>
        <v>42416.234</v>
      </c>
      <c r="H2722" s="15">
        <f t="shared" si="257"/>
        <v>-656</v>
      </c>
      <c r="I2722" s="48" t="s">
        <v>7445</v>
      </c>
      <c r="J2722" s="49" t="s">
        <v>7446</v>
      </c>
      <c r="K2722" s="48">
        <v>-656</v>
      </c>
      <c r="L2722" s="48" t="s">
        <v>10723</v>
      </c>
      <c r="M2722" s="49" t="s">
        <v>9369</v>
      </c>
      <c r="N2722" s="49"/>
      <c r="O2722" s="50" t="s">
        <v>7218</v>
      </c>
      <c r="P2722" s="50" t="s">
        <v>7219</v>
      </c>
    </row>
    <row r="2723" spans="1:16" ht="13.5" thickBot="1" x14ac:dyDescent="0.25">
      <c r="A2723" s="15" t="str">
        <f t="shared" si="252"/>
        <v> AVSJ 7.32 </v>
      </c>
      <c r="B2723" s="21" t="str">
        <f t="shared" si="253"/>
        <v>I</v>
      </c>
      <c r="C2723" s="15">
        <f t="shared" si="254"/>
        <v>42424.593999999997</v>
      </c>
      <c r="D2723" s="19" t="str">
        <f t="shared" si="255"/>
        <v>vis</v>
      </c>
      <c r="E2723" s="47" t="e">
        <f>VLOOKUP(C2723,Active!C$21:E$693,3,FALSE)</f>
        <v>#N/A</v>
      </c>
      <c r="F2723" s="21" t="s">
        <v>9287</v>
      </c>
      <c r="G2723" s="19" t="str">
        <f t="shared" si="256"/>
        <v>42424.594</v>
      </c>
      <c r="H2723" s="15">
        <f t="shared" si="257"/>
        <v>-649</v>
      </c>
      <c r="I2723" s="48" t="s">
        <v>7462</v>
      </c>
      <c r="J2723" s="49" t="s">
        <v>4102</v>
      </c>
      <c r="K2723" s="48">
        <v>-649</v>
      </c>
      <c r="L2723" s="48" t="s">
        <v>10734</v>
      </c>
      <c r="M2723" s="49" t="s">
        <v>9369</v>
      </c>
      <c r="N2723" s="49"/>
      <c r="O2723" s="50" t="s">
        <v>9808</v>
      </c>
      <c r="P2723" s="50" t="s">
        <v>7338</v>
      </c>
    </row>
    <row r="2724" spans="1:16" ht="13.5" thickBot="1" x14ac:dyDescent="0.25">
      <c r="A2724" s="15" t="str">
        <f t="shared" si="252"/>
        <v> AVSJ 7.32 </v>
      </c>
      <c r="B2724" s="21" t="str">
        <f t="shared" si="253"/>
        <v>I</v>
      </c>
      <c r="C2724" s="15">
        <f t="shared" si="254"/>
        <v>42424.597999999998</v>
      </c>
      <c r="D2724" s="19" t="str">
        <f t="shared" si="255"/>
        <v>vis</v>
      </c>
      <c r="E2724" s="47" t="e">
        <f>VLOOKUP(C2724,Active!C$21:E$693,3,FALSE)</f>
        <v>#N/A</v>
      </c>
      <c r="F2724" s="21" t="s">
        <v>9287</v>
      </c>
      <c r="G2724" s="19" t="str">
        <f t="shared" si="256"/>
        <v>42424.598</v>
      </c>
      <c r="H2724" s="15">
        <f t="shared" si="257"/>
        <v>-649</v>
      </c>
      <c r="I2724" s="48" t="s">
        <v>4103</v>
      </c>
      <c r="J2724" s="49" t="s">
        <v>4104</v>
      </c>
      <c r="K2724" s="48">
        <v>-649</v>
      </c>
      <c r="L2724" s="48" t="s">
        <v>10710</v>
      </c>
      <c r="M2724" s="49" t="s">
        <v>9369</v>
      </c>
      <c r="N2724" s="49"/>
      <c r="O2724" s="50" t="s">
        <v>7263</v>
      </c>
      <c r="P2724" s="50" t="s">
        <v>7338</v>
      </c>
    </row>
    <row r="2725" spans="1:16" ht="13.5" thickBot="1" x14ac:dyDescent="0.25">
      <c r="A2725" s="15" t="str">
        <f t="shared" si="252"/>
        <v> AVSJ 7.32 </v>
      </c>
      <c r="B2725" s="21" t="str">
        <f t="shared" si="253"/>
        <v>I</v>
      </c>
      <c r="C2725" s="15">
        <f t="shared" si="254"/>
        <v>42424.599000000002</v>
      </c>
      <c r="D2725" s="19" t="str">
        <f t="shared" si="255"/>
        <v>vis</v>
      </c>
      <c r="E2725" s="47" t="e">
        <f>VLOOKUP(C2725,Active!C$21:E$693,3,FALSE)</f>
        <v>#N/A</v>
      </c>
      <c r="F2725" s="21" t="s">
        <v>9287</v>
      </c>
      <c r="G2725" s="19" t="str">
        <f t="shared" si="256"/>
        <v>42424.599</v>
      </c>
      <c r="H2725" s="15">
        <f t="shared" si="257"/>
        <v>-649</v>
      </c>
      <c r="I2725" s="48" t="s">
        <v>4105</v>
      </c>
      <c r="J2725" s="49" t="s">
        <v>4106</v>
      </c>
      <c r="K2725" s="48">
        <v>-649</v>
      </c>
      <c r="L2725" s="48" t="s">
        <v>10699</v>
      </c>
      <c r="M2725" s="49" t="s">
        <v>9369</v>
      </c>
      <c r="N2725" s="49"/>
      <c r="O2725" s="50" t="s">
        <v>11401</v>
      </c>
      <c r="P2725" s="50" t="s">
        <v>7338</v>
      </c>
    </row>
    <row r="2726" spans="1:16" ht="13.5" thickBot="1" x14ac:dyDescent="0.25">
      <c r="A2726" s="15" t="str">
        <f t="shared" si="252"/>
        <v> JBAA 87.79 </v>
      </c>
      <c r="B2726" s="21" t="str">
        <f t="shared" si="253"/>
        <v>I</v>
      </c>
      <c r="C2726" s="15">
        <f t="shared" si="254"/>
        <v>42430.578000000001</v>
      </c>
      <c r="D2726" s="19" t="str">
        <f t="shared" si="255"/>
        <v>vis</v>
      </c>
      <c r="E2726" s="47" t="e">
        <f>VLOOKUP(C2726,Active!C$21:E$693,3,FALSE)</f>
        <v>#N/A</v>
      </c>
      <c r="F2726" s="21" t="s">
        <v>9287</v>
      </c>
      <c r="G2726" s="19" t="str">
        <f t="shared" si="256"/>
        <v>42430.578</v>
      </c>
      <c r="H2726" s="15">
        <f t="shared" si="257"/>
        <v>-644</v>
      </c>
      <c r="I2726" s="48" t="s">
        <v>4109</v>
      </c>
      <c r="J2726" s="49" t="s">
        <v>4110</v>
      </c>
      <c r="K2726" s="48">
        <v>-644</v>
      </c>
      <c r="L2726" s="48" t="s">
        <v>10843</v>
      </c>
      <c r="M2726" s="49" t="s">
        <v>9369</v>
      </c>
      <c r="N2726" s="49"/>
      <c r="O2726" s="50" t="s">
        <v>7145</v>
      </c>
      <c r="P2726" s="50" t="s">
        <v>4111</v>
      </c>
    </row>
    <row r="2727" spans="1:16" ht="13.5" thickBot="1" x14ac:dyDescent="0.25">
      <c r="A2727" s="15" t="str">
        <f t="shared" si="252"/>
        <v> JBAA 87.79 </v>
      </c>
      <c r="B2727" s="21" t="str">
        <f t="shared" si="253"/>
        <v>I</v>
      </c>
      <c r="C2727" s="15">
        <f t="shared" si="254"/>
        <v>42435.351999999999</v>
      </c>
      <c r="D2727" s="19" t="str">
        <f t="shared" si="255"/>
        <v>vis</v>
      </c>
      <c r="E2727" s="47" t="e">
        <f>VLOOKUP(C2727,Active!C$21:E$693,3,FALSE)</f>
        <v>#N/A</v>
      </c>
      <c r="F2727" s="21" t="s">
        <v>9287</v>
      </c>
      <c r="G2727" s="19" t="str">
        <f t="shared" si="256"/>
        <v>42435.352</v>
      </c>
      <c r="H2727" s="15">
        <f t="shared" si="257"/>
        <v>-640</v>
      </c>
      <c r="I2727" s="48" t="s">
        <v>4114</v>
      </c>
      <c r="J2727" s="49" t="s">
        <v>4115</v>
      </c>
      <c r="K2727" s="48">
        <v>-640</v>
      </c>
      <c r="L2727" s="48" t="s">
        <v>10742</v>
      </c>
      <c r="M2727" s="49" t="s">
        <v>9369</v>
      </c>
      <c r="N2727" s="49"/>
      <c r="O2727" s="50" t="s">
        <v>4116</v>
      </c>
      <c r="P2727" s="50" t="s">
        <v>4111</v>
      </c>
    </row>
    <row r="2728" spans="1:16" ht="13.5" thickBot="1" x14ac:dyDescent="0.25">
      <c r="A2728" s="15" t="str">
        <f t="shared" si="252"/>
        <v> JBAA 87.79 </v>
      </c>
      <c r="B2728" s="21" t="str">
        <f t="shared" si="253"/>
        <v>I</v>
      </c>
      <c r="C2728" s="15">
        <f t="shared" si="254"/>
        <v>42435.358999999997</v>
      </c>
      <c r="D2728" s="19" t="str">
        <f t="shared" si="255"/>
        <v>vis</v>
      </c>
      <c r="E2728" s="47" t="e">
        <f>VLOOKUP(C2728,Active!C$21:E$693,3,FALSE)</f>
        <v>#N/A</v>
      </c>
      <c r="F2728" s="21" t="s">
        <v>9287</v>
      </c>
      <c r="G2728" s="19" t="str">
        <f t="shared" si="256"/>
        <v>42435.359</v>
      </c>
      <c r="H2728" s="15">
        <f t="shared" si="257"/>
        <v>-640</v>
      </c>
      <c r="I2728" s="48" t="s">
        <v>4117</v>
      </c>
      <c r="J2728" s="49" t="s">
        <v>4118</v>
      </c>
      <c r="K2728" s="48">
        <v>-640</v>
      </c>
      <c r="L2728" s="48" t="s">
        <v>10843</v>
      </c>
      <c r="M2728" s="49" t="s">
        <v>9369</v>
      </c>
      <c r="N2728" s="49"/>
      <c r="O2728" s="50" t="s">
        <v>7145</v>
      </c>
      <c r="P2728" s="50" t="s">
        <v>4111</v>
      </c>
    </row>
    <row r="2729" spans="1:16" ht="13.5" thickBot="1" x14ac:dyDescent="0.25">
      <c r="A2729" s="15" t="str">
        <f t="shared" si="252"/>
        <v> JBAA 87.79 </v>
      </c>
      <c r="B2729" s="21" t="str">
        <f t="shared" si="253"/>
        <v>I</v>
      </c>
      <c r="C2729" s="15">
        <f t="shared" si="254"/>
        <v>42436.546999999999</v>
      </c>
      <c r="D2729" s="19" t="str">
        <f t="shared" si="255"/>
        <v>vis</v>
      </c>
      <c r="E2729" s="47" t="e">
        <f>VLOOKUP(C2729,Active!C$21:E$693,3,FALSE)</f>
        <v>#N/A</v>
      </c>
      <c r="F2729" s="21" t="s">
        <v>9287</v>
      </c>
      <c r="G2729" s="19" t="str">
        <f t="shared" si="256"/>
        <v>42436.547</v>
      </c>
      <c r="H2729" s="15">
        <f t="shared" si="257"/>
        <v>-639</v>
      </c>
      <c r="I2729" s="48" t="s">
        <v>4119</v>
      </c>
      <c r="J2729" s="49" t="s">
        <v>4120</v>
      </c>
      <c r="K2729" s="48">
        <v>-639</v>
      </c>
      <c r="L2729" s="48" t="s">
        <v>10742</v>
      </c>
      <c r="M2729" s="49" t="s">
        <v>9369</v>
      </c>
      <c r="N2729" s="49"/>
      <c r="O2729" s="50" t="s">
        <v>3520</v>
      </c>
      <c r="P2729" s="50" t="s">
        <v>4111</v>
      </c>
    </row>
    <row r="2730" spans="1:16" ht="13.5" thickBot="1" x14ac:dyDescent="0.25">
      <c r="A2730" s="15" t="str">
        <f t="shared" si="252"/>
        <v> AVSJ 7.32 </v>
      </c>
      <c r="B2730" s="21" t="str">
        <f t="shared" si="253"/>
        <v>I</v>
      </c>
      <c r="C2730" s="15">
        <f t="shared" si="254"/>
        <v>42437.745000000003</v>
      </c>
      <c r="D2730" s="19" t="str">
        <f t="shared" si="255"/>
        <v>vis</v>
      </c>
      <c r="E2730" s="47" t="e">
        <f>VLOOKUP(C2730,Active!C$21:E$693,3,FALSE)</f>
        <v>#N/A</v>
      </c>
      <c r="F2730" s="21" t="s">
        <v>9287</v>
      </c>
      <c r="G2730" s="19" t="str">
        <f t="shared" si="256"/>
        <v>42437.745</v>
      </c>
      <c r="H2730" s="15">
        <f t="shared" si="257"/>
        <v>-638</v>
      </c>
      <c r="I2730" s="48" t="s">
        <v>4121</v>
      </c>
      <c r="J2730" s="49" t="s">
        <v>4122</v>
      </c>
      <c r="K2730" s="48">
        <v>-638</v>
      </c>
      <c r="L2730" s="48" t="s">
        <v>10775</v>
      </c>
      <c r="M2730" s="49" t="s">
        <v>9369</v>
      </c>
      <c r="N2730" s="49"/>
      <c r="O2730" s="50" t="s">
        <v>7161</v>
      </c>
      <c r="P2730" s="50" t="s">
        <v>7338</v>
      </c>
    </row>
    <row r="2731" spans="1:16" ht="13.5" thickBot="1" x14ac:dyDescent="0.25">
      <c r="A2731" s="15" t="str">
        <f t="shared" si="252"/>
        <v> PZP 3.338 </v>
      </c>
      <c r="B2731" s="21" t="str">
        <f t="shared" si="253"/>
        <v>I</v>
      </c>
      <c r="C2731" s="15">
        <f t="shared" si="254"/>
        <v>42440.135999999999</v>
      </c>
      <c r="D2731" s="19" t="str">
        <f t="shared" si="255"/>
        <v>vis</v>
      </c>
      <c r="E2731" s="47" t="e">
        <f>VLOOKUP(C2731,Active!C$21:E$693,3,FALSE)</f>
        <v>#N/A</v>
      </c>
      <c r="F2731" s="21" t="s">
        <v>9287</v>
      </c>
      <c r="G2731" s="19" t="str">
        <f t="shared" si="256"/>
        <v>42440.136</v>
      </c>
      <c r="H2731" s="15">
        <f t="shared" si="257"/>
        <v>-636</v>
      </c>
      <c r="I2731" s="48" t="s">
        <v>4123</v>
      </c>
      <c r="J2731" s="49" t="s">
        <v>4124</v>
      </c>
      <c r="K2731" s="48">
        <v>-636</v>
      </c>
      <c r="L2731" s="48" t="s">
        <v>10710</v>
      </c>
      <c r="M2731" s="49" t="s">
        <v>9369</v>
      </c>
      <c r="N2731" s="49"/>
      <c r="O2731" s="50" t="s">
        <v>5933</v>
      </c>
      <c r="P2731" s="50" t="s">
        <v>5934</v>
      </c>
    </row>
    <row r="2732" spans="1:16" ht="13.5" thickBot="1" x14ac:dyDescent="0.25">
      <c r="A2732" s="15" t="str">
        <f t="shared" si="252"/>
        <v> PZP 3.338 </v>
      </c>
      <c r="B2732" s="21" t="str">
        <f t="shared" si="253"/>
        <v>I</v>
      </c>
      <c r="C2732" s="15">
        <f t="shared" si="254"/>
        <v>42441.328999999998</v>
      </c>
      <c r="D2732" s="19" t="str">
        <f t="shared" si="255"/>
        <v>vis</v>
      </c>
      <c r="E2732" s="47" t="e">
        <f>VLOOKUP(C2732,Active!C$21:E$693,3,FALSE)</f>
        <v>#N/A</v>
      </c>
      <c r="F2732" s="21" t="s">
        <v>9287</v>
      </c>
      <c r="G2732" s="19" t="str">
        <f t="shared" si="256"/>
        <v>42441.329</v>
      </c>
      <c r="H2732" s="15">
        <f t="shared" si="257"/>
        <v>-635</v>
      </c>
      <c r="I2732" s="48" t="s">
        <v>4125</v>
      </c>
      <c r="J2732" s="49" t="s">
        <v>4126</v>
      </c>
      <c r="K2732" s="48">
        <v>-635</v>
      </c>
      <c r="L2732" s="48" t="s">
        <v>10688</v>
      </c>
      <c r="M2732" s="49" t="s">
        <v>9369</v>
      </c>
      <c r="N2732" s="49"/>
      <c r="O2732" s="50" t="s">
        <v>5933</v>
      </c>
      <c r="P2732" s="50" t="s">
        <v>5934</v>
      </c>
    </row>
    <row r="2733" spans="1:16" ht="13.5" thickBot="1" x14ac:dyDescent="0.25">
      <c r="A2733" s="15" t="str">
        <f t="shared" si="252"/>
        <v> JBAA 87.79 </v>
      </c>
      <c r="B2733" s="21" t="str">
        <f t="shared" si="253"/>
        <v>I</v>
      </c>
      <c r="C2733" s="15">
        <f t="shared" si="254"/>
        <v>42441.337</v>
      </c>
      <c r="D2733" s="19" t="str">
        <f t="shared" si="255"/>
        <v>vis</v>
      </c>
      <c r="E2733" s="47" t="e">
        <f>VLOOKUP(C2733,Active!C$21:E$693,3,FALSE)</f>
        <v>#N/A</v>
      </c>
      <c r="F2733" s="21" t="s">
        <v>9287</v>
      </c>
      <c r="G2733" s="19" t="str">
        <f t="shared" si="256"/>
        <v>42441.337</v>
      </c>
      <c r="H2733" s="15">
        <f t="shared" si="257"/>
        <v>-635</v>
      </c>
      <c r="I2733" s="48" t="s">
        <v>4127</v>
      </c>
      <c r="J2733" s="49" t="s">
        <v>4128</v>
      </c>
      <c r="K2733" s="48">
        <v>-635</v>
      </c>
      <c r="L2733" s="48" t="s">
        <v>10846</v>
      </c>
      <c r="M2733" s="49" t="s">
        <v>9369</v>
      </c>
      <c r="N2733" s="49"/>
      <c r="O2733" s="50" t="s">
        <v>4116</v>
      </c>
      <c r="P2733" s="50" t="s">
        <v>4111</v>
      </c>
    </row>
    <row r="2734" spans="1:16" ht="13.5" thickBot="1" x14ac:dyDescent="0.25">
      <c r="A2734" s="15" t="str">
        <f t="shared" si="252"/>
        <v> AVSJ 7.32 </v>
      </c>
      <c r="B2734" s="21" t="str">
        <f t="shared" si="253"/>
        <v>I</v>
      </c>
      <c r="C2734" s="15">
        <f t="shared" si="254"/>
        <v>42449.696000000004</v>
      </c>
      <c r="D2734" s="19" t="str">
        <f t="shared" si="255"/>
        <v>vis</v>
      </c>
      <c r="E2734" s="47" t="e">
        <f>VLOOKUP(C2734,Active!C$21:E$693,3,FALSE)</f>
        <v>#N/A</v>
      </c>
      <c r="F2734" s="21" t="s">
        <v>9287</v>
      </c>
      <c r="G2734" s="19" t="str">
        <f t="shared" si="256"/>
        <v>42449.696</v>
      </c>
      <c r="H2734" s="15">
        <f t="shared" si="257"/>
        <v>-628</v>
      </c>
      <c r="I2734" s="48" t="s">
        <v>4138</v>
      </c>
      <c r="J2734" s="49" t="s">
        <v>4139</v>
      </c>
      <c r="K2734" s="48">
        <v>-628</v>
      </c>
      <c r="L2734" s="48" t="s">
        <v>10688</v>
      </c>
      <c r="M2734" s="49" t="s">
        <v>9369</v>
      </c>
      <c r="N2734" s="49"/>
      <c r="O2734" s="50" t="s">
        <v>7263</v>
      </c>
      <c r="P2734" s="50" t="s">
        <v>7338</v>
      </c>
    </row>
    <row r="2735" spans="1:16" ht="13.5" thickBot="1" x14ac:dyDescent="0.25">
      <c r="A2735" s="15" t="str">
        <f t="shared" si="252"/>
        <v> PZP 3.338 </v>
      </c>
      <c r="B2735" s="21" t="str">
        <f t="shared" si="253"/>
        <v>I</v>
      </c>
      <c r="C2735" s="15">
        <f t="shared" si="254"/>
        <v>42452.082000000002</v>
      </c>
      <c r="D2735" s="19" t="str">
        <f t="shared" si="255"/>
        <v>vis</v>
      </c>
      <c r="E2735" s="47" t="e">
        <f>VLOOKUP(C2735,Active!C$21:E$693,3,FALSE)</f>
        <v>#N/A</v>
      </c>
      <c r="F2735" s="21" t="s">
        <v>9287</v>
      </c>
      <c r="G2735" s="19" t="str">
        <f t="shared" si="256"/>
        <v>42452.082</v>
      </c>
      <c r="H2735" s="15">
        <f t="shared" si="257"/>
        <v>-626</v>
      </c>
      <c r="I2735" s="48" t="s">
        <v>4140</v>
      </c>
      <c r="J2735" s="49" t="s">
        <v>4141</v>
      </c>
      <c r="K2735" s="48">
        <v>-626</v>
      </c>
      <c r="L2735" s="48" t="s">
        <v>10817</v>
      </c>
      <c r="M2735" s="49" t="s">
        <v>9369</v>
      </c>
      <c r="N2735" s="49"/>
      <c r="O2735" s="50" t="s">
        <v>5933</v>
      </c>
      <c r="P2735" s="50" t="s">
        <v>5934</v>
      </c>
    </row>
    <row r="2736" spans="1:16" ht="13.5" thickBot="1" x14ac:dyDescent="0.25">
      <c r="A2736" s="15" t="str">
        <f t="shared" si="252"/>
        <v>BAVM 28 </v>
      </c>
      <c r="B2736" s="21" t="str">
        <f t="shared" si="253"/>
        <v>I</v>
      </c>
      <c r="C2736" s="15">
        <f t="shared" si="254"/>
        <v>42453.271999999997</v>
      </c>
      <c r="D2736" s="19" t="str">
        <f t="shared" si="255"/>
        <v>vis</v>
      </c>
      <c r="E2736" s="47" t="e">
        <f>VLOOKUP(C2736,Active!C$21:E$693,3,FALSE)</f>
        <v>#N/A</v>
      </c>
      <c r="F2736" s="21" t="s">
        <v>9287</v>
      </c>
      <c r="G2736" s="19" t="str">
        <f t="shared" si="256"/>
        <v>42453.272</v>
      </c>
      <c r="H2736" s="15">
        <f t="shared" si="257"/>
        <v>-625</v>
      </c>
      <c r="I2736" s="48" t="s">
        <v>4142</v>
      </c>
      <c r="J2736" s="49" t="s">
        <v>4143</v>
      </c>
      <c r="K2736" s="48">
        <v>-625</v>
      </c>
      <c r="L2736" s="48" t="s">
        <v>10631</v>
      </c>
      <c r="M2736" s="49" t="s">
        <v>9369</v>
      </c>
      <c r="N2736" s="49"/>
      <c r="O2736" s="50" t="s">
        <v>7257</v>
      </c>
      <c r="P2736" s="51" t="s">
        <v>6755</v>
      </c>
    </row>
    <row r="2737" spans="1:16" ht="13.5" thickBot="1" x14ac:dyDescent="0.25">
      <c r="A2737" s="15" t="str">
        <f t="shared" si="252"/>
        <v>BAVM 29 </v>
      </c>
      <c r="B2737" s="21" t="str">
        <f t="shared" si="253"/>
        <v>I</v>
      </c>
      <c r="C2737" s="15">
        <f t="shared" si="254"/>
        <v>42453.273999999998</v>
      </c>
      <c r="D2737" s="19" t="str">
        <f t="shared" si="255"/>
        <v>vis</v>
      </c>
      <c r="E2737" s="47" t="e">
        <f>VLOOKUP(C2737,Active!C$21:E$693,3,FALSE)</f>
        <v>#N/A</v>
      </c>
      <c r="F2737" s="21" t="s">
        <v>9287</v>
      </c>
      <c r="G2737" s="19" t="str">
        <f t="shared" si="256"/>
        <v>42453.274</v>
      </c>
      <c r="H2737" s="15">
        <f t="shared" si="257"/>
        <v>-625</v>
      </c>
      <c r="I2737" s="48" t="s">
        <v>4144</v>
      </c>
      <c r="J2737" s="49" t="s">
        <v>4145</v>
      </c>
      <c r="K2737" s="48">
        <v>-625</v>
      </c>
      <c r="L2737" s="48" t="s">
        <v>9288</v>
      </c>
      <c r="M2737" s="49" t="s">
        <v>9369</v>
      </c>
      <c r="N2737" s="49"/>
      <c r="O2737" s="50" t="s">
        <v>4146</v>
      </c>
      <c r="P2737" s="51" t="s">
        <v>7371</v>
      </c>
    </row>
    <row r="2738" spans="1:16" ht="13.5" thickBot="1" x14ac:dyDescent="0.25">
      <c r="A2738" s="15" t="str">
        <f t="shared" si="252"/>
        <v> ALGL 35 </v>
      </c>
      <c r="B2738" s="21" t="str">
        <f t="shared" si="253"/>
        <v>I</v>
      </c>
      <c r="C2738" s="15">
        <f t="shared" si="254"/>
        <v>42453.279000000002</v>
      </c>
      <c r="D2738" s="19" t="str">
        <f t="shared" si="255"/>
        <v>vis</v>
      </c>
      <c r="E2738" s="47" t="e">
        <f>VLOOKUP(C2738,Active!C$21:E$693,3,FALSE)</f>
        <v>#N/A</v>
      </c>
      <c r="F2738" s="21" t="s">
        <v>9287</v>
      </c>
      <c r="G2738" s="19" t="str">
        <f t="shared" si="256"/>
        <v>42453.279</v>
      </c>
      <c r="H2738" s="15">
        <f t="shared" si="257"/>
        <v>-625</v>
      </c>
      <c r="I2738" s="48" t="s">
        <v>4151</v>
      </c>
      <c r="J2738" s="49" t="s">
        <v>4152</v>
      </c>
      <c r="K2738" s="48">
        <v>-625</v>
      </c>
      <c r="L2738" s="48" t="s">
        <v>10685</v>
      </c>
      <c r="M2738" s="49" t="s">
        <v>9369</v>
      </c>
      <c r="N2738" s="49"/>
      <c r="O2738" s="50" t="s">
        <v>7318</v>
      </c>
      <c r="P2738" s="50" t="s">
        <v>3725</v>
      </c>
    </row>
    <row r="2739" spans="1:16" ht="13.5" thickBot="1" x14ac:dyDescent="0.25">
      <c r="A2739" s="15" t="str">
        <f t="shared" si="252"/>
        <v> MVS 7.32 </v>
      </c>
      <c r="B2739" s="21" t="str">
        <f t="shared" si="253"/>
        <v>I</v>
      </c>
      <c r="C2739" s="15">
        <f t="shared" si="254"/>
        <v>42453.284</v>
      </c>
      <c r="D2739" s="19" t="str">
        <f t="shared" si="255"/>
        <v>vis</v>
      </c>
      <c r="E2739" s="47" t="e">
        <f>VLOOKUP(C2739,Active!C$21:E$693,3,FALSE)</f>
        <v>#N/A</v>
      </c>
      <c r="F2739" s="21" t="s">
        <v>9287</v>
      </c>
      <c r="G2739" s="19" t="str">
        <f t="shared" si="256"/>
        <v>42453.284</v>
      </c>
      <c r="H2739" s="15">
        <f t="shared" si="257"/>
        <v>-625</v>
      </c>
      <c r="I2739" s="48" t="s">
        <v>4153</v>
      </c>
      <c r="J2739" s="49" t="s">
        <v>4154</v>
      </c>
      <c r="K2739" s="48">
        <v>-625</v>
      </c>
      <c r="L2739" s="48" t="s">
        <v>10710</v>
      </c>
      <c r="M2739" s="49" t="s">
        <v>9289</v>
      </c>
      <c r="N2739" s="49"/>
      <c r="O2739" s="50" t="s">
        <v>6804</v>
      </c>
      <c r="P2739" s="50" t="s">
        <v>3559</v>
      </c>
    </row>
    <row r="2740" spans="1:16" ht="13.5" thickBot="1" x14ac:dyDescent="0.25">
      <c r="A2740" s="15" t="str">
        <f t="shared" si="252"/>
        <v> BRNO 20 </v>
      </c>
      <c r="B2740" s="21" t="str">
        <f t="shared" si="253"/>
        <v>I</v>
      </c>
      <c r="C2740" s="15">
        <f t="shared" si="254"/>
        <v>42453.284</v>
      </c>
      <c r="D2740" s="19" t="str">
        <f t="shared" si="255"/>
        <v>vis</v>
      </c>
      <c r="E2740" s="47" t="e">
        <f>VLOOKUP(C2740,Active!C$21:E$693,3,FALSE)</f>
        <v>#N/A</v>
      </c>
      <c r="F2740" s="21" t="s">
        <v>9287</v>
      </c>
      <c r="G2740" s="19" t="str">
        <f t="shared" si="256"/>
        <v>42453.284</v>
      </c>
      <c r="H2740" s="15">
        <f t="shared" si="257"/>
        <v>-625</v>
      </c>
      <c r="I2740" s="48" t="s">
        <v>4153</v>
      </c>
      <c r="J2740" s="49" t="s">
        <v>4154</v>
      </c>
      <c r="K2740" s="48">
        <v>-625</v>
      </c>
      <c r="L2740" s="48" t="s">
        <v>10710</v>
      </c>
      <c r="M2740" s="49" t="s">
        <v>9369</v>
      </c>
      <c r="N2740" s="49"/>
      <c r="O2740" s="50" t="s">
        <v>7186</v>
      </c>
      <c r="P2740" s="50" t="s">
        <v>7187</v>
      </c>
    </row>
    <row r="2741" spans="1:16" ht="13.5" thickBot="1" x14ac:dyDescent="0.25">
      <c r="A2741" s="15" t="str">
        <f t="shared" si="252"/>
        <v>BAVM 28 </v>
      </c>
      <c r="B2741" s="21" t="str">
        <f t="shared" si="253"/>
        <v>I</v>
      </c>
      <c r="C2741" s="15">
        <f t="shared" si="254"/>
        <v>42453.284</v>
      </c>
      <c r="D2741" s="19" t="str">
        <f t="shared" si="255"/>
        <v>vis</v>
      </c>
      <c r="E2741" s="47" t="e">
        <f>VLOOKUP(C2741,Active!C$21:E$693,3,FALSE)</f>
        <v>#N/A</v>
      </c>
      <c r="F2741" s="21" t="s">
        <v>9287</v>
      </c>
      <c r="G2741" s="19" t="str">
        <f t="shared" si="256"/>
        <v>42453.284</v>
      </c>
      <c r="H2741" s="15">
        <f t="shared" si="257"/>
        <v>-625</v>
      </c>
      <c r="I2741" s="48" t="s">
        <v>4153</v>
      </c>
      <c r="J2741" s="49" t="s">
        <v>4154</v>
      </c>
      <c r="K2741" s="48">
        <v>-625</v>
      </c>
      <c r="L2741" s="48" t="s">
        <v>10710</v>
      </c>
      <c r="M2741" s="49" t="s">
        <v>9369</v>
      </c>
      <c r="N2741" s="49"/>
      <c r="O2741" s="50" t="s">
        <v>7272</v>
      </c>
      <c r="P2741" s="51" t="s">
        <v>6755</v>
      </c>
    </row>
    <row r="2742" spans="1:16" ht="13.5" thickBot="1" x14ac:dyDescent="0.25">
      <c r="A2742" s="15" t="str">
        <f t="shared" si="252"/>
        <v>BAVM 28 </v>
      </c>
      <c r="B2742" s="21" t="str">
        <f t="shared" si="253"/>
        <v>I</v>
      </c>
      <c r="C2742" s="15">
        <f t="shared" si="254"/>
        <v>42453.288</v>
      </c>
      <c r="D2742" s="19" t="str">
        <f t="shared" si="255"/>
        <v>vis</v>
      </c>
      <c r="E2742" s="47" t="e">
        <f>VLOOKUP(C2742,Active!C$21:E$693,3,FALSE)</f>
        <v>#N/A</v>
      </c>
      <c r="F2742" s="21" t="s">
        <v>9287</v>
      </c>
      <c r="G2742" s="19" t="str">
        <f t="shared" si="256"/>
        <v>42453.288</v>
      </c>
      <c r="H2742" s="15">
        <f t="shared" si="257"/>
        <v>-625</v>
      </c>
      <c r="I2742" s="48" t="s">
        <v>4155</v>
      </c>
      <c r="J2742" s="49" t="s">
        <v>4156</v>
      </c>
      <c r="K2742" s="48">
        <v>-625</v>
      </c>
      <c r="L2742" s="48" t="s">
        <v>10843</v>
      </c>
      <c r="M2742" s="49" t="s">
        <v>9369</v>
      </c>
      <c r="N2742" s="49"/>
      <c r="O2742" s="50" t="s">
        <v>4157</v>
      </c>
      <c r="P2742" s="51" t="s">
        <v>6755</v>
      </c>
    </row>
    <row r="2743" spans="1:16" ht="13.5" thickBot="1" x14ac:dyDescent="0.25">
      <c r="A2743" s="15" t="str">
        <f t="shared" si="252"/>
        <v> MVS 7.149 </v>
      </c>
      <c r="B2743" s="21" t="str">
        <f t="shared" si="253"/>
        <v>I</v>
      </c>
      <c r="C2743" s="15">
        <f t="shared" si="254"/>
        <v>42453.290999999997</v>
      </c>
      <c r="D2743" s="19" t="str">
        <f t="shared" si="255"/>
        <v>vis</v>
      </c>
      <c r="E2743" s="47" t="e">
        <f>VLOOKUP(C2743,Active!C$21:E$693,3,FALSE)</f>
        <v>#N/A</v>
      </c>
      <c r="F2743" s="21" t="s">
        <v>9287</v>
      </c>
      <c r="G2743" s="19" t="str">
        <f t="shared" si="256"/>
        <v>42453.291</v>
      </c>
      <c r="H2743" s="15">
        <f t="shared" si="257"/>
        <v>-625</v>
      </c>
      <c r="I2743" s="48" t="s">
        <v>4158</v>
      </c>
      <c r="J2743" s="49" t="s">
        <v>4159</v>
      </c>
      <c r="K2743" s="48">
        <v>-625</v>
      </c>
      <c r="L2743" s="48" t="s">
        <v>10910</v>
      </c>
      <c r="M2743" s="49" t="s">
        <v>9369</v>
      </c>
      <c r="N2743" s="49"/>
      <c r="O2743" s="50" t="s">
        <v>7218</v>
      </c>
      <c r="P2743" s="50" t="s">
        <v>7219</v>
      </c>
    </row>
    <row r="2744" spans="1:16" ht="13.5" thickBot="1" x14ac:dyDescent="0.25">
      <c r="A2744" s="15" t="str">
        <f t="shared" si="252"/>
        <v> MVS 7.149 </v>
      </c>
      <c r="B2744" s="21" t="str">
        <f t="shared" si="253"/>
        <v>I</v>
      </c>
      <c r="C2744" s="15">
        <f t="shared" si="254"/>
        <v>42453.292999999998</v>
      </c>
      <c r="D2744" s="19" t="str">
        <f t="shared" si="255"/>
        <v>vis</v>
      </c>
      <c r="E2744" s="47" t="e">
        <f>VLOOKUP(C2744,Active!C$21:E$693,3,FALSE)</f>
        <v>#N/A</v>
      </c>
      <c r="F2744" s="21" t="s">
        <v>9287</v>
      </c>
      <c r="G2744" s="19" t="str">
        <f t="shared" si="256"/>
        <v>42453.293</v>
      </c>
      <c r="H2744" s="15">
        <f t="shared" si="257"/>
        <v>-625</v>
      </c>
      <c r="I2744" s="48" t="s">
        <v>4160</v>
      </c>
      <c r="J2744" s="49" t="s">
        <v>4161</v>
      </c>
      <c r="K2744" s="48">
        <v>-625</v>
      </c>
      <c r="L2744" s="48" t="s">
        <v>7613</v>
      </c>
      <c r="M2744" s="49" t="s">
        <v>9369</v>
      </c>
      <c r="N2744" s="49"/>
      <c r="O2744" s="50" t="s">
        <v>7222</v>
      </c>
      <c r="P2744" s="50" t="s">
        <v>7219</v>
      </c>
    </row>
    <row r="2745" spans="1:16" ht="13.5" thickBot="1" x14ac:dyDescent="0.25">
      <c r="A2745" s="15" t="str">
        <f t="shared" si="252"/>
        <v>BAVM 28 </v>
      </c>
      <c r="B2745" s="21" t="str">
        <f t="shared" si="253"/>
        <v>I</v>
      </c>
      <c r="C2745" s="15">
        <f t="shared" si="254"/>
        <v>42454.478000000003</v>
      </c>
      <c r="D2745" s="19" t="str">
        <f t="shared" si="255"/>
        <v>vis</v>
      </c>
      <c r="E2745" s="47" t="e">
        <f>VLOOKUP(C2745,Active!C$21:E$693,3,FALSE)</f>
        <v>#N/A</v>
      </c>
      <c r="F2745" s="21" t="s">
        <v>9287</v>
      </c>
      <c r="G2745" s="19" t="str">
        <f t="shared" si="256"/>
        <v>42454.478</v>
      </c>
      <c r="H2745" s="15">
        <f t="shared" si="257"/>
        <v>-624</v>
      </c>
      <c r="I2745" s="48" t="s">
        <v>4167</v>
      </c>
      <c r="J2745" s="49" t="s">
        <v>4168</v>
      </c>
      <c r="K2745" s="48">
        <v>-624</v>
      </c>
      <c r="L2745" s="48" t="s">
        <v>10775</v>
      </c>
      <c r="M2745" s="49" t="s">
        <v>9369</v>
      </c>
      <c r="N2745" s="49"/>
      <c r="O2745" s="50" t="s">
        <v>7281</v>
      </c>
      <c r="P2745" s="51" t="s">
        <v>6755</v>
      </c>
    </row>
    <row r="2746" spans="1:16" ht="13.5" thickBot="1" x14ac:dyDescent="0.25">
      <c r="A2746" s="15" t="str">
        <f t="shared" si="252"/>
        <v>BAVM 28 </v>
      </c>
      <c r="B2746" s="21" t="str">
        <f t="shared" si="253"/>
        <v>I</v>
      </c>
      <c r="C2746" s="15">
        <f t="shared" si="254"/>
        <v>42454.481</v>
      </c>
      <c r="D2746" s="19" t="str">
        <f t="shared" si="255"/>
        <v>vis</v>
      </c>
      <c r="E2746" s="47" t="e">
        <f>VLOOKUP(C2746,Active!C$21:E$693,3,FALSE)</f>
        <v>#N/A</v>
      </c>
      <c r="F2746" s="21" t="s">
        <v>9287</v>
      </c>
      <c r="G2746" s="19" t="str">
        <f t="shared" si="256"/>
        <v>42454.481</v>
      </c>
      <c r="H2746" s="15">
        <f t="shared" si="257"/>
        <v>-624</v>
      </c>
      <c r="I2746" s="48" t="s">
        <v>4169</v>
      </c>
      <c r="J2746" s="49" t="s">
        <v>4170</v>
      </c>
      <c r="K2746" s="48">
        <v>-624</v>
      </c>
      <c r="L2746" s="48" t="s">
        <v>10760</v>
      </c>
      <c r="M2746" s="49" t="s">
        <v>9289</v>
      </c>
      <c r="N2746" s="49"/>
      <c r="O2746" s="50" t="s">
        <v>7281</v>
      </c>
      <c r="P2746" s="51" t="s">
        <v>6755</v>
      </c>
    </row>
    <row r="2747" spans="1:16" ht="13.5" thickBot="1" x14ac:dyDescent="0.25">
      <c r="A2747" s="15" t="str">
        <f t="shared" si="252"/>
        <v> MVS 7.149 </v>
      </c>
      <c r="B2747" s="21" t="str">
        <f t="shared" si="253"/>
        <v>I</v>
      </c>
      <c r="C2747" s="15">
        <f t="shared" si="254"/>
        <v>42459.258000000002</v>
      </c>
      <c r="D2747" s="19" t="str">
        <f t="shared" si="255"/>
        <v>vis</v>
      </c>
      <c r="E2747" s="47" t="e">
        <f>VLOOKUP(C2747,Active!C$21:E$693,3,FALSE)</f>
        <v>#N/A</v>
      </c>
      <c r="F2747" s="21" t="s">
        <v>9287</v>
      </c>
      <c r="G2747" s="19" t="str">
        <f t="shared" si="256"/>
        <v>42459.258</v>
      </c>
      <c r="H2747" s="15">
        <f t="shared" si="257"/>
        <v>-620</v>
      </c>
      <c r="I2747" s="48" t="s">
        <v>4171</v>
      </c>
      <c r="J2747" s="49" t="s">
        <v>4172</v>
      </c>
      <c r="K2747" s="48">
        <v>-620</v>
      </c>
      <c r="L2747" s="48" t="s">
        <v>10688</v>
      </c>
      <c r="M2747" s="49" t="s">
        <v>9369</v>
      </c>
      <c r="N2747" s="49"/>
      <c r="O2747" s="50" t="s">
        <v>7218</v>
      </c>
      <c r="P2747" s="50" t="s">
        <v>7219</v>
      </c>
    </row>
    <row r="2748" spans="1:16" ht="13.5" thickBot="1" x14ac:dyDescent="0.25">
      <c r="A2748" s="15" t="str">
        <f t="shared" si="252"/>
        <v>BAVM 29 </v>
      </c>
      <c r="B2748" s="21" t="str">
        <f t="shared" si="253"/>
        <v>I</v>
      </c>
      <c r="C2748" s="15">
        <f t="shared" si="254"/>
        <v>42459.262000000002</v>
      </c>
      <c r="D2748" s="19" t="str">
        <f t="shared" si="255"/>
        <v>vis</v>
      </c>
      <c r="E2748" s="47" t="e">
        <f>VLOOKUP(C2748,Active!C$21:E$693,3,FALSE)</f>
        <v>#N/A</v>
      </c>
      <c r="F2748" s="21" t="s">
        <v>9287</v>
      </c>
      <c r="G2748" s="19" t="str">
        <f t="shared" si="256"/>
        <v>42459.262</v>
      </c>
      <c r="H2748" s="15">
        <f t="shared" si="257"/>
        <v>-620</v>
      </c>
      <c r="I2748" s="48" t="s">
        <v>4173</v>
      </c>
      <c r="J2748" s="49" t="s">
        <v>4174</v>
      </c>
      <c r="K2748" s="48">
        <v>-620</v>
      </c>
      <c r="L2748" s="48" t="s">
        <v>10760</v>
      </c>
      <c r="M2748" s="49" t="s">
        <v>9369</v>
      </c>
      <c r="N2748" s="49"/>
      <c r="O2748" s="50" t="s">
        <v>9904</v>
      </c>
      <c r="P2748" s="51" t="s">
        <v>7371</v>
      </c>
    </row>
    <row r="2749" spans="1:16" ht="13.5" thickBot="1" x14ac:dyDescent="0.25">
      <c r="A2749" s="15" t="str">
        <f t="shared" si="252"/>
        <v> ALGL 35 </v>
      </c>
      <c r="B2749" s="21" t="str">
        <f t="shared" si="253"/>
        <v>I</v>
      </c>
      <c r="C2749" s="15">
        <f t="shared" si="254"/>
        <v>42466.425000000003</v>
      </c>
      <c r="D2749" s="19" t="str">
        <f t="shared" si="255"/>
        <v>vis</v>
      </c>
      <c r="E2749" s="47" t="e">
        <f>VLOOKUP(C2749,Active!C$21:E$693,3,FALSE)</f>
        <v>#N/A</v>
      </c>
      <c r="F2749" s="21" t="s">
        <v>9287</v>
      </c>
      <c r="G2749" s="19" t="str">
        <f t="shared" si="256"/>
        <v>42466.425</v>
      </c>
      <c r="H2749" s="15">
        <f t="shared" si="257"/>
        <v>-614</v>
      </c>
      <c r="I2749" s="48" t="s">
        <v>4184</v>
      </c>
      <c r="J2749" s="49" t="s">
        <v>4185</v>
      </c>
      <c r="K2749" s="48">
        <v>-614</v>
      </c>
      <c r="L2749" s="48" t="s">
        <v>10817</v>
      </c>
      <c r="M2749" s="49" t="s">
        <v>9369</v>
      </c>
      <c r="N2749" s="49"/>
      <c r="O2749" s="50" t="s">
        <v>7211</v>
      </c>
      <c r="P2749" s="50" t="s">
        <v>3725</v>
      </c>
    </row>
    <row r="2750" spans="1:16" ht="13.5" thickBot="1" x14ac:dyDescent="0.25">
      <c r="A2750" s="15" t="str">
        <f t="shared" si="252"/>
        <v> ALGL 35 </v>
      </c>
      <c r="B2750" s="21" t="str">
        <f t="shared" si="253"/>
        <v>I</v>
      </c>
      <c r="C2750" s="15">
        <f t="shared" si="254"/>
        <v>42466.425000000003</v>
      </c>
      <c r="D2750" s="19" t="str">
        <f t="shared" si="255"/>
        <v>vis</v>
      </c>
      <c r="E2750" s="47" t="e">
        <f>VLOOKUP(C2750,Active!C$21:E$693,3,FALSE)</f>
        <v>#N/A</v>
      </c>
      <c r="F2750" s="21" t="s">
        <v>9287</v>
      </c>
      <c r="G2750" s="19" t="str">
        <f t="shared" si="256"/>
        <v>42466.425</v>
      </c>
      <c r="H2750" s="15">
        <f t="shared" si="257"/>
        <v>-614</v>
      </c>
      <c r="I2750" s="48" t="s">
        <v>4184</v>
      </c>
      <c r="J2750" s="49" t="s">
        <v>4185</v>
      </c>
      <c r="K2750" s="48">
        <v>-614</v>
      </c>
      <c r="L2750" s="48" t="s">
        <v>10817</v>
      </c>
      <c r="M2750" s="49" t="s">
        <v>9369</v>
      </c>
      <c r="N2750" s="49"/>
      <c r="O2750" s="50" t="s">
        <v>7318</v>
      </c>
      <c r="P2750" s="50" t="s">
        <v>3725</v>
      </c>
    </row>
    <row r="2751" spans="1:16" ht="13.5" thickBot="1" x14ac:dyDescent="0.25">
      <c r="A2751" s="15" t="str">
        <f t="shared" si="252"/>
        <v> MVS 7.149 </v>
      </c>
      <c r="B2751" s="21" t="str">
        <f t="shared" si="253"/>
        <v>I</v>
      </c>
      <c r="C2751" s="15">
        <f t="shared" si="254"/>
        <v>42466.428999999996</v>
      </c>
      <c r="D2751" s="19" t="str">
        <f t="shared" si="255"/>
        <v>vis</v>
      </c>
      <c r="E2751" s="47" t="e">
        <f>VLOOKUP(C2751,Active!C$21:E$693,3,FALSE)</f>
        <v>#N/A</v>
      </c>
      <c r="F2751" s="21" t="s">
        <v>9287</v>
      </c>
      <c r="G2751" s="19" t="str">
        <f t="shared" si="256"/>
        <v>42466.429</v>
      </c>
      <c r="H2751" s="15">
        <f t="shared" si="257"/>
        <v>-614</v>
      </c>
      <c r="I2751" s="48" t="s">
        <v>4188</v>
      </c>
      <c r="J2751" s="49" t="s">
        <v>4189</v>
      </c>
      <c r="K2751" s="48">
        <v>-614</v>
      </c>
      <c r="L2751" s="48" t="s">
        <v>10742</v>
      </c>
      <c r="M2751" s="49" t="s">
        <v>9369</v>
      </c>
      <c r="N2751" s="49"/>
      <c r="O2751" s="50" t="s">
        <v>7222</v>
      </c>
      <c r="P2751" s="50" t="s">
        <v>7219</v>
      </c>
    </row>
    <row r="2752" spans="1:16" ht="13.5" thickBot="1" x14ac:dyDescent="0.25">
      <c r="A2752" s="15" t="str">
        <f t="shared" si="252"/>
        <v> MVS 7.149 </v>
      </c>
      <c r="B2752" s="21" t="str">
        <f t="shared" si="253"/>
        <v>I</v>
      </c>
      <c r="C2752" s="15">
        <f t="shared" si="254"/>
        <v>42466.43</v>
      </c>
      <c r="D2752" s="19" t="str">
        <f t="shared" si="255"/>
        <v>vis</v>
      </c>
      <c r="E2752" s="47" t="e">
        <f>VLOOKUP(C2752,Active!C$21:E$693,3,FALSE)</f>
        <v>#N/A</v>
      </c>
      <c r="F2752" s="21" t="s">
        <v>9287</v>
      </c>
      <c r="G2752" s="19" t="str">
        <f t="shared" si="256"/>
        <v>42466.430</v>
      </c>
      <c r="H2752" s="15">
        <f t="shared" si="257"/>
        <v>-614</v>
      </c>
      <c r="I2752" s="48" t="s">
        <v>4190</v>
      </c>
      <c r="J2752" s="49" t="s">
        <v>4191</v>
      </c>
      <c r="K2752" s="48">
        <v>-614</v>
      </c>
      <c r="L2752" s="48" t="s">
        <v>10688</v>
      </c>
      <c r="M2752" s="49" t="s">
        <v>9369</v>
      </c>
      <c r="N2752" s="49"/>
      <c r="O2752" s="50" t="s">
        <v>7218</v>
      </c>
      <c r="P2752" s="50" t="s">
        <v>7219</v>
      </c>
    </row>
    <row r="2753" spans="1:16" ht="13.5" thickBot="1" x14ac:dyDescent="0.25">
      <c r="A2753" s="15" t="str">
        <f t="shared" si="252"/>
        <v>BAVM 28 </v>
      </c>
      <c r="B2753" s="21" t="str">
        <f t="shared" si="253"/>
        <v>I</v>
      </c>
      <c r="C2753" s="15">
        <f t="shared" si="254"/>
        <v>42466.432999999997</v>
      </c>
      <c r="D2753" s="19" t="str">
        <f t="shared" si="255"/>
        <v>vis</v>
      </c>
      <c r="E2753" s="47" t="e">
        <f>VLOOKUP(C2753,Active!C$21:E$693,3,FALSE)</f>
        <v>#N/A</v>
      </c>
      <c r="F2753" s="21" t="s">
        <v>9287</v>
      </c>
      <c r="G2753" s="19" t="str">
        <f t="shared" si="256"/>
        <v>42466.433</v>
      </c>
      <c r="H2753" s="15">
        <f t="shared" si="257"/>
        <v>-614</v>
      </c>
      <c r="I2753" s="48" t="s">
        <v>4192</v>
      </c>
      <c r="J2753" s="49" t="s">
        <v>4193</v>
      </c>
      <c r="K2753" s="48">
        <v>-614</v>
      </c>
      <c r="L2753" s="48" t="s">
        <v>10699</v>
      </c>
      <c r="M2753" s="49" t="s">
        <v>9369</v>
      </c>
      <c r="N2753" s="49"/>
      <c r="O2753" s="50" t="s">
        <v>7272</v>
      </c>
      <c r="P2753" s="51" t="s">
        <v>6755</v>
      </c>
    </row>
    <row r="2754" spans="1:16" ht="13.5" thickBot="1" x14ac:dyDescent="0.25">
      <c r="A2754" s="15" t="str">
        <f t="shared" si="252"/>
        <v>BAVM 28 </v>
      </c>
      <c r="B2754" s="21" t="str">
        <f t="shared" si="253"/>
        <v>I</v>
      </c>
      <c r="C2754" s="15">
        <f t="shared" si="254"/>
        <v>42472.408000000003</v>
      </c>
      <c r="D2754" s="19" t="str">
        <f t="shared" si="255"/>
        <v>vis</v>
      </c>
      <c r="E2754" s="47" t="e">
        <f>VLOOKUP(C2754,Active!C$21:E$693,3,FALSE)</f>
        <v>#N/A</v>
      </c>
      <c r="F2754" s="21" t="s">
        <v>9287</v>
      </c>
      <c r="G2754" s="19" t="str">
        <f t="shared" si="256"/>
        <v>42472.408</v>
      </c>
      <c r="H2754" s="15">
        <f t="shared" si="257"/>
        <v>-609</v>
      </c>
      <c r="I2754" s="48" t="s">
        <v>4196</v>
      </c>
      <c r="J2754" s="49" t="s">
        <v>4197</v>
      </c>
      <c r="K2754" s="48">
        <v>-609</v>
      </c>
      <c r="L2754" s="48" t="s">
        <v>10710</v>
      </c>
      <c r="M2754" s="49" t="s">
        <v>9369</v>
      </c>
      <c r="N2754" s="49"/>
      <c r="O2754" s="50" t="s">
        <v>3625</v>
      </c>
      <c r="P2754" s="51" t="s">
        <v>6755</v>
      </c>
    </row>
    <row r="2755" spans="1:16" ht="13.5" thickBot="1" x14ac:dyDescent="0.25">
      <c r="A2755" s="15" t="str">
        <f t="shared" si="252"/>
        <v> AVSJ 7.32 </v>
      </c>
      <c r="B2755" s="21" t="str">
        <f t="shared" si="253"/>
        <v>I</v>
      </c>
      <c r="C2755" s="15">
        <f t="shared" si="254"/>
        <v>42473.597000000002</v>
      </c>
      <c r="D2755" s="19" t="str">
        <f t="shared" si="255"/>
        <v>vis</v>
      </c>
      <c r="E2755" s="47" t="e">
        <f>VLOOKUP(C2755,Active!C$21:E$693,3,FALSE)</f>
        <v>#N/A</v>
      </c>
      <c r="F2755" s="21" t="s">
        <v>9287</v>
      </c>
      <c r="G2755" s="19" t="str">
        <f t="shared" si="256"/>
        <v>42473.597</v>
      </c>
      <c r="H2755" s="15">
        <f t="shared" si="257"/>
        <v>-608</v>
      </c>
      <c r="I2755" s="48" t="s">
        <v>4198</v>
      </c>
      <c r="J2755" s="49" t="s">
        <v>4199</v>
      </c>
      <c r="K2755" s="48">
        <v>-608</v>
      </c>
      <c r="L2755" s="48" t="s">
        <v>10615</v>
      </c>
      <c r="M2755" s="49" t="s">
        <v>9369</v>
      </c>
      <c r="N2755" s="49"/>
      <c r="O2755" s="50" t="s">
        <v>3537</v>
      </c>
      <c r="P2755" s="50" t="s">
        <v>7338</v>
      </c>
    </row>
    <row r="2756" spans="1:16" ht="13.5" thickBot="1" x14ac:dyDescent="0.25">
      <c r="A2756" s="15" t="str">
        <f t="shared" si="252"/>
        <v> AVSJ 7.32 </v>
      </c>
      <c r="B2756" s="21" t="str">
        <f t="shared" si="253"/>
        <v>I</v>
      </c>
      <c r="C2756" s="15">
        <f t="shared" si="254"/>
        <v>42473.601000000002</v>
      </c>
      <c r="D2756" s="19" t="str">
        <f t="shared" si="255"/>
        <v>vis</v>
      </c>
      <c r="E2756" s="47" t="e">
        <f>VLOOKUP(C2756,Active!C$21:E$693,3,FALSE)</f>
        <v>#N/A</v>
      </c>
      <c r="F2756" s="21" t="s">
        <v>9287</v>
      </c>
      <c r="G2756" s="19" t="str">
        <f t="shared" si="256"/>
        <v>42473.601</v>
      </c>
      <c r="H2756" s="15">
        <f t="shared" si="257"/>
        <v>-608</v>
      </c>
      <c r="I2756" s="48" t="s">
        <v>4200</v>
      </c>
      <c r="J2756" s="49" t="s">
        <v>4201</v>
      </c>
      <c r="K2756" s="48">
        <v>-608</v>
      </c>
      <c r="L2756" s="48" t="s">
        <v>10688</v>
      </c>
      <c r="M2756" s="49" t="s">
        <v>9369</v>
      </c>
      <c r="N2756" s="49"/>
      <c r="O2756" s="50" t="s">
        <v>7381</v>
      </c>
      <c r="P2756" s="50" t="s">
        <v>7338</v>
      </c>
    </row>
    <row r="2757" spans="1:16" ht="13.5" thickBot="1" x14ac:dyDescent="0.25">
      <c r="A2757" s="15" t="str">
        <f t="shared" si="252"/>
        <v> AVSJ 7.32 </v>
      </c>
      <c r="B2757" s="21" t="str">
        <f t="shared" si="253"/>
        <v>I</v>
      </c>
      <c r="C2757" s="15">
        <f t="shared" si="254"/>
        <v>42473.601999999999</v>
      </c>
      <c r="D2757" s="19" t="str">
        <f t="shared" si="255"/>
        <v>vis</v>
      </c>
      <c r="E2757" s="47" t="e">
        <f>VLOOKUP(C2757,Active!C$21:E$693,3,FALSE)</f>
        <v>#N/A</v>
      </c>
      <c r="F2757" s="21" t="s">
        <v>9287</v>
      </c>
      <c r="G2757" s="19" t="str">
        <f t="shared" si="256"/>
        <v>42473.602</v>
      </c>
      <c r="H2757" s="15">
        <f t="shared" si="257"/>
        <v>-608</v>
      </c>
      <c r="I2757" s="48" t="s">
        <v>4202</v>
      </c>
      <c r="J2757" s="49" t="s">
        <v>4203</v>
      </c>
      <c r="K2757" s="48">
        <v>-608</v>
      </c>
      <c r="L2757" s="48" t="s">
        <v>10775</v>
      </c>
      <c r="M2757" s="49" t="s">
        <v>9369</v>
      </c>
      <c r="N2757" s="49"/>
      <c r="O2757" s="50" t="s">
        <v>6067</v>
      </c>
      <c r="P2757" s="50" t="s">
        <v>7338</v>
      </c>
    </row>
    <row r="2758" spans="1:16" ht="13.5" thickBot="1" x14ac:dyDescent="0.25">
      <c r="A2758" s="15" t="str">
        <f t="shared" si="252"/>
        <v> AVSJ 7.32 </v>
      </c>
      <c r="B2758" s="21" t="str">
        <f t="shared" si="253"/>
        <v>I</v>
      </c>
      <c r="C2758" s="15">
        <f t="shared" si="254"/>
        <v>42474.8</v>
      </c>
      <c r="D2758" s="19" t="str">
        <f t="shared" si="255"/>
        <v>vis</v>
      </c>
      <c r="E2758" s="47" t="e">
        <f>VLOOKUP(C2758,Active!C$21:E$693,3,FALSE)</f>
        <v>#N/A</v>
      </c>
      <c r="F2758" s="21" t="s">
        <v>9287</v>
      </c>
      <c r="G2758" s="19" t="str">
        <f t="shared" si="256"/>
        <v>42474.800</v>
      </c>
      <c r="H2758" s="15">
        <f t="shared" si="257"/>
        <v>-607</v>
      </c>
      <c r="I2758" s="48" t="s">
        <v>4204</v>
      </c>
      <c r="J2758" s="49" t="s">
        <v>4205</v>
      </c>
      <c r="K2758" s="48">
        <v>-607</v>
      </c>
      <c r="L2758" s="48" t="s">
        <v>10760</v>
      </c>
      <c r="M2758" s="49" t="s">
        <v>9369</v>
      </c>
      <c r="N2758" s="49"/>
      <c r="O2758" s="50" t="s">
        <v>7161</v>
      </c>
      <c r="P2758" s="50" t="s">
        <v>7338</v>
      </c>
    </row>
    <row r="2759" spans="1:16" ht="13.5" thickBot="1" x14ac:dyDescent="0.25">
      <c r="A2759" s="15" t="str">
        <f t="shared" si="252"/>
        <v> MVS 7.149 </v>
      </c>
      <c r="B2759" s="21" t="str">
        <f t="shared" si="253"/>
        <v>I</v>
      </c>
      <c r="C2759" s="15">
        <f t="shared" si="254"/>
        <v>42478.38</v>
      </c>
      <c r="D2759" s="19" t="str">
        <f t="shared" si="255"/>
        <v>vis</v>
      </c>
      <c r="E2759" s="47" t="e">
        <f>VLOOKUP(C2759,Active!C$21:E$693,3,FALSE)</f>
        <v>#N/A</v>
      </c>
      <c r="F2759" s="21" t="s">
        <v>9287</v>
      </c>
      <c r="G2759" s="19" t="str">
        <f t="shared" si="256"/>
        <v>42478.380</v>
      </c>
      <c r="H2759" s="15">
        <f t="shared" si="257"/>
        <v>-604</v>
      </c>
      <c r="I2759" s="48" t="s">
        <v>4208</v>
      </c>
      <c r="J2759" s="49" t="s">
        <v>4209</v>
      </c>
      <c r="K2759" s="48">
        <v>-604</v>
      </c>
      <c r="L2759" s="48" t="s">
        <v>10734</v>
      </c>
      <c r="M2759" s="49" t="s">
        <v>9369</v>
      </c>
      <c r="N2759" s="49"/>
      <c r="O2759" s="50" t="s">
        <v>7218</v>
      </c>
      <c r="P2759" s="50" t="s">
        <v>7219</v>
      </c>
    </row>
    <row r="2760" spans="1:16" ht="13.5" thickBot="1" x14ac:dyDescent="0.25">
      <c r="A2760" s="15" t="str">
        <f t="shared" si="252"/>
        <v> MVS 7.149 </v>
      </c>
      <c r="B2760" s="21" t="str">
        <f t="shared" si="253"/>
        <v>I</v>
      </c>
      <c r="C2760" s="15">
        <f t="shared" si="254"/>
        <v>42478.383000000002</v>
      </c>
      <c r="D2760" s="19" t="str">
        <f t="shared" si="255"/>
        <v>vis</v>
      </c>
      <c r="E2760" s="47" t="e">
        <f>VLOOKUP(C2760,Active!C$21:E$693,3,FALSE)</f>
        <v>#N/A</v>
      </c>
      <c r="F2760" s="21" t="s">
        <v>9287</v>
      </c>
      <c r="G2760" s="19" t="str">
        <f t="shared" si="256"/>
        <v>42478.383</v>
      </c>
      <c r="H2760" s="15">
        <f t="shared" si="257"/>
        <v>-604</v>
      </c>
      <c r="I2760" s="48" t="s">
        <v>4210</v>
      </c>
      <c r="J2760" s="49" t="s">
        <v>4211</v>
      </c>
      <c r="K2760" s="48">
        <v>-604</v>
      </c>
      <c r="L2760" s="48" t="s">
        <v>10775</v>
      </c>
      <c r="M2760" s="49" t="s">
        <v>9369</v>
      </c>
      <c r="N2760" s="49"/>
      <c r="O2760" s="50" t="s">
        <v>7222</v>
      </c>
      <c r="P2760" s="50" t="s">
        <v>7219</v>
      </c>
    </row>
    <row r="2761" spans="1:16" ht="13.5" thickBot="1" x14ac:dyDescent="0.25">
      <c r="A2761" s="15" t="str">
        <f t="shared" si="252"/>
        <v> AVSJ 7.32 </v>
      </c>
      <c r="B2761" s="21" t="str">
        <f t="shared" si="253"/>
        <v>I</v>
      </c>
      <c r="C2761" s="15">
        <f t="shared" si="254"/>
        <v>42479.578000000001</v>
      </c>
      <c r="D2761" s="19" t="str">
        <f t="shared" si="255"/>
        <v>vis</v>
      </c>
      <c r="E2761" s="47" t="e">
        <f>VLOOKUP(C2761,Active!C$21:E$693,3,FALSE)</f>
        <v>#N/A</v>
      </c>
      <c r="F2761" s="21" t="s">
        <v>9287</v>
      </c>
      <c r="G2761" s="19" t="str">
        <f t="shared" si="256"/>
        <v>42479.578</v>
      </c>
      <c r="H2761" s="15">
        <f t="shared" si="257"/>
        <v>-603</v>
      </c>
      <c r="I2761" s="48" t="s">
        <v>4212</v>
      </c>
      <c r="J2761" s="49" t="s">
        <v>4213</v>
      </c>
      <c r="K2761" s="48">
        <v>-603</v>
      </c>
      <c r="L2761" s="48" t="s">
        <v>10775</v>
      </c>
      <c r="M2761" s="49" t="s">
        <v>9369</v>
      </c>
      <c r="N2761" s="49"/>
      <c r="O2761" s="50" t="s">
        <v>7263</v>
      </c>
      <c r="P2761" s="50" t="s">
        <v>7338</v>
      </c>
    </row>
    <row r="2762" spans="1:16" ht="13.5" thickBot="1" x14ac:dyDescent="0.25">
      <c r="A2762" s="15" t="str">
        <f t="shared" si="252"/>
        <v> AVSJ 7.32 </v>
      </c>
      <c r="B2762" s="21" t="str">
        <f t="shared" si="253"/>
        <v>I</v>
      </c>
      <c r="C2762" s="15">
        <f t="shared" si="254"/>
        <v>42480.762999999999</v>
      </c>
      <c r="D2762" s="19" t="str">
        <f t="shared" si="255"/>
        <v>vis</v>
      </c>
      <c r="E2762" s="47" t="e">
        <f>VLOOKUP(C2762,Active!C$21:E$693,3,FALSE)</f>
        <v>#N/A</v>
      </c>
      <c r="F2762" s="21" t="s">
        <v>9287</v>
      </c>
      <c r="G2762" s="19" t="str">
        <f t="shared" si="256"/>
        <v>42480.763</v>
      </c>
      <c r="H2762" s="15">
        <f t="shared" si="257"/>
        <v>-602</v>
      </c>
      <c r="I2762" s="48" t="s">
        <v>4214</v>
      </c>
      <c r="J2762" s="49" t="s">
        <v>4215</v>
      </c>
      <c r="K2762" s="48">
        <v>-602</v>
      </c>
      <c r="L2762" s="48" t="s">
        <v>10631</v>
      </c>
      <c r="M2762" s="49" t="s">
        <v>9369</v>
      </c>
      <c r="N2762" s="49"/>
      <c r="O2762" s="50" t="s">
        <v>7381</v>
      </c>
      <c r="P2762" s="50" t="s">
        <v>7338</v>
      </c>
    </row>
    <row r="2763" spans="1:16" ht="13.5" thickBot="1" x14ac:dyDescent="0.25">
      <c r="A2763" s="15" t="str">
        <f t="shared" ref="A2763:A2826" si="258">P2763</f>
        <v> AVSJ 7.32 </v>
      </c>
      <c r="B2763" s="21" t="str">
        <f t="shared" ref="B2763:B2826" si="259">IF(H2763=INT(H2763),"I","II")</f>
        <v>I</v>
      </c>
      <c r="C2763" s="15">
        <f t="shared" ref="C2763:C2826" si="260">1*G2763</f>
        <v>42486.739000000001</v>
      </c>
      <c r="D2763" s="19" t="str">
        <f t="shared" ref="D2763:D2826" si="261">VLOOKUP(F2763,I$1:J$5,2,FALSE)</f>
        <v>vis</v>
      </c>
      <c r="E2763" s="47" t="e">
        <f>VLOOKUP(C2763,Active!C$21:E$693,3,FALSE)</f>
        <v>#N/A</v>
      </c>
      <c r="F2763" s="21" t="s">
        <v>9287</v>
      </c>
      <c r="G2763" s="19" t="str">
        <f t="shared" ref="G2763:G2826" si="262">MID(I2763,3,LEN(I2763)-3)</f>
        <v>42486.739</v>
      </c>
      <c r="H2763" s="15">
        <f t="shared" ref="H2763:H2826" si="263">1*K2763</f>
        <v>-597</v>
      </c>
      <c r="I2763" s="48" t="s">
        <v>4216</v>
      </c>
      <c r="J2763" s="49" t="s">
        <v>4217</v>
      </c>
      <c r="K2763" s="48">
        <v>-597</v>
      </c>
      <c r="L2763" s="48" t="s">
        <v>10631</v>
      </c>
      <c r="M2763" s="49" t="s">
        <v>9369</v>
      </c>
      <c r="N2763" s="49"/>
      <c r="O2763" s="50" t="s">
        <v>7381</v>
      </c>
      <c r="P2763" s="50" t="s">
        <v>7338</v>
      </c>
    </row>
    <row r="2764" spans="1:16" ht="13.5" thickBot="1" x14ac:dyDescent="0.25">
      <c r="A2764" s="15" t="str">
        <f t="shared" si="258"/>
        <v> AVSJ 7.32 </v>
      </c>
      <c r="B2764" s="21" t="str">
        <f t="shared" si="259"/>
        <v>I</v>
      </c>
      <c r="C2764" s="15">
        <f t="shared" si="260"/>
        <v>42486.743999999999</v>
      </c>
      <c r="D2764" s="19" t="str">
        <f t="shared" si="261"/>
        <v>vis</v>
      </c>
      <c r="E2764" s="47" t="e">
        <f>VLOOKUP(C2764,Active!C$21:E$693,3,FALSE)</f>
        <v>#N/A</v>
      </c>
      <c r="F2764" s="21" t="s">
        <v>9287</v>
      </c>
      <c r="G2764" s="19" t="str">
        <f t="shared" si="262"/>
        <v>42486.744</v>
      </c>
      <c r="H2764" s="15">
        <f t="shared" si="263"/>
        <v>-597</v>
      </c>
      <c r="I2764" s="48" t="s">
        <v>4218</v>
      </c>
      <c r="J2764" s="49" t="s">
        <v>4219</v>
      </c>
      <c r="K2764" s="48">
        <v>-597</v>
      </c>
      <c r="L2764" s="48" t="s">
        <v>10817</v>
      </c>
      <c r="M2764" s="49" t="s">
        <v>9369</v>
      </c>
      <c r="N2764" s="49"/>
      <c r="O2764" s="50" t="s">
        <v>4220</v>
      </c>
      <c r="P2764" s="50" t="s">
        <v>7338</v>
      </c>
    </row>
    <row r="2765" spans="1:16" ht="13.5" thickBot="1" x14ac:dyDescent="0.25">
      <c r="A2765" s="15" t="str">
        <f t="shared" si="258"/>
        <v> AVSJ 7.32 </v>
      </c>
      <c r="B2765" s="21" t="str">
        <f t="shared" si="259"/>
        <v>I</v>
      </c>
      <c r="C2765" s="15">
        <f t="shared" si="260"/>
        <v>42504.675999999999</v>
      </c>
      <c r="D2765" s="19" t="str">
        <f t="shared" si="261"/>
        <v>vis</v>
      </c>
      <c r="E2765" s="47" t="e">
        <f>VLOOKUP(C2765,Active!C$21:E$693,3,FALSE)</f>
        <v>#N/A</v>
      </c>
      <c r="F2765" s="21" t="s">
        <v>9287</v>
      </c>
      <c r="G2765" s="19" t="str">
        <f t="shared" si="262"/>
        <v>42504.676</v>
      </c>
      <c r="H2765" s="15">
        <f t="shared" si="263"/>
        <v>-582</v>
      </c>
      <c r="I2765" s="48" t="s">
        <v>4225</v>
      </c>
      <c r="J2765" s="49" t="s">
        <v>4226</v>
      </c>
      <c r="K2765" s="48">
        <v>-582</v>
      </c>
      <c r="L2765" s="48" t="s">
        <v>10734</v>
      </c>
      <c r="M2765" s="49" t="s">
        <v>9369</v>
      </c>
      <c r="N2765" s="49"/>
      <c r="O2765" s="50" t="s">
        <v>11401</v>
      </c>
      <c r="P2765" s="50" t="s">
        <v>7338</v>
      </c>
    </row>
    <row r="2766" spans="1:16" ht="13.5" thickBot="1" x14ac:dyDescent="0.25">
      <c r="A2766" s="15" t="str">
        <f t="shared" si="258"/>
        <v>IBVS 1249 </v>
      </c>
      <c r="B2766" s="21" t="str">
        <f t="shared" si="259"/>
        <v>I</v>
      </c>
      <c r="C2766" s="15">
        <f t="shared" si="260"/>
        <v>42510.654999999999</v>
      </c>
      <c r="D2766" s="19" t="str">
        <f t="shared" si="261"/>
        <v>vis</v>
      </c>
      <c r="E2766" s="47" t="e">
        <f>VLOOKUP(C2766,Active!C$21:E$693,3,FALSE)</f>
        <v>#N/A</v>
      </c>
      <c r="F2766" s="21" t="s">
        <v>9287</v>
      </c>
      <c r="G2766" s="19" t="str">
        <f t="shared" si="262"/>
        <v>42510.655</v>
      </c>
      <c r="H2766" s="15">
        <f t="shared" si="263"/>
        <v>-577</v>
      </c>
      <c r="I2766" s="48" t="s">
        <v>4232</v>
      </c>
      <c r="J2766" s="49" t="s">
        <v>4233</v>
      </c>
      <c r="K2766" s="48">
        <v>-577</v>
      </c>
      <c r="L2766" s="48" t="s">
        <v>10775</v>
      </c>
      <c r="M2766" s="49" t="s">
        <v>9369</v>
      </c>
      <c r="N2766" s="49"/>
      <c r="O2766" s="50" t="s">
        <v>7151</v>
      </c>
      <c r="P2766" s="51" t="s">
        <v>7433</v>
      </c>
    </row>
    <row r="2767" spans="1:16" ht="13.5" thickBot="1" x14ac:dyDescent="0.25">
      <c r="A2767" s="15" t="str">
        <f t="shared" si="258"/>
        <v> ALGL 35 </v>
      </c>
      <c r="B2767" s="21" t="str">
        <f t="shared" si="259"/>
        <v>I</v>
      </c>
      <c r="C2767" s="15">
        <f t="shared" si="260"/>
        <v>42533.358</v>
      </c>
      <c r="D2767" s="19" t="str">
        <f t="shared" si="261"/>
        <v>vis</v>
      </c>
      <c r="E2767" s="47" t="e">
        <f>VLOOKUP(C2767,Active!C$21:E$693,3,FALSE)</f>
        <v>#N/A</v>
      </c>
      <c r="F2767" s="21" t="s">
        <v>9287</v>
      </c>
      <c r="G2767" s="19" t="str">
        <f t="shared" si="262"/>
        <v>42533.358</v>
      </c>
      <c r="H2767" s="15">
        <f t="shared" si="263"/>
        <v>-558</v>
      </c>
      <c r="I2767" s="48" t="s">
        <v>4243</v>
      </c>
      <c r="J2767" s="49" t="s">
        <v>4244</v>
      </c>
      <c r="K2767" s="48">
        <v>-558</v>
      </c>
      <c r="L2767" s="48" t="s">
        <v>10634</v>
      </c>
      <c r="M2767" s="49" t="s">
        <v>9369</v>
      </c>
      <c r="N2767" s="49"/>
      <c r="O2767" s="50" t="s">
        <v>7318</v>
      </c>
      <c r="P2767" s="50" t="s">
        <v>3725</v>
      </c>
    </row>
    <row r="2768" spans="1:16" ht="13.5" thickBot="1" x14ac:dyDescent="0.25">
      <c r="A2768" s="15" t="str">
        <f t="shared" si="258"/>
        <v> AVSJ 7.32 </v>
      </c>
      <c r="B2768" s="21" t="str">
        <f t="shared" si="259"/>
        <v>I</v>
      </c>
      <c r="C2768" s="15">
        <f t="shared" si="260"/>
        <v>42565.641000000003</v>
      </c>
      <c r="D2768" s="19" t="str">
        <f t="shared" si="261"/>
        <v>vis</v>
      </c>
      <c r="E2768" s="47" t="e">
        <f>VLOOKUP(C2768,Active!C$21:E$693,3,FALSE)</f>
        <v>#N/A</v>
      </c>
      <c r="F2768" s="21" t="s">
        <v>9287</v>
      </c>
      <c r="G2768" s="19" t="str">
        <f t="shared" si="262"/>
        <v>42565.641</v>
      </c>
      <c r="H2768" s="15">
        <f t="shared" si="263"/>
        <v>-531</v>
      </c>
      <c r="I2768" s="48" t="s">
        <v>4252</v>
      </c>
      <c r="J2768" s="49" t="s">
        <v>4253</v>
      </c>
      <c r="K2768" s="48">
        <v>-531</v>
      </c>
      <c r="L2768" s="48" t="s">
        <v>10843</v>
      </c>
      <c r="M2768" s="49" t="s">
        <v>9369</v>
      </c>
      <c r="N2768" s="49"/>
      <c r="O2768" s="50" t="s">
        <v>7381</v>
      </c>
      <c r="P2768" s="50" t="s">
        <v>7338</v>
      </c>
    </row>
    <row r="2769" spans="1:16" ht="13.5" thickBot="1" x14ac:dyDescent="0.25">
      <c r="A2769" s="15" t="str">
        <f t="shared" si="258"/>
        <v> MVS 7.149 </v>
      </c>
      <c r="B2769" s="21" t="str">
        <f t="shared" si="259"/>
        <v>I</v>
      </c>
      <c r="C2769" s="15">
        <f t="shared" si="260"/>
        <v>42570.409</v>
      </c>
      <c r="D2769" s="19" t="str">
        <f t="shared" si="261"/>
        <v>vis</v>
      </c>
      <c r="E2769" s="47" t="e">
        <f>VLOOKUP(C2769,Active!C$21:E$693,3,FALSE)</f>
        <v>#N/A</v>
      </c>
      <c r="F2769" s="21" t="s">
        <v>9287</v>
      </c>
      <c r="G2769" s="19" t="str">
        <f t="shared" si="262"/>
        <v>42570.409</v>
      </c>
      <c r="H2769" s="15">
        <f t="shared" si="263"/>
        <v>-527</v>
      </c>
      <c r="I2769" s="48" t="s">
        <v>4254</v>
      </c>
      <c r="J2769" s="49" t="s">
        <v>4255</v>
      </c>
      <c r="K2769" s="48">
        <v>-527</v>
      </c>
      <c r="L2769" s="48" t="s">
        <v>7644</v>
      </c>
      <c r="M2769" s="49" t="s">
        <v>9369</v>
      </c>
      <c r="N2769" s="49"/>
      <c r="O2769" s="50" t="s">
        <v>7222</v>
      </c>
      <c r="P2769" s="50" t="s">
        <v>7219</v>
      </c>
    </row>
    <row r="2770" spans="1:16" ht="13.5" thickBot="1" x14ac:dyDescent="0.25">
      <c r="A2770" s="15" t="str">
        <f t="shared" si="258"/>
        <v> MVS 7.149 </v>
      </c>
      <c r="B2770" s="21" t="str">
        <f t="shared" si="259"/>
        <v>I</v>
      </c>
      <c r="C2770" s="15">
        <f t="shared" si="260"/>
        <v>42570.413</v>
      </c>
      <c r="D2770" s="19" t="str">
        <f t="shared" si="261"/>
        <v>vis</v>
      </c>
      <c r="E2770" s="47" t="e">
        <f>VLOOKUP(C2770,Active!C$21:E$693,3,FALSE)</f>
        <v>#N/A</v>
      </c>
      <c r="F2770" s="21" t="s">
        <v>9287</v>
      </c>
      <c r="G2770" s="19" t="str">
        <f t="shared" si="262"/>
        <v>42570.413</v>
      </c>
      <c r="H2770" s="15">
        <f t="shared" si="263"/>
        <v>-527</v>
      </c>
      <c r="I2770" s="48" t="s">
        <v>4256</v>
      </c>
      <c r="J2770" s="49" t="s">
        <v>4257</v>
      </c>
      <c r="K2770" s="48">
        <v>-527</v>
      </c>
      <c r="L2770" s="48" t="s">
        <v>10685</v>
      </c>
      <c r="M2770" s="49" t="s">
        <v>9369</v>
      </c>
      <c r="N2770" s="49"/>
      <c r="O2770" s="50" t="s">
        <v>7218</v>
      </c>
      <c r="P2770" s="50" t="s">
        <v>7219</v>
      </c>
    </row>
    <row r="2771" spans="1:16" ht="13.5" thickBot="1" x14ac:dyDescent="0.25">
      <c r="A2771" s="15" t="str">
        <f t="shared" si="258"/>
        <v> PZP 3.338 </v>
      </c>
      <c r="B2771" s="21" t="str">
        <f t="shared" si="259"/>
        <v>I</v>
      </c>
      <c r="C2771" s="15">
        <f t="shared" si="260"/>
        <v>42600.296999999999</v>
      </c>
      <c r="D2771" s="19" t="str">
        <f t="shared" si="261"/>
        <v>vis</v>
      </c>
      <c r="E2771" s="47" t="e">
        <f>VLOOKUP(C2771,Active!C$21:E$693,3,FALSE)</f>
        <v>#N/A</v>
      </c>
      <c r="F2771" s="21" t="s">
        <v>9287</v>
      </c>
      <c r="G2771" s="19" t="str">
        <f t="shared" si="262"/>
        <v>42600.297</v>
      </c>
      <c r="H2771" s="15">
        <f t="shared" si="263"/>
        <v>-502</v>
      </c>
      <c r="I2771" s="48" t="s">
        <v>4275</v>
      </c>
      <c r="J2771" s="49" t="s">
        <v>4276</v>
      </c>
      <c r="K2771" s="48">
        <v>-502</v>
      </c>
      <c r="L2771" s="48" t="s">
        <v>10688</v>
      </c>
      <c r="M2771" s="49" t="s">
        <v>9369</v>
      </c>
      <c r="N2771" s="49"/>
      <c r="O2771" s="50" t="s">
        <v>5933</v>
      </c>
      <c r="P2771" s="50" t="s">
        <v>5934</v>
      </c>
    </row>
    <row r="2772" spans="1:16" ht="13.5" thickBot="1" x14ac:dyDescent="0.25">
      <c r="A2772" s="15" t="str">
        <f t="shared" si="258"/>
        <v>BAVM 29 </v>
      </c>
      <c r="B2772" s="21" t="str">
        <f t="shared" si="259"/>
        <v>I</v>
      </c>
      <c r="C2772" s="15">
        <f t="shared" si="260"/>
        <v>42601.483</v>
      </c>
      <c r="D2772" s="19" t="str">
        <f t="shared" si="261"/>
        <v>vis</v>
      </c>
      <c r="E2772" s="47" t="e">
        <f>VLOOKUP(C2772,Active!C$21:E$693,3,FALSE)</f>
        <v>#N/A</v>
      </c>
      <c r="F2772" s="21" t="s">
        <v>9287</v>
      </c>
      <c r="G2772" s="19" t="str">
        <f t="shared" si="262"/>
        <v>42601.483</v>
      </c>
      <c r="H2772" s="15">
        <f t="shared" si="263"/>
        <v>-501</v>
      </c>
      <c r="I2772" s="48" t="s">
        <v>4277</v>
      </c>
      <c r="J2772" s="49" t="s">
        <v>4278</v>
      </c>
      <c r="K2772" s="48">
        <v>-501</v>
      </c>
      <c r="L2772" s="48" t="s">
        <v>10631</v>
      </c>
      <c r="M2772" s="49" t="s">
        <v>9369</v>
      </c>
      <c r="N2772" s="49"/>
      <c r="O2772" s="50" t="s">
        <v>4279</v>
      </c>
      <c r="P2772" s="51" t="s">
        <v>7371</v>
      </c>
    </row>
    <row r="2773" spans="1:16" ht="13.5" thickBot="1" x14ac:dyDescent="0.25">
      <c r="A2773" s="15" t="str">
        <f t="shared" si="258"/>
        <v> MVS 7.149 </v>
      </c>
      <c r="B2773" s="21" t="str">
        <f t="shared" si="259"/>
        <v>I</v>
      </c>
      <c r="C2773" s="15">
        <f t="shared" si="260"/>
        <v>42601.487999999998</v>
      </c>
      <c r="D2773" s="19" t="str">
        <f t="shared" si="261"/>
        <v>vis</v>
      </c>
      <c r="E2773" s="47" t="e">
        <f>VLOOKUP(C2773,Active!C$21:E$693,3,FALSE)</f>
        <v>#N/A</v>
      </c>
      <c r="F2773" s="21" t="s">
        <v>9287</v>
      </c>
      <c r="G2773" s="19" t="str">
        <f t="shared" si="262"/>
        <v>42601.488</v>
      </c>
      <c r="H2773" s="15">
        <f t="shared" si="263"/>
        <v>-501</v>
      </c>
      <c r="I2773" s="48" t="s">
        <v>4282</v>
      </c>
      <c r="J2773" s="49" t="s">
        <v>4283</v>
      </c>
      <c r="K2773" s="48">
        <v>-501</v>
      </c>
      <c r="L2773" s="48" t="s">
        <v>10817</v>
      </c>
      <c r="M2773" s="49" t="s">
        <v>9369</v>
      </c>
      <c r="N2773" s="49"/>
      <c r="O2773" s="50" t="s">
        <v>7218</v>
      </c>
      <c r="P2773" s="50" t="s">
        <v>7219</v>
      </c>
    </row>
    <row r="2774" spans="1:16" ht="13.5" thickBot="1" x14ac:dyDescent="0.25">
      <c r="A2774" s="15" t="str">
        <f t="shared" si="258"/>
        <v> PZP 3.338 </v>
      </c>
      <c r="B2774" s="21" t="str">
        <f t="shared" si="259"/>
        <v>I</v>
      </c>
      <c r="C2774" s="15">
        <f t="shared" si="260"/>
        <v>42618.228999999999</v>
      </c>
      <c r="D2774" s="19" t="str">
        <f t="shared" si="261"/>
        <v>vis</v>
      </c>
      <c r="E2774" s="47" t="e">
        <f>VLOOKUP(C2774,Active!C$21:E$693,3,FALSE)</f>
        <v>#N/A</v>
      </c>
      <c r="F2774" s="21" t="s">
        <v>9287</v>
      </c>
      <c r="G2774" s="19" t="str">
        <f t="shared" si="262"/>
        <v>42618.229</v>
      </c>
      <c r="H2774" s="15">
        <f t="shared" si="263"/>
        <v>-487</v>
      </c>
      <c r="I2774" s="48" t="s">
        <v>4314</v>
      </c>
      <c r="J2774" s="49" t="s">
        <v>4315</v>
      </c>
      <c r="K2774" s="48">
        <v>-487</v>
      </c>
      <c r="L2774" s="48" t="s">
        <v>10699</v>
      </c>
      <c r="M2774" s="49" t="s">
        <v>9369</v>
      </c>
      <c r="N2774" s="49"/>
      <c r="O2774" s="50" t="s">
        <v>5933</v>
      </c>
      <c r="P2774" s="50" t="s">
        <v>5934</v>
      </c>
    </row>
    <row r="2775" spans="1:16" ht="13.5" thickBot="1" x14ac:dyDescent="0.25">
      <c r="A2775" s="15" t="str">
        <f t="shared" si="258"/>
        <v> AVSJ 7.32 </v>
      </c>
      <c r="B2775" s="21" t="str">
        <f t="shared" si="259"/>
        <v>I</v>
      </c>
      <c r="C2775" s="15">
        <f t="shared" si="260"/>
        <v>42620.614000000001</v>
      </c>
      <c r="D2775" s="19" t="str">
        <f t="shared" si="261"/>
        <v>vis</v>
      </c>
      <c r="E2775" s="47" t="e">
        <f>VLOOKUP(C2775,Active!C$21:E$693,3,FALSE)</f>
        <v>#N/A</v>
      </c>
      <c r="F2775" s="21" t="s">
        <v>9287</v>
      </c>
      <c r="G2775" s="19" t="str">
        <f t="shared" si="262"/>
        <v>42620.614</v>
      </c>
      <c r="H2775" s="15">
        <f t="shared" si="263"/>
        <v>-485</v>
      </c>
      <c r="I2775" s="48" t="s">
        <v>4322</v>
      </c>
      <c r="J2775" s="49" t="s">
        <v>4323</v>
      </c>
      <c r="K2775" s="48">
        <v>-485</v>
      </c>
      <c r="L2775" s="48" t="s">
        <v>10685</v>
      </c>
      <c r="M2775" s="49" t="s">
        <v>9369</v>
      </c>
      <c r="N2775" s="49"/>
      <c r="O2775" s="50" t="s">
        <v>6849</v>
      </c>
      <c r="P2775" s="50" t="s">
        <v>7338</v>
      </c>
    </row>
    <row r="2776" spans="1:16" ht="13.5" thickBot="1" x14ac:dyDescent="0.25">
      <c r="A2776" s="15" t="str">
        <f t="shared" si="258"/>
        <v> AVSJ 7.32 </v>
      </c>
      <c r="B2776" s="21" t="str">
        <f t="shared" si="259"/>
        <v>I</v>
      </c>
      <c r="C2776" s="15">
        <f t="shared" si="260"/>
        <v>42627.794999999998</v>
      </c>
      <c r="D2776" s="19" t="str">
        <f t="shared" si="261"/>
        <v>vis</v>
      </c>
      <c r="E2776" s="47" t="e">
        <f>VLOOKUP(C2776,Active!C$21:E$693,3,FALSE)</f>
        <v>#N/A</v>
      </c>
      <c r="F2776" s="21" t="s">
        <v>9287</v>
      </c>
      <c r="G2776" s="19" t="str">
        <f t="shared" si="262"/>
        <v>42627.795</v>
      </c>
      <c r="H2776" s="15">
        <f t="shared" si="263"/>
        <v>-479</v>
      </c>
      <c r="I2776" s="48" t="s">
        <v>4328</v>
      </c>
      <c r="J2776" s="49" t="s">
        <v>4329</v>
      </c>
      <c r="K2776" s="48">
        <v>-479</v>
      </c>
      <c r="L2776" s="48" t="s">
        <v>6911</v>
      </c>
      <c r="M2776" s="49" t="s">
        <v>9369</v>
      </c>
      <c r="N2776" s="49"/>
      <c r="O2776" s="50" t="s">
        <v>4330</v>
      </c>
      <c r="P2776" s="50" t="s">
        <v>7338</v>
      </c>
    </row>
    <row r="2777" spans="1:16" ht="13.5" thickBot="1" x14ac:dyDescent="0.25">
      <c r="A2777" s="15" t="str">
        <f t="shared" si="258"/>
        <v> MVS 7.149 </v>
      </c>
      <c r="B2777" s="21" t="str">
        <f t="shared" si="259"/>
        <v>I</v>
      </c>
      <c r="C2777" s="15">
        <f t="shared" si="260"/>
        <v>42631.377</v>
      </c>
      <c r="D2777" s="19" t="str">
        <f t="shared" si="261"/>
        <v>vis</v>
      </c>
      <c r="E2777" s="47" t="e">
        <f>VLOOKUP(C2777,Active!C$21:E$693,3,FALSE)</f>
        <v>#N/A</v>
      </c>
      <c r="F2777" s="21" t="s">
        <v>9287</v>
      </c>
      <c r="G2777" s="19" t="str">
        <f t="shared" si="262"/>
        <v>42631.377</v>
      </c>
      <c r="H2777" s="15">
        <f t="shared" si="263"/>
        <v>-476</v>
      </c>
      <c r="I2777" s="48" t="s">
        <v>4333</v>
      </c>
      <c r="J2777" s="49" t="s">
        <v>4334</v>
      </c>
      <c r="K2777" s="48">
        <v>-476</v>
      </c>
      <c r="L2777" s="48" t="s">
        <v>10699</v>
      </c>
      <c r="M2777" s="49" t="s">
        <v>9369</v>
      </c>
      <c r="N2777" s="49"/>
      <c r="O2777" s="50" t="s">
        <v>7218</v>
      </c>
      <c r="P2777" s="50" t="s">
        <v>7219</v>
      </c>
    </row>
    <row r="2778" spans="1:16" ht="13.5" thickBot="1" x14ac:dyDescent="0.25">
      <c r="A2778" s="15" t="str">
        <f t="shared" si="258"/>
        <v>IBVS 1478 </v>
      </c>
      <c r="B2778" s="21" t="str">
        <f t="shared" si="259"/>
        <v>I</v>
      </c>
      <c r="C2778" s="15">
        <f t="shared" si="260"/>
        <v>42633.761700000003</v>
      </c>
      <c r="D2778" s="19" t="str">
        <f t="shared" si="261"/>
        <v>vis</v>
      </c>
      <c r="E2778" s="47" t="e">
        <f>VLOOKUP(C2778,Active!C$21:E$693,3,FALSE)</f>
        <v>#N/A</v>
      </c>
      <c r="F2778" s="21" t="s">
        <v>9287</v>
      </c>
      <c r="G2778" s="19" t="str">
        <f t="shared" si="262"/>
        <v>42633.7617</v>
      </c>
      <c r="H2778" s="15">
        <f t="shared" si="263"/>
        <v>-474</v>
      </c>
      <c r="I2778" s="48" t="s">
        <v>4346</v>
      </c>
      <c r="J2778" s="49" t="s">
        <v>4347</v>
      </c>
      <c r="K2778" s="48">
        <v>-474</v>
      </c>
      <c r="L2778" s="48" t="s">
        <v>3647</v>
      </c>
      <c r="M2778" s="49" t="s">
        <v>10601</v>
      </c>
      <c r="N2778" s="49" t="s">
        <v>10602</v>
      </c>
      <c r="O2778" s="50" t="s">
        <v>3603</v>
      </c>
      <c r="P2778" s="51" t="s">
        <v>4348</v>
      </c>
    </row>
    <row r="2779" spans="1:16" ht="13.5" thickBot="1" x14ac:dyDescent="0.25">
      <c r="A2779" s="15" t="str">
        <f t="shared" si="258"/>
        <v> AVSJ 7.32 </v>
      </c>
      <c r="B2779" s="21" t="str">
        <f t="shared" si="259"/>
        <v>I</v>
      </c>
      <c r="C2779" s="15">
        <f t="shared" si="260"/>
        <v>42633.764000000003</v>
      </c>
      <c r="D2779" s="19" t="str">
        <f t="shared" si="261"/>
        <v>vis</v>
      </c>
      <c r="E2779" s="47" t="e">
        <f>VLOOKUP(C2779,Active!C$21:E$693,3,FALSE)</f>
        <v>#N/A</v>
      </c>
      <c r="F2779" s="21" t="s">
        <v>9287</v>
      </c>
      <c r="G2779" s="19" t="str">
        <f t="shared" si="262"/>
        <v>42633.764</v>
      </c>
      <c r="H2779" s="15">
        <f t="shared" si="263"/>
        <v>-474</v>
      </c>
      <c r="I2779" s="48" t="s">
        <v>4349</v>
      </c>
      <c r="J2779" s="49" t="s">
        <v>4350</v>
      </c>
      <c r="K2779" s="48">
        <v>-474</v>
      </c>
      <c r="L2779" s="48" t="s">
        <v>10688</v>
      </c>
      <c r="M2779" s="49" t="s">
        <v>9369</v>
      </c>
      <c r="N2779" s="49"/>
      <c r="O2779" s="50" t="s">
        <v>11401</v>
      </c>
      <c r="P2779" s="50" t="s">
        <v>7338</v>
      </c>
    </row>
    <row r="2780" spans="1:16" ht="13.5" thickBot="1" x14ac:dyDescent="0.25">
      <c r="A2780" s="15" t="str">
        <f t="shared" si="258"/>
        <v> PZP 3.338 </v>
      </c>
      <c r="B2780" s="21" t="str">
        <f t="shared" si="259"/>
        <v>I</v>
      </c>
      <c r="C2780" s="15">
        <f t="shared" si="260"/>
        <v>42636.152000000002</v>
      </c>
      <c r="D2780" s="19" t="str">
        <f t="shared" si="261"/>
        <v>vis</v>
      </c>
      <c r="E2780" s="47" t="e">
        <f>VLOOKUP(C2780,Active!C$21:E$693,3,FALSE)</f>
        <v>#N/A</v>
      </c>
      <c r="F2780" s="21" t="s">
        <v>9287</v>
      </c>
      <c r="G2780" s="19" t="str">
        <f t="shared" si="262"/>
        <v>42636.152</v>
      </c>
      <c r="H2780" s="15">
        <f t="shared" si="263"/>
        <v>-472</v>
      </c>
      <c r="I2780" s="48" t="s">
        <v>4351</v>
      </c>
      <c r="J2780" s="49" t="s">
        <v>4352</v>
      </c>
      <c r="K2780" s="48">
        <v>-472</v>
      </c>
      <c r="L2780" s="48" t="s">
        <v>10685</v>
      </c>
      <c r="M2780" s="49" t="s">
        <v>9369</v>
      </c>
      <c r="N2780" s="49"/>
      <c r="O2780" s="50" t="s">
        <v>5933</v>
      </c>
      <c r="P2780" s="50" t="s">
        <v>5934</v>
      </c>
    </row>
    <row r="2781" spans="1:16" ht="13.5" thickBot="1" x14ac:dyDescent="0.25">
      <c r="A2781" s="15" t="str">
        <f t="shared" si="258"/>
        <v> PZP 3.338 </v>
      </c>
      <c r="B2781" s="21" t="str">
        <f t="shared" si="259"/>
        <v>I</v>
      </c>
      <c r="C2781" s="15">
        <f t="shared" si="260"/>
        <v>42637.351000000002</v>
      </c>
      <c r="D2781" s="19" t="str">
        <f t="shared" si="261"/>
        <v>vis</v>
      </c>
      <c r="E2781" s="47" t="e">
        <f>VLOOKUP(C2781,Active!C$21:E$693,3,FALSE)</f>
        <v>#N/A</v>
      </c>
      <c r="F2781" s="21" t="s">
        <v>9287</v>
      </c>
      <c r="G2781" s="19" t="str">
        <f t="shared" si="262"/>
        <v>42637.351</v>
      </c>
      <c r="H2781" s="15">
        <f t="shared" si="263"/>
        <v>-471</v>
      </c>
      <c r="I2781" s="48" t="s">
        <v>4353</v>
      </c>
      <c r="J2781" s="49" t="s">
        <v>4354</v>
      </c>
      <c r="K2781" s="48">
        <v>-471</v>
      </c>
      <c r="L2781" s="48" t="s">
        <v>10775</v>
      </c>
      <c r="M2781" s="49" t="s">
        <v>9369</v>
      </c>
      <c r="N2781" s="49"/>
      <c r="O2781" s="50" t="s">
        <v>5933</v>
      </c>
      <c r="P2781" s="50" t="s">
        <v>5934</v>
      </c>
    </row>
    <row r="2782" spans="1:16" ht="13.5" thickBot="1" x14ac:dyDescent="0.25">
      <c r="A2782" s="15" t="str">
        <f t="shared" si="258"/>
        <v> BRNO 32 </v>
      </c>
      <c r="B2782" s="21" t="str">
        <f t="shared" si="259"/>
        <v>I</v>
      </c>
      <c r="C2782" s="15">
        <f t="shared" si="260"/>
        <v>42638.544099999999</v>
      </c>
      <c r="D2782" s="19" t="str">
        <f t="shared" si="261"/>
        <v>vis</v>
      </c>
      <c r="E2782" s="47" t="e">
        <f>VLOOKUP(C2782,Active!C$21:E$693,3,FALSE)</f>
        <v>#N/A</v>
      </c>
      <c r="F2782" s="21" t="s">
        <v>9287</v>
      </c>
      <c r="G2782" s="19" t="str">
        <f t="shared" si="262"/>
        <v>42638.5441</v>
      </c>
      <c r="H2782" s="15">
        <f t="shared" si="263"/>
        <v>-470</v>
      </c>
      <c r="I2782" s="48" t="s">
        <v>4357</v>
      </c>
      <c r="J2782" s="49" t="s">
        <v>4356</v>
      </c>
      <c r="K2782" s="48">
        <v>-470</v>
      </c>
      <c r="L2782" s="48" t="s">
        <v>10738</v>
      </c>
      <c r="M2782" s="49" t="s">
        <v>9369</v>
      </c>
      <c r="N2782" s="49"/>
      <c r="O2782" s="50" t="s">
        <v>4358</v>
      </c>
      <c r="P2782" s="50" t="s">
        <v>4359</v>
      </c>
    </row>
    <row r="2783" spans="1:16" ht="13.5" thickBot="1" x14ac:dyDescent="0.25">
      <c r="A2783" s="15" t="str">
        <f t="shared" si="258"/>
        <v> AVSJ 7.32 </v>
      </c>
      <c r="B2783" s="21" t="str">
        <f t="shared" si="259"/>
        <v>I</v>
      </c>
      <c r="C2783" s="15">
        <f t="shared" si="260"/>
        <v>42639.731</v>
      </c>
      <c r="D2783" s="19" t="str">
        <f t="shared" si="261"/>
        <v>vis</v>
      </c>
      <c r="E2783" s="47" t="e">
        <f>VLOOKUP(C2783,Active!C$21:E$693,3,FALSE)</f>
        <v>#N/A</v>
      </c>
      <c r="F2783" s="21" t="s">
        <v>9287</v>
      </c>
      <c r="G2783" s="19" t="str">
        <f t="shared" si="262"/>
        <v>42639.731</v>
      </c>
      <c r="H2783" s="15">
        <f t="shared" si="263"/>
        <v>-469</v>
      </c>
      <c r="I2783" s="48" t="s">
        <v>4366</v>
      </c>
      <c r="J2783" s="49" t="s">
        <v>4367</v>
      </c>
      <c r="K2783" s="48">
        <v>-469</v>
      </c>
      <c r="L2783" s="48" t="s">
        <v>10625</v>
      </c>
      <c r="M2783" s="49" t="s">
        <v>9369</v>
      </c>
      <c r="N2783" s="49"/>
      <c r="O2783" s="50" t="s">
        <v>7381</v>
      </c>
      <c r="P2783" s="50" t="s">
        <v>7338</v>
      </c>
    </row>
    <row r="2784" spans="1:16" ht="13.5" thickBot="1" x14ac:dyDescent="0.25">
      <c r="A2784" s="15" t="str">
        <f t="shared" si="258"/>
        <v> PZP 3.338 </v>
      </c>
      <c r="B2784" s="21" t="str">
        <f t="shared" si="259"/>
        <v>I</v>
      </c>
      <c r="C2784" s="15">
        <f t="shared" si="260"/>
        <v>42642.129000000001</v>
      </c>
      <c r="D2784" s="19" t="str">
        <f t="shared" si="261"/>
        <v>vis</v>
      </c>
      <c r="E2784" s="47" t="e">
        <f>VLOOKUP(C2784,Active!C$21:E$693,3,FALSE)</f>
        <v>#N/A</v>
      </c>
      <c r="F2784" s="21" t="s">
        <v>9287</v>
      </c>
      <c r="G2784" s="19" t="str">
        <f t="shared" si="262"/>
        <v>42642.129</v>
      </c>
      <c r="H2784" s="15">
        <f t="shared" si="263"/>
        <v>-467</v>
      </c>
      <c r="I2784" s="48" t="s">
        <v>4368</v>
      </c>
      <c r="J2784" s="49" t="s">
        <v>4369</v>
      </c>
      <c r="K2784" s="48">
        <v>-467</v>
      </c>
      <c r="L2784" s="48" t="s">
        <v>10734</v>
      </c>
      <c r="M2784" s="49" t="s">
        <v>9369</v>
      </c>
      <c r="N2784" s="49"/>
      <c r="O2784" s="50" t="s">
        <v>5933</v>
      </c>
      <c r="P2784" s="50" t="s">
        <v>5934</v>
      </c>
    </row>
    <row r="2785" spans="1:16" ht="13.5" thickBot="1" x14ac:dyDescent="0.25">
      <c r="A2785" s="15" t="str">
        <f t="shared" si="258"/>
        <v> BRNO 20 </v>
      </c>
      <c r="B2785" s="21" t="str">
        <f t="shared" si="259"/>
        <v>I</v>
      </c>
      <c r="C2785" s="15">
        <f t="shared" si="260"/>
        <v>42662.455999999998</v>
      </c>
      <c r="D2785" s="19" t="str">
        <f t="shared" si="261"/>
        <v>vis</v>
      </c>
      <c r="E2785" s="47" t="e">
        <f>VLOOKUP(C2785,Active!C$21:E$693,3,FALSE)</f>
        <v>#N/A</v>
      </c>
      <c r="F2785" s="21" t="s">
        <v>9287</v>
      </c>
      <c r="G2785" s="19" t="str">
        <f t="shared" si="262"/>
        <v>42662.456</v>
      </c>
      <c r="H2785" s="15">
        <f t="shared" si="263"/>
        <v>-450</v>
      </c>
      <c r="I2785" s="48" t="s">
        <v>4372</v>
      </c>
      <c r="J2785" s="49" t="s">
        <v>4373</v>
      </c>
      <c r="K2785" s="48">
        <v>-450</v>
      </c>
      <c r="L2785" s="48" t="s">
        <v>10843</v>
      </c>
      <c r="M2785" s="49" t="s">
        <v>9369</v>
      </c>
      <c r="N2785" s="49"/>
      <c r="O2785" s="50" t="s">
        <v>4374</v>
      </c>
      <c r="P2785" s="50" t="s">
        <v>7187</v>
      </c>
    </row>
    <row r="2786" spans="1:16" ht="13.5" thickBot="1" x14ac:dyDescent="0.25">
      <c r="A2786" s="15" t="str">
        <f t="shared" si="258"/>
        <v> AVSJ 7.32 </v>
      </c>
      <c r="B2786" s="21" t="str">
        <f t="shared" si="259"/>
        <v>I</v>
      </c>
      <c r="C2786" s="15">
        <f t="shared" si="260"/>
        <v>42663.644999999997</v>
      </c>
      <c r="D2786" s="19" t="str">
        <f t="shared" si="261"/>
        <v>vis</v>
      </c>
      <c r="E2786" s="47" t="e">
        <f>VLOOKUP(C2786,Active!C$21:E$693,3,FALSE)</f>
        <v>#N/A</v>
      </c>
      <c r="F2786" s="21" t="s">
        <v>9287</v>
      </c>
      <c r="G2786" s="19" t="str">
        <f t="shared" si="262"/>
        <v>42663.645</v>
      </c>
      <c r="H2786" s="15">
        <f t="shared" si="263"/>
        <v>-449</v>
      </c>
      <c r="I2786" s="48" t="s">
        <v>4377</v>
      </c>
      <c r="J2786" s="49" t="s">
        <v>4378</v>
      </c>
      <c r="K2786" s="48">
        <v>-449</v>
      </c>
      <c r="L2786" s="48" t="s">
        <v>10688</v>
      </c>
      <c r="M2786" s="49" t="s">
        <v>9369</v>
      </c>
      <c r="N2786" s="49"/>
      <c r="O2786" s="50" t="s">
        <v>11401</v>
      </c>
      <c r="P2786" s="50" t="s">
        <v>7338</v>
      </c>
    </row>
    <row r="2787" spans="1:16" ht="13.5" thickBot="1" x14ac:dyDescent="0.25">
      <c r="A2787" s="15" t="str">
        <f t="shared" si="258"/>
        <v>IBVS 1478 </v>
      </c>
      <c r="B2787" s="21" t="str">
        <f t="shared" si="259"/>
        <v>I</v>
      </c>
      <c r="C2787" s="15">
        <f t="shared" si="260"/>
        <v>42664.838600000003</v>
      </c>
      <c r="D2787" s="19" t="str">
        <f t="shared" si="261"/>
        <v>vis</v>
      </c>
      <c r="E2787" s="47" t="e">
        <f>VLOOKUP(C2787,Active!C$21:E$693,3,FALSE)</f>
        <v>#N/A</v>
      </c>
      <c r="F2787" s="21" t="s">
        <v>9287</v>
      </c>
      <c r="G2787" s="19" t="str">
        <f t="shared" si="262"/>
        <v>42664.8386</v>
      </c>
      <c r="H2787" s="15">
        <f t="shared" si="263"/>
        <v>-448</v>
      </c>
      <c r="I2787" s="48" t="s">
        <v>4379</v>
      </c>
      <c r="J2787" s="49" t="s">
        <v>4380</v>
      </c>
      <c r="K2787" s="48">
        <v>-448</v>
      </c>
      <c r="L2787" s="48" t="s">
        <v>4381</v>
      </c>
      <c r="M2787" s="49" t="s">
        <v>10601</v>
      </c>
      <c r="N2787" s="49" t="s">
        <v>10602</v>
      </c>
      <c r="O2787" s="50" t="s">
        <v>3603</v>
      </c>
      <c r="P2787" s="51" t="s">
        <v>4348</v>
      </c>
    </row>
    <row r="2788" spans="1:16" ht="13.5" thickBot="1" x14ac:dyDescent="0.25">
      <c r="A2788" s="15" t="str">
        <f t="shared" si="258"/>
        <v> PZP 3.338 </v>
      </c>
      <c r="B2788" s="21" t="str">
        <f t="shared" si="259"/>
        <v>I</v>
      </c>
      <c r="C2788" s="15">
        <f t="shared" si="260"/>
        <v>42667.218000000001</v>
      </c>
      <c r="D2788" s="19" t="str">
        <f t="shared" si="261"/>
        <v>vis</v>
      </c>
      <c r="E2788" s="47" t="e">
        <f>VLOOKUP(C2788,Active!C$21:E$693,3,FALSE)</f>
        <v>#N/A</v>
      </c>
      <c r="F2788" s="21" t="s">
        <v>9287</v>
      </c>
      <c r="G2788" s="19" t="str">
        <f t="shared" si="262"/>
        <v>42667.218</v>
      </c>
      <c r="H2788" s="15">
        <f t="shared" si="263"/>
        <v>-446</v>
      </c>
      <c r="I2788" s="48" t="s">
        <v>4382</v>
      </c>
      <c r="J2788" s="49" t="s">
        <v>4383</v>
      </c>
      <c r="K2788" s="48">
        <v>-446</v>
      </c>
      <c r="L2788" s="48" t="s">
        <v>10595</v>
      </c>
      <c r="M2788" s="49" t="s">
        <v>9369</v>
      </c>
      <c r="N2788" s="49"/>
      <c r="O2788" s="50" t="s">
        <v>5933</v>
      </c>
      <c r="P2788" s="50" t="s">
        <v>5934</v>
      </c>
    </row>
    <row r="2789" spans="1:16" ht="13.5" thickBot="1" x14ac:dyDescent="0.25">
      <c r="A2789" s="15" t="str">
        <f t="shared" si="258"/>
        <v> JBAA 87.79 </v>
      </c>
      <c r="B2789" s="21" t="str">
        <f t="shared" si="259"/>
        <v>I</v>
      </c>
      <c r="C2789" s="15">
        <f t="shared" si="260"/>
        <v>42668.425000000003</v>
      </c>
      <c r="D2789" s="19" t="str">
        <f t="shared" si="261"/>
        <v>vis</v>
      </c>
      <c r="E2789" s="47" t="e">
        <f>VLOOKUP(C2789,Active!C$21:E$693,3,FALSE)</f>
        <v>#N/A</v>
      </c>
      <c r="F2789" s="21" t="s">
        <v>9287</v>
      </c>
      <c r="G2789" s="19" t="str">
        <f t="shared" si="262"/>
        <v>42668.425</v>
      </c>
      <c r="H2789" s="15">
        <f t="shared" si="263"/>
        <v>-445</v>
      </c>
      <c r="I2789" s="48" t="s">
        <v>4384</v>
      </c>
      <c r="J2789" s="49" t="s">
        <v>4385</v>
      </c>
      <c r="K2789" s="48">
        <v>-445</v>
      </c>
      <c r="L2789" s="48" t="s">
        <v>10742</v>
      </c>
      <c r="M2789" s="49" t="s">
        <v>9369</v>
      </c>
      <c r="N2789" s="49"/>
      <c r="O2789" s="50" t="s">
        <v>3520</v>
      </c>
      <c r="P2789" s="50" t="s">
        <v>4111</v>
      </c>
    </row>
    <row r="2790" spans="1:16" ht="13.5" thickBot="1" x14ac:dyDescent="0.25">
      <c r="A2790" s="15" t="str">
        <f t="shared" si="258"/>
        <v> AVSJ 7.32 </v>
      </c>
      <c r="B2790" s="21" t="str">
        <f t="shared" si="259"/>
        <v>I</v>
      </c>
      <c r="C2790" s="15">
        <f t="shared" si="260"/>
        <v>42669.62</v>
      </c>
      <c r="D2790" s="19" t="str">
        <f t="shared" si="261"/>
        <v>vis</v>
      </c>
      <c r="E2790" s="47" t="e">
        <f>VLOOKUP(C2790,Active!C$21:E$693,3,FALSE)</f>
        <v>#N/A</v>
      </c>
      <c r="F2790" s="21" t="s">
        <v>9287</v>
      </c>
      <c r="G2790" s="19" t="str">
        <f t="shared" si="262"/>
        <v>42669.620</v>
      </c>
      <c r="H2790" s="15">
        <f t="shared" si="263"/>
        <v>-444</v>
      </c>
      <c r="I2790" s="48" t="s">
        <v>4386</v>
      </c>
      <c r="J2790" s="49" t="s">
        <v>4387</v>
      </c>
      <c r="K2790" s="48">
        <v>-444</v>
      </c>
      <c r="L2790" s="48" t="s">
        <v>10734</v>
      </c>
      <c r="M2790" s="49" t="s">
        <v>9369</v>
      </c>
      <c r="N2790" s="49"/>
      <c r="O2790" s="50" t="s">
        <v>11401</v>
      </c>
      <c r="P2790" s="50" t="s">
        <v>7338</v>
      </c>
    </row>
    <row r="2791" spans="1:16" ht="13.5" thickBot="1" x14ac:dyDescent="0.25">
      <c r="A2791" s="15" t="str">
        <f t="shared" si="258"/>
        <v>IBVS 1478 </v>
      </c>
      <c r="B2791" s="21" t="str">
        <f t="shared" si="259"/>
        <v>I</v>
      </c>
      <c r="C2791" s="15">
        <f t="shared" si="260"/>
        <v>42670.816299999999</v>
      </c>
      <c r="D2791" s="19" t="str">
        <f t="shared" si="261"/>
        <v>vis</v>
      </c>
      <c r="E2791" s="47" t="e">
        <f>VLOOKUP(C2791,Active!C$21:E$693,3,FALSE)</f>
        <v>#N/A</v>
      </c>
      <c r="F2791" s="21" t="s">
        <v>9287</v>
      </c>
      <c r="G2791" s="19" t="str">
        <f t="shared" si="262"/>
        <v>42670.8163</v>
      </c>
      <c r="H2791" s="15">
        <f t="shared" si="263"/>
        <v>-443</v>
      </c>
      <c r="I2791" s="48" t="s">
        <v>4388</v>
      </c>
      <c r="J2791" s="49" t="s">
        <v>4389</v>
      </c>
      <c r="K2791" s="48">
        <v>-443</v>
      </c>
      <c r="L2791" s="48" t="s">
        <v>4390</v>
      </c>
      <c r="M2791" s="49" t="s">
        <v>10601</v>
      </c>
      <c r="N2791" s="49" t="s">
        <v>10602</v>
      </c>
      <c r="O2791" s="50" t="s">
        <v>3603</v>
      </c>
      <c r="P2791" s="51" t="s">
        <v>4348</v>
      </c>
    </row>
    <row r="2792" spans="1:16" ht="13.5" thickBot="1" x14ac:dyDescent="0.25">
      <c r="A2792" s="15" t="str">
        <f t="shared" si="258"/>
        <v> ALGL 35 </v>
      </c>
      <c r="B2792" s="21" t="str">
        <f t="shared" si="259"/>
        <v>I</v>
      </c>
      <c r="C2792" s="15">
        <f t="shared" si="260"/>
        <v>42674.43</v>
      </c>
      <c r="D2792" s="19" t="str">
        <f t="shared" si="261"/>
        <v>vis</v>
      </c>
      <c r="E2792" s="47" t="e">
        <f>VLOOKUP(C2792,Active!C$21:E$693,3,FALSE)</f>
        <v>#N/A</v>
      </c>
      <c r="F2792" s="21" t="s">
        <v>9287</v>
      </c>
      <c r="G2792" s="19" t="str">
        <f t="shared" si="262"/>
        <v>42674.430</v>
      </c>
      <c r="H2792" s="15">
        <f t="shared" si="263"/>
        <v>-440</v>
      </c>
      <c r="I2792" s="48" t="s">
        <v>4391</v>
      </c>
      <c r="J2792" s="49" t="s">
        <v>4392</v>
      </c>
      <c r="K2792" s="48">
        <v>-440</v>
      </c>
      <c r="L2792" s="48" t="s">
        <v>4393</v>
      </c>
      <c r="M2792" s="49" t="s">
        <v>9369</v>
      </c>
      <c r="N2792" s="49"/>
      <c r="O2792" s="50" t="s">
        <v>7318</v>
      </c>
      <c r="P2792" s="50" t="s">
        <v>3725</v>
      </c>
    </row>
    <row r="2793" spans="1:16" ht="13.5" thickBot="1" x14ac:dyDescent="0.25">
      <c r="A2793" s="15" t="str">
        <f t="shared" si="258"/>
        <v> AVSJ 7.32 </v>
      </c>
      <c r="B2793" s="21" t="str">
        <f t="shared" si="259"/>
        <v>I</v>
      </c>
      <c r="C2793" s="15">
        <f t="shared" si="260"/>
        <v>42682.760999999999</v>
      </c>
      <c r="D2793" s="19" t="str">
        <f t="shared" si="261"/>
        <v>vis</v>
      </c>
      <c r="E2793" s="47" t="e">
        <f>VLOOKUP(C2793,Active!C$21:E$693,3,FALSE)</f>
        <v>#N/A</v>
      </c>
      <c r="F2793" s="21" t="s">
        <v>9287</v>
      </c>
      <c r="G2793" s="19" t="str">
        <f t="shared" si="262"/>
        <v>42682.761</v>
      </c>
      <c r="H2793" s="15">
        <f t="shared" si="263"/>
        <v>-433</v>
      </c>
      <c r="I2793" s="48" t="s">
        <v>4398</v>
      </c>
      <c r="J2793" s="49" t="s">
        <v>4399</v>
      </c>
      <c r="K2793" s="48">
        <v>-433</v>
      </c>
      <c r="L2793" s="48" t="s">
        <v>9288</v>
      </c>
      <c r="M2793" s="49" t="s">
        <v>9369</v>
      </c>
      <c r="N2793" s="49"/>
      <c r="O2793" s="50" t="s">
        <v>7381</v>
      </c>
      <c r="P2793" s="50" t="s">
        <v>7338</v>
      </c>
    </row>
    <row r="2794" spans="1:16" ht="13.5" thickBot="1" x14ac:dyDescent="0.25">
      <c r="A2794" s="15" t="str">
        <f t="shared" si="258"/>
        <v> ALGL 35 </v>
      </c>
      <c r="B2794" s="21" t="str">
        <f t="shared" si="259"/>
        <v>I</v>
      </c>
      <c r="C2794" s="15">
        <f t="shared" si="260"/>
        <v>42686.400999999998</v>
      </c>
      <c r="D2794" s="19" t="str">
        <f t="shared" si="261"/>
        <v>vis</v>
      </c>
      <c r="E2794" s="47" t="e">
        <f>VLOOKUP(C2794,Active!C$21:E$693,3,FALSE)</f>
        <v>#N/A</v>
      </c>
      <c r="F2794" s="21" t="s">
        <v>9287</v>
      </c>
      <c r="G2794" s="19" t="str">
        <f t="shared" si="262"/>
        <v>42686.401</v>
      </c>
      <c r="H2794" s="15">
        <f t="shared" si="263"/>
        <v>-430</v>
      </c>
      <c r="I2794" s="48" t="s">
        <v>4407</v>
      </c>
      <c r="J2794" s="49" t="s">
        <v>4408</v>
      </c>
      <c r="K2794" s="48">
        <v>-430</v>
      </c>
      <c r="L2794" s="48" t="s">
        <v>4409</v>
      </c>
      <c r="M2794" s="49" t="s">
        <v>9369</v>
      </c>
      <c r="N2794" s="49"/>
      <c r="O2794" s="50" t="s">
        <v>7318</v>
      </c>
      <c r="P2794" s="50" t="s">
        <v>3725</v>
      </c>
    </row>
    <row r="2795" spans="1:16" ht="13.5" thickBot="1" x14ac:dyDescent="0.25">
      <c r="A2795" s="15" t="str">
        <f t="shared" si="258"/>
        <v> AVSJ 7.32 </v>
      </c>
      <c r="B2795" s="21" t="str">
        <f t="shared" si="259"/>
        <v>I</v>
      </c>
      <c r="C2795" s="15">
        <f t="shared" si="260"/>
        <v>42688.735000000001</v>
      </c>
      <c r="D2795" s="19" t="str">
        <f t="shared" si="261"/>
        <v>vis</v>
      </c>
      <c r="E2795" s="47" t="e">
        <f>VLOOKUP(C2795,Active!C$21:E$693,3,FALSE)</f>
        <v>#N/A</v>
      </c>
      <c r="F2795" s="21" t="s">
        <v>9287</v>
      </c>
      <c r="G2795" s="19" t="str">
        <f t="shared" si="262"/>
        <v>42688.735</v>
      </c>
      <c r="H2795" s="15">
        <f t="shared" si="263"/>
        <v>-428</v>
      </c>
      <c r="I2795" s="48" t="s">
        <v>4410</v>
      </c>
      <c r="J2795" s="49" t="s">
        <v>4411</v>
      </c>
      <c r="K2795" s="48">
        <v>-428</v>
      </c>
      <c r="L2795" s="48" t="s">
        <v>10660</v>
      </c>
      <c r="M2795" s="49" t="s">
        <v>9369</v>
      </c>
      <c r="N2795" s="49"/>
      <c r="O2795" s="50" t="s">
        <v>7381</v>
      </c>
      <c r="P2795" s="50" t="s">
        <v>7338</v>
      </c>
    </row>
    <row r="2796" spans="1:16" ht="13.5" thickBot="1" x14ac:dyDescent="0.25">
      <c r="A2796" s="15" t="str">
        <f t="shared" si="258"/>
        <v> BRNO 20 </v>
      </c>
      <c r="B2796" s="21" t="str">
        <f t="shared" si="259"/>
        <v>I</v>
      </c>
      <c r="C2796" s="15">
        <f t="shared" si="260"/>
        <v>42710.266000000003</v>
      </c>
      <c r="D2796" s="19" t="str">
        <f t="shared" si="261"/>
        <v>vis</v>
      </c>
      <c r="E2796" s="47" t="e">
        <f>VLOOKUP(C2796,Active!C$21:E$693,3,FALSE)</f>
        <v>#N/A</v>
      </c>
      <c r="F2796" s="21" t="s">
        <v>9287</v>
      </c>
      <c r="G2796" s="19" t="str">
        <f t="shared" si="262"/>
        <v>42710.266</v>
      </c>
      <c r="H2796" s="15">
        <f t="shared" si="263"/>
        <v>-410</v>
      </c>
      <c r="I2796" s="48" t="s">
        <v>4432</v>
      </c>
      <c r="J2796" s="49" t="s">
        <v>7802</v>
      </c>
      <c r="K2796" s="48">
        <v>-410</v>
      </c>
      <c r="L2796" s="48" t="s">
        <v>10843</v>
      </c>
      <c r="M2796" s="49" t="s">
        <v>9369</v>
      </c>
      <c r="N2796" s="49"/>
      <c r="O2796" s="50" t="s">
        <v>7803</v>
      </c>
      <c r="P2796" s="50" t="s">
        <v>7187</v>
      </c>
    </row>
    <row r="2797" spans="1:16" ht="13.5" thickBot="1" x14ac:dyDescent="0.25">
      <c r="A2797" s="15" t="str">
        <f t="shared" si="258"/>
        <v> MVS 7.149 </v>
      </c>
      <c r="B2797" s="21" t="str">
        <f t="shared" si="259"/>
        <v>I</v>
      </c>
      <c r="C2797" s="15">
        <f t="shared" si="260"/>
        <v>42716.243999999999</v>
      </c>
      <c r="D2797" s="19" t="str">
        <f t="shared" si="261"/>
        <v>vis</v>
      </c>
      <c r="E2797" s="47" t="e">
        <f>VLOOKUP(C2797,Active!C$21:E$693,3,FALSE)</f>
        <v>#N/A</v>
      </c>
      <c r="F2797" s="21" t="s">
        <v>9287</v>
      </c>
      <c r="G2797" s="19" t="str">
        <f t="shared" si="262"/>
        <v>42716.244</v>
      </c>
      <c r="H2797" s="15">
        <f t="shared" si="263"/>
        <v>-405</v>
      </c>
      <c r="I2797" s="48" t="s">
        <v>7814</v>
      </c>
      <c r="J2797" s="49" t="s">
        <v>7815</v>
      </c>
      <c r="K2797" s="48">
        <v>-405</v>
      </c>
      <c r="L2797" s="48" t="s">
        <v>10846</v>
      </c>
      <c r="M2797" s="49" t="s">
        <v>9369</v>
      </c>
      <c r="N2797" s="49"/>
      <c r="O2797" s="50" t="s">
        <v>7218</v>
      </c>
      <c r="P2797" s="50" t="s">
        <v>7219</v>
      </c>
    </row>
    <row r="2798" spans="1:16" ht="13.5" thickBot="1" x14ac:dyDescent="0.25">
      <c r="A2798" s="15" t="str">
        <f t="shared" si="258"/>
        <v> JBAA 87.79 </v>
      </c>
      <c r="B2798" s="21" t="str">
        <f t="shared" si="259"/>
        <v>I</v>
      </c>
      <c r="C2798" s="15">
        <f t="shared" si="260"/>
        <v>42717.442999999999</v>
      </c>
      <c r="D2798" s="19" t="str">
        <f t="shared" si="261"/>
        <v>vis</v>
      </c>
      <c r="E2798" s="47" t="e">
        <f>VLOOKUP(C2798,Active!C$21:E$693,3,FALSE)</f>
        <v>#N/A</v>
      </c>
      <c r="F2798" s="21" t="s">
        <v>9287</v>
      </c>
      <c r="G2798" s="19" t="str">
        <f t="shared" si="262"/>
        <v>42717.443</v>
      </c>
      <c r="H2798" s="15">
        <f t="shared" si="263"/>
        <v>-404</v>
      </c>
      <c r="I2798" s="48" t="s">
        <v>7825</v>
      </c>
      <c r="J2798" s="49" t="s">
        <v>7826</v>
      </c>
      <c r="K2798" s="48">
        <v>-404</v>
      </c>
      <c r="L2798" s="48" t="s">
        <v>7613</v>
      </c>
      <c r="M2798" s="49" t="s">
        <v>9369</v>
      </c>
      <c r="N2798" s="49"/>
      <c r="O2798" s="50" t="s">
        <v>3520</v>
      </c>
      <c r="P2798" s="50" t="s">
        <v>4111</v>
      </c>
    </row>
    <row r="2799" spans="1:16" ht="13.5" thickBot="1" x14ac:dyDescent="0.25">
      <c r="A2799" s="15" t="str">
        <f t="shared" si="258"/>
        <v> AVSJ 7.32 </v>
      </c>
      <c r="B2799" s="21" t="str">
        <f t="shared" si="259"/>
        <v>I</v>
      </c>
      <c r="C2799" s="15">
        <f t="shared" si="260"/>
        <v>42718.616999999998</v>
      </c>
      <c r="D2799" s="19" t="str">
        <f t="shared" si="261"/>
        <v>vis</v>
      </c>
      <c r="E2799" s="47" t="e">
        <f>VLOOKUP(C2799,Active!C$21:E$693,3,FALSE)</f>
        <v>#N/A</v>
      </c>
      <c r="F2799" s="21" t="s">
        <v>9287</v>
      </c>
      <c r="G2799" s="19" t="str">
        <f t="shared" si="262"/>
        <v>42718.617</v>
      </c>
      <c r="H2799" s="15">
        <f t="shared" si="263"/>
        <v>-403</v>
      </c>
      <c r="I2799" s="48" t="s">
        <v>7827</v>
      </c>
      <c r="J2799" s="49" t="s">
        <v>7828</v>
      </c>
      <c r="K2799" s="48">
        <v>-403</v>
      </c>
      <c r="L2799" s="48" t="s">
        <v>10631</v>
      </c>
      <c r="M2799" s="49" t="s">
        <v>9369</v>
      </c>
      <c r="N2799" s="49"/>
      <c r="O2799" s="50" t="s">
        <v>7381</v>
      </c>
      <c r="P2799" s="50" t="s">
        <v>7338</v>
      </c>
    </row>
    <row r="2800" spans="1:16" ht="13.5" thickBot="1" x14ac:dyDescent="0.25">
      <c r="A2800" s="15" t="str">
        <f t="shared" si="258"/>
        <v> JBAA 87.79 </v>
      </c>
      <c r="B2800" s="21" t="str">
        <f t="shared" si="259"/>
        <v>I</v>
      </c>
      <c r="C2800" s="15">
        <f t="shared" si="260"/>
        <v>42723.406000000003</v>
      </c>
      <c r="D2800" s="19" t="str">
        <f t="shared" si="261"/>
        <v>vis</v>
      </c>
      <c r="E2800" s="47" t="e">
        <f>VLOOKUP(C2800,Active!C$21:E$693,3,FALSE)</f>
        <v>#N/A</v>
      </c>
      <c r="F2800" s="21" t="s">
        <v>9287</v>
      </c>
      <c r="G2800" s="19" t="str">
        <f t="shared" si="262"/>
        <v>42723.406</v>
      </c>
      <c r="H2800" s="15">
        <f t="shared" si="263"/>
        <v>-399</v>
      </c>
      <c r="I2800" s="48" t="s">
        <v>7829</v>
      </c>
      <c r="J2800" s="49" t="s">
        <v>7830</v>
      </c>
      <c r="K2800" s="48">
        <v>-399</v>
      </c>
      <c r="L2800" s="48" t="s">
        <v>10734</v>
      </c>
      <c r="M2800" s="49" t="s">
        <v>9369</v>
      </c>
      <c r="N2800" s="49"/>
      <c r="O2800" s="50" t="s">
        <v>7145</v>
      </c>
      <c r="P2800" s="50" t="s">
        <v>4111</v>
      </c>
    </row>
    <row r="2801" spans="1:16" ht="13.5" thickBot="1" x14ac:dyDescent="0.25">
      <c r="A2801" s="15" t="str">
        <f t="shared" si="258"/>
        <v> MVS 7.149 </v>
      </c>
      <c r="B2801" s="21" t="str">
        <f t="shared" si="259"/>
        <v>I</v>
      </c>
      <c r="C2801" s="15">
        <f t="shared" si="260"/>
        <v>42741.341</v>
      </c>
      <c r="D2801" s="19" t="str">
        <f t="shared" si="261"/>
        <v>vis</v>
      </c>
      <c r="E2801" s="47" t="e">
        <f>VLOOKUP(C2801,Active!C$21:E$693,3,FALSE)</f>
        <v>#N/A</v>
      </c>
      <c r="F2801" s="21" t="s">
        <v>9287</v>
      </c>
      <c r="G2801" s="19" t="str">
        <f t="shared" si="262"/>
        <v>42741.341</v>
      </c>
      <c r="H2801" s="15">
        <f t="shared" si="263"/>
        <v>-384</v>
      </c>
      <c r="I2801" s="48" t="s">
        <v>7848</v>
      </c>
      <c r="J2801" s="49" t="s">
        <v>7849</v>
      </c>
      <c r="K2801" s="48">
        <v>-384</v>
      </c>
      <c r="L2801" s="48" t="s">
        <v>10723</v>
      </c>
      <c r="M2801" s="49" t="s">
        <v>9369</v>
      </c>
      <c r="N2801" s="49"/>
      <c r="O2801" s="50" t="s">
        <v>7218</v>
      </c>
      <c r="P2801" s="50" t="s">
        <v>7219</v>
      </c>
    </row>
    <row r="2802" spans="1:16" ht="13.5" thickBot="1" x14ac:dyDescent="0.25">
      <c r="A2802" s="15" t="str">
        <f t="shared" si="258"/>
        <v> ALGL 35 </v>
      </c>
      <c r="B2802" s="21" t="str">
        <f t="shared" si="259"/>
        <v>I</v>
      </c>
      <c r="C2802" s="15">
        <f t="shared" si="260"/>
        <v>42741.347000000002</v>
      </c>
      <c r="D2802" s="19" t="str">
        <f t="shared" si="261"/>
        <v>vis</v>
      </c>
      <c r="E2802" s="47" t="e">
        <f>VLOOKUP(C2802,Active!C$21:E$693,3,FALSE)</f>
        <v>#N/A</v>
      </c>
      <c r="F2802" s="21" t="s">
        <v>9287</v>
      </c>
      <c r="G2802" s="19" t="str">
        <f t="shared" si="262"/>
        <v>42741.347</v>
      </c>
      <c r="H2802" s="15">
        <f t="shared" si="263"/>
        <v>-384</v>
      </c>
      <c r="I2802" s="48" t="s">
        <v>7854</v>
      </c>
      <c r="J2802" s="49" t="s">
        <v>7855</v>
      </c>
      <c r="K2802" s="48">
        <v>-384</v>
      </c>
      <c r="L2802" s="48" t="s">
        <v>7613</v>
      </c>
      <c r="M2802" s="49" t="s">
        <v>9369</v>
      </c>
      <c r="N2802" s="49"/>
      <c r="O2802" s="50" t="s">
        <v>7318</v>
      </c>
      <c r="P2802" s="50" t="s">
        <v>3725</v>
      </c>
    </row>
    <row r="2803" spans="1:16" ht="13.5" thickBot="1" x14ac:dyDescent="0.25">
      <c r="A2803" s="15" t="str">
        <f t="shared" si="258"/>
        <v> JBAA 87.79 </v>
      </c>
      <c r="B2803" s="21" t="str">
        <f t="shared" si="259"/>
        <v>I</v>
      </c>
      <c r="C2803" s="15">
        <f t="shared" si="260"/>
        <v>42753.288</v>
      </c>
      <c r="D2803" s="19" t="str">
        <f t="shared" si="261"/>
        <v>vis</v>
      </c>
      <c r="E2803" s="47" t="e">
        <f>VLOOKUP(C2803,Active!C$21:E$693,3,FALSE)</f>
        <v>#N/A</v>
      </c>
      <c r="F2803" s="21" t="s">
        <v>9287</v>
      </c>
      <c r="G2803" s="19" t="str">
        <f t="shared" si="262"/>
        <v>42753.288</v>
      </c>
      <c r="H2803" s="15">
        <f t="shared" si="263"/>
        <v>-374</v>
      </c>
      <c r="I2803" s="48" t="s">
        <v>7862</v>
      </c>
      <c r="J2803" s="49" t="s">
        <v>7863</v>
      </c>
      <c r="K2803" s="48">
        <v>-374</v>
      </c>
      <c r="L2803" s="48" t="s">
        <v>10742</v>
      </c>
      <c r="M2803" s="49" t="s">
        <v>9369</v>
      </c>
      <c r="N2803" s="49"/>
      <c r="O2803" s="50" t="s">
        <v>7145</v>
      </c>
      <c r="P2803" s="50" t="s">
        <v>4111</v>
      </c>
    </row>
    <row r="2804" spans="1:16" ht="13.5" thickBot="1" x14ac:dyDescent="0.25">
      <c r="A2804" s="15" t="str">
        <f t="shared" si="258"/>
        <v>BAVM 29 </v>
      </c>
      <c r="B2804" s="21" t="str">
        <f t="shared" si="259"/>
        <v>I</v>
      </c>
      <c r="C2804" s="15">
        <f t="shared" si="260"/>
        <v>42760.455999999998</v>
      </c>
      <c r="D2804" s="19" t="str">
        <f t="shared" si="261"/>
        <v>vis</v>
      </c>
      <c r="E2804" s="47" t="e">
        <f>VLOOKUP(C2804,Active!C$21:E$693,3,FALSE)</f>
        <v>#N/A</v>
      </c>
      <c r="F2804" s="21" t="s">
        <v>9287</v>
      </c>
      <c r="G2804" s="19" t="str">
        <f t="shared" si="262"/>
        <v>42760.456</v>
      </c>
      <c r="H2804" s="15">
        <f t="shared" si="263"/>
        <v>-368</v>
      </c>
      <c r="I2804" s="48" t="s">
        <v>7868</v>
      </c>
      <c r="J2804" s="49" t="s">
        <v>7869</v>
      </c>
      <c r="K2804" s="48">
        <v>-368</v>
      </c>
      <c r="L2804" s="48" t="s">
        <v>10615</v>
      </c>
      <c r="M2804" s="49" t="s">
        <v>9369</v>
      </c>
      <c r="N2804" s="49"/>
      <c r="O2804" s="50" t="s">
        <v>4279</v>
      </c>
      <c r="P2804" s="51" t="s">
        <v>7371</v>
      </c>
    </row>
    <row r="2805" spans="1:16" ht="13.5" thickBot="1" x14ac:dyDescent="0.25">
      <c r="A2805" s="15" t="str">
        <f t="shared" si="258"/>
        <v> AC 1057 </v>
      </c>
      <c r="B2805" s="21" t="str">
        <f t="shared" si="259"/>
        <v>I</v>
      </c>
      <c r="C2805" s="15">
        <f t="shared" si="260"/>
        <v>42764.050999999999</v>
      </c>
      <c r="D2805" s="19" t="str">
        <f t="shared" si="261"/>
        <v>vis</v>
      </c>
      <c r="E2805" s="47" t="e">
        <f>VLOOKUP(C2805,Active!C$21:E$693,3,FALSE)</f>
        <v>#N/A</v>
      </c>
      <c r="F2805" s="21" t="s">
        <v>9287</v>
      </c>
      <c r="G2805" s="19" t="str">
        <f t="shared" si="262"/>
        <v>42764.051</v>
      </c>
      <c r="H2805" s="15">
        <f t="shared" si="263"/>
        <v>-365</v>
      </c>
      <c r="I2805" s="48" t="s">
        <v>7874</v>
      </c>
      <c r="J2805" s="49" t="s">
        <v>7875</v>
      </c>
      <c r="K2805" s="48">
        <v>-365</v>
      </c>
      <c r="L2805" s="48" t="s">
        <v>10723</v>
      </c>
      <c r="M2805" s="49" t="s">
        <v>9369</v>
      </c>
      <c r="N2805" s="49"/>
      <c r="O2805" s="50" t="s">
        <v>7876</v>
      </c>
      <c r="P2805" s="50" t="s">
        <v>7877</v>
      </c>
    </row>
    <row r="2806" spans="1:16" ht="13.5" thickBot="1" x14ac:dyDescent="0.25">
      <c r="A2806" s="15" t="str">
        <f t="shared" si="258"/>
        <v>BAVM 29 </v>
      </c>
      <c r="B2806" s="21" t="str">
        <f t="shared" si="259"/>
        <v>I</v>
      </c>
      <c r="C2806" s="15">
        <f t="shared" si="260"/>
        <v>42765.24</v>
      </c>
      <c r="D2806" s="19" t="str">
        <f t="shared" si="261"/>
        <v>vis</v>
      </c>
      <c r="E2806" s="47" t="e">
        <f>VLOOKUP(C2806,Active!C$21:E$693,3,FALSE)</f>
        <v>#N/A</v>
      </c>
      <c r="F2806" s="21" t="s">
        <v>9287</v>
      </c>
      <c r="G2806" s="19" t="str">
        <f t="shared" si="262"/>
        <v>42765.240</v>
      </c>
      <c r="H2806" s="15">
        <f t="shared" si="263"/>
        <v>-364</v>
      </c>
      <c r="I2806" s="48" t="s">
        <v>7878</v>
      </c>
      <c r="J2806" s="49" t="s">
        <v>7879</v>
      </c>
      <c r="K2806" s="48">
        <v>-364</v>
      </c>
      <c r="L2806" s="48" t="s">
        <v>10742</v>
      </c>
      <c r="M2806" s="49" t="s">
        <v>9369</v>
      </c>
      <c r="N2806" s="49"/>
      <c r="O2806" s="50" t="s">
        <v>3632</v>
      </c>
      <c r="P2806" s="51" t="s">
        <v>7371</v>
      </c>
    </row>
    <row r="2807" spans="1:16" ht="13.5" thickBot="1" x14ac:dyDescent="0.25">
      <c r="A2807" s="15" t="str">
        <f t="shared" si="258"/>
        <v> AC 1057 </v>
      </c>
      <c r="B2807" s="21" t="str">
        <f t="shared" si="259"/>
        <v>I</v>
      </c>
      <c r="C2807" s="15">
        <f t="shared" si="260"/>
        <v>42776.000999999997</v>
      </c>
      <c r="D2807" s="19" t="str">
        <f t="shared" si="261"/>
        <v>vis</v>
      </c>
      <c r="E2807" s="47" t="e">
        <f>VLOOKUP(C2807,Active!C$21:E$693,3,FALSE)</f>
        <v>#N/A</v>
      </c>
      <c r="F2807" s="21" t="s">
        <v>9287</v>
      </c>
      <c r="G2807" s="19" t="str">
        <f t="shared" si="262"/>
        <v>42776.001</v>
      </c>
      <c r="H2807" s="15">
        <f t="shared" si="263"/>
        <v>-355</v>
      </c>
      <c r="I2807" s="48" t="s">
        <v>7883</v>
      </c>
      <c r="J2807" s="49" t="s">
        <v>7884</v>
      </c>
      <c r="K2807" s="48">
        <v>-355</v>
      </c>
      <c r="L2807" s="48" t="s">
        <v>10710</v>
      </c>
      <c r="M2807" s="49" t="s">
        <v>9369</v>
      </c>
      <c r="N2807" s="49"/>
      <c r="O2807" s="50" t="s">
        <v>7876</v>
      </c>
      <c r="P2807" s="50" t="s">
        <v>7877</v>
      </c>
    </row>
    <row r="2808" spans="1:16" ht="13.5" thickBot="1" x14ac:dyDescent="0.25">
      <c r="A2808" s="15" t="str">
        <f t="shared" si="258"/>
        <v> VSSC 58.13 </v>
      </c>
      <c r="B2808" s="21" t="str">
        <f t="shared" si="259"/>
        <v>I</v>
      </c>
      <c r="C2808" s="15">
        <f t="shared" si="260"/>
        <v>42803.485999999997</v>
      </c>
      <c r="D2808" s="19" t="str">
        <f t="shared" si="261"/>
        <v>vis</v>
      </c>
      <c r="E2808" s="47" t="e">
        <f>VLOOKUP(C2808,Active!C$21:E$693,3,FALSE)</f>
        <v>#N/A</v>
      </c>
      <c r="F2808" s="21" t="s">
        <v>9287</v>
      </c>
      <c r="G2808" s="19" t="str">
        <f t="shared" si="262"/>
        <v>42803.486</v>
      </c>
      <c r="H2808" s="15">
        <f t="shared" si="263"/>
        <v>-332</v>
      </c>
      <c r="I2808" s="48" t="s">
        <v>7920</v>
      </c>
      <c r="J2808" s="49" t="s">
        <v>7921</v>
      </c>
      <c r="K2808" s="48">
        <v>-332</v>
      </c>
      <c r="L2808" s="48" t="s">
        <v>10685</v>
      </c>
      <c r="M2808" s="49" t="s">
        <v>9369</v>
      </c>
      <c r="N2808" s="49"/>
      <c r="O2808" s="50" t="s">
        <v>7922</v>
      </c>
      <c r="P2808" s="50" t="s">
        <v>7923</v>
      </c>
    </row>
    <row r="2809" spans="1:16" ht="13.5" thickBot="1" x14ac:dyDescent="0.25">
      <c r="A2809" s="15" t="str">
        <f t="shared" si="258"/>
        <v> AC 1057 </v>
      </c>
      <c r="B2809" s="21" t="str">
        <f t="shared" si="259"/>
        <v>I</v>
      </c>
      <c r="C2809" s="15">
        <f t="shared" si="260"/>
        <v>42807.078999999998</v>
      </c>
      <c r="D2809" s="19" t="str">
        <f t="shared" si="261"/>
        <v>vis</v>
      </c>
      <c r="E2809" s="47" t="e">
        <f>VLOOKUP(C2809,Active!C$21:E$693,3,FALSE)</f>
        <v>#N/A</v>
      </c>
      <c r="F2809" s="21" t="s">
        <v>9287</v>
      </c>
      <c r="G2809" s="19" t="str">
        <f t="shared" si="262"/>
        <v>42807.079</v>
      </c>
      <c r="H2809" s="15">
        <f t="shared" si="263"/>
        <v>-329</v>
      </c>
      <c r="I2809" s="48" t="s">
        <v>7928</v>
      </c>
      <c r="J2809" s="49" t="s">
        <v>7929</v>
      </c>
      <c r="K2809" s="48">
        <v>-329</v>
      </c>
      <c r="L2809" s="48" t="s">
        <v>10760</v>
      </c>
      <c r="M2809" s="49" t="s">
        <v>9369</v>
      </c>
      <c r="N2809" s="49"/>
      <c r="O2809" s="50" t="s">
        <v>7876</v>
      </c>
      <c r="P2809" s="50" t="s">
        <v>7877</v>
      </c>
    </row>
    <row r="2810" spans="1:16" ht="13.5" thickBot="1" x14ac:dyDescent="0.25">
      <c r="A2810" s="15" t="str">
        <f t="shared" si="258"/>
        <v> MVS 7.149 </v>
      </c>
      <c r="B2810" s="21" t="str">
        <f t="shared" si="259"/>
        <v>I</v>
      </c>
      <c r="C2810" s="15">
        <f t="shared" si="260"/>
        <v>42808.266000000003</v>
      </c>
      <c r="D2810" s="19" t="str">
        <f t="shared" si="261"/>
        <v>vis</v>
      </c>
      <c r="E2810" s="47" t="e">
        <f>VLOOKUP(C2810,Active!C$21:E$693,3,FALSE)</f>
        <v>#N/A</v>
      </c>
      <c r="F2810" s="21" t="s">
        <v>9287</v>
      </c>
      <c r="G2810" s="19" t="str">
        <f t="shared" si="262"/>
        <v>42808.266</v>
      </c>
      <c r="H2810" s="15">
        <f t="shared" si="263"/>
        <v>-328</v>
      </c>
      <c r="I2810" s="48" t="s">
        <v>7930</v>
      </c>
      <c r="J2810" s="49" t="s">
        <v>7931</v>
      </c>
      <c r="K2810" s="48">
        <v>-328</v>
      </c>
      <c r="L2810" s="48" t="s">
        <v>10615</v>
      </c>
      <c r="M2810" s="49" t="s">
        <v>9369</v>
      </c>
      <c r="N2810" s="49"/>
      <c r="O2810" s="50" t="s">
        <v>7932</v>
      </c>
      <c r="P2810" s="50" t="s">
        <v>7219</v>
      </c>
    </row>
    <row r="2811" spans="1:16" ht="13.5" thickBot="1" x14ac:dyDescent="0.25">
      <c r="A2811" s="15" t="str">
        <f t="shared" si="258"/>
        <v>BAVM 29 </v>
      </c>
      <c r="B2811" s="21" t="str">
        <f t="shared" si="259"/>
        <v>I</v>
      </c>
      <c r="C2811" s="15">
        <f t="shared" si="260"/>
        <v>42808.267</v>
      </c>
      <c r="D2811" s="19" t="str">
        <f t="shared" si="261"/>
        <v>vis</v>
      </c>
      <c r="E2811" s="47" t="e">
        <f>VLOOKUP(C2811,Active!C$21:E$693,3,FALSE)</f>
        <v>#N/A</v>
      </c>
      <c r="F2811" s="21" t="s">
        <v>9287</v>
      </c>
      <c r="G2811" s="19" t="str">
        <f t="shared" si="262"/>
        <v>42808.267</v>
      </c>
      <c r="H2811" s="15">
        <f t="shared" si="263"/>
        <v>-328</v>
      </c>
      <c r="I2811" s="48" t="s">
        <v>7933</v>
      </c>
      <c r="J2811" s="49" t="s">
        <v>7934</v>
      </c>
      <c r="K2811" s="48">
        <v>-328</v>
      </c>
      <c r="L2811" s="48" t="s">
        <v>10685</v>
      </c>
      <c r="M2811" s="49" t="s">
        <v>9369</v>
      </c>
      <c r="N2811" s="49"/>
      <c r="O2811" s="50" t="s">
        <v>9904</v>
      </c>
      <c r="P2811" s="51" t="s">
        <v>7371</v>
      </c>
    </row>
    <row r="2812" spans="1:16" ht="13.5" thickBot="1" x14ac:dyDescent="0.25">
      <c r="A2812" s="15" t="str">
        <f t="shared" si="258"/>
        <v>BAVM 29 </v>
      </c>
      <c r="B2812" s="21" t="str">
        <f t="shared" si="259"/>
        <v>I</v>
      </c>
      <c r="C2812" s="15">
        <f t="shared" si="260"/>
        <v>42808.269</v>
      </c>
      <c r="D2812" s="19" t="str">
        <f t="shared" si="261"/>
        <v>vis</v>
      </c>
      <c r="E2812" s="47" t="e">
        <f>VLOOKUP(C2812,Active!C$21:E$693,3,FALSE)</f>
        <v>#N/A</v>
      </c>
      <c r="F2812" s="21" t="s">
        <v>9287</v>
      </c>
      <c r="G2812" s="19" t="str">
        <f t="shared" si="262"/>
        <v>42808.269</v>
      </c>
      <c r="H2812" s="15">
        <f t="shared" si="263"/>
        <v>-328</v>
      </c>
      <c r="I2812" s="48" t="s">
        <v>7935</v>
      </c>
      <c r="J2812" s="49" t="s">
        <v>7936</v>
      </c>
      <c r="K2812" s="48">
        <v>-328</v>
      </c>
      <c r="L2812" s="48" t="s">
        <v>10742</v>
      </c>
      <c r="M2812" s="49" t="s">
        <v>9369</v>
      </c>
      <c r="N2812" s="49"/>
      <c r="O2812" s="50" t="s">
        <v>7937</v>
      </c>
      <c r="P2812" s="51" t="s">
        <v>7371</v>
      </c>
    </row>
    <row r="2813" spans="1:16" ht="13.5" thickBot="1" x14ac:dyDescent="0.25">
      <c r="A2813" s="15" t="str">
        <f t="shared" si="258"/>
        <v>BAVM 29 </v>
      </c>
      <c r="B2813" s="21" t="str">
        <f t="shared" si="259"/>
        <v>I</v>
      </c>
      <c r="C2813" s="15">
        <f t="shared" si="260"/>
        <v>42809.463000000003</v>
      </c>
      <c r="D2813" s="19" t="str">
        <f t="shared" si="261"/>
        <v>vis</v>
      </c>
      <c r="E2813" s="47" t="e">
        <f>VLOOKUP(C2813,Active!C$21:E$693,3,FALSE)</f>
        <v>#N/A</v>
      </c>
      <c r="F2813" s="21" t="s">
        <v>9287</v>
      </c>
      <c r="G2813" s="19" t="str">
        <f t="shared" si="262"/>
        <v>42809.463</v>
      </c>
      <c r="H2813" s="15">
        <f t="shared" si="263"/>
        <v>-327</v>
      </c>
      <c r="I2813" s="48" t="s">
        <v>7938</v>
      </c>
      <c r="J2813" s="49" t="s">
        <v>7939</v>
      </c>
      <c r="K2813" s="48">
        <v>-327</v>
      </c>
      <c r="L2813" s="48" t="s">
        <v>10685</v>
      </c>
      <c r="M2813" s="49" t="s">
        <v>9369</v>
      </c>
      <c r="N2813" s="49"/>
      <c r="O2813" s="50" t="s">
        <v>4279</v>
      </c>
      <c r="P2813" s="51" t="s">
        <v>7371</v>
      </c>
    </row>
    <row r="2814" spans="1:16" ht="13.5" thickBot="1" x14ac:dyDescent="0.25">
      <c r="A2814" s="15" t="str">
        <f t="shared" si="258"/>
        <v> AC 1057 </v>
      </c>
      <c r="B2814" s="21" t="str">
        <f t="shared" si="259"/>
        <v>I</v>
      </c>
      <c r="C2814" s="15">
        <f t="shared" si="260"/>
        <v>42813.048999999999</v>
      </c>
      <c r="D2814" s="19" t="str">
        <f t="shared" si="261"/>
        <v>vis</v>
      </c>
      <c r="E2814" s="47" t="e">
        <f>VLOOKUP(C2814,Active!C$21:E$693,3,FALSE)</f>
        <v>#N/A</v>
      </c>
      <c r="F2814" s="21" t="s">
        <v>9287</v>
      </c>
      <c r="G2814" s="19" t="str">
        <f t="shared" si="262"/>
        <v>42813.049</v>
      </c>
      <c r="H2814" s="15">
        <f t="shared" si="263"/>
        <v>-324</v>
      </c>
      <c r="I2814" s="48" t="s">
        <v>7942</v>
      </c>
      <c r="J2814" s="49" t="s">
        <v>7943</v>
      </c>
      <c r="K2814" s="48">
        <v>-324</v>
      </c>
      <c r="L2814" s="48" t="s">
        <v>10734</v>
      </c>
      <c r="M2814" s="49" t="s">
        <v>9369</v>
      </c>
      <c r="N2814" s="49"/>
      <c r="O2814" s="50" t="s">
        <v>7876</v>
      </c>
      <c r="P2814" s="50" t="s">
        <v>7877</v>
      </c>
    </row>
    <row r="2815" spans="1:16" ht="13.5" thickBot="1" x14ac:dyDescent="0.25">
      <c r="A2815" s="15" t="str">
        <f t="shared" si="258"/>
        <v> MVS 7.149 </v>
      </c>
      <c r="B2815" s="21" t="str">
        <f t="shared" si="259"/>
        <v>I</v>
      </c>
      <c r="C2815" s="15">
        <f t="shared" si="260"/>
        <v>42827.394999999997</v>
      </c>
      <c r="D2815" s="19" t="str">
        <f t="shared" si="261"/>
        <v>vis</v>
      </c>
      <c r="E2815" s="47" t="e">
        <f>VLOOKUP(C2815,Active!C$21:E$693,3,FALSE)</f>
        <v>#N/A</v>
      </c>
      <c r="F2815" s="21" t="s">
        <v>9287</v>
      </c>
      <c r="G2815" s="19" t="str">
        <f t="shared" si="262"/>
        <v>42827.395</v>
      </c>
      <c r="H2815" s="15">
        <f t="shared" si="263"/>
        <v>-312</v>
      </c>
      <c r="I2815" s="48" t="s">
        <v>7946</v>
      </c>
      <c r="J2815" s="49" t="s">
        <v>7947</v>
      </c>
      <c r="K2815" s="48">
        <v>-312</v>
      </c>
      <c r="L2815" s="48" t="s">
        <v>10775</v>
      </c>
      <c r="M2815" s="49" t="s">
        <v>9369</v>
      </c>
      <c r="N2815" s="49"/>
      <c r="O2815" s="50" t="s">
        <v>7218</v>
      </c>
      <c r="P2815" s="50" t="s">
        <v>7219</v>
      </c>
    </row>
    <row r="2816" spans="1:16" ht="13.5" thickBot="1" x14ac:dyDescent="0.25">
      <c r="A2816" s="15" t="str">
        <f t="shared" si="258"/>
        <v> VSSC 58.13 </v>
      </c>
      <c r="B2816" s="21" t="str">
        <f t="shared" si="259"/>
        <v>I</v>
      </c>
      <c r="C2816" s="15">
        <f t="shared" si="260"/>
        <v>42839.353999999999</v>
      </c>
      <c r="D2816" s="19" t="str">
        <f t="shared" si="261"/>
        <v>vis</v>
      </c>
      <c r="E2816" s="47" t="e">
        <f>VLOOKUP(C2816,Active!C$21:E$693,3,FALSE)</f>
        <v>#N/A</v>
      </c>
      <c r="F2816" s="21" t="s">
        <v>9287</v>
      </c>
      <c r="G2816" s="19" t="str">
        <f t="shared" si="262"/>
        <v>42839.354</v>
      </c>
      <c r="H2816" s="15">
        <f t="shared" si="263"/>
        <v>-302</v>
      </c>
      <c r="I2816" s="48" t="s">
        <v>7965</v>
      </c>
      <c r="J2816" s="49" t="s">
        <v>7966</v>
      </c>
      <c r="K2816" s="48">
        <v>-302</v>
      </c>
      <c r="L2816" s="48" t="s">
        <v>6911</v>
      </c>
      <c r="M2816" s="49" t="s">
        <v>9369</v>
      </c>
      <c r="N2816" s="49"/>
      <c r="O2816" s="50" t="s">
        <v>3616</v>
      </c>
      <c r="P2816" s="50" t="s">
        <v>7923</v>
      </c>
    </row>
    <row r="2817" spans="1:16" ht="13.5" thickBot="1" x14ac:dyDescent="0.25">
      <c r="A2817" s="15" t="str">
        <f t="shared" si="258"/>
        <v> VSSC 58.13 </v>
      </c>
      <c r="B2817" s="21" t="str">
        <f t="shared" si="259"/>
        <v>I</v>
      </c>
      <c r="C2817" s="15">
        <f t="shared" si="260"/>
        <v>42846.516000000003</v>
      </c>
      <c r="D2817" s="19" t="str">
        <f t="shared" si="261"/>
        <v>vis</v>
      </c>
      <c r="E2817" s="47" t="e">
        <f>VLOOKUP(C2817,Active!C$21:E$693,3,FALSE)</f>
        <v>#N/A</v>
      </c>
      <c r="F2817" s="21" t="s">
        <v>9287</v>
      </c>
      <c r="G2817" s="19" t="str">
        <f t="shared" si="262"/>
        <v>42846.516</v>
      </c>
      <c r="H2817" s="15">
        <f t="shared" si="263"/>
        <v>-296</v>
      </c>
      <c r="I2817" s="48" t="s">
        <v>7969</v>
      </c>
      <c r="J2817" s="49" t="s">
        <v>7970</v>
      </c>
      <c r="K2817" s="48">
        <v>-296</v>
      </c>
      <c r="L2817" s="48" t="s">
        <v>10734</v>
      </c>
      <c r="M2817" s="49" t="s">
        <v>9369</v>
      </c>
      <c r="N2817" s="49"/>
      <c r="O2817" s="50" t="s">
        <v>7922</v>
      </c>
      <c r="P2817" s="50" t="s">
        <v>7923</v>
      </c>
    </row>
    <row r="2818" spans="1:16" ht="13.5" thickBot="1" x14ac:dyDescent="0.25">
      <c r="A2818" s="15" t="str">
        <f t="shared" si="258"/>
        <v> PZP 4.275 </v>
      </c>
      <c r="B2818" s="21" t="str">
        <f t="shared" si="259"/>
        <v>I</v>
      </c>
      <c r="C2818" s="15">
        <f t="shared" si="260"/>
        <v>42850.095999999998</v>
      </c>
      <c r="D2818" s="19" t="str">
        <f t="shared" si="261"/>
        <v>vis</v>
      </c>
      <c r="E2818" s="47" t="e">
        <f>VLOOKUP(C2818,Active!C$21:E$693,3,FALSE)</f>
        <v>#N/A</v>
      </c>
      <c r="F2818" s="21" t="s">
        <v>9287</v>
      </c>
      <c r="G2818" s="19" t="str">
        <f t="shared" si="262"/>
        <v>42850.096</v>
      </c>
      <c r="H2818" s="15">
        <f t="shared" si="263"/>
        <v>-293</v>
      </c>
      <c r="I2818" s="48" t="s">
        <v>7971</v>
      </c>
      <c r="J2818" s="49" t="s">
        <v>7972</v>
      </c>
      <c r="K2818" s="48">
        <v>-293</v>
      </c>
      <c r="L2818" s="48" t="s">
        <v>9288</v>
      </c>
      <c r="M2818" s="49" t="s">
        <v>9369</v>
      </c>
      <c r="N2818" s="49"/>
      <c r="O2818" s="50" t="s">
        <v>5933</v>
      </c>
      <c r="P2818" s="50" t="s">
        <v>7973</v>
      </c>
    </row>
    <row r="2819" spans="1:16" ht="13.5" thickBot="1" x14ac:dyDescent="0.25">
      <c r="A2819" s="15" t="str">
        <f t="shared" si="258"/>
        <v> PZP 4.275 </v>
      </c>
      <c r="B2819" s="21" t="str">
        <f t="shared" si="259"/>
        <v>I</v>
      </c>
      <c r="C2819" s="15">
        <f t="shared" si="260"/>
        <v>42856.072</v>
      </c>
      <c r="D2819" s="19" t="str">
        <f t="shared" si="261"/>
        <v>vis</v>
      </c>
      <c r="E2819" s="47" t="e">
        <f>VLOOKUP(C2819,Active!C$21:E$693,3,FALSE)</f>
        <v>#N/A</v>
      </c>
      <c r="F2819" s="21" t="s">
        <v>9287</v>
      </c>
      <c r="G2819" s="19" t="str">
        <f t="shared" si="262"/>
        <v>42856.072</v>
      </c>
      <c r="H2819" s="15">
        <f t="shared" si="263"/>
        <v>-288</v>
      </c>
      <c r="I2819" s="48" t="s">
        <v>7974</v>
      </c>
      <c r="J2819" s="49" t="s">
        <v>7975</v>
      </c>
      <c r="K2819" s="48">
        <v>-288</v>
      </c>
      <c r="L2819" s="48" t="s">
        <v>9288</v>
      </c>
      <c r="M2819" s="49" t="s">
        <v>9369</v>
      </c>
      <c r="N2819" s="49"/>
      <c r="O2819" s="50" t="s">
        <v>5933</v>
      </c>
      <c r="P2819" s="50" t="s">
        <v>7973</v>
      </c>
    </row>
    <row r="2820" spans="1:16" ht="13.5" thickBot="1" x14ac:dyDescent="0.25">
      <c r="A2820" s="15" t="str">
        <f t="shared" si="258"/>
        <v>BAVM 29 </v>
      </c>
      <c r="B2820" s="21" t="str">
        <f t="shared" si="259"/>
        <v>I</v>
      </c>
      <c r="C2820" s="15">
        <f t="shared" si="260"/>
        <v>42858.457999999999</v>
      </c>
      <c r="D2820" s="19" t="str">
        <f t="shared" si="261"/>
        <v>vis</v>
      </c>
      <c r="E2820" s="47" t="e">
        <f>VLOOKUP(C2820,Active!C$21:E$693,3,FALSE)</f>
        <v>#N/A</v>
      </c>
      <c r="F2820" s="21" t="s">
        <v>9287</v>
      </c>
      <c r="G2820" s="19" t="str">
        <f t="shared" si="262"/>
        <v>42858.458</v>
      </c>
      <c r="H2820" s="15">
        <f t="shared" si="263"/>
        <v>-286</v>
      </c>
      <c r="I2820" s="48" t="s">
        <v>7976</v>
      </c>
      <c r="J2820" s="49" t="s">
        <v>7977</v>
      </c>
      <c r="K2820" s="48">
        <v>-286</v>
      </c>
      <c r="L2820" s="48" t="s">
        <v>10595</v>
      </c>
      <c r="M2820" s="49" t="s">
        <v>9369</v>
      </c>
      <c r="N2820" s="49"/>
      <c r="O2820" s="50" t="s">
        <v>4279</v>
      </c>
      <c r="P2820" s="51" t="s">
        <v>7371</v>
      </c>
    </row>
    <row r="2821" spans="1:16" ht="13.5" thickBot="1" x14ac:dyDescent="0.25">
      <c r="A2821" s="15" t="str">
        <f t="shared" si="258"/>
        <v> BRNO 21 </v>
      </c>
      <c r="B2821" s="21" t="str">
        <f t="shared" si="259"/>
        <v>I</v>
      </c>
      <c r="C2821" s="15">
        <f t="shared" si="260"/>
        <v>42870.423000000003</v>
      </c>
      <c r="D2821" s="19" t="str">
        <f t="shared" si="261"/>
        <v>vis</v>
      </c>
      <c r="E2821" s="47" t="e">
        <f>VLOOKUP(C2821,Active!C$21:E$693,3,FALSE)</f>
        <v>#N/A</v>
      </c>
      <c r="F2821" s="21" t="s">
        <v>9287</v>
      </c>
      <c r="G2821" s="19" t="str">
        <f t="shared" si="262"/>
        <v>42870.423</v>
      </c>
      <c r="H2821" s="15">
        <f t="shared" si="263"/>
        <v>-276</v>
      </c>
      <c r="I2821" s="48" t="s">
        <v>8006</v>
      </c>
      <c r="J2821" s="49" t="s">
        <v>8007</v>
      </c>
      <c r="K2821" s="48">
        <v>-276</v>
      </c>
      <c r="L2821" s="48" t="s">
        <v>10688</v>
      </c>
      <c r="M2821" s="49" t="s">
        <v>9369</v>
      </c>
      <c r="N2821" s="49"/>
      <c r="O2821" s="50" t="s">
        <v>4374</v>
      </c>
      <c r="P2821" s="50" t="s">
        <v>8008</v>
      </c>
    </row>
    <row r="2822" spans="1:16" ht="13.5" thickBot="1" x14ac:dyDescent="0.25">
      <c r="A2822" s="15" t="str">
        <f t="shared" si="258"/>
        <v> VSSC 58.13 </v>
      </c>
      <c r="B2822" s="21" t="str">
        <f t="shared" si="259"/>
        <v>I</v>
      </c>
      <c r="C2822" s="15">
        <f t="shared" si="260"/>
        <v>42876.394999999997</v>
      </c>
      <c r="D2822" s="19" t="str">
        <f t="shared" si="261"/>
        <v>vis</v>
      </c>
      <c r="E2822" s="47" t="e">
        <f>VLOOKUP(C2822,Active!C$21:E$693,3,FALSE)</f>
        <v>#N/A</v>
      </c>
      <c r="F2822" s="21" t="s">
        <v>9287</v>
      </c>
      <c r="G2822" s="19" t="str">
        <f t="shared" si="262"/>
        <v>42876.395</v>
      </c>
      <c r="H2822" s="15">
        <f t="shared" si="263"/>
        <v>-271</v>
      </c>
      <c r="I2822" s="48" t="s">
        <v>8017</v>
      </c>
      <c r="J2822" s="49" t="s">
        <v>8018</v>
      </c>
      <c r="K2822" s="48">
        <v>-271</v>
      </c>
      <c r="L2822" s="48" t="s">
        <v>10615</v>
      </c>
      <c r="M2822" s="49" t="s">
        <v>9369</v>
      </c>
      <c r="N2822" s="49"/>
      <c r="O2822" s="50" t="s">
        <v>3616</v>
      </c>
      <c r="P2822" s="50" t="s">
        <v>7923</v>
      </c>
    </row>
    <row r="2823" spans="1:16" ht="13.5" thickBot="1" x14ac:dyDescent="0.25">
      <c r="A2823" s="15" t="str">
        <f t="shared" si="258"/>
        <v>BAVM 29 </v>
      </c>
      <c r="B2823" s="21" t="str">
        <f t="shared" si="259"/>
        <v>I</v>
      </c>
      <c r="C2823" s="15">
        <f t="shared" si="260"/>
        <v>42876.394999999997</v>
      </c>
      <c r="D2823" s="19" t="str">
        <f t="shared" si="261"/>
        <v>vis</v>
      </c>
      <c r="E2823" s="47" t="e">
        <f>VLOOKUP(C2823,Active!C$21:E$693,3,FALSE)</f>
        <v>#N/A</v>
      </c>
      <c r="F2823" s="21" t="s">
        <v>9287</v>
      </c>
      <c r="G2823" s="19" t="str">
        <f t="shared" si="262"/>
        <v>42876.395</v>
      </c>
      <c r="H2823" s="15">
        <f t="shared" si="263"/>
        <v>-271</v>
      </c>
      <c r="I2823" s="48" t="s">
        <v>8017</v>
      </c>
      <c r="J2823" s="49" t="s">
        <v>8018</v>
      </c>
      <c r="K2823" s="48">
        <v>-271</v>
      </c>
      <c r="L2823" s="48" t="s">
        <v>10615</v>
      </c>
      <c r="M2823" s="49" t="s">
        <v>9369</v>
      </c>
      <c r="N2823" s="49"/>
      <c r="O2823" s="50" t="s">
        <v>4279</v>
      </c>
      <c r="P2823" s="51" t="s">
        <v>7371</v>
      </c>
    </row>
    <row r="2824" spans="1:16" ht="13.5" thickBot="1" x14ac:dyDescent="0.25">
      <c r="A2824" s="15" t="str">
        <f t="shared" si="258"/>
        <v> PZP 4.275 </v>
      </c>
      <c r="B2824" s="21" t="str">
        <f t="shared" si="259"/>
        <v>I</v>
      </c>
      <c r="C2824" s="15">
        <f t="shared" si="260"/>
        <v>42887.154999999999</v>
      </c>
      <c r="D2824" s="19" t="str">
        <f t="shared" si="261"/>
        <v>vis</v>
      </c>
      <c r="E2824" s="47" t="e">
        <f>VLOOKUP(C2824,Active!C$21:E$693,3,FALSE)</f>
        <v>#N/A</v>
      </c>
      <c r="F2824" s="21" t="s">
        <v>9287</v>
      </c>
      <c r="G2824" s="19" t="str">
        <f t="shared" si="262"/>
        <v>42887.155</v>
      </c>
      <c r="H2824" s="15">
        <f t="shared" si="263"/>
        <v>-262</v>
      </c>
      <c r="I2824" s="48" t="s">
        <v>8023</v>
      </c>
      <c r="J2824" s="49" t="s">
        <v>8024</v>
      </c>
      <c r="K2824" s="48">
        <v>-262</v>
      </c>
      <c r="L2824" s="48" t="s">
        <v>10734</v>
      </c>
      <c r="M2824" s="49" t="s">
        <v>9369</v>
      </c>
      <c r="N2824" s="49"/>
      <c r="O2824" s="50" t="s">
        <v>5933</v>
      </c>
      <c r="P2824" s="50" t="s">
        <v>7973</v>
      </c>
    </row>
    <row r="2825" spans="1:16" ht="13.5" thickBot="1" x14ac:dyDescent="0.25">
      <c r="A2825" s="15" t="str">
        <f t="shared" si="258"/>
        <v>BAVM 29 </v>
      </c>
      <c r="B2825" s="21" t="str">
        <f t="shared" si="259"/>
        <v>I</v>
      </c>
      <c r="C2825" s="15">
        <f t="shared" si="260"/>
        <v>42888.35</v>
      </c>
      <c r="D2825" s="19" t="str">
        <f t="shared" si="261"/>
        <v>vis</v>
      </c>
      <c r="E2825" s="47" t="e">
        <f>VLOOKUP(C2825,Active!C$21:E$693,3,FALSE)</f>
        <v>#N/A</v>
      </c>
      <c r="F2825" s="21" t="s">
        <v>9287</v>
      </c>
      <c r="G2825" s="19" t="str">
        <f t="shared" si="262"/>
        <v>42888.350</v>
      </c>
      <c r="H2825" s="15">
        <f t="shared" si="263"/>
        <v>-261</v>
      </c>
      <c r="I2825" s="48" t="s">
        <v>8025</v>
      </c>
      <c r="J2825" s="49" t="s">
        <v>8026</v>
      </c>
      <c r="K2825" s="48">
        <v>-261</v>
      </c>
      <c r="L2825" s="48" t="s">
        <v>10734</v>
      </c>
      <c r="M2825" s="49" t="s">
        <v>9369</v>
      </c>
      <c r="N2825" s="49"/>
      <c r="O2825" s="50" t="s">
        <v>11589</v>
      </c>
      <c r="P2825" s="51" t="s">
        <v>7371</v>
      </c>
    </row>
    <row r="2826" spans="1:16" ht="13.5" thickBot="1" x14ac:dyDescent="0.25">
      <c r="A2826" s="15" t="str">
        <f t="shared" si="258"/>
        <v>BAVM 29 </v>
      </c>
      <c r="B2826" s="21" t="str">
        <f t="shared" si="259"/>
        <v>I</v>
      </c>
      <c r="C2826" s="15">
        <f t="shared" si="260"/>
        <v>42888.351000000002</v>
      </c>
      <c r="D2826" s="19" t="str">
        <f t="shared" si="261"/>
        <v>vis</v>
      </c>
      <c r="E2826" s="47" t="e">
        <f>VLOOKUP(C2826,Active!C$21:E$693,3,FALSE)</f>
        <v>#N/A</v>
      </c>
      <c r="F2826" s="21" t="s">
        <v>9287</v>
      </c>
      <c r="G2826" s="19" t="str">
        <f t="shared" si="262"/>
        <v>42888.351</v>
      </c>
      <c r="H2826" s="15">
        <f t="shared" si="263"/>
        <v>-261</v>
      </c>
      <c r="I2826" s="48" t="s">
        <v>8027</v>
      </c>
      <c r="J2826" s="49" t="s">
        <v>8028</v>
      </c>
      <c r="K2826" s="48">
        <v>-261</v>
      </c>
      <c r="L2826" s="48" t="s">
        <v>10742</v>
      </c>
      <c r="M2826" s="49" t="s">
        <v>9369</v>
      </c>
      <c r="N2826" s="49"/>
      <c r="O2826" s="50" t="s">
        <v>7937</v>
      </c>
      <c r="P2826" s="51" t="s">
        <v>7371</v>
      </c>
    </row>
    <row r="2827" spans="1:16" ht="13.5" thickBot="1" x14ac:dyDescent="0.25">
      <c r="A2827" s="15" t="str">
        <f t="shared" ref="A2827:A2890" si="264">P2827</f>
        <v> PZP 4.275 </v>
      </c>
      <c r="B2827" s="21" t="str">
        <f t="shared" ref="B2827:B2890" si="265">IF(H2827=INT(H2827),"I","II")</f>
        <v>I</v>
      </c>
      <c r="C2827" s="15">
        <f t="shared" ref="C2827:C2890" si="266">1*G2827</f>
        <v>42894.317999999999</v>
      </c>
      <c r="D2827" s="19" t="str">
        <f t="shared" ref="D2827:D2890" si="267">VLOOKUP(F2827,I$1:J$5,2,FALSE)</f>
        <v>vis</v>
      </c>
      <c r="E2827" s="47" t="e">
        <f>VLOOKUP(C2827,Active!C$21:E$693,3,FALSE)</f>
        <v>#N/A</v>
      </c>
      <c r="F2827" s="21" t="s">
        <v>9287</v>
      </c>
      <c r="G2827" s="19" t="str">
        <f t="shared" ref="G2827:G2890" si="268">MID(I2827,3,LEN(I2827)-3)</f>
        <v>42894.318</v>
      </c>
      <c r="H2827" s="15">
        <f t="shared" ref="H2827:H2890" si="269">1*K2827</f>
        <v>-256</v>
      </c>
      <c r="I2827" s="48" t="s">
        <v>8029</v>
      </c>
      <c r="J2827" s="49" t="s">
        <v>8030</v>
      </c>
      <c r="K2827" s="48">
        <v>-256</v>
      </c>
      <c r="L2827" s="48" t="s">
        <v>10631</v>
      </c>
      <c r="M2827" s="49" t="s">
        <v>9369</v>
      </c>
      <c r="N2827" s="49"/>
      <c r="O2827" s="50" t="s">
        <v>5933</v>
      </c>
      <c r="P2827" s="50" t="s">
        <v>7973</v>
      </c>
    </row>
    <row r="2828" spans="1:16" ht="13.5" thickBot="1" x14ac:dyDescent="0.25">
      <c r="A2828" s="15" t="str">
        <f t="shared" si="264"/>
        <v>BAVM 29 </v>
      </c>
      <c r="B2828" s="21" t="str">
        <f t="shared" si="265"/>
        <v>I</v>
      </c>
      <c r="C2828" s="15">
        <f t="shared" si="266"/>
        <v>42907.47</v>
      </c>
      <c r="D2828" s="19" t="str">
        <f t="shared" si="267"/>
        <v>vis</v>
      </c>
      <c r="E2828" s="47" t="e">
        <f>VLOOKUP(C2828,Active!C$21:E$693,3,FALSE)</f>
        <v>#N/A</v>
      </c>
      <c r="F2828" s="21" t="s">
        <v>9287</v>
      </c>
      <c r="G2828" s="19" t="str">
        <f t="shared" si="268"/>
        <v>42907.470</v>
      </c>
      <c r="H2828" s="15">
        <f t="shared" si="269"/>
        <v>-245</v>
      </c>
      <c r="I2828" s="48" t="s">
        <v>8033</v>
      </c>
      <c r="J2828" s="49" t="s">
        <v>8034</v>
      </c>
      <c r="K2828" s="48">
        <v>-245</v>
      </c>
      <c r="L2828" s="48" t="s">
        <v>10639</v>
      </c>
      <c r="M2828" s="49" t="s">
        <v>9369</v>
      </c>
      <c r="N2828" s="49"/>
      <c r="O2828" s="50" t="s">
        <v>8035</v>
      </c>
      <c r="P2828" s="51" t="s">
        <v>7371</v>
      </c>
    </row>
    <row r="2829" spans="1:16" ht="13.5" thickBot="1" x14ac:dyDescent="0.25">
      <c r="A2829" s="15" t="str">
        <f t="shared" si="264"/>
        <v> VSSC 58.13 </v>
      </c>
      <c r="B2829" s="21" t="str">
        <f t="shared" si="265"/>
        <v>I</v>
      </c>
      <c r="C2829" s="15">
        <f t="shared" si="266"/>
        <v>42907.476999999999</v>
      </c>
      <c r="D2829" s="19" t="str">
        <f t="shared" si="267"/>
        <v>vis</v>
      </c>
      <c r="E2829" s="47" t="e">
        <f>VLOOKUP(C2829,Active!C$21:E$693,3,FALSE)</f>
        <v>#N/A</v>
      </c>
      <c r="F2829" s="21" t="s">
        <v>9287</v>
      </c>
      <c r="G2829" s="19" t="str">
        <f t="shared" si="268"/>
        <v>42907.477</v>
      </c>
      <c r="H2829" s="15">
        <f t="shared" si="269"/>
        <v>-245</v>
      </c>
      <c r="I2829" s="48" t="s">
        <v>8040</v>
      </c>
      <c r="J2829" s="49" t="s">
        <v>8041</v>
      </c>
      <c r="K2829" s="48">
        <v>-245</v>
      </c>
      <c r="L2829" s="48" t="s">
        <v>10775</v>
      </c>
      <c r="M2829" s="49" t="s">
        <v>9369</v>
      </c>
      <c r="N2829" s="49"/>
      <c r="O2829" s="50" t="s">
        <v>3616</v>
      </c>
      <c r="P2829" s="50" t="s">
        <v>7923</v>
      </c>
    </row>
    <row r="2830" spans="1:16" ht="13.5" thickBot="1" x14ac:dyDescent="0.25">
      <c r="A2830" s="15" t="str">
        <f t="shared" si="264"/>
        <v> VSSC 58.13 </v>
      </c>
      <c r="B2830" s="21" t="str">
        <f t="shared" si="265"/>
        <v>I</v>
      </c>
      <c r="C2830" s="15">
        <f t="shared" si="266"/>
        <v>42950.498</v>
      </c>
      <c r="D2830" s="19" t="str">
        <f t="shared" si="267"/>
        <v>vis</v>
      </c>
      <c r="E2830" s="47" t="e">
        <f>VLOOKUP(C2830,Active!C$21:E$693,3,FALSE)</f>
        <v>#N/A</v>
      </c>
      <c r="F2830" s="21" t="s">
        <v>9287</v>
      </c>
      <c r="G2830" s="19" t="str">
        <f t="shared" si="268"/>
        <v>42950.498</v>
      </c>
      <c r="H2830" s="15">
        <f t="shared" si="269"/>
        <v>-209</v>
      </c>
      <c r="I2830" s="48" t="s">
        <v>8050</v>
      </c>
      <c r="J2830" s="49" t="s">
        <v>8051</v>
      </c>
      <c r="K2830" s="48">
        <v>-209</v>
      </c>
      <c r="L2830" s="48" t="s">
        <v>7644</v>
      </c>
      <c r="M2830" s="49" t="s">
        <v>9369</v>
      </c>
      <c r="N2830" s="49"/>
      <c r="O2830" s="50" t="s">
        <v>3616</v>
      </c>
      <c r="P2830" s="50" t="s">
        <v>7923</v>
      </c>
    </row>
    <row r="2831" spans="1:16" ht="13.5" thickBot="1" x14ac:dyDescent="0.25">
      <c r="A2831" s="15" t="str">
        <f t="shared" si="264"/>
        <v> VSSC 58.13 </v>
      </c>
      <c r="B2831" s="21" t="str">
        <f t="shared" si="265"/>
        <v>I</v>
      </c>
      <c r="C2831" s="15">
        <f t="shared" si="266"/>
        <v>42956.478000000003</v>
      </c>
      <c r="D2831" s="19" t="str">
        <f t="shared" si="267"/>
        <v>vis</v>
      </c>
      <c r="E2831" s="47" t="e">
        <f>VLOOKUP(C2831,Active!C$21:E$693,3,FALSE)</f>
        <v>#N/A</v>
      </c>
      <c r="F2831" s="21" t="s">
        <v>9287</v>
      </c>
      <c r="G2831" s="19" t="str">
        <f t="shared" si="268"/>
        <v>42956.478</v>
      </c>
      <c r="H2831" s="15">
        <f t="shared" si="269"/>
        <v>-204</v>
      </c>
      <c r="I2831" s="48" t="s">
        <v>8058</v>
      </c>
      <c r="J2831" s="49" t="s">
        <v>8059</v>
      </c>
      <c r="K2831" s="48">
        <v>-204</v>
      </c>
      <c r="L2831" s="48" t="s">
        <v>10685</v>
      </c>
      <c r="M2831" s="49" t="s">
        <v>9369</v>
      </c>
      <c r="N2831" s="49"/>
      <c r="O2831" s="50" t="s">
        <v>3616</v>
      </c>
      <c r="P2831" s="50" t="s">
        <v>7923</v>
      </c>
    </row>
    <row r="2832" spans="1:16" ht="13.5" thickBot="1" x14ac:dyDescent="0.25">
      <c r="A2832" s="15" t="str">
        <f t="shared" si="264"/>
        <v> MVS 8.24 </v>
      </c>
      <c r="B2832" s="21" t="str">
        <f t="shared" si="265"/>
        <v>I</v>
      </c>
      <c r="C2832" s="15">
        <f t="shared" si="266"/>
        <v>42956.481</v>
      </c>
      <c r="D2832" s="19" t="str">
        <f t="shared" si="267"/>
        <v>vis</v>
      </c>
      <c r="E2832" s="47" t="e">
        <f>VLOOKUP(C2832,Active!C$21:E$693,3,FALSE)</f>
        <v>#N/A</v>
      </c>
      <c r="F2832" s="21" t="s">
        <v>9287</v>
      </c>
      <c r="G2832" s="19" t="str">
        <f t="shared" si="268"/>
        <v>42956.481</v>
      </c>
      <c r="H2832" s="15">
        <f t="shared" si="269"/>
        <v>-204</v>
      </c>
      <c r="I2832" s="48" t="s">
        <v>8060</v>
      </c>
      <c r="J2832" s="49" t="s">
        <v>8061</v>
      </c>
      <c r="K2832" s="48">
        <v>-204</v>
      </c>
      <c r="L2832" s="48" t="s">
        <v>10688</v>
      </c>
      <c r="M2832" s="49" t="s">
        <v>9369</v>
      </c>
      <c r="N2832" s="49"/>
      <c r="O2832" s="50" t="s">
        <v>8062</v>
      </c>
      <c r="P2832" s="50" t="s">
        <v>8063</v>
      </c>
    </row>
    <row r="2833" spans="1:16" ht="13.5" thickBot="1" x14ac:dyDescent="0.25">
      <c r="A2833" s="15" t="str">
        <f t="shared" si="264"/>
        <v> VSSC 58.13 </v>
      </c>
      <c r="B2833" s="21" t="str">
        <f t="shared" si="265"/>
        <v>I</v>
      </c>
      <c r="C2833" s="15">
        <f t="shared" si="266"/>
        <v>42962.455000000002</v>
      </c>
      <c r="D2833" s="19" t="str">
        <f t="shared" si="267"/>
        <v>vis</v>
      </c>
      <c r="E2833" s="47" t="e">
        <f>VLOOKUP(C2833,Active!C$21:E$693,3,FALSE)</f>
        <v>#N/A</v>
      </c>
      <c r="F2833" s="21" t="s">
        <v>9287</v>
      </c>
      <c r="G2833" s="19" t="str">
        <f t="shared" si="268"/>
        <v>42962.455</v>
      </c>
      <c r="H2833" s="15">
        <f t="shared" si="269"/>
        <v>-199</v>
      </c>
      <c r="I2833" s="48" t="s">
        <v>8067</v>
      </c>
      <c r="J2833" s="49" t="s">
        <v>8068</v>
      </c>
      <c r="K2833" s="48">
        <v>-199</v>
      </c>
      <c r="L2833" s="48" t="s">
        <v>10734</v>
      </c>
      <c r="M2833" s="49" t="s">
        <v>9369</v>
      </c>
      <c r="N2833" s="49"/>
      <c r="O2833" s="50" t="s">
        <v>3616</v>
      </c>
      <c r="P2833" s="50" t="s">
        <v>7923</v>
      </c>
    </row>
    <row r="2834" spans="1:16" ht="13.5" thickBot="1" x14ac:dyDescent="0.25">
      <c r="A2834" s="15" t="str">
        <f t="shared" si="264"/>
        <v> BRNO 21 </v>
      </c>
      <c r="B2834" s="21" t="str">
        <f t="shared" si="265"/>
        <v>I</v>
      </c>
      <c r="C2834" s="15">
        <f t="shared" si="266"/>
        <v>42962.457999999999</v>
      </c>
      <c r="D2834" s="19" t="str">
        <f t="shared" si="267"/>
        <v>vis</v>
      </c>
      <c r="E2834" s="47" t="e">
        <f>VLOOKUP(C2834,Active!C$21:E$693,3,FALSE)</f>
        <v>#N/A</v>
      </c>
      <c r="F2834" s="21" t="s">
        <v>9287</v>
      </c>
      <c r="G2834" s="19" t="str">
        <f t="shared" si="268"/>
        <v>42962.458</v>
      </c>
      <c r="H2834" s="15">
        <f t="shared" si="269"/>
        <v>-199</v>
      </c>
      <c r="I2834" s="48" t="s">
        <v>8071</v>
      </c>
      <c r="J2834" s="49" t="s">
        <v>8072</v>
      </c>
      <c r="K2834" s="48">
        <v>-199</v>
      </c>
      <c r="L2834" s="48" t="s">
        <v>10775</v>
      </c>
      <c r="M2834" s="49" t="s">
        <v>9369</v>
      </c>
      <c r="N2834" s="49"/>
      <c r="O2834" s="50" t="s">
        <v>4374</v>
      </c>
      <c r="P2834" s="50" t="s">
        <v>8008</v>
      </c>
    </row>
    <row r="2835" spans="1:16" ht="13.5" thickBot="1" x14ac:dyDescent="0.25">
      <c r="A2835" s="15" t="str">
        <f t="shared" si="264"/>
        <v> BRNO 21 </v>
      </c>
      <c r="B2835" s="21" t="str">
        <f t="shared" si="265"/>
        <v>I</v>
      </c>
      <c r="C2835" s="15">
        <f t="shared" si="266"/>
        <v>42962.459000000003</v>
      </c>
      <c r="D2835" s="19" t="str">
        <f t="shared" si="267"/>
        <v>vis</v>
      </c>
      <c r="E2835" s="47" t="e">
        <f>VLOOKUP(C2835,Active!C$21:E$693,3,FALSE)</f>
        <v>#N/A</v>
      </c>
      <c r="F2835" s="21" t="s">
        <v>9287</v>
      </c>
      <c r="G2835" s="19" t="str">
        <f t="shared" si="268"/>
        <v>42962.459</v>
      </c>
      <c r="H2835" s="15">
        <f t="shared" si="269"/>
        <v>-199</v>
      </c>
      <c r="I2835" s="48" t="s">
        <v>8073</v>
      </c>
      <c r="J2835" s="49" t="s">
        <v>8074</v>
      </c>
      <c r="K2835" s="48">
        <v>-199</v>
      </c>
      <c r="L2835" s="48" t="s">
        <v>10710</v>
      </c>
      <c r="M2835" s="49" t="s">
        <v>9369</v>
      </c>
      <c r="N2835" s="49"/>
      <c r="O2835" s="50" t="s">
        <v>8075</v>
      </c>
      <c r="P2835" s="50" t="s">
        <v>8008</v>
      </c>
    </row>
    <row r="2836" spans="1:16" ht="13.5" thickBot="1" x14ac:dyDescent="0.25">
      <c r="A2836" s="15" t="str">
        <f t="shared" si="264"/>
        <v>BAVM 29 </v>
      </c>
      <c r="B2836" s="21" t="str">
        <f t="shared" si="265"/>
        <v>I</v>
      </c>
      <c r="C2836" s="15">
        <f t="shared" si="266"/>
        <v>42962.464</v>
      </c>
      <c r="D2836" s="19" t="str">
        <f t="shared" si="267"/>
        <v>vis</v>
      </c>
      <c r="E2836" s="47" t="e">
        <f>VLOOKUP(C2836,Active!C$21:E$693,3,FALSE)</f>
        <v>#N/A</v>
      </c>
      <c r="F2836" s="21" t="s">
        <v>9287</v>
      </c>
      <c r="G2836" s="19" t="str">
        <f t="shared" si="268"/>
        <v>42962.464</v>
      </c>
      <c r="H2836" s="15">
        <f t="shared" si="269"/>
        <v>-199</v>
      </c>
      <c r="I2836" s="48" t="s">
        <v>8076</v>
      </c>
      <c r="J2836" s="49" t="s">
        <v>8077</v>
      </c>
      <c r="K2836" s="48">
        <v>-199</v>
      </c>
      <c r="L2836" s="48" t="s">
        <v>6911</v>
      </c>
      <c r="M2836" s="49" t="s">
        <v>9369</v>
      </c>
      <c r="N2836" s="49"/>
      <c r="O2836" s="50" t="s">
        <v>4146</v>
      </c>
      <c r="P2836" s="51" t="s">
        <v>7371</v>
      </c>
    </row>
    <row r="2837" spans="1:16" ht="13.5" thickBot="1" x14ac:dyDescent="0.25">
      <c r="A2837" s="15" t="str">
        <f t="shared" si="264"/>
        <v> MVS 8.24 </v>
      </c>
      <c r="B2837" s="21" t="str">
        <f t="shared" si="265"/>
        <v>I</v>
      </c>
      <c r="C2837" s="15">
        <f t="shared" si="266"/>
        <v>43005.482000000004</v>
      </c>
      <c r="D2837" s="19" t="str">
        <f t="shared" si="267"/>
        <v>vis</v>
      </c>
      <c r="E2837" s="47" t="e">
        <f>VLOOKUP(C2837,Active!C$21:E$693,3,FALSE)</f>
        <v>#N/A</v>
      </c>
      <c r="F2837" s="21" t="s">
        <v>9287</v>
      </c>
      <c r="G2837" s="19" t="str">
        <f t="shared" si="268"/>
        <v>43005.482</v>
      </c>
      <c r="H2837" s="15">
        <f t="shared" si="269"/>
        <v>-163</v>
      </c>
      <c r="I2837" s="48" t="s">
        <v>8118</v>
      </c>
      <c r="J2837" s="49" t="s">
        <v>8119</v>
      </c>
      <c r="K2837" s="48">
        <v>-163</v>
      </c>
      <c r="L2837" s="48" t="s">
        <v>10615</v>
      </c>
      <c r="M2837" s="49" t="s">
        <v>9369</v>
      </c>
      <c r="N2837" s="49"/>
      <c r="O2837" s="50" t="s">
        <v>7932</v>
      </c>
      <c r="P2837" s="50" t="s">
        <v>8063</v>
      </c>
    </row>
    <row r="2838" spans="1:16" ht="13.5" thickBot="1" x14ac:dyDescent="0.25">
      <c r="A2838" s="15" t="str">
        <f t="shared" si="264"/>
        <v>BAVM 29 </v>
      </c>
      <c r="B2838" s="21" t="str">
        <f t="shared" si="265"/>
        <v>I</v>
      </c>
      <c r="C2838" s="15">
        <f t="shared" si="266"/>
        <v>43005.500999999997</v>
      </c>
      <c r="D2838" s="19" t="str">
        <f t="shared" si="267"/>
        <v>vis</v>
      </c>
      <c r="E2838" s="47" t="e">
        <f>VLOOKUP(C2838,Active!C$21:E$693,3,FALSE)</f>
        <v>#N/A</v>
      </c>
      <c r="F2838" s="21" t="s">
        <v>9287</v>
      </c>
      <c r="G2838" s="19" t="str">
        <f t="shared" si="268"/>
        <v>43005.501</v>
      </c>
      <c r="H2838" s="15">
        <f t="shared" si="269"/>
        <v>-163</v>
      </c>
      <c r="I2838" s="48" t="s">
        <v>8120</v>
      </c>
      <c r="J2838" s="49" t="s">
        <v>8121</v>
      </c>
      <c r="K2838" s="48">
        <v>-163</v>
      </c>
      <c r="L2838" s="48" t="s">
        <v>10976</v>
      </c>
      <c r="M2838" s="49" t="s">
        <v>9369</v>
      </c>
      <c r="N2838" s="49"/>
      <c r="O2838" s="50" t="s">
        <v>4279</v>
      </c>
      <c r="P2838" s="51" t="s">
        <v>7371</v>
      </c>
    </row>
    <row r="2839" spans="1:16" ht="13.5" thickBot="1" x14ac:dyDescent="0.25">
      <c r="A2839" s="15" t="str">
        <f t="shared" si="264"/>
        <v>BAVM 29 </v>
      </c>
      <c r="B2839" s="21" t="str">
        <f t="shared" si="265"/>
        <v>I</v>
      </c>
      <c r="C2839" s="15">
        <f t="shared" si="266"/>
        <v>43011.446000000004</v>
      </c>
      <c r="D2839" s="19" t="str">
        <f t="shared" si="267"/>
        <v>vis</v>
      </c>
      <c r="E2839" s="47" t="e">
        <f>VLOOKUP(C2839,Active!C$21:E$693,3,FALSE)</f>
        <v>#N/A</v>
      </c>
      <c r="F2839" s="21" t="s">
        <v>9287</v>
      </c>
      <c r="G2839" s="19" t="str">
        <f t="shared" si="268"/>
        <v>43011.446</v>
      </c>
      <c r="H2839" s="15">
        <f t="shared" si="269"/>
        <v>-158</v>
      </c>
      <c r="I2839" s="48" t="s">
        <v>8126</v>
      </c>
      <c r="J2839" s="49" t="s">
        <v>8127</v>
      </c>
      <c r="K2839" s="48">
        <v>-158</v>
      </c>
      <c r="L2839" s="48" t="s">
        <v>10504</v>
      </c>
      <c r="M2839" s="49" t="s">
        <v>9369</v>
      </c>
      <c r="N2839" s="49"/>
      <c r="O2839" s="50" t="s">
        <v>8128</v>
      </c>
      <c r="P2839" s="51" t="s">
        <v>7371</v>
      </c>
    </row>
    <row r="2840" spans="1:16" ht="13.5" thickBot="1" x14ac:dyDescent="0.25">
      <c r="A2840" s="15" t="str">
        <f t="shared" si="264"/>
        <v>BAVM 29 </v>
      </c>
      <c r="B2840" s="21" t="str">
        <f t="shared" si="265"/>
        <v>I</v>
      </c>
      <c r="C2840" s="15">
        <f t="shared" si="266"/>
        <v>43011.45</v>
      </c>
      <c r="D2840" s="19" t="str">
        <f t="shared" si="267"/>
        <v>vis</v>
      </c>
      <c r="E2840" s="47" t="e">
        <f>VLOOKUP(C2840,Active!C$21:E$693,3,FALSE)</f>
        <v>#N/A</v>
      </c>
      <c r="F2840" s="21" t="s">
        <v>9287</v>
      </c>
      <c r="G2840" s="19" t="str">
        <f t="shared" si="268"/>
        <v>43011.450</v>
      </c>
      <c r="H2840" s="15">
        <f t="shared" si="269"/>
        <v>-158</v>
      </c>
      <c r="I2840" s="48" t="s">
        <v>8129</v>
      </c>
      <c r="J2840" s="49" t="s">
        <v>8130</v>
      </c>
      <c r="K2840" s="48">
        <v>-158</v>
      </c>
      <c r="L2840" s="48" t="s">
        <v>10586</v>
      </c>
      <c r="M2840" s="49" t="s">
        <v>9369</v>
      </c>
      <c r="N2840" s="49"/>
      <c r="O2840" s="50" t="s">
        <v>8131</v>
      </c>
      <c r="P2840" s="51" t="s">
        <v>7371</v>
      </c>
    </row>
    <row r="2841" spans="1:16" ht="13.5" thickBot="1" x14ac:dyDescent="0.25">
      <c r="A2841" s="15" t="str">
        <f t="shared" si="264"/>
        <v> VSSC 58.14 </v>
      </c>
      <c r="B2841" s="21" t="str">
        <f t="shared" si="265"/>
        <v>I</v>
      </c>
      <c r="C2841" s="15">
        <f t="shared" si="266"/>
        <v>43011.451000000001</v>
      </c>
      <c r="D2841" s="19" t="str">
        <f t="shared" si="267"/>
        <v>vis</v>
      </c>
      <c r="E2841" s="47" t="e">
        <f>VLOOKUP(C2841,Active!C$21:E$693,3,FALSE)</f>
        <v>#N/A</v>
      </c>
      <c r="F2841" s="21" t="s">
        <v>9287</v>
      </c>
      <c r="G2841" s="19" t="str">
        <f t="shared" si="268"/>
        <v>43011.451</v>
      </c>
      <c r="H2841" s="15">
        <f t="shared" si="269"/>
        <v>-158</v>
      </c>
      <c r="I2841" s="48" t="s">
        <v>8132</v>
      </c>
      <c r="J2841" s="49" t="s">
        <v>8133</v>
      </c>
      <c r="K2841" s="48">
        <v>-158</v>
      </c>
      <c r="L2841" s="48" t="s">
        <v>10660</v>
      </c>
      <c r="M2841" s="49" t="s">
        <v>9369</v>
      </c>
      <c r="N2841" s="49"/>
      <c r="O2841" s="50" t="s">
        <v>7922</v>
      </c>
      <c r="P2841" s="50" t="s">
        <v>8134</v>
      </c>
    </row>
    <row r="2842" spans="1:16" ht="13.5" thickBot="1" x14ac:dyDescent="0.25">
      <c r="A2842" s="15" t="str">
        <f t="shared" si="264"/>
        <v> VSSC 58.14 </v>
      </c>
      <c r="B2842" s="21" t="str">
        <f t="shared" si="265"/>
        <v>I</v>
      </c>
      <c r="C2842" s="15">
        <f t="shared" si="266"/>
        <v>43011.453000000001</v>
      </c>
      <c r="D2842" s="19" t="str">
        <f t="shared" si="267"/>
        <v>vis</v>
      </c>
      <c r="E2842" s="47" t="e">
        <f>VLOOKUP(C2842,Active!C$21:E$693,3,FALSE)</f>
        <v>#N/A</v>
      </c>
      <c r="F2842" s="21" t="s">
        <v>9287</v>
      </c>
      <c r="G2842" s="19" t="str">
        <f t="shared" si="268"/>
        <v>43011.453</v>
      </c>
      <c r="H2842" s="15">
        <f t="shared" si="269"/>
        <v>-158</v>
      </c>
      <c r="I2842" s="48" t="s">
        <v>4773</v>
      </c>
      <c r="J2842" s="49" t="s">
        <v>4774</v>
      </c>
      <c r="K2842" s="48">
        <v>-158</v>
      </c>
      <c r="L2842" s="48" t="s">
        <v>10625</v>
      </c>
      <c r="M2842" s="49" t="s">
        <v>9369</v>
      </c>
      <c r="N2842" s="49"/>
      <c r="O2842" s="50" t="s">
        <v>7145</v>
      </c>
      <c r="P2842" s="50" t="s">
        <v>8134</v>
      </c>
    </row>
    <row r="2843" spans="1:16" ht="13.5" thickBot="1" x14ac:dyDescent="0.25">
      <c r="A2843" s="15" t="str">
        <f t="shared" si="264"/>
        <v> PZP 4.275 </v>
      </c>
      <c r="B2843" s="21" t="str">
        <f t="shared" si="265"/>
        <v>I</v>
      </c>
      <c r="C2843" s="15">
        <f t="shared" si="266"/>
        <v>43016.233</v>
      </c>
      <c r="D2843" s="19" t="str">
        <f t="shared" si="267"/>
        <v>vis</v>
      </c>
      <c r="E2843" s="47" t="e">
        <f>VLOOKUP(C2843,Active!C$21:E$693,3,FALSE)</f>
        <v>#N/A</v>
      </c>
      <c r="F2843" s="21" t="s">
        <v>9287</v>
      </c>
      <c r="G2843" s="19" t="str">
        <f t="shared" si="268"/>
        <v>43016.233</v>
      </c>
      <c r="H2843" s="15">
        <f t="shared" si="269"/>
        <v>-154</v>
      </c>
      <c r="I2843" s="48" t="s">
        <v>4786</v>
      </c>
      <c r="J2843" s="49" t="s">
        <v>4787</v>
      </c>
      <c r="K2843" s="48">
        <v>-154</v>
      </c>
      <c r="L2843" s="48" t="s">
        <v>10631</v>
      </c>
      <c r="M2843" s="49" t="s">
        <v>9369</v>
      </c>
      <c r="N2843" s="49"/>
      <c r="O2843" s="50" t="s">
        <v>5933</v>
      </c>
      <c r="P2843" s="50" t="s">
        <v>7973</v>
      </c>
    </row>
    <row r="2844" spans="1:16" ht="13.5" thickBot="1" x14ac:dyDescent="0.25">
      <c r="A2844" s="15" t="str">
        <f t="shared" si="264"/>
        <v> ALGL 35 </v>
      </c>
      <c r="B2844" s="21" t="str">
        <f t="shared" si="265"/>
        <v>I</v>
      </c>
      <c r="C2844" s="15">
        <f t="shared" si="266"/>
        <v>43017.430999999997</v>
      </c>
      <c r="D2844" s="19" t="str">
        <f t="shared" si="267"/>
        <v>vis</v>
      </c>
      <c r="E2844" s="47" t="e">
        <f>VLOOKUP(C2844,Active!C$21:E$693,3,FALSE)</f>
        <v>#N/A</v>
      </c>
      <c r="F2844" s="21" t="s">
        <v>9287</v>
      </c>
      <c r="G2844" s="19" t="str">
        <f t="shared" si="268"/>
        <v>43017.431</v>
      </c>
      <c r="H2844" s="15">
        <f t="shared" si="269"/>
        <v>-153</v>
      </c>
      <c r="I2844" s="48" t="s">
        <v>4788</v>
      </c>
      <c r="J2844" s="49" t="s">
        <v>4789</v>
      </c>
      <c r="K2844" s="48">
        <v>-153</v>
      </c>
      <c r="L2844" s="48" t="s">
        <v>9288</v>
      </c>
      <c r="M2844" s="49" t="s">
        <v>9369</v>
      </c>
      <c r="N2844" s="49"/>
      <c r="O2844" s="50" t="s">
        <v>7211</v>
      </c>
      <c r="P2844" s="50" t="s">
        <v>3725</v>
      </c>
    </row>
    <row r="2845" spans="1:16" ht="13.5" thickBot="1" x14ac:dyDescent="0.25">
      <c r="A2845" s="15" t="str">
        <f t="shared" si="264"/>
        <v> MVS 8.24 </v>
      </c>
      <c r="B2845" s="21" t="str">
        <f t="shared" si="265"/>
        <v>I</v>
      </c>
      <c r="C2845" s="15">
        <f t="shared" si="266"/>
        <v>43023.415000000001</v>
      </c>
      <c r="D2845" s="19" t="str">
        <f t="shared" si="267"/>
        <v>vis</v>
      </c>
      <c r="E2845" s="47" t="e">
        <f>VLOOKUP(C2845,Active!C$21:E$693,3,FALSE)</f>
        <v>#N/A</v>
      </c>
      <c r="F2845" s="21" t="s">
        <v>9287</v>
      </c>
      <c r="G2845" s="19" t="str">
        <f t="shared" si="268"/>
        <v>43023.415</v>
      </c>
      <c r="H2845" s="15">
        <f t="shared" si="269"/>
        <v>-148</v>
      </c>
      <c r="I2845" s="48" t="s">
        <v>4815</v>
      </c>
      <c r="J2845" s="49" t="s">
        <v>4816</v>
      </c>
      <c r="K2845" s="48">
        <v>-148</v>
      </c>
      <c r="L2845" s="48" t="s">
        <v>10688</v>
      </c>
      <c r="M2845" s="49" t="s">
        <v>9369</v>
      </c>
      <c r="N2845" s="49"/>
      <c r="O2845" s="50" t="s">
        <v>7932</v>
      </c>
      <c r="P2845" s="50" t="s">
        <v>8063</v>
      </c>
    </row>
    <row r="2846" spans="1:16" ht="13.5" thickBot="1" x14ac:dyDescent="0.25">
      <c r="A2846" s="15" t="str">
        <f t="shared" si="264"/>
        <v> PZP 4.275 </v>
      </c>
      <c r="B2846" s="21" t="str">
        <f t="shared" si="265"/>
        <v>I</v>
      </c>
      <c r="C2846" s="15">
        <f t="shared" si="266"/>
        <v>43028.182000000001</v>
      </c>
      <c r="D2846" s="19" t="str">
        <f t="shared" si="267"/>
        <v>vis</v>
      </c>
      <c r="E2846" s="47" t="e">
        <f>VLOOKUP(C2846,Active!C$21:E$693,3,FALSE)</f>
        <v>#N/A</v>
      </c>
      <c r="F2846" s="21" t="s">
        <v>9287</v>
      </c>
      <c r="G2846" s="19" t="str">
        <f t="shared" si="268"/>
        <v>43028.182</v>
      </c>
      <c r="H2846" s="15">
        <f t="shared" si="269"/>
        <v>-144</v>
      </c>
      <c r="I2846" s="48" t="s">
        <v>4821</v>
      </c>
      <c r="J2846" s="49" t="s">
        <v>4822</v>
      </c>
      <c r="K2846" s="48">
        <v>-144</v>
      </c>
      <c r="L2846" s="48" t="s">
        <v>10509</v>
      </c>
      <c r="M2846" s="49" t="s">
        <v>9369</v>
      </c>
      <c r="N2846" s="49"/>
      <c r="O2846" s="50" t="s">
        <v>5933</v>
      </c>
      <c r="P2846" s="50" t="s">
        <v>7973</v>
      </c>
    </row>
    <row r="2847" spans="1:16" ht="13.5" thickBot="1" x14ac:dyDescent="0.25">
      <c r="A2847" s="15" t="str">
        <f t="shared" si="264"/>
        <v> PZP 4.275 </v>
      </c>
      <c r="B2847" s="21" t="str">
        <f t="shared" si="265"/>
        <v>I</v>
      </c>
      <c r="C2847" s="15">
        <f t="shared" si="266"/>
        <v>43040.137000000002</v>
      </c>
      <c r="D2847" s="19" t="str">
        <f t="shared" si="267"/>
        <v>vis</v>
      </c>
      <c r="E2847" s="47" t="e">
        <f>VLOOKUP(C2847,Active!C$21:E$693,3,FALSE)</f>
        <v>#N/A</v>
      </c>
      <c r="F2847" s="21" t="s">
        <v>9287</v>
      </c>
      <c r="G2847" s="19" t="str">
        <f t="shared" si="268"/>
        <v>43040.137</v>
      </c>
      <c r="H2847" s="15">
        <f t="shared" si="269"/>
        <v>-134</v>
      </c>
      <c r="I2847" s="48" t="s">
        <v>4825</v>
      </c>
      <c r="J2847" s="49" t="s">
        <v>4826</v>
      </c>
      <c r="K2847" s="48">
        <v>-134</v>
      </c>
      <c r="L2847" s="48" t="s">
        <v>10660</v>
      </c>
      <c r="M2847" s="49" t="s">
        <v>9369</v>
      </c>
      <c r="N2847" s="49"/>
      <c r="O2847" s="50" t="s">
        <v>5933</v>
      </c>
      <c r="P2847" s="50" t="s">
        <v>7973</v>
      </c>
    </row>
    <row r="2848" spans="1:16" ht="13.5" thickBot="1" x14ac:dyDescent="0.25">
      <c r="A2848" s="15" t="str">
        <f t="shared" si="264"/>
        <v> VSSC 58.14 </v>
      </c>
      <c r="B2848" s="21" t="str">
        <f t="shared" si="265"/>
        <v>I</v>
      </c>
      <c r="C2848" s="15">
        <f t="shared" si="266"/>
        <v>43041.351000000002</v>
      </c>
      <c r="D2848" s="19" t="str">
        <f t="shared" si="267"/>
        <v>vis</v>
      </c>
      <c r="E2848" s="47" t="e">
        <f>VLOOKUP(C2848,Active!C$21:E$693,3,FALSE)</f>
        <v>#N/A</v>
      </c>
      <c r="F2848" s="21" t="s">
        <v>9287</v>
      </c>
      <c r="G2848" s="19" t="str">
        <f t="shared" si="268"/>
        <v>43041.351</v>
      </c>
      <c r="H2848" s="15">
        <f t="shared" si="269"/>
        <v>-133</v>
      </c>
      <c r="I2848" s="48" t="s">
        <v>4839</v>
      </c>
      <c r="J2848" s="49" t="s">
        <v>4840</v>
      </c>
      <c r="K2848" s="48">
        <v>-133</v>
      </c>
      <c r="L2848" s="48" t="s">
        <v>10846</v>
      </c>
      <c r="M2848" s="49" t="s">
        <v>9369</v>
      </c>
      <c r="N2848" s="49"/>
      <c r="O2848" s="50" t="s">
        <v>3616</v>
      </c>
      <c r="P2848" s="50" t="s">
        <v>8134</v>
      </c>
    </row>
    <row r="2849" spans="1:16" ht="13.5" thickBot="1" x14ac:dyDescent="0.25">
      <c r="A2849" s="15" t="str">
        <f t="shared" si="264"/>
        <v>BAVM 31 </v>
      </c>
      <c r="B2849" s="21" t="str">
        <f t="shared" si="265"/>
        <v>I</v>
      </c>
      <c r="C2849" s="15">
        <f t="shared" si="266"/>
        <v>43047.311000000002</v>
      </c>
      <c r="D2849" s="19" t="str">
        <f t="shared" si="267"/>
        <v>vis</v>
      </c>
      <c r="E2849" s="47" t="e">
        <f>VLOOKUP(C2849,Active!C$21:E$693,3,FALSE)</f>
        <v>#N/A</v>
      </c>
      <c r="F2849" s="21" t="s">
        <v>9287</v>
      </c>
      <c r="G2849" s="19" t="str">
        <f t="shared" si="268"/>
        <v>43047.311</v>
      </c>
      <c r="H2849" s="15">
        <f t="shared" si="269"/>
        <v>-128</v>
      </c>
      <c r="I2849" s="48" t="s">
        <v>4845</v>
      </c>
      <c r="J2849" s="49" t="s">
        <v>4846</v>
      </c>
      <c r="K2849" s="48">
        <v>-128</v>
      </c>
      <c r="L2849" s="48" t="s">
        <v>10625</v>
      </c>
      <c r="M2849" s="49" t="s">
        <v>9369</v>
      </c>
      <c r="N2849" s="49"/>
      <c r="O2849" s="50" t="s">
        <v>4146</v>
      </c>
      <c r="P2849" s="51" t="s">
        <v>4341</v>
      </c>
    </row>
    <row r="2850" spans="1:16" ht="13.5" thickBot="1" x14ac:dyDescent="0.25">
      <c r="A2850" s="15" t="str">
        <f t="shared" si="264"/>
        <v> VSSC 58.14 </v>
      </c>
      <c r="B2850" s="21" t="str">
        <f t="shared" si="265"/>
        <v>I</v>
      </c>
      <c r="C2850" s="15">
        <f t="shared" si="266"/>
        <v>43048.521000000001</v>
      </c>
      <c r="D2850" s="19" t="str">
        <f t="shared" si="267"/>
        <v>vis</v>
      </c>
      <c r="E2850" s="47" t="e">
        <f>VLOOKUP(C2850,Active!C$21:E$693,3,FALSE)</f>
        <v>#N/A</v>
      </c>
      <c r="F2850" s="21" t="s">
        <v>9287</v>
      </c>
      <c r="G2850" s="19" t="str">
        <f t="shared" si="268"/>
        <v>43048.521</v>
      </c>
      <c r="H2850" s="15">
        <f t="shared" si="269"/>
        <v>-127</v>
      </c>
      <c r="I2850" s="48" t="s">
        <v>4849</v>
      </c>
      <c r="J2850" s="49" t="s">
        <v>4850</v>
      </c>
      <c r="K2850" s="48">
        <v>-127</v>
      </c>
      <c r="L2850" s="48" t="s">
        <v>10843</v>
      </c>
      <c r="M2850" s="49" t="s">
        <v>9369</v>
      </c>
      <c r="N2850" s="49"/>
      <c r="O2850" s="50" t="s">
        <v>7145</v>
      </c>
      <c r="P2850" s="50" t="s">
        <v>8134</v>
      </c>
    </row>
    <row r="2851" spans="1:16" ht="13.5" thickBot="1" x14ac:dyDescent="0.25">
      <c r="A2851" s="15" t="str">
        <f t="shared" si="264"/>
        <v>IBVS 1478 </v>
      </c>
      <c r="B2851" s="21" t="str">
        <f t="shared" si="265"/>
        <v>I</v>
      </c>
      <c r="C2851" s="15">
        <f t="shared" si="266"/>
        <v>43049.705499999996</v>
      </c>
      <c r="D2851" s="19" t="str">
        <f t="shared" si="267"/>
        <v>vis</v>
      </c>
      <c r="E2851" s="47" t="e">
        <f>VLOOKUP(C2851,Active!C$21:E$693,3,FALSE)</f>
        <v>#N/A</v>
      </c>
      <c r="F2851" s="21" t="s">
        <v>9287</v>
      </c>
      <c r="G2851" s="19" t="str">
        <f t="shared" si="268"/>
        <v>43049.7055</v>
      </c>
      <c r="H2851" s="15">
        <f t="shared" si="269"/>
        <v>-126</v>
      </c>
      <c r="I2851" s="48" t="s">
        <v>4851</v>
      </c>
      <c r="J2851" s="49" t="s">
        <v>4852</v>
      </c>
      <c r="K2851" s="48">
        <v>-126</v>
      </c>
      <c r="L2851" s="48" t="s">
        <v>8458</v>
      </c>
      <c r="M2851" s="49" t="s">
        <v>10601</v>
      </c>
      <c r="N2851" s="49" t="s">
        <v>10602</v>
      </c>
      <c r="O2851" s="50" t="s">
        <v>3603</v>
      </c>
      <c r="P2851" s="51" t="s">
        <v>4348</v>
      </c>
    </row>
    <row r="2852" spans="1:16" ht="13.5" thickBot="1" x14ac:dyDescent="0.25">
      <c r="A2852" s="15" t="str">
        <f t="shared" si="264"/>
        <v> MVS 8.24 </v>
      </c>
      <c r="B2852" s="21" t="str">
        <f t="shared" si="265"/>
        <v>I</v>
      </c>
      <c r="C2852" s="15">
        <f t="shared" si="266"/>
        <v>43084.368000000002</v>
      </c>
      <c r="D2852" s="19" t="str">
        <f t="shared" si="267"/>
        <v>vis</v>
      </c>
      <c r="E2852" s="47" t="e">
        <f>VLOOKUP(C2852,Active!C$21:E$693,3,FALSE)</f>
        <v>#N/A</v>
      </c>
      <c r="F2852" s="21" t="s">
        <v>9287</v>
      </c>
      <c r="G2852" s="19" t="str">
        <f t="shared" si="268"/>
        <v>43084.368</v>
      </c>
      <c r="H2852" s="15">
        <f t="shared" si="269"/>
        <v>-97</v>
      </c>
      <c r="I2852" s="48" t="s">
        <v>4878</v>
      </c>
      <c r="J2852" s="49" t="s">
        <v>4879</v>
      </c>
      <c r="K2852" s="48">
        <v>-97</v>
      </c>
      <c r="L2852" s="48" t="s">
        <v>10615</v>
      </c>
      <c r="M2852" s="49" t="s">
        <v>9369</v>
      </c>
      <c r="N2852" s="49"/>
      <c r="O2852" s="50" t="s">
        <v>7932</v>
      </c>
      <c r="P2852" s="50" t="s">
        <v>8063</v>
      </c>
    </row>
    <row r="2853" spans="1:16" ht="13.5" thickBot="1" x14ac:dyDescent="0.25">
      <c r="A2853" s="15" t="str">
        <f t="shared" si="264"/>
        <v> VSSC 58.14 </v>
      </c>
      <c r="B2853" s="21" t="str">
        <f t="shared" si="265"/>
        <v>I</v>
      </c>
      <c r="C2853" s="15">
        <f t="shared" si="266"/>
        <v>43090.337</v>
      </c>
      <c r="D2853" s="19" t="str">
        <f t="shared" si="267"/>
        <v>vis</v>
      </c>
      <c r="E2853" s="47" t="e">
        <f>VLOOKUP(C2853,Active!C$21:E$693,3,FALSE)</f>
        <v>#N/A</v>
      </c>
      <c r="F2853" s="21" t="s">
        <v>9287</v>
      </c>
      <c r="G2853" s="19" t="str">
        <f t="shared" si="268"/>
        <v>43090.337</v>
      </c>
      <c r="H2853" s="15">
        <f t="shared" si="269"/>
        <v>-92</v>
      </c>
      <c r="I2853" s="48" t="s">
        <v>4883</v>
      </c>
      <c r="J2853" s="49" t="s">
        <v>4884</v>
      </c>
      <c r="K2853" s="48">
        <v>-92</v>
      </c>
      <c r="L2853" s="48" t="s">
        <v>10586</v>
      </c>
      <c r="M2853" s="49" t="s">
        <v>9369</v>
      </c>
      <c r="N2853" s="49"/>
      <c r="O2853" s="50" t="s">
        <v>4885</v>
      </c>
      <c r="P2853" s="50" t="s">
        <v>8134</v>
      </c>
    </row>
    <row r="2854" spans="1:16" ht="13.5" thickBot="1" x14ac:dyDescent="0.25">
      <c r="A2854" s="15" t="str">
        <f t="shared" si="264"/>
        <v> VSSC 58.14 </v>
      </c>
      <c r="B2854" s="21" t="str">
        <f t="shared" si="265"/>
        <v>I</v>
      </c>
      <c r="C2854" s="15">
        <f t="shared" si="266"/>
        <v>43090.341</v>
      </c>
      <c r="D2854" s="19" t="str">
        <f t="shared" si="267"/>
        <v>vis</v>
      </c>
      <c r="E2854" s="47" t="e">
        <f>VLOOKUP(C2854,Active!C$21:E$693,3,FALSE)</f>
        <v>#N/A</v>
      </c>
      <c r="F2854" s="21" t="s">
        <v>9287</v>
      </c>
      <c r="G2854" s="19" t="str">
        <f t="shared" si="268"/>
        <v>43090.341</v>
      </c>
      <c r="H2854" s="15">
        <f t="shared" si="269"/>
        <v>-92</v>
      </c>
      <c r="I2854" s="48" t="s">
        <v>4889</v>
      </c>
      <c r="J2854" s="49" t="s">
        <v>4890</v>
      </c>
      <c r="K2854" s="48">
        <v>-92</v>
      </c>
      <c r="L2854" s="48" t="s">
        <v>9288</v>
      </c>
      <c r="M2854" s="49" t="s">
        <v>9369</v>
      </c>
      <c r="N2854" s="49"/>
      <c r="O2854" s="50" t="s">
        <v>7374</v>
      </c>
      <c r="P2854" s="50" t="s">
        <v>8134</v>
      </c>
    </row>
    <row r="2855" spans="1:16" ht="13.5" thickBot="1" x14ac:dyDescent="0.25">
      <c r="A2855" s="15" t="str">
        <f t="shared" si="264"/>
        <v> VSSC 58.14 </v>
      </c>
      <c r="B2855" s="21" t="str">
        <f t="shared" si="265"/>
        <v>I</v>
      </c>
      <c r="C2855" s="15">
        <f t="shared" si="266"/>
        <v>43096.315999999999</v>
      </c>
      <c r="D2855" s="19" t="str">
        <f t="shared" si="267"/>
        <v>vis</v>
      </c>
      <c r="E2855" s="47" t="e">
        <f>VLOOKUP(C2855,Active!C$21:E$693,3,FALSE)</f>
        <v>#N/A</v>
      </c>
      <c r="F2855" s="21" t="s">
        <v>9287</v>
      </c>
      <c r="G2855" s="19" t="str">
        <f t="shared" si="268"/>
        <v>43096.316</v>
      </c>
      <c r="H2855" s="15">
        <f t="shared" si="269"/>
        <v>-87</v>
      </c>
      <c r="I2855" s="48" t="s">
        <v>4895</v>
      </c>
      <c r="J2855" s="49" t="s">
        <v>4896</v>
      </c>
      <c r="K2855" s="48">
        <v>-87</v>
      </c>
      <c r="L2855" s="48" t="s">
        <v>10625</v>
      </c>
      <c r="M2855" s="49" t="s">
        <v>9369</v>
      </c>
      <c r="N2855" s="49"/>
      <c r="O2855" s="50" t="s">
        <v>4885</v>
      </c>
      <c r="P2855" s="50" t="s">
        <v>8134</v>
      </c>
    </row>
    <row r="2856" spans="1:16" ht="13.5" thickBot="1" x14ac:dyDescent="0.25">
      <c r="A2856" s="15" t="str">
        <f t="shared" si="264"/>
        <v> VSSC 58.14 </v>
      </c>
      <c r="B2856" s="21" t="str">
        <f t="shared" si="265"/>
        <v>I</v>
      </c>
      <c r="C2856" s="15">
        <f t="shared" si="266"/>
        <v>43096.32</v>
      </c>
      <c r="D2856" s="19" t="str">
        <f t="shared" si="267"/>
        <v>vis</v>
      </c>
      <c r="E2856" s="47" t="e">
        <f>VLOOKUP(C2856,Active!C$21:E$693,3,FALSE)</f>
        <v>#N/A</v>
      </c>
      <c r="F2856" s="21" t="s">
        <v>9287</v>
      </c>
      <c r="G2856" s="19" t="str">
        <f t="shared" si="268"/>
        <v>43096.320</v>
      </c>
      <c r="H2856" s="15">
        <f t="shared" si="269"/>
        <v>-87</v>
      </c>
      <c r="I2856" s="48" t="s">
        <v>4899</v>
      </c>
      <c r="J2856" s="49" t="s">
        <v>4900</v>
      </c>
      <c r="K2856" s="48">
        <v>-87</v>
      </c>
      <c r="L2856" s="48" t="s">
        <v>10817</v>
      </c>
      <c r="M2856" s="49" t="s">
        <v>9369</v>
      </c>
      <c r="N2856" s="49"/>
      <c r="O2856" s="50" t="s">
        <v>7145</v>
      </c>
      <c r="P2856" s="50" t="s">
        <v>8134</v>
      </c>
    </row>
    <row r="2857" spans="1:16" ht="13.5" thickBot="1" x14ac:dyDescent="0.25">
      <c r="A2857" s="15" t="str">
        <f t="shared" si="264"/>
        <v> VSSC 58.14 </v>
      </c>
      <c r="B2857" s="21" t="str">
        <f t="shared" si="265"/>
        <v>I</v>
      </c>
      <c r="C2857" s="15">
        <f t="shared" si="266"/>
        <v>43096.321000000004</v>
      </c>
      <c r="D2857" s="19" t="str">
        <f t="shared" si="267"/>
        <v>vis</v>
      </c>
      <c r="E2857" s="47" t="e">
        <f>VLOOKUP(C2857,Active!C$21:E$693,3,FALSE)</f>
        <v>#N/A</v>
      </c>
      <c r="F2857" s="21" t="s">
        <v>9287</v>
      </c>
      <c r="G2857" s="19" t="str">
        <f t="shared" si="268"/>
        <v>43096.321</v>
      </c>
      <c r="H2857" s="15">
        <f t="shared" si="269"/>
        <v>-87</v>
      </c>
      <c r="I2857" s="48" t="s">
        <v>4901</v>
      </c>
      <c r="J2857" s="49" t="s">
        <v>4902</v>
      </c>
      <c r="K2857" s="48">
        <v>-87</v>
      </c>
      <c r="L2857" s="48" t="s">
        <v>10615</v>
      </c>
      <c r="M2857" s="49" t="s">
        <v>9369</v>
      </c>
      <c r="N2857" s="49"/>
      <c r="O2857" s="50" t="s">
        <v>7922</v>
      </c>
      <c r="P2857" s="50" t="s">
        <v>8134</v>
      </c>
    </row>
    <row r="2858" spans="1:16" ht="13.5" thickBot="1" x14ac:dyDescent="0.25">
      <c r="A2858" s="15" t="str">
        <f t="shared" si="264"/>
        <v>IBVS 1335 </v>
      </c>
      <c r="B2858" s="21" t="str">
        <f t="shared" si="265"/>
        <v>I</v>
      </c>
      <c r="C2858" s="15">
        <f t="shared" si="266"/>
        <v>43101.108</v>
      </c>
      <c r="D2858" s="19" t="str">
        <f t="shared" si="267"/>
        <v>vis</v>
      </c>
      <c r="E2858" s="47" t="e">
        <f>VLOOKUP(C2858,Active!C$21:E$693,3,FALSE)</f>
        <v>#N/A</v>
      </c>
      <c r="F2858" s="21" t="s">
        <v>9287</v>
      </c>
      <c r="G2858" s="19" t="str">
        <f t="shared" si="268"/>
        <v>43101.108</v>
      </c>
      <c r="H2858" s="15">
        <f t="shared" si="269"/>
        <v>-83</v>
      </c>
      <c r="I2858" s="48" t="s">
        <v>4911</v>
      </c>
      <c r="J2858" s="49" t="s">
        <v>4912</v>
      </c>
      <c r="K2858" s="48">
        <v>-83</v>
      </c>
      <c r="L2858" s="48" t="s">
        <v>10710</v>
      </c>
      <c r="M2858" s="49" t="s">
        <v>9369</v>
      </c>
      <c r="N2858" s="49"/>
      <c r="O2858" s="50" t="s">
        <v>7655</v>
      </c>
      <c r="P2858" s="51" t="s">
        <v>7882</v>
      </c>
    </row>
    <row r="2859" spans="1:16" ht="13.5" thickBot="1" x14ac:dyDescent="0.25">
      <c r="A2859" s="15" t="str">
        <f t="shared" si="264"/>
        <v>BAVM 29 </v>
      </c>
      <c r="B2859" s="21" t="str">
        <f t="shared" si="265"/>
        <v>I</v>
      </c>
      <c r="C2859" s="15">
        <f t="shared" si="266"/>
        <v>43103.504000000001</v>
      </c>
      <c r="D2859" s="19" t="str">
        <f t="shared" si="267"/>
        <v>vis</v>
      </c>
      <c r="E2859" s="47" t="e">
        <f>VLOOKUP(C2859,Active!C$21:E$693,3,FALSE)</f>
        <v>#N/A</v>
      </c>
      <c r="F2859" s="21" t="s">
        <v>9287</v>
      </c>
      <c r="G2859" s="19" t="str">
        <f t="shared" si="268"/>
        <v>43103.504</v>
      </c>
      <c r="H2859" s="15">
        <f t="shared" si="269"/>
        <v>-81</v>
      </c>
      <c r="I2859" s="48" t="s">
        <v>4923</v>
      </c>
      <c r="J2859" s="49" t="s">
        <v>4924</v>
      </c>
      <c r="K2859" s="48">
        <v>-81</v>
      </c>
      <c r="L2859" s="48" t="s">
        <v>10846</v>
      </c>
      <c r="M2859" s="49" t="s">
        <v>9369</v>
      </c>
      <c r="N2859" s="49"/>
      <c r="O2859" s="50" t="s">
        <v>4279</v>
      </c>
      <c r="P2859" s="51" t="s">
        <v>7371</v>
      </c>
    </row>
    <row r="2860" spans="1:16" ht="13.5" thickBot="1" x14ac:dyDescent="0.25">
      <c r="A2860" s="15" t="str">
        <f t="shared" si="264"/>
        <v> VSSC 58.14 </v>
      </c>
      <c r="B2860" s="21" t="str">
        <f t="shared" si="265"/>
        <v>I</v>
      </c>
      <c r="C2860" s="15">
        <f t="shared" si="266"/>
        <v>43108.279000000002</v>
      </c>
      <c r="D2860" s="19" t="str">
        <f t="shared" si="267"/>
        <v>vis</v>
      </c>
      <c r="E2860" s="47" t="e">
        <f>VLOOKUP(C2860,Active!C$21:E$693,3,FALSE)</f>
        <v>#N/A</v>
      </c>
      <c r="F2860" s="21" t="s">
        <v>9287</v>
      </c>
      <c r="G2860" s="19" t="str">
        <f t="shared" si="268"/>
        <v>43108.279</v>
      </c>
      <c r="H2860" s="15">
        <f t="shared" si="269"/>
        <v>-77</v>
      </c>
      <c r="I2860" s="48" t="s">
        <v>4929</v>
      </c>
      <c r="J2860" s="49" t="s">
        <v>4930</v>
      </c>
      <c r="K2860" s="48">
        <v>-77</v>
      </c>
      <c r="L2860" s="48" t="s">
        <v>10710</v>
      </c>
      <c r="M2860" s="49" t="s">
        <v>9369</v>
      </c>
      <c r="N2860" s="49"/>
      <c r="O2860" s="50" t="s">
        <v>4885</v>
      </c>
      <c r="P2860" s="50" t="s">
        <v>8134</v>
      </c>
    </row>
    <row r="2861" spans="1:16" ht="13.5" thickBot="1" x14ac:dyDescent="0.25">
      <c r="A2861" s="15" t="str">
        <f t="shared" si="264"/>
        <v> VSSC 58.14 </v>
      </c>
      <c r="B2861" s="21" t="str">
        <f t="shared" si="265"/>
        <v>I</v>
      </c>
      <c r="C2861" s="15">
        <f t="shared" si="266"/>
        <v>43109.461000000003</v>
      </c>
      <c r="D2861" s="19" t="str">
        <f t="shared" si="267"/>
        <v>vis</v>
      </c>
      <c r="E2861" s="47" t="e">
        <f>VLOOKUP(C2861,Active!C$21:E$693,3,FALSE)</f>
        <v>#N/A</v>
      </c>
      <c r="F2861" s="21" t="s">
        <v>9287</v>
      </c>
      <c r="G2861" s="19" t="str">
        <f t="shared" si="268"/>
        <v>43109.461</v>
      </c>
      <c r="H2861" s="15">
        <f t="shared" si="269"/>
        <v>-76</v>
      </c>
      <c r="I2861" s="48" t="s">
        <v>4936</v>
      </c>
      <c r="J2861" s="49" t="s">
        <v>4937</v>
      </c>
      <c r="K2861" s="48">
        <v>-76</v>
      </c>
      <c r="L2861" s="48" t="s">
        <v>10586</v>
      </c>
      <c r="M2861" s="49" t="s">
        <v>9369</v>
      </c>
      <c r="N2861" s="49"/>
      <c r="O2861" s="50" t="s">
        <v>4885</v>
      </c>
      <c r="P2861" s="50" t="s">
        <v>8134</v>
      </c>
    </row>
    <row r="2862" spans="1:16" ht="13.5" thickBot="1" x14ac:dyDescent="0.25">
      <c r="A2862" s="15" t="str">
        <f t="shared" si="264"/>
        <v>IBVS 1335 </v>
      </c>
      <c r="B2862" s="21" t="str">
        <f t="shared" si="265"/>
        <v>I</v>
      </c>
      <c r="C2862" s="15">
        <f t="shared" si="266"/>
        <v>43113.057999999997</v>
      </c>
      <c r="D2862" s="19" t="str">
        <f t="shared" si="267"/>
        <v>vis</v>
      </c>
      <c r="E2862" s="47" t="e">
        <f>VLOOKUP(C2862,Active!C$21:E$693,3,FALSE)</f>
        <v>#N/A</v>
      </c>
      <c r="F2862" s="21" t="s">
        <v>9287</v>
      </c>
      <c r="G2862" s="19" t="str">
        <f t="shared" si="268"/>
        <v>43113.058</v>
      </c>
      <c r="H2862" s="15">
        <f t="shared" si="269"/>
        <v>-73</v>
      </c>
      <c r="I2862" s="48" t="s">
        <v>4938</v>
      </c>
      <c r="J2862" s="49" t="s">
        <v>4939</v>
      </c>
      <c r="K2862" s="48">
        <v>-73</v>
      </c>
      <c r="L2862" s="48" t="s">
        <v>10688</v>
      </c>
      <c r="M2862" s="49" t="s">
        <v>9369</v>
      </c>
      <c r="N2862" s="49"/>
      <c r="O2862" s="50" t="s">
        <v>7655</v>
      </c>
      <c r="P2862" s="51" t="s">
        <v>7882</v>
      </c>
    </row>
    <row r="2863" spans="1:16" ht="13.5" thickBot="1" x14ac:dyDescent="0.25">
      <c r="A2863" s="15" t="str">
        <f t="shared" si="264"/>
        <v> VSSC 58.14 </v>
      </c>
      <c r="B2863" s="21" t="str">
        <f t="shared" si="265"/>
        <v>I</v>
      </c>
      <c r="C2863" s="15">
        <f t="shared" si="266"/>
        <v>43115.440999999999</v>
      </c>
      <c r="D2863" s="19" t="str">
        <f t="shared" si="267"/>
        <v>vis</v>
      </c>
      <c r="E2863" s="47" t="e">
        <f>VLOOKUP(C2863,Active!C$21:E$693,3,FALSE)</f>
        <v>#N/A</v>
      </c>
      <c r="F2863" s="21" t="s">
        <v>9287</v>
      </c>
      <c r="G2863" s="19" t="str">
        <f t="shared" si="268"/>
        <v>43115.441</v>
      </c>
      <c r="H2863" s="15">
        <f t="shared" si="269"/>
        <v>-71</v>
      </c>
      <c r="I2863" s="48" t="s">
        <v>4940</v>
      </c>
      <c r="J2863" s="49" t="s">
        <v>4941</v>
      </c>
      <c r="K2863" s="48">
        <v>-71</v>
      </c>
      <c r="L2863" s="48" t="s">
        <v>9288</v>
      </c>
      <c r="M2863" s="49" t="s">
        <v>9369</v>
      </c>
      <c r="N2863" s="49"/>
      <c r="O2863" s="50" t="s">
        <v>4885</v>
      </c>
      <c r="P2863" s="50" t="s">
        <v>8134</v>
      </c>
    </row>
    <row r="2864" spans="1:16" ht="13.5" thickBot="1" x14ac:dyDescent="0.25">
      <c r="A2864" s="15" t="str">
        <f t="shared" si="264"/>
        <v> VSSC 58.14 </v>
      </c>
      <c r="B2864" s="21" t="str">
        <f t="shared" si="265"/>
        <v>I</v>
      </c>
      <c r="C2864" s="15">
        <f t="shared" si="266"/>
        <v>43121.425000000003</v>
      </c>
      <c r="D2864" s="19" t="str">
        <f t="shared" si="267"/>
        <v>vis</v>
      </c>
      <c r="E2864" s="47" t="e">
        <f>VLOOKUP(C2864,Active!C$21:E$693,3,FALSE)</f>
        <v>#N/A</v>
      </c>
      <c r="F2864" s="21" t="s">
        <v>9287</v>
      </c>
      <c r="G2864" s="19" t="str">
        <f t="shared" si="268"/>
        <v>43121.425</v>
      </c>
      <c r="H2864" s="15">
        <f t="shared" si="269"/>
        <v>-66</v>
      </c>
      <c r="I2864" s="48" t="s">
        <v>4942</v>
      </c>
      <c r="J2864" s="49" t="s">
        <v>4943</v>
      </c>
      <c r="K2864" s="48">
        <v>-66</v>
      </c>
      <c r="L2864" s="48" t="s">
        <v>10688</v>
      </c>
      <c r="M2864" s="49" t="s">
        <v>9369</v>
      </c>
      <c r="N2864" s="49"/>
      <c r="O2864" s="50" t="s">
        <v>7922</v>
      </c>
      <c r="P2864" s="50" t="s">
        <v>8134</v>
      </c>
    </row>
    <row r="2865" spans="1:16" ht="13.5" thickBot="1" x14ac:dyDescent="0.25">
      <c r="A2865" s="15" t="str">
        <f t="shared" si="264"/>
        <v> ALGL 28 </v>
      </c>
      <c r="B2865" s="21" t="str">
        <f t="shared" si="265"/>
        <v>I</v>
      </c>
      <c r="C2865" s="15">
        <f t="shared" si="266"/>
        <v>43133.373</v>
      </c>
      <c r="D2865" s="19" t="str">
        <f t="shared" si="267"/>
        <v>vis</v>
      </c>
      <c r="E2865" s="47" t="e">
        <f>VLOOKUP(C2865,Active!C$21:E$693,3,FALSE)</f>
        <v>#N/A</v>
      </c>
      <c r="F2865" s="21" t="s">
        <v>9287</v>
      </c>
      <c r="G2865" s="19" t="str">
        <f t="shared" si="268"/>
        <v>43133.373</v>
      </c>
      <c r="H2865" s="15">
        <f t="shared" si="269"/>
        <v>-56</v>
      </c>
      <c r="I2865" s="48" t="s">
        <v>4965</v>
      </c>
      <c r="J2865" s="49" t="s">
        <v>4966</v>
      </c>
      <c r="K2865" s="48">
        <v>-56</v>
      </c>
      <c r="L2865" s="48" t="s">
        <v>10615</v>
      </c>
      <c r="M2865" s="49" t="s">
        <v>9369</v>
      </c>
      <c r="N2865" s="49"/>
      <c r="O2865" s="50" t="s">
        <v>4967</v>
      </c>
      <c r="P2865" s="50" t="s">
        <v>4870</v>
      </c>
    </row>
    <row r="2866" spans="1:16" ht="13.5" thickBot="1" x14ac:dyDescent="0.25">
      <c r="A2866" s="15" t="str">
        <f t="shared" si="264"/>
        <v>IBVS 1335 </v>
      </c>
      <c r="B2866" s="21" t="str">
        <f t="shared" si="265"/>
        <v>I</v>
      </c>
      <c r="C2866" s="15">
        <f t="shared" si="266"/>
        <v>43136.963000000003</v>
      </c>
      <c r="D2866" s="19" t="str">
        <f t="shared" si="267"/>
        <v>vis</v>
      </c>
      <c r="E2866" s="47" t="e">
        <f>VLOOKUP(C2866,Active!C$21:E$693,3,FALSE)</f>
        <v>#N/A</v>
      </c>
      <c r="F2866" s="21" t="s">
        <v>9287</v>
      </c>
      <c r="G2866" s="19" t="str">
        <f t="shared" si="268"/>
        <v>43136.963</v>
      </c>
      <c r="H2866" s="15">
        <f t="shared" si="269"/>
        <v>-53</v>
      </c>
      <c r="I2866" s="48" t="s">
        <v>4970</v>
      </c>
      <c r="J2866" s="49" t="s">
        <v>4971</v>
      </c>
      <c r="K2866" s="48">
        <v>-53</v>
      </c>
      <c r="L2866" s="48" t="s">
        <v>10688</v>
      </c>
      <c r="M2866" s="49" t="s">
        <v>9369</v>
      </c>
      <c r="N2866" s="49"/>
      <c r="O2866" s="50" t="s">
        <v>7655</v>
      </c>
      <c r="P2866" s="51" t="s">
        <v>7882</v>
      </c>
    </row>
    <row r="2867" spans="1:16" ht="13.5" thickBot="1" x14ac:dyDescent="0.25">
      <c r="A2867" s="15" t="str">
        <f t="shared" si="264"/>
        <v>BAVM 29 </v>
      </c>
      <c r="B2867" s="21" t="str">
        <f t="shared" si="265"/>
        <v>I</v>
      </c>
      <c r="C2867" s="15">
        <f t="shared" si="266"/>
        <v>43139.35</v>
      </c>
      <c r="D2867" s="19" t="str">
        <f t="shared" si="267"/>
        <v>vis</v>
      </c>
      <c r="E2867" s="47" t="e">
        <f>VLOOKUP(C2867,Active!C$21:E$693,3,FALSE)</f>
        <v>#N/A</v>
      </c>
      <c r="F2867" s="21" t="s">
        <v>9287</v>
      </c>
      <c r="G2867" s="19" t="str">
        <f t="shared" si="268"/>
        <v>43139.350</v>
      </c>
      <c r="H2867" s="15">
        <f t="shared" si="269"/>
        <v>-51</v>
      </c>
      <c r="I2867" s="48" t="s">
        <v>4978</v>
      </c>
      <c r="J2867" s="49" t="s">
        <v>4979</v>
      </c>
      <c r="K2867" s="48">
        <v>-51</v>
      </c>
      <c r="L2867" s="48" t="s">
        <v>10615</v>
      </c>
      <c r="M2867" s="49" t="s">
        <v>9369</v>
      </c>
      <c r="N2867" s="49"/>
      <c r="O2867" s="50" t="s">
        <v>4980</v>
      </c>
      <c r="P2867" s="51" t="s">
        <v>7371</v>
      </c>
    </row>
    <row r="2868" spans="1:16" ht="13.5" thickBot="1" x14ac:dyDescent="0.25">
      <c r="A2868" s="15" t="str">
        <f t="shared" si="264"/>
        <v>BAVM 29 </v>
      </c>
      <c r="B2868" s="21" t="str">
        <f t="shared" si="265"/>
        <v>I</v>
      </c>
      <c r="C2868" s="15">
        <f t="shared" si="266"/>
        <v>43139.35</v>
      </c>
      <c r="D2868" s="19" t="str">
        <f t="shared" si="267"/>
        <v>vis</v>
      </c>
      <c r="E2868" s="47" t="e">
        <f>VLOOKUP(C2868,Active!C$21:E$693,3,FALSE)</f>
        <v>#N/A</v>
      </c>
      <c r="F2868" s="21" t="s">
        <v>9287</v>
      </c>
      <c r="G2868" s="19" t="str">
        <f t="shared" si="268"/>
        <v>43139.350</v>
      </c>
      <c r="H2868" s="15">
        <f t="shared" si="269"/>
        <v>-51</v>
      </c>
      <c r="I2868" s="48" t="s">
        <v>4978</v>
      </c>
      <c r="J2868" s="49" t="s">
        <v>4979</v>
      </c>
      <c r="K2868" s="48">
        <v>-51</v>
      </c>
      <c r="L2868" s="48" t="s">
        <v>10615</v>
      </c>
      <c r="M2868" s="49" t="s">
        <v>9369</v>
      </c>
      <c r="N2868" s="49"/>
      <c r="O2868" s="50" t="s">
        <v>8128</v>
      </c>
      <c r="P2868" s="51" t="s">
        <v>7371</v>
      </c>
    </row>
    <row r="2869" spans="1:16" ht="13.5" thickBot="1" x14ac:dyDescent="0.25">
      <c r="A2869" s="15" t="str">
        <f t="shared" si="264"/>
        <v>IBVS 1335 </v>
      </c>
      <c r="B2869" s="21" t="str">
        <f t="shared" si="265"/>
        <v>I</v>
      </c>
      <c r="C2869" s="15">
        <f t="shared" si="266"/>
        <v>43142.940999999999</v>
      </c>
      <c r="D2869" s="19" t="str">
        <f t="shared" si="267"/>
        <v>vis</v>
      </c>
      <c r="E2869" s="47" t="e">
        <f>VLOOKUP(C2869,Active!C$21:E$693,3,FALSE)</f>
        <v>#N/A</v>
      </c>
      <c r="F2869" s="21" t="s">
        <v>9287</v>
      </c>
      <c r="G2869" s="19" t="str">
        <f t="shared" si="268"/>
        <v>43142.941</v>
      </c>
      <c r="H2869" s="15">
        <f t="shared" si="269"/>
        <v>-48</v>
      </c>
      <c r="I2869" s="48" t="s">
        <v>4989</v>
      </c>
      <c r="J2869" s="49" t="s">
        <v>4990</v>
      </c>
      <c r="K2869" s="48">
        <v>-48</v>
      </c>
      <c r="L2869" s="48" t="s">
        <v>10710</v>
      </c>
      <c r="M2869" s="49" t="s">
        <v>9369</v>
      </c>
      <c r="N2869" s="49"/>
      <c r="O2869" s="50" t="s">
        <v>7655</v>
      </c>
      <c r="P2869" s="51" t="s">
        <v>7882</v>
      </c>
    </row>
    <row r="2870" spans="1:16" ht="13.5" thickBot="1" x14ac:dyDescent="0.25">
      <c r="A2870" s="15" t="str">
        <f t="shared" si="264"/>
        <v>IBVS 1335 </v>
      </c>
      <c r="B2870" s="21" t="str">
        <f t="shared" si="265"/>
        <v>I</v>
      </c>
      <c r="C2870" s="15">
        <f t="shared" si="266"/>
        <v>43150.112000000001</v>
      </c>
      <c r="D2870" s="19" t="str">
        <f t="shared" si="267"/>
        <v>vis</v>
      </c>
      <c r="E2870" s="47" t="e">
        <f>VLOOKUP(C2870,Active!C$21:E$693,3,FALSE)</f>
        <v>#N/A</v>
      </c>
      <c r="F2870" s="21" t="s">
        <v>9287</v>
      </c>
      <c r="G2870" s="19" t="str">
        <f t="shared" si="268"/>
        <v>43150.112</v>
      </c>
      <c r="H2870" s="15">
        <f t="shared" si="269"/>
        <v>-42</v>
      </c>
      <c r="I2870" s="48" t="s">
        <v>4995</v>
      </c>
      <c r="J2870" s="49" t="s">
        <v>4996</v>
      </c>
      <c r="K2870" s="48">
        <v>-42</v>
      </c>
      <c r="L2870" s="48" t="s">
        <v>10775</v>
      </c>
      <c r="M2870" s="49" t="s">
        <v>9369</v>
      </c>
      <c r="N2870" s="49"/>
      <c r="O2870" s="50" t="s">
        <v>7655</v>
      </c>
      <c r="P2870" s="51" t="s">
        <v>7882</v>
      </c>
    </row>
    <row r="2871" spans="1:16" ht="13.5" thickBot="1" x14ac:dyDescent="0.25">
      <c r="A2871" s="15" t="str">
        <f t="shared" si="264"/>
        <v> VSSC 58.14 </v>
      </c>
      <c r="B2871" s="21" t="str">
        <f t="shared" si="265"/>
        <v>I</v>
      </c>
      <c r="C2871" s="15">
        <f t="shared" si="266"/>
        <v>43151.294000000002</v>
      </c>
      <c r="D2871" s="19" t="str">
        <f t="shared" si="267"/>
        <v>vis</v>
      </c>
      <c r="E2871" s="47" t="e">
        <f>VLOOKUP(C2871,Active!C$21:E$693,3,FALSE)</f>
        <v>#N/A</v>
      </c>
      <c r="F2871" s="21" t="s">
        <v>9287</v>
      </c>
      <c r="G2871" s="19" t="str">
        <f t="shared" si="268"/>
        <v>43151.294</v>
      </c>
      <c r="H2871" s="15">
        <f t="shared" si="269"/>
        <v>-41</v>
      </c>
      <c r="I2871" s="48" t="s">
        <v>4997</v>
      </c>
      <c r="J2871" s="49" t="s">
        <v>4998</v>
      </c>
      <c r="K2871" s="48">
        <v>-41</v>
      </c>
      <c r="L2871" s="48" t="s">
        <v>10586</v>
      </c>
      <c r="M2871" s="49" t="s">
        <v>9369</v>
      </c>
      <c r="N2871" s="49"/>
      <c r="O2871" s="50" t="s">
        <v>4885</v>
      </c>
      <c r="P2871" s="50" t="s">
        <v>8134</v>
      </c>
    </row>
    <row r="2872" spans="1:16" ht="13.5" thickBot="1" x14ac:dyDescent="0.25">
      <c r="A2872" s="15" t="str">
        <f t="shared" si="264"/>
        <v> VSSC 58.14 </v>
      </c>
      <c r="B2872" s="21" t="str">
        <f t="shared" si="265"/>
        <v>I</v>
      </c>
      <c r="C2872" s="15">
        <f t="shared" si="266"/>
        <v>43151.296000000002</v>
      </c>
      <c r="D2872" s="19" t="str">
        <f t="shared" si="267"/>
        <v>vis</v>
      </c>
      <c r="E2872" s="47" t="e">
        <f>VLOOKUP(C2872,Active!C$21:E$693,3,FALSE)</f>
        <v>#N/A</v>
      </c>
      <c r="F2872" s="21" t="s">
        <v>9287</v>
      </c>
      <c r="G2872" s="19" t="str">
        <f t="shared" si="268"/>
        <v>43151.296</v>
      </c>
      <c r="H2872" s="15">
        <f t="shared" si="269"/>
        <v>-41</v>
      </c>
      <c r="I2872" s="48" t="s">
        <v>4999</v>
      </c>
      <c r="J2872" s="49" t="s">
        <v>5000</v>
      </c>
      <c r="K2872" s="48">
        <v>-41</v>
      </c>
      <c r="L2872" s="48" t="s">
        <v>10631</v>
      </c>
      <c r="M2872" s="49" t="s">
        <v>9369</v>
      </c>
      <c r="N2872" s="49"/>
      <c r="O2872" s="50" t="s">
        <v>7922</v>
      </c>
      <c r="P2872" s="50" t="s">
        <v>8134</v>
      </c>
    </row>
    <row r="2873" spans="1:16" ht="13.5" thickBot="1" x14ac:dyDescent="0.25">
      <c r="A2873" s="15" t="str">
        <f t="shared" si="264"/>
        <v> VSSC 58.14 </v>
      </c>
      <c r="B2873" s="21" t="str">
        <f t="shared" si="265"/>
        <v>I</v>
      </c>
      <c r="C2873" s="15">
        <f t="shared" si="266"/>
        <v>43151.3</v>
      </c>
      <c r="D2873" s="19" t="str">
        <f t="shared" si="267"/>
        <v>vis</v>
      </c>
      <c r="E2873" s="47" t="e">
        <f>VLOOKUP(C2873,Active!C$21:E$693,3,FALSE)</f>
        <v>#N/A</v>
      </c>
      <c r="F2873" s="21" t="s">
        <v>9287</v>
      </c>
      <c r="G2873" s="19" t="str">
        <f t="shared" si="268"/>
        <v>43151.300</v>
      </c>
      <c r="H2873" s="15">
        <f t="shared" si="269"/>
        <v>-41</v>
      </c>
      <c r="I2873" s="48" t="s">
        <v>5001</v>
      </c>
      <c r="J2873" s="49" t="s">
        <v>5002</v>
      </c>
      <c r="K2873" s="48">
        <v>-41</v>
      </c>
      <c r="L2873" s="48" t="s">
        <v>10639</v>
      </c>
      <c r="M2873" s="49" t="s">
        <v>9369</v>
      </c>
      <c r="N2873" s="49"/>
      <c r="O2873" s="50" t="s">
        <v>3616</v>
      </c>
      <c r="P2873" s="50" t="s">
        <v>8134</v>
      </c>
    </row>
    <row r="2874" spans="1:16" ht="13.5" thickBot="1" x14ac:dyDescent="0.25">
      <c r="A2874" s="15" t="str">
        <f t="shared" si="264"/>
        <v> VSSC 58.14 </v>
      </c>
      <c r="B2874" s="21" t="str">
        <f t="shared" si="265"/>
        <v>I</v>
      </c>
      <c r="C2874" s="15">
        <f t="shared" si="266"/>
        <v>43151.303999999996</v>
      </c>
      <c r="D2874" s="19" t="str">
        <f t="shared" si="267"/>
        <v>vis</v>
      </c>
      <c r="E2874" s="47" t="e">
        <f>VLOOKUP(C2874,Active!C$21:E$693,3,FALSE)</f>
        <v>#N/A</v>
      </c>
      <c r="F2874" s="21" t="s">
        <v>9287</v>
      </c>
      <c r="G2874" s="19" t="str">
        <f t="shared" si="268"/>
        <v>43151.304</v>
      </c>
      <c r="H2874" s="15">
        <f t="shared" si="269"/>
        <v>-41</v>
      </c>
      <c r="I2874" s="48" t="s">
        <v>5003</v>
      </c>
      <c r="J2874" s="49" t="s">
        <v>5004</v>
      </c>
      <c r="K2874" s="48">
        <v>-41</v>
      </c>
      <c r="L2874" s="48" t="s">
        <v>10734</v>
      </c>
      <c r="M2874" s="49" t="s">
        <v>9369</v>
      </c>
      <c r="N2874" s="49"/>
      <c r="O2874" s="50" t="s">
        <v>5005</v>
      </c>
      <c r="P2874" s="50" t="s">
        <v>8134</v>
      </c>
    </row>
    <row r="2875" spans="1:16" ht="13.5" thickBot="1" x14ac:dyDescent="0.25">
      <c r="A2875" s="15" t="str">
        <f t="shared" si="264"/>
        <v> BBS 34 </v>
      </c>
      <c r="B2875" s="21" t="str">
        <f t="shared" si="265"/>
        <v>I</v>
      </c>
      <c r="C2875" s="15">
        <f t="shared" si="266"/>
        <v>43182.381000000001</v>
      </c>
      <c r="D2875" s="19" t="str">
        <f t="shared" si="267"/>
        <v>vis</v>
      </c>
      <c r="E2875" s="47" t="e">
        <f>VLOOKUP(C2875,Active!C$21:E$693,3,FALSE)</f>
        <v>#N/A</v>
      </c>
      <c r="F2875" s="21" t="s">
        <v>9287</v>
      </c>
      <c r="G2875" s="19" t="str">
        <f t="shared" si="268"/>
        <v>43182.381</v>
      </c>
      <c r="H2875" s="15">
        <f t="shared" si="269"/>
        <v>-15</v>
      </c>
      <c r="I2875" s="48" t="s">
        <v>5031</v>
      </c>
      <c r="J2875" s="49" t="s">
        <v>5032</v>
      </c>
      <c r="K2875" s="48">
        <v>-15</v>
      </c>
      <c r="L2875" s="48" t="s">
        <v>10734</v>
      </c>
      <c r="M2875" s="49" t="s">
        <v>9369</v>
      </c>
      <c r="N2875" s="49"/>
      <c r="O2875" s="50" t="s">
        <v>4882</v>
      </c>
      <c r="P2875" s="50" t="s">
        <v>5033</v>
      </c>
    </row>
    <row r="2876" spans="1:16" ht="13.5" thickBot="1" x14ac:dyDescent="0.25">
      <c r="A2876" s="15" t="str">
        <f t="shared" si="264"/>
        <v>BAVM 31 </v>
      </c>
      <c r="B2876" s="21" t="str">
        <f t="shared" si="265"/>
        <v>I</v>
      </c>
      <c r="C2876" s="15">
        <f t="shared" si="266"/>
        <v>43188.355000000003</v>
      </c>
      <c r="D2876" s="19" t="str">
        <f t="shared" si="267"/>
        <v>vis</v>
      </c>
      <c r="E2876" s="47" t="e">
        <f>VLOOKUP(C2876,Active!C$21:E$693,3,FALSE)</f>
        <v>#N/A</v>
      </c>
      <c r="F2876" s="21" t="s">
        <v>9287</v>
      </c>
      <c r="G2876" s="19" t="str">
        <f t="shared" si="268"/>
        <v>43188.355</v>
      </c>
      <c r="H2876" s="15">
        <f t="shared" si="269"/>
        <v>-10</v>
      </c>
      <c r="I2876" s="48" t="s">
        <v>5041</v>
      </c>
      <c r="J2876" s="49" t="s">
        <v>5042</v>
      </c>
      <c r="K2876" s="48">
        <v>-10</v>
      </c>
      <c r="L2876" s="48" t="s">
        <v>10615</v>
      </c>
      <c r="M2876" s="49" t="s">
        <v>9369</v>
      </c>
      <c r="N2876" s="49"/>
      <c r="O2876" s="50" t="s">
        <v>9642</v>
      </c>
      <c r="P2876" s="51" t="s">
        <v>4341</v>
      </c>
    </row>
    <row r="2877" spans="1:16" ht="13.5" thickBot="1" x14ac:dyDescent="0.25">
      <c r="A2877" s="15" t="str">
        <f t="shared" si="264"/>
        <v> VSSC 58.14 </v>
      </c>
      <c r="B2877" s="21" t="str">
        <f t="shared" si="265"/>
        <v>I</v>
      </c>
      <c r="C2877" s="15">
        <f t="shared" si="266"/>
        <v>43188.358</v>
      </c>
      <c r="D2877" s="19" t="str">
        <f t="shared" si="267"/>
        <v>vis</v>
      </c>
      <c r="E2877" s="47" t="e">
        <f>VLOOKUP(C2877,Active!C$21:E$693,3,FALSE)</f>
        <v>#N/A</v>
      </c>
      <c r="F2877" s="21" t="s">
        <v>9287</v>
      </c>
      <c r="G2877" s="19" t="str">
        <f t="shared" si="268"/>
        <v>43188.358</v>
      </c>
      <c r="H2877" s="15">
        <f t="shared" si="269"/>
        <v>-10</v>
      </c>
      <c r="I2877" s="48" t="s">
        <v>5045</v>
      </c>
      <c r="J2877" s="49" t="s">
        <v>5046</v>
      </c>
      <c r="K2877" s="48">
        <v>-10</v>
      </c>
      <c r="L2877" s="48" t="s">
        <v>10742</v>
      </c>
      <c r="M2877" s="49" t="s">
        <v>9369</v>
      </c>
      <c r="N2877" s="49"/>
      <c r="O2877" s="50" t="s">
        <v>4885</v>
      </c>
      <c r="P2877" s="50" t="s">
        <v>8134</v>
      </c>
    </row>
    <row r="2878" spans="1:16" ht="13.5" thickBot="1" x14ac:dyDescent="0.25">
      <c r="A2878" s="15" t="str">
        <f t="shared" si="264"/>
        <v> ALGL 35 </v>
      </c>
      <c r="B2878" s="21" t="str">
        <f t="shared" si="265"/>
        <v>I</v>
      </c>
      <c r="C2878" s="15">
        <f t="shared" si="266"/>
        <v>43188.358999999997</v>
      </c>
      <c r="D2878" s="19" t="str">
        <f t="shared" si="267"/>
        <v>vis</v>
      </c>
      <c r="E2878" s="47" t="e">
        <f>VLOOKUP(C2878,Active!C$21:E$693,3,FALSE)</f>
        <v>#N/A</v>
      </c>
      <c r="F2878" s="21" t="s">
        <v>9287</v>
      </c>
      <c r="G2878" s="19" t="str">
        <f t="shared" si="268"/>
        <v>43188.359</v>
      </c>
      <c r="H2878" s="15">
        <f t="shared" si="269"/>
        <v>-10</v>
      </c>
      <c r="I2878" s="48" t="s">
        <v>5047</v>
      </c>
      <c r="J2878" s="49" t="s">
        <v>5048</v>
      </c>
      <c r="K2878" s="48">
        <v>-10</v>
      </c>
      <c r="L2878" s="48" t="s">
        <v>10688</v>
      </c>
      <c r="M2878" s="49" t="s">
        <v>9369</v>
      </c>
      <c r="N2878" s="49"/>
      <c r="O2878" s="50" t="s">
        <v>5049</v>
      </c>
      <c r="P2878" s="50" t="s">
        <v>3725</v>
      </c>
    </row>
    <row r="2879" spans="1:16" ht="13.5" thickBot="1" x14ac:dyDescent="0.25">
      <c r="A2879" s="15" t="str">
        <f t="shared" si="264"/>
        <v> VSSC 58.14 </v>
      </c>
      <c r="B2879" s="21" t="str">
        <f t="shared" si="265"/>
        <v>I</v>
      </c>
      <c r="C2879" s="15">
        <f t="shared" si="266"/>
        <v>43194.334000000003</v>
      </c>
      <c r="D2879" s="19" t="str">
        <f t="shared" si="267"/>
        <v>vis</v>
      </c>
      <c r="E2879" s="47" t="e">
        <f>VLOOKUP(C2879,Active!C$21:E$693,3,FALSE)</f>
        <v>#N/A</v>
      </c>
      <c r="F2879" s="21" t="s">
        <v>9287</v>
      </c>
      <c r="G2879" s="19" t="str">
        <f t="shared" si="268"/>
        <v>43194.334</v>
      </c>
      <c r="H2879" s="15">
        <f t="shared" si="269"/>
        <v>-5</v>
      </c>
      <c r="I2879" s="48" t="s">
        <v>5055</v>
      </c>
      <c r="J2879" s="49" t="s">
        <v>5056</v>
      </c>
      <c r="K2879" s="48">
        <v>-5</v>
      </c>
      <c r="L2879" s="48" t="s">
        <v>10742</v>
      </c>
      <c r="M2879" s="49" t="s">
        <v>9369</v>
      </c>
      <c r="N2879" s="49"/>
      <c r="O2879" s="50" t="s">
        <v>4885</v>
      </c>
      <c r="P2879" s="50" t="s">
        <v>8134</v>
      </c>
    </row>
    <row r="2880" spans="1:16" ht="13.5" thickBot="1" x14ac:dyDescent="0.25">
      <c r="A2880" s="15" t="str">
        <f t="shared" si="264"/>
        <v> BBS 32 </v>
      </c>
      <c r="B2880" s="21" t="str">
        <f t="shared" si="265"/>
        <v>I</v>
      </c>
      <c r="C2880" s="15">
        <f t="shared" si="266"/>
        <v>43200.307999999997</v>
      </c>
      <c r="D2880" s="19" t="str">
        <f t="shared" si="267"/>
        <v>vis</v>
      </c>
      <c r="E2880" s="47" t="e">
        <f>VLOOKUP(C2880,Active!C$21:E$693,3,FALSE)</f>
        <v>#N/A</v>
      </c>
      <c r="F2880" s="21" t="s">
        <v>9287</v>
      </c>
      <c r="G2880" s="19" t="str">
        <f t="shared" si="268"/>
        <v>43200.308</v>
      </c>
      <c r="H2880" s="15">
        <f t="shared" si="269"/>
        <v>0</v>
      </c>
      <c r="I2880" s="48" t="s">
        <v>5060</v>
      </c>
      <c r="J2880" s="49" t="s">
        <v>5061</v>
      </c>
      <c r="K2880" s="48">
        <v>0</v>
      </c>
      <c r="L2880" s="48" t="s">
        <v>10685</v>
      </c>
      <c r="M2880" s="49" t="s">
        <v>9369</v>
      </c>
      <c r="N2880" s="49"/>
      <c r="O2880" s="50" t="s">
        <v>4777</v>
      </c>
      <c r="P2880" s="50" t="s">
        <v>4779</v>
      </c>
    </row>
    <row r="2881" spans="1:16" ht="13.5" thickBot="1" x14ac:dyDescent="0.25">
      <c r="A2881" s="15" t="str">
        <f t="shared" si="264"/>
        <v> VSSC 58.14 </v>
      </c>
      <c r="B2881" s="21" t="str">
        <f t="shared" si="265"/>
        <v>I</v>
      </c>
      <c r="C2881" s="15">
        <f t="shared" si="266"/>
        <v>43231.368000000002</v>
      </c>
      <c r="D2881" s="19" t="str">
        <f t="shared" si="267"/>
        <v>vis</v>
      </c>
      <c r="E2881" s="47" t="e">
        <f>VLOOKUP(C2881,Active!C$21:E$693,3,FALSE)</f>
        <v>#N/A</v>
      </c>
      <c r="F2881" s="21" t="s">
        <v>9287</v>
      </c>
      <c r="G2881" s="19" t="str">
        <f t="shared" si="268"/>
        <v>43231.368</v>
      </c>
      <c r="H2881" s="15">
        <f t="shared" si="269"/>
        <v>26</v>
      </c>
      <c r="I2881" s="48" t="s">
        <v>5073</v>
      </c>
      <c r="J2881" s="49" t="s">
        <v>5074</v>
      </c>
      <c r="K2881" s="48">
        <v>26</v>
      </c>
      <c r="L2881" s="48" t="s">
        <v>10273</v>
      </c>
      <c r="M2881" s="49" t="s">
        <v>9369</v>
      </c>
      <c r="N2881" s="49"/>
      <c r="O2881" s="50" t="s">
        <v>4885</v>
      </c>
      <c r="P2881" s="50" t="s">
        <v>8134</v>
      </c>
    </row>
    <row r="2882" spans="1:16" ht="13.5" thickBot="1" x14ac:dyDescent="0.25">
      <c r="A2882" s="15" t="str">
        <f t="shared" si="264"/>
        <v>IBVS 1335 </v>
      </c>
      <c r="B2882" s="21" t="str">
        <f t="shared" si="265"/>
        <v>I</v>
      </c>
      <c r="C2882" s="15">
        <f t="shared" si="266"/>
        <v>43234.972999999998</v>
      </c>
      <c r="D2882" s="19" t="str">
        <f t="shared" si="267"/>
        <v>vis</v>
      </c>
      <c r="E2882" s="47" t="e">
        <f>VLOOKUP(C2882,Active!C$21:E$693,3,FALSE)</f>
        <v>#N/A</v>
      </c>
      <c r="F2882" s="21" t="s">
        <v>9287</v>
      </c>
      <c r="G2882" s="19" t="str">
        <f t="shared" si="268"/>
        <v>43234.973</v>
      </c>
      <c r="H2882" s="15">
        <f t="shared" si="269"/>
        <v>29</v>
      </c>
      <c r="I2882" s="48" t="s">
        <v>5080</v>
      </c>
      <c r="J2882" s="49" t="s">
        <v>5081</v>
      </c>
      <c r="K2882" s="48">
        <v>29</v>
      </c>
      <c r="L2882" s="48" t="s">
        <v>10688</v>
      </c>
      <c r="M2882" s="49" t="s">
        <v>9369</v>
      </c>
      <c r="N2882" s="49"/>
      <c r="O2882" s="50" t="s">
        <v>7655</v>
      </c>
      <c r="P2882" s="51" t="s">
        <v>7882</v>
      </c>
    </row>
    <row r="2883" spans="1:16" ht="13.5" thickBot="1" x14ac:dyDescent="0.25">
      <c r="A2883" s="15" t="str">
        <f t="shared" si="264"/>
        <v> PZP 4.275 </v>
      </c>
      <c r="B2883" s="21" t="str">
        <f t="shared" si="265"/>
        <v>I</v>
      </c>
      <c r="C2883" s="15">
        <f t="shared" si="266"/>
        <v>43248.11</v>
      </c>
      <c r="D2883" s="19" t="str">
        <f t="shared" si="267"/>
        <v>vis</v>
      </c>
      <c r="E2883" s="47" t="e">
        <f>VLOOKUP(C2883,Active!C$21:E$693,3,FALSE)</f>
        <v>#N/A</v>
      </c>
      <c r="F2883" s="21" t="s">
        <v>9287</v>
      </c>
      <c r="G2883" s="19" t="str">
        <f t="shared" si="268"/>
        <v>43248.110</v>
      </c>
      <c r="H2883" s="15">
        <f t="shared" si="269"/>
        <v>40</v>
      </c>
      <c r="I2883" s="48" t="s">
        <v>5082</v>
      </c>
      <c r="J2883" s="49" t="s">
        <v>5083</v>
      </c>
      <c r="K2883" s="48">
        <v>40</v>
      </c>
      <c r="L2883" s="48" t="s">
        <v>10660</v>
      </c>
      <c r="M2883" s="49" t="s">
        <v>9369</v>
      </c>
      <c r="N2883" s="49"/>
      <c r="O2883" s="50" t="s">
        <v>5933</v>
      </c>
      <c r="P2883" s="50" t="s">
        <v>7973</v>
      </c>
    </row>
    <row r="2884" spans="1:16" ht="13.5" thickBot="1" x14ac:dyDescent="0.25">
      <c r="A2884" s="15" t="str">
        <f t="shared" si="264"/>
        <v> PZP 4.275 </v>
      </c>
      <c r="B2884" s="21" t="str">
        <f t="shared" si="265"/>
        <v>I</v>
      </c>
      <c r="C2884" s="15">
        <f t="shared" si="266"/>
        <v>43249.309000000001</v>
      </c>
      <c r="D2884" s="19" t="str">
        <f t="shared" si="267"/>
        <v>vis</v>
      </c>
      <c r="E2884" s="47" t="e">
        <f>VLOOKUP(C2884,Active!C$21:E$693,3,FALSE)</f>
        <v>#N/A</v>
      </c>
      <c r="F2884" s="21" t="s">
        <v>9287</v>
      </c>
      <c r="G2884" s="19" t="str">
        <f t="shared" si="268"/>
        <v>43249.309</v>
      </c>
      <c r="H2884" s="15">
        <f t="shared" si="269"/>
        <v>41</v>
      </c>
      <c r="I2884" s="48" t="s">
        <v>5084</v>
      </c>
      <c r="J2884" s="49" t="s">
        <v>5085</v>
      </c>
      <c r="K2884" s="48">
        <v>41</v>
      </c>
      <c r="L2884" s="48" t="s">
        <v>7644</v>
      </c>
      <c r="M2884" s="49" t="s">
        <v>9369</v>
      </c>
      <c r="N2884" s="49"/>
      <c r="O2884" s="50" t="s">
        <v>5933</v>
      </c>
      <c r="P2884" s="50" t="s">
        <v>7973</v>
      </c>
    </row>
    <row r="2885" spans="1:16" ht="13.5" thickBot="1" x14ac:dyDescent="0.25">
      <c r="A2885" s="15" t="str">
        <f t="shared" si="264"/>
        <v>BAVM 29 </v>
      </c>
      <c r="B2885" s="21" t="str">
        <f t="shared" si="265"/>
        <v>I</v>
      </c>
      <c r="C2885" s="15">
        <f t="shared" si="266"/>
        <v>43250.504999999997</v>
      </c>
      <c r="D2885" s="19" t="str">
        <f t="shared" si="267"/>
        <v>vis</v>
      </c>
      <c r="E2885" s="47" t="e">
        <f>VLOOKUP(C2885,Active!C$21:E$693,3,FALSE)</f>
        <v>#N/A</v>
      </c>
      <c r="F2885" s="21" t="s">
        <v>9287</v>
      </c>
      <c r="G2885" s="19" t="str">
        <f t="shared" si="268"/>
        <v>43250.505</v>
      </c>
      <c r="H2885" s="15">
        <f t="shared" si="269"/>
        <v>42</v>
      </c>
      <c r="I2885" s="48" t="s">
        <v>5086</v>
      </c>
      <c r="J2885" s="49" t="s">
        <v>5087</v>
      </c>
      <c r="K2885" s="48">
        <v>42</v>
      </c>
      <c r="L2885" s="48" t="s">
        <v>7644</v>
      </c>
      <c r="M2885" s="49" t="s">
        <v>9369</v>
      </c>
      <c r="N2885" s="49"/>
      <c r="O2885" s="50" t="s">
        <v>7281</v>
      </c>
      <c r="P2885" s="51" t="s">
        <v>7371</v>
      </c>
    </row>
    <row r="2886" spans="1:16" ht="13.5" thickBot="1" x14ac:dyDescent="0.25">
      <c r="A2886" s="15" t="str">
        <f t="shared" si="264"/>
        <v> PZP 4.275 </v>
      </c>
      <c r="B2886" s="21" t="str">
        <f t="shared" si="265"/>
        <v>I</v>
      </c>
      <c r="C2886" s="15">
        <f t="shared" si="266"/>
        <v>43255.28</v>
      </c>
      <c r="D2886" s="19" t="str">
        <f t="shared" si="267"/>
        <v>vis</v>
      </c>
      <c r="E2886" s="47" t="e">
        <f>VLOOKUP(C2886,Active!C$21:E$693,3,FALSE)</f>
        <v>#N/A</v>
      </c>
      <c r="F2886" s="21" t="s">
        <v>9287</v>
      </c>
      <c r="G2886" s="19" t="str">
        <f t="shared" si="268"/>
        <v>43255.280</v>
      </c>
      <c r="H2886" s="15">
        <f t="shared" si="269"/>
        <v>46</v>
      </c>
      <c r="I2886" s="48" t="s">
        <v>5090</v>
      </c>
      <c r="J2886" s="49" t="s">
        <v>5091</v>
      </c>
      <c r="K2886" s="48">
        <v>46</v>
      </c>
      <c r="L2886" s="48" t="s">
        <v>10595</v>
      </c>
      <c r="M2886" s="49" t="s">
        <v>9369</v>
      </c>
      <c r="N2886" s="49"/>
      <c r="O2886" s="50" t="s">
        <v>5933</v>
      </c>
      <c r="P2886" s="50" t="s">
        <v>7973</v>
      </c>
    </row>
    <row r="2887" spans="1:16" ht="13.5" thickBot="1" x14ac:dyDescent="0.25">
      <c r="A2887" s="15" t="str">
        <f t="shared" si="264"/>
        <v> PZP 4.275 </v>
      </c>
      <c r="B2887" s="21" t="str">
        <f t="shared" si="265"/>
        <v>I</v>
      </c>
      <c r="C2887" s="15">
        <f t="shared" si="266"/>
        <v>43261.258999999998</v>
      </c>
      <c r="D2887" s="19" t="str">
        <f t="shared" si="267"/>
        <v>vis</v>
      </c>
      <c r="E2887" s="47" t="e">
        <f>VLOOKUP(C2887,Active!C$21:E$693,3,FALSE)</f>
        <v>#N/A</v>
      </c>
      <c r="F2887" s="21" t="s">
        <v>9287</v>
      </c>
      <c r="G2887" s="19" t="str">
        <f t="shared" si="268"/>
        <v>43261.259</v>
      </c>
      <c r="H2887" s="15">
        <f t="shared" si="269"/>
        <v>51</v>
      </c>
      <c r="I2887" s="48" t="s">
        <v>5092</v>
      </c>
      <c r="J2887" s="49" t="s">
        <v>5093</v>
      </c>
      <c r="K2887" s="48">
        <v>51</v>
      </c>
      <c r="L2887" s="48" t="s">
        <v>10631</v>
      </c>
      <c r="M2887" s="49" t="s">
        <v>9369</v>
      </c>
      <c r="N2887" s="49"/>
      <c r="O2887" s="50" t="s">
        <v>5933</v>
      </c>
      <c r="P2887" s="50" t="s">
        <v>7973</v>
      </c>
    </row>
    <row r="2888" spans="1:16" ht="13.5" thickBot="1" x14ac:dyDescent="0.25">
      <c r="A2888" s="15" t="str">
        <f t="shared" si="264"/>
        <v> PZP 4.275 </v>
      </c>
      <c r="B2888" s="21" t="str">
        <f t="shared" si="265"/>
        <v>I</v>
      </c>
      <c r="C2888" s="15">
        <f t="shared" si="266"/>
        <v>43285.161999999997</v>
      </c>
      <c r="D2888" s="19" t="str">
        <f t="shared" si="267"/>
        <v>vis</v>
      </c>
      <c r="E2888" s="47" t="e">
        <f>VLOOKUP(C2888,Active!C$21:E$693,3,FALSE)</f>
        <v>#N/A</v>
      </c>
      <c r="F2888" s="21" t="s">
        <v>9287</v>
      </c>
      <c r="G2888" s="19" t="str">
        <f t="shared" si="268"/>
        <v>43285.162</v>
      </c>
      <c r="H2888" s="15">
        <f t="shared" si="269"/>
        <v>71</v>
      </c>
      <c r="I2888" s="48" t="s">
        <v>5096</v>
      </c>
      <c r="J2888" s="49" t="s">
        <v>5097</v>
      </c>
      <c r="K2888" s="48">
        <v>71</v>
      </c>
      <c r="L2888" s="48" t="s">
        <v>10586</v>
      </c>
      <c r="M2888" s="49" t="s">
        <v>9369</v>
      </c>
      <c r="N2888" s="49"/>
      <c r="O2888" s="50" t="s">
        <v>5933</v>
      </c>
      <c r="P2888" s="50" t="s">
        <v>7973</v>
      </c>
    </row>
    <row r="2889" spans="1:16" ht="13.5" thickBot="1" x14ac:dyDescent="0.25">
      <c r="A2889" s="15" t="str">
        <f t="shared" si="264"/>
        <v> PZP 4.275 </v>
      </c>
      <c r="B2889" s="21" t="str">
        <f t="shared" si="265"/>
        <v>I</v>
      </c>
      <c r="C2889" s="15">
        <f t="shared" si="266"/>
        <v>43298.307999999997</v>
      </c>
      <c r="D2889" s="19" t="str">
        <f t="shared" si="267"/>
        <v>vis</v>
      </c>
      <c r="E2889" s="47" t="e">
        <f>VLOOKUP(C2889,Active!C$21:E$693,3,FALSE)</f>
        <v>#N/A</v>
      </c>
      <c r="F2889" s="21" t="s">
        <v>9287</v>
      </c>
      <c r="G2889" s="19" t="str">
        <f t="shared" si="268"/>
        <v>43298.308</v>
      </c>
      <c r="H2889" s="15">
        <f t="shared" si="269"/>
        <v>82</v>
      </c>
      <c r="I2889" s="48" t="s">
        <v>5098</v>
      </c>
      <c r="J2889" s="49" t="s">
        <v>5099</v>
      </c>
      <c r="K2889" s="48">
        <v>82</v>
      </c>
      <c r="L2889" s="48" t="s">
        <v>10509</v>
      </c>
      <c r="M2889" s="49" t="s">
        <v>9369</v>
      </c>
      <c r="N2889" s="49"/>
      <c r="O2889" s="50" t="s">
        <v>5933</v>
      </c>
      <c r="P2889" s="50" t="s">
        <v>7973</v>
      </c>
    </row>
    <row r="2890" spans="1:16" ht="13.5" thickBot="1" x14ac:dyDescent="0.25">
      <c r="A2890" s="15" t="str">
        <f t="shared" si="264"/>
        <v> BRNO 21 </v>
      </c>
      <c r="B2890" s="21" t="str">
        <f t="shared" si="265"/>
        <v>I</v>
      </c>
      <c r="C2890" s="15">
        <f t="shared" si="266"/>
        <v>43317.440999999999</v>
      </c>
      <c r="D2890" s="19" t="str">
        <f t="shared" si="267"/>
        <v>vis</v>
      </c>
      <c r="E2890" s="47" t="e">
        <f>VLOOKUP(C2890,Active!C$21:E$693,3,FALSE)</f>
        <v>#N/A</v>
      </c>
      <c r="F2890" s="21" t="s">
        <v>9287</v>
      </c>
      <c r="G2890" s="19" t="str">
        <f t="shared" si="268"/>
        <v>43317.441</v>
      </c>
      <c r="H2890" s="15">
        <f t="shared" si="269"/>
        <v>98</v>
      </c>
      <c r="I2890" s="48" t="s">
        <v>5102</v>
      </c>
      <c r="J2890" s="49" t="s">
        <v>5103</v>
      </c>
      <c r="K2890" s="48">
        <v>98</v>
      </c>
      <c r="L2890" s="48" t="s">
        <v>10817</v>
      </c>
      <c r="M2890" s="49" t="s">
        <v>9369</v>
      </c>
      <c r="N2890" s="49"/>
      <c r="O2890" s="50" t="s">
        <v>4374</v>
      </c>
      <c r="P2890" s="50" t="s">
        <v>8008</v>
      </c>
    </row>
    <row r="2891" spans="1:16" ht="13.5" thickBot="1" x14ac:dyDescent="0.25">
      <c r="A2891" s="15" t="str">
        <f t="shared" ref="A2891:A2954" si="270">P2891</f>
        <v> AC 1057 </v>
      </c>
      <c r="B2891" s="21" t="str">
        <f t="shared" ref="B2891:B2954" si="271">IF(H2891=INT(H2891),"I","II")</f>
        <v>I</v>
      </c>
      <c r="C2891" s="15">
        <f t="shared" ref="C2891:C2954" si="272">1*G2891</f>
        <v>43347.324999999997</v>
      </c>
      <c r="D2891" s="19" t="str">
        <f t="shared" ref="D2891:D2954" si="273">VLOOKUP(F2891,I$1:J$5,2,FALSE)</f>
        <v>vis</v>
      </c>
      <c r="E2891" s="47" t="e">
        <f>VLOOKUP(C2891,Active!C$21:E$693,3,FALSE)</f>
        <v>#N/A</v>
      </c>
      <c r="F2891" s="21" t="s">
        <v>9287</v>
      </c>
      <c r="G2891" s="19" t="str">
        <f t="shared" ref="G2891:G2954" si="274">MID(I2891,3,LEN(I2891)-3)</f>
        <v>43347.325</v>
      </c>
      <c r="H2891" s="15">
        <f t="shared" ref="H2891:H2954" si="275">1*K2891</f>
        <v>123</v>
      </c>
      <c r="I2891" s="48" t="s">
        <v>5126</v>
      </c>
      <c r="J2891" s="49" t="s">
        <v>5127</v>
      </c>
      <c r="K2891" s="48">
        <v>123</v>
      </c>
      <c r="L2891" s="48" t="s">
        <v>10734</v>
      </c>
      <c r="M2891" s="49" t="s">
        <v>9369</v>
      </c>
      <c r="N2891" s="49"/>
      <c r="O2891" s="50" t="s">
        <v>7876</v>
      </c>
      <c r="P2891" s="50" t="s">
        <v>7877</v>
      </c>
    </row>
    <row r="2892" spans="1:16" ht="13.5" thickBot="1" x14ac:dyDescent="0.25">
      <c r="A2892" s="15" t="str">
        <f t="shared" si="270"/>
        <v> ALGL 35 </v>
      </c>
      <c r="B2892" s="21" t="str">
        <f t="shared" si="271"/>
        <v>I</v>
      </c>
      <c r="C2892" s="15">
        <f t="shared" si="272"/>
        <v>43360.468000000001</v>
      </c>
      <c r="D2892" s="19" t="str">
        <f t="shared" si="273"/>
        <v>vis</v>
      </c>
      <c r="E2892" s="47" t="e">
        <f>VLOOKUP(C2892,Active!C$21:E$693,3,FALSE)</f>
        <v>#N/A</v>
      </c>
      <c r="F2892" s="21" t="s">
        <v>9287</v>
      </c>
      <c r="G2892" s="19" t="str">
        <f t="shared" si="274"/>
        <v>43360.468</v>
      </c>
      <c r="H2892" s="15">
        <f t="shared" si="275"/>
        <v>134</v>
      </c>
      <c r="I2892" s="48" t="s">
        <v>5140</v>
      </c>
      <c r="J2892" s="49" t="s">
        <v>5141</v>
      </c>
      <c r="K2892" s="48">
        <v>134</v>
      </c>
      <c r="L2892" s="48" t="s">
        <v>10639</v>
      </c>
      <c r="M2892" s="49" t="s">
        <v>9369</v>
      </c>
      <c r="N2892" s="49"/>
      <c r="O2892" s="50" t="s">
        <v>5142</v>
      </c>
      <c r="P2892" s="50" t="s">
        <v>3725</v>
      </c>
    </row>
    <row r="2893" spans="1:16" ht="13.5" thickBot="1" x14ac:dyDescent="0.25">
      <c r="A2893" s="15" t="str">
        <f t="shared" si="270"/>
        <v> ALGL 35 </v>
      </c>
      <c r="B2893" s="21" t="str">
        <f t="shared" si="271"/>
        <v>I</v>
      </c>
      <c r="C2893" s="15">
        <f t="shared" si="272"/>
        <v>43372.415000000001</v>
      </c>
      <c r="D2893" s="19" t="str">
        <f t="shared" si="273"/>
        <v>vis</v>
      </c>
      <c r="E2893" s="47" t="e">
        <f>VLOOKUP(C2893,Active!C$21:E$693,3,FALSE)</f>
        <v>#N/A</v>
      </c>
      <c r="F2893" s="21" t="s">
        <v>9287</v>
      </c>
      <c r="G2893" s="19" t="str">
        <f t="shared" si="274"/>
        <v>43372.415</v>
      </c>
      <c r="H2893" s="15">
        <f t="shared" si="275"/>
        <v>144</v>
      </c>
      <c r="I2893" s="48" t="s">
        <v>5165</v>
      </c>
      <c r="J2893" s="49" t="s">
        <v>5166</v>
      </c>
      <c r="K2893" s="48">
        <v>144</v>
      </c>
      <c r="L2893" s="48" t="s">
        <v>10586</v>
      </c>
      <c r="M2893" s="49" t="s">
        <v>9369</v>
      </c>
      <c r="N2893" s="49"/>
      <c r="O2893" s="50" t="s">
        <v>5167</v>
      </c>
      <c r="P2893" s="50" t="s">
        <v>3725</v>
      </c>
    </row>
    <row r="2894" spans="1:16" ht="13.5" thickBot="1" x14ac:dyDescent="0.25">
      <c r="A2894" s="15" t="str">
        <f t="shared" si="270"/>
        <v> BRNO 21 </v>
      </c>
      <c r="B2894" s="21" t="str">
        <f t="shared" si="271"/>
        <v>I</v>
      </c>
      <c r="C2894" s="15">
        <f t="shared" si="272"/>
        <v>43372.421000000002</v>
      </c>
      <c r="D2894" s="19" t="str">
        <f t="shared" si="273"/>
        <v>vis</v>
      </c>
      <c r="E2894" s="47" t="e">
        <f>VLOOKUP(C2894,Active!C$21:E$693,3,FALSE)</f>
        <v>#N/A</v>
      </c>
      <c r="F2894" s="21" t="s">
        <v>9287</v>
      </c>
      <c r="G2894" s="19" t="str">
        <f t="shared" si="274"/>
        <v>43372.421</v>
      </c>
      <c r="H2894" s="15">
        <f t="shared" si="275"/>
        <v>144</v>
      </c>
      <c r="I2894" s="48" t="s">
        <v>5170</v>
      </c>
      <c r="J2894" s="49" t="s">
        <v>5171</v>
      </c>
      <c r="K2894" s="48">
        <v>144</v>
      </c>
      <c r="L2894" s="48" t="s">
        <v>10639</v>
      </c>
      <c r="M2894" s="49" t="s">
        <v>9369</v>
      </c>
      <c r="N2894" s="49"/>
      <c r="O2894" s="50" t="s">
        <v>5172</v>
      </c>
      <c r="P2894" s="50" t="s">
        <v>8008</v>
      </c>
    </row>
    <row r="2895" spans="1:16" ht="13.5" thickBot="1" x14ac:dyDescent="0.25">
      <c r="A2895" s="15" t="str">
        <f t="shared" si="270"/>
        <v> MVS 8.78 </v>
      </c>
      <c r="B2895" s="21" t="str">
        <f t="shared" si="271"/>
        <v>I</v>
      </c>
      <c r="C2895" s="15">
        <f t="shared" si="272"/>
        <v>43372.464</v>
      </c>
      <c r="D2895" s="19" t="str">
        <f t="shared" si="273"/>
        <v>vis</v>
      </c>
      <c r="E2895" s="47" t="e">
        <f>VLOOKUP(C2895,Active!C$21:E$693,3,FALSE)</f>
        <v>#N/A</v>
      </c>
      <c r="F2895" s="21" t="s">
        <v>9287</v>
      </c>
      <c r="G2895" s="19" t="str">
        <f t="shared" si="274"/>
        <v>43372.464</v>
      </c>
      <c r="H2895" s="15">
        <f t="shared" si="275"/>
        <v>144</v>
      </c>
      <c r="I2895" s="48" t="s">
        <v>5175</v>
      </c>
      <c r="J2895" s="49" t="s">
        <v>5176</v>
      </c>
      <c r="K2895" s="48">
        <v>144</v>
      </c>
      <c r="L2895" s="48" t="s">
        <v>5177</v>
      </c>
      <c r="M2895" s="49" t="s">
        <v>9369</v>
      </c>
      <c r="N2895" s="49"/>
      <c r="O2895" s="50" t="s">
        <v>5178</v>
      </c>
      <c r="P2895" s="50" t="s">
        <v>5179</v>
      </c>
    </row>
    <row r="2896" spans="1:16" ht="13.5" thickBot="1" x14ac:dyDescent="0.25">
      <c r="A2896" s="15" t="str">
        <f t="shared" si="270"/>
        <v> VSSC 58.14 </v>
      </c>
      <c r="B2896" s="21" t="str">
        <f t="shared" si="271"/>
        <v>I</v>
      </c>
      <c r="C2896" s="15">
        <f t="shared" si="272"/>
        <v>43384.373</v>
      </c>
      <c r="D2896" s="19" t="str">
        <f t="shared" si="273"/>
        <v>vis</v>
      </c>
      <c r="E2896" s="47" t="e">
        <f>VLOOKUP(C2896,Active!C$21:E$693,3,FALSE)</f>
        <v>#N/A</v>
      </c>
      <c r="F2896" s="21" t="s">
        <v>9287</v>
      </c>
      <c r="G2896" s="19" t="str">
        <f t="shared" si="274"/>
        <v>43384.373</v>
      </c>
      <c r="H2896" s="15">
        <f t="shared" si="275"/>
        <v>154</v>
      </c>
      <c r="I2896" s="48" t="s">
        <v>5180</v>
      </c>
      <c r="J2896" s="49" t="s">
        <v>5181</v>
      </c>
      <c r="K2896" s="48">
        <v>154</v>
      </c>
      <c r="L2896" s="48" t="s">
        <v>10639</v>
      </c>
      <c r="M2896" s="49" t="s">
        <v>9369</v>
      </c>
      <c r="N2896" s="49"/>
      <c r="O2896" s="50" t="s">
        <v>4885</v>
      </c>
      <c r="P2896" s="50" t="s">
        <v>8134</v>
      </c>
    </row>
    <row r="2897" spans="1:16" ht="13.5" thickBot="1" x14ac:dyDescent="0.25">
      <c r="A2897" s="15" t="str">
        <f t="shared" si="270"/>
        <v> ALGL 28 </v>
      </c>
      <c r="B2897" s="21" t="str">
        <f t="shared" si="271"/>
        <v>I</v>
      </c>
      <c r="C2897" s="15">
        <f t="shared" si="272"/>
        <v>43390.34</v>
      </c>
      <c r="D2897" s="19" t="str">
        <f t="shared" si="273"/>
        <v>vis</v>
      </c>
      <c r="E2897" s="47" t="e">
        <f>VLOOKUP(C2897,Active!C$21:E$693,3,FALSE)</f>
        <v>#N/A</v>
      </c>
      <c r="F2897" s="21" t="s">
        <v>9287</v>
      </c>
      <c r="G2897" s="19" t="str">
        <f t="shared" si="274"/>
        <v>43390.340</v>
      </c>
      <c r="H2897" s="15">
        <f t="shared" si="275"/>
        <v>159</v>
      </c>
      <c r="I2897" s="48" t="s">
        <v>5184</v>
      </c>
      <c r="J2897" s="49" t="s">
        <v>5185</v>
      </c>
      <c r="K2897" s="48">
        <v>159</v>
      </c>
      <c r="L2897" s="48" t="s">
        <v>10504</v>
      </c>
      <c r="M2897" s="49" t="s">
        <v>9369</v>
      </c>
      <c r="N2897" s="49"/>
      <c r="O2897" s="50" t="s">
        <v>5186</v>
      </c>
      <c r="P2897" s="50" t="s">
        <v>4870</v>
      </c>
    </row>
    <row r="2898" spans="1:16" ht="13.5" thickBot="1" x14ac:dyDescent="0.25">
      <c r="A2898" s="15" t="str">
        <f t="shared" si="270"/>
        <v> MVS 8.78 </v>
      </c>
      <c r="B2898" s="21" t="str">
        <f t="shared" si="271"/>
        <v>I</v>
      </c>
      <c r="C2898" s="15">
        <f t="shared" si="272"/>
        <v>43427.421000000002</v>
      </c>
      <c r="D2898" s="19" t="str">
        <f t="shared" si="273"/>
        <v>vis</v>
      </c>
      <c r="E2898" s="47" t="e">
        <f>VLOOKUP(C2898,Active!C$21:E$693,3,FALSE)</f>
        <v>#N/A</v>
      </c>
      <c r="F2898" s="21" t="s">
        <v>9287</v>
      </c>
      <c r="G2898" s="19" t="str">
        <f t="shared" si="274"/>
        <v>43427.421</v>
      </c>
      <c r="H2898" s="15">
        <f t="shared" si="275"/>
        <v>190</v>
      </c>
      <c r="I2898" s="48" t="s">
        <v>1864</v>
      </c>
      <c r="J2898" s="49" t="s">
        <v>1865</v>
      </c>
      <c r="K2898" s="48">
        <v>190</v>
      </c>
      <c r="L2898" s="48" t="s">
        <v>11020</v>
      </c>
      <c r="M2898" s="49" t="s">
        <v>9369</v>
      </c>
      <c r="N2898" s="49"/>
      <c r="O2898" s="50" t="s">
        <v>1866</v>
      </c>
      <c r="P2898" s="50" t="s">
        <v>5179</v>
      </c>
    </row>
    <row r="2899" spans="1:16" ht="13.5" thickBot="1" x14ac:dyDescent="0.25">
      <c r="A2899" s="15" t="str">
        <f t="shared" si="270"/>
        <v> MVS 8.78 </v>
      </c>
      <c r="B2899" s="21" t="str">
        <f t="shared" si="271"/>
        <v>I</v>
      </c>
      <c r="C2899" s="15">
        <f t="shared" si="272"/>
        <v>43439.334999999999</v>
      </c>
      <c r="D2899" s="19" t="str">
        <f t="shared" si="273"/>
        <v>vis</v>
      </c>
      <c r="E2899" s="47" t="e">
        <f>VLOOKUP(C2899,Active!C$21:E$693,3,FALSE)</f>
        <v>#N/A</v>
      </c>
      <c r="F2899" s="21" t="s">
        <v>9287</v>
      </c>
      <c r="G2899" s="19" t="str">
        <f t="shared" si="274"/>
        <v>43439.335</v>
      </c>
      <c r="H2899" s="15">
        <f t="shared" si="275"/>
        <v>200</v>
      </c>
      <c r="I2899" s="48" t="s">
        <v>1881</v>
      </c>
      <c r="J2899" s="49" t="s">
        <v>1882</v>
      </c>
      <c r="K2899" s="48">
        <v>200</v>
      </c>
      <c r="L2899" s="48" t="s">
        <v>10230</v>
      </c>
      <c r="M2899" s="49" t="s">
        <v>9369</v>
      </c>
      <c r="N2899" s="49"/>
      <c r="O2899" s="50" t="s">
        <v>1866</v>
      </c>
      <c r="P2899" s="50" t="s">
        <v>5179</v>
      </c>
    </row>
    <row r="2900" spans="1:16" ht="13.5" thickBot="1" x14ac:dyDescent="0.25">
      <c r="A2900" s="15" t="str">
        <f t="shared" si="270"/>
        <v> MVS 8.78 </v>
      </c>
      <c r="B2900" s="21" t="str">
        <f t="shared" si="271"/>
        <v>I</v>
      </c>
      <c r="C2900" s="15">
        <f t="shared" si="272"/>
        <v>43451.332000000002</v>
      </c>
      <c r="D2900" s="19" t="str">
        <f t="shared" si="273"/>
        <v>vis</v>
      </c>
      <c r="E2900" s="47" t="e">
        <f>VLOOKUP(C2900,Active!C$21:E$693,3,FALSE)</f>
        <v>#N/A</v>
      </c>
      <c r="F2900" s="21" t="s">
        <v>9287</v>
      </c>
      <c r="G2900" s="19" t="str">
        <f t="shared" si="274"/>
        <v>43451.332</v>
      </c>
      <c r="H2900" s="15">
        <f t="shared" si="275"/>
        <v>210</v>
      </c>
      <c r="I2900" s="48" t="s">
        <v>1903</v>
      </c>
      <c r="J2900" s="49" t="s">
        <v>1904</v>
      </c>
      <c r="K2900" s="48">
        <v>210</v>
      </c>
      <c r="L2900" s="48" t="s">
        <v>8192</v>
      </c>
      <c r="M2900" s="49" t="s">
        <v>9369</v>
      </c>
      <c r="N2900" s="49"/>
      <c r="O2900" s="50" t="s">
        <v>1866</v>
      </c>
      <c r="P2900" s="50" t="s">
        <v>5179</v>
      </c>
    </row>
    <row r="2901" spans="1:16" ht="13.5" thickBot="1" x14ac:dyDescent="0.25">
      <c r="A2901" s="15" t="str">
        <f t="shared" si="270"/>
        <v> BBS 36 </v>
      </c>
      <c r="B2901" s="21" t="str">
        <f t="shared" si="271"/>
        <v>I</v>
      </c>
      <c r="C2901" s="15">
        <f t="shared" si="272"/>
        <v>43482.385000000002</v>
      </c>
      <c r="D2901" s="19" t="str">
        <f t="shared" si="273"/>
        <v>vis</v>
      </c>
      <c r="E2901" s="47" t="e">
        <f>VLOOKUP(C2901,Active!C$21:E$693,3,FALSE)</f>
        <v>#N/A</v>
      </c>
      <c r="F2901" s="21" t="s">
        <v>9287</v>
      </c>
      <c r="G2901" s="19" t="str">
        <f t="shared" si="274"/>
        <v>43482.385</v>
      </c>
      <c r="H2901" s="15">
        <f t="shared" si="275"/>
        <v>236</v>
      </c>
      <c r="I2901" s="48" t="s">
        <v>1939</v>
      </c>
      <c r="J2901" s="49" t="s">
        <v>1940</v>
      </c>
      <c r="K2901" s="48">
        <v>236</v>
      </c>
      <c r="L2901" s="48" t="s">
        <v>10817</v>
      </c>
      <c r="M2901" s="49" t="s">
        <v>9369</v>
      </c>
      <c r="N2901" s="49"/>
      <c r="O2901" s="50" t="s">
        <v>7818</v>
      </c>
      <c r="P2901" s="50" t="s">
        <v>1834</v>
      </c>
    </row>
    <row r="2902" spans="1:16" ht="13.5" thickBot="1" x14ac:dyDescent="0.25">
      <c r="A2902" s="15" t="str">
        <f t="shared" si="270"/>
        <v> BBS 36 </v>
      </c>
      <c r="B2902" s="21" t="str">
        <f t="shared" si="271"/>
        <v>I</v>
      </c>
      <c r="C2902" s="15">
        <f t="shared" si="272"/>
        <v>43482.39</v>
      </c>
      <c r="D2902" s="19" t="str">
        <f t="shared" si="273"/>
        <v>vis</v>
      </c>
      <c r="E2902" s="47" t="e">
        <f>VLOOKUP(C2902,Active!C$21:E$693,3,FALSE)</f>
        <v>#N/A</v>
      </c>
      <c r="F2902" s="21" t="s">
        <v>9287</v>
      </c>
      <c r="G2902" s="19" t="str">
        <f t="shared" si="274"/>
        <v>43482.390</v>
      </c>
      <c r="H2902" s="15">
        <f t="shared" si="275"/>
        <v>236</v>
      </c>
      <c r="I2902" s="48" t="s">
        <v>1947</v>
      </c>
      <c r="J2902" s="49" t="s">
        <v>1948</v>
      </c>
      <c r="K2902" s="48">
        <v>236</v>
      </c>
      <c r="L2902" s="48" t="s">
        <v>10688</v>
      </c>
      <c r="M2902" s="49" t="s">
        <v>9369</v>
      </c>
      <c r="N2902" s="49"/>
      <c r="O2902" s="50" t="s">
        <v>4961</v>
      </c>
      <c r="P2902" s="50" t="s">
        <v>1834</v>
      </c>
    </row>
    <row r="2903" spans="1:16" ht="13.5" thickBot="1" x14ac:dyDescent="0.25">
      <c r="A2903" s="15" t="str">
        <f t="shared" si="270"/>
        <v> ALGL 28 </v>
      </c>
      <c r="B2903" s="21" t="str">
        <f t="shared" si="271"/>
        <v>I</v>
      </c>
      <c r="C2903" s="15">
        <f t="shared" si="272"/>
        <v>43483.584000000003</v>
      </c>
      <c r="D2903" s="19" t="str">
        <f t="shared" si="273"/>
        <v>vis</v>
      </c>
      <c r="E2903" s="47" t="e">
        <f>VLOOKUP(C2903,Active!C$21:E$693,3,FALSE)</f>
        <v>#N/A</v>
      </c>
      <c r="F2903" s="21" t="s">
        <v>9287</v>
      </c>
      <c r="G2903" s="19" t="str">
        <f t="shared" si="274"/>
        <v>43483.584</v>
      </c>
      <c r="H2903" s="15">
        <f t="shared" si="275"/>
        <v>237</v>
      </c>
      <c r="I2903" s="48" t="s">
        <v>1949</v>
      </c>
      <c r="J2903" s="49" t="s">
        <v>1950</v>
      </c>
      <c r="K2903" s="48">
        <v>237</v>
      </c>
      <c r="L2903" s="48" t="s">
        <v>10742</v>
      </c>
      <c r="M2903" s="49" t="s">
        <v>9369</v>
      </c>
      <c r="N2903" s="49"/>
      <c r="O2903" s="50" t="s">
        <v>5167</v>
      </c>
      <c r="P2903" s="50" t="s">
        <v>4870</v>
      </c>
    </row>
    <row r="2904" spans="1:16" ht="13.5" thickBot="1" x14ac:dyDescent="0.25">
      <c r="A2904" s="15" t="str">
        <f t="shared" si="270"/>
        <v> BRNO 21 </v>
      </c>
      <c r="B2904" s="21" t="str">
        <f t="shared" si="271"/>
        <v>I</v>
      </c>
      <c r="C2904" s="15">
        <f t="shared" si="272"/>
        <v>43506.292000000001</v>
      </c>
      <c r="D2904" s="19" t="str">
        <f t="shared" si="273"/>
        <v>vis</v>
      </c>
      <c r="E2904" s="47" t="e">
        <f>VLOOKUP(C2904,Active!C$21:E$693,3,FALSE)</f>
        <v>#N/A</v>
      </c>
      <c r="F2904" s="21" t="s">
        <v>9287</v>
      </c>
      <c r="G2904" s="19" t="str">
        <f t="shared" si="274"/>
        <v>43506.292</v>
      </c>
      <c r="H2904" s="15">
        <f t="shared" si="275"/>
        <v>256</v>
      </c>
      <c r="I2904" s="48" t="s">
        <v>1981</v>
      </c>
      <c r="J2904" s="49" t="s">
        <v>1982</v>
      </c>
      <c r="K2904" s="48">
        <v>256</v>
      </c>
      <c r="L2904" s="48" t="s">
        <v>10685</v>
      </c>
      <c r="M2904" s="49" t="s">
        <v>9369</v>
      </c>
      <c r="N2904" s="49"/>
      <c r="O2904" s="50" t="s">
        <v>5172</v>
      </c>
      <c r="P2904" s="50" t="s">
        <v>8008</v>
      </c>
    </row>
    <row r="2905" spans="1:16" ht="13.5" thickBot="1" x14ac:dyDescent="0.25">
      <c r="A2905" s="15" t="str">
        <f t="shared" si="270"/>
        <v> ALGL 28 </v>
      </c>
      <c r="B2905" s="21" t="str">
        <f t="shared" si="271"/>
        <v>I</v>
      </c>
      <c r="C2905" s="15">
        <f t="shared" si="272"/>
        <v>43513.47</v>
      </c>
      <c r="D2905" s="19" t="str">
        <f t="shared" si="273"/>
        <v>vis</v>
      </c>
      <c r="E2905" s="47" t="e">
        <f>VLOOKUP(C2905,Active!C$21:E$693,3,FALSE)</f>
        <v>#N/A</v>
      </c>
      <c r="F2905" s="21" t="s">
        <v>9287</v>
      </c>
      <c r="G2905" s="19" t="str">
        <f t="shared" si="274"/>
        <v>43513.470</v>
      </c>
      <c r="H2905" s="15">
        <f t="shared" si="275"/>
        <v>262</v>
      </c>
      <c r="I2905" s="48" t="s">
        <v>1987</v>
      </c>
      <c r="J2905" s="49" t="s">
        <v>1988</v>
      </c>
      <c r="K2905" s="48">
        <v>262</v>
      </c>
      <c r="L2905" s="48" t="s">
        <v>10760</v>
      </c>
      <c r="M2905" s="49" t="s">
        <v>9369</v>
      </c>
      <c r="N2905" s="49"/>
      <c r="O2905" s="50" t="s">
        <v>1989</v>
      </c>
      <c r="P2905" s="50" t="s">
        <v>4870</v>
      </c>
    </row>
    <row r="2906" spans="1:16" ht="13.5" thickBot="1" x14ac:dyDescent="0.25">
      <c r="A2906" s="15" t="str">
        <f t="shared" si="270"/>
        <v> VSSC 58.14 </v>
      </c>
      <c r="B2906" s="21" t="str">
        <f t="shared" si="271"/>
        <v>I</v>
      </c>
      <c r="C2906" s="15">
        <f t="shared" si="272"/>
        <v>43518.231</v>
      </c>
      <c r="D2906" s="19" t="str">
        <f t="shared" si="273"/>
        <v>vis</v>
      </c>
      <c r="E2906" s="47" t="e">
        <f>VLOOKUP(C2906,Active!C$21:E$693,3,FALSE)</f>
        <v>#N/A</v>
      </c>
      <c r="F2906" s="21" t="s">
        <v>9287</v>
      </c>
      <c r="G2906" s="19" t="str">
        <f t="shared" si="274"/>
        <v>43518.231</v>
      </c>
      <c r="H2906" s="15">
        <f t="shared" si="275"/>
        <v>266</v>
      </c>
      <c r="I2906" s="48" t="s">
        <v>1990</v>
      </c>
      <c r="J2906" s="49" t="s">
        <v>1991</v>
      </c>
      <c r="K2906" s="48">
        <v>266</v>
      </c>
      <c r="L2906" s="48" t="s">
        <v>10504</v>
      </c>
      <c r="M2906" s="49" t="s">
        <v>9369</v>
      </c>
      <c r="N2906" s="49"/>
      <c r="O2906" s="50" t="s">
        <v>3616</v>
      </c>
      <c r="P2906" s="50" t="s">
        <v>8134</v>
      </c>
    </row>
    <row r="2907" spans="1:16" ht="13.5" thickBot="1" x14ac:dyDescent="0.25">
      <c r="A2907" s="15" t="str">
        <f t="shared" si="270"/>
        <v>VSB 47 </v>
      </c>
      <c r="B2907" s="21" t="str">
        <f t="shared" si="271"/>
        <v>I</v>
      </c>
      <c r="C2907" s="15">
        <f t="shared" si="272"/>
        <v>43523.027000000002</v>
      </c>
      <c r="D2907" s="19" t="str">
        <f t="shared" si="273"/>
        <v>vis</v>
      </c>
      <c r="E2907" s="47" t="e">
        <f>VLOOKUP(C2907,Active!C$21:E$693,3,FALSE)</f>
        <v>#N/A</v>
      </c>
      <c r="F2907" s="21" t="s">
        <v>9287</v>
      </c>
      <c r="G2907" s="19" t="str">
        <f t="shared" si="274"/>
        <v>43523.027</v>
      </c>
      <c r="H2907" s="15">
        <f t="shared" si="275"/>
        <v>270</v>
      </c>
      <c r="I2907" s="48" t="s">
        <v>1992</v>
      </c>
      <c r="J2907" s="49" t="s">
        <v>1993</v>
      </c>
      <c r="K2907" s="48">
        <v>270</v>
      </c>
      <c r="L2907" s="48" t="s">
        <v>10742</v>
      </c>
      <c r="M2907" s="49" t="s">
        <v>9369</v>
      </c>
      <c r="N2907" s="49"/>
      <c r="O2907" s="50" t="s">
        <v>1994</v>
      </c>
      <c r="P2907" s="51" t="s">
        <v>10893</v>
      </c>
    </row>
    <row r="2908" spans="1:16" ht="13.5" thickBot="1" x14ac:dyDescent="0.25">
      <c r="A2908" s="15" t="str">
        <f t="shared" si="270"/>
        <v> MVS 8.78 </v>
      </c>
      <c r="B2908" s="21" t="str">
        <f t="shared" si="271"/>
        <v>I</v>
      </c>
      <c r="C2908" s="15">
        <f t="shared" si="272"/>
        <v>43524.233</v>
      </c>
      <c r="D2908" s="19" t="str">
        <f t="shared" si="273"/>
        <v>vis</v>
      </c>
      <c r="E2908" s="47" t="e">
        <f>VLOOKUP(C2908,Active!C$21:E$693,3,FALSE)</f>
        <v>#N/A</v>
      </c>
      <c r="F2908" s="21" t="s">
        <v>9287</v>
      </c>
      <c r="G2908" s="19" t="str">
        <f t="shared" si="274"/>
        <v>43524.233</v>
      </c>
      <c r="H2908" s="15">
        <f t="shared" si="275"/>
        <v>271</v>
      </c>
      <c r="I2908" s="48" t="s">
        <v>1995</v>
      </c>
      <c r="J2908" s="49" t="s">
        <v>1996</v>
      </c>
      <c r="K2908" s="48">
        <v>271</v>
      </c>
      <c r="L2908" s="48" t="s">
        <v>10707</v>
      </c>
      <c r="M2908" s="49" t="s">
        <v>9369</v>
      </c>
      <c r="N2908" s="49"/>
      <c r="O2908" s="50" t="s">
        <v>1866</v>
      </c>
      <c r="P2908" s="50" t="s">
        <v>5179</v>
      </c>
    </row>
    <row r="2909" spans="1:16" ht="13.5" thickBot="1" x14ac:dyDescent="0.25">
      <c r="A2909" s="15" t="str">
        <f t="shared" si="270"/>
        <v> MVS 8.78 </v>
      </c>
      <c r="B2909" s="21" t="str">
        <f t="shared" si="271"/>
        <v>I</v>
      </c>
      <c r="C2909" s="15">
        <f t="shared" si="272"/>
        <v>43525.398000000001</v>
      </c>
      <c r="D2909" s="19" t="str">
        <f t="shared" si="273"/>
        <v>vis</v>
      </c>
      <c r="E2909" s="47" t="e">
        <f>VLOOKUP(C2909,Active!C$21:E$693,3,FALSE)</f>
        <v>#N/A</v>
      </c>
      <c r="F2909" s="21" t="s">
        <v>9287</v>
      </c>
      <c r="G2909" s="19" t="str">
        <f t="shared" si="274"/>
        <v>43525.398</v>
      </c>
      <c r="H2909" s="15">
        <f t="shared" si="275"/>
        <v>272</v>
      </c>
      <c r="I2909" s="48" t="s">
        <v>1997</v>
      </c>
      <c r="J2909" s="49" t="s">
        <v>1998</v>
      </c>
      <c r="K2909" s="48">
        <v>272</v>
      </c>
      <c r="L2909" s="48" t="s">
        <v>10273</v>
      </c>
      <c r="M2909" s="49" t="s">
        <v>9369</v>
      </c>
      <c r="N2909" s="49"/>
      <c r="O2909" s="50" t="s">
        <v>1866</v>
      </c>
      <c r="P2909" s="50" t="s">
        <v>5179</v>
      </c>
    </row>
    <row r="2910" spans="1:16" ht="13.5" thickBot="1" x14ac:dyDescent="0.25">
      <c r="A2910" s="15" t="str">
        <f t="shared" si="270"/>
        <v> VSSC 58.14 </v>
      </c>
      <c r="B2910" s="21" t="str">
        <f t="shared" si="271"/>
        <v>I</v>
      </c>
      <c r="C2910" s="15">
        <f t="shared" si="272"/>
        <v>43550.514999999999</v>
      </c>
      <c r="D2910" s="19" t="str">
        <f t="shared" si="273"/>
        <v>vis</v>
      </c>
      <c r="E2910" s="47" t="e">
        <f>VLOOKUP(C2910,Active!C$21:E$693,3,FALSE)</f>
        <v>#N/A</v>
      </c>
      <c r="F2910" s="21" t="s">
        <v>9287</v>
      </c>
      <c r="G2910" s="19" t="str">
        <f t="shared" si="274"/>
        <v>43550.515</v>
      </c>
      <c r="H2910" s="15">
        <f t="shared" si="275"/>
        <v>293</v>
      </c>
      <c r="I2910" s="48" t="s">
        <v>2012</v>
      </c>
      <c r="J2910" s="49" t="s">
        <v>2013</v>
      </c>
      <c r="K2910" s="48">
        <v>293</v>
      </c>
      <c r="L2910" s="48" t="s">
        <v>10615</v>
      </c>
      <c r="M2910" s="49" t="s">
        <v>9369</v>
      </c>
      <c r="N2910" s="49"/>
      <c r="O2910" s="50" t="s">
        <v>7145</v>
      </c>
      <c r="P2910" s="50" t="s">
        <v>8134</v>
      </c>
    </row>
    <row r="2911" spans="1:16" ht="13.5" thickBot="1" x14ac:dyDescent="0.25">
      <c r="A2911" s="15" t="str">
        <f t="shared" si="270"/>
        <v> ALGL 28 </v>
      </c>
      <c r="B2911" s="21" t="str">
        <f t="shared" si="271"/>
        <v>I</v>
      </c>
      <c r="C2911" s="15">
        <f t="shared" si="272"/>
        <v>43581.381999999998</v>
      </c>
      <c r="D2911" s="19" t="str">
        <f t="shared" si="273"/>
        <v>vis</v>
      </c>
      <c r="E2911" s="47" t="e">
        <f>VLOOKUP(C2911,Active!C$21:E$693,3,FALSE)</f>
        <v>#N/A</v>
      </c>
      <c r="F2911" s="21" t="s">
        <v>9287</v>
      </c>
      <c r="G2911" s="19" t="str">
        <f t="shared" si="274"/>
        <v>43581.382</v>
      </c>
      <c r="H2911" s="15">
        <f t="shared" si="275"/>
        <v>319</v>
      </c>
      <c r="I2911" s="48" t="s">
        <v>2027</v>
      </c>
      <c r="J2911" s="49" t="s">
        <v>2028</v>
      </c>
      <c r="K2911" s="48">
        <v>319</v>
      </c>
      <c r="L2911" s="48" t="s">
        <v>2029</v>
      </c>
      <c r="M2911" s="49" t="s">
        <v>9369</v>
      </c>
      <c r="N2911" s="49"/>
      <c r="O2911" s="50" t="s">
        <v>1989</v>
      </c>
      <c r="P2911" s="50" t="s">
        <v>4870</v>
      </c>
    </row>
    <row r="2912" spans="1:16" ht="13.5" thickBot="1" x14ac:dyDescent="0.25">
      <c r="A2912" s="15" t="str">
        <f t="shared" si="270"/>
        <v> MVS 8.136 </v>
      </c>
      <c r="B2912" s="21" t="str">
        <f t="shared" si="271"/>
        <v>I</v>
      </c>
      <c r="C2912" s="15">
        <f t="shared" si="272"/>
        <v>43592.349000000002</v>
      </c>
      <c r="D2912" s="19" t="str">
        <f t="shared" si="273"/>
        <v>vis</v>
      </c>
      <c r="E2912" s="47" t="e">
        <f>VLOOKUP(C2912,Active!C$21:E$693,3,FALSE)</f>
        <v>#N/A</v>
      </c>
      <c r="F2912" s="21" t="s">
        <v>9287</v>
      </c>
      <c r="G2912" s="19" t="str">
        <f t="shared" si="274"/>
        <v>43592.349</v>
      </c>
      <c r="H2912" s="15">
        <f t="shared" si="275"/>
        <v>328</v>
      </c>
      <c r="I2912" s="48" t="s">
        <v>2030</v>
      </c>
      <c r="J2912" s="49" t="s">
        <v>2031</v>
      </c>
      <c r="K2912" s="48">
        <v>328</v>
      </c>
      <c r="L2912" s="48" t="s">
        <v>10685</v>
      </c>
      <c r="M2912" s="49" t="s">
        <v>9369</v>
      </c>
      <c r="N2912" s="49"/>
      <c r="O2912" s="50" t="s">
        <v>7932</v>
      </c>
      <c r="P2912" s="50" t="s">
        <v>2032</v>
      </c>
    </row>
    <row r="2913" spans="1:16" ht="13.5" thickBot="1" x14ac:dyDescent="0.25">
      <c r="A2913" s="15" t="str">
        <f t="shared" si="270"/>
        <v> MVS 8.78 </v>
      </c>
      <c r="B2913" s="21" t="str">
        <f t="shared" si="271"/>
        <v>I</v>
      </c>
      <c r="C2913" s="15">
        <f t="shared" si="272"/>
        <v>43592.353000000003</v>
      </c>
      <c r="D2913" s="19" t="str">
        <f t="shared" si="273"/>
        <v>vis</v>
      </c>
      <c r="E2913" s="47" t="e">
        <f>VLOOKUP(C2913,Active!C$21:E$693,3,FALSE)</f>
        <v>#N/A</v>
      </c>
      <c r="F2913" s="21" t="s">
        <v>9287</v>
      </c>
      <c r="G2913" s="19" t="str">
        <f t="shared" si="274"/>
        <v>43592.353</v>
      </c>
      <c r="H2913" s="15">
        <f t="shared" si="275"/>
        <v>328</v>
      </c>
      <c r="I2913" s="48" t="s">
        <v>2033</v>
      </c>
      <c r="J2913" s="49" t="s">
        <v>2034</v>
      </c>
      <c r="K2913" s="48">
        <v>328</v>
      </c>
      <c r="L2913" s="48" t="s">
        <v>10775</v>
      </c>
      <c r="M2913" s="49" t="s">
        <v>9369</v>
      </c>
      <c r="N2913" s="49"/>
      <c r="O2913" s="50" t="s">
        <v>1866</v>
      </c>
      <c r="P2913" s="50" t="s">
        <v>5179</v>
      </c>
    </row>
    <row r="2914" spans="1:16" ht="13.5" thickBot="1" x14ac:dyDescent="0.25">
      <c r="A2914" s="15" t="str">
        <f t="shared" si="270"/>
        <v> MVS 8.136 </v>
      </c>
      <c r="B2914" s="21" t="str">
        <f t="shared" si="271"/>
        <v>I</v>
      </c>
      <c r="C2914" s="15">
        <f t="shared" si="272"/>
        <v>43598.332999999999</v>
      </c>
      <c r="D2914" s="19" t="str">
        <f t="shared" si="273"/>
        <v>vis</v>
      </c>
      <c r="E2914" s="47" t="e">
        <f>VLOOKUP(C2914,Active!C$21:E$693,3,FALSE)</f>
        <v>#N/A</v>
      </c>
      <c r="F2914" s="21" t="s">
        <v>9287</v>
      </c>
      <c r="G2914" s="19" t="str">
        <f t="shared" si="274"/>
        <v>43598.333</v>
      </c>
      <c r="H2914" s="15">
        <f t="shared" si="275"/>
        <v>333</v>
      </c>
      <c r="I2914" s="48" t="s">
        <v>2035</v>
      </c>
      <c r="J2914" s="49" t="s">
        <v>2036</v>
      </c>
      <c r="K2914" s="48">
        <v>333</v>
      </c>
      <c r="L2914" s="48" t="s">
        <v>10760</v>
      </c>
      <c r="M2914" s="49" t="s">
        <v>9369</v>
      </c>
      <c r="N2914" s="49"/>
      <c r="O2914" s="50" t="s">
        <v>2037</v>
      </c>
      <c r="P2914" s="50" t="s">
        <v>2032</v>
      </c>
    </row>
    <row r="2915" spans="1:16" ht="13.5" thickBot="1" x14ac:dyDescent="0.25">
      <c r="A2915" s="15" t="str">
        <f t="shared" si="270"/>
        <v> VSSC 58.14 </v>
      </c>
      <c r="B2915" s="21" t="str">
        <f t="shared" si="271"/>
        <v>I</v>
      </c>
      <c r="C2915" s="15">
        <f t="shared" si="272"/>
        <v>43605.495000000003</v>
      </c>
      <c r="D2915" s="19" t="str">
        <f t="shared" si="273"/>
        <v>vis</v>
      </c>
      <c r="E2915" s="47" t="e">
        <f>VLOOKUP(C2915,Active!C$21:E$693,3,FALSE)</f>
        <v>#N/A</v>
      </c>
      <c r="F2915" s="21" t="s">
        <v>9287</v>
      </c>
      <c r="G2915" s="19" t="str">
        <f t="shared" si="274"/>
        <v>43605.495</v>
      </c>
      <c r="H2915" s="15">
        <f t="shared" si="275"/>
        <v>339</v>
      </c>
      <c r="I2915" s="48" t="s">
        <v>2038</v>
      </c>
      <c r="J2915" s="49" t="s">
        <v>2039</v>
      </c>
      <c r="K2915" s="48">
        <v>339</v>
      </c>
      <c r="L2915" s="48" t="s">
        <v>10634</v>
      </c>
      <c r="M2915" s="49" t="s">
        <v>9369</v>
      </c>
      <c r="N2915" s="49"/>
      <c r="O2915" s="50" t="s">
        <v>2040</v>
      </c>
      <c r="P2915" s="50" t="s">
        <v>8134</v>
      </c>
    </row>
    <row r="2916" spans="1:16" ht="13.5" thickBot="1" x14ac:dyDescent="0.25">
      <c r="A2916" s="15" t="str">
        <f t="shared" si="270"/>
        <v> ALGL 28 </v>
      </c>
      <c r="B2916" s="21" t="str">
        <f t="shared" si="271"/>
        <v>I</v>
      </c>
      <c r="C2916" s="15">
        <f t="shared" si="272"/>
        <v>43605.502999999997</v>
      </c>
      <c r="D2916" s="19" t="str">
        <f t="shared" si="273"/>
        <v>vis</v>
      </c>
      <c r="E2916" s="47" t="e">
        <f>VLOOKUP(C2916,Active!C$21:E$693,3,FALSE)</f>
        <v>#N/A</v>
      </c>
      <c r="F2916" s="21" t="s">
        <v>9287</v>
      </c>
      <c r="G2916" s="19" t="str">
        <f t="shared" si="274"/>
        <v>43605.503</v>
      </c>
      <c r="H2916" s="15">
        <f t="shared" si="275"/>
        <v>339</v>
      </c>
      <c r="I2916" s="48" t="s">
        <v>2041</v>
      </c>
      <c r="J2916" s="49" t="s">
        <v>2042</v>
      </c>
      <c r="K2916" s="48">
        <v>339</v>
      </c>
      <c r="L2916" s="48" t="s">
        <v>10699</v>
      </c>
      <c r="M2916" s="49" t="s">
        <v>9369</v>
      </c>
      <c r="N2916" s="49"/>
      <c r="O2916" s="50" t="s">
        <v>2043</v>
      </c>
      <c r="P2916" s="50" t="s">
        <v>4870</v>
      </c>
    </row>
    <row r="2917" spans="1:16" ht="13.5" thickBot="1" x14ac:dyDescent="0.25">
      <c r="A2917" s="15" t="str">
        <f t="shared" si="270"/>
        <v> AC 1057 </v>
      </c>
      <c r="B2917" s="21" t="str">
        <f t="shared" si="271"/>
        <v>I</v>
      </c>
      <c r="C2917" s="15">
        <f t="shared" si="272"/>
        <v>43616.249000000003</v>
      </c>
      <c r="D2917" s="19" t="str">
        <f t="shared" si="273"/>
        <v>vis</v>
      </c>
      <c r="E2917" s="47" t="e">
        <f>VLOOKUP(C2917,Active!C$21:E$693,3,FALSE)</f>
        <v>#N/A</v>
      </c>
      <c r="F2917" s="21" t="s">
        <v>9287</v>
      </c>
      <c r="G2917" s="19" t="str">
        <f t="shared" si="274"/>
        <v>43616.249</v>
      </c>
      <c r="H2917" s="15">
        <f t="shared" si="275"/>
        <v>348</v>
      </c>
      <c r="I2917" s="48" t="s">
        <v>2048</v>
      </c>
      <c r="J2917" s="49" t="s">
        <v>2049</v>
      </c>
      <c r="K2917" s="48">
        <v>348</v>
      </c>
      <c r="L2917" s="48" t="s">
        <v>9288</v>
      </c>
      <c r="M2917" s="49" t="s">
        <v>9369</v>
      </c>
      <c r="N2917" s="49"/>
      <c r="O2917" s="50" t="s">
        <v>7876</v>
      </c>
      <c r="P2917" s="50" t="s">
        <v>7877</v>
      </c>
    </row>
    <row r="2918" spans="1:16" ht="13.5" thickBot="1" x14ac:dyDescent="0.25">
      <c r="A2918" s="15" t="str">
        <f t="shared" si="270"/>
        <v> MVS 8.136 </v>
      </c>
      <c r="B2918" s="21" t="str">
        <f t="shared" si="271"/>
        <v>I</v>
      </c>
      <c r="C2918" s="15">
        <f t="shared" si="272"/>
        <v>43654.500999999997</v>
      </c>
      <c r="D2918" s="19" t="str">
        <f t="shared" si="273"/>
        <v>vis</v>
      </c>
      <c r="E2918" s="47" t="e">
        <f>VLOOKUP(C2918,Active!C$21:E$693,3,FALSE)</f>
        <v>#N/A</v>
      </c>
      <c r="F2918" s="21" t="s">
        <v>9287</v>
      </c>
      <c r="G2918" s="19" t="str">
        <f t="shared" si="274"/>
        <v>43654.501</v>
      </c>
      <c r="H2918" s="15">
        <f t="shared" si="275"/>
        <v>380</v>
      </c>
      <c r="I2918" s="48" t="s">
        <v>2050</v>
      </c>
      <c r="J2918" s="49" t="s">
        <v>2051</v>
      </c>
      <c r="K2918" s="48">
        <v>380</v>
      </c>
      <c r="L2918" s="48" t="s">
        <v>10615</v>
      </c>
      <c r="M2918" s="49" t="s">
        <v>9369</v>
      </c>
      <c r="N2918" s="49"/>
      <c r="O2918" s="50" t="s">
        <v>7932</v>
      </c>
      <c r="P2918" s="50" t="s">
        <v>2032</v>
      </c>
    </row>
    <row r="2919" spans="1:16" ht="13.5" thickBot="1" x14ac:dyDescent="0.25">
      <c r="A2919" s="15" t="str">
        <f t="shared" si="270"/>
        <v> MVS 9.80 </v>
      </c>
      <c r="B2919" s="21" t="str">
        <f t="shared" si="271"/>
        <v>I</v>
      </c>
      <c r="C2919" s="15">
        <f t="shared" si="272"/>
        <v>43666.462</v>
      </c>
      <c r="D2919" s="19" t="str">
        <f t="shared" si="273"/>
        <v>vis</v>
      </c>
      <c r="E2919" s="47" t="e">
        <f>VLOOKUP(C2919,Active!C$21:E$693,3,FALSE)</f>
        <v>#N/A</v>
      </c>
      <c r="F2919" s="21" t="s">
        <v>9287</v>
      </c>
      <c r="G2919" s="19" t="str">
        <f t="shared" si="274"/>
        <v>43666.462</v>
      </c>
      <c r="H2919" s="15">
        <f t="shared" si="275"/>
        <v>390</v>
      </c>
      <c r="I2919" s="48" t="s">
        <v>2055</v>
      </c>
      <c r="J2919" s="49" t="s">
        <v>5438</v>
      </c>
      <c r="K2919" s="48">
        <v>390</v>
      </c>
      <c r="L2919" s="48" t="s">
        <v>10760</v>
      </c>
      <c r="M2919" s="49" t="s">
        <v>9369</v>
      </c>
      <c r="N2919" s="49"/>
      <c r="O2919" s="50" t="s">
        <v>1866</v>
      </c>
      <c r="P2919" s="50" t="s">
        <v>5439</v>
      </c>
    </row>
    <row r="2920" spans="1:16" ht="13.5" thickBot="1" x14ac:dyDescent="0.25">
      <c r="A2920" s="15" t="str">
        <f t="shared" si="270"/>
        <v> MVS 9.80 </v>
      </c>
      <c r="B2920" s="21" t="str">
        <f t="shared" si="271"/>
        <v>I</v>
      </c>
      <c r="C2920" s="15">
        <f t="shared" si="272"/>
        <v>43678.421999999999</v>
      </c>
      <c r="D2920" s="19" t="str">
        <f t="shared" si="273"/>
        <v>vis</v>
      </c>
      <c r="E2920" s="47" t="e">
        <f>VLOOKUP(C2920,Active!C$21:E$693,3,FALSE)</f>
        <v>#N/A</v>
      </c>
      <c r="F2920" s="21" t="s">
        <v>9287</v>
      </c>
      <c r="G2920" s="19" t="str">
        <f t="shared" si="274"/>
        <v>43678.422</v>
      </c>
      <c r="H2920" s="15">
        <f t="shared" si="275"/>
        <v>400</v>
      </c>
      <c r="I2920" s="48" t="s">
        <v>5442</v>
      </c>
      <c r="J2920" s="49" t="s">
        <v>5443</v>
      </c>
      <c r="K2920" s="48">
        <v>400</v>
      </c>
      <c r="L2920" s="48" t="s">
        <v>10948</v>
      </c>
      <c r="M2920" s="49" t="s">
        <v>9369</v>
      </c>
      <c r="N2920" s="49"/>
      <c r="O2920" s="50" t="s">
        <v>1866</v>
      </c>
      <c r="P2920" s="50" t="s">
        <v>5439</v>
      </c>
    </row>
    <row r="2921" spans="1:16" ht="13.5" thickBot="1" x14ac:dyDescent="0.25">
      <c r="A2921" s="15" t="str">
        <f t="shared" si="270"/>
        <v> ALGL 28 </v>
      </c>
      <c r="B2921" s="21" t="str">
        <f t="shared" si="271"/>
        <v>I</v>
      </c>
      <c r="C2921" s="15">
        <f t="shared" si="272"/>
        <v>43715.466999999997</v>
      </c>
      <c r="D2921" s="19" t="str">
        <f t="shared" si="273"/>
        <v>vis</v>
      </c>
      <c r="E2921" s="47" t="e">
        <f>VLOOKUP(C2921,Active!C$21:E$693,3,FALSE)</f>
        <v>#N/A</v>
      </c>
      <c r="F2921" s="21" t="s">
        <v>9287</v>
      </c>
      <c r="G2921" s="19" t="str">
        <f t="shared" si="274"/>
        <v>43715.467</v>
      </c>
      <c r="H2921" s="15">
        <f t="shared" si="275"/>
        <v>431</v>
      </c>
      <c r="I2921" s="48" t="s">
        <v>5472</v>
      </c>
      <c r="J2921" s="49" t="s">
        <v>5473</v>
      </c>
      <c r="K2921" s="48">
        <v>431</v>
      </c>
      <c r="L2921" s="48" t="s">
        <v>10760</v>
      </c>
      <c r="M2921" s="49" t="s">
        <v>9369</v>
      </c>
      <c r="N2921" s="49"/>
      <c r="O2921" s="50" t="s">
        <v>5474</v>
      </c>
      <c r="P2921" s="50" t="s">
        <v>4870</v>
      </c>
    </row>
    <row r="2922" spans="1:16" ht="13.5" thickBot="1" x14ac:dyDescent="0.25">
      <c r="A2922" s="15" t="str">
        <f t="shared" si="270"/>
        <v> BRNO 23 </v>
      </c>
      <c r="B2922" s="21" t="str">
        <f t="shared" si="271"/>
        <v>I</v>
      </c>
      <c r="C2922" s="15">
        <f t="shared" si="272"/>
        <v>43721.43</v>
      </c>
      <c r="D2922" s="19" t="str">
        <f t="shared" si="273"/>
        <v>vis</v>
      </c>
      <c r="E2922" s="47" t="e">
        <f>VLOOKUP(C2922,Active!C$21:E$693,3,FALSE)</f>
        <v>#N/A</v>
      </c>
      <c r="F2922" s="21" t="s">
        <v>9287</v>
      </c>
      <c r="G2922" s="19" t="str">
        <f t="shared" si="274"/>
        <v>43721.430</v>
      </c>
      <c r="H2922" s="15">
        <f t="shared" si="275"/>
        <v>436</v>
      </c>
      <c r="I2922" s="48" t="s">
        <v>5475</v>
      </c>
      <c r="J2922" s="49" t="s">
        <v>5476</v>
      </c>
      <c r="K2922" s="48">
        <v>436</v>
      </c>
      <c r="L2922" s="48" t="s">
        <v>10625</v>
      </c>
      <c r="M2922" s="49" t="s">
        <v>9369</v>
      </c>
      <c r="N2922" s="49"/>
      <c r="O2922" s="50" t="s">
        <v>5477</v>
      </c>
      <c r="P2922" s="50" t="s">
        <v>5478</v>
      </c>
    </row>
    <row r="2923" spans="1:16" ht="13.5" thickBot="1" x14ac:dyDescent="0.25">
      <c r="A2923" s="15" t="str">
        <f t="shared" si="270"/>
        <v> BRNO 23 </v>
      </c>
      <c r="B2923" s="21" t="str">
        <f t="shared" si="271"/>
        <v>I</v>
      </c>
      <c r="C2923" s="15">
        <f t="shared" si="272"/>
        <v>43721.436000000002</v>
      </c>
      <c r="D2923" s="19" t="str">
        <f t="shared" si="273"/>
        <v>vis</v>
      </c>
      <c r="E2923" s="47" t="e">
        <f>VLOOKUP(C2923,Active!C$21:E$693,3,FALSE)</f>
        <v>#N/A</v>
      </c>
      <c r="F2923" s="21" t="s">
        <v>9287</v>
      </c>
      <c r="G2923" s="19" t="str">
        <f t="shared" si="274"/>
        <v>43721.436</v>
      </c>
      <c r="H2923" s="15">
        <f t="shared" si="275"/>
        <v>436</v>
      </c>
      <c r="I2923" s="48" t="s">
        <v>5481</v>
      </c>
      <c r="J2923" s="49" t="s">
        <v>5482</v>
      </c>
      <c r="K2923" s="48">
        <v>436</v>
      </c>
      <c r="L2923" s="48" t="s">
        <v>10685</v>
      </c>
      <c r="M2923" s="49" t="s">
        <v>9369</v>
      </c>
      <c r="N2923" s="49"/>
      <c r="O2923" s="50" t="s">
        <v>5483</v>
      </c>
      <c r="P2923" s="50" t="s">
        <v>5478</v>
      </c>
    </row>
    <row r="2924" spans="1:16" ht="13.5" thickBot="1" x14ac:dyDescent="0.25">
      <c r="A2924" s="15" t="str">
        <f t="shared" si="270"/>
        <v> ALGL 35 </v>
      </c>
      <c r="B2924" s="21" t="str">
        <f t="shared" si="271"/>
        <v>I</v>
      </c>
      <c r="C2924" s="15">
        <f t="shared" si="272"/>
        <v>43721.447</v>
      </c>
      <c r="D2924" s="19" t="str">
        <f t="shared" si="273"/>
        <v>vis</v>
      </c>
      <c r="E2924" s="47" t="e">
        <f>VLOOKUP(C2924,Active!C$21:E$693,3,FALSE)</f>
        <v>#N/A</v>
      </c>
      <c r="F2924" s="21" t="s">
        <v>9287</v>
      </c>
      <c r="G2924" s="19" t="str">
        <f t="shared" si="274"/>
        <v>43721.447</v>
      </c>
      <c r="H2924" s="15">
        <f t="shared" si="275"/>
        <v>436</v>
      </c>
      <c r="I2924" s="48" t="s">
        <v>5486</v>
      </c>
      <c r="J2924" s="49" t="s">
        <v>5487</v>
      </c>
      <c r="K2924" s="48">
        <v>436</v>
      </c>
      <c r="L2924" s="48" t="s">
        <v>10846</v>
      </c>
      <c r="M2924" s="49" t="s">
        <v>9369</v>
      </c>
      <c r="N2924" s="49"/>
      <c r="O2924" s="50" t="s">
        <v>5488</v>
      </c>
      <c r="P2924" s="50" t="s">
        <v>3725</v>
      </c>
    </row>
    <row r="2925" spans="1:16" ht="13.5" thickBot="1" x14ac:dyDescent="0.25">
      <c r="A2925" s="15" t="str">
        <f t="shared" si="270"/>
        <v>IBVS 1631 </v>
      </c>
      <c r="B2925" s="21" t="str">
        <f t="shared" si="271"/>
        <v>I</v>
      </c>
      <c r="C2925" s="15">
        <f t="shared" si="272"/>
        <v>43723.824000000001</v>
      </c>
      <c r="D2925" s="19" t="str">
        <f t="shared" si="273"/>
        <v>vis</v>
      </c>
      <c r="E2925" s="47" t="e">
        <f>VLOOKUP(C2925,Active!C$21:E$693,3,FALSE)</f>
        <v>#N/A</v>
      </c>
      <c r="F2925" s="21" t="s">
        <v>9287</v>
      </c>
      <c r="G2925" s="19" t="str">
        <f t="shared" si="274"/>
        <v>43723.8240</v>
      </c>
      <c r="H2925" s="15">
        <f t="shared" si="275"/>
        <v>438</v>
      </c>
      <c r="I2925" s="48" t="s">
        <v>5489</v>
      </c>
      <c r="J2925" s="49" t="s">
        <v>5490</v>
      </c>
      <c r="K2925" s="48">
        <v>438</v>
      </c>
      <c r="L2925" s="48" t="s">
        <v>4865</v>
      </c>
      <c r="M2925" s="49" t="s">
        <v>10601</v>
      </c>
      <c r="N2925" s="49" t="s">
        <v>10602</v>
      </c>
      <c r="O2925" s="50" t="s">
        <v>3603</v>
      </c>
      <c r="P2925" s="51" t="s">
        <v>5491</v>
      </c>
    </row>
    <row r="2926" spans="1:16" ht="13.5" thickBot="1" x14ac:dyDescent="0.25">
      <c r="A2926" s="15" t="str">
        <f t="shared" si="270"/>
        <v> MVS 9.18 </v>
      </c>
      <c r="B2926" s="21" t="str">
        <f t="shared" si="271"/>
        <v>I</v>
      </c>
      <c r="C2926" s="15">
        <f t="shared" si="272"/>
        <v>43727.411999999997</v>
      </c>
      <c r="D2926" s="19" t="str">
        <f t="shared" si="273"/>
        <v>vis</v>
      </c>
      <c r="E2926" s="47" t="e">
        <f>VLOOKUP(C2926,Active!C$21:E$693,3,FALSE)</f>
        <v>#N/A</v>
      </c>
      <c r="F2926" s="21" t="s">
        <v>9287</v>
      </c>
      <c r="G2926" s="19" t="str">
        <f t="shared" si="274"/>
        <v>43727.412</v>
      </c>
      <c r="H2926" s="15">
        <f t="shared" si="275"/>
        <v>441</v>
      </c>
      <c r="I2926" s="48" t="s">
        <v>5492</v>
      </c>
      <c r="J2926" s="49" t="s">
        <v>5493</v>
      </c>
      <c r="K2926" s="48">
        <v>441</v>
      </c>
      <c r="L2926" s="48" t="s">
        <v>10685</v>
      </c>
      <c r="M2926" s="49" t="s">
        <v>9369</v>
      </c>
      <c r="N2926" s="49"/>
      <c r="O2926" s="50" t="s">
        <v>5494</v>
      </c>
      <c r="P2926" s="50" t="s">
        <v>5495</v>
      </c>
    </row>
    <row r="2927" spans="1:16" ht="13.5" thickBot="1" x14ac:dyDescent="0.25">
      <c r="A2927" s="15" t="str">
        <f t="shared" si="270"/>
        <v> MVS 9.18 </v>
      </c>
      <c r="B2927" s="21" t="str">
        <f t="shared" si="271"/>
        <v>I</v>
      </c>
      <c r="C2927" s="15">
        <f t="shared" si="272"/>
        <v>43727.411999999997</v>
      </c>
      <c r="D2927" s="19" t="str">
        <f t="shared" si="273"/>
        <v>vis</v>
      </c>
      <c r="E2927" s="47" t="e">
        <f>VLOOKUP(C2927,Active!C$21:E$693,3,FALSE)</f>
        <v>#N/A</v>
      </c>
      <c r="F2927" s="21" t="s">
        <v>9287</v>
      </c>
      <c r="G2927" s="19" t="str">
        <f t="shared" si="274"/>
        <v>43727.412</v>
      </c>
      <c r="H2927" s="15">
        <f t="shared" si="275"/>
        <v>441</v>
      </c>
      <c r="I2927" s="48" t="s">
        <v>5492</v>
      </c>
      <c r="J2927" s="49" t="s">
        <v>5493</v>
      </c>
      <c r="K2927" s="48">
        <v>441</v>
      </c>
      <c r="L2927" s="48" t="s">
        <v>10685</v>
      </c>
      <c r="M2927" s="49" t="s">
        <v>9369</v>
      </c>
      <c r="N2927" s="49"/>
      <c r="O2927" s="50" t="s">
        <v>5496</v>
      </c>
      <c r="P2927" s="50" t="s">
        <v>5495</v>
      </c>
    </row>
    <row r="2928" spans="1:16" ht="13.5" thickBot="1" x14ac:dyDescent="0.25">
      <c r="A2928" s="15" t="str">
        <f t="shared" si="270"/>
        <v> MVS 9.18 </v>
      </c>
      <c r="B2928" s="21" t="str">
        <f t="shared" si="271"/>
        <v>I</v>
      </c>
      <c r="C2928" s="15">
        <f t="shared" si="272"/>
        <v>43727.411999999997</v>
      </c>
      <c r="D2928" s="19" t="str">
        <f t="shared" si="273"/>
        <v>vis</v>
      </c>
      <c r="E2928" s="47" t="e">
        <f>VLOOKUP(C2928,Active!C$21:E$693,3,FALSE)</f>
        <v>#N/A</v>
      </c>
      <c r="F2928" s="21" t="s">
        <v>9287</v>
      </c>
      <c r="G2928" s="19" t="str">
        <f t="shared" si="274"/>
        <v>43727.412</v>
      </c>
      <c r="H2928" s="15">
        <f t="shared" si="275"/>
        <v>441</v>
      </c>
      <c r="I2928" s="48" t="s">
        <v>5492</v>
      </c>
      <c r="J2928" s="49" t="s">
        <v>5493</v>
      </c>
      <c r="K2928" s="48">
        <v>441</v>
      </c>
      <c r="L2928" s="48" t="s">
        <v>10685</v>
      </c>
      <c r="M2928" s="49" t="s">
        <v>9369</v>
      </c>
      <c r="N2928" s="49"/>
      <c r="O2928" s="50" t="s">
        <v>5497</v>
      </c>
      <c r="P2928" s="50" t="s">
        <v>5495</v>
      </c>
    </row>
    <row r="2929" spans="1:16" ht="13.5" thickBot="1" x14ac:dyDescent="0.25">
      <c r="A2929" s="15" t="str">
        <f t="shared" si="270"/>
        <v> MVS 9.18 </v>
      </c>
      <c r="B2929" s="21" t="str">
        <f t="shared" si="271"/>
        <v>I</v>
      </c>
      <c r="C2929" s="15">
        <f t="shared" si="272"/>
        <v>43727.411999999997</v>
      </c>
      <c r="D2929" s="19" t="str">
        <f t="shared" si="273"/>
        <v>vis</v>
      </c>
      <c r="E2929" s="47" t="e">
        <f>VLOOKUP(C2929,Active!C$21:E$693,3,FALSE)</f>
        <v>#N/A</v>
      </c>
      <c r="F2929" s="21" t="s">
        <v>9287</v>
      </c>
      <c r="G2929" s="19" t="str">
        <f t="shared" si="274"/>
        <v>43727.412</v>
      </c>
      <c r="H2929" s="15">
        <f t="shared" si="275"/>
        <v>441</v>
      </c>
      <c r="I2929" s="48" t="s">
        <v>5492</v>
      </c>
      <c r="J2929" s="49" t="s">
        <v>5493</v>
      </c>
      <c r="K2929" s="48">
        <v>441</v>
      </c>
      <c r="L2929" s="48" t="s">
        <v>10685</v>
      </c>
      <c r="M2929" s="49" t="s">
        <v>9369</v>
      </c>
      <c r="N2929" s="49"/>
      <c r="O2929" s="50" t="s">
        <v>5498</v>
      </c>
      <c r="P2929" s="50" t="s">
        <v>5495</v>
      </c>
    </row>
    <row r="2930" spans="1:16" ht="13.5" thickBot="1" x14ac:dyDescent="0.25">
      <c r="A2930" s="15" t="str">
        <f t="shared" si="270"/>
        <v> MVS 9.18 </v>
      </c>
      <c r="B2930" s="21" t="str">
        <f t="shared" si="271"/>
        <v>I</v>
      </c>
      <c r="C2930" s="15">
        <f t="shared" si="272"/>
        <v>43727.413999999997</v>
      </c>
      <c r="D2930" s="19" t="str">
        <f t="shared" si="273"/>
        <v>vis</v>
      </c>
      <c r="E2930" s="47" t="e">
        <f>VLOOKUP(C2930,Active!C$21:E$693,3,FALSE)</f>
        <v>#N/A</v>
      </c>
      <c r="F2930" s="21" t="s">
        <v>9287</v>
      </c>
      <c r="G2930" s="19" t="str">
        <f t="shared" si="274"/>
        <v>43727.414</v>
      </c>
      <c r="H2930" s="15">
        <f t="shared" si="275"/>
        <v>441</v>
      </c>
      <c r="I2930" s="48" t="s">
        <v>5499</v>
      </c>
      <c r="J2930" s="49" t="s">
        <v>5500</v>
      </c>
      <c r="K2930" s="48">
        <v>441</v>
      </c>
      <c r="L2930" s="48" t="s">
        <v>10742</v>
      </c>
      <c r="M2930" s="49" t="s">
        <v>9369</v>
      </c>
      <c r="N2930" s="49"/>
      <c r="O2930" s="50" t="s">
        <v>8897</v>
      </c>
      <c r="P2930" s="50" t="s">
        <v>5495</v>
      </c>
    </row>
    <row r="2931" spans="1:16" ht="13.5" thickBot="1" x14ac:dyDescent="0.25">
      <c r="A2931" s="15" t="str">
        <f t="shared" si="270"/>
        <v> MVS 9.18 </v>
      </c>
      <c r="B2931" s="21" t="str">
        <f t="shared" si="271"/>
        <v>I</v>
      </c>
      <c r="C2931" s="15">
        <f t="shared" si="272"/>
        <v>43727.417999999998</v>
      </c>
      <c r="D2931" s="19" t="str">
        <f t="shared" si="273"/>
        <v>vis</v>
      </c>
      <c r="E2931" s="47" t="e">
        <f>VLOOKUP(C2931,Active!C$21:E$693,3,FALSE)</f>
        <v>#N/A</v>
      </c>
      <c r="F2931" s="21" t="s">
        <v>9287</v>
      </c>
      <c r="G2931" s="19" t="str">
        <f t="shared" si="274"/>
        <v>43727.418</v>
      </c>
      <c r="H2931" s="15">
        <f t="shared" si="275"/>
        <v>441</v>
      </c>
      <c r="I2931" s="48" t="s">
        <v>5503</v>
      </c>
      <c r="J2931" s="49" t="s">
        <v>5504</v>
      </c>
      <c r="K2931" s="48">
        <v>441</v>
      </c>
      <c r="L2931" s="48" t="s">
        <v>10699</v>
      </c>
      <c r="M2931" s="49" t="s">
        <v>9369</v>
      </c>
      <c r="N2931" s="49"/>
      <c r="O2931" s="50" t="s">
        <v>5505</v>
      </c>
      <c r="P2931" s="50" t="s">
        <v>5495</v>
      </c>
    </row>
    <row r="2932" spans="1:16" ht="13.5" thickBot="1" x14ac:dyDescent="0.25">
      <c r="A2932" s="15" t="str">
        <f t="shared" si="270"/>
        <v> MVS 9.18 </v>
      </c>
      <c r="B2932" s="21" t="str">
        <f t="shared" si="271"/>
        <v>I</v>
      </c>
      <c r="C2932" s="15">
        <f t="shared" si="272"/>
        <v>43727.417999999998</v>
      </c>
      <c r="D2932" s="19" t="str">
        <f t="shared" si="273"/>
        <v>vis</v>
      </c>
      <c r="E2932" s="47" t="e">
        <f>VLOOKUP(C2932,Active!C$21:E$693,3,FALSE)</f>
        <v>#N/A</v>
      </c>
      <c r="F2932" s="21" t="s">
        <v>9287</v>
      </c>
      <c r="G2932" s="19" t="str">
        <f t="shared" si="274"/>
        <v>43727.418</v>
      </c>
      <c r="H2932" s="15">
        <f t="shared" si="275"/>
        <v>441</v>
      </c>
      <c r="I2932" s="48" t="s">
        <v>5503</v>
      </c>
      <c r="J2932" s="49" t="s">
        <v>5504</v>
      </c>
      <c r="K2932" s="48">
        <v>441</v>
      </c>
      <c r="L2932" s="48" t="s">
        <v>10699</v>
      </c>
      <c r="M2932" s="49" t="s">
        <v>9369</v>
      </c>
      <c r="N2932" s="49"/>
      <c r="O2932" s="50" t="s">
        <v>5506</v>
      </c>
      <c r="P2932" s="50" t="s">
        <v>5495</v>
      </c>
    </row>
    <row r="2933" spans="1:16" ht="13.5" thickBot="1" x14ac:dyDescent="0.25">
      <c r="A2933" s="15" t="str">
        <f t="shared" si="270"/>
        <v>IBVS 1631 </v>
      </c>
      <c r="B2933" s="21" t="str">
        <f t="shared" si="271"/>
        <v>I</v>
      </c>
      <c r="C2933" s="15">
        <f t="shared" si="272"/>
        <v>43729.801200000002</v>
      </c>
      <c r="D2933" s="19" t="str">
        <f t="shared" si="273"/>
        <v>vis</v>
      </c>
      <c r="E2933" s="47" t="e">
        <f>VLOOKUP(C2933,Active!C$21:E$693,3,FALSE)</f>
        <v>#N/A</v>
      </c>
      <c r="F2933" s="21" t="s">
        <v>9287</v>
      </c>
      <c r="G2933" s="19" t="str">
        <f t="shared" si="274"/>
        <v>43729.8012</v>
      </c>
      <c r="H2933" s="15">
        <f t="shared" si="275"/>
        <v>443</v>
      </c>
      <c r="I2933" s="48" t="s">
        <v>5509</v>
      </c>
      <c r="J2933" s="49" t="s">
        <v>5510</v>
      </c>
      <c r="K2933" s="48">
        <v>443</v>
      </c>
      <c r="L2933" s="48" t="s">
        <v>8441</v>
      </c>
      <c r="M2933" s="49" t="s">
        <v>10601</v>
      </c>
      <c r="N2933" s="49" t="s">
        <v>10602</v>
      </c>
      <c r="O2933" s="50" t="s">
        <v>3603</v>
      </c>
      <c r="P2933" s="51" t="s">
        <v>5491</v>
      </c>
    </row>
    <row r="2934" spans="1:16" ht="13.5" thickBot="1" x14ac:dyDescent="0.25">
      <c r="A2934" s="15" t="str">
        <f t="shared" si="270"/>
        <v> BBS 39 </v>
      </c>
      <c r="B2934" s="21" t="str">
        <f t="shared" si="271"/>
        <v>I</v>
      </c>
      <c r="C2934" s="15">
        <f t="shared" si="272"/>
        <v>43733.383999999998</v>
      </c>
      <c r="D2934" s="19" t="str">
        <f t="shared" si="273"/>
        <v>vis</v>
      </c>
      <c r="E2934" s="47" t="e">
        <f>VLOOKUP(C2934,Active!C$21:E$693,3,FALSE)</f>
        <v>#N/A</v>
      </c>
      <c r="F2934" s="21" t="s">
        <v>9287</v>
      </c>
      <c r="G2934" s="19" t="str">
        <f t="shared" si="274"/>
        <v>43733.384</v>
      </c>
      <c r="H2934" s="15">
        <f t="shared" si="275"/>
        <v>446</v>
      </c>
      <c r="I2934" s="48" t="s">
        <v>5511</v>
      </c>
      <c r="J2934" s="49" t="s">
        <v>5512</v>
      </c>
      <c r="K2934" s="48">
        <v>446</v>
      </c>
      <c r="L2934" s="48" t="s">
        <v>7644</v>
      </c>
      <c r="M2934" s="49" t="s">
        <v>9369</v>
      </c>
      <c r="N2934" s="49"/>
      <c r="O2934" s="50" t="s">
        <v>4179</v>
      </c>
      <c r="P2934" s="50" t="s">
        <v>5464</v>
      </c>
    </row>
    <row r="2935" spans="1:16" ht="13.5" thickBot="1" x14ac:dyDescent="0.25">
      <c r="A2935" s="15" t="str">
        <f t="shared" si="270"/>
        <v> MVS 8.136 </v>
      </c>
      <c r="B2935" s="21" t="str">
        <f t="shared" si="271"/>
        <v>I</v>
      </c>
      <c r="C2935" s="15">
        <f t="shared" si="272"/>
        <v>43733.387000000002</v>
      </c>
      <c r="D2935" s="19" t="str">
        <f t="shared" si="273"/>
        <v>vis</v>
      </c>
      <c r="E2935" s="47" t="e">
        <f>VLOOKUP(C2935,Active!C$21:E$693,3,FALSE)</f>
        <v>#N/A</v>
      </c>
      <c r="F2935" s="21" t="s">
        <v>9287</v>
      </c>
      <c r="G2935" s="19" t="str">
        <f t="shared" si="274"/>
        <v>43733.387</v>
      </c>
      <c r="H2935" s="15">
        <f t="shared" si="275"/>
        <v>446</v>
      </c>
      <c r="I2935" s="48" t="s">
        <v>5513</v>
      </c>
      <c r="J2935" s="49" t="s">
        <v>5514</v>
      </c>
      <c r="K2935" s="48">
        <v>446</v>
      </c>
      <c r="L2935" s="48" t="s">
        <v>10615</v>
      </c>
      <c r="M2935" s="49" t="s">
        <v>9369</v>
      </c>
      <c r="N2935" s="49"/>
      <c r="O2935" s="50" t="s">
        <v>7932</v>
      </c>
      <c r="P2935" s="50" t="s">
        <v>2032</v>
      </c>
    </row>
    <row r="2936" spans="1:16" ht="13.5" thickBot="1" x14ac:dyDescent="0.25">
      <c r="A2936" s="15" t="str">
        <f t="shared" si="270"/>
        <v> BBS 38 </v>
      </c>
      <c r="B2936" s="21" t="str">
        <f t="shared" si="271"/>
        <v>I</v>
      </c>
      <c r="C2936" s="15">
        <f t="shared" si="272"/>
        <v>43739.356</v>
      </c>
      <c r="D2936" s="19" t="str">
        <f t="shared" si="273"/>
        <v>vis</v>
      </c>
      <c r="E2936" s="47" t="e">
        <f>VLOOKUP(C2936,Active!C$21:E$693,3,FALSE)</f>
        <v>#N/A</v>
      </c>
      <c r="F2936" s="21" t="s">
        <v>9287</v>
      </c>
      <c r="G2936" s="19" t="str">
        <f t="shared" si="274"/>
        <v>43739.356</v>
      </c>
      <c r="H2936" s="15">
        <f t="shared" si="275"/>
        <v>451</v>
      </c>
      <c r="I2936" s="48" t="s">
        <v>5515</v>
      </c>
      <c r="J2936" s="49" t="s">
        <v>5516</v>
      </c>
      <c r="K2936" s="48">
        <v>451</v>
      </c>
      <c r="L2936" s="48" t="s">
        <v>10586</v>
      </c>
      <c r="M2936" s="49" t="s">
        <v>9369</v>
      </c>
      <c r="N2936" s="49"/>
      <c r="O2936" s="50" t="s">
        <v>5866</v>
      </c>
      <c r="P2936" s="50" t="s">
        <v>2020</v>
      </c>
    </row>
    <row r="2937" spans="1:16" ht="13.5" thickBot="1" x14ac:dyDescent="0.25">
      <c r="A2937" s="15" t="str">
        <f t="shared" si="270"/>
        <v> MVS 8.136 </v>
      </c>
      <c r="B2937" s="21" t="str">
        <f t="shared" si="271"/>
        <v>I</v>
      </c>
      <c r="C2937" s="15">
        <f t="shared" si="272"/>
        <v>43739.360999999997</v>
      </c>
      <c r="D2937" s="19" t="str">
        <f t="shared" si="273"/>
        <v>vis</v>
      </c>
      <c r="E2937" s="47" t="e">
        <f>VLOOKUP(C2937,Active!C$21:E$693,3,FALSE)</f>
        <v>#N/A</v>
      </c>
      <c r="F2937" s="21" t="s">
        <v>9287</v>
      </c>
      <c r="G2937" s="19" t="str">
        <f t="shared" si="274"/>
        <v>43739.361</v>
      </c>
      <c r="H2937" s="15">
        <f t="shared" si="275"/>
        <v>451</v>
      </c>
      <c r="I2937" s="48" t="s">
        <v>5517</v>
      </c>
      <c r="J2937" s="49" t="s">
        <v>5518</v>
      </c>
      <c r="K2937" s="48">
        <v>451</v>
      </c>
      <c r="L2937" s="48" t="s">
        <v>7644</v>
      </c>
      <c r="M2937" s="49" t="s">
        <v>9369</v>
      </c>
      <c r="N2937" s="49"/>
      <c r="O2937" s="50" t="s">
        <v>2037</v>
      </c>
      <c r="P2937" s="50" t="s">
        <v>2032</v>
      </c>
    </row>
    <row r="2938" spans="1:16" ht="13.5" thickBot="1" x14ac:dyDescent="0.25">
      <c r="A2938" s="15" t="str">
        <f t="shared" si="270"/>
        <v> BBS 38 </v>
      </c>
      <c r="B2938" s="21" t="str">
        <f t="shared" si="271"/>
        <v>I</v>
      </c>
      <c r="C2938" s="15">
        <f t="shared" si="272"/>
        <v>43739.370999999999</v>
      </c>
      <c r="D2938" s="19" t="str">
        <f t="shared" si="273"/>
        <v>vis</v>
      </c>
      <c r="E2938" s="47" t="e">
        <f>VLOOKUP(C2938,Active!C$21:E$693,3,FALSE)</f>
        <v>#N/A</v>
      </c>
      <c r="F2938" s="21" t="s">
        <v>9287</v>
      </c>
      <c r="G2938" s="19" t="str">
        <f t="shared" si="274"/>
        <v>43739.371</v>
      </c>
      <c r="H2938" s="15">
        <f t="shared" si="275"/>
        <v>451</v>
      </c>
      <c r="I2938" s="48" t="s">
        <v>5519</v>
      </c>
      <c r="J2938" s="49" t="s">
        <v>5520</v>
      </c>
      <c r="K2938" s="48">
        <v>451</v>
      </c>
      <c r="L2938" s="48" t="s">
        <v>10699</v>
      </c>
      <c r="M2938" s="49" t="s">
        <v>9369</v>
      </c>
      <c r="N2938" s="49"/>
      <c r="O2938" s="50" t="s">
        <v>4406</v>
      </c>
      <c r="P2938" s="50" t="s">
        <v>2020</v>
      </c>
    </row>
    <row r="2939" spans="1:16" ht="13.5" thickBot="1" x14ac:dyDescent="0.25">
      <c r="A2939" s="15" t="str">
        <f t="shared" si="270"/>
        <v> AOEB 1 </v>
      </c>
      <c r="B2939" s="21" t="str">
        <f t="shared" si="271"/>
        <v>I</v>
      </c>
      <c r="C2939" s="15">
        <f t="shared" si="272"/>
        <v>43741.752999999997</v>
      </c>
      <c r="D2939" s="19" t="str">
        <f t="shared" si="273"/>
        <v>vis</v>
      </c>
      <c r="E2939" s="47" t="e">
        <f>VLOOKUP(C2939,Active!C$21:E$693,3,FALSE)</f>
        <v>#N/A</v>
      </c>
      <c r="F2939" s="21" t="s">
        <v>9287</v>
      </c>
      <c r="G2939" s="19" t="str">
        <f t="shared" si="274"/>
        <v>43741.753</v>
      </c>
      <c r="H2939" s="15">
        <f t="shared" si="275"/>
        <v>453</v>
      </c>
      <c r="I2939" s="48" t="s">
        <v>5521</v>
      </c>
      <c r="J2939" s="49" t="s">
        <v>5522</v>
      </c>
      <c r="K2939" s="48">
        <v>453</v>
      </c>
      <c r="L2939" s="48" t="s">
        <v>10634</v>
      </c>
      <c r="M2939" s="49" t="s">
        <v>9369</v>
      </c>
      <c r="N2939" s="49"/>
      <c r="O2939" s="50" t="s">
        <v>7381</v>
      </c>
      <c r="P2939" s="50" t="s">
        <v>7439</v>
      </c>
    </row>
    <row r="2940" spans="1:16" ht="13.5" thickBot="1" x14ac:dyDescent="0.25">
      <c r="A2940" s="15" t="str">
        <f t="shared" si="270"/>
        <v>IBVS 1840 </v>
      </c>
      <c r="B2940" s="21" t="str">
        <f t="shared" si="271"/>
        <v>I</v>
      </c>
      <c r="C2940" s="15">
        <f t="shared" si="272"/>
        <v>43741.753299999997</v>
      </c>
      <c r="D2940" s="19" t="str">
        <f t="shared" si="273"/>
        <v>vis</v>
      </c>
      <c r="E2940" s="47" t="e">
        <f>VLOOKUP(C2940,Active!C$21:E$693,3,FALSE)</f>
        <v>#N/A</v>
      </c>
      <c r="F2940" s="21" t="s">
        <v>9287</v>
      </c>
      <c r="G2940" s="19" t="str">
        <f t="shared" si="274"/>
        <v>43741.7533</v>
      </c>
      <c r="H2940" s="15">
        <f t="shared" si="275"/>
        <v>453</v>
      </c>
      <c r="I2940" s="48" t="s">
        <v>5523</v>
      </c>
      <c r="J2940" s="49" t="s">
        <v>5522</v>
      </c>
      <c r="K2940" s="48">
        <v>453</v>
      </c>
      <c r="L2940" s="48" t="s">
        <v>5524</v>
      </c>
      <c r="M2940" s="49" t="s">
        <v>10601</v>
      </c>
      <c r="N2940" s="49" t="s">
        <v>10602</v>
      </c>
      <c r="O2940" s="50" t="s">
        <v>5525</v>
      </c>
      <c r="P2940" s="51" t="s">
        <v>5526</v>
      </c>
    </row>
    <row r="2941" spans="1:16" ht="13.5" thickBot="1" x14ac:dyDescent="0.25">
      <c r="A2941" s="15" t="str">
        <f t="shared" si="270"/>
        <v> MVS 8.136 </v>
      </c>
      <c r="B2941" s="21" t="str">
        <f t="shared" si="271"/>
        <v>I</v>
      </c>
      <c r="C2941" s="15">
        <f t="shared" si="272"/>
        <v>43745.339</v>
      </c>
      <c r="D2941" s="19" t="str">
        <f t="shared" si="273"/>
        <v>vis</v>
      </c>
      <c r="E2941" s="47" t="e">
        <f>VLOOKUP(C2941,Active!C$21:E$693,3,FALSE)</f>
        <v>#N/A</v>
      </c>
      <c r="F2941" s="21" t="s">
        <v>9287</v>
      </c>
      <c r="G2941" s="19" t="str">
        <f t="shared" si="274"/>
        <v>43745.339</v>
      </c>
      <c r="H2941" s="15">
        <f t="shared" si="275"/>
        <v>456</v>
      </c>
      <c r="I2941" s="48" t="s">
        <v>5527</v>
      </c>
      <c r="J2941" s="49" t="s">
        <v>5528</v>
      </c>
      <c r="K2941" s="48">
        <v>456</v>
      </c>
      <c r="L2941" s="48" t="s">
        <v>10817</v>
      </c>
      <c r="M2941" s="49" t="s">
        <v>9369</v>
      </c>
      <c r="N2941" s="49"/>
      <c r="O2941" s="50" t="s">
        <v>2037</v>
      </c>
      <c r="P2941" s="50" t="s">
        <v>2032</v>
      </c>
    </row>
    <row r="2942" spans="1:16" ht="13.5" thickBot="1" x14ac:dyDescent="0.25">
      <c r="A2942" s="15" t="str">
        <f t="shared" si="270"/>
        <v> BBS 39 </v>
      </c>
      <c r="B2942" s="21" t="str">
        <f t="shared" si="271"/>
        <v>I</v>
      </c>
      <c r="C2942" s="15">
        <f t="shared" si="272"/>
        <v>43745.351000000002</v>
      </c>
      <c r="D2942" s="19" t="str">
        <f t="shared" si="273"/>
        <v>vis</v>
      </c>
      <c r="E2942" s="47" t="e">
        <f>VLOOKUP(C2942,Active!C$21:E$693,3,FALSE)</f>
        <v>#N/A</v>
      </c>
      <c r="F2942" s="21" t="s">
        <v>9287</v>
      </c>
      <c r="G2942" s="19" t="str">
        <f t="shared" si="274"/>
        <v>43745.351</v>
      </c>
      <c r="H2942" s="15">
        <f t="shared" si="275"/>
        <v>456</v>
      </c>
      <c r="I2942" s="48" t="s">
        <v>5529</v>
      </c>
      <c r="J2942" s="49" t="s">
        <v>5530</v>
      </c>
      <c r="K2942" s="48">
        <v>456</v>
      </c>
      <c r="L2942" s="48" t="s">
        <v>6911</v>
      </c>
      <c r="M2942" s="49" t="s">
        <v>9369</v>
      </c>
      <c r="N2942" s="49"/>
      <c r="O2942" s="50" t="s">
        <v>1839</v>
      </c>
      <c r="P2942" s="50" t="s">
        <v>5464</v>
      </c>
    </row>
    <row r="2943" spans="1:16" ht="13.5" thickBot="1" x14ac:dyDescent="0.25">
      <c r="A2943" s="15" t="str">
        <f t="shared" si="270"/>
        <v> MVS 9.80 </v>
      </c>
      <c r="B2943" s="21" t="str">
        <f t="shared" si="271"/>
        <v>I</v>
      </c>
      <c r="C2943" s="15">
        <f t="shared" si="272"/>
        <v>43745.351999999999</v>
      </c>
      <c r="D2943" s="19" t="str">
        <f t="shared" si="273"/>
        <v>vis</v>
      </c>
      <c r="E2943" s="47" t="e">
        <f>VLOOKUP(C2943,Active!C$21:E$693,3,FALSE)</f>
        <v>#N/A</v>
      </c>
      <c r="F2943" s="21" t="s">
        <v>9287</v>
      </c>
      <c r="G2943" s="19" t="str">
        <f t="shared" si="274"/>
        <v>43745.352</v>
      </c>
      <c r="H2943" s="15">
        <f t="shared" si="275"/>
        <v>456</v>
      </c>
      <c r="I2943" s="48" t="s">
        <v>5531</v>
      </c>
      <c r="J2943" s="49" t="s">
        <v>5532</v>
      </c>
      <c r="K2943" s="48">
        <v>456</v>
      </c>
      <c r="L2943" s="48" t="s">
        <v>10846</v>
      </c>
      <c r="M2943" s="49" t="s">
        <v>9369</v>
      </c>
      <c r="N2943" s="49"/>
      <c r="O2943" s="50" t="s">
        <v>1866</v>
      </c>
      <c r="P2943" s="50" t="s">
        <v>5439</v>
      </c>
    </row>
    <row r="2944" spans="1:16" ht="13.5" thickBot="1" x14ac:dyDescent="0.25">
      <c r="A2944" s="15" t="str">
        <f t="shared" si="270"/>
        <v> BBS 41 </v>
      </c>
      <c r="B2944" s="21" t="str">
        <f t="shared" si="271"/>
        <v>I</v>
      </c>
      <c r="C2944" s="15">
        <f t="shared" si="272"/>
        <v>43746.54</v>
      </c>
      <c r="D2944" s="19" t="str">
        <f t="shared" si="273"/>
        <v>vis</v>
      </c>
      <c r="E2944" s="47" t="e">
        <f>VLOOKUP(C2944,Active!C$21:E$693,3,FALSE)</f>
        <v>#N/A</v>
      </c>
      <c r="F2944" s="21" t="s">
        <v>9287</v>
      </c>
      <c r="G2944" s="19" t="str">
        <f t="shared" si="274"/>
        <v>43746.540</v>
      </c>
      <c r="H2944" s="15">
        <f t="shared" si="275"/>
        <v>457</v>
      </c>
      <c r="I2944" s="48" t="s">
        <v>5533</v>
      </c>
      <c r="J2944" s="49" t="s">
        <v>5534</v>
      </c>
      <c r="K2944" s="48">
        <v>457</v>
      </c>
      <c r="L2944" s="48" t="s">
        <v>10775</v>
      </c>
      <c r="M2944" s="49" t="s">
        <v>9369</v>
      </c>
      <c r="N2944" s="49"/>
      <c r="O2944" s="50" t="s">
        <v>7821</v>
      </c>
      <c r="P2944" s="50" t="s">
        <v>2054</v>
      </c>
    </row>
    <row r="2945" spans="1:16" ht="13.5" thickBot="1" x14ac:dyDescent="0.25">
      <c r="A2945" s="15" t="str">
        <f t="shared" si="270"/>
        <v> BBS 39 </v>
      </c>
      <c r="B2945" s="21" t="str">
        <f t="shared" si="271"/>
        <v>I</v>
      </c>
      <c r="C2945" s="15">
        <f t="shared" si="272"/>
        <v>43751.315999999999</v>
      </c>
      <c r="D2945" s="19" t="str">
        <f t="shared" si="273"/>
        <v>vis</v>
      </c>
      <c r="E2945" s="47" t="e">
        <f>VLOOKUP(C2945,Active!C$21:E$693,3,FALSE)</f>
        <v>#N/A</v>
      </c>
      <c r="F2945" s="21" t="s">
        <v>9287</v>
      </c>
      <c r="G2945" s="19" t="str">
        <f t="shared" si="274"/>
        <v>43751.316</v>
      </c>
      <c r="H2945" s="15">
        <f t="shared" si="275"/>
        <v>461</v>
      </c>
      <c r="I2945" s="48" t="s">
        <v>5535</v>
      </c>
      <c r="J2945" s="49" t="s">
        <v>5536</v>
      </c>
      <c r="K2945" s="48">
        <v>461</v>
      </c>
      <c r="L2945" s="48" t="s">
        <v>10615</v>
      </c>
      <c r="M2945" s="49" t="s">
        <v>9369</v>
      </c>
      <c r="N2945" s="49"/>
      <c r="O2945" s="50" t="s">
        <v>5014</v>
      </c>
      <c r="P2945" s="50" t="s">
        <v>5464</v>
      </c>
    </row>
    <row r="2946" spans="1:16" ht="13.5" thickBot="1" x14ac:dyDescent="0.25">
      <c r="A2946" s="15" t="str">
        <f t="shared" si="270"/>
        <v> BBS 39 </v>
      </c>
      <c r="B2946" s="21" t="str">
        <f t="shared" si="271"/>
        <v>I</v>
      </c>
      <c r="C2946" s="15">
        <f t="shared" si="272"/>
        <v>43751.32</v>
      </c>
      <c r="D2946" s="19" t="str">
        <f t="shared" si="273"/>
        <v>vis</v>
      </c>
      <c r="E2946" s="47" t="e">
        <f>VLOOKUP(C2946,Active!C$21:E$693,3,FALSE)</f>
        <v>#N/A</v>
      </c>
      <c r="F2946" s="21" t="s">
        <v>9287</v>
      </c>
      <c r="G2946" s="19" t="str">
        <f t="shared" si="274"/>
        <v>43751.320</v>
      </c>
      <c r="H2946" s="15">
        <f t="shared" si="275"/>
        <v>461</v>
      </c>
      <c r="I2946" s="48" t="s">
        <v>5537</v>
      </c>
      <c r="J2946" s="49" t="s">
        <v>5538</v>
      </c>
      <c r="K2946" s="48">
        <v>461</v>
      </c>
      <c r="L2946" s="48" t="s">
        <v>10688</v>
      </c>
      <c r="M2946" s="49" t="s">
        <v>9369</v>
      </c>
      <c r="N2946" s="49"/>
      <c r="O2946" s="50" t="s">
        <v>4777</v>
      </c>
      <c r="P2946" s="50" t="s">
        <v>5464</v>
      </c>
    </row>
    <row r="2947" spans="1:16" ht="13.5" thickBot="1" x14ac:dyDescent="0.25">
      <c r="A2947" s="15" t="str">
        <f t="shared" si="270"/>
        <v> BBS 39 </v>
      </c>
      <c r="B2947" s="21" t="str">
        <f t="shared" si="271"/>
        <v>I</v>
      </c>
      <c r="C2947" s="15">
        <f t="shared" si="272"/>
        <v>43751.326000000001</v>
      </c>
      <c r="D2947" s="19" t="str">
        <f t="shared" si="273"/>
        <v>vis</v>
      </c>
      <c r="E2947" s="47" t="e">
        <f>VLOOKUP(C2947,Active!C$21:E$693,3,FALSE)</f>
        <v>#N/A</v>
      </c>
      <c r="F2947" s="21" t="s">
        <v>9287</v>
      </c>
      <c r="G2947" s="19" t="str">
        <f t="shared" si="274"/>
        <v>43751.326</v>
      </c>
      <c r="H2947" s="15">
        <f t="shared" si="275"/>
        <v>461</v>
      </c>
      <c r="I2947" s="48" t="s">
        <v>5539</v>
      </c>
      <c r="J2947" s="49" t="s">
        <v>5540</v>
      </c>
      <c r="K2947" s="48">
        <v>461</v>
      </c>
      <c r="L2947" s="48" t="s">
        <v>10843</v>
      </c>
      <c r="M2947" s="49" t="s">
        <v>9369</v>
      </c>
      <c r="N2947" s="49"/>
      <c r="O2947" s="50" t="s">
        <v>1839</v>
      </c>
      <c r="P2947" s="50" t="s">
        <v>5464</v>
      </c>
    </row>
    <row r="2948" spans="1:16" ht="13.5" thickBot="1" x14ac:dyDescent="0.25">
      <c r="A2948" s="15" t="str">
        <f t="shared" si="270"/>
        <v> VSSC 58.14 </v>
      </c>
      <c r="B2948" s="21" t="str">
        <f t="shared" si="271"/>
        <v>I</v>
      </c>
      <c r="C2948" s="15">
        <f t="shared" si="272"/>
        <v>43752.514999999999</v>
      </c>
      <c r="D2948" s="19" t="str">
        <f t="shared" si="273"/>
        <v>vis</v>
      </c>
      <c r="E2948" s="47" t="e">
        <f>VLOOKUP(C2948,Active!C$21:E$693,3,FALSE)</f>
        <v>#N/A</v>
      </c>
      <c r="F2948" s="21" t="s">
        <v>9287</v>
      </c>
      <c r="G2948" s="19" t="str">
        <f t="shared" si="274"/>
        <v>43752.515</v>
      </c>
      <c r="H2948" s="15">
        <f t="shared" si="275"/>
        <v>462</v>
      </c>
      <c r="I2948" s="48" t="s">
        <v>5541</v>
      </c>
      <c r="J2948" s="49" t="s">
        <v>5542</v>
      </c>
      <c r="K2948" s="48">
        <v>462</v>
      </c>
      <c r="L2948" s="48" t="s">
        <v>10688</v>
      </c>
      <c r="M2948" s="49" t="s">
        <v>9369</v>
      </c>
      <c r="N2948" s="49"/>
      <c r="O2948" s="50" t="s">
        <v>2040</v>
      </c>
      <c r="P2948" s="50" t="s">
        <v>8134</v>
      </c>
    </row>
    <row r="2949" spans="1:16" ht="13.5" thickBot="1" x14ac:dyDescent="0.25">
      <c r="A2949" s="15" t="str">
        <f t="shared" si="270"/>
        <v> AOEB 1 </v>
      </c>
      <c r="B2949" s="21" t="str">
        <f t="shared" si="271"/>
        <v>I</v>
      </c>
      <c r="C2949" s="15">
        <f t="shared" si="272"/>
        <v>43753.707000000002</v>
      </c>
      <c r="D2949" s="19" t="str">
        <f t="shared" si="273"/>
        <v>vis</v>
      </c>
      <c r="E2949" s="47" t="e">
        <f>VLOOKUP(C2949,Active!C$21:E$693,3,FALSE)</f>
        <v>#N/A</v>
      </c>
      <c r="F2949" s="21" t="s">
        <v>9287</v>
      </c>
      <c r="G2949" s="19" t="str">
        <f t="shared" si="274"/>
        <v>43753.707</v>
      </c>
      <c r="H2949" s="15">
        <f t="shared" si="275"/>
        <v>463</v>
      </c>
      <c r="I2949" s="48" t="s">
        <v>5543</v>
      </c>
      <c r="J2949" s="49" t="s">
        <v>5544</v>
      </c>
      <c r="K2949" s="48">
        <v>463</v>
      </c>
      <c r="L2949" s="48" t="s">
        <v>10615</v>
      </c>
      <c r="M2949" s="49" t="s">
        <v>9369</v>
      </c>
      <c r="N2949" s="49"/>
      <c r="O2949" s="50" t="s">
        <v>11401</v>
      </c>
      <c r="P2949" s="50" t="s">
        <v>7439</v>
      </c>
    </row>
    <row r="2950" spans="1:16" ht="13.5" thickBot="1" x14ac:dyDescent="0.25">
      <c r="A2950" s="15" t="str">
        <f t="shared" si="270"/>
        <v>IBVS 1840 </v>
      </c>
      <c r="B2950" s="21" t="str">
        <f t="shared" si="271"/>
        <v>I</v>
      </c>
      <c r="C2950" s="15">
        <f t="shared" si="272"/>
        <v>43759.682200000003</v>
      </c>
      <c r="D2950" s="19" t="str">
        <f t="shared" si="273"/>
        <v>vis</v>
      </c>
      <c r="E2950" s="47" t="e">
        <f>VLOOKUP(C2950,Active!C$21:E$693,3,FALSE)</f>
        <v>#N/A</v>
      </c>
      <c r="F2950" s="21" t="s">
        <v>9287</v>
      </c>
      <c r="G2950" s="19" t="str">
        <f t="shared" si="274"/>
        <v>43759.6822</v>
      </c>
      <c r="H2950" s="15">
        <f t="shared" si="275"/>
        <v>468</v>
      </c>
      <c r="I2950" s="48" t="s">
        <v>5545</v>
      </c>
      <c r="J2950" s="49" t="s">
        <v>5546</v>
      </c>
      <c r="K2950" s="48">
        <v>468</v>
      </c>
      <c r="L2950" s="48" t="s">
        <v>8458</v>
      </c>
      <c r="M2950" s="49" t="s">
        <v>10601</v>
      </c>
      <c r="N2950" s="49" t="s">
        <v>10602</v>
      </c>
      <c r="O2950" s="50" t="s">
        <v>5525</v>
      </c>
      <c r="P2950" s="51" t="s">
        <v>5526</v>
      </c>
    </row>
    <row r="2951" spans="1:16" ht="13.5" thickBot="1" x14ac:dyDescent="0.25">
      <c r="A2951" s="15" t="str">
        <f t="shared" si="270"/>
        <v>IBVS 1631 </v>
      </c>
      <c r="B2951" s="21" t="str">
        <f t="shared" si="271"/>
        <v>I</v>
      </c>
      <c r="C2951" s="15">
        <f t="shared" si="272"/>
        <v>43760.878599999996</v>
      </c>
      <c r="D2951" s="19" t="str">
        <f t="shared" si="273"/>
        <v>vis</v>
      </c>
      <c r="E2951" s="47" t="e">
        <f>VLOOKUP(C2951,Active!C$21:E$693,3,FALSE)</f>
        <v>#N/A</v>
      </c>
      <c r="F2951" s="21" t="s">
        <v>9287</v>
      </c>
      <c r="G2951" s="19" t="str">
        <f t="shared" si="274"/>
        <v>43760.8786</v>
      </c>
      <c r="H2951" s="15">
        <f t="shared" si="275"/>
        <v>469</v>
      </c>
      <c r="I2951" s="48" t="s">
        <v>5547</v>
      </c>
      <c r="J2951" s="49" t="s">
        <v>5548</v>
      </c>
      <c r="K2951" s="48">
        <v>469</v>
      </c>
      <c r="L2951" s="48" t="s">
        <v>5549</v>
      </c>
      <c r="M2951" s="49" t="s">
        <v>10601</v>
      </c>
      <c r="N2951" s="49" t="s">
        <v>10602</v>
      </c>
      <c r="O2951" s="50" t="s">
        <v>3603</v>
      </c>
      <c r="P2951" s="51" t="s">
        <v>5491</v>
      </c>
    </row>
    <row r="2952" spans="1:16" ht="13.5" thickBot="1" x14ac:dyDescent="0.25">
      <c r="A2952" s="15" t="str">
        <f t="shared" si="270"/>
        <v>IBVS 1840 </v>
      </c>
      <c r="B2952" s="21" t="str">
        <f t="shared" si="271"/>
        <v>I</v>
      </c>
      <c r="C2952" s="15">
        <f t="shared" si="272"/>
        <v>43766.853600000002</v>
      </c>
      <c r="D2952" s="19" t="str">
        <f t="shared" si="273"/>
        <v>vis</v>
      </c>
      <c r="E2952" s="47" t="e">
        <f>VLOOKUP(C2952,Active!C$21:E$693,3,FALSE)</f>
        <v>#N/A</v>
      </c>
      <c r="F2952" s="21" t="s">
        <v>9287</v>
      </c>
      <c r="G2952" s="19" t="str">
        <f t="shared" si="274"/>
        <v>43766.8536</v>
      </c>
      <c r="H2952" s="15">
        <f t="shared" si="275"/>
        <v>474</v>
      </c>
      <c r="I2952" s="48" t="s">
        <v>5550</v>
      </c>
      <c r="J2952" s="49" t="s">
        <v>5551</v>
      </c>
      <c r="K2952" s="48">
        <v>474</v>
      </c>
      <c r="L2952" s="48" t="s">
        <v>11515</v>
      </c>
      <c r="M2952" s="49" t="s">
        <v>10601</v>
      </c>
      <c r="N2952" s="49" t="s">
        <v>10602</v>
      </c>
      <c r="O2952" s="50" t="s">
        <v>5525</v>
      </c>
      <c r="P2952" s="51" t="s">
        <v>5526</v>
      </c>
    </row>
    <row r="2953" spans="1:16" ht="13.5" thickBot="1" x14ac:dyDescent="0.25">
      <c r="A2953" s="15" t="str">
        <f t="shared" si="270"/>
        <v> BBS 41 </v>
      </c>
      <c r="B2953" s="21" t="str">
        <f t="shared" si="271"/>
        <v>I</v>
      </c>
      <c r="C2953" s="15">
        <f t="shared" si="272"/>
        <v>43770.436999999998</v>
      </c>
      <c r="D2953" s="19" t="str">
        <f t="shared" si="273"/>
        <v>vis</v>
      </c>
      <c r="E2953" s="47" t="e">
        <f>VLOOKUP(C2953,Active!C$21:E$693,3,FALSE)</f>
        <v>#N/A</v>
      </c>
      <c r="F2953" s="21" t="s">
        <v>9287</v>
      </c>
      <c r="G2953" s="19" t="str">
        <f t="shared" si="274"/>
        <v>43770.437</v>
      </c>
      <c r="H2953" s="15">
        <f t="shared" si="275"/>
        <v>477</v>
      </c>
      <c r="I2953" s="48" t="s">
        <v>5552</v>
      </c>
      <c r="J2953" s="49" t="s">
        <v>5553</v>
      </c>
      <c r="K2953" s="48">
        <v>477</v>
      </c>
      <c r="L2953" s="48" t="s">
        <v>7644</v>
      </c>
      <c r="M2953" s="49" t="s">
        <v>9369</v>
      </c>
      <c r="N2953" s="49"/>
      <c r="O2953" s="50" t="s">
        <v>1880</v>
      </c>
      <c r="P2953" s="50" t="s">
        <v>2054</v>
      </c>
    </row>
    <row r="2954" spans="1:16" ht="13.5" thickBot="1" x14ac:dyDescent="0.25">
      <c r="A2954" s="15" t="str">
        <f t="shared" si="270"/>
        <v> BBS 41 </v>
      </c>
      <c r="B2954" s="21" t="str">
        <f t="shared" si="271"/>
        <v>I</v>
      </c>
      <c r="C2954" s="15">
        <f t="shared" si="272"/>
        <v>43770.44</v>
      </c>
      <c r="D2954" s="19" t="str">
        <f t="shared" si="273"/>
        <v>vis</v>
      </c>
      <c r="E2954" s="47" t="e">
        <f>VLOOKUP(C2954,Active!C$21:E$693,3,FALSE)</f>
        <v>#N/A</v>
      </c>
      <c r="F2954" s="21" t="s">
        <v>9287</v>
      </c>
      <c r="G2954" s="19" t="str">
        <f t="shared" si="274"/>
        <v>43770.440</v>
      </c>
      <c r="H2954" s="15">
        <f t="shared" si="275"/>
        <v>477</v>
      </c>
      <c r="I2954" s="48" t="s">
        <v>5554</v>
      </c>
      <c r="J2954" s="49" t="s">
        <v>5555</v>
      </c>
      <c r="K2954" s="48">
        <v>477</v>
      </c>
      <c r="L2954" s="48" t="s">
        <v>10615</v>
      </c>
      <c r="M2954" s="49" t="s">
        <v>9369</v>
      </c>
      <c r="N2954" s="49"/>
      <c r="O2954" s="50" t="s">
        <v>7230</v>
      </c>
      <c r="P2954" s="50" t="s">
        <v>2054</v>
      </c>
    </row>
    <row r="2955" spans="1:16" ht="13.5" thickBot="1" x14ac:dyDescent="0.25">
      <c r="A2955" s="15" t="str">
        <f t="shared" ref="A2955:A3018" si="276">P2955</f>
        <v> BBS 39 </v>
      </c>
      <c r="B2955" s="21" t="str">
        <f t="shared" ref="B2955:B3018" si="277">IF(H2955=INT(H2955),"I","II")</f>
        <v>I</v>
      </c>
      <c r="C2955" s="15">
        <f t="shared" ref="C2955:C3018" si="278">1*G2955</f>
        <v>43770.440999999999</v>
      </c>
      <c r="D2955" s="19" t="str">
        <f t="shared" ref="D2955:D3018" si="279">VLOOKUP(F2955,I$1:J$5,2,FALSE)</f>
        <v>vis</v>
      </c>
      <c r="E2955" s="47" t="e">
        <f>VLOOKUP(C2955,Active!C$21:E$693,3,FALSE)</f>
        <v>#N/A</v>
      </c>
      <c r="F2955" s="21" t="s">
        <v>9287</v>
      </c>
      <c r="G2955" s="19" t="str">
        <f t="shared" ref="G2955:G3018" si="280">MID(I2955,3,LEN(I2955)-3)</f>
        <v>43770.441</v>
      </c>
      <c r="H2955" s="15">
        <f t="shared" ref="H2955:H3018" si="281">1*K2955</f>
        <v>477</v>
      </c>
      <c r="I2955" s="48" t="s">
        <v>5556</v>
      </c>
      <c r="J2955" s="49" t="s">
        <v>5557</v>
      </c>
      <c r="K2955" s="48">
        <v>477</v>
      </c>
      <c r="L2955" s="48" t="s">
        <v>10685</v>
      </c>
      <c r="M2955" s="49" t="s">
        <v>9369</v>
      </c>
      <c r="N2955" s="49"/>
      <c r="O2955" s="50" t="s">
        <v>4406</v>
      </c>
      <c r="P2955" s="50" t="s">
        <v>5464</v>
      </c>
    </row>
    <row r="2956" spans="1:16" ht="13.5" thickBot="1" x14ac:dyDescent="0.25">
      <c r="A2956" s="15" t="str">
        <f t="shared" si="276"/>
        <v> BBS 40 </v>
      </c>
      <c r="B2956" s="21" t="str">
        <f t="shared" si="277"/>
        <v>I</v>
      </c>
      <c r="C2956" s="15">
        <f t="shared" si="278"/>
        <v>43770.442999999999</v>
      </c>
      <c r="D2956" s="19" t="str">
        <f t="shared" si="279"/>
        <v>vis</v>
      </c>
      <c r="E2956" s="47" t="e">
        <f>VLOOKUP(C2956,Active!C$21:E$693,3,FALSE)</f>
        <v>#N/A</v>
      </c>
      <c r="F2956" s="21" t="s">
        <v>9287</v>
      </c>
      <c r="G2956" s="19" t="str">
        <f t="shared" si="280"/>
        <v>43770.443</v>
      </c>
      <c r="H2956" s="15">
        <f t="shared" si="281"/>
        <v>477</v>
      </c>
      <c r="I2956" s="48" t="s">
        <v>5558</v>
      </c>
      <c r="J2956" s="49" t="s">
        <v>5559</v>
      </c>
      <c r="K2956" s="48">
        <v>477</v>
      </c>
      <c r="L2956" s="48" t="s">
        <v>10742</v>
      </c>
      <c r="M2956" s="49" t="s">
        <v>9369</v>
      </c>
      <c r="N2956" s="49"/>
      <c r="O2956" s="50" t="s">
        <v>1957</v>
      </c>
      <c r="P2956" s="50" t="s">
        <v>5560</v>
      </c>
    </row>
    <row r="2957" spans="1:16" ht="13.5" thickBot="1" x14ac:dyDescent="0.25">
      <c r="A2957" s="15" t="str">
        <f t="shared" si="276"/>
        <v>IBVS 1631 </v>
      </c>
      <c r="B2957" s="21" t="str">
        <f t="shared" si="277"/>
        <v>I</v>
      </c>
      <c r="C2957" s="15">
        <f t="shared" si="278"/>
        <v>43772.829899999997</v>
      </c>
      <c r="D2957" s="19" t="str">
        <f t="shared" si="279"/>
        <v>vis</v>
      </c>
      <c r="E2957" s="47" t="e">
        <f>VLOOKUP(C2957,Active!C$21:E$693,3,FALSE)</f>
        <v>#N/A</v>
      </c>
      <c r="F2957" s="21" t="s">
        <v>9287</v>
      </c>
      <c r="G2957" s="19" t="str">
        <f t="shared" si="280"/>
        <v>43772.8299</v>
      </c>
      <c r="H2957" s="15">
        <f t="shared" si="281"/>
        <v>479</v>
      </c>
      <c r="I2957" s="48" t="s">
        <v>5561</v>
      </c>
      <c r="J2957" s="49" t="s">
        <v>5562</v>
      </c>
      <c r="K2957" s="48">
        <v>479</v>
      </c>
      <c r="L2957" s="48" t="s">
        <v>8458</v>
      </c>
      <c r="M2957" s="49" t="s">
        <v>10601</v>
      </c>
      <c r="N2957" s="49" t="s">
        <v>10602</v>
      </c>
      <c r="O2957" s="50" t="s">
        <v>3603</v>
      </c>
      <c r="P2957" s="51" t="s">
        <v>5491</v>
      </c>
    </row>
    <row r="2958" spans="1:16" ht="13.5" thickBot="1" x14ac:dyDescent="0.25">
      <c r="A2958" s="15" t="str">
        <f t="shared" si="276"/>
        <v> BBS 41 </v>
      </c>
      <c r="B2958" s="21" t="str">
        <f t="shared" si="277"/>
        <v>I</v>
      </c>
      <c r="C2958" s="15">
        <f t="shared" si="278"/>
        <v>43776.413999999997</v>
      </c>
      <c r="D2958" s="19" t="str">
        <f t="shared" si="279"/>
        <v>vis</v>
      </c>
      <c r="E2958" s="47" t="e">
        <f>VLOOKUP(C2958,Active!C$21:E$693,3,FALSE)</f>
        <v>#N/A</v>
      </c>
      <c r="F2958" s="21" t="s">
        <v>9287</v>
      </c>
      <c r="G2958" s="19" t="str">
        <f t="shared" si="280"/>
        <v>43776.414</v>
      </c>
      <c r="H2958" s="15">
        <f t="shared" si="281"/>
        <v>482</v>
      </c>
      <c r="I2958" s="48" t="s">
        <v>5563</v>
      </c>
      <c r="J2958" s="49" t="s">
        <v>5564</v>
      </c>
      <c r="K2958" s="48">
        <v>482</v>
      </c>
      <c r="L2958" s="48" t="s">
        <v>10639</v>
      </c>
      <c r="M2958" s="49" t="s">
        <v>9369</v>
      </c>
      <c r="N2958" s="49"/>
      <c r="O2958" s="50" t="s">
        <v>5112</v>
      </c>
      <c r="P2958" s="50" t="s">
        <v>2054</v>
      </c>
    </row>
    <row r="2959" spans="1:16" ht="13.5" thickBot="1" x14ac:dyDescent="0.25">
      <c r="A2959" s="15" t="str">
        <f t="shared" si="276"/>
        <v> BBS 39 </v>
      </c>
      <c r="B2959" s="21" t="str">
        <f t="shared" si="277"/>
        <v>I</v>
      </c>
      <c r="C2959" s="15">
        <f t="shared" si="278"/>
        <v>43776.417000000001</v>
      </c>
      <c r="D2959" s="19" t="str">
        <f t="shared" si="279"/>
        <v>vis</v>
      </c>
      <c r="E2959" s="47" t="e">
        <f>VLOOKUP(C2959,Active!C$21:E$693,3,FALSE)</f>
        <v>#N/A</v>
      </c>
      <c r="F2959" s="21" t="s">
        <v>9287</v>
      </c>
      <c r="G2959" s="19" t="str">
        <f t="shared" si="280"/>
        <v>43776.417</v>
      </c>
      <c r="H2959" s="15">
        <f t="shared" si="281"/>
        <v>482</v>
      </c>
      <c r="I2959" s="48" t="s">
        <v>5565</v>
      </c>
      <c r="J2959" s="49" t="s">
        <v>5566</v>
      </c>
      <c r="K2959" s="48">
        <v>482</v>
      </c>
      <c r="L2959" s="48" t="s">
        <v>10685</v>
      </c>
      <c r="M2959" s="49" t="s">
        <v>9369</v>
      </c>
      <c r="N2959" s="49"/>
      <c r="O2959" s="50" t="s">
        <v>4406</v>
      </c>
      <c r="P2959" s="50" t="s">
        <v>5464</v>
      </c>
    </row>
    <row r="2960" spans="1:16" ht="13.5" thickBot="1" x14ac:dyDescent="0.25">
      <c r="A2960" s="15" t="str">
        <f t="shared" si="276"/>
        <v> BBS 41 </v>
      </c>
      <c r="B2960" s="21" t="str">
        <f t="shared" si="277"/>
        <v>I</v>
      </c>
      <c r="C2960" s="15">
        <f t="shared" si="278"/>
        <v>43776.42</v>
      </c>
      <c r="D2960" s="19" t="str">
        <f t="shared" si="279"/>
        <v>vis</v>
      </c>
      <c r="E2960" s="47" t="e">
        <f>VLOOKUP(C2960,Active!C$21:E$693,3,FALSE)</f>
        <v>#N/A</v>
      </c>
      <c r="F2960" s="21" t="s">
        <v>9287</v>
      </c>
      <c r="G2960" s="19" t="str">
        <f t="shared" si="280"/>
        <v>43776.420</v>
      </c>
      <c r="H2960" s="15">
        <f t="shared" si="281"/>
        <v>482</v>
      </c>
      <c r="I2960" s="48" t="s">
        <v>5567</v>
      </c>
      <c r="J2960" s="49" t="s">
        <v>5568</v>
      </c>
      <c r="K2960" s="48">
        <v>482</v>
      </c>
      <c r="L2960" s="48" t="s">
        <v>10688</v>
      </c>
      <c r="M2960" s="49" t="s">
        <v>9369</v>
      </c>
      <c r="N2960" s="49"/>
      <c r="O2960" s="50" t="s">
        <v>1880</v>
      </c>
      <c r="P2960" s="50" t="s">
        <v>2054</v>
      </c>
    </row>
    <row r="2961" spans="1:16" ht="13.5" thickBot="1" x14ac:dyDescent="0.25">
      <c r="A2961" s="15" t="str">
        <f t="shared" si="276"/>
        <v> AOEB 1 </v>
      </c>
      <c r="B2961" s="21" t="str">
        <f t="shared" si="277"/>
        <v>I</v>
      </c>
      <c r="C2961" s="15">
        <f t="shared" si="278"/>
        <v>43777.612000000001</v>
      </c>
      <c r="D2961" s="19" t="str">
        <f t="shared" si="279"/>
        <v>vis</v>
      </c>
      <c r="E2961" s="47" t="e">
        <f>VLOOKUP(C2961,Active!C$21:E$693,3,FALSE)</f>
        <v>#N/A</v>
      </c>
      <c r="F2961" s="21" t="s">
        <v>9287</v>
      </c>
      <c r="G2961" s="19" t="str">
        <f t="shared" si="280"/>
        <v>43777.612</v>
      </c>
      <c r="H2961" s="15">
        <f t="shared" si="281"/>
        <v>483</v>
      </c>
      <c r="I2961" s="48" t="s">
        <v>5569</v>
      </c>
      <c r="J2961" s="49" t="s">
        <v>5570</v>
      </c>
      <c r="K2961" s="48">
        <v>483</v>
      </c>
      <c r="L2961" s="48" t="s">
        <v>10615</v>
      </c>
      <c r="M2961" s="49" t="s">
        <v>9369</v>
      </c>
      <c r="N2961" s="49"/>
      <c r="O2961" s="50" t="s">
        <v>11401</v>
      </c>
      <c r="P2961" s="50" t="s">
        <v>7439</v>
      </c>
    </row>
    <row r="2962" spans="1:16" ht="13.5" thickBot="1" x14ac:dyDescent="0.25">
      <c r="A2962" s="15" t="str">
        <f t="shared" si="276"/>
        <v> MVS 8.136 </v>
      </c>
      <c r="B2962" s="21" t="str">
        <f t="shared" si="277"/>
        <v>I</v>
      </c>
      <c r="C2962" s="15">
        <f t="shared" si="278"/>
        <v>43782.396999999997</v>
      </c>
      <c r="D2962" s="19" t="str">
        <f t="shared" si="279"/>
        <v>vis</v>
      </c>
      <c r="E2962" s="47" t="e">
        <f>VLOOKUP(C2962,Active!C$21:E$693,3,FALSE)</f>
        <v>#N/A</v>
      </c>
      <c r="F2962" s="21" t="s">
        <v>9287</v>
      </c>
      <c r="G2962" s="19" t="str">
        <f t="shared" si="280"/>
        <v>43782.397</v>
      </c>
      <c r="H2962" s="15">
        <f t="shared" si="281"/>
        <v>487</v>
      </c>
      <c r="I2962" s="48" t="s">
        <v>5571</v>
      </c>
      <c r="J2962" s="49" t="s">
        <v>5572</v>
      </c>
      <c r="K2962" s="48">
        <v>487</v>
      </c>
      <c r="L2962" s="48" t="s">
        <v>10688</v>
      </c>
      <c r="M2962" s="49" t="s">
        <v>9369</v>
      </c>
      <c r="N2962" s="49"/>
      <c r="O2962" s="50" t="s">
        <v>5178</v>
      </c>
      <c r="P2962" s="50" t="s">
        <v>2032</v>
      </c>
    </row>
    <row r="2963" spans="1:16" ht="13.5" thickBot="1" x14ac:dyDescent="0.25">
      <c r="A2963" s="15" t="str">
        <f t="shared" si="276"/>
        <v> BBS 39 </v>
      </c>
      <c r="B2963" s="21" t="str">
        <f t="shared" si="277"/>
        <v>I</v>
      </c>
      <c r="C2963" s="15">
        <f t="shared" si="278"/>
        <v>43782.398000000001</v>
      </c>
      <c r="D2963" s="19" t="str">
        <f t="shared" si="279"/>
        <v>vis</v>
      </c>
      <c r="E2963" s="47" t="e">
        <f>VLOOKUP(C2963,Active!C$21:E$693,3,FALSE)</f>
        <v>#N/A</v>
      </c>
      <c r="F2963" s="21" t="s">
        <v>9287</v>
      </c>
      <c r="G2963" s="19" t="str">
        <f t="shared" si="280"/>
        <v>43782.398</v>
      </c>
      <c r="H2963" s="15">
        <f t="shared" si="281"/>
        <v>487</v>
      </c>
      <c r="I2963" s="48" t="s">
        <v>5573</v>
      </c>
      <c r="J2963" s="49" t="s">
        <v>5574</v>
      </c>
      <c r="K2963" s="48">
        <v>487</v>
      </c>
      <c r="L2963" s="48" t="s">
        <v>10775</v>
      </c>
      <c r="M2963" s="49" t="s">
        <v>9369</v>
      </c>
      <c r="N2963" s="49"/>
      <c r="O2963" s="50" t="s">
        <v>4406</v>
      </c>
      <c r="P2963" s="50" t="s">
        <v>5464</v>
      </c>
    </row>
    <row r="2964" spans="1:16" ht="13.5" thickBot="1" x14ac:dyDescent="0.25">
      <c r="A2964" s="15" t="str">
        <f t="shared" si="276"/>
        <v> AOEB 1 </v>
      </c>
      <c r="B2964" s="21" t="str">
        <f t="shared" si="277"/>
        <v>I</v>
      </c>
      <c r="C2964" s="15">
        <f t="shared" si="278"/>
        <v>43784.784</v>
      </c>
      <c r="D2964" s="19" t="str">
        <f t="shared" si="279"/>
        <v>vis</v>
      </c>
      <c r="E2964" s="47" t="e">
        <f>VLOOKUP(C2964,Active!C$21:E$693,3,FALSE)</f>
        <v>#N/A</v>
      </c>
      <c r="F2964" s="21" t="s">
        <v>9287</v>
      </c>
      <c r="G2964" s="19" t="str">
        <f t="shared" si="280"/>
        <v>43784.784</v>
      </c>
      <c r="H2964" s="15">
        <f t="shared" si="281"/>
        <v>489</v>
      </c>
      <c r="I2964" s="48" t="s">
        <v>5575</v>
      </c>
      <c r="J2964" s="49" t="s">
        <v>5576</v>
      </c>
      <c r="K2964" s="48">
        <v>489</v>
      </c>
      <c r="L2964" s="48" t="s">
        <v>10685</v>
      </c>
      <c r="M2964" s="49" t="s">
        <v>9369</v>
      </c>
      <c r="N2964" s="49"/>
      <c r="O2964" s="50" t="s">
        <v>11401</v>
      </c>
      <c r="P2964" s="50" t="s">
        <v>7439</v>
      </c>
    </row>
    <row r="2965" spans="1:16" ht="13.5" thickBot="1" x14ac:dyDescent="0.25">
      <c r="A2965" s="15" t="str">
        <f t="shared" si="276"/>
        <v> BBS 40 </v>
      </c>
      <c r="B2965" s="21" t="str">
        <f t="shared" si="277"/>
        <v>I</v>
      </c>
      <c r="C2965" s="15">
        <f t="shared" si="278"/>
        <v>43788.366000000002</v>
      </c>
      <c r="D2965" s="19" t="str">
        <f t="shared" si="279"/>
        <v>vis</v>
      </c>
      <c r="E2965" s="47" t="e">
        <f>VLOOKUP(C2965,Active!C$21:E$693,3,FALSE)</f>
        <v>#N/A</v>
      </c>
      <c r="F2965" s="21" t="s">
        <v>9287</v>
      </c>
      <c r="G2965" s="19" t="str">
        <f t="shared" si="280"/>
        <v>43788.366</v>
      </c>
      <c r="H2965" s="15">
        <f t="shared" si="281"/>
        <v>492</v>
      </c>
      <c r="I2965" s="48" t="s">
        <v>5577</v>
      </c>
      <c r="J2965" s="49" t="s">
        <v>5578</v>
      </c>
      <c r="K2965" s="48">
        <v>492</v>
      </c>
      <c r="L2965" s="48" t="s">
        <v>7644</v>
      </c>
      <c r="M2965" s="49" t="s">
        <v>9369</v>
      </c>
      <c r="N2965" s="49"/>
      <c r="O2965" s="50" t="s">
        <v>5066</v>
      </c>
      <c r="P2965" s="50" t="s">
        <v>5560</v>
      </c>
    </row>
    <row r="2966" spans="1:16" ht="13.5" thickBot="1" x14ac:dyDescent="0.25">
      <c r="A2966" s="15" t="str">
        <f t="shared" si="276"/>
        <v> VSSC 58.14 </v>
      </c>
      <c r="B2966" s="21" t="str">
        <f t="shared" si="277"/>
        <v>I</v>
      </c>
      <c r="C2966" s="15">
        <f t="shared" si="278"/>
        <v>43788.37</v>
      </c>
      <c r="D2966" s="19" t="str">
        <f t="shared" si="279"/>
        <v>vis</v>
      </c>
      <c r="E2966" s="47" t="e">
        <f>VLOOKUP(C2966,Active!C$21:E$693,3,FALSE)</f>
        <v>#N/A</v>
      </c>
      <c r="F2966" s="21" t="s">
        <v>9287</v>
      </c>
      <c r="G2966" s="19" t="str">
        <f t="shared" si="280"/>
        <v>43788.370</v>
      </c>
      <c r="H2966" s="15">
        <f t="shared" si="281"/>
        <v>492</v>
      </c>
      <c r="I2966" s="48" t="s">
        <v>5579</v>
      </c>
      <c r="J2966" s="49" t="s">
        <v>5580</v>
      </c>
      <c r="K2966" s="48">
        <v>492</v>
      </c>
      <c r="L2966" s="48" t="s">
        <v>10685</v>
      </c>
      <c r="M2966" s="49" t="s">
        <v>9369</v>
      </c>
      <c r="N2966" s="49"/>
      <c r="O2966" s="50" t="s">
        <v>5581</v>
      </c>
      <c r="P2966" s="50" t="s">
        <v>8134</v>
      </c>
    </row>
    <row r="2967" spans="1:16" ht="13.5" thickBot="1" x14ac:dyDescent="0.25">
      <c r="A2967" s="15" t="str">
        <f t="shared" si="276"/>
        <v> BBS 39 </v>
      </c>
      <c r="B2967" s="21" t="str">
        <f t="shared" si="277"/>
        <v>I</v>
      </c>
      <c r="C2967" s="15">
        <f t="shared" si="278"/>
        <v>43788.372000000003</v>
      </c>
      <c r="D2967" s="19" t="str">
        <f t="shared" si="279"/>
        <v>vis</v>
      </c>
      <c r="E2967" s="47" t="e">
        <f>VLOOKUP(C2967,Active!C$21:E$693,3,FALSE)</f>
        <v>#N/A</v>
      </c>
      <c r="F2967" s="21" t="s">
        <v>9287</v>
      </c>
      <c r="G2967" s="19" t="str">
        <f t="shared" si="280"/>
        <v>43788.372</v>
      </c>
      <c r="H2967" s="15">
        <f t="shared" si="281"/>
        <v>492</v>
      </c>
      <c r="I2967" s="48" t="s">
        <v>5582</v>
      </c>
      <c r="J2967" s="49" t="s">
        <v>5583</v>
      </c>
      <c r="K2967" s="48">
        <v>492</v>
      </c>
      <c r="L2967" s="48" t="s">
        <v>10742</v>
      </c>
      <c r="M2967" s="49" t="s">
        <v>9369</v>
      </c>
      <c r="N2967" s="49"/>
      <c r="O2967" s="50" t="s">
        <v>4777</v>
      </c>
      <c r="P2967" s="50" t="s">
        <v>5464</v>
      </c>
    </row>
    <row r="2968" spans="1:16" ht="13.5" thickBot="1" x14ac:dyDescent="0.25">
      <c r="A2968" s="15" t="str">
        <f t="shared" si="276"/>
        <v>IBVS 1631 </v>
      </c>
      <c r="B2968" s="21" t="str">
        <f t="shared" si="277"/>
        <v>I</v>
      </c>
      <c r="C2968" s="15">
        <f t="shared" si="278"/>
        <v>43790.758199999997</v>
      </c>
      <c r="D2968" s="19" t="str">
        <f t="shared" si="279"/>
        <v>vis</v>
      </c>
      <c r="E2968" s="47" t="e">
        <f>VLOOKUP(C2968,Active!C$21:E$693,3,FALSE)</f>
        <v>#N/A</v>
      </c>
      <c r="F2968" s="21" t="s">
        <v>9287</v>
      </c>
      <c r="G2968" s="19" t="str">
        <f t="shared" si="280"/>
        <v>43790.7582</v>
      </c>
      <c r="H2968" s="15">
        <f t="shared" si="281"/>
        <v>494</v>
      </c>
      <c r="I2968" s="48" t="s">
        <v>5584</v>
      </c>
      <c r="J2968" s="49" t="s">
        <v>5585</v>
      </c>
      <c r="K2968" s="48">
        <v>494</v>
      </c>
      <c r="L2968" s="48" t="s">
        <v>5586</v>
      </c>
      <c r="M2968" s="49" t="s">
        <v>10601</v>
      </c>
      <c r="N2968" s="49" t="s">
        <v>10602</v>
      </c>
      <c r="O2968" s="50" t="s">
        <v>3603</v>
      </c>
      <c r="P2968" s="51" t="s">
        <v>5491</v>
      </c>
    </row>
    <row r="2969" spans="1:16" ht="13.5" thickBot="1" x14ac:dyDescent="0.25">
      <c r="A2969" s="15" t="str">
        <f t="shared" si="276"/>
        <v> MVS 8.136 </v>
      </c>
      <c r="B2969" s="21" t="str">
        <f t="shared" si="277"/>
        <v>I</v>
      </c>
      <c r="C2969" s="15">
        <f t="shared" si="278"/>
        <v>43794.341999999997</v>
      </c>
      <c r="D2969" s="19" t="str">
        <f t="shared" si="279"/>
        <v>vis</v>
      </c>
      <c r="E2969" s="47" t="e">
        <f>VLOOKUP(C2969,Active!C$21:E$693,3,FALSE)</f>
        <v>#N/A</v>
      </c>
      <c r="F2969" s="21" t="s">
        <v>9287</v>
      </c>
      <c r="G2969" s="19" t="str">
        <f t="shared" si="280"/>
        <v>43794.342</v>
      </c>
      <c r="H2969" s="15">
        <f t="shared" si="281"/>
        <v>497</v>
      </c>
      <c r="I2969" s="48" t="s">
        <v>5587</v>
      </c>
      <c r="J2969" s="49" t="s">
        <v>5588</v>
      </c>
      <c r="K2969" s="48">
        <v>497</v>
      </c>
      <c r="L2969" s="48" t="s">
        <v>7644</v>
      </c>
      <c r="M2969" s="49" t="s">
        <v>9369</v>
      </c>
      <c r="N2969" s="49"/>
      <c r="O2969" s="50" t="s">
        <v>5589</v>
      </c>
      <c r="P2969" s="50" t="s">
        <v>2032</v>
      </c>
    </row>
    <row r="2970" spans="1:16" ht="13.5" thickBot="1" x14ac:dyDescent="0.25">
      <c r="A2970" s="15" t="str">
        <f t="shared" si="276"/>
        <v> BBS 39 </v>
      </c>
      <c r="B2970" s="21" t="str">
        <f t="shared" si="277"/>
        <v>I</v>
      </c>
      <c r="C2970" s="15">
        <f t="shared" si="278"/>
        <v>43794.349000000002</v>
      </c>
      <c r="D2970" s="19" t="str">
        <f t="shared" si="279"/>
        <v>vis</v>
      </c>
      <c r="E2970" s="47" t="e">
        <f>VLOOKUP(C2970,Active!C$21:E$693,3,FALSE)</f>
        <v>#N/A</v>
      </c>
      <c r="F2970" s="21" t="s">
        <v>9287</v>
      </c>
      <c r="G2970" s="19" t="str">
        <f t="shared" si="280"/>
        <v>43794.349</v>
      </c>
      <c r="H2970" s="15">
        <f t="shared" si="281"/>
        <v>497</v>
      </c>
      <c r="I2970" s="48" t="s">
        <v>5590</v>
      </c>
      <c r="J2970" s="49" t="s">
        <v>5591</v>
      </c>
      <c r="K2970" s="48">
        <v>497</v>
      </c>
      <c r="L2970" s="48" t="s">
        <v>10688</v>
      </c>
      <c r="M2970" s="49" t="s">
        <v>9369</v>
      </c>
      <c r="N2970" s="49"/>
      <c r="O2970" s="50" t="s">
        <v>4777</v>
      </c>
      <c r="P2970" s="50" t="s">
        <v>5464</v>
      </c>
    </row>
    <row r="2971" spans="1:16" ht="13.5" thickBot="1" x14ac:dyDescent="0.25">
      <c r="A2971" s="15" t="str">
        <f t="shared" si="276"/>
        <v> MVS 9.80 </v>
      </c>
      <c r="B2971" s="21" t="str">
        <f t="shared" si="277"/>
        <v>I</v>
      </c>
      <c r="C2971" s="15">
        <f t="shared" si="278"/>
        <v>43794.36</v>
      </c>
      <c r="D2971" s="19" t="str">
        <f t="shared" si="279"/>
        <v>vis</v>
      </c>
      <c r="E2971" s="47" t="e">
        <f>VLOOKUP(C2971,Active!C$21:E$693,3,FALSE)</f>
        <v>#N/A</v>
      </c>
      <c r="F2971" s="21" t="s">
        <v>9287</v>
      </c>
      <c r="G2971" s="19" t="str">
        <f t="shared" si="280"/>
        <v>43794.360</v>
      </c>
      <c r="H2971" s="15">
        <f t="shared" si="281"/>
        <v>497</v>
      </c>
      <c r="I2971" s="48" t="s">
        <v>5592</v>
      </c>
      <c r="J2971" s="49" t="s">
        <v>5593</v>
      </c>
      <c r="K2971" s="48">
        <v>497</v>
      </c>
      <c r="L2971" s="48" t="s">
        <v>7613</v>
      </c>
      <c r="M2971" s="49" t="s">
        <v>9369</v>
      </c>
      <c r="N2971" s="49"/>
      <c r="O2971" s="50" t="s">
        <v>1866</v>
      </c>
      <c r="P2971" s="50" t="s">
        <v>5439</v>
      </c>
    </row>
    <row r="2972" spans="1:16" ht="13.5" thickBot="1" x14ac:dyDescent="0.25">
      <c r="A2972" s="15" t="str">
        <f t="shared" si="276"/>
        <v>IBVS 1840 </v>
      </c>
      <c r="B2972" s="21" t="str">
        <f t="shared" si="277"/>
        <v>I</v>
      </c>
      <c r="C2972" s="15">
        <f t="shared" si="278"/>
        <v>43796.734900000003</v>
      </c>
      <c r="D2972" s="19" t="str">
        <f t="shared" si="279"/>
        <v>vis</v>
      </c>
      <c r="E2972" s="47" t="e">
        <f>VLOOKUP(C2972,Active!C$21:E$693,3,FALSE)</f>
        <v>#N/A</v>
      </c>
      <c r="F2972" s="21" t="s">
        <v>9287</v>
      </c>
      <c r="G2972" s="19" t="str">
        <f t="shared" si="280"/>
        <v>43796.7349</v>
      </c>
      <c r="H2972" s="15">
        <f t="shared" si="281"/>
        <v>499</v>
      </c>
      <c r="I2972" s="48" t="s">
        <v>5594</v>
      </c>
      <c r="J2972" s="49" t="s">
        <v>5595</v>
      </c>
      <c r="K2972" s="48">
        <v>499</v>
      </c>
      <c r="L2972" s="48" t="s">
        <v>8458</v>
      </c>
      <c r="M2972" s="49" t="s">
        <v>10601</v>
      </c>
      <c r="N2972" s="49" t="s">
        <v>10602</v>
      </c>
      <c r="O2972" s="50" t="s">
        <v>5525</v>
      </c>
      <c r="P2972" s="51" t="s">
        <v>5526</v>
      </c>
    </row>
    <row r="2973" spans="1:16" ht="13.5" thickBot="1" x14ac:dyDescent="0.25">
      <c r="A2973" s="15" t="str">
        <f t="shared" si="276"/>
        <v>IBVS 1631 </v>
      </c>
      <c r="B2973" s="21" t="str">
        <f t="shared" si="277"/>
        <v>I</v>
      </c>
      <c r="C2973" s="15">
        <f t="shared" si="278"/>
        <v>43796.735200000003</v>
      </c>
      <c r="D2973" s="19" t="str">
        <f t="shared" si="279"/>
        <v>vis</v>
      </c>
      <c r="E2973" s="47" t="e">
        <f>VLOOKUP(C2973,Active!C$21:E$693,3,FALSE)</f>
        <v>#N/A</v>
      </c>
      <c r="F2973" s="21" t="s">
        <v>9287</v>
      </c>
      <c r="G2973" s="19" t="str">
        <f t="shared" si="280"/>
        <v>43796.7352</v>
      </c>
      <c r="H2973" s="15">
        <f t="shared" si="281"/>
        <v>499</v>
      </c>
      <c r="I2973" s="48" t="s">
        <v>5596</v>
      </c>
      <c r="J2973" s="49" t="s">
        <v>5595</v>
      </c>
      <c r="K2973" s="48">
        <v>499</v>
      </c>
      <c r="L2973" s="48" t="s">
        <v>5959</v>
      </c>
      <c r="M2973" s="49" t="s">
        <v>10601</v>
      </c>
      <c r="N2973" s="49" t="s">
        <v>10602</v>
      </c>
      <c r="O2973" s="50" t="s">
        <v>3603</v>
      </c>
      <c r="P2973" s="51" t="s">
        <v>5491</v>
      </c>
    </row>
    <row r="2974" spans="1:16" ht="13.5" thickBot="1" x14ac:dyDescent="0.25">
      <c r="A2974" s="15" t="str">
        <f t="shared" si="276"/>
        <v>IBVS 1631 </v>
      </c>
      <c r="B2974" s="21" t="str">
        <f t="shared" si="277"/>
        <v>I</v>
      </c>
      <c r="C2974" s="15">
        <f t="shared" si="278"/>
        <v>43803.907099999997</v>
      </c>
      <c r="D2974" s="19" t="str">
        <f t="shared" si="279"/>
        <v>vis</v>
      </c>
      <c r="E2974" s="47" t="e">
        <f>VLOOKUP(C2974,Active!C$21:E$693,3,FALSE)</f>
        <v>#N/A</v>
      </c>
      <c r="F2974" s="21" t="s">
        <v>9287</v>
      </c>
      <c r="G2974" s="19" t="str">
        <f t="shared" si="280"/>
        <v>43803.9071</v>
      </c>
      <c r="H2974" s="15">
        <f t="shared" si="281"/>
        <v>505</v>
      </c>
      <c r="I2974" s="48" t="s">
        <v>5597</v>
      </c>
      <c r="J2974" s="49" t="s">
        <v>5598</v>
      </c>
      <c r="K2974" s="48">
        <v>505</v>
      </c>
      <c r="L2974" s="48" t="s">
        <v>7631</v>
      </c>
      <c r="M2974" s="49" t="s">
        <v>10601</v>
      </c>
      <c r="N2974" s="49" t="s">
        <v>10602</v>
      </c>
      <c r="O2974" s="50" t="s">
        <v>3603</v>
      </c>
      <c r="P2974" s="51" t="s">
        <v>5491</v>
      </c>
    </row>
    <row r="2975" spans="1:16" ht="13.5" thickBot="1" x14ac:dyDescent="0.25">
      <c r="A2975" s="15" t="str">
        <f t="shared" si="276"/>
        <v> BBS 39 </v>
      </c>
      <c r="B2975" s="21" t="str">
        <f t="shared" si="277"/>
        <v>I</v>
      </c>
      <c r="C2975" s="15">
        <f t="shared" si="278"/>
        <v>43806.296000000002</v>
      </c>
      <c r="D2975" s="19" t="str">
        <f t="shared" si="279"/>
        <v>vis</v>
      </c>
      <c r="E2975" s="47" t="e">
        <f>VLOOKUP(C2975,Active!C$21:E$693,3,FALSE)</f>
        <v>#N/A</v>
      </c>
      <c r="F2975" s="21" t="s">
        <v>9287</v>
      </c>
      <c r="G2975" s="19" t="str">
        <f t="shared" si="280"/>
        <v>43806.296</v>
      </c>
      <c r="H2975" s="15">
        <f t="shared" si="281"/>
        <v>507</v>
      </c>
      <c r="I2975" s="48" t="s">
        <v>5599</v>
      </c>
      <c r="J2975" s="49" t="s">
        <v>5600</v>
      </c>
      <c r="K2975" s="48">
        <v>507</v>
      </c>
      <c r="L2975" s="48" t="s">
        <v>10639</v>
      </c>
      <c r="M2975" s="49" t="s">
        <v>9369</v>
      </c>
      <c r="N2975" s="49"/>
      <c r="O2975" s="50" t="s">
        <v>5866</v>
      </c>
      <c r="P2975" s="50" t="s">
        <v>5464</v>
      </c>
    </row>
    <row r="2976" spans="1:16" ht="13.5" thickBot="1" x14ac:dyDescent="0.25">
      <c r="A2976" s="15" t="str">
        <f t="shared" si="276"/>
        <v> ALGL 28 </v>
      </c>
      <c r="B2976" s="21" t="str">
        <f t="shared" si="277"/>
        <v>I</v>
      </c>
      <c r="C2976" s="15">
        <f t="shared" si="278"/>
        <v>43806.296000000002</v>
      </c>
      <c r="D2976" s="19" t="str">
        <f t="shared" si="279"/>
        <v>vis</v>
      </c>
      <c r="E2976" s="47" t="e">
        <f>VLOOKUP(C2976,Active!C$21:E$693,3,FALSE)</f>
        <v>#N/A</v>
      </c>
      <c r="F2976" s="21" t="s">
        <v>9287</v>
      </c>
      <c r="G2976" s="19" t="str">
        <f t="shared" si="280"/>
        <v>43806.296</v>
      </c>
      <c r="H2976" s="15">
        <f t="shared" si="281"/>
        <v>507</v>
      </c>
      <c r="I2976" s="48" t="s">
        <v>5599</v>
      </c>
      <c r="J2976" s="49" t="s">
        <v>5600</v>
      </c>
      <c r="K2976" s="48">
        <v>507</v>
      </c>
      <c r="L2976" s="48" t="s">
        <v>10639</v>
      </c>
      <c r="M2976" s="49" t="s">
        <v>9369</v>
      </c>
      <c r="N2976" s="49"/>
      <c r="O2976" s="50" t="s">
        <v>1989</v>
      </c>
      <c r="P2976" s="50" t="s">
        <v>4870</v>
      </c>
    </row>
    <row r="2977" spans="1:16" ht="13.5" thickBot="1" x14ac:dyDescent="0.25">
      <c r="A2977" s="15" t="str">
        <f t="shared" si="276"/>
        <v> MVS 8.136 </v>
      </c>
      <c r="B2977" s="21" t="str">
        <f t="shared" si="277"/>
        <v>I</v>
      </c>
      <c r="C2977" s="15">
        <f t="shared" si="278"/>
        <v>43806.298000000003</v>
      </c>
      <c r="D2977" s="19" t="str">
        <f t="shared" si="279"/>
        <v>vis</v>
      </c>
      <c r="E2977" s="47" t="e">
        <f>VLOOKUP(C2977,Active!C$21:E$693,3,FALSE)</f>
        <v>#N/A</v>
      </c>
      <c r="F2977" s="21" t="s">
        <v>9287</v>
      </c>
      <c r="G2977" s="19" t="str">
        <f t="shared" si="280"/>
        <v>43806.298</v>
      </c>
      <c r="H2977" s="15">
        <f t="shared" si="281"/>
        <v>507</v>
      </c>
      <c r="I2977" s="48" t="s">
        <v>5601</v>
      </c>
      <c r="J2977" s="49" t="s">
        <v>5602</v>
      </c>
      <c r="K2977" s="48">
        <v>507</v>
      </c>
      <c r="L2977" s="48" t="s">
        <v>10615</v>
      </c>
      <c r="M2977" s="49" t="s">
        <v>9369</v>
      </c>
      <c r="N2977" s="49"/>
      <c r="O2977" s="50" t="s">
        <v>5589</v>
      </c>
      <c r="P2977" s="50" t="s">
        <v>2032</v>
      </c>
    </row>
    <row r="2978" spans="1:16" ht="13.5" thickBot="1" x14ac:dyDescent="0.25">
      <c r="A2978" s="15" t="str">
        <f t="shared" si="276"/>
        <v> BBS 40 </v>
      </c>
      <c r="B2978" s="21" t="str">
        <f t="shared" si="277"/>
        <v>I</v>
      </c>
      <c r="C2978" s="15">
        <f t="shared" si="278"/>
        <v>43806.305999999997</v>
      </c>
      <c r="D2978" s="19" t="str">
        <f t="shared" si="279"/>
        <v>vis</v>
      </c>
      <c r="E2978" s="47" t="e">
        <f>VLOOKUP(C2978,Active!C$21:E$693,3,FALSE)</f>
        <v>#N/A</v>
      </c>
      <c r="F2978" s="21" t="s">
        <v>9287</v>
      </c>
      <c r="G2978" s="19" t="str">
        <f t="shared" si="280"/>
        <v>43806.306</v>
      </c>
      <c r="H2978" s="15">
        <f t="shared" si="281"/>
        <v>507</v>
      </c>
      <c r="I2978" s="48" t="s">
        <v>5603</v>
      </c>
      <c r="J2978" s="49" t="s">
        <v>5604</v>
      </c>
      <c r="K2978" s="48">
        <v>507</v>
      </c>
      <c r="L2978" s="48" t="s">
        <v>10760</v>
      </c>
      <c r="M2978" s="49" t="s">
        <v>9369</v>
      </c>
      <c r="N2978" s="49"/>
      <c r="O2978" s="50" t="s">
        <v>5605</v>
      </c>
      <c r="P2978" s="50" t="s">
        <v>5560</v>
      </c>
    </row>
    <row r="2979" spans="1:16" ht="13.5" thickBot="1" x14ac:dyDescent="0.25">
      <c r="A2979" s="15" t="str">
        <f t="shared" si="276"/>
        <v> BBS 40 </v>
      </c>
      <c r="B2979" s="21" t="str">
        <f t="shared" si="277"/>
        <v>I</v>
      </c>
      <c r="C2979" s="15">
        <f t="shared" si="278"/>
        <v>43812.277000000002</v>
      </c>
      <c r="D2979" s="19" t="str">
        <f t="shared" si="279"/>
        <v>vis</v>
      </c>
      <c r="E2979" s="47" t="e">
        <f>VLOOKUP(C2979,Active!C$21:E$693,3,FALSE)</f>
        <v>#N/A</v>
      </c>
      <c r="F2979" s="21" t="s">
        <v>9287</v>
      </c>
      <c r="G2979" s="19" t="str">
        <f t="shared" si="280"/>
        <v>43812.277</v>
      </c>
      <c r="H2979" s="15">
        <f t="shared" si="281"/>
        <v>512</v>
      </c>
      <c r="I2979" s="48" t="s">
        <v>5606</v>
      </c>
      <c r="J2979" s="49" t="s">
        <v>5607</v>
      </c>
      <c r="K2979" s="48">
        <v>512</v>
      </c>
      <c r="L2979" s="48" t="s">
        <v>10742</v>
      </c>
      <c r="M2979" s="49" t="s">
        <v>9369</v>
      </c>
      <c r="N2979" s="49"/>
      <c r="O2979" s="50" t="s">
        <v>4777</v>
      </c>
      <c r="P2979" s="50" t="s">
        <v>5560</v>
      </c>
    </row>
    <row r="2980" spans="1:16" ht="13.5" thickBot="1" x14ac:dyDescent="0.25">
      <c r="A2980" s="15" t="str">
        <f t="shared" si="276"/>
        <v> BBS 40 </v>
      </c>
      <c r="B2980" s="21" t="str">
        <f t="shared" si="277"/>
        <v>I</v>
      </c>
      <c r="C2980" s="15">
        <f t="shared" si="278"/>
        <v>43812.281000000003</v>
      </c>
      <c r="D2980" s="19" t="str">
        <f t="shared" si="279"/>
        <v>vis</v>
      </c>
      <c r="E2980" s="47" t="e">
        <f>VLOOKUP(C2980,Active!C$21:E$693,3,FALSE)</f>
        <v>#N/A</v>
      </c>
      <c r="F2980" s="21" t="s">
        <v>9287</v>
      </c>
      <c r="G2980" s="19" t="str">
        <f t="shared" si="280"/>
        <v>43812.281</v>
      </c>
      <c r="H2980" s="15">
        <f t="shared" si="281"/>
        <v>512</v>
      </c>
      <c r="I2980" s="48" t="s">
        <v>5608</v>
      </c>
      <c r="J2980" s="49" t="s">
        <v>5609</v>
      </c>
      <c r="K2980" s="48">
        <v>512</v>
      </c>
      <c r="L2980" s="48" t="s">
        <v>10699</v>
      </c>
      <c r="M2980" s="49" t="s">
        <v>9369</v>
      </c>
      <c r="N2980" s="49"/>
      <c r="O2980" s="50" t="s">
        <v>5036</v>
      </c>
      <c r="P2980" s="50" t="s">
        <v>5560</v>
      </c>
    </row>
    <row r="2981" spans="1:16" ht="13.5" thickBot="1" x14ac:dyDescent="0.25">
      <c r="A2981" s="15" t="str">
        <f t="shared" si="276"/>
        <v> BBS 41 </v>
      </c>
      <c r="B2981" s="21" t="str">
        <f t="shared" si="277"/>
        <v>I</v>
      </c>
      <c r="C2981" s="15">
        <f t="shared" si="278"/>
        <v>43812.283000000003</v>
      </c>
      <c r="D2981" s="19" t="str">
        <f t="shared" si="279"/>
        <v>vis</v>
      </c>
      <c r="E2981" s="47" t="e">
        <f>VLOOKUP(C2981,Active!C$21:E$693,3,FALSE)</f>
        <v>#N/A</v>
      </c>
      <c r="F2981" s="21" t="s">
        <v>9287</v>
      </c>
      <c r="G2981" s="19" t="str">
        <f t="shared" si="280"/>
        <v>43812.283</v>
      </c>
      <c r="H2981" s="15">
        <f t="shared" si="281"/>
        <v>512</v>
      </c>
      <c r="I2981" s="48" t="s">
        <v>5610</v>
      </c>
      <c r="J2981" s="49" t="s">
        <v>5611</v>
      </c>
      <c r="K2981" s="48">
        <v>512</v>
      </c>
      <c r="L2981" s="48" t="s">
        <v>10723</v>
      </c>
      <c r="M2981" s="49" t="s">
        <v>9369</v>
      </c>
      <c r="N2981" s="49"/>
      <c r="O2981" s="50" t="s">
        <v>5156</v>
      </c>
      <c r="P2981" s="50" t="s">
        <v>2054</v>
      </c>
    </row>
    <row r="2982" spans="1:16" ht="13.5" thickBot="1" x14ac:dyDescent="0.25">
      <c r="A2982" s="15" t="str">
        <f t="shared" si="276"/>
        <v> BBS 40 </v>
      </c>
      <c r="B2982" s="21" t="str">
        <f t="shared" si="277"/>
        <v>I</v>
      </c>
      <c r="C2982" s="15">
        <f t="shared" si="278"/>
        <v>43812.284</v>
      </c>
      <c r="D2982" s="19" t="str">
        <f t="shared" si="279"/>
        <v>vis</v>
      </c>
      <c r="E2982" s="47" t="e">
        <f>VLOOKUP(C2982,Active!C$21:E$693,3,FALSE)</f>
        <v>#N/A</v>
      </c>
      <c r="F2982" s="21" t="s">
        <v>9287</v>
      </c>
      <c r="G2982" s="19" t="str">
        <f t="shared" si="280"/>
        <v>43812.284</v>
      </c>
      <c r="H2982" s="15">
        <f t="shared" si="281"/>
        <v>512</v>
      </c>
      <c r="I2982" s="48" t="s">
        <v>5612</v>
      </c>
      <c r="J2982" s="49" t="s">
        <v>5613</v>
      </c>
      <c r="K2982" s="48">
        <v>512</v>
      </c>
      <c r="L2982" s="48" t="s">
        <v>10843</v>
      </c>
      <c r="M2982" s="49" t="s">
        <v>9369</v>
      </c>
      <c r="N2982" s="49"/>
      <c r="O2982" s="50" t="s">
        <v>1957</v>
      </c>
      <c r="P2982" s="50" t="s">
        <v>5560</v>
      </c>
    </row>
    <row r="2983" spans="1:16" ht="13.5" thickBot="1" x14ac:dyDescent="0.25">
      <c r="A2983" s="15" t="str">
        <f t="shared" si="276"/>
        <v> BBS 40 </v>
      </c>
      <c r="B2983" s="21" t="str">
        <f t="shared" si="277"/>
        <v>I</v>
      </c>
      <c r="C2983" s="15">
        <f t="shared" si="278"/>
        <v>43812.286</v>
      </c>
      <c r="D2983" s="19" t="str">
        <f t="shared" si="279"/>
        <v>vis</v>
      </c>
      <c r="E2983" s="47" t="e">
        <f>VLOOKUP(C2983,Active!C$21:E$693,3,FALSE)</f>
        <v>#N/A</v>
      </c>
      <c r="F2983" s="21" t="s">
        <v>9287</v>
      </c>
      <c r="G2983" s="19" t="str">
        <f t="shared" si="280"/>
        <v>43812.286</v>
      </c>
      <c r="H2983" s="15">
        <f t="shared" si="281"/>
        <v>512</v>
      </c>
      <c r="I2983" s="48" t="s">
        <v>5614</v>
      </c>
      <c r="J2983" s="49" t="s">
        <v>5615</v>
      </c>
      <c r="K2983" s="48">
        <v>512</v>
      </c>
      <c r="L2983" s="48" t="s">
        <v>10846</v>
      </c>
      <c r="M2983" s="49" t="s">
        <v>9369</v>
      </c>
      <c r="N2983" s="49"/>
      <c r="O2983" s="50" t="s">
        <v>5605</v>
      </c>
      <c r="P2983" s="50" t="s">
        <v>5560</v>
      </c>
    </row>
    <row r="2984" spans="1:16" ht="13.5" thickBot="1" x14ac:dyDescent="0.25">
      <c r="A2984" s="15" t="str">
        <f t="shared" si="276"/>
        <v> BBS 40 </v>
      </c>
      <c r="B2984" s="21" t="str">
        <f t="shared" si="277"/>
        <v>I</v>
      </c>
      <c r="C2984" s="15">
        <f t="shared" si="278"/>
        <v>43818.256000000001</v>
      </c>
      <c r="D2984" s="19" t="str">
        <f t="shared" si="279"/>
        <v>vis</v>
      </c>
      <c r="E2984" s="47" t="e">
        <f>VLOOKUP(C2984,Active!C$21:E$693,3,FALSE)</f>
        <v>#N/A</v>
      </c>
      <c r="F2984" s="21" t="s">
        <v>9287</v>
      </c>
      <c r="G2984" s="19" t="str">
        <f t="shared" si="280"/>
        <v>43818.256</v>
      </c>
      <c r="H2984" s="15">
        <f t="shared" si="281"/>
        <v>517</v>
      </c>
      <c r="I2984" s="48" t="s">
        <v>5616</v>
      </c>
      <c r="J2984" s="49" t="s">
        <v>5617</v>
      </c>
      <c r="K2984" s="48">
        <v>517</v>
      </c>
      <c r="L2984" s="48" t="s">
        <v>10710</v>
      </c>
      <c r="M2984" s="49" t="s">
        <v>9369</v>
      </c>
      <c r="N2984" s="49"/>
      <c r="O2984" s="50" t="s">
        <v>1957</v>
      </c>
      <c r="P2984" s="50" t="s">
        <v>5560</v>
      </c>
    </row>
    <row r="2985" spans="1:16" ht="13.5" thickBot="1" x14ac:dyDescent="0.25">
      <c r="A2985" s="15" t="str">
        <f t="shared" si="276"/>
        <v> BBS 41 </v>
      </c>
      <c r="B2985" s="21" t="str">
        <f t="shared" si="277"/>
        <v>I</v>
      </c>
      <c r="C2985" s="15">
        <f t="shared" si="278"/>
        <v>43819.442999999999</v>
      </c>
      <c r="D2985" s="19" t="str">
        <f t="shared" si="279"/>
        <v>vis</v>
      </c>
      <c r="E2985" s="47" t="e">
        <f>VLOOKUP(C2985,Active!C$21:E$693,3,FALSE)</f>
        <v>#N/A</v>
      </c>
      <c r="F2985" s="21" t="s">
        <v>9287</v>
      </c>
      <c r="G2985" s="19" t="str">
        <f t="shared" si="280"/>
        <v>43819.443</v>
      </c>
      <c r="H2985" s="15">
        <f t="shared" si="281"/>
        <v>518</v>
      </c>
      <c r="I2985" s="48" t="s">
        <v>5618</v>
      </c>
      <c r="J2985" s="49" t="s">
        <v>5619</v>
      </c>
      <c r="K2985" s="48">
        <v>518</v>
      </c>
      <c r="L2985" s="48" t="s">
        <v>10639</v>
      </c>
      <c r="M2985" s="49" t="s">
        <v>9369</v>
      </c>
      <c r="N2985" s="49"/>
      <c r="O2985" s="50" t="s">
        <v>5112</v>
      </c>
      <c r="P2985" s="50" t="s">
        <v>2054</v>
      </c>
    </row>
    <row r="2986" spans="1:16" ht="13.5" thickBot="1" x14ac:dyDescent="0.25">
      <c r="A2986" s="15" t="str">
        <f t="shared" si="276"/>
        <v> BBS 41 </v>
      </c>
      <c r="B2986" s="21" t="str">
        <f t="shared" si="277"/>
        <v>I</v>
      </c>
      <c r="C2986" s="15">
        <f t="shared" si="278"/>
        <v>43819.449000000001</v>
      </c>
      <c r="D2986" s="19" t="str">
        <f t="shared" si="279"/>
        <v>vis</v>
      </c>
      <c r="E2986" s="47" t="e">
        <f>VLOOKUP(C2986,Active!C$21:E$693,3,FALSE)</f>
        <v>#N/A</v>
      </c>
      <c r="F2986" s="21" t="s">
        <v>9287</v>
      </c>
      <c r="G2986" s="19" t="str">
        <f t="shared" si="280"/>
        <v>43819.449</v>
      </c>
      <c r="H2986" s="15">
        <f t="shared" si="281"/>
        <v>518</v>
      </c>
      <c r="I2986" s="48" t="s">
        <v>5620</v>
      </c>
      <c r="J2986" s="49" t="s">
        <v>5621</v>
      </c>
      <c r="K2986" s="48">
        <v>518</v>
      </c>
      <c r="L2986" s="48" t="s">
        <v>10688</v>
      </c>
      <c r="M2986" s="49" t="s">
        <v>9369</v>
      </c>
      <c r="N2986" s="49"/>
      <c r="O2986" s="50" t="s">
        <v>1880</v>
      </c>
      <c r="P2986" s="50" t="s">
        <v>2054</v>
      </c>
    </row>
    <row r="2987" spans="1:16" ht="13.5" thickBot="1" x14ac:dyDescent="0.25">
      <c r="A2987" s="15" t="str">
        <f t="shared" si="276"/>
        <v> VSSC 58.14 </v>
      </c>
      <c r="B2987" s="21" t="str">
        <f t="shared" si="277"/>
        <v>I</v>
      </c>
      <c r="C2987" s="15">
        <f t="shared" si="278"/>
        <v>43824.212</v>
      </c>
      <c r="D2987" s="19" t="str">
        <f t="shared" si="279"/>
        <v>vis</v>
      </c>
      <c r="E2987" s="47" t="e">
        <f>VLOOKUP(C2987,Active!C$21:E$693,3,FALSE)</f>
        <v>#N/A</v>
      </c>
      <c r="F2987" s="21" t="s">
        <v>9287</v>
      </c>
      <c r="G2987" s="19" t="str">
        <f t="shared" si="280"/>
        <v>43824.212</v>
      </c>
      <c r="H2987" s="15">
        <f t="shared" si="281"/>
        <v>522</v>
      </c>
      <c r="I2987" s="48" t="s">
        <v>5622</v>
      </c>
      <c r="J2987" s="49" t="s">
        <v>5623</v>
      </c>
      <c r="K2987" s="48">
        <v>522</v>
      </c>
      <c r="L2987" s="48" t="s">
        <v>10270</v>
      </c>
      <c r="M2987" s="49" t="s">
        <v>9369</v>
      </c>
      <c r="N2987" s="49"/>
      <c r="O2987" s="50" t="s">
        <v>3616</v>
      </c>
      <c r="P2987" s="50" t="s">
        <v>8134</v>
      </c>
    </row>
    <row r="2988" spans="1:16" ht="13.5" thickBot="1" x14ac:dyDescent="0.25">
      <c r="A2988" s="15" t="str">
        <f t="shared" si="276"/>
        <v> BBS 40 </v>
      </c>
      <c r="B2988" s="21" t="str">
        <f t="shared" si="277"/>
        <v>I</v>
      </c>
      <c r="C2988" s="15">
        <f t="shared" si="278"/>
        <v>43824.224000000002</v>
      </c>
      <c r="D2988" s="19" t="str">
        <f t="shared" si="279"/>
        <v>vis</v>
      </c>
      <c r="E2988" s="47" t="e">
        <f>VLOOKUP(C2988,Active!C$21:E$693,3,FALSE)</f>
        <v>#N/A</v>
      </c>
      <c r="F2988" s="21" t="s">
        <v>9287</v>
      </c>
      <c r="G2988" s="19" t="str">
        <f t="shared" si="280"/>
        <v>43824.224</v>
      </c>
      <c r="H2988" s="15">
        <f t="shared" si="281"/>
        <v>522</v>
      </c>
      <c r="I2988" s="48" t="s">
        <v>5624</v>
      </c>
      <c r="J2988" s="49" t="s">
        <v>5625</v>
      </c>
      <c r="K2988" s="48">
        <v>522</v>
      </c>
      <c r="L2988" s="48" t="s">
        <v>10639</v>
      </c>
      <c r="M2988" s="49" t="s">
        <v>9369</v>
      </c>
      <c r="N2988" s="49"/>
      <c r="O2988" s="50" t="s">
        <v>5866</v>
      </c>
      <c r="P2988" s="50" t="s">
        <v>5560</v>
      </c>
    </row>
    <row r="2989" spans="1:16" ht="13.5" thickBot="1" x14ac:dyDescent="0.25">
      <c r="A2989" s="15" t="str">
        <f t="shared" si="276"/>
        <v> BBS 40 </v>
      </c>
      <c r="B2989" s="21" t="str">
        <f t="shared" si="277"/>
        <v>I</v>
      </c>
      <c r="C2989" s="15">
        <f t="shared" si="278"/>
        <v>43824.232000000004</v>
      </c>
      <c r="D2989" s="19" t="str">
        <f t="shared" si="279"/>
        <v>vis</v>
      </c>
      <c r="E2989" s="47" t="e">
        <f>VLOOKUP(C2989,Active!C$21:E$693,3,FALSE)</f>
        <v>#N/A</v>
      </c>
      <c r="F2989" s="21" t="s">
        <v>9287</v>
      </c>
      <c r="G2989" s="19" t="str">
        <f t="shared" si="280"/>
        <v>43824.232</v>
      </c>
      <c r="H2989" s="15">
        <f t="shared" si="281"/>
        <v>522</v>
      </c>
      <c r="I2989" s="48" t="s">
        <v>5626</v>
      </c>
      <c r="J2989" s="49" t="s">
        <v>5627</v>
      </c>
      <c r="K2989" s="48">
        <v>522</v>
      </c>
      <c r="L2989" s="48" t="s">
        <v>10710</v>
      </c>
      <c r="M2989" s="49" t="s">
        <v>9369</v>
      </c>
      <c r="N2989" s="49"/>
      <c r="O2989" s="50" t="s">
        <v>4777</v>
      </c>
      <c r="P2989" s="50" t="s">
        <v>5560</v>
      </c>
    </row>
    <row r="2990" spans="1:16" ht="13.5" thickBot="1" x14ac:dyDescent="0.25">
      <c r="A2990" s="15" t="str">
        <f t="shared" si="276"/>
        <v> BBS 40 </v>
      </c>
      <c r="B2990" s="21" t="str">
        <f t="shared" si="277"/>
        <v>I</v>
      </c>
      <c r="C2990" s="15">
        <f t="shared" si="278"/>
        <v>43824.235000000001</v>
      </c>
      <c r="D2990" s="19" t="str">
        <f t="shared" si="279"/>
        <v>vis</v>
      </c>
      <c r="E2990" s="47" t="e">
        <f>VLOOKUP(C2990,Active!C$21:E$693,3,FALSE)</f>
        <v>#N/A</v>
      </c>
      <c r="F2990" s="21" t="s">
        <v>9287</v>
      </c>
      <c r="G2990" s="19" t="str">
        <f t="shared" si="280"/>
        <v>43824.235</v>
      </c>
      <c r="H2990" s="15">
        <f t="shared" si="281"/>
        <v>522</v>
      </c>
      <c r="I2990" s="48" t="s">
        <v>5628</v>
      </c>
      <c r="J2990" s="49" t="s">
        <v>5629</v>
      </c>
      <c r="K2990" s="48">
        <v>522</v>
      </c>
      <c r="L2990" s="48" t="s">
        <v>10723</v>
      </c>
      <c r="M2990" s="49" t="s">
        <v>9369</v>
      </c>
      <c r="N2990" s="49"/>
      <c r="O2990" s="50" t="s">
        <v>5605</v>
      </c>
      <c r="P2990" s="50" t="s">
        <v>5560</v>
      </c>
    </row>
    <row r="2991" spans="1:16" ht="13.5" thickBot="1" x14ac:dyDescent="0.25">
      <c r="A2991" s="15" t="str">
        <f t="shared" si="276"/>
        <v> BBS 41 </v>
      </c>
      <c r="B2991" s="21" t="str">
        <f t="shared" si="277"/>
        <v>I</v>
      </c>
      <c r="C2991" s="15">
        <f t="shared" si="278"/>
        <v>43831.413</v>
      </c>
      <c r="D2991" s="19" t="str">
        <f t="shared" si="279"/>
        <v>vis</v>
      </c>
      <c r="E2991" s="47" t="e">
        <f>VLOOKUP(C2991,Active!C$21:E$693,3,FALSE)</f>
        <v>#N/A</v>
      </c>
      <c r="F2991" s="21" t="s">
        <v>9287</v>
      </c>
      <c r="G2991" s="19" t="str">
        <f t="shared" si="280"/>
        <v>43831.413</v>
      </c>
      <c r="H2991" s="15">
        <f t="shared" si="281"/>
        <v>528</v>
      </c>
      <c r="I2991" s="48" t="s">
        <v>5630</v>
      </c>
      <c r="J2991" s="49" t="s">
        <v>5631</v>
      </c>
      <c r="K2991" s="48">
        <v>528</v>
      </c>
      <c r="L2991" s="48" t="s">
        <v>7613</v>
      </c>
      <c r="M2991" s="49" t="s">
        <v>9369</v>
      </c>
      <c r="N2991" s="49"/>
      <c r="O2991" s="50" t="s">
        <v>4803</v>
      </c>
      <c r="P2991" s="50" t="s">
        <v>2054</v>
      </c>
    </row>
    <row r="2992" spans="1:16" ht="13.5" thickBot="1" x14ac:dyDescent="0.25">
      <c r="A2992" s="15" t="str">
        <f t="shared" si="276"/>
        <v>IBVS 1619 </v>
      </c>
      <c r="B2992" s="21" t="str">
        <f t="shared" si="277"/>
        <v>I</v>
      </c>
      <c r="C2992" s="15">
        <f t="shared" si="278"/>
        <v>43832.592900000003</v>
      </c>
      <c r="D2992" s="19" t="str">
        <f t="shared" si="279"/>
        <v>vis</v>
      </c>
      <c r="E2992" s="47" t="e">
        <f>VLOOKUP(C2992,Active!C$21:E$693,3,FALSE)</f>
        <v>#N/A</v>
      </c>
      <c r="F2992" s="21" t="s">
        <v>9287</v>
      </c>
      <c r="G2992" s="19" t="str">
        <f t="shared" si="280"/>
        <v>43832.5929</v>
      </c>
      <c r="H2992" s="15">
        <f t="shared" si="281"/>
        <v>529</v>
      </c>
      <c r="I2992" s="48" t="s">
        <v>5632</v>
      </c>
      <c r="J2992" s="49" t="s">
        <v>5633</v>
      </c>
      <c r="K2992" s="48">
        <v>529</v>
      </c>
      <c r="L2992" s="48" t="s">
        <v>6012</v>
      </c>
      <c r="M2992" s="49" t="s">
        <v>10601</v>
      </c>
      <c r="N2992" s="49" t="s">
        <v>10602</v>
      </c>
      <c r="O2992" s="50" t="s">
        <v>6851</v>
      </c>
      <c r="P2992" s="51" t="s">
        <v>5634</v>
      </c>
    </row>
    <row r="2993" spans="1:16" ht="13.5" thickBot="1" x14ac:dyDescent="0.25">
      <c r="A2993" s="15" t="str">
        <f t="shared" si="276"/>
        <v> AOEB 1 </v>
      </c>
      <c r="B2993" s="21" t="str">
        <f t="shared" si="277"/>
        <v>I</v>
      </c>
      <c r="C2993" s="15">
        <f t="shared" si="278"/>
        <v>43832.593000000001</v>
      </c>
      <c r="D2993" s="19" t="str">
        <f t="shared" si="279"/>
        <v>vis</v>
      </c>
      <c r="E2993" s="47" t="e">
        <f>VLOOKUP(C2993,Active!C$21:E$693,3,FALSE)</f>
        <v>#N/A</v>
      </c>
      <c r="F2993" s="21" t="s">
        <v>9287</v>
      </c>
      <c r="G2993" s="19" t="str">
        <f t="shared" si="280"/>
        <v>43832.593</v>
      </c>
      <c r="H2993" s="15">
        <f t="shared" si="281"/>
        <v>529</v>
      </c>
      <c r="I2993" s="48" t="s">
        <v>5635</v>
      </c>
      <c r="J2993" s="49" t="s">
        <v>5633</v>
      </c>
      <c r="K2993" s="48">
        <v>529</v>
      </c>
      <c r="L2993" s="48" t="s">
        <v>10615</v>
      </c>
      <c r="M2993" s="49" t="s">
        <v>9369</v>
      </c>
      <c r="N2993" s="49"/>
      <c r="O2993" s="50" t="s">
        <v>11401</v>
      </c>
      <c r="P2993" s="50" t="s">
        <v>7439</v>
      </c>
    </row>
    <row r="2994" spans="1:16" ht="13.5" thickBot="1" x14ac:dyDescent="0.25">
      <c r="A2994" s="15" t="str">
        <f t="shared" si="276"/>
        <v> MVS 8.136 </v>
      </c>
      <c r="B2994" s="21" t="str">
        <f t="shared" si="277"/>
        <v>I</v>
      </c>
      <c r="C2994" s="15">
        <f t="shared" si="278"/>
        <v>43837.368000000002</v>
      </c>
      <c r="D2994" s="19" t="str">
        <f t="shared" si="279"/>
        <v>vis</v>
      </c>
      <c r="E2994" s="47" t="e">
        <f>VLOOKUP(C2994,Active!C$21:E$693,3,FALSE)</f>
        <v>#N/A</v>
      </c>
      <c r="F2994" s="21" t="s">
        <v>9287</v>
      </c>
      <c r="G2994" s="19" t="str">
        <f t="shared" si="280"/>
        <v>43837.368</v>
      </c>
      <c r="H2994" s="15">
        <f t="shared" si="281"/>
        <v>533</v>
      </c>
      <c r="I2994" s="48" t="s">
        <v>5636</v>
      </c>
      <c r="J2994" s="49" t="s">
        <v>5637</v>
      </c>
      <c r="K2994" s="48">
        <v>533</v>
      </c>
      <c r="L2994" s="48" t="s">
        <v>10631</v>
      </c>
      <c r="M2994" s="49" t="s">
        <v>9369</v>
      </c>
      <c r="N2994" s="49"/>
      <c r="O2994" s="50" t="s">
        <v>5589</v>
      </c>
      <c r="P2994" s="50" t="s">
        <v>2032</v>
      </c>
    </row>
    <row r="2995" spans="1:16" ht="13.5" thickBot="1" x14ac:dyDescent="0.25">
      <c r="A2995" s="15" t="str">
        <f t="shared" si="276"/>
        <v> BBS 44 </v>
      </c>
      <c r="B2995" s="21" t="str">
        <f t="shared" si="277"/>
        <v>I</v>
      </c>
      <c r="C2995" s="15">
        <f t="shared" si="278"/>
        <v>43843.349000000002</v>
      </c>
      <c r="D2995" s="19" t="str">
        <f t="shared" si="279"/>
        <v>vis</v>
      </c>
      <c r="E2995" s="47" t="e">
        <f>VLOOKUP(C2995,Active!C$21:E$693,3,FALSE)</f>
        <v>#N/A</v>
      </c>
      <c r="F2995" s="21" t="s">
        <v>9287</v>
      </c>
      <c r="G2995" s="19" t="str">
        <f t="shared" si="280"/>
        <v>43843.349</v>
      </c>
      <c r="H2995" s="15">
        <f t="shared" si="281"/>
        <v>538</v>
      </c>
      <c r="I2995" s="48" t="s">
        <v>5638</v>
      </c>
      <c r="J2995" s="49" t="s">
        <v>5639</v>
      </c>
      <c r="K2995" s="48">
        <v>538</v>
      </c>
      <c r="L2995" s="48" t="s">
        <v>10634</v>
      </c>
      <c r="M2995" s="49" t="s">
        <v>9369</v>
      </c>
      <c r="N2995" s="49"/>
      <c r="O2995" s="50" t="s">
        <v>7230</v>
      </c>
      <c r="P2995" s="50" t="s">
        <v>5640</v>
      </c>
    </row>
    <row r="2996" spans="1:16" ht="13.5" thickBot="1" x14ac:dyDescent="0.25">
      <c r="A2996" s="15" t="str">
        <f t="shared" si="276"/>
        <v> BBS 41 </v>
      </c>
      <c r="B2996" s="21" t="str">
        <f t="shared" si="277"/>
        <v>I</v>
      </c>
      <c r="C2996" s="15">
        <f t="shared" si="278"/>
        <v>43843.362000000001</v>
      </c>
      <c r="D2996" s="19" t="str">
        <f t="shared" si="279"/>
        <v>vis</v>
      </c>
      <c r="E2996" s="47" t="e">
        <f>VLOOKUP(C2996,Active!C$21:E$693,3,FALSE)</f>
        <v>#N/A</v>
      </c>
      <c r="F2996" s="21" t="s">
        <v>9287</v>
      </c>
      <c r="G2996" s="19" t="str">
        <f t="shared" si="280"/>
        <v>43843.362</v>
      </c>
      <c r="H2996" s="15">
        <f t="shared" si="281"/>
        <v>538</v>
      </c>
      <c r="I2996" s="48" t="s">
        <v>5641</v>
      </c>
      <c r="J2996" s="49" t="s">
        <v>5642</v>
      </c>
      <c r="K2996" s="48">
        <v>538</v>
      </c>
      <c r="L2996" s="48" t="s">
        <v>10846</v>
      </c>
      <c r="M2996" s="49" t="s">
        <v>9369</v>
      </c>
      <c r="N2996" s="49"/>
      <c r="O2996" s="50" t="s">
        <v>5156</v>
      </c>
      <c r="P2996" s="50" t="s">
        <v>2054</v>
      </c>
    </row>
    <row r="2997" spans="1:16" ht="13.5" thickBot="1" x14ac:dyDescent="0.25">
      <c r="A2997" s="15" t="str">
        <f t="shared" si="276"/>
        <v>IBVS 1619 </v>
      </c>
      <c r="B2997" s="21" t="str">
        <f t="shared" si="277"/>
        <v>I</v>
      </c>
      <c r="C2997" s="15">
        <f t="shared" si="278"/>
        <v>43844.544900000001</v>
      </c>
      <c r="D2997" s="19" t="str">
        <f t="shared" si="279"/>
        <v>vis</v>
      </c>
      <c r="E2997" s="47" t="e">
        <f>VLOOKUP(C2997,Active!C$21:E$693,3,FALSE)</f>
        <v>#N/A</v>
      </c>
      <c r="F2997" s="21" t="s">
        <v>9287</v>
      </c>
      <c r="G2997" s="19" t="str">
        <f t="shared" si="280"/>
        <v>43844.5449</v>
      </c>
      <c r="H2997" s="15">
        <f t="shared" si="281"/>
        <v>539</v>
      </c>
      <c r="I2997" s="48" t="s">
        <v>5643</v>
      </c>
      <c r="J2997" s="49" t="s">
        <v>5644</v>
      </c>
      <c r="K2997" s="48">
        <v>539</v>
      </c>
      <c r="L2997" s="48" t="s">
        <v>8441</v>
      </c>
      <c r="M2997" s="49" t="s">
        <v>10601</v>
      </c>
      <c r="N2997" s="49" t="s">
        <v>10602</v>
      </c>
      <c r="O2997" s="50" t="s">
        <v>6851</v>
      </c>
      <c r="P2997" s="51" t="s">
        <v>5634</v>
      </c>
    </row>
    <row r="2998" spans="1:16" ht="13.5" thickBot="1" x14ac:dyDescent="0.25">
      <c r="A2998" s="15" t="str">
        <f t="shared" si="276"/>
        <v> BBS 41 </v>
      </c>
      <c r="B2998" s="21" t="str">
        <f t="shared" si="277"/>
        <v>I</v>
      </c>
      <c r="C2998" s="15">
        <f t="shared" si="278"/>
        <v>43849.326999999997</v>
      </c>
      <c r="D2998" s="19" t="str">
        <f t="shared" si="279"/>
        <v>vis</v>
      </c>
      <c r="E2998" s="47" t="e">
        <f>VLOOKUP(C2998,Active!C$21:E$693,3,FALSE)</f>
        <v>#N/A</v>
      </c>
      <c r="F2998" s="21" t="s">
        <v>9287</v>
      </c>
      <c r="G2998" s="19" t="str">
        <f t="shared" si="280"/>
        <v>43849.327</v>
      </c>
      <c r="H2998" s="15">
        <f t="shared" si="281"/>
        <v>543</v>
      </c>
      <c r="I2998" s="48" t="s">
        <v>5645</v>
      </c>
      <c r="J2998" s="49" t="s">
        <v>5646</v>
      </c>
      <c r="K2998" s="48">
        <v>543</v>
      </c>
      <c r="L2998" s="48" t="s">
        <v>10685</v>
      </c>
      <c r="M2998" s="49" t="s">
        <v>9369</v>
      </c>
      <c r="N2998" s="49"/>
      <c r="O2998" s="50" t="s">
        <v>4777</v>
      </c>
      <c r="P2998" s="50" t="s">
        <v>2054</v>
      </c>
    </row>
    <row r="2999" spans="1:16" ht="13.5" thickBot="1" x14ac:dyDescent="0.25">
      <c r="A2999" s="15" t="str">
        <f t="shared" si="276"/>
        <v> BBS 41 </v>
      </c>
      <c r="B2999" s="21" t="str">
        <f t="shared" si="277"/>
        <v>I</v>
      </c>
      <c r="C2999" s="15">
        <f t="shared" si="278"/>
        <v>43849.337</v>
      </c>
      <c r="D2999" s="19" t="str">
        <f t="shared" si="279"/>
        <v>vis</v>
      </c>
      <c r="E2999" s="47" t="e">
        <f>VLOOKUP(C2999,Active!C$21:E$693,3,FALSE)</f>
        <v>#N/A</v>
      </c>
      <c r="F2999" s="21" t="s">
        <v>9287</v>
      </c>
      <c r="G2999" s="19" t="str">
        <f t="shared" si="280"/>
        <v>43849.337</v>
      </c>
      <c r="H2999" s="15">
        <f t="shared" si="281"/>
        <v>543</v>
      </c>
      <c r="I2999" s="48" t="s">
        <v>5647</v>
      </c>
      <c r="J2999" s="49" t="s">
        <v>5648</v>
      </c>
      <c r="K2999" s="48">
        <v>543</v>
      </c>
      <c r="L2999" s="48" t="s">
        <v>6911</v>
      </c>
      <c r="M2999" s="49" t="s">
        <v>9369</v>
      </c>
      <c r="N2999" s="49"/>
      <c r="O2999" s="50" t="s">
        <v>5156</v>
      </c>
      <c r="P2999" s="50" t="s">
        <v>2054</v>
      </c>
    </row>
    <row r="3000" spans="1:16" ht="13.5" thickBot="1" x14ac:dyDescent="0.25">
      <c r="A3000" s="15" t="str">
        <f t="shared" si="276"/>
        <v>IBVS 1924 </v>
      </c>
      <c r="B3000" s="21" t="str">
        <f t="shared" si="277"/>
        <v>I</v>
      </c>
      <c r="C3000" s="15">
        <f t="shared" si="278"/>
        <v>43861.279399999999</v>
      </c>
      <c r="D3000" s="19" t="str">
        <f t="shared" si="279"/>
        <v>vis</v>
      </c>
      <c r="E3000" s="47" t="e">
        <f>VLOOKUP(C3000,Active!C$21:E$693,3,FALSE)</f>
        <v>#N/A</v>
      </c>
      <c r="F3000" s="21" t="s">
        <v>9287</v>
      </c>
      <c r="G3000" s="19" t="str">
        <f t="shared" si="280"/>
        <v>43861.2794</v>
      </c>
      <c r="H3000" s="15">
        <f t="shared" si="281"/>
        <v>553</v>
      </c>
      <c r="I3000" s="48" t="s">
        <v>5649</v>
      </c>
      <c r="J3000" s="49" t="s">
        <v>5650</v>
      </c>
      <c r="K3000" s="48">
        <v>553</v>
      </c>
      <c r="L3000" s="48" t="s">
        <v>5549</v>
      </c>
      <c r="M3000" s="49" t="s">
        <v>10601</v>
      </c>
      <c r="N3000" s="49" t="s">
        <v>10602</v>
      </c>
      <c r="O3000" s="50" t="s">
        <v>10809</v>
      </c>
      <c r="P3000" s="51" t="s">
        <v>5651</v>
      </c>
    </row>
    <row r="3001" spans="1:16" ht="13.5" thickBot="1" x14ac:dyDescent="0.25">
      <c r="A3001" s="15" t="str">
        <f t="shared" si="276"/>
        <v> AOEB 1 </v>
      </c>
      <c r="B3001" s="21" t="str">
        <f t="shared" si="277"/>
        <v>I</v>
      </c>
      <c r="C3001" s="15">
        <f t="shared" si="278"/>
        <v>43861.281000000003</v>
      </c>
      <c r="D3001" s="19" t="str">
        <f t="shared" si="279"/>
        <v>vis</v>
      </c>
      <c r="E3001" s="47" t="e">
        <f>VLOOKUP(C3001,Active!C$21:E$693,3,FALSE)</f>
        <v>#N/A</v>
      </c>
      <c r="F3001" s="21" t="s">
        <v>9287</v>
      </c>
      <c r="G3001" s="19" t="str">
        <f t="shared" si="280"/>
        <v>43861.281</v>
      </c>
      <c r="H3001" s="15">
        <f t="shared" si="281"/>
        <v>553</v>
      </c>
      <c r="I3001" s="48" t="s">
        <v>5652</v>
      </c>
      <c r="J3001" s="49" t="s">
        <v>5653</v>
      </c>
      <c r="K3001" s="48">
        <v>553</v>
      </c>
      <c r="L3001" s="48" t="s">
        <v>10734</v>
      </c>
      <c r="M3001" s="49" t="s">
        <v>9369</v>
      </c>
      <c r="N3001" s="49"/>
      <c r="O3001" s="50" t="s">
        <v>2009</v>
      </c>
      <c r="P3001" s="50" t="s">
        <v>7439</v>
      </c>
    </row>
    <row r="3002" spans="1:16" ht="13.5" thickBot="1" x14ac:dyDescent="0.25">
      <c r="A3002" s="15" t="str">
        <f t="shared" si="276"/>
        <v>IBVS 1619 </v>
      </c>
      <c r="B3002" s="21" t="str">
        <f t="shared" si="277"/>
        <v>I</v>
      </c>
      <c r="C3002" s="15">
        <f t="shared" si="278"/>
        <v>43875.6224</v>
      </c>
      <c r="D3002" s="19" t="str">
        <f t="shared" si="279"/>
        <v>vis</v>
      </c>
      <c r="E3002" s="47" t="e">
        <f>VLOOKUP(C3002,Active!C$21:E$693,3,FALSE)</f>
        <v>#N/A</v>
      </c>
      <c r="F3002" s="21" t="s">
        <v>9287</v>
      </c>
      <c r="G3002" s="19" t="str">
        <f t="shared" si="280"/>
        <v>43875.6224</v>
      </c>
      <c r="H3002" s="15">
        <f t="shared" si="281"/>
        <v>565</v>
      </c>
      <c r="I3002" s="48" t="s">
        <v>5654</v>
      </c>
      <c r="J3002" s="49" t="s">
        <v>5655</v>
      </c>
      <c r="K3002" s="48">
        <v>565</v>
      </c>
      <c r="L3002" s="48" t="s">
        <v>5549</v>
      </c>
      <c r="M3002" s="49" t="s">
        <v>10601</v>
      </c>
      <c r="N3002" s="49" t="s">
        <v>10602</v>
      </c>
      <c r="O3002" s="50" t="s">
        <v>6851</v>
      </c>
      <c r="P3002" s="51" t="s">
        <v>5634</v>
      </c>
    </row>
    <row r="3003" spans="1:16" ht="13.5" thickBot="1" x14ac:dyDescent="0.25">
      <c r="A3003" s="15" t="str">
        <f t="shared" si="276"/>
        <v> ALGL 35 </v>
      </c>
      <c r="B3003" s="21" t="str">
        <f t="shared" si="277"/>
        <v>I</v>
      </c>
      <c r="C3003" s="15">
        <f t="shared" si="278"/>
        <v>43880.404999999999</v>
      </c>
      <c r="D3003" s="19" t="str">
        <f t="shared" si="279"/>
        <v>vis</v>
      </c>
      <c r="E3003" s="47" t="e">
        <f>VLOOKUP(C3003,Active!C$21:E$693,3,FALSE)</f>
        <v>#N/A</v>
      </c>
      <c r="F3003" s="21" t="s">
        <v>9287</v>
      </c>
      <c r="G3003" s="19" t="str">
        <f t="shared" si="280"/>
        <v>43880.405</v>
      </c>
      <c r="H3003" s="15">
        <f t="shared" si="281"/>
        <v>569</v>
      </c>
      <c r="I3003" s="48" t="s">
        <v>5656</v>
      </c>
      <c r="J3003" s="49" t="s">
        <v>5657</v>
      </c>
      <c r="K3003" s="48">
        <v>569</v>
      </c>
      <c r="L3003" s="48" t="s">
        <v>10734</v>
      </c>
      <c r="M3003" s="49" t="s">
        <v>9369</v>
      </c>
      <c r="N3003" s="49"/>
      <c r="O3003" s="50" t="s">
        <v>5658</v>
      </c>
      <c r="P3003" s="50" t="s">
        <v>3725</v>
      </c>
    </row>
    <row r="3004" spans="1:16" ht="13.5" thickBot="1" x14ac:dyDescent="0.25">
      <c r="A3004" s="15" t="str">
        <f t="shared" si="276"/>
        <v> AOEB 1 </v>
      </c>
      <c r="B3004" s="21" t="str">
        <f t="shared" si="277"/>
        <v>I</v>
      </c>
      <c r="C3004" s="15">
        <f t="shared" si="278"/>
        <v>43880.406000000003</v>
      </c>
      <c r="D3004" s="19" t="str">
        <f t="shared" si="279"/>
        <v>vis</v>
      </c>
      <c r="E3004" s="47" t="e">
        <f>VLOOKUP(C3004,Active!C$21:E$693,3,FALSE)</f>
        <v>#N/A</v>
      </c>
      <c r="F3004" s="21" t="s">
        <v>9287</v>
      </c>
      <c r="G3004" s="19" t="str">
        <f t="shared" si="280"/>
        <v>43880.406</v>
      </c>
      <c r="H3004" s="15">
        <f t="shared" si="281"/>
        <v>569</v>
      </c>
      <c r="I3004" s="48" t="s">
        <v>5659</v>
      </c>
      <c r="J3004" s="49" t="s">
        <v>5660</v>
      </c>
      <c r="K3004" s="48">
        <v>569</v>
      </c>
      <c r="L3004" s="48" t="s">
        <v>10742</v>
      </c>
      <c r="M3004" s="49" t="s">
        <v>9369</v>
      </c>
      <c r="N3004" s="49"/>
      <c r="O3004" s="50" t="s">
        <v>2009</v>
      </c>
      <c r="P3004" s="50" t="s">
        <v>7439</v>
      </c>
    </row>
    <row r="3005" spans="1:16" ht="13.5" thickBot="1" x14ac:dyDescent="0.25">
      <c r="A3005" s="15" t="str">
        <f t="shared" si="276"/>
        <v> MVS 8.136 </v>
      </c>
      <c r="B3005" s="21" t="str">
        <f t="shared" si="277"/>
        <v>I</v>
      </c>
      <c r="C3005" s="15">
        <f t="shared" si="278"/>
        <v>43880.409</v>
      </c>
      <c r="D3005" s="19" t="str">
        <f t="shared" si="279"/>
        <v>vis</v>
      </c>
      <c r="E3005" s="47" t="e">
        <f>VLOOKUP(C3005,Active!C$21:E$693,3,FALSE)</f>
        <v>#N/A</v>
      </c>
      <c r="F3005" s="21" t="s">
        <v>9287</v>
      </c>
      <c r="G3005" s="19" t="str">
        <f t="shared" si="280"/>
        <v>43880.409</v>
      </c>
      <c r="H3005" s="15">
        <f t="shared" si="281"/>
        <v>569</v>
      </c>
      <c r="I3005" s="48" t="s">
        <v>5661</v>
      </c>
      <c r="J3005" s="49" t="s">
        <v>5662</v>
      </c>
      <c r="K3005" s="48">
        <v>569</v>
      </c>
      <c r="L3005" s="48" t="s">
        <v>10710</v>
      </c>
      <c r="M3005" s="49" t="s">
        <v>9369</v>
      </c>
      <c r="N3005" s="49"/>
      <c r="O3005" s="50" t="s">
        <v>5589</v>
      </c>
      <c r="P3005" s="50" t="s">
        <v>2032</v>
      </c>
    </row>
    <row r="3006" spans="1:16" ht="13.5" thickBot="1" x14ac:dyDescent="0.25">
      <c r="A3006" s="15" t="str">
        <f t="shared" si="276"/>
        <v> BBS 42 </v>
      </c>
      <c r="B3006" s="21" t="str">
        <f t="shared" si="277"/>
        <v>I</v>
      </c>
      <c r="C3006" s="15">
        <f t="shared" si="278"/>
        <v>43880.41</v>
      </c>
      <c r="D3006" s="19" t="str">
        <f t="shared" si="279"/>
        <v>vis</v>
      </c>
      <c r="E3006" s="47" t="e">
        <f>VLOOKUP(C3006,Active!C$21:E$693,3,FALSE)</f>
        <v>#N/A</v>
      </c>
      <c r="F3006" s="21" t="s">
        <v>9287</v>
      </c>
      <c r="G3006" s="19" t="str">
        <f t="shared" si="280"/>
        <v>43880.410</v>
      </c>
      <c r="H3006" s="15">
        <f t="shared" si="281"/>
        <v>569</v>
      </c>
      <c r="I3006" s="48" t="s">
        <v>5663</v>
      </c>
      <c r="J3006" s="49" t="s">
        <v>5664</v>
      </c>
      <c r="K3006" s="48">
        <v>569</v>
      </c>
      <c r="L3006" s="48" t="s">
        <v>10699</v>
      </c>
      <c r="M3006" s="49" t="s">
        <v>9369</v>
      </c>
      <c r="N3006" s="49"/>
      <c r="O3006" s="50" t="s">
        <v>4961</v>
      </c>
      <c r="P3006" s="50" t="s">
        <v>5665</v>
      </c>
    </row>
    <row r="3007" spans="1:16" ht="13.5" thickBot="1" x14ac:dyDescent="0.25">
      <c r="A3007" s="15" t="str">
        <f t="shared" si="276"/>
        <v> BBS 41 </v>
      </c>
      <c r="B3007" s="21" t="str">
        <f t="shared" si="277"/>
        <v>I</v>
      </c>
      <c r="C3007" s="15">
        <f t="shared" si="278"/>
        <v>43880.411</v>
      </c>
      <c r="D3007" s="19" t="str">
        <f t="shared" si="279"/>
        <v>vis</v>
      </c>
      <c r="E3007" s="47" t="e">
        <f>VLOOKUP(C3007,Active!C$21:E$693,3,FALSE)</f>
        <v>#N/A</v>
      </c>
      <c r="F3007" s="21" t="s">
        <v>9287</v>
      </c>
      <c r="G3007" s="19" t="str">
        <f t="shared" si="280"/>
        <v>43880.411</v>
      </c>
      <c r="H3007" s="15">
        <f t="shared" si="281"/>
        <v>569</v>
      </c>
      <c r="I3007" s="48" t="s">
        <v>5666</v>
      </c>
      <c r="J3007" s="49" t="s">
        <v>5667</v>
      </c>
      <c r="K3007" s="48">
        <v>569</v>
      </c>
      <c r="L3007" s="48" t="s">
        <v>10760</v>
      </c>
      <c r="M3007" s="49" t="s">
        <v>9369</v>
      </c>
      <c r="N3007" s="49"/>
      <c r="O3007" s="50" t="s">
        <v>4777</v>
      </c>
      <c r="P3007" s="50" t="s">
        <v>2054</v>
      </c>
    </row>
    <row r="3008" spans="1:16" ht="13.5" thickBot="1" x14ac:dyDescent="0.25">
      <c r="A3008" s="15" t="str">
        <f t="shared" si="276"/>
        <v> BBS 41 </v>
      </c>
      <c r="B3008" s="21" t="str">
        <f t="shared" si="277"/>
        <v>I</v>
      </c>
      <c r="C3008" s="15">
        <f t="shared" si="278"/>
        <v>43886.377999999997</v>
      </c>
      <c r="D3008" s="19" t="str">
        <f t="shared" si="279"/>
        <v>vis</v>
      </c>
      <c r="E3008" s="47" t="e">
        <f>VLOOKUP(C3008,Active!C$21:E$693,3,FALSE)</f>
        <v>#N/A</v>
      </c>
      <c r="F3008" s="21" t="s">
        <v>9287</v>
      </c>
      <c r="G3008" s="19" t="str">
        <f t="shared" si="280"/>
        <v>43886.378</v>
      </c>
      <c r="H3008" s="15">
        <f t="shared" si="281"/>
        <v>574</v>
      </c>
      <c r="I3008" s="48" t="s">
        <v>5668</v>
      </c>
      <c r="J3008" s="49" t="s">
        <v>5669</v>
      </c>
      <c r="K3008" s="48">
        <v>574</v>
      </c>
      <c r="L3008" s="48" t="s">
        <v>10634</v>
      </c>
      <c r="M3008" s="49" t="s">
        <v>9369</v>
      </c>
      <c r="N3008" s="49"/>
      <c r="O3008" s="50" t="s">
        <v>4777</v>
      </c>
      <c r="P3008" s="50" t="s">
        <v>2054</v>
      </c>
    </row>
    <row r="3009" spans="1:16" ht="13.5" thickBot="1" x14ac:dyDescent="0.25">
      <c r="A3009" s="15" t="str">
        <f t="shared" si="276"/>
        <v> BBS 42 </v>
      </c>
      <c r="B3009" s="21" t="str">
        <f t="shared" si="277"/>
        <v>I</v>
      </c>
      <c r="C3009" s="15">
        <f t="shared" si="278"/>
        <v>43886.385000000002</v>
      </c>
      <c r="D3009" s="19" t="str">
        <f t="shared" si="279"/>
        <v>vis</v>
      </c>
      <c r="E3009" s="47" t="e">
        <f>VLOOKUP(C3009,Active!C$21:E$693,3,FALSE)</f>
        <v>#N/A</v>
      </c>
      <c r="F3009" s="21" t="s">
        <v>9287</v>
      </c>
      <c r="G3009" s="19" t="str">
        <f t="shared" si="280"/>
        <v>43886.385</v>
      </c>
      <c r="H3009" s="15">
        <f t="shared" si="281"/>
        <v>574</v>
      </c>
      <c r="I3009" s="48" t="s">
        <v>5670</v>
      </c>
      <c r="J3009" s="49" t="s">
        <v>5671</v>
      </c>
      <c r="K3009" s="48">
        <v>574</v>
      </c>
      <c r="L3009" s="48" t="s">
        <v>10710</v>
      </c>
      <c r="M3009" s="49" t="s">
        <v>9369</v>
      </c>
      <c r="N3009" s="49"/>
      <c r="O3009" s="50" t="s">
        <v>4961</v>
      </c>
      <c r="P3009" s="50" t="s">
        <v>5665</v>
      </c>
    </row>
    <row r="3010" spans="1:16" ht="13.5" thickBot="1" x14ac:dyDescent="0.25">
      <c r="A3010" s="15" t="str">
        <f t="shared" si="276"/>
        <v> BBS 42 </v>
      </c>
      <c r="B3010" s="21" t="str">
        <f t="shared" si="277"/>
        <v>I</v>
      </c>
      <c r="C3010" s="15">
        <f t="shared" si="278"/>
        <v>43892.360999999997</v>
      </c>
      <c r="D3010" s="19" t="str">
        <f t="shared" si="279"/>
        <v>vis</v>
      </c>
      <c r="E3010" s="47" t="e">
        <f>VLOOKUP(C3010,Active!C$21:E$693,3,FALSE)</f>
        <v>#N/A</v>
      </c>
      <c r="F3010" s="21" t="s">
        <v>9287</v>
      </c>
      <c r="G3010" s="19" t="str">
        <f t="shared" si="280"/>
        <v>43892.361</v>
      </c>
      <c r="H3010" s="15">
        <f t="shared" si="281"/>
        <v>579</v>
      </c>
      <c r="I3010" s="48" t="s">
        <v>5672</v>
      </c>
      <c r="J3010" s="49" t="s">
        <v>5673</v>
      </c>
      <c r="K3010" s="48">
        <v>579</v>
      </c>
      <c r="L3010" s="48" t="s">
        <v>10710</v>
      </c>
      <c r="M3010" s="49" t="s">
        <v>9369</v>
      </c>
      <c r="N3010" s="49"/>
      <c r="O3010" s="50" t="s">
        <v>4961</v>
      </c>
      <c r="P3010" s="50" t="s">
        <v>5665</v>
      </c>
    </row>
    <row r="3011" spans="1:16" ht="13.5" thickBot="1" x14ac:dyDescent="0.25">
      <c r="A3011" s="15" t="str">
        <f t="shared" si="276"/>
        <v> MVS 9.80 </v>
      </c>
      <c r="B3011" s="21" t="str">
        <f t="shared" si="277"/>
        <v>I</v>
      </c>
      <c r="C3011" s="15">
        <f t="shared" si="278"/>
        <v>43892.37</v>
      </c>
      <c r="D3011" s="19" t="str">
        <f t="shared" si="279"/>
        <v>vis</v>
      </c>
      <c r="E3011" s="47" t="e">
        <f>VLOOKUP(C3011,Active!C$21:E$693,3,FALSE)</f>
        <v>#N/A</v>
      </c>
      <c r="F3011" s="21" t="s">
        <v>9287</v>
      </c>
      <c r="G3011" s="19" t="str">
        <f t="shared" si="280"/>
        <v>43892.370</v>
      </c>
      <c r="H3011" s="15">
        <f t="shared" si="281"/>
        <v>579</v>
      </c>
      <c r="I3011" s="48" t="s">
        <v>5674</v>
      </c>
      <c r="J3011" s="49" t="s">
        <v>5675</v>
      </c>
      <c r="K3011" s="48">
        <v>579</v>
      </c>
      <c r="L3011" s="48" t="s">
        <v>7613</v>
      </c>
      <c r="M3011" s="49" t="s">
        <v>9369</v>
      </c>
      <c r="N3011" s="49"/>
      <c r="O3011" s="50" t="s">
        <v>1866</v>
      </c>
      <c r="P3011" s="50" t="s">
        <v>5439</v>
      </c>
    </row>
    <row r="3012" spans="1:16" ht="13.5" thickBot="1" x14ac:dyDescent="0.25">
      <c r="A3012" s="15" t="str">
        <f t="shared" si="276"/>
        <v> BBS 42 </v>
      </c>
      <c r="B3012" s="21" t="str">
        <f t="shared" si="277"/>
        <v>I</v>
      </c>
      <c r="C3012" s="15">
        <f t="shared" si="278"/>
        <v>43905.512000000002</v>
      </c>
      <c r="D3012" s="19" t="str">
        <f t="shared" si="279"/>
        <v>vis</v>
      </c>
      <c r="E3012" s="47" t="e">
        <f>VLOOKUP(C3012,Active!C$21:E$693,3,FALSE)</f>
        <v>#N/A</v>
      </c>
      <c r="F3012" s="21" t="s">
        <v>9287</v>
      </c>
      <c r="G3012" s="19" t="str">
        <f t="shared" si="280"/>
        <v>43905.512</v>
      </c>
      <c r="H3012" s="15">
        <f t="shared" si="281"/>
        <v>590</v>
      </c>
      <c r="I3012" s="48" t="s">
        <v>5676</v>
      </c>
      <c r="J3012" s="49" t="s">
        <v>5677</v>
      </c>
      <c r="K3012" s="48">
        <v>590</v>
      </c>
      <c r="L3012" s="48" t="s">
        <v>10723</v>
      </c>
      <c r="M3012" s="49" t="s">
        <v>9369</v>
      </c>
      <c r="N3012" s="49"/>
      <c r="O3012" s="50" t="s">
        <v>4961</v>
      </c>
      <c r="P3012" s="50" t="s">
        <v>5665</v>
      </c>
    </row>
    <row r="3013" spans="1:16" ht="13.5" thickBot="1" x14ac:dyDescent="0.25">
      <c r="A3013" s="15" t="str">
        <f t="shared" si="276"/>
        <v> BBS 45 </v>
      </c>
      <c r="B3013" s="21" t="str">
        <f t="shared" si="277"/>
        <v>I</v>
      </c>
      <c r="C3013" s="15">
        <f t="shared" si="278"/>
        <v>43941.355000000003</v>
      </c>
      <c r="D3013" s="19" t="str">
        <f t="shared" si="279"/>
        <v>vis</v>
      </c>
      <c r="E3013" s="47" t="e">
        <f>VLOOKUP(C3013,Active!C$21:E$693,3,FALSE)</f>
        <v>#N/A</v>
      </c>
      <c r="F3013" s="21" t="s">
        <v>9287</v>
      </c>
      <c r="G3013" s="19" t="str">
        <f t="shared" si="280"/>
        <v>43941.355</v>
      </c>
      <c r="H3013" s="15">
        <f t="shared" si="281"/>
        <v>620</v>
      </c>
      <c r="I3013" s="48" t="s">
        <v>5678</v>
      </c>
      <c r="J3013" s="49" t="s">
        <v>5679</v>
      </c>
      <c r="K3013" s="48">
        <v>620</v>
      </c>
      <c r="L3013" s="48" t="s">
        <v>10625</v>
      </c>
      <c r="M3013" s="49" t="s">
        <v>9369</v>
      </c>
      <c r="N3013" s="49"/>
      <c r="O3013" s="50" t="s">
        <v>7260</v>
      </c>
      <c r="P3013" s="50" t="s">
        <v>5680</v>
      </c>
    </row>
    <row r="3014" spans="1:16" ht="13.5" thickBot="1" x14ac:dyDescent="0.25">
      <c r="A3014" s="15" t="str">
        <f t="shared" si="276"/>
        <v> BBS 44 </v>
      </c>
      <c r="B3014" s="21" t="str">
        <f t="shared" si="277"/>
        <v>I</v>
      </c>
      <c r="C3014" s="15">
        <f t="shared" si="278"/>
        <v>43941.362999999998</v>
      </c>
      <c r="D3014" s="19" t="str">
        <f t="shared" si="279"/>
        <v>vis</v>
      </c>
      <c r="E3014" s="47" t="e">
        <f>VLOOKUP(C3014,Active!C$21:E$693,3,FALSE)</f>
        <v>#N/A</v>
      </c>
      <c r="F3014" s="21" t="s">
        <v>9287</v>
      </c>
      <c r="G3014" s="19" t="str">
        <f t="shared" si="280"/>
        <v>43941.363</v>
      </c>
      <c r="H3014" s="15">
        <f t="shared" si="281"/>
        <v>620</v>
      </c>
      <c r="I3014" s="48" t="s">
        <v>5681</v>
      </c>
      <c r="J3014" s="49" t="s">
        <v>5682</v>
      </c>
      <c r="K3014" s="48">
        <v>620</v>
      </c>
      <c r="L3014" s="48" t="s">
        <v>10742</v>
      </c>
      <c r="M3014" s="49" t="s">
        <v>9369</v>
      </c>
      <c r="N3014" s="49"/>
      <c r="O3014" s="50" t="s">
        <v>5156</v>
      </c>
      <c r="P3014" s="50" t="s">
        <v>5640</v>
      </c>
    </row>
    <row r="3015" spans="1:16" ht="13.5" thickBot="1" x14ac:dyDescent="0.25">
      <c r="A3015" s="15" t="str">
        <f t="shared" si="276"/>
        <v> BBS 43 </v>
      </c>
      <c r="B3015" s="21" t="str">
        <f t="shared" si="277"/>
        <v>I</v>
      </c>
      <c r="C3015" s="15">
        <f t="shared" si="278"/>
        <v>43941.362999999998</v>
      </c>
      <c r="D3015" s="19" t="str">
        <f t="shared" si="279"/>
        <v>vis</v>
      </c>
      <c r="E3015" s="47" t="e">
        <f>VLOOKUP(C3015,Active!C$21:E$693,3,FALSE)</f>
        <v>#N/A</v>
      </c>
      <c r="F3015" s="21" t="s">
        <v>9287</v>
      </c>
      <c r="G3015" s="19" t="str">
        <f t="shared" si="280"/>
        <v>43941.363</v>
      </c>
      <c r="H3015" s="15">
        <f t="shared" si="281"/>
        <v>620</v>
      </c>
      <c r="I3015" s="48" t="s">
        <v>5681</v>
      </c>
      <c r="J3015" s="49" t="s">
        <v>5682</v>
      </c>
      <c r="K3015" s="48">
        <v>620</v>
      </c>
      <c r="L3015" s="48" t="s">
        <v>10742</v>
      </c>
      <c r="M3015" s="49" t="s">
        <v>9369</v>
      </c>
      <c r="N3015" s="49"/>
      <c r="O3015" s="50" t="s">
        <v>1957</v>
      </c>
      <c r="P3015" s="50" t="s">
        <v>5683</v>
      </c>
    </row>
    <row r="3016" spans="1:16" ht="13.5" thickBot="1" x14ac:dyDescent="0.25">
      <c r="A3016" s="15" t="str">
        <f t="shared" si="276"/>
        <v> BBS 42 </v>
      </c>
      <c r="B3016" s="21" t="str">
        <f t="shared" si="277"/>
        <v>I</v>
      </c>
      <c r="C3016" s="15">
        <f t="shared" si="278"/>
        <v>43941.364000000001</v>
      </c>
      <c r="D3016" s="19" t="str">
        <f t="shared" si="279"/>
        <v>vis</v>
      </c>
      <c r="E3016" s="47" t="e">
        <f>VLOOKUP(C3016,Active!C$21:E$693,3,FALSE)</f>
        <v>#N/A</v>
      </c>
      <c r="F3016" s="21" t="s">
        <v>9287</v>
      </c>
      <c r="G3016" s="19" t="str">
        <f t="shared" si="280"/>
        <v>43941.364</v>
      </c>
      <c r="H3016" s="15">
        <f t="shared" si="281"/>
        <v>620</v>
      </c>
      <c r="I3016" s="48" t="s">
        <v>5684</v>
      </c>
      <c r="J3016" s="49" t="s">
        <v>5685</v>
      </c>
      <c r="K3016" s="48">
        <v>620</v>
      </c>
      <c r="L3016" s="48" t="s">
        <v>10688</v>
      </c>
      <c r="M3016" s="49" t="s">
        <v>9369</v>
      </c>
      <c r="N3016" s="49"/>
      <c r="O3016" s="50" t="s">
        <v>5605</v>
      </c>
      <c r="P3016" s="50" t="s">
        <v>5665</v>
      </c>
    </row>
    <row r="3017" spans="1:16" ht="13.5" thickBot="1" x14ac:dyDescent="0.25">
      <c r="A3017" s="15" t="str">
        <f t="shared" si="276"/>
        <v> BBS 42 </v>
      </c>
      <c r="B3017" s="21" t="str">
        <f t="shared" si="277"/>
        <v>I</v>
      </c>
      <c r="C3017" s="15">
        <f t="shared" si="278"/>
        <v>43941.364000000001</v>
      </c>
      <c r="D3017" s="19" t="str">
        <f t="shared" si="279"/>
        <v>vis</v>
      </c>
      <c r="E3017" s="47" t="e">
        <f>VLOOKUP(C3017,Active!C$21:E$693,3,FALSE)</f>
        <v>#N/A</v>
      </c>
      <c r="F3017" s="21" t="s">
        <v>9287</v>
      </c>
      <c r="G3017" s="19" t="str">
        <f t="shared" si="280"/>
        <v>43941.364</v>
      </c>
      <c r="H3017" s="15">
        <f t="shared" si="281"/>
        <v>620</v>
      </c>
      <c r="I3017" s="48" t="s">
        <v>5684</v>
      </c>
      <c r="J3017" s="49" t="s">
        <v>5685</v>
      </c>
      <c r="K3017" s="48">
        <v>620</v>
      </c>
      <c r="L3017" s="48" t="s">
        <v>10688</v>
      </c>
      <c r="M3017" s="49" t="s">
        <v>9369</v>
      </c>
      <c r="N3017" s="49"/>
      <c r="O3017" s="50" t="s">
        <v>5686</v>
      </c>
      <c r="P3017" s="50" t="s">
        <v>5665</v>
      </c>
    </row>
    <row r="3018" spans="1:16" ht="13.5" thickBot="1" x14ac:dyDescent="0.25">
      <c r="A3018" s="15" t="str">
        <f t="shared" si="276"/>
        <v> MVS 9.80 </v>
      </c>
      <c r="B3018" s="21" t="str">
        <f t="shared" si="277"/>
        <v>I</v>
      </c>
      <c r="C3018" s="15">
        <f t="shared" si="278"/>
        <v>43941.372000000003</v>
      </c>
      <c r="D3018" s="19" t="str">
        <f t="shared" si="279"/>
        <v>vis</v>
      </c>
      <c r="E3018" s="47" t="e">
        <f>VLOOKUP(C3018,Active!C$21:E$693,3,FALSE)</f>
        <v>#N/A</v>
      </c>
      <c r="F3018" s="21" t="s">
        <v>9287</v>
      </c>
      <c r="G3018" s="19" t="str">
        <f t="shared" si="280"/>
        <v>43941.372</v>
      </c>
      <c r="H3018" s="15">
        <f t="shared" si="281"/>
        <v>620</v>
      </c>
      <c r="I3018" s="48" t="s">
        <v>5687</v>
      </c>
      <c r="J3018" s="49" t="s">
        <v>5688</v>
      </c>
      <c r="K3018" s="48">
        <v>620</v>
      </c>
      <c r="L3018" s="48" t="s">
        <v>10846</v>
      </c>
      <c r="M3018" s="49" t="s">
        <v>9369</v>
      </c>
      <c r="N3018" s="49"/>
      <c r="O3018" s="50" t="s">
        <v>1866</v>
      </c>
      <c r="P3018" s="50" t="s">
        <v>5439</v>
      </c>
    </row>
    <row r="3019" spans="1:16" ht="13.5" thickBot="1" x14ac:dyDescent="0.25">
      <c r="A3019" s="15" t="str">
        <f t="shared" ref="A3019:A3082" si="282">P3019</f>
        <v> ALGL 28 </v>
      </c>
      <c r="B3019" s="21" t="str">
        <f t="shared" ref="B3019:B3082" si="283">IF(H3019=INT(H3019),"I","II")</f>
        <v>I</v>
      </c>
      <c r="C3019" s="15">
        <f t="shared" ref="C3019:C3082" si="284">1*G3019</f>
        <v>43954.51</v>
      </c>
      <c r="D3019" s="19" t="str">
        <f t="shared" ref="D3019:D3082" si="285">VLOOKUP(F3019,I$1:J$5,2,FALSE)</f>
        <v>vis</v>
      </c>
      <c r="E3019" s="47" t="e">
        <f>VLOOKUP(C3019,Active!C$21:E$693,3,FALSE)</f>
        <v>#N/A</v>
      </c>
      <c r="F3019" s="21" t="s">
        <v>9287</v>
      </c>
      <c r="G3019" s="19" t="str">
        <f t="shared" ref="G3019:G3082" si="286">MID(I3019,3,LEN(I3019)-3)</f>
        <v>43954.510</v>
      </c>
      <c r="H3019" s="15">
        <f t="shared" ref="H3019:H3082" si="287">1*K3019</f>
        <v>631</v>
      </c>
      <c r="I3019" s="48" t="s">
        <v>5689</v>
      </c>
      <c r="J3019" s="49" t="s">
        <v>5690</v>
      </c>
      <c r="K3019" s="48">
        <v>631</v>
      </c>
      <c r="L3019" s="48" t="s">
        <v>10734</v>
      </c>
      <c r="M3019" s="49" t="s">
        <v>9369</v>
      </c>
      <c r="N3019" s="49"/>
      <c r="O3019" s="50" t="s">
        <v>5167</v>
      </c>
      <c r="P3019" s="50" t="s">
        <v>4870</v>
      </c>
    </row>
    <row r="3020" spans="1:16" ht="13.5" thickBot="1" x14ac:dyDescent="0.25">
      <c r="A3020" s="15" t="str">
        <f t="shared" si="282"/>
        <v>BAVM 36 </v>
      </c>
      <c r="B3020" s="21" t="str">
        <f t="shared" si="283"/>
        <v>I</v>
      </c>
      <c r="C3020" s="15">
        <f t="shared" si="284"/>
        <v>43978.421999999999</v>
      </c>
      <c r="D3020" s="19" t="str">
        <f t="shared" si="285"/>
        <v>vis</v>
      </c>
      <c r="E3020" s="47" t="e">
        <f>VLOOKUP(C3020,Active!C$21:E$693,3,FALSE)</f>
        <v>#N/A</v>
      </c>
      <c r="F3020" s="21" t="s">
        <v>9287</v>
      </c>
      <c r="G3020" s="19" t="str">
        <f t="shared" si="286"/>
        <v>43978.422</v>
      </c>
      <c r="H3020" s="15">
        <f t="shared" si="287"/>
        <v>651</v>
      </c>
      <c r="I3020" s="48" t="s">
        <v>5691</v>
      </c>
      <c r="J3020" s="49" t="s">
        <v>5692</v>
      </c>
      <c r="K3020" s="48">
        <v>651</v>
      </c>
      <c r="L3020" s="48" t="s">
        <v>10723</v>
      </c>
      <c r="M3020" s="49" t="s">
        <v>9369</v>
      </c>
      <c r="N3020" s="49"/>
      <c r="O3020" s="50" t="s">
        <v>5693</v>
      </c>
      <c r="P3020" s="51" t="s">
        <v>5694</v>
      </c>
    </row>
    <row r="3021" spans="1:16" ht="13.5" thickBot="1" x14ac:dyDescent="0.25">
      <c r="A3021" s="15" t="str">
        <f t="shared" si="282"/>
        <v> BBS 43 </v>
      </c>
      <c r="B3021" s="21" t="str">
        <f t="shared" si="283"/>
        <v>I</v>
      </c>
      <c r="C3021" s="15">
        <f t="shared" si="284"/>
        <v>43990.364999999998</v>
      </c>
      <c r="D3021" s="19" t="str">
        <f t="shared" si="285"/>
        <v>vis</v>
      </c>
      <c r="E3021" s="47" t="e">
        <f>VLOOKUP(C3021,Active!C$21:E$693,3,FALSE)</f>
        <v>#N/A</v>
      </c>
      <c r="F3021" s="21" t="s">
        <v>9287</v>
      </c>
      <c r="G3021" s="19" t="str">
        <f t="shared" si="286"/>
        <v>43990.365</v>
      </c>
      <c r="H3021" s="15">
        <f t="shared" si="287"/>
        <v>661</v>
      </c>
      <c r="I3021" s="48" t="s">
        <v>5695</v>
      </c>
      <c r="J3021" s="49" t="s">
        <v>5696</v>
      </c>
      <c r="K3021" s="48">
        <v>661</v>
      </c>
      <c r="L3021" s="48" t="s">
        <v>10817</v>
      </c>
      <c r="M3021" s="49" t="s">
        <v>9369</v>
      </c>
      <c r="N3021" s="49"/>
      <c r="O3021" s="50" t="s">
        <v>4406</v>
      </c>
      <c r="P3021" s="50" t="s">
        <v>5683</v>
      </c>
    </row>
    <row r="3022" spans="1:16" ht="13.5" thickBot="1" x14ac:dyDescent="0.25">
      <c r="A3022" s="15" t="str">
        <f t="shared" si="282"/>
        <v> MVS 9.80 </v>
      </c>
      <c r="B3022" s="21" t="str">
        <f t="shared" si="283"/>
        <v>I</v>
      </c>
      <c r="C3022" s="15">
        <f t="shared" si="284"/>
        <v>43996.336000000003</v>
      </c>
      <c r="D3022" s="19" t="str">
        <f t="shared" si="285"/>
        <v>vis</v>
      </c>
      <c r="E3022" s="47" t="e">
        <f>VLOOKUP(C3022,Active!C$21:E$693,3,FALSE)</f>
        <v>#N/A</v>
      </c>
      <c r="F3022" s="21" t="s">
        <v>9287</v>
      </c>
      <c r="G3022" s="19" t="str">
        <f t="shared" si="286"/>
        <v>43996.336</v>
      </c>
      <c r="H3022" s="15">
        <f t="shared" si="287"/>
        <v>666</v>
      </c>
      <c r="I3022" s="48" t="s">
        <v>5697</v>
      </c>
      <c r="J3022" s="49" t="s">
        <v>5698</v>
      </c>
      <c r="K3022" s="48">
        <v>666</v>
      </c>
      <c r="L3022" s="48" t="s">
        <v>10631</v>
      </c>
      <c r="M3022" s="49" t="s">
        <v>9369</v>
      </c>
      <c r="N3022" s="49"/>
      <c r="O3022" s="50" t="s">
        <v>1866</v>
      </c>
      <c r="P3022" s="50" t="s">
        <v>5439</v>
      </c>
    </row>
    <row r="3023" spans="1:16" ht="13.5" thickBot="1" x14ac:dyDescent="0.25">
      <c r="A3023" s="15" t="str">
        <f t="shared" si="282"/>
        <v> MVS 9.80 </v>
      </c>
      <c r="B3023" s="21" t="str">
        <f t="shared" si="283"/>
        <v>I</v>
      </c>
      <c r="C3023" s="15">
        <f t="shared" si="284"/>
        <v>44033.389000000003</v>
      </c>
      <c r="D3023" s="19" t="str">
        <f t="shared" si="285"/>
        <v>vis</v>
      </c>
      <c r="E3023" s="47" t="e">
        <f>VLOOKUP(C3023,Active!C$21:E$693,3,FALSE)</f>
        <v>#N/A</v>
      </c>
      <c r="F3023" s="21" t="s">
        <v>9287</v>
      </c>
      <c r="G3023" s="19" t="str">
        <f t="shared" si="286"/>
        <v>44033.389</v>
      </c>
      <c r="H3023" s="15">
        <f t="shared" si="287"/>
        <v>697</v>
      </c>
      <c r="I3023" s="48" t="s">
        <v>5699</v>
      </c>
      <c r="J3023" s="49" t="s">
        <v>5700</v>
      </c>
      <c r="K3023" s="48">
        <v>697</v>
      </c>
      <c r="L3023" s="48" t="s">
        <v>10625</v>
      </c>
      <c r="M3023" s="49" t="s">
        <v>9369</v>
      </c>
      <c r="N3023" s="49"/>
      <c r="O3023" s="50" t="s">
        <v>1866</v>
      </c>
      <c r="P3023" s="50" t="s">
        <v>5439</v>
      </c>
    </row>
    <row r="3024" spans="1:16" ht="13.5" thickBot="1" x14ac:dyDescent="0.25">
      <c r="A3024" s="15" t="str">
        <f t="shared" si="282"/>
        <v> BBS 44 </v>
      </c>
      <c r="B3024" s="21" t="str">
        <f t="shared" si="283"/>
        <v>I</v>
      </c>
      <c r="C3024" s="15">
        <f t="shared" si="284"/>
        <v>44039.375</v>
      </c>
      <c r="D3024" s="19" t="str">
        <f t="shared" si="285"/>
        <v>vis</v>
      </c>
      <c r="E3024" s="47" t="e">
        <f>VLOOKUP(C3024,Active!C$21:E$693,3,FALSE)</f>
        <v>#N/A</v>
      </c>
      <c r="F3024" s="21" t="s">
        <v>9287</v>
      </c>
      <c r="G3024" s="19" t="str">
        <f t="shared" si="286"/>
        <v>44039.375</v>
      </c>
      <c r="H3024" s="15">
        <f t="shared" si="287"/>
        <v>702</v>
      </c>
      <c r="I3024" s="48" t="s">
        <v>5701</v>
      </c>
      <c r="J3024" s="49" t="s">
        <v>5702</v>
      </c>
      <c r="K3024" s="48">
        <v>702</v>
      </c>
      <c r="L3024" s="48" t="s">
        <v>10688</v>
      </c>
      <c r="M3024" s="49" t="s">
        <v>9369</v>
      </c>
      <c r="N3024" s="49"/>
      <c r="O3024" s="50" t="s">
        <v>1820</v>
      </c>
      <c r="P3024" s="50" t="s">
        <v>5640</v>
      </c>
    </row>
    <row r="3025" spans="1:16" ht="13.5" thickBot="1" x14ac:dyDescent="0.25">
      <c r="A3025" s="15" t="str">
        <f t="shared" si="282"/>
        <v> AOEB 1 </v>
      </c>
      <c r="B3025" s="21" t="str">
        <f t="shared" si="283"/>
        <v>I</v>
      </c>
      <c r="C3025" s="15">
        <f t="shared" si="284"/>
        <v>44041.764000000003</v>
      </c>
      <c r="D3025" s="19" t="str">
        <f t="shared" si="285"/>
        <v>vis</v>
      </c>
      <c r="E3025" s="47" t="e">
        <f>VLOOKUP(C3025,Active!C$21:E$693,3,FALSE)</f>
        <v>#N/A</v>
      </c>
      <c r="F3025" s="21" t="s">
        <v>9287</v>
      </c>
      <c r="G3025" s="19" t="str">
        <f t="shared" si="286"/>
        <v>44041.764</v>
      </c>
      <c r="H3025" s="15">
        <f t="shared" si="287"/>
        <v>704</v>
      </c>
      <c r="I3025" s="48" t="s">
        <v>5703</v>
      </c>
      <c r="J3025" s="49" t="s">
        <v>5704</v>
      </c>
      <c r="K3025" s="48">
        <v>704</v>
      </c>
      <c r="L3025" s="48" t="s">
        <v>10742</v>
      </c>
      <c r="M3025" s="49" t="s">
        <v>9369</v>
      </c>
      <c r="N3025" s="49"/>
      <c r="O3025" s="50" t="s">
        <v>5705</v>
      </c>
      <c r="P3025" s="50" t="s">
        <v>7439</v>
      </c>
    </row>
    <row r="3026" spans="1:16" ht="13.5" thickBot="1" x14ac:dyDescent="0.25">
      <c r="A3026" s="15" t="str">
        <f t="shared" si="282"/>
        <v> BBS 46 </v>
      </c>
      <c r="B3026" s="21" t="str">
        <f t="shared" si="283"/>
        <v>I</v>
      </c>
      <c r="C3026" s="15">
        <f t="shared" si="284"/>
        <v>44076.423000000003</v>
      </c>
      <c r="D3026" s="19" t="str">
        <f t="shared" si="285"/>
        <v>vis</v>
      </c>
      <c r="E3026" s="47" t="e">
        <f>VLOOKUP(C3026,Active!C$21:E$693,3,FALSE)</f>
        <v>#N/A</v>
      </c>
      <c r="F3026" s="21" t="s">
        <v>9287</v>
      </c>
      <c r="G3026" s="19" t="str">
        <f t="shared" si="286"/>
        <v>44076.423</v>
      </c>
      <c r="H3026" s="15">
        <f t="shared" si="287"/>
        <v>733</v>
      </c>
      <c r="I3026" s="48" t="s">
        <v>5706</v>
      </c>
      <c r="J3026" s="49" t="s">
        <v>5707</v>
      </c>
      <c r="K3026" s="48">
        <v>733</v>
      </c>
      <c r="L3026" s="48" t="s">
        <v>10615</v>
      </c>
      <c r="M3026" s="49" t="s">
        <v>9369</v>
      </c>
      <c r="N3026" s="49"/>
      <c r="O3026" s="50" t="s">
        <v>4406</v>
      </c>
      <c r="P3026" s="50" t="s">
        <v>5708</v>
      </c>
    </row>
    <row r="3027" spans="1:16" ht="13.5" thickBot="1" x14ac:dyDescent="0.25">
      <c r="A3027" s="15" t="str">
        <f t="shared" si="282"/>
        <v> BRNO 23 </v>
      </c>
      <c r="B3027" s="21" t="str">
        <f t="shared" si="283"/>
        <v>I</v>
      </c>
      <c r="C3027" s="15">
        <f t="shared" si="284"/>
        <v>44076.425000000003</v>
      </c>
      <c r="D3027" s="19" t="str">
        <f t="shared" si="285"/>
        <v>vis</v>
      </c>
      <c r="E3027" s="47" t="e">
        <f>VLOOKUP(C3027,Active!C$21:E$693,3,FALSE)</f>
        <v>#N/A</v>
      </c>
      <c r="F3027" s="21" t="s">
        <v>9287</v>
      </c>
      <c r="G3027" s="19" t="str">
        <f t="shared" si="286"/>
        <v>44076.425</v>
      </c>
      <c r="H3027" s="15">
        <f t="shared" si="287"/>
        <v>733</v>
      </c>
      <c r="I3027" s="48" t="s">
        <v>5709</v>
      </c>
      <c r="J3027" s="49" t="s">
        <v>5710</v>
      </c>
      <c r="K3027" s="48">
        <v>733</v>
      </c>
      <c r="L3027" s="48" t="s">
        <v>10734</v>
      </c>
      <c r="M3027" s="49" t="s">
        <v>9369</v>
      </c>
      <c r="N3027" s="49"/>
      <c r="O3027" s="50" t="s">
        <v>5477</v>
      </c>
      <c r="P3027" s="50" t="s">
        <v>5478</v>
      </c>
    </row>
    <row r="3028" spans="1:16" ht="13.5" thickBot="1" x14ac:dyDescent="0.25">
      <c r="A3028" s="15" t="str">
        <f t="shared" si="282"/>
        <v> BRNO 23 </v>
      </c>
      <c r="B3028" s="21" t="str">
        <f t="shared" si="283"/>
        <v>I</v>
      </c>
      <c r="C3028" s="15">
        <f t="shared" si="284"/>
        <v>44076.428</v>
      </c>
      <c r="D3028" s="19" t="str">
        <f t="shared" si="285"/>
        <v>vis</v>
      </c>
      <c r="E3028" s="47" t="e">
        <f>VLOOKUP(C3028,Active!C$21:E$693,3,FALSE)</f>
        <v>#N/A</v>
      </c>
      <c r="F3028" s="21" t="s">
        <v>9287</v>
      </c>
      <c r="G3028" s="19" t="str">
        <f t="shared" si="286"/>
        <v>44076.428</v>
      </c>
      <c r="H3028" s="15">
        <f t="shared" si="287"/>
        <v>733</v>
      </c>
      <c r="I3028" s="48" t="s">
        <v>5711</v>
      </c>
      <c r="J3028" s="49" t="s">
        <v>5712</v>
      </c>
      <c r="K3028" s="48">
        <v>733</v>
      </c>
      <c r="L3028" s="48" t="s">
        <v>10775</v>
      </c>
      <c r="M3028" s="49" t="s">
        <v>9369</v>
      </c>
      <c r="N3028" s="49"/>
      <c r="O3028" s="50" t="s">
        <v>5713</v>
      </c>
      <c r="P3028" s="50" t="s">
        <v>5478</v>
      </c>
    </row>
    <row r="3029" spans="1:16" ht="13.5" thickBot="1" x14ac:dyDescent="0.25">
      <c r="A3029" s="15" t="str">
        <f t="shared" si="282"/>
        <v> BBS 44 </v>
      </c>
      <c r="B3029" s="21" t="str">
        <f t="shared" si="283"/>
        <v>I</v>
      </c>
      <c r="C3029" s="15">
        <f t="shared" si="284"/>
        <v>44082.398999999998</v>
      </c>
      <c r="D3029" s="19" t="str">
        <f t="shared" si="285"/>
        <v>vis</v>
      </c>
      <c r="E3029" s="47" t="e">
        <f>VLOOKUP(C3029,Active!C$21:E$693,3,FALSE)</f>
        <v>#N/A</v>
      </c>
      <c r="F3029" s="21" t="s">
        <v>9287</v>
      </c>
      <c r="G3029" s="19" t="str">
        <f t="shared" si="286"/>
        <v>44082.399</v>
      </c>
      <c r="H3029" s="15">
        <f t="shared" si="287"/>
        <v>738</v>
      </c>
      <c r="I3029" s="48" t="s">
        <v>5714</v>
      </c>
      <c r="J3029" s="49" t="s">
        <v>5715</v>
      </c>
      <c r="K3029" s="48">
        <v>738</v>
      </c>
      <c r="L3029" s="48" t="s">
        <v>10817</v>
      </c>
      <c r="M3029" s="49" t="s">
        <v>9369</v>
      </c>
      <c r="N3029" s="49"/>
      <c r="O3029" s="50" t="s">
        <v>5866</v>
      </c>
      <c r="P3029" s="50" t="s">
        <v>5640</v>
      </c>
    </row>
    <row r="3030" spans="1:16" ht="13.5" thickBot="1" x14ac:dyDescent="0.25">
      <c r="A3030" s="15" t="str">
        <f t="shared" si="282"/>
        <v> BBS 46 </v>
      </c>
      <c r="B3030" s="21" t="str">
        <f t="shared" si="283"/>
        <v>I</v>
      </c>
      <c r="C3030" s="15">
        <f t="shared" si="284"/>
        <v>44082.398999999998</v>
      </c>
      <c r="D3030" s="19" t="str">
        <f t="shared" si="285"/>
        <v>vis</v>
      </c>
      <c r="E3030" s="47" t="e">
        <f>VLOOKUP(C3030,Active!C$21:E$693,3,FALSE)</f>
        <v>#N/A</v>
      </c>
      <c r="F3030" s="21" t="s">
        <v>9287</v>
      </c>
      <c r="G3030" s="19" t="str">
        <f t="shared" si="286"/>
        <v>44082.399</v>
      </c>
      <c r="H3030" s="15">
        <f t="shared" si="287"/>
        <v>738</v>
      </c>
      <c r="I3030" s="48" t="s">
        <v>5714</v>
      </c>
      <c r="J3030" s="49" t="s">
        <v>5715</v>
      </c>
      <c r="K3030" s="48">
        <v>738</v>
      </c>
      <c r="L3030" s="48" t="s">
        <v>10817</v>
      </c>
      <c r="M3030" s="49" t="s">
        <v>9369</v>
      </c>
      <c r="N3030" s="49"/>
      <c r="O3030" s="50" t="s">
        <v>4406</v>
      </c>
      <c r="P3030" s="50" t="s">
        <v>5708</v>
      </c>
    </row>
    <row r="3031" spans="1:16" ht="13.5" thickBot="1" x14ac:dyDescent="0.25">
      <c r="A3031" s="15" t="str">
        <f t="shared" si="282"/>
        <v> BBS 45 </v>
      </c>
      <c r="B3031" s="21" t="str">
        <f t="shared" si="283"/>
        <v>I</v>
      </c>
      <c r="C3031" s="15">
        <f t="shared" si="284"/>
        <v>44082.406999999999</v>
      </c>
      <c r="D3031" s="19" t="str">
        <f t="shared" si="285"/>
        <v>vis</v>
      </c>
      <c r="E3031" s="47" t="e">
        <f>VLOOKUP(C3031,Active!C$21:E$693,3,FALSE)</f>
        <v>#N/A</v>
      </c>
      <c r="F3031" s="21" t="s">
        <v>9287</v>
      </c>
      <c r="G3031" s="19" t="str">
        <f t="shared" si="286"/>
        <v>44082.407</v>
      </c>
      <c r="H3031" s="15">
        <f t="shared" si="287"/>
        <v>738</v>
      </c>
      <c r="I3031" s="48" t="s">
        <v>5716</v>
      </c>
      <c r="J3031" s="49" t="s">
        <v>5717</v>
      </c>
      <c r="K3031" s="48">
        <v>738</v>
      </c>
      <c r="L3031" s="48" t="s">
        <v>10699</v>
      </c>
      <c r="M3031" s="49" t="s">
        <v>9369</v>
      </c>
      <c r="N3031" s="49"/>
      <c r="O3031" s="50" t="s">
        <v>5014</v>
      </c>
      <c r="P3031" s="50" t="s">
        <v>5680</v>
      </c>
    </row>
    <row r="3032" spans="1:16" ht="13.5" thickBot="1" x14ac:dyDescent="0.25">
      <c r="A3032" s="15" t="str">
        <f t="shared" si="282"/>
        <v> BRNO 23 </v>
      </c>
      <c r="B3032" s="21" t="str">
        <f t="shared" si="283"/>
        <v>I</v>
      </c>
      <c r="C3032" s="15">
        <f t="shared" si="284"/>
        <v>44088.379000000001</v>
      </c>
      <c r="D3032" s="19" t="str">
        <f t="shared" si="285"/>
        <v>vis</v>
      </c>
      <c r="E3032" s="47" t="e">
        <f>VLOOKUP(C3032,Active!C$21:E$693,3,FALSE)</f>
        <v>#N/A</v>
      </c>
      <c r="F3032" s="21" t="s">
        <v>9287</v>
      </c>
      <c r="G3032" s="19" t="str">
        <f t="shared" si="286"/>
        <v>44088.379</v>
      </c>
      <c r="H3032" s="15">
        <f t="shared" si="287"/>
        <v>743</v>
      </c>
      <c r="I3032" s="48" t="s">
        <v>5718</v>
      </c>
      <c r="J3032" s="49" t="s">
        <v>5719</v>
      </c>
      <c r="K3032" s="48">
        <v>743</v>
      </c>
      <c r="L3032" s="48" t="s">
        <v>10742</v>
      </c>
      <c r="M3032" s="49" t="s">
        <v>9369</v>
      </c>
      <c r="N3032" s="49"/>
      <c r="O3032" s="50" t="s">
        <v>5720</v>
      </c>
      <c r="P3032" s="50" t="s">
        <v>5478</v>
      </c>
    </row>
    <row r="3033" spans="1:16" ht="13.5" thickBot="1" x14ac:dyDescent="0.25">
      <c r="A3033" s="15" t="str">
        <f t="shared" si="282"/>
        <v> BRNO 23 </v>
      </c>
      <c r="B3033" s="21" t="str">
        <f t="shared" si="283"/>
        <v>I</v>
      </c>
      <c r="C3033" s="15">
        <f t="shared" si="284"/>
        <v>44088.38</v>
      </c>
      <c r="D3033" s="19" t="str">
        <f t="shared" si="285"/>
        <v>vis</v>
      </c>
      <c r="E3033" s="47" t="e">
        <f>VLOOKUP(C3033,Active!C$21:E$693,3,FALSE)</f>
        <v>#N/A</v>
      </c>
      <c r="F3033" s="21" t="s">
        <v>9287</v>
      </c>
      <c r="G3033" s="19" t="str">
        <f t="shared" si="286"/>
        <v>44088.380</v>
      </c>
      <c r="H3033" s="15">
        <f t="shared" si="287"/>
        <v>743</v>
      </c>
      <c r="I3033" s="48" t="s">
        <v>5721</v>
      </c>
      <c r="J3033" s="49" t="s">
        <v>5722</v>
      </c>
      <c r="K3033" s="48">
        <v>743</v>
      </c>
      <c r="L3033" s="48" t="s">
        <v>10688</v>
      </c>
      <c r="M3033" s="49" t="s">
        <v>9369</v>
      </c>
      <c r="N3033" s="49"/>
      <c r="O3033" s="50" t="s">
        <v>5723</v>
      </c>
      <c r="P3033" s="50" t="s">
        <v>5478</v>
      </c>
    </row>
    <row r="3034" spans="1:16" ht="13.5" thickBot="1" x14ac:dyDescent="0.25">
      <c r="A3034" s="15" t="str">
        <f t="shared" si="282"/>
        <v> BBS 45 </v>
      </c>
      <c r="B3034" s="21" t="str">
        <f t="shared" si="283"/>
        <v>I</v>
      </c>
      <c r="C3034" s="15">
        <f t="shared" si="284"/>
        <v>44088.381999999998</v>
      </c>
      <c r="D3034" s="19" t="str">
        <f t="shared" si="285"/>
        <v>vis</v>
      </c>
      <c r="E3034" s="47" t="e">
        <f>VLOOKUP(C3034,Active!C$21:E$693,3,FALSE)</f>
        <v>#N/A</v>
      </c>
      <c r="F3034" s="21" t="s">
        <v>9287</v>
      </c>
      <c r="G3034" s="19" t="str">
        <f t="shared" si="286"/>
        <v>44088.382</v>
      </c>
      <c r="H3034" s="15">
        <f t="shared" si="287"/>
        <v>743</v>
      </c>
      <c r="I3034" s="48" t="s">
        <v>5724</v>
      </c>
      <c r="J3034" s="49" t="s">
        <v>5725</v>
      </c>
      <c r="K3034" s="48">
        <v>743</v>
      </c>
      <c r="L3034" s="48" t="s">
        <v>10710</v>
      </c>
      <c r="M3034" s="49" t="s">
        <v>9369</v>
      </c>
      <c r="N3034" s="49"/>
      <c r="O3034" s="50" t="s">
        <v>5036</v>
      </c>
      <c r="P3034" s="50" t="s">
        <v>5680</v>
      </c>
    </row>
    <row r="3035" spans="1:16" ht="13.5" thickBot="1" x14ac:dyDescent="0.25">
      <c r="A3035" s="15" t="str">
        <f t="shared" si="282"/>
        <v> BBS 45 </v>
      </c>
      <c r="B3035" s="21" t="str">
        <f t="shared" si="283"/>
        <v>I</v>
      </c>
      <c r="C3035" s="15">
        <f t="shared" si="284"/>
        <v>44089.578000000001</v>
      </c>
      <c r="D3035" s="19" t="str">
        <f t="shared" si="285"/>
        <v>vis</v>
      </c>
      <c r="E3035" s="47" t="e">
        <f>VLOOKUP(C3035,Active!C$21:E$693,3,FALSE)</f>
        <v>#N/A</v>
      </c>
      <c r="F3035" s="21" t="s">
        <v>9287</v>
      </c>
      <c r="G3035" s="19" t="str">
        <f t="shared" si="286"/>
        <v>44089.578</v>
      </c>
      <c r="H3035" s="15">
        <f t="shared" si="287"/>
        <v>744</v>
      </c>
      <c r="I3035" s="48" t="s">
        <v>5726</v>
      </c>
      <c r="J3035" s="49" t="s">
        <v>5727</v>
      </c>
      <c r="K3035" s="48">
        <v>744</v>
      </c>
      <c r="L3035" s="48" t="s">
        <v>10699</v>
      </c>
      <c r="M3035" s="49" t="s">
        <v>9369</v>
      </c>
      <c r="N3035" s="49"/>
      <c r="O3035" s="50" t="s">
        <v>7260</v>
      </c>
      <c r="P3035" s="50" t="s">
        <v>5680</v>
      </c>
    </row>
    <row r="3036" spans="1:16" ht="13.5" thickBot="1" x14ac:dyDescent="0.25">
      <c r="A3036" s="15" t="str">
        <f t="shared" si="282"/>
        <v>IBVS 1694 </v>
      </c>
      <c r="B3036" s="21" t="str">
        <f t="shared" si="283"/>
        <v>I</v>
      </c>
      <c r="C3036" s="15">
        <f t="shared" si="284"/>
        <v>44096.743600000002</v>
      </c>
      <c r="D3036" s="19" t="str">
        <f t="shared" si="285"/>
        <v>vis</v>
      </c>
      <c r="E3036" s="47" t="e">
        <f>VLOOKUP(C3036,Active!C$21:E$693,3,FALSE)</f>
        <v>#N/A</v>
      </c>
      <c r="F3036" s="21" t="s">
        <v>9287</v>
      </c>
      <c r="G3036" s="19" t="str">
        <f t="shared" si="286"/>
        <v>44096.7436</v>
      </c>
      <c r="H3036" s="15">
        <f t="shared" si="287"/>
        <v>750</v>
      </c>
      <c r="I3036" s="48" t="s">
        <v>5728</v>
      </c>
      <c r="J3036" s="49" t="s">
        <v>5729</v>
      </c>
      <c r="K3036" s="48">
        <v>750</v>
      </c>
      <c r="L3036" s="48" t="s">
        <v>3586</v>
      </c>
      <c r="M3036" s="49" t="s">
        <v>10601</v>
      </c>
      <c r="N3036" s="49" t="s">
        <v>10602</v>
      </c>
      <c r="O3036" s="50" t="s">
        <v>3603</v>
      </c>
      <c r="P3036" s="51" t="s">
        <v>5730</v>
      </c>
    </row>
    <row r="3037" spans="1:16" ht="13.5" thickBot="1" x14ac:dyDescent="0.25">
      <c r="A3037" s="15" t="str">
        <f t="shared" si="282"/>
        <v> BRNO 23 </v>
      </c>
      <c r="B3037" s="21" t="str">
        <f t="shared" si="283"/>
        <v>I</v>
      </c>
      <c r="C3037" s="15">
        <f t="shared" si="284"/>
        <v>44100.33</v>
      </c>
      <c r="D3037" s="19" t="str">
        <f t="shared" si="285"/>
        <v>vis</v>
      </c>
      <c r="E3037" s="47" t="e">
        <f>VLOOKUP(C3037,Active!C$21:E$693,3,FALSE)</f>
        <v>#N/A</v>
      </c>
      <c r="F3037" s="21" t="s">
        <v>9287</v>
      </c>
      <c r="G3037" s="19" t="str">
        <f t="shared" si="286"/>
        <v>44100.330</v>
      </c>
      <c r="H3037" s="15">
        <f t="shared" si="287"/>
        <v>753</v>
      </c>
      <c r="I3037" s="48" t="s">
        <v>5731</v>
      </c>
      <c r="J3037" s="49" t="s">
        <v>5732</v>
      </c>
      <c r="K3037" s="48">
        <v>753</v>
      </c>
      <c r="L3037" s="48" t="s">
        <v>10734</v>
      </c>
      <c r="M3037" s="49" t="s">
        <v>9369</v>
      </c>
      <c r="N3037" s="49"/>
      <c r="O3037" s="50" t="s">
        <v>5720</v>
      </c>
      <c r="P3037" s="50" t="s">
        <v>5478</v>
      </c>
    </row>
    <row r="3038" spans="1:16" ht="13.5" thickBot="1" x14ac:dyDescent="0.25">
      <c r="A3038" s="15" t="str">
        <f t="shared" si="282"/>
        <v> BBS 45 </v>
      </c>
      <c r="B3038" s="21" t="str">
        <f t="shared" si="283"/>
        <v>I</v>
      </c>
      <c r="C3038" s="15">
        <f t="shared" si="284"/>
        <v>44100.33</v>
      </c>
      <c r="D3038" s="19" t="str">
        <f t="shared" si="285"/>
        <v>vis</v>
      </c>
      <c r="E3038" s="47" t="e">
        <f>VLOOKUP(C3038,Active!C$21:E$693,3,FALSE)</f>
        <v>#N/A</v>
      </c>
      <c r="F3038" s="21" t="s">
        <v>9287</v>
      </c>
      <c r="G3038" s="19" t="str">
        <f t="shared" si="286"/>
        <v>44100.330</v>
      </c>
      <c r="H3038" s="15">
        <f t="shared" si="287"/>
        <v>753</v>
      </c>
      <c r="I3038" s="48" t="s">
        <v>5731</v>
      </c>
      <c r="J3038" s="49" t="s">
        <v>5732</v>
      </c>
      <c r="K3038" s="48">
        <v>753</v>
      </c>
      <c r="L3038" s="48" t="s">
        <v>10734</v>
      </c>
      <c r="M3038" s="49" t="s">
        <v>9369</v>
      </c>
      <c r="N3038" s="49"/>
      <c r="O3038" s="50" t="s">
        <v>1820</v>
      </c>
      <c r="P3038" s="50" t="s">
        <v>5680</v>
      </c>
    </row>
    <row r="3039" spans="1:16" ht="13.5" thickBot="1" x14ac:dyDescent="0.25">
      <c r="A3039" s="15" t="str">
        <f t="shared" si="282"/>
        <v> BBS 45 </v>
      </c>
      <c r="B3039" s="21" t="str">
        <f t="shared" si="283"/>
        <v>I</v>
      </c>
      <c r="C3039" s="15">
        <f t="shared" si="284"/>
        <v>44100.330999999998</v>
      </c>
      <c r="D3039" s="19" t="str">
        <f t="shared" si="285"/>
        <v>vis</v>
      </c>
      <c r="E3039" s="47" t="e">
        <f>VLOOKUP(C3039,Active!C$21:E$693,3,FALSE)</f>
        <v>#N/A</v>
      </c>
      <c r="F3039" s="21" t="s">
        <v>9287</v>
      </c>
      <c r="G3039" s="19" t="str">
        <f t="shared" si="286"/>
        <v>44100.331</v>
      </c>
      <c r="H3039" s="15">
        <f t="shared" si="287"/>
        <v>753</v>
      </c>
      <c r="I3039" s="48" t="s">
        <v>5733</v>
      </c>
      <c r="J3039" s="49" t="s">
        <v>5734</v>
      </c>
      <c r="K3039" s="48">
        <v>753</v>
      </c>
      <c r="L3039" s="48" t="s">
        <v>10742</v>
      </c>
      <c r="M3039" s="49" t="s">
        <v>9369</v>
      </c>
      <c r="N3039" s="49"/>
      <c r="O3039" s="50" t="s">
        <v>1839</v>
      </c>
      <c r="P3039" s="50" t="s">
        <v>5680</v>
      </c>
    </row>
    <row r="3040" spans="1:16" ht="13.5" thickBot="1" x14ac:dyDescent="0.25">
      <c r="A3040" s="15" t="str">
        <f t="shared" si="282"/>
        <v> BRNO 23 </v>
      </c>
      <c r="B3040" s="21" t="str">
        <f t="shared" si="283"/>
        <v>I</v>
      </c>
      <c r="C3040" s="15">
        <f t="shared" si="284"/>
        <v>44100.332999999999</v>
      </c>
      <c r="D3040" s="19" t="str">
        <f t="shared" si="285"/>
        <v>vis</v>
      </c>
      <c r="E3040" s="47" t="e">
        <f>VLOOKUP(C3040,Active!C$21:E$693,3,FALSE)</f>
        <v>#N/A</v>
      </c>
      <c r="F3040" s="21" t="s">
        <v>9287</v>
      </c>
      <c r="G3040" s="19" t="str">
        <f t="shared" si="286"/>
        <v>44100.333</v>
      </c>
      <c r="H3040" s="15">
        <f t="shared" si="287"/>
        <v>753</v>
      </c>
      <c r="I3040" s="48" t="s">
        <v>5735</v>
      </c>
      <c r="J3040" s="49" t="s">
        <v>5736</v>
      </c>
      <c r="K3040" s="48">
        <v>753</v>
      </c>
      <c r="L3040" s="48" t="s">
        <v>10775</v>
      </c>
      <c r="M3040" s="49" t="s">
        <v>9369</v>
      </c>
      <c r="N3040" s="49"/>
      <c r="O3040" s="50" t="s">
        <v>5723</v>
      </c>
      <c r="P3040" s="50" t="s">
        <v>5478</v>
      </c>
    </row>
    <row r="3041" spans="1:16" ht="13.5" thickBot="1" x14ac:dyDescent="0.25">
      <c r="A3041" s="15" t="str">
        <f t="shared" si="282"/>
        <v> BBS 45 </v>
      </c>
      <c r="B3041" s="21" t="str">
        <f t="shared" si="283"/>
        <v>I</v>
      </c>
      <c r="C3041" s="15">
        <f t="shared" si="284"/>
        <v>44100.341</v>
      </c>
      <c r="D3041" s="19" t="str">
        <f t="shared" si="285"/>
        <v>vis</v>
      </c>
      <c r="E3041" s="47" t="e">
        <f>VLOOKUP(C3041,Active!C$21:E$693,3,FALSE)</f>
        <v>#N/A</v>
      </c>
      <c r="F3041" s="21" t="s">
        <v>9287</v>
      </c>
      <c r="G3041" s="19" t="str">
        <f t="shared" si="286"/>
        <v>44100.341</v>
      </c>
      <c r="H3041" s="15">
        <f t="shared" si="287"/>
        <v>753</v>
      </c>
      <c r="I3041" s="48" t="s">
        <v>5737</v>
      </c>
      <c r="J3041" s="49" t="s">
        <v>5738</v>
      </c>
      <c r="K3041" s="48">
        <v>753</v>
      </c>
      <c r="L3041" s="48" t="s">
        <v>10910</v>
      </c>
      <c r="M3041" s="49" t="s">
        <v>9369</v>
      </c>
      <c r="N3041" s="49"/>
      <c r="O3041" s="50" t="s">
        <v>5156</v>
      </c>
      <c r="P3041" s="50" t="s">
        <v>5680</v>
      </c>
    </row>
    <row r="3042" spans="1:16" ht="13.5" thickBot="1" x14ac:dyDescent="0.25">
      <c r="A3042" s="15" t="str">
        <f t="shared" si="282"/>
        <v> ALGL 35 </v>
      </c>
      <c r="B3042" s="21" t="str">
        <f t="shared" si="283"/>
        <v>I</v>
      </c>
      <c r="C3042" s="15">
        <f t="shared" si="284"/>
        <v>44101.517</v>
      </c>
      <c r="D3042" s="19" t="str">
        <f t="shared" si="285"/>
        <v>vis</v>
      </c>
      <c r="E3042" s="47" t="e">
        <f>VLOOKUP(C3042,Active!C$21:E$693,3,FALSE)</f>
        <v>#N/A</v>
      </c>
      <c r="F3042" s="21" t="s">
        <v>9287</v>
      </c>
      <c r="G3042" s="19" t="str">
        <f t="shared" si="286"/>
        <v>44101.517</v>
      </c>
      <c r="H3042" s="15">
        <f t="shared" si="287"/>
        <v>754</v>
      </c>
      <c r="I3042" s="48" t="s">
        <v>5739</v>
      </c>
      <c r="J3042" s="49" t="s">
        <v>5740</v>
      </c>
      <c r="K3042" s="48">
        <v>754</v>
      </c>
      <c r="L3042" s="48" t="s">
        <v>10660</v>
      </c>
      <c r="M3042" s="49" t="s">
        <v>9369</v>
      </c>
      <c r="N3042" s="49"/>
      <c r="O3042" s="50" t="s">
        <v>1866</v>
      </c>
      <c r="P3042" s="50" t="s">
        <v>3725</v>
      </c>
    </row>
    <row r="3043" spans="1:16" ht="13.5" thickBot="1" x14ac:dyDescent="0.25">
      <c r="A3043" s="15" t="str">
        <f t="shared" si="282"/>
        <v> MVS 8.192 </v>
      </c>
      <c r="B3043" s="21" t="str">
        <f t="shared" si="283"/>
        <v>I</v>
      </c>
      <c r="C3043" s="15">
        <f t="shared" si="284"/>
        <v>44101.521000000001</v>
      </c>
      <c r="D3043" s="19" t="str">
        <f t="shared" si="285"/>
        <v>vis</v>
      </c>
      <c r="E3043" s="47" t="e">
        <f>VLOOKUP(C3043,Active!C$21:E$693,3,FALSE)</f>
        <v>#N/A</v>
      </c>
      <c r="F3043" s="21" t="s">
        <v>9287</v>
      </c>
      <c r="G3043" s="19" t="str">
        <f t="shared" si="286"/>
        <v>44101.521</v>
      </c>
      <c r="H3043" s="15">
        <f t="shared" si="287"/>
        <v>754</v>
      </c>
      <c r="I3043" s="48" t="s">
        <v>5741</v>
      </c>
      <c r="J3043" s="49" t="s">
        <v>5742</v>
      </c>
      <c r="K3043" s="48">
        <v>754</v>
      </c>
      <c r="L3043" s="48" t="s">
        <v>7644</v>
      </c>
      <c r="M3043" s="49" t="s">
        <v>9369</v>
      </c>
      <c r="N3043" s="49"/>
      <c r="O3043" s="50" t="s">
        <v>5743</v>
      </c>
      <c r="P3043" s="50" t="s">
        <v>5744</v>
      </c>
    </row>
    <row r="3044" spans="1:16" ht="13.5" thickBot="1" x14ac:dyDescent="0.25">
      <c r="A3044" s="15" t="str">
        <f t="shared" si="282"/>
        <v> BRNO 23 </v>
      </c>
      <c r="B3044" s="21" t="str">
        <f t="shared" si="283"/>
        <v>I</v>
      </c>
      <c r="C3044" s="15">
        <f t="shared" si="284"/>
        <v>44101.521000000001</v>
      </c>
      <c r="D3044" s="19" t="str">
        <f t="shared" si="285"/>
        <v>vis</v>
      </c>
      <c r="E3044" s="47" t="e">
        <f>VLOOKUP(C3044,Active!C$21:E$693,3,FALSE)</f>
        <v>#N/A</v>
      </c>
      <c r="F3044" s="21" t="s">
        <v>9287</v>
      </c>
      <c r="G3044" s="19" t="str">
        <f t="shared" si="286"/>
        <v>44101.521</v>
      </c>
      <c r="H3044" s="15">
        <f t="shared" si="287"/>
        <v>754</v>
      </c>
      <c r="I3044" s="48" t="s">
        <v>5741</v>
      </c>
      <c r="J3044" s="49" t="s">
        <v>5742</v>
      </c>
      <c r="K3044" s="48">
        <v>754</v>
      </c>
      <c r="L3044" s="48" t="s">
        <v>7644</v>
      </c>
      <c r="M3044" s="49" t="s">
        <v>9369</v>
      </c>
      <c r="N3044" s="49"/>
      <c r="O3044" s="50" t="s">
        <v>5720</v>
      </c>
      <c r="P3044" s="50" t="s">
        <v>5478</v>
      </c>
    </row>
    <row r="3045" spans="1:16" ht="13.5" thickBot="1" x14ac:dyDescent="0.25">
      <c r="A3045" s="15" t="str">
        <f t="shared" si="282"/>
        <v> BRNO 23 </v>
      </c>
      <c r="B3045" s="21" t="str">
        <f t="shared" si="283"/>
        <v>I</v>
      </c>
      <c r="C3045" s="15">
        <f t="shared" si="284"/>
        <v>44101.523999999998</v>
      </c>
      <c r="D3045" s="19" t="str">
        <f t="shared" si="285"/>
        <v>vis</v>
      </c>
      <c r="E3045" s="47" t="e">
        <f>VLOOKUP(C3045,Active!C$21:E$693,3,FALSE)</f>
        <v>#N/A</v>
      </c>
      <c r="F3045" s="21" t="s">
        <v>9287</v>
      </c>
      <c r="G3045" s="19" t="str">
        <f t="shared" si="286"/>
        <v>44101.524</v>
      </c>
      <c r="H3045" s="15">
        <f t="shared" si="287"/>
        <v>754</v>
      </c>
      <c r="I3045" s="48" t="s">
        <v>5745</v>
      </c>
      <c r="J3045" s="49" t="s">
        <v>5746</v>
      </c>
      <c r="K3045" s="48">
        <v>754</v>
      </c>
      <c r="L3045" s="48" t="s">
        <v>10615</v>
      </c>
      <c r="M3045" s="49" t="s">
        <v>9369</v>
      </c>
      <c r="N3045" s="49"/>
      <c r="O3045" s="50" t="s">
        <v>5723</v>
      </c>
      <c r="P3045" s="50" t="s">
        <v>5478</v>
      </c>
    </row>
    <row r="3046" spans="1:16" ht="13.5" thickBot="1" x14ac:dyDescent="0.25">
      <c r="A3046" s="15" t="str">
        <f t="shared" si="282"/>
        <v> BBS 45 </v>
      </c>
      <c r="B3046" s="21" t="str">
        <f t="shared" si="283"/>
        <v>I</v>
      </c>
      <c r="C3046" s="15">
        <f t="shared" si="284"/>
        <v>44106.303</v>
      </c>
      <c r="D3046" s="19" t="str">
        <f t="shared" si="285"/>
        <v>vis</v>
      </c>
      <c r="E3046" s="47" t="e">
        <f>VLOOKUP(C3046,Active!C$21:E$693,3,FALSE)</f>
        <v>#N/A</v>
      </c>
      <c r="F3046" s="21" t="s">
        <v>9287</v>
      </c>
      <c r="G3046" s="19" t="str">
        <f t="shared" si="286"/>
        <v>44106.303</v>
      </c>
      <c r="H3046" s="15">
        <f t="shared" si="287"/>
        <v>758</v>
      </c>
      <c r="I3046" s="48" t="s">
        <v>5747</v>
      </c>
      <c r="J3046" s="49" t="s">
        <v>5748</v>
      </c>
      <c r="K3046" s="48">
        <v>758</v>
      </c>
      <c r="L3046" s="48" t="s">
        <v>10639</v>
      </c>
      <c r="M3046" s="49" t="s">
        <v>9369</v>
      </c>
      <c r="N3046" s="49"/>
      <c r="O3046" s="50" t="s">
        <v>1839</v>
      </c>
      <c r="P3046" s="50" t="s">
        <v>5680</v>
      </c>
    </row>
    <row r="3047" spans="1:16" ht="13.5" thickBot="1" x14ac:dyDescent="0.25">
      <c r="A3047" s="15" t="str">
        <f t="shared" si="282"/>
        <v>IBVS 1840 </v>
      </c>
      <c r="B3047" s="21" t="str">
        <f t="shared" si="283"/>
        <v>I</v>
      </c>
      <c r="C3047" s="15">
        <f t="shared" si="284"/>
        <v>44121.843200000003</v>
      </c>
      <c r="D3047" s="19" t="str">
        <f t="shared" si="285"/>
        <v>vis</v>
      </c>
      <c r="E3047" s="47" t="e">
        <f>VLOOKUP(C3047,Active!C$21:E$693,3,FALSE)</f>
        <v>#N/A</v>
      </c>
      <c r="F3047" s="21" t="s">
        <v>9287</v>
      </c>
      <c r="G3047" s="19" t="str">
        <f t="shared" si="286"/>
        <v>44121.8432</v>
      </c>
      <c r="H3047" s="15">
        <f t="shared" si="287"/>
        <v>771</v>
      </c>
      <c r="I3047" s="48" t="s">
        <v>5749</v>
      </c>
      <c r="J3047" s="49" t="s">
        <v>5750</v>
      </c>
      <c r="K3047" s="48">
        <v>771</v>
      </c>
      <c r="L3047" s="48" t="s">
        <v>5549</v>
      </c>
      <c r="M3047" s="49" t="s">
        <v>10601</v>
      </c>
      <c r="N3047" s="49" t="s">
        <v>10602</v>
      </c>
      <c r="O3047" s="50" t="s">
        <v>5525</v>
      </c>
      <c r="P3047" s="51" t="s">
        <v>5526</v>
      </c>
    </row>
    <row r="3048" spans="1:16" ht="13.5" thickBot="1" x14ac:dyDescent="0.25">
      <c r="A3048" s="15" t="str">
        <f t="shared" si="282"/>
        <v>IBVS 1694 </v>
      </c>
      <c r="B3048" s="21" t="str">
        <f t="shared" si="283"/>
        <v>I</v>
      </c>
      <c r="C3048" s="15">
        <f t="shared" si="284"/>
        <v>44121.843399999998</v>
      </c>
      <c r="D3048" s="19" t="str">
        <f t="shared" si="285"/>
        <v>vis</v>
      </c>
      <c r="E3048" s="47" t="e">
        <f>VLOOKUP(C3048,Active!C$21:E$693,3,FALSE)</f>
        <v>#N/A</v>
      </c>
      <c r="F3048" s="21" t="s">
        <v>9287</v>
      </c>
      <c r="G3048" s="19" t="str">
        <f t="shared" si="286"/>
        <v>44121.8434</v>
      </c>
      <c r="H3048" s="15">
        <f t="shared" si="287"/>
        <v>771</v>
      </c>
      <c r="I3048" s="48" t="s">
        <v>5751</v>
      </c>
      <c r="J3048" s="49" t="s">
        <v>5750</v>
      </c>
      <c r="K3048" s="48">
        <v>771</v>
      </c>
      <c r="L3048" s="48" t="s">
        <v>11307</v>
      </c>
      <c r="M3048" s="49" t="s">
        <v>10601</v>
      </c>
      <c r="N3048" s="49" t="s">
        <v>10602</v>
      </c>
      <c r="O3048" s="50" t="s">
        <v>3603</v>
      </c>
      <c r="P3048" s="51" t="s">
        <v>5730</v>
      </c>
    </row>
    <row r="3049" spans="1:16" ht="13.5" thickBot="1" x14ac:dyDescent="0.25">
      <c r="A3049" s="15" t="str">
        <f t="shared" si="282"/>
        <v>IBVS 1840 </v>
      </c>
      <c r="B3049" s="21" t="str">
        <f t="shared" si="283"/>
        <v>I</v>
      </c>
      <c r="C3049" s="15">
        <f t="shared" si="284"/>
        <v>44127.819000000003</v>
      </c>
      <c r="D3049" s="19" t="str">
        <f t="shared" si="285"/>
        <v>vis</v>
      </c>
      <c r="E3049" s="47" t="e">
        <f>VLOOKUP(C3049,Active!C$21:E$693,3,FALSE)</f>
        <v>#N/A</v>
      </c>
      <c r="F3049" s="21" t="s">
        <v>9287</v>
      </c>
      <c r="G3049" s="19" t="str">
        <f t="shared" si="286"/>
        <v>44127.8190</v>
      </c>
      <c r="H3049" s="15">
        <f t="shared" si="287"/>
        <v>776</v>
      </c>
      <c r="I3049" s="48" t="s">
        <v>5752</v>
      </c>
      <c r="J3049" s="49" t="s">
        <v>5753</v>
      </c>
      <c r="K3049" s="48">
        <v>776</v>
      </c>
      <c r="L3049" s="48" t="s">
        <v>7636</v>
      </c>
      <c r="M3049" s="49" t="s">
        <v>10601</v>
      </c>
      <c r="N3049" s="49" t="s">
        <v>10602</v>
      </c>
      <c r="O3049" s="50" t="s">
        <v>5525</v>
      </c>
      <c r="P3049" s="51" t="s">
        <v>5526</v>
      </c>
    </row>
    <row r="3050" spans="1:16" ht="13.5" thickBot="1" x14ac:dyDescent="0.25">
      <c r="A3050" s="15" t="str">
        <f t="shared" si="282"/>
        <v>IBVS 1694 </v>
      </c>
      <c r="B3050" s="21" t="str">
        <f t="shared" si="283"/>
        <v>I</v>
      </c>
      <c r="C3050" s="15">
        <f t="shared" si="284"/>
        <v>44127.8197</v>
      </c>
      <c r="D3050" s="19" t="str">
        <f t="shared" si="285"/>
        <v>vis</v>
      </c>
      <c r="E3050" s="47" t="e">
        <f>VLOOKUP(C3050,Active!C$21:E$693,3,FALSE)</f>
        <v>#N/A</v>
      </c>
      <c r="F3050" s="21" t="s">
        <v>9287</v>
      </c>
      <c r="G3050" s="19" t="str">
        <f t="shared" si="286"/>
        <v>44127.8197</v>
      </c>
      <c r="H3050" s="15">
        <f t="shared" si="287"/>
        <v>776</v>
      </c>
      <c r="I3050" s="48" t="s">
        <v>5754</v>
      </c>
      <c r="J3050" s="49" t="s">
        <v>5755</v>
      </c>
      <c r="K3050" s="48">
        <v>776</v>
      </c>
      <c r="L3050" s="48" t="s">
        <v>11307</v>
      </c>
      <c r="M3050" s="49" t="s">
        <v>10601</v>
      </c>
      <c r="N3050" s="49" t="s">
        <v>10602</v>
      </c>
      <c r="O3050" s="50" t="s">
        <v>3603</v>
      </c>
      <c r="P3050" s="51" t="s">
        <v>5730</v>
      </c>
    </row>
    <row r="3051" spans="1:16" ht="13.5" thickBot="1" x14ac:dyDescent="0.25">
      <c r="A3051" s="15" t="str">
        <f t="shared" si="282"/>
        <v> AOEB 1 </v>
      </c>
      <c r="B3051" s="21" t="str">
        <f t="shared" si="283"/>
        <v>I</v>
      </c>
      <c r="C3051" s="15">
        <f t="shared" si="284"/>
        <v>44133.79</v>
      </c>
      <c r="D3051" s="19" t="str">
        <f t="shared" si="285"/>
        <v>vis</v>
      </c>
      <c r="E3051" s="47" t="e">
        <f>VLOOKUP(C3051,Active!C$21:E$693,3,FALSE)</f>
        <v>#N/A</v>
      </c>
      <c r="F3051" s="21" t="s">
        <v>9287</v>
      </c>
      <c r="G3051" s="19" t="str">
        <f t="shared" si="286"/>
        <v>44133.790</v>
      </c>
      <c r="H3051" s="15">
        <f t="shared" si="287"/>
        <v>781</v>
      </c>
      <c r="I3051" s="48" t="s">
        <v>5756</v>
      </c>
      <c r="J3051" s="49" t="s">
        <v>5757</v>
      </c>
      <c r="K3051" s="48">
        <v>781</v>
      </c>
      <c r="L3051" s="48" t="s">
        <v>10625</v>
      </c>
      <c r="M3051" s="49" t="s">
        <v>9369</v>
      </c>
      <c r="N3051" s="49"/>
      <c r="O3051" s="50" t="s">
        <v>7381</v>
      </c>
      <c r="P3051" s="50" t="s">
        <v>7439</v>
      </c>
    </row>
    <row r="3052" spans="1:16" ht="13.5" thickBot="1" x14ac:dyDescent="0.25">
      <c r="A3052" s="15" t="str">
        <f t="shared" si="282"/>
        <v> VSSC 59.16 </v>
      </c>
      <c r="B3052" s="21" t="str">
        <f t="shared" si="283"/>
        <v>I</v>
      </c>
      <c r="C3052" s="15">
        <f t="shared" si="284"/>
        <v>44137.385000000002</v>
      </c>
      <c r="D3052" s="19" t="str">
        <f t="shared" si="285"/>
        <v>vis</v>
      </c>
      <c r="E3052" s="47" t="e">
        <f>VLOOKUP(C3052,Active!C$21:E$693,3,FALSE)</f>
        <v>#N/A</v>
      </c>
      <c r="F3052" s="21" t="s">
        <v>9287</v>
      </c>
      <c r="G3052" s="19" t="str">
        <f t="shared" si="286"/>
        <v>44137.385</v>
      </c>
      <c r="H3052" s="15">
        <f t="shared" si="287"/>
        <v>784</v>
      </c>
      <c r="I3052" s="48" t="s">
        <v>5758</v>
      </c>
      <c r="J3052" s="49" t="s">
        <v>5759</v>
      </c>
      <c r="K3052" s="48">
        <v>784</v>
      </c>
      <c r="L3052" s="48" t="s">
        <v>10688</v>
      </c>
      <c r="M3052" s="49" t="s">
        <v>9369</v>
      </c>
      <c r="N3052" s="49"/>
      <c r="O3052" s="50" t="s">
        <v>3616</v>
      </c>
      <c r="P3052" s="50" t="s">
        <v>5760</v>
      </c>
    </row>
    <row r="3053" spans="1:16" ht="13.5" thickBot="1" x14ac:dyDescent="0.25">
      <c r="A3053" s="15" t="str">
        <f t="shared" si="282"/>
        <v> BRNO 23 </v>
      </c>
      <c r="B3053" s="21" t="str">
        <f t="shared" si="283"/>
        <v>I</v>
      </c>
      <c r="C3053" s="15">
        <f t="shared" si="284"/>
        <v>44137.385999999999</v>
      </c>
      <c r="D3053" s="19" t="str">
        <f t="shared" si="285"/>
        <v>vis</v>
      </c>
      <c r="E3053" s="47" t="e">
        <f>VLOOKUP(C3053,Active!C$21:E$693,3,FALSE)</f>
        <v>#N/A</v>
      </c>
      <c r="F3053" s="21" t="s">
        <v>9287</v>
      </c>
      <c r="G3053" s="19" t="str">
        <f t="shared" si="286"/>
        <v>44137.386</v>
      </c>
      <c r="H3053" s="15">
        <f t="shared" si="287"/>
        <v>784</v>
      </c>
      <c r="I3053" s="48" t="s">
        <v>5761</v>
      </c>
      <c r="J3053" s="49" t="s">
        <v>5762</v>
      </c>
      <c r="K3053" s="48">
        <v>784</v>
      </c>
      <c r="L3053" s="48" t="s">
        <v>10775</v>
      </c>
      <c r="M3053" s="49" t="s">
        <v>9369</v>
      </c>
      <c r="N3053" s="49"/>
      <c r="O3053" s="50" t="s">
        <v>5720</v>
      </c>
      <c r="P3053" s="50" t="s">
        <v>5478</v>
      </c>
    </row>
    <row r="3054" spans="1:16" ht="13.5" thickBot="1" x14ac:dyDescent="0.25">
      <c r="A3054" s="15" t="str">
        <f t="shared" si="282"/>
        <v> ALGL 35 </v>
      </c>
      <c r="B3054" s="21" t="str">
        <f t="shared" si="283"/>
        <v>I</v>
      </c>
      <c r="C3054" s="15">
        <f t="shared" si="284"/>
        <v>44137.39</v>
      </c>
      <c r="D3054" s="19" t="str">
        <f t="shared" si="285"/>
        <v>vis</v>
      </c>
      <c r="E3054" s="47" t="e">
        <f>VLOOKUP(C3054,Active!C$21:E$693,3,FALSE)</f>
        <v>#N/A</v>
      </c>
      <c r="F3054" s="21" t="s">
        <v>9287</v>
      </c>
      <c r="G3054" s="19" t="str">
        <f t="shared" si="286"/>
        <v>44137.390</v>
      </c>
      <c r="H3054" s="15">
        <f t="shared" si="287"/>
        <v>784</v>
      </c>
      <c r="I3054" s="48" t="s">
        <v>5763</v>
      </c>
      <c r="J3054" s="49" t="s">
        <v>5764</v>
      </c>
      <c r="K3054" s="48">
        <v>784</v>
      </c>
      <c r="L3054" s="48" t="s">
        <v>10723</v>
      </c>
      <c r="M3054" s="49" t="s">
        <v>9369</v>
      </c>
      <c r="N3054" s="49"/>
      <c r="O3054" s="50" t="s">
        <v>1989</v>
      </c>
      <c r="P3054" s="50" t="s">
        <v>3725</v>
      </c>
    </row>
    <row r="3055" spans="1:16" ht="13.5" thickBot="1" x14ac:dyDescent="0.25">
      <c r="A3055" s="15" t="str">
        <f t="shared" si="282"/>
        <v> BBS 45 </v>
      </c>
      <c r="B3055" s="21" t="str">
        <f t="shared" si="283"/>
        <v>I</v>
      </c>
      <c r="C3055" s="15">
        <f t="shared" si="284"/>
        <v>44143.345000000001</v>
      </c>
      <c r="D3055" s="19" t="str">
        <f t="shared" si="285"/>
        <v>vis</v>
      </c>
      <c r="E3055" s="47" t="e">
        <f>VLOOKUP(C3055,Active!C$21:E$693,3,FALSE)</f>
        <v>#N/A</v>
      </c>
      <c r="F3055" s="21" t="s">
        <v>9287</v>
      </c>
      <c r="G3055" s="19" t="str">
        <f t="shared" si="286"/>
        <v>44143.345</v>
      </c>
      <c r="H3055" s="15">
        <f t="shared" si="287"/>
        <v>789</v>
      </c>
      <c r="I3055" s="48" t="s">
        <v>5765</v>
      </c>
      <c r="J3055" s="49" t="s">
        <v>5766</v>
      </c>
      <c r="K3055" s="48">
        <v>789</v>
      </c>
      <c r="L3055" s="48" t="s">
        <v>10504</v>
      </c>
      <c r="M3055" s="49" t="s">
        <v>9369</v>
      </c>
      <c r="N3055" s="49"/>
      <c r="O3055" s="50" t="s">
        <v>1839</v>
      </c>
      <c r="P3055" s="50" t="s">
        <v>5680</v>
      </c>
    </row>
    <row r="3056" spans="1:16" ht="13.5" thickBot="1" x14ac:dyDescent="0.25">
      <c r="A3056" s="15" t="str">
        <f t="shared" si="282"/>
        <v> MVS 9.80 </v>
      </c>
      <c r="B3056" s="21" t="str">
        <f t="shared" si="283"/>
        <v>I</v>
      </c>
      <c r="C3056" s="15">
        <f t="shared" si="284"/>
        <v>44143.358</v>
      </c>
      <c r="D3056" s="19" t="str">
        <f t="shared" si="285"/>
        <v>vis</v>
      </c>
      <c r="E3056" s="47" t="e">
        <f>VLOOKUP(C3056,Active!C$21:E$693,3,FALSE)</f>
        <v>#N/A</v>
      </c>
      <c r="F3056" s="21" t="s">
        <v>9287</v>
      </c>
      <c r="G3056" s="19" t="str">
        <f t="shared" si="286"/>
        <v>44143.358</v>
      </c>
      <c r="H3056" s="15">
        <f t="shared" si="287"/>
        <v>789</v>
      </c>
      <c r="I3056" s="48" t="s">
        <v>5767</v>
      </c>
      <c r="J3056" s="49" t="s">
        <v>5768</v>
      </c>
      <c r="K3056" s="48">
        <v>789</v>
      </c>
      <c r="L3056" s="48" t="s">
        <v>10685</v>
      </c>
      <c r="M3056" s="49" t="s">
        <v>9369</v>
      </c>
      <c r="N3056" s="49"/>
      <c r="O3056" s="50" t="s">
        <v>1866</v>
      </c>
      <c r="P3056" s="50" t="s">
        <v>5439</v>
      </c>
    </row>
    <row r="3057" spans="1:16" ht="13.5" thickBot="1" x14ac:dyDescent="0.25">
      <c r="A3057" s="15" t="str">
        <f t="shared" si="282"/>
        <v> BBS 47 </v>
      </c>
      <c r="B3057" s="21" t="str">
        <f t="shared" si="283"/>
        <v>I</v>
      </c>
      <c r="C3057" s="15">
        <f t="shared" si="284"/>
        <v>44143.358999999997</v>
      </c>
      <c r="D3057" s="19" t="str">
        <f t="shared" si="285"/>
        <v>vis</v>
      </c>
      <c r="E3057" s="47" t="e">
        <f>VLOOKUP(C3057,Active!C$21:E$693,3,FALSE)</f>
        <v>#N/A</v>
      </c>
      <c r="F3057" s="21" t="s">
        <v>9287</v>
      </c>
      <c r="G3057" s="19" t="str">
        <f t="shared" si="286"/>
        <v>44143.359</v>
      </c>
      <c r="H3057" s="15">
        <f t="shared" si="287"/>
        <v>789</v>
      </c>
      <c r="I3057" s="48" t="s">
        <v>5769</v>
      </c>
      <c r="J3057" s="49" t="s">
        <v>5770</v>
      </c>
      <c r="K3057" s="48">
        <v>789</v>
      </c>
      <c r="L3057" s="48" t="s">
        <v>10734</v>
      </c>
      <c r="M3057" s="49" t="s">
        <v>9369</v>
      </c>
      <c r="N3057" s="49"/>
      <c r="O3057" s="50" t="s">
        <v>5156</v>
      </c>
      <c r="P3057" s="50" t="s">
        <v>5771</v>
      </c>
    </row>
    <row r="3058" spans="1:16" ht="13.5" thickBot="1" x14ac:dyDescent="0.25">
      <c r="A3058" s="15" t="str">
        <f t="shared" si="282"/>
        <v> MVS 8.192 </v>
      </c>
      <c r="B3058" s="21" t="str">
        <f t="shared" si="283"/>
        <v>I</v>
      </c>
      <c r="C3058" s="15">
        <f t="shared" si="284"/>
        <v>44143.358999999997</v>
      </c>
      <c r="D3058" s="19" t="str">
        <f t="shared" si="285"/>
        <v>vis</v>
      </c>
      <c r="E3058" s="47" t="e">
        <f>VLOOKUP(C3058,Active!C$21:E$693,3,FALSE)</f>
        <v>#N/A</v>
      </c>
      <c r="F3058" s="21" t="s">
        <v>9287</v>
      </c>
      <c r="G3058" s="19" t="str">
        <f t="shared" si="286"/>
        <v>44143.359</v>
      </c>
      <c r="H3058" s="15">
        <f t="shared" si="287"/>
        <v>789</v>
      </c>
      <c r="I3058" s="48" t="s">
        <v>5769</v>
      </c>
      <c r="J3058" s="49" t="s">
        <v>5770</v>
      </c>
      <c r="K3058" s="48">
        <v>789</v>
      </c>
      <c r="L3058" s="48" t="s">
        <v>10734</v>
      </c>
      <c r="M3058" s="49" t="s">
        <v>9369</v>
      </c>
      <c r="N3058" s="49"/>
      <c r="O3058" s="50" t="s">
        <v>8062</v>
      </c>
      <c r="P3058" s="50" t="s">
        <v>5744</v>
      </c>
    </row>
    <row r="3059" spans="1:16" ht="13.5" thickBot="1" x14ac:dyDescent="0.25">
      <c r="A3059" s="15" t="str">
        <f t="shared" si="282"/>
        <v> MVS 8.192 </v>
      </c>
      <c r="B3059" s="21" t="str">
        <f t="shared" si="283"/>
        <v>I</v>
      </c>
      <c r="C3059" s="15">
        <f t="shared" si="284"/>
        <v>44143.358999999997</v>
      </c>
      <c r="D3059" s="19" t="str">
        <f t="shared" si="285"/>
        <v>vis</v>
      </c>
      <c r="E3059" s="47" t="e">
        <f>VLOOKUP(C3059,Active!C$21:E$693,3,FALSE)</f>
        <v>#N/A</v>
      </c>
      <c r="F3059" s="21" t="s">
        <v>9287</v>
      </c>
      <c r="G3059" s="19" t="str">
        <f t="shared" si="286"/>
        <v>44143.359</v>
      </c>
      <c r="H3059" s="15">
        <f t="shared" si="287"/>
        <v>789</v>
      </c>
      <c r="I3059" s="48" t="s">
        <v>5769</v>
      </c>
      <c r="J3059" s="49" t="s">
        <v>5770</v>
      </c>
      <c r="K3059" s="48">
        <v>789</v>
      </c>
      <c r="L3059" s="48" t="s">
        <v>10734</v>
      </c>
      <c r="M3059" s="49" t="s">
        <v>9369</v>
      </c>
      <c r="N3059" s="49"/>
      <c r="O3059" s="50" t="s">
        <v>5743</v>
      </c>
      <c r="P3059" s="50" t="s">
        <v>5744</v>
      </c>
    </row>
    <row r="3060" spans="1:16" ht="13.5" thickBot="1" x14ac:dyDescent="0.25">
      <c r="A3060" s="15" t="str">
        <f t="shared" si="282"/>
        <v> BBS 45 </v>
      </c>
      <c r="B3060" s="21" t="str">
        <f t="shared" si="283"/>
        <v>I</v>
      </c>
      <c r="C3060" s="15">
        <f t="shared" si="284"/>
        <v>44143.360999999997</v>
      </c>
      <c r="D3060" s="19" t="str">
        <f t="shared" si="285"/>
        <v>vis</v>
      </c>
      <c r="E3060" s="47" t="e">
        <f>VLOOKUP(C3060,Active!C$21:E$693,3,FALSE)</f>
        <v>#N/A</v>
      </c>
      <c r="F3060" s="21" t="s">
        <v>9287</v>
      </c>
      <c r="G3060" s="19" t="str">
        <f t="shared" si="286"/>
        <v>44143.361</v>
      </c>
      <c r="H3060" s="15">
        <f t="shared" si="287"/>
        <v>789</v>
      </c>
      <c r="I3060" s="48" t="s">
        <v>5772</v>
      </c>
      <c r="J3060" s="49" t="s">
        <v>5773</v>
      </c>
      <c r="K3060" s="48">
        <v>789</v>
      </c>
      <c r="L3060" s="48" t="s">
        <v>10688</v>
      </c>
      <c r="M3060" s="49" t="s">
        <v>9369</v>
      </c>
      <c r="N3060" s="49"/>
      <c r="O3060" s="50" t="s">
        <v>5866</v>
      </c>
      <c r="P3060" s="50" t="s">
        <v>5680</v>
      </c>
    </row>
    <row r="3061" spans="1:16" ht="13.5" thickBot="1" x14ac:dyDescent="0.25">
      <c r="A3061" s="15" t="str">
        <f t="shared" si="282"/>
        <v> BBS 45 </v>
      </c>
      <c r="B3061" s="21" t="str">
        <f t="shared" si="283"/>
        <v>I</v>
      </c>
      <c r="C3061" s="15">
        <f t="shared" si="284"/>
        <v>44143.362999999998</v>
      </c>
      <c r="D3061" s="19" t="str">
        <f t="shared" si="285"/>
        <v>vis</v>
      </c>
      <c r="E3061" s="47" t="e">
        <f>VLOOKUP(C3061,Active!C$21:E$693,3,FALSE)</f>
        <v>#N/A</v>
      </c>
      <c r="F3061" s="21" t="s">
        <v>9287</v>
      </c>
      <c r="G3061" s="19" t="str">
        <f t="shared" si="286"/>
        <v>44143.363</v>
      </c>
      <c r="H3061" s="15">
        <f t="shared" si="287"/>
        <v>789</v>
      </c>
      <c r="I3061" s="48" t="s">
        <v>5774</v>
      </c>
      <c r="J3061" s="49" t="s">
        <v>5775</v>
      </c>
      <c r="K3061" s="48">
        <v>789</v>
      </c>
      <c r="L3061" s="48" t="s">
        <v>10710</v>
      </c>
      <c r="M3061" s="49" t="s">
        <v>9369</v>
      </c>
      <c r="N3061" s="49"/>
      <c r="O3061" s="50" t="s">
        <v>4777</v>
      </c>
      <c r="P3061" s="50" t="s">
        <v>5680</v>
      </c>
    </row>
    <row r="3062" spans="1:16" ht="13.5" thickBot="1" x14ac:dyDescent="0.25">
      <c r="A3062" s="15" t="str">
        <f t="shared" si="282"/>
        <v> BBS 45 </v>
      </c>
      <c r="B3062" s="21" t="str">
        <f t="shared" si="283"/>
        <v>I</v>
      </c>
      <c r="C3062" s="15">
        <f t="shared" si="284"/>
        <v>44143.364000000001</v>
      </c>
      <c r="D3062" s="19" t="str">
        <f t="shared" si="285"/>
        <v>vis</v>
      </c>
      <c r="E3062" s="47" t="e">
        <f>VLOOKUP(C3062,Active!C$21:E$693,3,FALSE)</f>
        <v>#N/A</v>
      </c>
      <c r="F3062" s="21" t="s">
        <v>9287</v>
      </c>
      <c r="G3062" s="19" t="str">
        <f t="shared" si="286"/>
        <v>44143.364</v>
      </c>
      <c r="H3062" s="15">
        <f t="shared" si="287"/>
        <v>789</v>
      </c>
      <c r="I3062" s="48" t="s">
        <v>2403</v>
      </c>
      <c r="J3062" s="49" t="s">
        <v>2404</v>
      </c>
      <c r="K3062" s="48">
        <v>789</v>
      </c>
      <c r="L3062" s="48" t="s">
        <v>10699</v>
      </c>
      <c r="M3062" s="49" t="s">
        <v>9369</v>
      </c>
      <c r="N3062" s="49"/>
      <c r="O3062" s="50" t="s">
        <v>1880</v>
      </c>
      <c r="P3062" s="50" t="s">
        <v>5680</v>
      </c>
    </row>
    <row r="3063" spans="1:16" ht="13.5" thickBot="1" x14ac:dyDescent="0.25">
      <c r="A3063" s="15" t="str">
        <f t="shared" si="282"/>
        <v> VSSC 59.16 </v>
      </c>
      <c r="B3063" s="21" t="str">
        <f t="shared" si="283"/>
        <v>I</v>
      </c>
      <c r="C3063" s="15">
        <f t="shared" si="284"/>
        <v>44144.553999999996</v>
      </c>
      <c r="D3063" s="19" t="str">
        <f t="shared" si="285"/>
        <v>vis</v>
      </c>
      <c r="E3063" s="47" t="e">
        <f>VLOOKUP(C3063,Active!C$21:E$693,3,FALSE)</f>
        <v>#N/A</v>
      </c>
      <c r="F3063" s="21" t="s">
        <v>9287</v>
      </c>
      <c r="G3063" s="19" t="str">
        <f t="shared" si="286"/>
        <v>44144.554</v>
      </c>
      <c r="H3063" s="15">
        <f t="shared" si="287"/>
        <v>790</v>
      </c>
      <c r="I3063" s="48" t="s">
        <v>2405</v>
      </c>
      <c r="J3063" s="49" t="s">
        <v>2406</v>
      </c>
      <c r="K3063" s="48">
        <v>790</v>
      </c>
      <c r="L3063" s="48" t="s">
        <v>10734</v>
      </c>
      <c r="M3063" s="49" t="s">
        <v>9369</v>
      </c>
      <c r="N3063" s="49"/>
      <c r="O3063" s="50" t="s">
        <v>3616</v>
      </c>
      <c r="P3063" s="50" t="s">
        <v>5760</v>
      </c>
    </row>
    <row r="3064" spans="1:16" ht="13.5" thickBot="1" x14ac:dyDescent="0.25">
      <c r="A3064" s="15" t="str">
        <f t="shared" si="282"/>
        <v> BBS 46 </v>
      </c>
      <c r="B3064" s="21" t="str">
        <f t="shared" si="283"/>
        <v>I</v>
      </c>
      <c r="C3064" s="15">
        <f t="shared" si="284"/>
        <v>44149.338000000003</v>
      </c>
      <c r="D3064" s="19" t="str">
        <f t="shared" si="285"/>
        <v>vis</v>
      </c>
      <c r="E3064" s="47" t="e">
        <f>VLOOKUP(C3064,Active!C$21:E$693,3,FALSE)</f>
        <v>#N/A</v>
      </c>
      <c r="F3064" s="21" t="s">
        <v>9287</v>
      </c>
      <c r="G3064" s="19" t="str">
        <f t="shared" si="286"/>
        <v>44149.338</v>
      </c>
      <c r="H3064" s="15">
        <f t="shared" si="287"/>
        <v>794</v>
      </c>
      <c r="I3064" s="48" t="s">
        <v>2407</v>
      </c>
      <c r="J3064" s="49" t="s">
        <v>2408</v>
      </c>
      <c r="K3064" s="48">
        <v>794</v>
      </c>
      <c r="L3064" s="48" t="s">
        <v>10775</v>
      </c>
      <c r="M3064" s="49" t="s">
        <v>9369</v>
      </c>
      <c r="N3064" s="49"/>
      <c r="O3064" s="50" t="s">
        <v>4961</v>
      </c>
      <c r="P3064" s="50" t="s">
        <v>5708</v>
      </c>
    </row>
    <row r="3065" spans="1:16" ht="13.5" thickBot="1" x14ac:dyDescent="0.25">
      <c r="A3065" s="15" t="str">
        <f t="shared" si="282"/>
        <v> BBS 46 </v>
      </c>
      <c r="B3065" s="21" t="str">
        <f t="shared" si="283"/>
        <v>I</v>
      </c>
      <c r="C3065" s="15">
        <f t="shared" si="284"/>
        <v>44149.341</v>
      </c>
      <c r="D3065" s="19" t="str">
        <f t="shared" si="285"/>
        <v>vis</v>
      </c>
      <c r="E3065" s="47" t="e">
        <f>VLOOKUP(C3065,Active!C$21:E$693,3,FALSE)</f>
        <v>#N/A</v>
      </c>
      <c r="F3065" s="21" t="s">
        <v>9287</v>
      </c>
      <c r="G3065" s="19" t="str">
        <f t="shared" si="286"/>
        <v>44149.341</v>
      </c>
      <c r="H3065" s="15">
        <f t="shared" si="287"/>
        <v>794</v>
      </c>
      <c r="I3065" s="48" t="s">
        <v>2409</v>
      </c>
      <c r="J3065" s="49" t="s">
        <v>2410</v>
      </c>
      <c r="K3065" s="48">
        <v>794</v>
      </c>
      <c r="L3065" s="48" t="s">
        <v>10760</v>
      </c>
      <c r="M3065" s="49" t="s">
        <v>9369</v>
      </c>
      <c r="N3065" s="49"/>
      <c r="O3065" s="50" t="s">
        <v>5605</v>
      </c>
      <c r="P3065" s="50" t="s">
        <v>5708</v>
      </c>
    </row>
    <row r="3066" spans="1:16" ht="13.5" thickBot="1" x14ac:dyDescent="0.25">
      <c r="A3066" s="15" t="str">
        <f t="shared" si="282"/>
        <v>IBVS 1840 </v>
      </c>
      <c r="B3066" s="21" t="str">
        <f t="shared" si="283"/>
        <v>I</v>
      </c>
      <c r="C3066" s="15">
        <f t="shared" si="284"/>
        <v>44151.724099999999</v>
      </c>
      <c r="D3066" s="19" t="str">
        <f t="shared" si="285"/>
        <v>vis</v>
      </c>
      <c r="E3066" s="47" t="e">
        <f>VLOOKUP(C3066,Active!C$21:E$693,3,FALSE)</f>
        <v>#N/A</v>
      </c>
      <c r="F3066" s="21" t="s">
        <v>9287</v>
      </c>
      <c r="G3066" s="19" t="str">
        <f t="shared" si="286"/>
        <v>44151.7241</v>
      </c>
      <c r="H3066" s="15">
        <f t="shared" si="287"/>
        <v>796</v>
      </c>
      <c r="I3066" s="48" t="s">
        <v>2411</v>
      </c>
      <c r="J3066" s="49" t="s">
        <v>2412</v>
      </c>
      <c r="K3066" s="48">
        <v>796</v>
      </c>
      <c r="L3066" s="48" t="s">
        <v>7647</v>
      </c>
      <c r="M3066" s="49" t="s">
        <v>10601</v>
      </c>
      <c r="N3066" s="49" t="s">
        <v>10602</v>
      </c>
      <c r="O3066" s="50" t="s">
        <v>5525</v>
      </c>
      <c r="P3066" s="51" t="s">
        <v>5526</v>
      </c>
    </row>
    <row r="3067" spans="1:16" ht="13.5" thickBot="1" x14ac:dyDescent="0.25">
      <c r="A3067" s="15" t="str">
        <f t="shared" si="282"/>
        <v>IBVS 1930 </v>
      </c>
      <c r="B3067" s="21" t="str">
        <f t="shared" si="283"/>
        <v>I</v>
      </c>
      <c r="C3067" s="15">
        <f t="shared" si="284"/>
        <v>44152.919699999999</v>
      </c>
      <c r="D3067" s="19" t="str">
        <f t="shared" si="285"/>
        <v>vis</v>
      </c>
      <c r="E3067" s="47" t="e">
        <f>VLOOKUP(C3067,Active!C$21:E$693,3,FALSE)</f>
        <v>#N/A</v>
      </c>
      <c r="F3067" s="21" t="s">
        <v>9287</v>
      </c>
      <c r="G3067" s="19" t="str">
        <f t="shared" si="286"/>
        <v>44152.9197</v>
      </c>
      <c r="H3067" s="15">
        <f t="shared" si="287"/>
        <v>797</v>
      </c>
      <c r="I3067" s="48" t="s">
        <v>2413</v>
      </c>
      <c r="J3067" s="49" t="s">
        <v>2414</v>
      </c>
      <c r="K3067" s="48">
        <v>797</v>
      </c>
      <c r="L3067" s="48" t="s">
        <v>5549</v>
      </c>
      <c r="M3067" s="49" t="s">
        <v>10601</v>
      </c>
      <c r="N3067" s="49" t="s">
        <v>10602</v>
      </c>
      <c r="O3067" s="50" t="s">
        <v>3603</v>
      </c>
      <c r="P3067" s="51" t="s">
        <v>2415</v>
      </c>
    </row>
    <row r="3068" spans="1:16" ht="13.5" thickBot="1" x14ac:dyDescent="0.25">
      <c r="A3068" s="15" t="str">
        <f t="shared" si="282"/>
        <v> BBS 45 </v>
      </c>
      <c r="B3068" s="21" t="str">
        <f t="shared" si="283"/>
        <v>I</v>
      </c>
      <c r="C3068" s="15">
        <f t="shared" si="284"/>
        <v>44155.313000000002</v>
      </c>
      <c r="D3068" s="19" t="str">
        <f t="shared" si="285"/>
        <v>vis</v>
      </c>
      <c r="E3068" s="47" t="e">
        <f>VLOOKUP(C3068,Active!C$21:E$693,3,FALSE)</f>
        <v>#N/A</v>
      </c>
      <c r="F3068" s="21" t="s">
        <v>9287</v>
      </c>
      <c r="G3068" s="19" t="str">
        <f t="shared" si="286"/>
        <v>44155.313</v>
      </c>
      <c r="H3068" s="15">
        <f t="shared" si="287"/>
        <v>799</v>
      </c>
      <c r="I3068" s="48" t="s">
        <v>2416</v>
      </c>
      <c r="J3068" s="49" t="s">
        <v>2417</v>
      </c>
      <c r="K3068" s="48">
        <v>799</v>
      </c>
      <c r="L3068" s="48" t="s">
        <v>10742</v>
      </c>
      <c r="M3068" s="49" t="s">
        <v>9369</v>
      </c>
      <c r="N3068" s="49"/>
      <c r="O3068" s="50" t="s">
        <v>5866</v>
      </c>
      <c r="P3068" s="50" t="s">
        <v>5680</v>
      </c>
    </row>
    <row r="3069" spans="1:16" ht="13.5" thickBot="1" x14ac:dyDescent="0.25">
      <c r="A3069" s="15" t="str">
        <f t="shared" si="282"/>
        <v> BBS 45 </v>
      </c>
      <c r="B3069" s="21" t="str">
        <f t="shared" si="283"/>
        <v>I</v>
      </c>
      <c r="C3069" s="15">
        <f t="shared" si="284"/>
        <v>44167.256999999998</v>
      </c>
      <c r="D3069" s="19" t="str">
        <f t="shared" si="285"/>
        <v>vis</v>
      </c>
      <c r="E3069" s="47" t="e">
        <f>VLOOKUP(C3069,Active!C$21:E$693,3,FALSE)</f>
        <v>#N/A</v>
      </c>
      <c r="F3069" s="21" t="s">
        <v>9287</v>
      </c>
      <c r="G3069" s="19" t="str">
        <f t="shared" si="286"/>
        <v>44167.257</v>
      </c>
      <c r="H3069" s="15">
        <f t="shared" si="287"/>
        <v>809</v>
      </c>
      <c r="I3069" s="48" t="s">
        <v>2418</v>
      </c>
      <c r="J3069" s="49" t="s">
        <v>2419</v>
      </c>
      <c r="K3069" s="48">
        <v>809</v>
      </c>
      <c r="L3069" s="48" t="s">
        <v>10625</v>
      </c>
      <c r="M3069" s="49" t="s">
        <v>9369</v>
      </c>
      <c r="N3069" s="49"/>
      <c r="O3069" s="50" t="s">
        <v>1839</v>
      </c>
      <c r="P3069" s="50" t="s">
        <v>5680</v>
      </c>
    </row>
    <row r="3070" spans="1:16" ht="13.5" thickBot="1" x14ac:dyDescent="0.25">
      <c r="A3070" s="15" t="str">
        <f t="shared" si="282"/>
        <v> BBS 45 </v>
      </c>
      <c r="B3070" s="21" t="str">
        <f t="shared" si="283"/>
        <v>I</v>
      </c>
      <c r="C3070" s="15">
        <f t="shared" si="284"/>
        <v>44167.267</v>
      </c>
      <c r="D3070" s="19" t="str">
        <f t="shared" si="285"/>
        <v>vis</v>
      </c>
      <c r="E3070" s="47" t="e">
        <f>VLOOKUP(C3070,Active!C$21:E$693,3,FALSE)</f>
        <v>#N/A</v>
      </c>
      <c r="F3070" s="21" t="s">
        <v>9287</v>
      </c>
      <c r="G3070" s="19" t="str">
        <f t="shared" si="286"/>
        <v>44167.267</v>
      </c>
      <c r="H3070" s="15">
        <f t="shared" si="287"/>
        <v>809</v>
      </c>
      <c r="I3070" s="48" t="s">
        <v>2420</v>
      </c>
      <c r="J3070" s="49" t="s">
        <v>2421</v>
      </c>
      <c r="K3070" s="48">
        <v>809</v>
      </c>
      <c r="L3070" s="48" t="s">
        <v>10775</v>
      </c>
      <c r="M3070" s="49" t="s">
        <v>9369</v>
      </c>
      <c r="N3070" s="49"/>
      <c r="O3070" s="50" t="s">
        <v>4777</v>
      </c>
      <c r="P3070" s="50" t="s">
        <v>5680</v>
      </c>
    </row>
    <row r="3071" spans="1:16" ht="13.5" thickBot="1" x14ac:dyDescent="0.25">
      <c r="A3071" s="15" t="str">
        <f t="shared" si="282"/>
        <v> MVS 8.192 </v>
      </c>
      <c r="B3071" s="21" t="str">
        <f t="shared" si="283"/>
        <v>I</v>
      </c>
      <c r="C3071" s="15">
        <f t="shared" si="284"/>
        <v>44173.24</v>
      </c>
      <c r="D3071" s="19" t="str">
        <f t="shared" si="285"/>
        <v>vis</v>
      </c>
      <c r="E3071" s="47" t="e">
        <f>VLOOKUP(C3071,Active!C$21:E$693,3,FALSE)</f>
        <v>#N/A</v>
      </c>
      <c r="F3071" s="21" t="s">
        <v>9287</v>
      </c>
      <c r="G3071" s="19" t="str">
        <f t="shared" si="286"/>
        <v>44173.240</v>
      </c>
      <c r="H3071" s="15">
        <f t="shared" si="287"/>
        <v>814</v>
      </c>
      <c r="I3071" s="48" t="s">
        <v>2422</v>
      </c>
      <c r="J3071" s="49" t="s">
        <v>2423</v>
      </c>
      <c r="K3071" s="48">
        <v>814</v>
      </c>
      <c r="L3071" s="48" t="s">
        <v>10734</v>
      </c>
      <c r="M3071" s="49" t="s">
        <v>9369</v>
      </c>
      <c r="N3071" s="49"/>
      <c r="O3071" s="50" t="s">
        <v>5743</v>
      </c>
      <c r="P3071" s="50" t="s">
        <v>5744</v>
      </c>
    </row>
    <row r="3072" spans="1:16" ht="13.5" thickBot="1" x14ac:dyDescent="0.25">
      <c r="A3072" s="15" t="str">
        <f t="shared" si="282"/>
        <v> MVS 9.80 </v>
      </c>
      <c r="B3072" s="21" t="str">
        <f t="shared" si="283"/>
        <v>I</v>
      </c>
      <c r="C3072" s="15">
        <f t="shared" si="284"/>
        <v>44173.243000000002</v>
      </c>
      <c r="D3072" s="19" t="str">
        <f t="shared" si="285"/>
        <v>vis</v>
      </c>
      <c r="E3072" s="47" t="e">
        <f>VLOOKUP(C3072,Active!C$21:E$693,3,FALSE)</f>
        <v>#N/A</v>
      </c>
      <c r="F3072" s="21" t="s">
        <v>9287</v>
      </c>
      <c r="G3072" s="19" t="str">
        <f t="shared" si="286"/>
        <v>44173.243</v>
      </c>
      <c r="H3072" s="15">
        <f t="shared" si="287"/>
        <v>814</v>
      </c>
      <c r="I3072" s="48" t="s">
        <v>2424</v>
      </c>
      <c r="J3072" s="49" t="s">
        <v>2425</v>
      </c>
      <c r="K3072" s="48">
        <v>814</v>
      </c>
      <c r="L3072" s="48" t="s">
        <v>10775</v>
      </c>
      <c r="M3072" s="49" t="s">
        <v>9369</v>
      </c>
      <c r="N3072" s="49"/>
      <c r="O3072" s="50" t="s">
        <v>1866</v>
      </c>
      <c r="P3072" s="50" t="s">
        <v>5439</v>
      </c>
    </row>
    <row r="3073" spans="1:16" ht="13.5" thickBot="1" x14ac:dyDescent="0.25">
      <c r="A3073" s="15" t="str">
        <f t="shared" si="282"/>
        <v> AOEB 1 </v>
      </c>
      <c r="B3073" s="21" t="str">
        <f t="shared" si="283"/>
        <v>I</v>
      </c>
      <c r="C3073" s="15">
        <f t="shared" si="284"/>
        <v>44175.631000000001</v>
      </c>
      <c r="D3073" s="19" t="str">
        <f t="shared" si="285"/>
        <v>vis</v>
      </c>
      <c r="E3073" s="47" t="e">
        <f>VLOOKUP(C3073,Active!C$21:E$693,3,FALSE)</f>
        <v>#N/A</v>
      </c>
      <c r="F3073" s="21" t="s">
        <v>9287</v>
      </c>
      <c r="G3073" s="19" t="str">
        <f t="shared" si="286"/>
        <v>44175.631</v>
      </c>
      <c r="H3073" s="15">
        <f t="shared" si="287"/>
        <v>816</v>
      </c>
      <c r="I3073" s="48" t="s">
        <v>2426</v>
      </c>
      <c r="J3073" s="49" t="s">
        <v>2427</v>
      </c>
      <c r="K3073" s="48">
        <v>816</v>
      </c>
      <c r="L3073" s="48" t="s">
        <v>10734</v>
      </c>
      <c r="M3073" s="49" t="s">
        <v>9369</v>
      </c>
      <c r="N3073" s="49"/>
      <c r="O3073" s="50" t="s">
        <v>5705</v>
      </c>
      <c r="P3073" s="50" t="s">
        <v>7439</v>
      </c>
    </row>
    <row r="3074" spans="1:16" ht="13.5" thickBot="1" x14ac:dyDescent="0.25">
      <c r="A3074" s="15" t="str">
        <f t="shared" si="282"/>
        <v>IBVS 1840 </v>
      </c>
      <c r="B3074" s="21" t="str">
        <f t="shared" si="283"/>
        <v>I</v>
      </c>
      <c r="C3074" s="15">
        <f t="shared" si="284"/>
        <v>44181.6054</v>
      </c>
      <c r="D3074" s="19" t="str">
        <f t="shared" si="285"/>
        <v>vis</v>
      </c>
      <c r="E3074" s="47" t="e">
        <f>VLOOKUP(C3074,Active!C$21:E$693,3,FALSE)</f>
        <v>#N/A</v>
      </c>
      <c r="F3074" s="21" t="s">
        <v>9287</v>
      </c>
      <c r="G3074" s="19" t="str">
        <f t="shared" si="286"/>
        <v>44181.6054</v>
      </c>
      <c r="H3074" s="15">
        <f t="shared" si="287"/>
        <v>821</v>
      </c>
      <c r="I3074" s="48" t="s">
        <v>2428</v>
      </c>
      <c r="J3074" s="49" t="s">
        <v>2429</v>
      </c>
      <c r="K3074" s="48">
        <v>821</v>
      </c>
      <c r="L3074" s="48" t="s">
        <v>6040</v>
      </c>
      <c r="M3074" s="49" t="s">
        <v>10601</v>
      </c>
      <c r="N3074" s="49" t="s">
        <v>10602</v>
      </c>
      <c r="O3074" s="50" t="s">
        <v>5525</v>
      </c>
      <c r="P3074" s="51" t="s">
        <v>5526</v>
      </c>
    </row>
    <row r="3075" spans="1:16" ht="13.5" thickBot="1" x14ac:dyDescent="0.25">
      <c r="A3075" s="15" t="str">
        <f t="shared" si="282"/>
        <v> BBS 46 </v>
      </c>
      <c r="B3075" s="21" t="str">
        <f t="shared" si="283"/>
        <v>I</v>
      </c>
      <c r="C3075" s="15">
        <f t="shared" si="284"/>
        <v>44198.341999999997</v>
      </c>
      <c r="D3075" s="19" t="str">
        <f t="shared" si="285"/>
        <v>vis</v>
      </c>
      <c r="E3075" s="47" t="e">
        <f>VLOOKUP(C3075,Active!C$21:E$693,3,FALSE)</f>
        <v>#N/A</v>
      </c>
      <c r="F3075" s="21" t="s">
        <v>9287</v>
      </c>
      <c r="G3075" s="19" t="str">
        <f t="shared" si="286"/>
        <v>44198.342</v>
      </c>
      <c r="H3075" s="15">
        <f t="shared" si="287"/>
        <v>835</v>
      </c>
      <c r="I3075" s="48" t="s">
        <v>2430</v>
      </c>
      <c r="J3075" s="49" t="s">
        <v>2431</v>
      </c>
      <c r="K3075" s="48">
        <v>835</v>
      </c>
      <c r="L3075" s="48" t="s">
        <v>10742</v>
      </c>
      <c r="M3075" s="49" t="s">
        <v>9369</v>
      </c>
      <c r="N3075" s="49"/>
      <c r="O3075" s="50" t="s">
        <v>4777</v>
      </c>
      <c r="P3075" s="50" t="s">
        <v>5708</v>
      </c>
    </row>
    <row r="3076" spans="1:16" ht="13.5" thickBot="1" x14ac:dyDescent="0.25">
      <c r="A3076" s="15" t="str">
        <f t="shared" si="282"/>
        <v> BBS 46 </v>
      </c>
      <c r="B3076" s="21" t="str">
        <f t="shared" si="283"/>
        <v>I</v>
      </c>
      <c r="C3076" s="15">
        <f t="shared" si="284"/>
        <v>44198.343999999997</v>
      </c>
      <c r="D3076" s="19" t="str">
        <f t="shared" si="285"/>
        <v>vis</v>
      </c>
      <c r="E3076" s="47" t="e">
        <f>VLOOKUP(C3076,Active!C$21:E$693,3,FALSE)</f>
        <v>#N/A</v>
      </c>
      <c r="F3076" s="21" t="s">
        <v>9287</v>
      </c>
      <c r="G3076" s="19" t="str">
        <f t="shared" si="286"/>
        <v>44198.344</v>
      </c>
      <c r="H3076" s="15">
        <f t="shared" si="287"/>
        <v>835</v>
      </c>
      <c r="I3076" s="48" t="s">
        <v>2432</v>
      </c>
      <c r="J3076" s="49" t="s">
        <v>2433</v>
      </c>
      <c r="K3076" s="48">
        <v>835</v>
      </c>
      <c r="L3076" s="48" t="s">
        <v>10775</v>
      </c>
      <c r="M3076" s="49" t="s">
        <v>9369</v>
      </c>
      <c r="N3076" s="49"/>
      <c r="O3076" s="50" t="s">
        <v>4961</v>
      </c>
      <c r="P3076" s="50" t="s">
        <v>5708</v>
      </c>
    </row>
    <row r="3077" spans="1:16" ht="13.5" thickBot="1" x14ac:dyDescent="0.25">
      <c r="A3077" s="15" t="str">
        <f t="shared" si="282"/>
        <v> MVS 9.80 </v>
      </c>
      <c r="B3077" s="21" t="str">
        <f t="shared" si="283"/>
        <v>I</v>
      </c>
      <c r="C3077" s="15">
        <f t="shared" si="284"/>
        <v>44210.286</v>
      </c>
      <c r="D3077" s="19" t="str">
        <f t="shared" si="285"/>
        <v>vis</v>
      </c>
      <c r="E3077" s="47" t="e">
        <f>VLOOKUP(C3077,Active!C$21:E$693,3,FALSE)</f>
        <v>#N/A</v>
      </c>
      <c r="F3077" s="21" t="s">
        <v>9287</v>
      </c>
      <c r="G3077" s="19" t="str">
        <f t="shared" si="286"/>
        <v>44210.286</v>
      </c>
      <c r="H3077" s="15">
        <f t="shared" si="287"/>
        <v>845</v>
      </c>
      <c r="I3077" s="48" t="s">
        <v>2434</v>
      </c>
      <c r="J3077" s="49" t="s">
        <v>2435</v>
      </c>
      <c r="K3077" s="48">
        <v>845</v>
      </c>
      <c r="L3077" s="48" t="s">
        <v>10625</v>
      </c>
      <c r="M3077" s="49" t="s">
        <v>9369</v>
      </c>
      <c r="N3077" s="49"/>
      <c r="O3077" s="50" t="s">
        <v>1866</v>
      </c>
      <c r="P3077" s="50" t="s">
        <v>5439</v>
      </c>
    </row>
    <row r="3078" spans="1:16" ht="13.5" thickBot="1" x14ac:dyDescent="0.25">
      <c r="A3078" s="15" t="str">
        <f t="shared" si="282"/>
        <v> BBS 46 </v>
      </c>
      <c r="B3078" s="21" t="str">
        <f t="shared" si="283"/>
        <v>I</v>
      </c>
      <c r="C3078" s="15">
        <f t="shared" si="284"/>
        <v>44210.288</v>
      </c>
      <c r="D3078" s="19" t="str">
        <f t="shared" si="285"/>
        <v>vis</v>
      </c>
      <c r="E3078" s="47" t="e">
        <f>VLOOKUP(C3078,Active!C$21:E$693,3,FALSE)</f>
        <v>#N/A</v>
      </c>
      <c r="F3078" s="21" t="s">
        <v>9287</v>
      </c>
      <c r="G3078" s="19" t="str">
        <f t="shared" si="286"/>
        <v>44210.288</v>
      </c>
      <c r="H3078" s="15">
        <f t="shared" si="287"/>
        <v>845</v>
      </c>
      <c r="I3078" s="48" t="s">
        <v>2436</v>
      </c>
      <c r="J3078" s="49" t="s">
        <v>2437</v>
      </c>
      <c r="K3078" s="48">
        <v>845</v>
      </c>
      <c r="L3078" s="48" t="s">
        <v>7644</v>
      </c>
      <c r="M3078" s="49" t="s">
        <v>9369</v>
      </c>
      <c r="N3078" s="49"/>
      <c r="O3078" s="50" t="s">
        <v>5866</v>
      </c>
      <c r="P3078" s="50" t="s">
        <v>5708</v>
      </c>
    </row>
    <row r="3079" spans="1:16" ht="13.5" thickBot="1" x14ac:dyDescent="0.25">
      <c r="A3079" s="15" t="str">
        <f t="shared" si="282"/>
        <v> BBS 46 </v>
      </c>
      <c r="B3079" s="21" t="str">
        <f t="shared" si="283"/>
        <v>I</v>
      </c>
      <c r="C3079" s="15">
        <f t="shared" si="284"/>
        <v>44222.250999999997</v>
      </c>
      <c r="D3079" s="19" t="str">
        <f t="shared" si="285"/>
        <v>vis</v>
      </c>
      <c r="E3079" s="47" t="e">
        <f>VLOOKUP(C3079,Active!C$21:E$693,3,FALSE)</f>
        <v>#N/A</v>
      </c>
      <c r="F3079" s="21" t="s">
        <v>9287</v>
      </c>
      <c r="G3079" s="19" t="str">
        <f t="shared" si="286"/>
        <v>44222.251</v>
      </c>
      <c r="H3079" s="15">
        <f t="shared" si="287"/>
        <v>855</v>
      </c>
      <c r="I3079" s="48" t="s">
        <v>2438</v>
      </c>
      <c r="J3079" s="49" t="s">
        <v>2439</v>
      </c>
      <c r="K3079" s="48">
        <v>855</v>
      </c>
      <c r="L3079" s="48" t="s">
        <v>10760</v>
      </c>
      <c r="M3079" s="49" t="s">
        <v>9369</v>
      </c>
      <c r="N3079" s="49"/>
      <c r="O3079" s="50" t="s">
        <v>5866</v>
      </c>
      <c r="P3079" s="50" t="s">
        <v>5708</v>
      </c>
    </row>
    <row r="3080" spans="1:16" ht="13.5" thickBot="1" x14ac:dyDescent="0.25">
      <c r="A3080" s="15" t="str">
        <f t="shared" si="282"/>
        <v> BBS 46 </v>
      </c>
      <c r="B3080" s="21" t="str">
        <f t="shared" si="283"/>
        <v>I</v>
      </c>
      <c r="C3080" s="15">
        <f t="shared" si="284"/>
        <v>44235.383999999998</v>
      </c>
      <c r="D3080" s="19" t="str">
        <f t="shared" si="285"/>
        <v>vis</v>
      </c>
      <c r="E3080" s="47" t="e">
        <f>VLOOKUP(C3080,Active!C$21:E$693,3,FALSE)</f>
        <v>#N/A</v>
      </c>
      <c r="F3080" s="21" t="s">
        <v>9287</v>
      </c>
      <c r="G3080" s="19" t="str">
        <f t="shared" si="286"/>
        <v>44235.384</v>
      </c>
      <c r="H3080" s="15">
        <f t="shared" si="287"/>
        <v>866</v>
      </c>
      <c r="I3080" s="48" t="s">
        <v>2440</v>
      </c>
      <c r="J3080" s="49" t="s">
        <v>2441</v>
      </c>
      <c r="K3080" s="48">
        <v>866</v>
      </c>
      <c r="L3080" s="48" t="s">
        <v>10660</v>
      </c>
      <c r="M3080" s="49" t="s">
        <v>9369</v>
      </c>
      <c r="N3080" s="49"/>
      <c r="O3080" s="50" t="s">
        <v>5866</v>
      </c>
      <c r="P3080" s="50" t="s">
        <v>5708</v>
      </c>
    </row>
    <row r="3081" spans="1:16" ht="13.5" thickBot="1" x14ac:dyDescent="0.25">
      <c r="A3081" s="15" t="str">
        <f t="shared" si="282"/>
        <v> BBS 47 </v>
      </c>
      <c r="B3081" s="21" t="str">
        <f t="shared" si="283"/>
        <v>I</v>
      </c>
      <c r="C3081" s="15">
        <f t="shared" si="284"/>
        <v>44235.396999999997</v>
      </c>
      <c r="D3081" s="19" t="str">
        <f t="shared" si="285"/>
        <v>vis</v>
      </c>
      <c r="E3081" s="47" t="e">
        <f>VLOOKUP(C3081,Active!C$21:E$693,3,FALSE)</f>
        <v>#N/A</v>
      </c>
      <c r="F3081" s="21" t="s">
        <v>9287</v>
      </c>
      <c r="G3081" s="19" t="str">
        <f t="shared" si="286"/>
        <v>44235.397</v>
      </c>
      <c r="H3081" s="15">
        <f t="shared" si="287"/>
        <v>866</v>
      </c>
      <c r="I3081" s="48" t="s">
        <v>2442</v>
      </c>
      <c r="J3081" s="49" t="s">
        <v>2443</v>
      </c>
      <c r="K3081" s="48">
        <v>866</v>
      </c>
      <c r="L3081" s="48" t="s">
        <v>10710</v>
      </c>
      <c r="M3081" s="49" t="s">
        <v>9369</v>
      </c>
      <c r="N3081" s="49"/>
      <c r="O3081" s="50" t="s">
        <v>2444</v>
      </c>
      <c r="P3081" s="50" t="s">
        <v>5771</v>
      </c>
    </row>
    <row r="3082" spans="1:16" ht="13.5" thickBot="1" x14ac:dyDescent="0.25">
      <c r="A3082" s="15" t="str">
        <f t="shared" si="282"/>
        <v> BBS 48 </v>
      </c>
      <c r="B3082" s="21" t="str">
        <f t="shared" si="283"/>
        <v>I</v>
      </c>
      <c r="C3082" s="15">
        <f t="shared" si="284"/>
        <v>44241.368000000002</v>
      </c>
      <c r="D3082" s="19" t="str">
        <f t="shared" si="285"/>
        <v>vis</v>
      </c>
      <c r="E3082" s="47" t="e">
        <f>VLOOKUP(C3082,Active!C$21:E$693,3,FALSE)</f>
        <v>#N/A</v>
      </c>
      <c r="F3082" s="21" t="s">
        <v>9287</v>
      </c>
      <c r="G3082" s="19" t="str">
        <f t="shared" si="286"/>
        <v>44241.368</v>
      </c>
      <c r="H3082" s="15">
        <f t="shared" si="287"/>
        <v>871</v>
      </c>
      <c r="I3082" s="48" t="s">
        <v>2445</v>
      </c>
      <c r="J3082" s="49" t="s">
        <v>2446</v>
      </c>
      <c r="K3082" s="48">
        <v>871</v>
      </c>
      <c r="L3082" s="48" t="s">
        <v>10685</v>
      </c>
      <c r="M3082" s="49" t="s">
        <v>9369</v>
      </c>
      <c r="N3082" s="49"/>
      <c r="O3082" s="50" t="s">
        <v>4961</v>
      </c>
      <c r="P3082" s="50" t="s">
        <v>2447</v>
      </c>
    </row>
    <row r="3083" spans="1:16" ht="13.5" thickBot="1" x14ac:dyDescent="0.25">
      <c r="A3083" s="15" t="str">
        <f t="shared" ref="A3083:A3146" si="288">P3083</f>
        <v> BBS 47 </v>
      </c>
      <c r="B3083" s="21" t="str">
        <f t="shared" ref="B3083:B3146" si="289">IF(H3083=INT(H3083),"I","II")</f>
        <v>I</v>
      </c>
      <c r="C3083" s="15">
        <f t="shared" ref="C3083:C3146" si="290">1*G3083</f>
        <v>44241.368999999999</v>
      </c>
      <c r="D3083" s="19" t="str">
        <f t="shared" ref="D3083:D3146" si="291">VLOOKUP(F3083,I$1:J$5,2,FALSE)</f>
        <v>vis</v>
      </c>
      <c r="E3083" s="47" t="e">
        <f>VLOOKUP(C3083,Active!C$21:E$693,3,FALSE)</f>
        <v>#N/A</v>
      </c>
      <c r="F3083" s="21" t="s">
        <v>9287</v>
      </c>
      <c r="G3083" s="19" t="str">
        <f t="shared" ref="G3083:G3146" si="292">MID(I3083,3,LEN(I3083)-3)</f>
        <v>44241.369</v>
      </c>
      <c r="H3083" s="15">
        <f t="shared" ref="H3083:H3146" si="293">1*K3083</f>
        <v>871</v>
      </c>
      <c r="I3083" s="48" t="s">
        <v>2448</v>
      </c>
      <c r="J3083" s="49" t="s">
        <v>2449</v>
      </c>
      <c r="K3083" s="48">
        <v>871</v>
      </c>
      <c r="L3083" s="48" t="s">
        <v>10734</v>
      </c>
      <c r="M3083" s="49" t="s">
        <v>9369</v>
      </c>
      <c r="N3083" s="49"/>
      <c r="O3083" s="50" t="s">
        <v>5686</v>
      </c>
      <c r="P3083" s="50" t="s">
        <v>5771</v>
      </c>
    </row>
    <row r="3084" spans="1:16" ht="13.5" thickBot="1" x14ac:dyDescent="0.25">
      <c r="A3084" s="15" t="str">
        <f t="shared" si="288"/>
        <v> AOEB 1 </v>
      </c>
      <c r="B3084" s="21" t="str">
        <f t="shared" si="289"/>
        <v>I</v>
      </c>
      <c r="C3084" s="15">
        <f t="shared" si="290"/>
        <v>44243.762000000002</v>
      </c>
      <c r="D3084" s="19" t="str">
        <f t="shared" si="291"/>
        <v>vis</v>
      </c>
      <c r="E3084" s="47" t="e">
        <f>VLOOKUP(C3084,Active!C$21:E$693,3,FALSE)</f>
        <v>#N/A</v>
      </c>
      <c r="F3084" s="21" t="s">
        <v>9287</v>
      </c>
      <c r="G3084" s="19" t="str">
        <f t="shared" si="292"/>
        <v>44243.762</v>
      </c>
      <c r="H3084" s="15">
        <f t="shared" si="293"/>
        <v>873</v>
      </c>
      <c r="I3084" s="48" t="s">
        <v>2450</v>
      </c>
      <c r="J3084" s="49" t="s">
        <v>2451</v>
      </c>
      <c r="K3084" s="48">
        <v>873</v>
      </c>
      <c r="L3084" s="48" t="s">
        <v>10688</v>
      </c>
      <c r="M3084" s="49" t="s">
        <v>9369</v>
      </c>
      <c r="N3084" s="49"/>
      <c r="O3084" s="50" t="s">
        <v>7381</v>
      </c>
      <c r="P3084" s="50" t="s">
        <v>7439</v>
      </c>
    </row>
    <row r="3085" spans="1:16" ht="13.5" thickBot="1" x14ac:dyDescent="0.25">
      <c r="A3085" s="15" t="str">
        <f t="shared" si="288"/>
        <v> BBS 53 </v>
      </c>
      <c r="B3085" s="21" t="str">
        <f t="shared" si="289"/>
        <v>I</v>
      </c>
      <c r="C3085" s="15">
        <f t="shared" si="290"/>
        <v>44247.343000000001</v>
      </c>
      <c r="D3085" s="19" t="str">
        <f t="shared" si="291"/>
        <v>vis</v>
      </c>
      <c r="E3085" s="47" t="e">
        <f>VLOOKUP(C3085,Active!C$21:E$693,3,FALSE)</f>
        <v>#N/A</v>
      </c>
      <c r="F3085" s="21" t="s">
        <v>9287</v>
      </c>
      <c r="G3085" s="19" t="str">
        <f t="shared" si="292"/>
        <v>44247.343</v>
      </c>
      <c r="H3085" s="15">
        <f t="shared" si="293"/>
        <v>876</v>
      </c>
      <c r="I3085" s="48" t="s">
        <v>2452</v>
      </c>
      <c r="J3085" s="49" t="s">
        <v>2453</v>
      </c>
      <c r="K3085" s="48">
        <v>876</v>
      </c>
      <c r="L3085" s="48" t="s">
        <v>10817</v>
      </c>
      <c r="M3085" s="49" t="s">
        <v>9369</v>
      </c>
      <c r="N3085" s="49"/>
      <c r="O3085" s="50" t="s">
        <v>2444</v>
      </c>
      <c r="P3085" s="50" t="s">
        <v>2454</v>
      </c>
    </row>
    <row r="3086" spans="1:16" ht="13.5" thickBot="1" x14ac:dyDescent="0.25">
      <c r="A3086" s="15" t="str">
        <f t="shared" si="288"/>
        <v> BBS 47 </v>
      </c>
      <c r="B3086" s="21" t="str">
        <f t="shared" si="289"/>
        <v>I</v>
      </c>
      <c r="C3086" s="15">
        <f t="shared" si="290"/>
        <v>44247.362000000001</v>
      </c>
      <c r="D3086" s="19" t="str">
        <f t="shared" si="291"/>
        <v>vis</v>
      </c>
      <c r="E3086" s="47" t="e">
        <f>VLOOKUP(C3086,Active!C$21:E$693,3,FALSE)</f>
        <v>#N/A</v>
      </c>
      <c r="F3086" s="21" t="s">
        <v>9287</v>
      </c>
      <c r="G3086" s="19" t="str">
        <f t="shared" si="292"/>
        <v>44247.362</v>
      </c>
      <c r="H3086" s="15">
        <f t="shared" si="293"/>
        <v>876</v>
      </c>
      <c r="I3086" s="48" t="s">
        <v>2455</v>
      </c>
      <c r="J3086" s="49" t="s">
        <v>2456</v>
      </c>
      <c r="K3086" s="48">
        <v>876</v>
      </c>
      <c r="L3086" s="48" t="s">
        <v>11257</v>
      </c>
      <c r="M3086" s="49" t="s">
        <v>9369</v>
      </c>
      <c r="N3086" s="49"/>
      <c r="O3086" s="50" t="s">
        <v>4961</v>
      </c>
      <c r="P3086" s="50" t="s">
        <v>5771</v>
      </c>
    </row>
    <row r="3087" spans="1:16" ht="13.5" thickBot="1" x14ac:dyDescent="0.25">
      <c r="A3087" s="15" t="str">
        <f t="shared" si="288"/>
        <v> BBS 46 </v>
      </c>
      <c r="B3087" s="21" t="str">
        <f t="shared" si="289"/>
        <v>I</v>
      </c>
      <c r="C3087" s="15">
        <f t="shared" si="290"/>
        <v>44253.321000000004</v>
      </c>
      <c r="D3087" s="19" t="str">
        <f t="shared" si="291"/>
        <v>vis</v>
      </c>
      <c r="E3087" s="47" t="e">
        <f>VLOOKUP(C3087,Active!C$21:E$693,3,FALSE)</f>
        <v>#N/A</v>
      </c>
      <c r="F3087" s="21" t="s">
        <v>9287</v>
      </c>
      <c r="G3087" s="19" t="str">
        <f t="shared" si="292"/>
        <v>44253.321</v>
      </c>
      <c r="H3087" s="15">
        <f t="shared" si="293"/>
        <v>881</v>
      </c>
      <c r="I3087" s="48" t="s">
        <v>2457</v>
      </c>
      <c r="J3087" s="49" t="s">
        <v>2458</v>
      </c>
      <c r="K3087" s="48">
        <v>881</v>
      </c>
      <c r="L3087" s="48" t="s">
        <v>10685</v>
      </c>
      <c r="M3087" s="49" t="s">
        <v>9369</v>
      </c>
      <c r="N3087" s="49"/>
      <c r="O3087" s="50" t="s">
        <v>5866</v>
      </c>
      <c r="P3087" s="50" t="s">
        <v>5708</v>
      </c>
    </row>
    <row r="3088" spans="1:16" ht="13.5" thickBot="1" x14ac:dyDescent="0.25">
      <c r="A3088" s="15" t="str">
        <f t="shared" si="288"/>
        <v> BBS 56 </v>
      </c>
      <c r="B3088" s="21" t="str">
        <f t="shared" si="289"/>
        <v>I</v>
      </c>
      <c r="C3088" s="15">
        <f t="shared" si="290"/>
        <v>44253.321000000004</v>
      </c>
      <c r="D3088" s="19" t="str">
        <f t="shared" si="291"/>
        <v>vis</v>
      </c>
      <c r="E3088" s="47" t="e">
        <f>VLOOKUP(C3088,Active!C$21:E$693,3,FALSE)</f>
        <v>#N/A</v>
      </c>
      <c r="F3088" s="21" t="s">
        <v>9287</v>
      </c>
      <c r="G3088" s="19" t="str">
        <f t="shared" si="292"/>
        <v>44253.321</v>
      </c>
      <c r="H3088" s="15">
        <f t="shared" si="293"/>
        <v>881</v>
      </c>
      <c r="I3088" s="48" t="s">
        <v>2457</v>
      </c>
      <c r="J3088" s="49" t="s">
        <v>2458</v>
      </c>
      <c r="K3088" s="48">
        <v>881</v>
      </c>
      <c r="L3088" s="48" t="s">
        <v>10685</v>
      </c>
      <c r="M3088" s="49" t="s">
        <v>9369</v>
      </c>
      <c r="N3088" s="49"/>
      <c r="O3088" s="50" t="s">
        <v>2459</v>
      </c>
      <c r="P3088" s="50" t="s">
        <v>2460</v>
      </c>
    </row>
    <row r="3089" spans="1:16" ht="13.5" thickBot="1" x14ac:dyDescent="0.25">
      <c r="A3089" s="15" t="str">
        <f t="shared" si="288"/>
        <v> MVS 9.80 </v>
      </c>
      <c r="B3089" s="21" t="str">
        <f t="shared" si="289"/>
        <v>I</v>
      </c>
      <c r="C3089" s="15">
        <f t="shared" si="290"/>
        <v>44259.292000000001</v>
      </c>
      <c r="D3089" s="19" t="str">
        <f t="shared" si="291"/>
        <v>vis</v>
      </c>
      <c r="E3089" s="47" t="e">
        <f>VLOOKUP(C3089,Active!C$21:E$693,3,FALSE)</f>
        <v>#N/A</v>
      </c>
      <c r="F3089" s="21" t="s">
        <v>9287</v>
      </c>
      <c r="G3089" s="19" t="str">
        <f t="shared" si="292"/>
        <v>44259.292</v>
      </c>
      <c r="H3089" s="15">
        <f t="shared" si="293"/>
        <v>886</v>
      </c>
      <c r="I3089" s="48" t="s">
        <v>2461</v>
      </c>
      <c r="J3089" s="49" t="s">
        <v>2462</v>
      </c>
      <c r="K3089" s="48">
        <v>886</v>
      </c>
      <c r="L3089" s="48" t="s">
        <v>9288</v>
      </c>
      <c r="M3089" s="49" t="s">
        <v>9369</v>
      </c>
      <c r="N3089" s="49"/>
      <c r="O3089" s="50" t="s">
        <v>1866</v>
      </c>
      <c r="P3089" s="50" t="s">
        <v>5439</v>
      </c>
    </row>
    <row r="3090" spans="1:16" ht="13.5" thickBot="1" x14ac:dyDescent="0.25">
      <c r="A3090" s="15" t="str">
        <f t="shared" si="288"/>
        <v> MVS 8.192 </v>
      </c>
      <c r="B3090" s="21" t="str">
        <f t="shared" si="289"/>
        <v>I</v>
      </c>
      <c r="C3090" s="15">
        <f t="shared" si="290"/>
        <v>44259.292999999998</v>
      </c>
      <c r="D3090" s="19" t="str">
        <f t="shared" si="291"/>
        <v>vis</v>
      </c>
      <c r="E3090" s="47" t="e">
        <f>VLOOKUP(C3090,Active!C$21:E$693,3,FALSE)</f>
        <v>#N/A</v>
      </c>
      <c r="F3090" s="21" t="s">
        <v>9287</v>
      </c>
      <c r="G3090" s="19" t="str">
        <f t="shared" si="292"/>
        <v>44259.293</v>
      </c>
      <c r="H3090" s="15">
        <f t="shared" si="293"/>
        <v>886</v>
      </c>
      <c r="I3090" s="48" t="s">
        <v>2463</v>
      </c>
      <c r="J3090" s="49" t="s">
        <v>2464</v>
      </c>
      <c r="K3090" s="48">
        <v>886</v>
      </c>
      <c r="L3090" s="48" t="s">
        <v>7644</v>
      </c>
      <c r="M3090" s="49" t="s">
        <v>9369</v>
      </c>
      <c r="N3090" s="49"/>
      <c r="O3090" s="50" t="s">
        <v>2037</v>
      </c>
      <c r="P3090" s="50" t="s">
        <v>5744</v>
      </c>
    </row>
    <row r="3091" spans="1:16" ht="13.5" thickBot="1" x14ac:dyDescent="0.25">
      <c r="A3091" s="15" t="str">
        <f t="shared" si="288"/>
        <v> VSSC 59.16 </v>
      </c>
      <c r="B3091" s="21" t="str">
        <f t="shared" si="289"/>
        <v>I</v>
      </c>
      <c r="C3091" s="15">
        <f t="shared" si="290"/>
        <v>44259.294999999998</v>
      </c>
      <c r="D3091" s="19" t="str">
        <f t="shared" si="291"/>
        <v>vis</v>
      </c>
      <c r="E3091" s="47" t="e">
        <f>VLOOKUP(C3091,Active!C$21:E$693,3,FALSE)</f>
        <v>#N/A</v>
      </c>
      <c r="F3091" s="21" t="s">
        <v>9287</v>
      </c>
      <c r="G3091" s="19" t="str">
        <f t="shared" si="292"/>
        <v>44259.295</v>
      </c>
      <c r="H3091" s="15">
        <f t="shared" si="293"/>
        <v>886</v>
      </c>
      <c r="I3091" s="48" t="s">
        <v>2465</v>
      </c>
      <c r="J3091" s="49" t="s">
        <v>2466</v>
      </c>
      <c r="K3091" s="48">
        <v>886</v>
      </c>
      <c r="L3091" s="48" t="s">
        <v>10634</v>
      </c>
      <c r="M3091" s="49" t="s">
        <v>9369</v>
      </c>
      <c r="N3091" s="49"/>
      <c r="O3091" s="50" t="s">
        <v>7145</v>
      </c>
      <c r="P3091" s="50" t="s">
        <v>5760</v>
      </c>
    </row>
    <row r="3092" spans="1:16" ht="13.5" thickBot="1" x14ac:dyDescent="0.25">
      <c r="A3092" s="15" t="str">
        <f t="shared" si="288"/>
        <v> BBS 56 </v>
      </c>
      <c r="B3092" s="21" t="str">
        <f t="shared" si="289"/>
        <v>I</v>
      </c>
      <c r="C3092" s="15">
        <f t="shared" si="290"/>
        <v>44259.294999999998</v>
      </c>
      <c r="D3092" s="19" t="str">
        <f t="shared" si="291"/>
        <v>vis</v>
      </c>
      <c r="E3092" s="47" t="e">
        <f>VLOOKUP(C3092,Active!C$21:E$693,3,FALSE)</f>
        <v>#N/A</v>
      </c>
      <c r="F3092" s="21" t="s">
        <v>9287</v>
      </c>
      <c r="G3092" s="19" t="str">
        <f t="shared" si="292"/>
        <v>44259.295</v>
      </c>
      <c r="H3092" s="15">
        <f t="shared" si="293"/>
        <v>886</v>
      </c>
      <c r="I3092" s="48" t="s">
        <v>2465</v>
      </c>
      <c r="J3092" s="49" t="s">
        <v>2466</v>
      </c>
      <c r="K3092" s="48">
        <v>886</v>
      </c>
      <c r="L3092" s="48" t="s">
        <v>10634</v>
      </c>
      <c r="M3092" s="49" t="s">
        <v>9369</v>
      </c>
      <c r="N3092" s="49"/>
      <c r="O3092" s="50" t="s">
        <v>2459</v>
      </c>
      <c r="P3092" s="50" t="s">
        <v>2460</v>
      </c>
    </row>
    <row r="3093" spans="1:16" ht="13.5" thickBot="1" x14ac:dyDescent="0.25">
      <c r="A3093" s="15" t="str">
        <f t="shared" si="288"/>
        <v> BBS 46 </v>
      </c>
      <c r="B3093" s="21" t="str">
        <f t="shared" si="289"/>
        <v>I</v>
      </c>
      <c r="C3093" s="15">
        <f t="shared" si="290"/>
        <v>44259.296000000002</v>
      </c>
      <c r="D3093" s="19" t="str">
        <f t="shared" si="291"/>
        <v>vis</v>
      </c>
      <c r="E3093" s="47" t="e">
        <f>VLOOKUP(C3093,Active!C$21:E$693,3,FALSE)</f>
        <v>#N/A</v>
      </c>
      <c r="F3093" s="21" t="s">
        <v>9287</v>
      </c>
      <c r="G3093" s="19" t="str">
        <f t="shared" si="292"/>
        <v>44259.296</v>
      </c>
      <c r="H3093" s="15">
        <f t="shared" si="293"/>
        <v>886</v>
      </c>
      <c r="I3093" s="48" t="s">
        <v>2467</v>
      </c>
      <c r="J3093" s="49" t="s">
        <v>2468</v>
      </c>
      <c r="K3093" s="48">
        <v>886</v>
      </c>
      <c r="L3093" s="48" t="s">
        <v>10615</v>
      </c>
      <c r="M3093" s="49" t="s">
        <v>9369</v>
      </c>
      <c r="N3093" s="49"/>
      <c r="O3093" s="50" t="s">
        <v>2469</v>
      </c>
      <c r="P3093" s="50" t="s">
        <v>5708</v>
      </c>
    </row>
    <row r="3094" spans="1:16" ht="13.5" thickBot="1" x14ac:dyDescent="0.25">
      <c r="A3094" s="15" t="str">
        <f t="shared" si="288"/>
        <v> BBS 47 </v>
      </c>
      <c r="B3094" s="21" t="str">
        <f t="shared" si="289"/>
        <v>I</v>
      </c>
      <c r="C3094" s="15">
        <f t="shared" si="290"/>
        <v>44271.25</v>
      </c>
      <c r="D3094" s="19" t="str">
        <f t="shared" si="291"/>
        <v>vis</v>
      </c>
      <c r="E3094" s="47" t="e">
        <f>VLOOKUP(C3094,Active!C$21:E$693,3,FALSE)</f>
        <v>#N/A</v>
      </c>
      <c r="F3094" s="21" t="s">
        <v>9287</v>
      </c>
      <c r="G3094" s="19" t="str">
        <f t="shared" si="292"/>
        <v>44271.250</v>
      </c>
      <c r="H3094" s="15">
        <f t="shared" si="293"/>
        <v>896</v>
      </c>
      <c r="I3094" s="48" t="s">
        <v>2470</v>
      </c>
      <c r="J3094" s="49" t="s">
        <v>2471</v>
      </c>
      <c r="K3094" s="48">
        <v>896</v>
      </c>
      <c r="L3094" s="48" t="s">
        <v>10685</v>
      </c>
      <c r="M3094" s="49" t="s">
        <v>9369</v>
      </c>
      <c r="N3094" s="49"/>
      <c r="O3094" s="50" t="s">
        <v>4961</v>
      </c>
      <c r="P3094" s="50" t="s">
        <v>5771</v>
      </c>
    </row>
    <row r="3095" spans="1:16" ht="13.5" thickBot="1" x14ac:dyDescent="0.25">
      <c r="A3095" s="15" t="str">
        <f t="shared" si="288"/>
        <v>IBVS 1840 </v>
      </c>
      <c r="B3095" s="21" t="str">
        <f t="shared" si="289"/>
        <v>I</v>
      </c>
      <c r="C3095" s="15">
        <f t="shared" si="290"/>
        <v>44273.638700000003</v>
      </c>
      <c r="D3095" s="19" t="str">
        <f t="shared" si="291"/>
        <v>vis</v>
      </c>
      <c r="E3095" s="47" t="e">
        <f>VLOOKUP(C3095,Active!C$21:E$693,3,FALSE)</f>
        <v>#N/A</v>
      </c>
      <c r="F3095" s="21" t="s">
        <v>9287</v>
      </c>
      <c r="G3095" s="19" t="str">
        <f t="shared" si="292"/>
        <v>44273.6387</v>
      </c>
      <c r="H3095" s="15">
        <f t="shared" si="293"/>
        <v>898</v>
      </c>
      <c r="I3095" s="48" t="s">
        <v>2472</v>
      </c>
      <c r="J3095" s="49" t="s">
        <v>2473</v>
      </c>
      <c r="K3095" s="48">
        <v>898</v>
      </c>
      <c r="L3095" s="48" t="s">
        <v>5959</v>
      </c>
      <c r="M3095" s="49" t="s">
        <v>10601</v>
      </c>
      <c r="N3095" s="49" t="s">
        <v>10602</v>
      </c>
      <c r="O3095" s="50" t="s">
        <v>5525</v>
      </c>
      <c r="P3095" s="51" t="s">
        <v>5526</v>
      </c>
    </row>
    <row r="3096" spans="1:16" ht="13.5" thickBot="1" x14ac:dyDescent="0.25">
      <c r="A3096" s="15" t="str">
        <f t="shared" si="288"/>
        <v> BBS 47 </v>
      </c>
      <c r="B3096" s="21" t="str">
        <f t="shared" si="289"/>
        <v>I</v>
      </c>
      <c r="C3096" s="15">
        <f t="shared" si="290"/>
        <v>44278.421000000002</v>
      </c>
      <c r="D3096" s="19" t="str">
        <f t="shared" si="291"/>
        <v>vis</v>
      </c>
      <c r="E3096" s="47" t="e">
        <f>VLOOKUP(C3096,Active!C$21:E$693,3,FALSE)</f>
        <v>#N/A</v>
      </c>
      <c r="F3096" s="21" t="s">
        <v>9287</v>
      </c>
      <c r="G3096" s="19" t="str">
        <f t="shared" si="292"/>
        <v>44278.421</v>
      </c>
      <c r="H3096" s="15">
        <f t="shared" si="293"/>
        <v>902</v>
      </c>
      <c r="I3096" s="48" t="s">
        <v>2474</v>
      </c>
      <c r="J3096" s="49" t="s">
        <v>2475</v>
      </c>
      <c r="K3096" s="48">
        <v>902</v>
      </c>
      <c r="L3096" s="48" t="s">
        <v>10685</v>
      </c>
      <c r="M3096" s="49" t="s">
        <v>9369</v>
      </c>
      <c r="N3096" s="49"/>
      <c r="O3096" s="50" t="s">
        <v>4961</v>
      </c>
      <c r="P3096" s="50" t="s">
        <v>5771</v>
      </c>
    </row>
    <row r="3097" spans="1:16" ht="13.5" thickBot="1" x14ac:dyDescent="0.25">
      <c r="A3097" s="15" t="str">
        <f t="shared" si="288"/>
        <v> AOEB 1 </v>
      </c>
      <c r="B3097" s="21" t="str">
        <f t="shared" si="289"/>
        <v>I</v>
      </c>
      <c r="C3097" s="15">
        <f t="shared" si="290"/>
        <v>44279.612999999998</v>
      </c>
      <c r="D3097" s="19" t="str">
        <f t="shared" si="291"/>
        <v>vis</v>
      </c>
      <c r="E3097" s="47" t="e">
        <f>VLOOKUP(C3097,Active!C$21:E$693,3,FALSE)</f>
        <v>#N/A</v>
      </c>
      <c r="F3097" s="21" t="s">
        <v>9287</v>
      </c>
      <c r="G3097" s="19" t="str">
        <f t="shared" si="292"/>
        <v>44279.613</v>
      </c>
      <c r="H3097" s="15">
        <f t="shared" si="293"/>
        <v>903</v>
      </c>
      <c r="I3097" s="48" t="s">
        <v>2476</v>
      </c>
      <c r="J3097" s="49" t="s">
        <v>2477</v>
      </c>
      <c r="K3097" s="48">
        <v>903</v>
      </c>
      <c r="L3097" s="48" t="s">
        <v>10639</v>
      </c>
      <c r="M3097" s="49" t="s">
        <v>9369</v>
      </c>
      <c r="N3097" s="49"/>
      <c r="O3097" s="50" t="s">
        <v>2478</v>
      </c>
      <c r="P3097" s="50" t="s">
        <v>7439</v>
      </c>
    </row>
    <row r="3098" spans="1:16" ht="13.5" thickBot="1" x14ac:dyDescent="0.25">
      <c r="A3098" s="15" t="str">
        <f t="shared" si="288"/>
        <v> BBS 53 </v>
      </c>
      <c r="B3098" s="21" t="str">
        <f t="shared" si="289"/>
        <v>I</v>
      </c>
      <c r="C3098" s="15">
        <f t="shared" si="290"/>
        <v>44284.394</v>
      </c>
      <c r="D3098" s="19" t="str">
        <f t="shared" si="291"/>
        <v>vis</v>
      </c>
      <c r="E3098" s="47" t="e">
        <f>VLOOKUP(C3098,Active!C$21:E$693,3,FALSE)</f>
        <v>#N/A</v>
      </c>
      <c r="F3098" s="21" t="s">
        <v>9287</v>
      </c>
      <c r="G3098" s="19" t="str">
        <f t="shared" si="292"/>
        <v>44284.394</v>
      </c>
      <c r="H3098" s="15">
        <f t="shared" si="293"/>
        <v>907</v>
      </c>
      <c r="I3098" s="48" t="s">
        <v>2479</v>
      </c>
      <c r="J3098" s="49" t="s">
        <v>2480</v>
      </c>
      <c r="K3098" s="48">
        <v>907</v>
      </c>
      <c r="L3098" s="48" t="s">
        <v>10639</v>
      </c>
      <c r="M3098" s="49" t="s">
        <v>9369</v>
      </c>
      <c r="N3098" s="49"/>
      <c r="O3098" s="50" t="s">
        <v>2481</v>
      </c>
      <c r="P3098" s="50" t="s">
        <v>2454</v>
      </c>
    </row>
    <row r="3099" spans="1:16" ht="13.5" thickBot="1" x14ac:dyDescent="0.25">
      <c r="A3099" s="15" t="str">
        <f t="shared" si="288"/>
        <v> AOEB 1 </v>
      </c>
      <c r="B3099" s="21" t="str">
        <f t="shared" si="289"/>
        <v>I</v>
      </c>
      <c r="C3099" s="15">
        <f t="shared" si="290"/>
        <v>44286.788</v>
      </c>
      <c r="D3099" s="19" t="str">
        <f t="shared" si="291"/>
        <v>vis</v>
      </c>
      <c r="E3099" s="47" t="e">
        <f>VLOOKUP(C3099,Active!C$21:E$693,3,FALSE)</f>
        <v>#N/A</v>
      </c>
      <c r="F3099" s="21" t="s">
        <v>9287</v>
      </c>
      <c r="G3099" s="19" t="str">
        <f t="shared" si="292"/>
        <v>44286.788</v>
      </c>
      <c r="H3099" s="15">
        <f t="shared" si="293"/>
        <v>909</v>
      </c>
      <c r="I3099" s="48" t="s">
        <v>2482</v>
      </c>
      <c r="J3099" s="49" t="s">
        <v>2483</v>
      </c>
      <c r="K3099" s="48">
        <v>909</v>
      </c>
      <c r="L3099" s="48" t="s">
        <v>10685</v>
      </c>
      <c r="M3099" s="49" t="s">
        <v>9369</v>
      </c>
      <c r="N3099" s="49"/>
      <c r="O3099" s="50" t="s">
        <v>2478</v>
      </c>
      <c r="P3099" s="50" t="s">
        <v>7439</v>
      </c>
    </row>
    <row r="3100" spans="1:16" ht="13.5" thickBot="1" x14ac:dyDescent="0.25">
      <c r="A3100" s="15" t="str">
        <f t="shared" si="288"/>
        <v> MVS 9.80 </v>
      </c>
      <c r="B3100" s="21" t="str">
        <f t="shared" si="289"/>
        <v>I</v>
      </c>
      <c r="C3100" s="15">
        <f t="shared" si="290"/>
        <v>44290.368000000002</v>
      </c>
      <c r="D3100" s="19" t="str">
        <f t="shared" si="291"/>
        <v>vis</v>
      </c>
      <c r="E3100" s="47" t="e">
        <f>VLOOKUP(C3100,Active!C$21:E$693,3,FALSE)</f>
        <v>#N/A</v>
      </c>
      <c r="F3100" s="21" t="s">
        <v>9287</v>
      </c>
      <c r="G3100" s="19" t="str">
        <f t="shared" si="292"/>
        <v>44290.368</v>
      </c>
      <c r="H3100" s="15">
        <f t="shared" si="293"/>
        <v>912</v>
      </c>
      <c r="I3100" s="48" t="s">
        <v>2484</v>
      </c>
      <c r="J3100" s="49" t="s">
        <v>2485</v>
      </c>
      <c r="K3100" s="48">
        <v>912</v>
      </c>
      <c r="L3100" s="48" t="s">
        <v>10625</v>
      </c>
      <c r="M3100" s="49" t="s">
        <v>9369</v>
      </c>
      <c r="N3100" s="49"/>
      <c r="O3100" s="50" t="s">
        <v>1866</v>
      </c>
      <c r="P3100" s="50" t="s">
        <v>5439</v>
      </c>
    </row>
    <row r="3101" spans="1:16" ht="13.5" thickBot="1" x14ac:dyDescent="0.25">
      <c r="A3101" s="15" t="str">
        <f t="shared" si="288"/>
        <v> BBS 53 </v>
      </c>
      <c r="B3101" s="21" t="str">
        <f t="shared" si="289"/>
        <v>I</v>
      </c>
      <c r="C3101" s="15">
        <f t="shared" si="290"/>
        <v>44290.373</v>
      </c>
      <c r="D3101" s="19" t="str">
        <f t="shared" si="291"/>
        <v>vis</v>
      </c>
      <c r="E3101" s="47" t="e">
        <f>VLOOKUP(C3101,Active!C$21:E$693,3,FALSE)</f>
        <v>#N/A</v>
      </c>
      <c r="F3101" s="21" t="s">
        <v>9287</v>
      </c>
      <c r="G3101" s="19" t="str">
        <f t="shared" si="292"/>
        <v>44290.373</v>
      </c>
      <c r="H3101" s="15">
        <f t="shared" si="293"/>
        <v>912</v>
      </c>
      <c r="I3101" s="48" t="s">
        <v>2486</v>
      </c>
      <c r="J3101" s="49" t="s">
        <v>2487</v>
      </c>
      <c r="K3101" s="48">
        <v>912</v>
      </c>
      <c r="L3101" s="48" t="s">
        <v>10615</v>
      </c>
      <c r="M3101" s="49" t="s">
        <v>9369</v>
      </c>
      <c r="N3101" s="49"/>
      <c r="O3101" s="50" t="s">
        <v>2481</v>
      </c>
      <c r="P3101" s="50" t="s">
        <v>2454</v>
      </c>
    </row>
    <row r="3102" spans="1:16" ht="13.5" thickBot="1" x14ac:dyDescent="0.25">
      <c r="A3102" s="15" t="str">
        <f t="shared" si="288"/>
        <v> BBS 46 </v>
      </c>
      <c r="B3102" s="21" t="str">
        <f t="shared" si="289"/>
        <v>I</v>
      </c>
      <c r="C3102" s="15">
        <f t="shared" si="290"/>
        <v>44290.373</v>
      </c>
      <c r="D3102" s="19" t="str">
        <f t="shared" si="291"/>
        <v>vis</v>
      </c>
      <c r="E3102" s="47" t="e">
        <f>VLOOKUP(C3102,Active!C$21:E$693,3,FALSE)</f>
        <v>#N/A</v>
      </c>
      <c r="F3102" s="21" t="s">
        <v>9287</v>
      </c>
      <c r="G3102" s="19" t="str">
        <f t="shared" si="292"/>
        <v>44290.373</v>
      </c>
      <c r="H3102" s="15">
        <f t="shared" si="293"/>
        <v>912</v>
      </c>
      <c r="I3102" s="48" t="s">
        <v>2486</v>
      </c>
      <c r="J3102" s="49" t="s">
        <v>2487</v>
      </c>
      <c r="K3102" s="48">
        <v>912</v>
      </c>
      <c r="L3102" s="48" t="s">
        <v>10615</v>
      </c>
      <c r="M3102" s="49" t="s">
        <v>9369</v>
      </c>
      <c r="N3102" s="49"/>
      <c r="O3102" s="50" t="s">
        <v>5866</v>
      </c>
      <c r="P3102" s="50" t="s">
        <v>5708</v>
      </c>
    </row>
    <row r="3103" spans="1:16" ht="13.5" thickBot="1" x14ac:dyDescent="0.25">
      <c r="A3103" s="15" t="str">
        <f t="shared" si="288"/>
        <v> MVS 9.80 </v>
      </c>
      <c r="B3103" s="21" t="str">
        <f t="shared" si="289"/>
        <v>I</v>
      </c>
      <c r="C3103" s="15">
        <f t="shared" si="290"/>
        <v>44320.249000000003</v>
      </c>
      <c r="D3103" s="19" t="str">
        <f t="shared" si="291"/>
        <v>vis</v>
      </c>
      <c r="E3103" s="47" t="e">
        <f>VLOOKUP(C3103,Active!C$21:E$693,3,FALSE)</f>
        <v>#N/A</v>
      </c>
      <c r="F3103" s="21" t="s">
        <v>9287</v>
      </c>
      <c r="G3103" s="19" t="str">
        <f t="shared" si="292"/>
        <v>44320.249</v>
      </c>
      <c r="H3103" s="15">
        <f t="shared" si="293"/>
        <v>937</v>
      </c>
      <c r="I3103" s="48" t="s">
        <v>2488</v>
      </c>
      <c r="J3103" s="49" t="s">
        <v>2489</v>
      </c>
      <c r="K3103" s="48">
        <v>937</v>
      </c>
      <c r="L3103" s="48" t="s">
        <v>10625</v>
      </c>
      <c r="M3103" s="49" t="s">
        <v>9369</v>
      </c>
      <c r="N3103" s="49"/>
      <c r="O3103" s="50" t="s">
        <v>1866</v>
      </c>
      <c r="P3103" s="50" t="s">
        <v>5439</v>
      </c>
    </row>
    <row r="3104" spans="1:16" ht="13.5" thickBot="1" x14ac:dyDescent="0.25">
      <c r="A3104" s="15" t="str">
        <f t="shared" si="288"/>
        <v> BBS 47 </v>
      </c>
      <c r="B3104" s="21" t="str">
        <f t="shared" si="289"/>
        <v>I</v>
      </c>
      <c r="C3104" s="15">
        <f t="shared" si="290"/>
        <v>44321.446000000004</v>
      </c>
      <c r="D3104" s="19" t="str">
        <f t="shared" si="291"/>
        <v>vis</v>
      </c>
      <c r="E3104" s="47" t="e">
        <f>VLOOKUP(C3104,Active!C$21:E$693,3,FALSE)</f>
        <v>#N/A</v>
      </c>
      <c r="F3104" s="21" t="s">
        <v>9287</v>
      </c>
      <c r="G3104" s="19" t="str">
        <f t="shared" si="292"/>
        <v>44321.446</v>
      </c>
      <c r="H3104" s="15">
        <f t="shared" si="293"/>
        <v>938</v>
      </c>
      <c r="I3104" s="48" t="s">
        <v>2490</v>
      </c>
      <c r="J3104" s="49" t="s">
        <v>2491</v>
      </c>
      <c r="K3104" s="48">
        <v>938</v>
      </c>
      <c r="L3104" s="48" t="s">
        <v>7644</v>
      </c>
      <c r="M3104" s="49" t="s">
        <v>9369</v>
      </c>
      <c r="N3104" s="49"/>
      <c r="O3104" s="50" t="s">
        <v>2469</v>
      </c>
      <c r="P3104" s="50" t="s">
        <v>5771</v>
      </c>
    </row>
    <row r="3105" spans="1:16" ht="13.5" thickBot="1" x14ac:dyDescent="0.25">
      <c r="A3105" s="15" t="str">
        <f t="shared" si="288"/>
        <v> VSSC 59.16 </v>
      </c>
      <c r="B3105" s="21" t="str">
        <f t="shared" si="289"/>
        <v>I</v>
      </c>
      <c r="C3105" s="15">
        <f t="shared" si="290"/>
        <v>44321.453999999998</v>
      </c>
      <c r="D3105" s="19" t="str">
        <f t="shared" si="291"/>
        <v>vis</v>
      </c>
      <c r="E3105" s="47" t="e">
        <f>VLOOKUP(C3105,Active!C$21:E$693,3,FALSE)</f>
        <v>#N/A</v>
      </c>
      <c r="F3105" s="21" t="s">
        <v>9287</v>
      </c>
      <c r="G3105" s="19" t="str">
        <f t="shared" si="292"/>
        <v>44321.454</v>
      </c>
      <c r="H3105" s="15">
        <f t="shared" si="293"/>
        <v>938</v>
      </c>
      <c r="I3105" s="48" t="s">
        <v>2492</v>
      </c>
      <c r="J3105" s="49" t="s">
        <v>2493</v>
      </c>
      <c r="K3105" s="48">
        <v>938</v>
      </c>
      <c r="L3105" s="48" t="s">
        <v>10775</v>
      </c>
      <c r="M3105" s="49" t="s">
        <v>9369</v>
      </c>
      <c r="N3105" s="49"/>
      <c r="O3105" s="50" t="s">
        <v>7145</v>
      </c>
      <c r="P3105" s="50" t="s">
        <v>5760</v>
      </c>
    </row>
    <row r="3106" spans="1:16" ht="13.5" thickBot="1" x14ac:dyDescent="0.25">
      <c r="A3106" s="15" t="str">
        <f t="shared" si="288"/>
        <v> BBS 47 </v>
      </c>
      <c r="B3106" s="21" t="str">
        <f t="shared" si="289"/>
        <v>I</v>
      </c>
      <c r="C3106" s="15">
        <f t="shared" si="290"/>
        <v>44339.38</v>
      </c>
      <c r="D3106" s="19" t="str">
        <f t="shared" si="291"/>
        <v>vis</v>
      </c>
      <c r="E3106" s="47" t="e">
        <f>VLOOKUP(C3106,Active!C$21:E$693,3,FALSE)</f>
        <v>#N/A</v>
      </c>
      <c r="F3106" s="21" t="s">
        <v>9287</v>
      </c>
      <c r="G3106" s="19" t="str">
        <f t="shared" si="292"/>
        <v>44339.380</v>
      </c>
      <c r="H3106" s="15">
        <f t="shared" si="293"/>
        <v>953</v>
      </c>
      <c r="I3106" s="48" t="s">
        <v>2494</v>
      </c>
      <c r="J3106" s="49" t="s">
        <v>2495</v>
      </c>
      <c r="K3106" s="48">
        <v>953</v>
      </c>
      <c r="L3106" s="48" t="s">
        <v>10734</v>
      </c>
      <c r="M3106" s="49" t="s">
        <v>9369</v>
      </c>
      <c r="N3106" s="49"/>
      <c r="O3106" s="50" t="s">
        <v>5245</v>
      </c>
      <c r="P3106" s="50" t="s">
        <v>5771</v>
      </c>
    </row>
    <row r="3107" spans="1:16" ht="13.5" thickBot="1" x14ac:dyDescent="0.25">
      <c r="A3107" s="15" t="str">
        <f t="shared" si="288"/>
        <v> BBS 48 </v>
      </c>
      <c r="B3107" s="21" t="str">
        <f t="shared" si="289"/>
        <v>I</v>
      </c>
      <c r="C3107" s="15">
        <f t="shared" si="290"/>
        <v>44345.35</v>
      </c>
      <c r="D3107" s="19" t="str">
        <f t="shared" si="291"/>
        <v>vis</v>
      </c>
      <c r="E3107" s="47" t="e">
        <f>VLOOKUP(C3107,Active!C$21:E$693,3,FALSE)</f>
        <v>#N/A</v>
      </c>
      <c r="F3107" s="21" t="s">
        <v>9287</v>
      </c>
      <c r="G3107" s="19" t="str">
        <f t="shared" si="292"/>
        <v>44345.350</v>
      </c>
      <c r="H3107" s="15">
        <f t="shared" si="293"/>
        <v>958</v>
      </c>
      <c r="I3107" s="48" t="s">
        <v>2496</v>
      </c>
      <c r="J3107" s="49" t="s">
        <v>2497</v>
      </c>
      <c r="K3107" s="48">
        <v>958</v>
      </c>
      <c r="L3107" s="48" t="s">
        <v>9288</v>
      </c>
      <c r="M3107" s="49" t="s">
        <v>9369</v>
      </c>
      <c r="N3107" s="49"/>
      <c r="O3107" s="50" t="s">
        <v>7818</v>
      </c>
      <c r="P3107" s="50" t="s">
        <v>2447</v>
      </c>
    </row>
    <row r="3108" spans="1:16" ht="13.5" thickBot="1" x14ac:dyDescent="0.25">
      <c r="A3108" s="15" t="str">
        <f t="shared" si="288"/>
        <v>BAVM 32 </v>
      </c>
      <c r="B3108" s="21" t="str">
        <f t="shared" si="289"/>
        <v>I</v>
      </c>
      <c r="C3108" s="15">
        <f t="shared" si="290"/>
        <v>44370.457000000002</v>
      </c>
      <c r="D3108" s="19" t="str">
        <f t="shared" si="291"/>
        <v>vis</v>
      </c>
      <c r="E3108" s="47" t="e">
        <f>VLOOKUP(C3108,Active!C$21:E$693,3,FALSE)</f>
        <v>#N/A</v>
      </c>
      <c r="F3108" s="21" t="s">
        <v>9287</v>
      </c>
      <c r="G3108" s="19" t="str">
        <f t="shared" si="292"/>
        <v>44370.457</v>
      </c>
      <c r="H3108" s="15">
        <f t="shared" si="293"/>
        <v>979</v>
      </c>
      <c r="I3108" s="48" t="s">
        <v>2498</v>
      </c>
      <c r="J3108" s="49" t="s">
        <v>2499</v>
      </c>
      <c r="K3108" s="48">
        <v>979</v>
      </c>
      <c r="L3108" s="48" t="s">
        <v>10742</v>
      </c>
      <c r="M3108" s="49" t="s">
        <v>9369</v>
      </c>
      <c r="N3108" s="49"/>
      <c r="O3108" s="50" t="s">
        <v>11552</v>
      </c>
      <c r="P3108" s="51" t="s">
        <v>2500</v>
      </c>
    </row>
    <row r="3109" spans="1:16" ht="13.5" thickBot="1" x14ac:dyDescent="0.25">
      <c r="A3109" s="15" t="str">
        <f t="shared" si="288"/>
        <v> BBS 49 </v>
      </c>
      <c r="B3109" s="21" t="str">
        <f t="shared" si="289"/>
        <v>I</v>
      </c>
      <c r="C3109" s="15">
        <f t="shared" si="290"/>
        <v>44413.476000000002</v>
      </c>
      <c r="D3109" s="19" t="str">
        <f t="shared" si="291"/>
        <v>vis</v>
      </c>
      <c r="E3109" s="47" t="e">
        <f>VLOOKUP(C3109,Active!C$21:E$693,3,FALSE)</f>
        <v>#N/A</v>
      </c>
      <c r="F3109" s="21" t="s">
        <v>9287</v>
      </c>
      <c r="G3109" s="19" t="str">
        <f t="shared" si="292"/>
        <v>44413.476</v>
      </c>
      <c r="H3109" s="15">
        <f t="shared" si="293"/>
        <v>1015</v>
      </c>
      <c r="I3109" s="48" t="s">
        <v>2501</v>
      </c>
      <c r="J3109" s="49" t="s">
        <v>2502</v>
      </c>
      <c r="K3109" s="48">
        <v>1015</v>
      </c>
      <c r="L3109" s="48" t="s">
        <v>10660</v>
      </c>
      <c r="M3109" s="49" t="s">
        <v>9369</v>
      </c>
      <c r="N3109" s="49"/>
      <c r="O3109" s="50" t="s">
        <v>2503</v>
      </c>
      <c r="P3109" s="50" t="s">
        <v>2504</v>
      </c>
    </row>
    <row r="3110" spans="1:16" ht="13.5" thickBot="1" x14ac:dyDescent="0.25">
      <c r="A3110" s="15" t="str">
        <f t="shared" si="288"/>
        <v> BBS 49 </v>
      </c>
      <c r="B3110" s="21" t="str">
        <f t="shared" si="289"/>
        <v>I</v>
      </c>
      <c r="C3110" s="15">
        <f t="shared" si="290"/>
        <v>44437.383999999998</v>
      </c>
      <c r="D3110" s="19" t="str">
        <f t="shared" si="291"/>
        <v>vis</v>
      </c>
      <c r="E3110" s="47" t="e">
        <f>VLOOKUP(C3110,Active!C$21:E$693,3,FALSE)</f>
        <v>#N/A</v>
      </c>
      <c r="F3110" s="21" t="s">
        <v>9287</v>
      </c>
      <c r="G3110" s="19" t="str">
        <f t="shared" si="292"/>
        <v>44437.384</v>
      </c>
      <c r="H3110" s="15">
        <f t="shared" si="293"/>
        <v>1035</v>
      </c>
      <c r="I3110" s="48" t="s">
        <v>2505</v>
      </c>
      <c r="J3110" s="49" t="s">
        <v>2506</v>
      </c>
      <c r="K3110" s="48">
        <v>1035</v>
      </c>
      <c r="L3110" s="48" t="s">
        <v>9288</v>
      </c>
      <c r="M3110" s="49" t="s">
        <v>9369</v>
      </c>
      <c r="N3110" s="49"/>
      <c r="O3110" s="50" t="s">
        <v>2503</v>
      </c>
      <c r="P3110" s="50" t="s">
        <v>2504</v>
      </c>
    </row>
    <row r="3111" spans="1:16" ht="13.5" thickBot="1" x14ac:dyDescent="0.25">
      <c r="A3111" s="15" t="str">
        <f t="shared" si="288"/>
        <v> BBS 53 </v>
      </c>
      <c r="B3111" s="21" t="str">
        <f t="shared" si="289"/>
        <v>I</v>
      </c>
      <c r="C3111" s="15">
        <f t="shared" si="290"/>
        <v>44443.362000000001</v>
      </c>
      <c r="D3111" s="19" t="str">
        <f t="shared" si="291"/>
        <v>vis</v>
      </c>
      <c r="E3111" s="47" t="e">
        <f>VLOOKUP(C3111,Active!C$21:E$693,3,FALSE)</f>
        <v>#N/A</v>
      </c>
      <c r="F3111" s="21" t="s">
        <v>9287</v>
      </c>
      <c r="G3111" s="19" t="str">
        <f t="shared" si="292"/>
        <v>44443.362</v>
      </c>
      <c r="H3111" s="15">
        <f t="shared" si="293"/>
        <v>1040</v>
      </c>
      <c r="I3111" s="48" t="s">
        <v>2507</v>
      </c>
      <c r="J3111" s="49" t="s">
        <v>2508</v>
      </c>
      <c r="K3111" s="48">
        <v>1040</v>
      </c>
      <c r="L3111" s="48" t="s">
        <v>10639</v>
      </c>
      <c r="M3111" s="49" t="s">
        <v>9369</v>
      </c>
      <c r="N3111" s="49"/>
      <c r="O3111" s="50" t="s">
        <v>4777</v>
      </c>
      <c r="P3111" s="50" t="s">
        <v>2454</v>
      </c>
    </row>
    <row r="3112" spans="1:16" ht="13.5" thickBot="1" x14ac:dyDescent="0.25">
      <c r="A3112" s="15" t="str">
        <f t="shared" si="288"/>
        <v> BBS 51 </v>
      </c>
      <c r="B3112" s="21" t="str">
        <f t="shared" si="289"/>
        <v>I</v>
      </c>
      <c r="C3112" s="15">
        <f t="shared" si="290"/>
        <v>44443.364000000001</v>
      </c>
      <c r="D3112" s="19" t="str">
        <f t="shared" si="291"/>
        <v>vis</v>
      </c>
      <c r="E3112" s="47" t="e">
        <f>VLOOKUP(C3112,Active!C$21:E$693,3,FALSE)</f>
        <v>#N/A</v>
      </c>
      <c r="F3112" s="21" t="s">
        <v>9287</v>
      </c>
      <c r="G3112" s="19" t="str">
        <f t="shared" si="292"/>
        <v>44443.364</v>
      </c>
      <c r="H3112" s="15">
        <f t="shared" si="293"/>
        <v>1040</v>
      </c>
      <c r="I3112" s="48" t="s">
        <v>2509</v>
      </c>
      <c r="J3112" s="49" t="s">
        <v>2510</v>
      </c>
      <c r="K3112" s="48">
        <v>1040</v>
      </c>
      <c r="L3112" s="48" t="s">
        <v>10615</v>
      </c>
      <c r="M3112" s="49" t="s">
        <v>9369</v>
      </c>
      <c r="N3112" s="49"/>
      <c r="O3112" s="50" t="s">
        <v>5156</v>
      </c>
      <c r="P3112" s="50" t="s">
        <v>2511</v>
      </c>
    </row>
    <row r="3113" spans="1:16" ht="13.5" thickBot="1" x14ac:dyDescent="0.25">
      <c r="A3113" s="15" t="str">
        <f t="shared" si="288"/>
        <v> BBS 50 </v>
      </c>
      <c r="B3113" s="21" t="str">
        <f t="shared" si="289"/>
        <v>I</v>
      </c>
      <c r="C3113" s="15">
        <f t="shared" si="290"/>
        <v>44443.368999999999</v>
      </c>
      <c r="D3113" s="19" t="str">
        <f t="shared" si="291"/>
        <v>vis</v>
      </c>
      <c r="E3113" s="47" t="e">
        <f>VLOOKUP(C3113,Active!C$21:E$693,3,FALSE)</f>
        <v>#N/A</v>
      </c>
      <c r="F3113" s="21" t="s">
        <v>9287</v>
      </c>
      <c r="G3113" s="19" t="str">
        <f t="shared" si="292"/>
        <v>44443.369</v>
      </c>
      <c r="H3113" s="15">
        <f t="shared" si="293"/>
        <v>1040</v>
      </c>
      <c r="I3113" s="48" t="s">
        <v>2512</v>
      </c>
      <c r="J3113" s="49" t="s">
        <v>2513</v>
      </c>
      <c r="K3113" s="48">
        <v>1040</v>
      </c>
      <c r="L3113" s="48" t="s">
        <v>10775</v>
      </c>
      <c r="M3113" s="49" t="s">
        <v>9369</v>
      </c>
      <c r="N3113" s="49"/>
      <c r="O3113" s="50" t="s">
        <v>5014</v>
      </c>
      <c r="P3113" s="50" t="s">
        <v>2514</v>
      </c>
    </row>
    <row r="3114" spans="1:16" ht="13.5" thickBot="1" x14ac:dyDescent="0.25">
      <c r="A3114" s="15" t="str">
        <f t="shared" si="288"/>
        <v> MVS 9.80 </v>
      </c>
      <c r="B3114" s="21" t="str">
        <f t="shared" si="289"/>
        <v>I</v>
      </c>
      <c r="C3114" s="15">
        <f t="shared" si="290"/>
        <v>44443.373</v>
      </c>
      <c r="D3114" s="19" t="str">
        <f t="shared" si="291"/>
        <v>vis</v>
      </c>
      <c r="E3114" s="47" t="e">
        <f>VLOOKUP(C3114,Active!C$21:E$693,3,FALSE)</f>
        <v>#N/A</v>
      </c>
      <c r="F3114" s="21" t="s">
        <v>9287</v>
      </c>
      <c r="G3114" s="19" t="str">
        <f t="shared" si="292"/>
        <v>44443.373</v>
      </c>
      <c r="H3114" s="15">
        <f t="shared" si="293"/>
        <v>1040</v>
      </c>
      <c r="I3114" s="48" t="s">
        <v>2515</v>
      </c>
      <c r="J3114" s="49" t="s">
        <v>2516</v>
      </c>
      <c r="K3114" s="48">
        <v>1040</v>
      </c>
      <c r="L3114" s="48" t="s">
        <v>10723</v>
      </c>
      <c r="M3114" s="49" t="s">
        <v>9369</v>
      </c>
      <c r="N3114" s="49"/>
      <c r="O3114" s="50" t="s">
        <v>5743</v>
      </c>
      <c r="P3114" s="50" t="s">
        <v>5439</v>
      </c>
    </row>
    <row r="3115" spans="1:16" ht="13.5" thickBot="1" x14ac:dyDescent="0.25">
      <c r="A3115" s="15" t="str">
        <f t="shared" si="288"/>
        <v> BBS 49 </v>
      </c>
      <c r="B3115" s="21" t="str">
        <f t="shared" si="289"/>
        <v>I</v>
      </c>
      <c r="C3115" s="15">
        <f t="shared" si="290"/>
        <v>44444.557999999997</v>
      </c>
      <c r="D3115" s="19" t="str">
        <f t="shared" si="291"/>
        <v>vis</v>
      </c>
      <c r="E3115" s="47" t="e">
        <f>VLOOKUP(C3115,Active!C$21:E$693,3,FALSE)</f>
        <v>#N/A</v>
      </c>
      <c r="F3115" s="21" t="s">
        <v>9287</v>
      </c>
      <c r="G3115" s="19" t="str">
        <f t="shared" si="292"/>
        <v>44444.558</v>
      </c>
      <c r="H3115" s="15">
        <f t="shared" si="293"/>
        <v>1041</v>
      </c>
      <c r="I3115" s="48" t="s">
        <v>2517</v>
      </c>
      <c r="J3115" s="49" t="s">
        <v>2518</v>
      </c>
      <c r="K3115" s="48">
        <v>1041</v>
      </c>
      <c r="L3115" s="48" t="s">
        <v>10634</v>
      </c>
      <c r="M3115" s="49" t="s">
        <v>9369</v>
      </c>
      <c r="N3115" s="49"/>
      <c r="O3115" s="50" t="s">
        <v>1880</v>
      </c>
      <c r="P3115" s="50" t="s">
        <v>2504</v>
      </c>
    </row>
    <row r="3116" spans="1:16" ht="13.5" thickBot="1" x14ac:dyDescent="0.25">
      <c r="A3116" s="15" t="str">
        <f t="shared" si="288"/>
        <v>IBVS 1930 </v>
      </c>
      <c r="B3116" s="21" t="str">
        <f t="shared" si="289"/>
        <v>I</v>
      </c>
      <c r="C3116" s="15">
        <f t="shared" si="290"/>
        <v>44451.729299999999</v>
      </c>
      <c r="D3116" s="19" t="str">
        <f t="shared" si="291"/>
        <v>vis</v>
      </c>
      <c r="E3116" s="47" t="e">
        <f>VLOOKUP(C3116,Active!C$21:E$693,3,FALSE)</f>
        <v>#N/A</v>
      </c>
      <c r="F3116" s="21" t="s">
        <v>9287</v>
      </c>
      <c r="G3116" s="19" t="str">
        <f t="shared" si="292"/>
        <v>44451.7293</v>
      </c>
      <c r="H3116" s="15">
        <f t="shared" si="293"/>
        <v>1047</v>
      </c>
      <c r="I3116" s="48" t="s">
        <v>2519</v>
      </c>
      <c r="J3116" s="49" t="s">
        <v>2520</v>
      </c>
      <c r="K3116" s="48">
        <v>1047</v>
      </c>
      <c r="L3116" s="48" t="s">
        <v>2521</v>
      </c>
      <c r="M3116" s="49" t="s">
        <v>10601</v>
      </c>
      <c r="N3116" s="49" t="s">
        <v>10602</v>
      </c>
      <c r="O3116" s="50" t="s">
        <v>3603</v>
      </c>
      <c r="P3116" s="51" t="s">
        <v>2415</v>
      </c>
    </row>
    <row r="3117" spans="1:16" ht="13.5" thickBot="1" x14ac:dyDescent="0.25">
      <c r="A3117" s="15" t="str">
        <f t="shared" si="288"/>
        <v> BBS 49 </v>
      </c>
      <c r="B3117" s="21" t="str">
        <f t="shared" si="289"/>
        <v>I</v>
      </c>
      <c r="C3117" s="15">
        <f t="shared" si="290"/>
        <v>44456.512999999999</v>
      </c>
      <c r="D3117" s="19" t="str">
        <f t="shared" si="291"/>
        <v>vis</v>
      </c>
      <c r="E3117" s="47" t="e">
        <f>VLOOKUP(C3117,Active!C$21:E$693,3,FALSE)</f>
        <v>#N/A</v>
      </c>
      <c r="F3117" s="21" t="s">
        <v>9287</v>
      </c>
      <c r="G3117" s="19" t="str">
        <f t="shared" si="292"/>
        <v>44456.513</v>
      </c>
      <c r="H3117" s="15">
        <f t="shared" si="293"/>
        <v>1051</v>
      </c>
      <c r="I3117" s="48" t="s">
        <v>2522</v>
      </c>
      <c r="J3117" s="49" t="s">
        <v>2523</v>
      </c>
      <c r="K3117" s="48">
        <v>1051</v>
      </c>
      <c r="L3117" s="48" t="s">
        <v>10685</v>
      </c>
      <c r="M3117" s="49" t="s">
        <v>9369</v>
      </c>
      <c r="N3117" s="49"/>
      <c r="O3117" s="50" t="s">
        <v>1880</v>
      </c>
      <c r="P3117" s="50" t="s">
        <v>2504</v>
      </c>
    </row>
    <row r="3118" spans="1:16" ht="13.5" thickBot="1" x14ac:dyDescent="0.25">
      <c r="A3118" s="15" t="str">
        <f t="shared" si="288"/>
        <v> BRNO 23 </v>
      </c>
      <c r="B3118" s="21" t="str">
        <f t="shared" si="289"/>
        <v>I</v>
      </c>
      <c r="C3118" s="15">
        <f t="shared" si="290"/>
        <v>44462.483999999997</v>
      </c>
      <c r="D3118" s="19" t="str">
        <f t="shared" si="291"/>
        <v>vis</v>
      </c>
      <c r="E3118" s="47" t="e">
        <f>VLOOKUP(C3118,Active!C$21:E$693,3,FALSE)</f>
        <v>#N/A</v>
      </c>
      <c r="F3118" s="21" t="s">
        <v>9287</v>
      </c>
      <c r="G3118" s="19" t="str">
        <f t="shared" si="292"/>
        <v>44462.484</v>
      </c>
      <c r="H3118" s="15">
        <f t="shared" si="293"/>
        <v>1056</v>
      </c>
      <c r="I3118" s="48" t="s">
        <v>2524</v>
      </c>
      <c r="J3118" s="49" t="s">
        <v>2525</v>
      </c>
      <c r="K3118" s="48">
        <v>1056</v>
      </c>
      <c r="L3118" s="48" t="s">
        <v>9288</v>
      </c>
      <c r="M3118" s="49" t="s">
        <v>9369</v>
      </c>
      <c r="N3118" s="49"/>
      <c r="O3118" s="50" t="s">
        <v>2526</v>
      </c>
      <c r="P3118" s="50" t="s">
        <v>5478</v>
      </c>
    </row>
    <row r="3119" spans="1:16" ht="13.5" thickBot="1" x14ac:dyDescent="0.25">
      <c r="A3119" s="15" t="str">
        <f t="shared" si="288"/>
        <v> BRNO 23 </v>
      </c>
      <c r="B3119" s="21" t="str">
        <f t="shared" si="289"/>
        <v>I</v>
      </c>
      <c r="C3119" s="15">
        <f t="shared" si="290"/>
        <v>44462.487000000001</v>
      </c>
      <c r="D3119" s="19" t="str">
        <f t="shared" si="291"/>
        <v>vis</v>
      </c>
      <c r="E3119" s="47" t="e">
        <f>VLOOKUP(C3119,Active!C$21:E$693,3,FALSE)</f>
        <v>#N/A</v>
      </c>
      <c r="F3119" s="21" t="s">
        <v>9287</v>
      </c>
      <c r="G3119" s="19" t="str">
        <f t="shared" si="292"/>
        <v>44462.487</v>
      </c>
      <c r="H3119" s="15">
        <f t="shared" si="293"/>
        <v>1056</v>
      </c>
      <c r="I3119" s="48" t="s">
        <v>2527</v>
      </c>
      <c r="J3119" s="49" t="s">
        <v>2528</v>
      </c>
      <c r="K3119" s="48">
        <v>1056</v>
      </c>
      <c r="L3119" s="48" t="s">
        <v>10634</v>
      </c>
      <c r="M3119" s="49" t="s">
        <v>9369</v>
      </c>
      <c r="N3119" s="49"/>
      <c r="O3119" s="50" t="s">
        <v>2529</v>
      </c>
      <c r="P3119" s="50" t="s">
        <v>5478</v>
      </c>
    </row>
    <row r="3120" spans="1:16" ht="13.5" thickBot="1" x14ac:dyDescent="0.25">
      <c r="A3120" s="15" t="str">
        <f t="shared" si="288"/>
        <v> BRNO 23 </v>
      </c>
      <c r="B3120" s="21" t="str">
        <f t="shared" si="289"/>
        <v>I</v>
      </c>
      <c r="C3120" s="15">
        <f t="shared" si="290"/>
        <v>44462.487999999998</v>
      </c>
      <c r="D3120" s="19" t="str">
        <f t="shared" si="291"/>
        <v>vis</v>
      </c>
      <c r="E3120" s="47" t="e">
        <f>VLOOKUP(C3120,Active!C$21:E$693,3,FALSE)</f>
        <v>#N/A</v>
      </c>
      <c r="F3120" s="21" t="s">
        <v>9287</v>
      </c>
      <c r="G3120" s="19" t="str">
        <f t="shared" si="292"/>
        <v>44462.488</v>
      </c>
      <c r="H3120" s="15">
        <f t="shared" si="293"/>
        <v>1056</v>
      </c>
      <c r="I3120" s="48" t="s">
        <v>2530</v>
      </c>
      <c r="J3120" s="49" t="s">
        <v>2531</v>
      </c>
      <c r="K3120" s="48">
        <v>1056</v>
      </c>
      <c r="L3120" s="48" t="s">
        <v>10615</v>
      </c>
      <c r="M3120" s="49" t="s">
        <v>9369</v>
      </c>
      <c r="N3120" s="49"/>
      <c r="O3120" s="50" t="s">
        <v>2532</v>
      </c>
      <c r="P3120" s="50" t="s">
        <v>5478</v>
      </c>
    </row>
    <row r="3121" spans="1:16" ht="13.5" thickBot="1" x14ac:dyDescent="0.25">
      <c r="A3121" s="15" t="str">
        <f t="shared" si="288"/>
        <v> BRNO 23 </v>
      </c>
      <c r="B3121" s="21" t="str">
        <f t="shared" si="289"/>
        <v>I</v>
      </c>
      <c r="C3121" s="15">
        <f t="shared" si="290"/>
        <v>44462.489000000001</v>
      </c>
      <c r="D3121" s="19" t="str">
        <f t="shared" si="291"/>
        <v>vis</v>
      </c>
      <c r="E3121" s="47" t="e">
        <f>VLOOKUP(C3121,Active!C$21:E$693,3,FALSE)</f>
        <v>#N/A</v>
      </c>
      <c r="F3121" s="21" t="s">
        <v>9287</v>
      </c>
      <c r="G3121" s="19" t="str">
        <f t="shared" si="292"/>
        <v>44462.489</v>
      </c>
      <c r="H3121" s="15">
        <f t="shared" si="293"/>
        <v>1056</v>
      </c>
      <c r="I3121" s="48" t="s">
        <v>2533</v>
      </c>
      <c r="J3121" s="49" t="s">
        <v>2534</v>
      </c>
      <c r="K3121" s="48">
        <v>1056</v>
      </c>
      <c r="L3121" s="48" t="s">
        <v>10685</v>
      </c>
      <c r="M3121" s="49" t="s">
        <v>9369</v>
      </c>
      <c r="N3121" s="49"/>
      <c r="O3121" s="50" t="s">
        <v>2535</v>
      </c>
      <c r="P3121" s="50" t="s">
        <v>5478</v>
      </c>
    </row>
    <row r="3122" spans="1:16" ht="13.5" thickBot="1" x14ac:dyDescent="0.25">
      <c r="A3122" s="15" t="str">
        <f t="shared" si="288"/>
        <v> BBS 50 </v>
      </c>
      <c r="B3122" s="21" t="str">
        <f t="shared" si="289"/>
        <v>I</v>
      </c>
      <c r="C3122" s="15">
        <f t="shared" si="290"/>
        <v>44462.489000000001</v>
      </c>
      <c r="D3122" s="19" t="str">
        <f t="shared" si="291"/>
        <v>vis</v>
      </c>
      <c r="E3122" s="47" t="e">
        <f>VLOOKUP(C3122,Active!C$21:E$693,3,FALSE)</f>
        <v>#N/A</v>
      </c>
      <c r="F3122" s="21" t="s">
        <v>9287</v>
      </c>
      <c r="G3122" s="19" t="str">
        <f t="shared" si="292"/>
        <v>44462.489</v>
      </c>
      <c r="H3122" s="15">
        <f t="shared" si="293"/>
        <v>1056</v>
      </c>
      <c r="I3122" s="48" t="s">
        <v>2533</v>
      </c>
      <c r="J3122" s="49" t="s">
        <v>2534</v>
      </c>
      <c r="K3122" s="48">
        <v>1056</v>
      </c>
      <c r="L3122" s="48" t="s">
        <v>10685</v>
      </c>
      <c r="M3122" s="49" t="s">
        <v>9369</v>
      </c>
      <c r="N3122" s="49"/>
      <c r="O3122" s="50" t="s">
        <v>4961</v>
      </c>
      <c r="P3122" s="50" t="s">
        <v>2514</v>
      </c>
    </row>
    <row r="3123" spans="1:16" ht="13.5" thickBot="1" x14ac:dyDescent="0.25">
      <c r="A3123" s="15" t="str">
        <f t="shared" si="288"/>
        <v> BBS 51 </v>
      </c>
      <c r="B3123" s="21" t="str">
        <f t="shared" si="289"/>
        <v>I</v>
      </c>
      <c r="C3123" s="15">
        <f t="shared" si="290"/>
        <v>44462.491000000002</v>
      </c>
      <c r="D3123" s="19" t="str">
        <f t="shared" si="291"/>
        <v>vis</v>
      </c>
      <c r="E3123" s="47" t="e">
        <f>VLOOKUP(C3123,Active!C$21:E$693,3,FALSE)</f>
        <v>#N/A</v>
      </c>
      <c r="F3123" s="21" t="s">
        <v>9287</v>
      </c>
      <c r="G3123" s="19" t="str">
        <f t="shared" si="292"/>
        <v>44462.491</v>
      </c>
      <c r="H3123" s="15">
        <f t="shared" si="293"/>
        <v>1056</v>
      </c>
      <c r="I3123" s="48" t="s">
        <v>2536</v>
      </c>
      <c r="J3123" s="49" t="s">
        <v>2537</v>
      </c>
      <c r="K3123" s="48">
        <v>1056</v>
      </c>
      <c r="L3123" s="48" t="s">
        <v>10742</v>
      </c>
      <c r="M3123" s="49" t="s">
        <v>9369</v>
      </c>
      <c r="N3123" s="49"/>
      <c r="O3123" s="50" t="s">
        <v>1957</v>
      </c>
      <c r="P3123" s="50" t="s">
        <v>2511</v>
      </c>
    </row>
    <row r="3124" spans="1:16" ht="13.5" thickBot="1" x14ac:dyDescent="0.25">
      <c r="A3124" s="15" t="str">
        <f t="shared" si="288"/>
        <v> BBS 53 </v>
      </c>
      <c r="B3124" s="21" t="str">
        <f t="shared" si="289"/>
        <v>I</v>
      </c>
      <c r="C3124" s="15">
        <f t="shared" si="290"/>
        <v>44462.493999999999</v>
      </c>
      <c r="D3124" s="19" t="str">
        <f t="shared" si="291"/>
        <v>vis</v>
      </c>
      <c r="E3124" s="47" t="e">
        <f>VLOOKUP(C3124,Active!C$21:E$693,3,FALSE)</f>
        <v>#N/A</v>
      </c>
      <c r="F3124" s="21" t="s">
        <v>9287</v>
      </c>
      <c r="G3124" s="19" t="str">
        <f t="shared" si="292"/>
        <v>44462.494</v>
      </c>
      <c r="H3124" s="15">
        <f t="shared" si="293"/>
        <v>1056</v>
      </c>
      <c r="I3124" s="48" t="s">
        <v>2538</v>
      </c>
      <c r="J3124" s="49" t="s">
        <v>2539</v>
      </c>
      <c r="K3124" s="48">
        <v>1056</v>
      </c>
      <c r="L3124" s="48" t="s">
        <v>10710</v>
      </c>
      <c r="M3124" s="49" t="s">
        <v>9369</v>
      </c>
      <c r="N3124" s="49"/>
      <c r="O3124" s="50" t="s">
        <v>4777</v>
      </c>
      <c r="P3124" s="50" t="s">
        <v>2454</v>
      </c>
    </row>
    <row r="3125" spans="1:16" ht="13.5" thickBot="1" x14ac:dyDescent="0.25">
      <c r="A3125" s="15" t="str">
        <f t="shared" si="288"/>
        <v> BBS 51 </v>
      </c>
      <c r="B3125" s="21" t="str">
        <f t="shared" si="289"/>
        <v>I</v>
      </c>
      <c r="C3125" s="15">
        <f t="shared" si="290"/>
        <v>44462.495000000003</v>
      </c>
      <c r="D3125" s="19" t="str">
        <f t="shared" si="291"/>
        <v>vis</v>
      </c>
      <c r="E3125" s="47" t="e">
        <f>VLOOKUP(C3125,Active!C$21:E$693,3,FALSE)</f>
        <v>#N/A</v>
      </c>
      <c r="F3125" s="21" t="s">
        <v>9287</v>
      </c>
      <c r="G3125" s="19" t="str">
        <f t="shared" si="292"/>
        <v>44462.495</v>
      </c>
      <c r="H3125" s="15">
        <f t="shared" si="293"/>
        <v>1056</v>
      </c>
      <c r="I3125" s="48" t="s">
        <v>2540</v>
      </c>
      <c r="J3125" s="49" t="s">
        <v>2541</v>
      </c>
      <c r="K3125" s="48">
        <v>1056</v>
      </c>
      <c r="L3125" s="48" t="s">
        <v>10699</v>
      </c>
      <c r="M3125" s="49" t="s">
        <v>9369</v>
      </c>
      <c r="N3125" s="49"/>
      <c r="O3125" s="50" t="s">
        <v>7230</v>
      </c>
      <c r="P3125" s="50" t="s">
        <v>2511</v>
      </c>
    </row>
    <row r="3126" spans="1:16" ht="13.5" thickBot="1" x14ac:dyDescent="0.25">
      <c r="A3126" s="15" t="str">
        <f t="shared" si="288"/>
        <v> AOEB 1 </v>
      </c>
      <c r="B3126" s="21" t="str">
        <f t="shared" si="289"/>
        <v>I</v>
      </c>
      <c r="C3126" s="15">
        <f t="shared" si="290"/>
        <v>44463.688999999998</v>
      </c>
      <c r="D3126" s="19" t="str">
        <f t="shared" si="291"/>
        <v>vis</v>
      </c>
      <c r="E3126" s="47" t="e">
        <f>VLOOKUP(C3126,Active!C$21:E$693,3,FALSE)</f>
        <v>#N/A</v>
      </c>
      <c r="F3126" s="21" t="s">
        <v>9287</v>
      </c>
      <c r="G3126" s="19" t="str">
        <f t="shared" si="292"/>
        <v>44463.689</v>
      </c>
      <c r="H3126" s="15">
        <f t="shared" si="293"/>
        <v>1057</v>
      </c>
      <c r="I3126" s="48" t="s">
        <v>2542</v>
      </c>
      <c r="J3126" s="49" t="s">
        <v>2543</v>
      </c>
      <c r="K3126" s="48">
        <v>1057</v>
      </c>
      <c r="L3126" s="48" t="s">
        <v>10710</v>
      </c>
      <c r="M3126" s="49" t="s">
        <v>9369</v>
      </c>
      <c r="N3126" s="49"/>
      <c r="O3126" s="50" t="s">
        <v>7381</v>
      </c>
      <c r="P3126" s="50" t="s">
        <v>7439</v>
      </c>
    </row>
    <row r="3127" spans="1:16" ht="13.5" thickBot="1" x14ac:dyDescent="0.25">
      <c r="A3127" s="15" t="str">
        <f t="shared" si="288"/>
        <v> BBS 51 </v>
      </c>
      <c r="B3127" s="21" t="str">
        <f t="shared" si="289"/>
        <v>I</v>
      </c>
      <c r="C3127" s="15">
        <f t="shared" si="290"/>
        <v>44468.462</v>
      </c>
      <c r="D3127" s="19" t="str">
        <f t="shared" si="291"/>
        <v>vis</v>
      </c>
      <c r="E3127" s="47" t="e">
        <f>VLOOKUP(C3127,Active!C$21:E$693,3,FALSE)</f>
        <v>#N/A</v>
      </c>
      <c r="F3127" s="21" t="s">
        <v>9287</v>
      </c>
      <c r="G3127" s="19" t="str">
        <f t="shared" si="292"/>
        <v>44468.462</v>
      </c>
      <c r="H3127" s="15">
        <f t="shared" si="293"/>
        <v>1061</v>
      </c>
      <c r="I3127" s="48" t="s">
        <v>2544</v>
      </c>
      <c r="J3127" s="49" t="s">
        <v>2545</v>
      </c>
      <c r="K3127" s="48">
        <v>1061</v>
      </c>
      <c r="L3127" s="48" t="s">
        <v>10639</v>
      </c>
      <c r="M3127" s="49" t="s">
        <v>9369</v>
      </c>
      <c r="N3127" s="49"/>
      <c r="O3127" s="50" t="s">
        <v>7230</v>
      </c>
      <c r="P3127" s="50" t="s">
        <v>2511</v>
      </c>
    </row>
    <row r="3128" spans="1:16" ht="13.5" thickBot="1" x14ac:dyDescent="0.25">
      <c r="A3128" s="15" t="str">
        <f t="shared" si="288"/>
        <v> BBS 51 </v>
      </c>
      <c r="B3128" s="21" t="str">
        <f t="shared" si="289"/>
        <v>I</v>
      </c>
      <c r="C3128" s="15">
        <f t="shared" si="290"/>
        <v>44468.464</v>
      </c>
      <c r="D3128" s="19" t="str">
        <f t="shared" si="291"/>
        <v>vis</v>
      </c>
      <c r="E3128" s="47" t="e">
        <f>VLOOKUP(C3128,Active!C$21:E$693,3,FALSE)</f>
        <v>#N/A</v>
      </c>
      <c r="F3128" s="21" t="s">
        <v>9287</v>
      </c>
      <c r="G3128" s="19" t="str">
        <f t="shared" si="292"/>
        <v>44468.464</v>
      </c>
      <c r="H3128" s="15">
        <f t="shared" si="293"/>
        <v>1061</v>
      </c>
      <c r="I3128" s="48" t="s">
        <v>2546</v>
      </c>
      <c r="J3128" s="49" t="s">
        <v>2547</v>
      </c>
      <c r="K3128" s="48">
        <v>1061</v>
      </c>
      <c r="L3128" s="48" t="s">
        <v>10615</v>
      </c>
      <c r="M3128" s="49" t="s">
        <v>9369</v>
      </c>
      <c r="N3128" s="49"/>
      <c r="O3128" s="50" t="s">
        <v>1957</v>
      </c>
      <c r="P3128" s="50" t="s">
        <v>2511</v>
      </c>
    </row>
    <row r="3129" spans="1:16" ht="13.5" thickBot="1" x14ac:dyDescent="0.25">
      <c r="A3129" s="15" t="str">
        <f t="shared" si="288"/>
        <v> BBS 69 </v>
      </c>
      <c r="B3129" s="21" t="str">
        <f t="shared" si="289"/>
        <v>I</v>
      </c>
      <c r="C3129" s="15">
        <f t="shared" si="290"/>
        <v>44468.466</v>
      </c>
      <c r="D3129" s="19" t="str">
        <f t="shared" si="291"/>
        <v>vis</v>
      </c>
      <c r="E3129" s="47" t="e">
        <f>VLOOKUP(C3129,Active!C$21:E$693,3,FALSE)</f>
        <v>#N/A</v>
      </c>
      <c r="F3129" s="21" t="s">
        <v>9287</v>
      </c>
      <c r="G3129" s="19" t="str">
        <f t="shared" si="292"/>
        <v>44468.466</v>
      </c>
      <c r="H3129" s="15">
        <f t="shared" si="293"/>
        <v>1061</v>
      </c>
      <c r="I3129" s="48" t="s">
        <v>2548</v>
      </c>
      <c r="J3129" s="49" t="s">
        <v>2549</v>
      </c>
      <c r="K3129" s="48">
        <v>1061</v>
      </c>
      <c r="L3129" s="48" t="s">
        <v>10734</v>
      </c>
      <c r="M3129" s="49" t="s">
        <v>9369</v>
      </c>
      <c r="N3129" s="49"/>
      <c r="O3129" s="50" t="s">
        <v>2550</v>
      </c>
      <c r="P3129" s="50" t="s">
        <v>2551</v>
      </c>
    </row>
    <row r="3130" spans="1:16" ht="13.5" thickBot="1" x14ac:dyDescent="0.25">
      <c r="A3130" s="15" t="str">
        <f t="shared" si="288"/>
        <v> BBS 53 </v>
      </c>
      <c r="B3130" s="21" t="str">
        <f t="shared" si="289"/>
        <v>I</v>
      </c>
      <c r="C3130" s="15">
        <f t="shared" si="290"/>
        <v>44468.466</v>
      </c>
      <c r="D3130" s="19" t="str">
        <f t="shared" si="291"/>
        <v>vis</v>
      </c>
      <c r="E3130" s="47" t="e">
        <f>VLOOKUP(C3130,Active!C$21:E$693,3,FALSE)</f>
        <v>#N/A</v>
      </c>
      <c r="F3130" s="21" t="s">
        <v>9287</v>
      </c>
      <c r="G3130" s="19" t="str">
        <f t="shared" si="292"/>
        <v>44468.466</v>
      </c>
      <c r="H3130" s="15">
        <f t="shared" si="293"/>
        <v>1061</v>
      </c>
      <c r="I3130" s="48" t="s">
        <v>2548</v>
      </c>
      <c r="J3130" s="49" t="s">
        <v>2549</v>
      </c>
      <c r="K3130" s="48">
        <v>1061</v>
      </c>
      <c r="L3130" s="48" t="s">
        <v>10734</v>
      </c>
      <c r="M3130" s="49" t="s">
        <v>9369</v>
      </c>
      <c r="N3130" s="49"/>
      <c r="O3130" s="50" t="s">
        <v>4777</v>
      </c>
      <c r="P3130" s="50" t="s">
        <v>2454</v>
      </c>
    </row>
    <row r="3131" spans="1:16" ht="13.5" thickBot="1" x14ac:dyDescent="0.25">
      <c r="A3131" s="15" t="str">
        <f t="shared" si="288"/>
        <v>IBVS 2545 </v>
      </c>
      <c r="B3131" s="21" t="str">
        <f t="shared" si="289"/>
        <v>I</v>
      </c>
      <c r="C3131" s="15">
        <f t="shared" si="290"/>
        <v>44470.853000000003</v>
      </c>
      <c r="D3131" s="19" t="str">
        <f t="shared" si="291"/>
        <v>vis</v>
      </c>
      <c r="E3131" s="47" t="e">
        <f>VLOOKUP(C3131,Active!C$21:E$693,3,FALSE)</f>
        <v>#N/A</v>
      </c>
      <c r="F3131" s="21" t="s">
        <v>9287</v>
      </c>
      <c r="G3131" s="19" t="str">
        <f t="shared" si="292"/>
        <v>44470.8530</v>
      </c>
      <c r="H3131" s="15">
        <f t="shared" si="293"/>
        <v>1063</v>
      </c>
      <c r="I3131" s="48" t="s">
        <v>2552</v>
      </c>
      <c r="J3131" s="49" t="s">
        <v>2553</v>
      </c>
      <c r="K3131" s="48">
        <v>1063</v>
      </c>
      <c r="L3131" s="48" t="s">
        <v>11334</v>
      </c>
      <c r="M3131" s="49" t="s">
        <v>10601</v>
      </c>
      <c r="N3131" s="49" t="s">
        <v>10602</v>
      </c>
      <c r="O3131" s="50" t="s">
        <v>2554</v>
      </c>
      <c r="P3131" s="51" t="s">
        <v>2555</v>
      </c>
    </row>
    <row r="3132" spans="1:16" ht="13.5" thickBot="1" x14ac:dyDescent="0.25">
      <c r="A3132" s="15" t="str">
        <f t="shared" si="288"/>
        <v> BBS 49 </v>
      </c>
      <c r="B3132" s="21" t="str">
        <f t="shared" si="289"/>
        <v>I</v>
      </c>
      <c r="C3132" s="15">
        <f t="shared" si="290"/>
        <v>44474.440999999999</v>
      </c>
      <c r="D3132" s="19" t="str">
        <f t="shared" si="291"/>
        <v>vis</v>
      </c>
      <c r="E3132" s="47" t="e">
        <f>VLOOKUP(C3132,Active!C$21:E$693,3,FALSE)</f>
        <v>#N/A</v>
      </c>
      <c r="F3132" s="21" t="s">
        <v>9287</v>
      </c>
      <c r="G3132" s="19" t="str">
        <f t="shared" si="292"/>
        <v>44474.441</v>
      </c>
      <c r="H3132" s="15">
        <f t="shared" si="293"/>
        <v>1066</v>
      </c>
      <c r="I3132" s="48" t="s">
        <v>2556</v>
      </c>
      <c r="J3132" s="49" t="s">
        <v>2557</v>
      </c>
      <c r="K3132" s="48">
        <v>1066</v>
      </c>
      <c r="L3132" s="48" t="s">
        <v>10615</v>
      </c>
      <c r="M3132" s="49" t="s">
        <v>9369</v>
      </c>
      <c r="N3132" s="49"/>
      <c r="O3132" s="50" t="s">
        <v>2503</v>
      </c>
      <c r="P3132" s="50" t="s">
        <v>2504</v>
      </c>
    </row>
    <row r="3133" spans="1:16" ht="13.5" thickBot="1" x14ac:dyDescent="0.25">
      <c r="A3133" s="15" t="str">
        <f t="shared" si="288"/>
        <v>IBVS 1930 </v>
      </c>
      <c r="B3133" s="21" t="str">
        <f t="shared" si="289"/>
        <v>I</v>
      </c>
      <c r="C3133" s="15">
        <f t="shared" si="290"/>
        <v>44476.830699999999</v>
      </c>
      <c r="D3133" s="19" t="str">
        <f t="shared" si="291"/>
        <v>vis</v>
      </c>
      <c r="E3133" s="47" t="e">
        <f>VLOOKUP(C3133,Active!C$21:E$693,3,FALSE)</f>
        <v>#N/A</v>
      </c>
      <c r="F3133" s="21" t="s">
        <v>9287</v>
      </c>
      <c r="G3133" s="19" t="str">
        <f t="shared" si="292"/>
        <v>44476.8307</v>
      </c>
      <c r="H3133" s="15">
        <f t="shared" si="293"/>
        <v>1068</v>
      </c>
      <c r="I3133" s="48" t="s">
        <v>2558</v>
      </c>
      <c r="J3133" s="49" t="s">
        <v>2559</v>
      </c>
      <c r="K3133" s="48">
        <v>1068</v>
      </c>
      <c r="L3133" s="48" t="s">
        <v>5959</v>
      </c>
      <c r="M3133" s="49" t="s">
        <v>10601</v>
      </c>
      <c r="N3133" s="49" t="s">
        <v>10602</v>
      </c>
      <c r="O3133" s="50" t="s">
        <v>3603</v>
      </c>
      <c r="P3133" s="51" t="s">
        <v>2415</v>
      </c>
    </row>
    <row r="3134" spans="1:16" ht="13.5" thickBot="1" x14ac:dyDescent="0.25">
      <c r="A3134" s="15" t="str">
        <f t="shared" si="288"/>
        <v> ALGL 35 </v>
      </c>
      <c r="B3134" s="21" t="str">
        <f t="shared" si="289"/>
        <v>I</v>
      </c>
      <c r="C3134" s="15">
        <f t="shared" si="290"/>
        <v>44480.413999999997</v>
      </c>
      <c r="D3134" s="19" t="str">
        <f t="shared" si="291"/>
        <v>vis</v>
      </c>
      <c r="E3134" s="47" t="e">
        <f>VLOOKUP(C3134,Active!C$21:E$693,3,FALSE)</f>
        <v>#N/A</v>
      </c>
      <c r="F3134" s="21" t="s">
        <v>9287</v>
      </c>
      <c r="G3134" s="19" t="str">
        <f t="shared" si="292"/>
        <v>44480.414</v>
      </c>
      <c r="H3134" s="15">
        <f t="shared" si="293"/>
        <v>1071</v>
      </c>
      <c r="I3134" s="48" t="s">
        <v>2560</v>
      </c>
      <c r="J3134" s="49" t="s">
        <v>2561</v>
      </c>
      <c r="K3134" s="48">
        <v>1071</v>
      </c>
      <c r="L3134" s="48" t="s">
        <v>7644</v>
      </c>
      <c r="M3134" s="49" t="s">
        <v>9369</v>
      </c>
      <c r="N3134" s="49"/>
      <c r="O3134" s="50" t="s">
        <v>5186</v>
      </c>
      <c r="P3134" s="50" t="s">
        <v>3725</v>
      </c>
    </row>
    <row r="3135" spans="1:16" ht="13.5" thickBot="1" x14ac:dyDescent="0.25">
      <c r="A3135" s="15" t="str">
        <f t="shared" si="288"/>
        <v> BBS 49 </v>
      </c>
      <c r="B3135" s="21" t="str">
        <f t="shared" si="289"/>
        <v>I</v>
      </c>
      <c r="C3135" s="15">
        <f t="shared" si="290"/>
        <v>44480.42</v>
      </c>
      <c r="D3135" s="19" t="str">
        <f t="shared" si="291"/>
        <v>vis</v>
      </c>
      <c r="E3135" s="47" t="e">
        <f>VLOOKUP(C3135,Active!C$21:E$693,3,FALSE)</f>
        <v>#N/A</v>
      </c>
      <c r="F3135" s="21" t="s">
        <v>9287</v>
      </c>
      <c r="G3135" s="19" t="str">
        <f t="shared" si="292"/>
        <v>44480.420</v>
      </c>
      <c r="H3135" s="15">
        <f t="shared" si="293"/>
        <v>1071</v>
      </c>
      <c r="I3135" s="48" t="s">
        <v>2562</v>
      </c>
      <c r="J3135" s="49" t="s">
        <v>2563</v>
      </c>
      <c r="K3135" s="48">
        <v>1071</v>
      </c>
      <c r="L3135" s="48" t="s">
        <v>10742</v>
      </c>
      <c r="M3135" s="49" t="s">
        <v>9369</v>
      </c>
      <c r="N3135" s="49"/>
      <c r="O3135" s="50" t="s">
        <v>2503</v>
      </c>
      <c r="P3135" s="50" t="s">
        <v>2504</v>
      </c>
    </row>
    <row r="3136" spans="1:16" ht="13.5" thickBot="1" x14ac:dyDescent="0.25">
      <c r="A3136" s="15" t="str">
        <f t="shared" si="288"/>
        <v> BBS 50 </v>
      </c>
      <c r="B3136" s="21" t="str">
        <f t="shared" si="289"/>
        <v>I</v>
      </c>
      <c r="C3136" s="15">
        <f t="shared" si="290"/>
        <v>44486.38</v>
      </c>
      <c r="D3136" s="19" t="str">
        <f t="shared" si="291"/>
        <v>vis</v>
      </c>
      <c r="E3136" s="47" t="e">
        <f>VLOOKUP(C3136,Active!C$21:E$693,3,FALSE)</f>
        <v>#N/A</v>
      </c>
      <c r="F3136" s="21" t="s">
        <v>9287</v>
      </c>
      <c r="G3136" s="19" t="str">
        <f t="shared" si="292"/>
        <v>44486.380</v>
      </c>
      <c r="H3136" s="15">
        <f t="shared" si="293"/>
        <v>1076</v>
      </c>
      <c r="I3136" s="48" t="s">
        <v>2564</v>
      </c>
      <c r="J3136" s="49" t="s">
        <v>2565</v>
      </c>
      <c r="K3136" s="48">
        <v>1076</v>
      </c>
      <c r="L3136" s="48" t="s">
        <v>10391</v>
      </c>
      <c r="M3136" s="49" t="s">
        <v>9369</v>
      </c>
      <c r="N3136" s="49"/>
      <c r="O3136" s="50" t="s">
        <v>5866</v>
      </c>
      <c r="P3136" s="50" t="s">
        <v>2514</v>
      </c>
    </row>
    <row r="3137" spans="1:16" ht="13.5" thickBot="1" x14ac:dyDescent="0.25">
      <c r="A3137" s="15" t="str">
        <f t="shared" si="288"/>
        <v> BRNO 23 </v>
      </c>
      <c r="B3137" s="21" t="str">
        <f t="shared" si="289"/>
        <v>I</v>
      </c>
      <c r="C3137" s="15">
        <f t="shared" si="290"/>
        <v>44486.39</v>
      </c>
      <c r="D3137" s="19" t="str">
        <f t="shared" si="291"/>
        <v>vis</v>
      </c>
      <c r="E3137" s="47" t="e">
        <f>VLOOKUP(C3137,Active!C$21:E$693,3,FALSE)</f>
        <v>#N/A</v>
      </c>
      <c r="F3137" s="21" t="s">
        <v>9287</v>
      </c>
      <c r="G3137" s="19" t="str">
        <f t="shared" si="292"/>
        <v>44486.390</v>
      </c>
      <c r="H3137" s="15">
        <f t="shared" si="293"/>
        <v>1076</v>
      </c>
      <c r="I3137" s="48" t="s">
        <v>2566</v>
      </c>
      <c r="J3137" s="49" t="s">
        <v>2567</v>
      </c>
      <c r="K3137" s="48">
        <v>1076</v>
      </c>
      <c r="L3137" s="48" t="s">
        <v>7644</v>
      </c>
      <c r="M3137" s="49" t="s">
        <v>9369</v>
      </c>
      <c r="N3137" s="49"/>
      <c r="O3137" s="50" t="s">
        <v>5723</v>
      </c>
      <c r="P3137" s="50" t="s">
        <v>5478</v>
      </c>
    </row>
    <row r="3138" spans="1:16" ht="13.5" thickBot="1" x14ac:dyDescent="0.25">
      <c r="A3138" s="15" t="str">
        <f t="shared" si="288"/>
        <v> BRNO 23 </v>
      </c>
      <c r="B3138" s="21" t="str">
        <f t="shared" si="289"/>
        <v>I</v>
      </c>
      <c r="C3138" s="15">
        <f t="shared" si="290"/>
        <v>44486.391000000003</v>
      </c>
      <c r="D3138" s="19" t="str">
        <f t="shared" si="291"/>
        <v>vis</v>
      </c>
      <c r="E3138" s="47" t="e">
        <f>VLOOKUP(C3138,Active!C$21:E$693,3,FALSE)</f>
        <v>#N/A</v>
      </c>
      <c r="F3138" s="21" t="s">
        <v>9287</v>
      </c>
      <c r="G3138" s="19" t="str">
        <f t="shared" si="292"/>
        <v>44486.391</v>
      </c>
      <c r="H3138" s="15">
        <f t="shared" si="293"/>
        <v>1076</v>
      </c>
      <c r="I3138" s="48" t="s">
        <v>2568</v>
      </c>
      <c r="J3138" s="49" t="s">
        <v>2569</v>
      </c>
      <c r="K3138" s="48">
        <v>1076</v>
      </c>
      <c r="L3138" s="48" t="s">
        <v>10639</v>
      </c>
      <c r="M3138" s="49" t="s">
        <v>9369</v>
      </c>
      <c r="N3138" s="49"/>
      <c r="O3138" s="50" t="s">
        <v>2570</v>
      </c>
      <c r="P3138" s="50" t="s">
        <v>5478</v>
      </c>
    </row>
    <row r="3139" spans="1:16" ht="13.5" thickBot="1" x14ac:dyDescent="0.25">
      <c r="A3139" s="15" t="str">
        <f t="shared" si="288"/>
        <v> BRNO 23 </v>
      </c>
      <c r="B3139" s="21" t="str">
        <f t="shared" si="289"/>
        <v>I</v>
      </c>
      <c r="C3139" s="15">
        <f t="shared" si="290"/>
        <v>44486.391000000003</v>
      </c>
      <c r="D3139" s="19" t="str">
        <f t="shared" si="291"/>
        <v>vis</v>
      </c>
      <c r="E3139" s="47" t="e">
        <f>VLOOKUP(C3139,Active!C$21:E$693,3,FALSE)</f>
        <v>#N/A</v>
      </c>
      <c r="F3139" s="21" t="s">
        <v>9287</v>
      </c>
      <c r="G3139" s="19" t="str">
        <f t="shared" si="292"/>
        <v>44486.391</v>
      </c>
      <c r="H3139" s="15">
        <f t="shared" si="293"/>
        <v>1076</v>
      </c>
      <c r="I3139" s="48" t="s">
        <v>2568</v>
      </c>
      <c r="J3139" s="49" t="s">
        <v>2569</v>
      </c>
      <c r="K3139" s="48">
        <v>1076</v>
      </c>
      <c r="L3139" s="48" t="s">
        <v>10639</v>
      </c>
      <c r="M3139" s="49" t="s">
        <v>9369</v>
      </c>
      <c r="N3139" s="49"/>
      <c r="O3139" s="50" t="s">
        <v>5720</v>
      </c>
      <c r="P3139" s="50" t="s">
        <v>5478</v>
      </c>
    </row>
    <row r="3140" spans="1:16" ht="13.5" thickBot="1" x14ac:dyDescent="0.25">
      <c r="A3140" s="15" t="str">
        <f t="shared" si="288"/>
        <v> BBS 51 </v>
      </c>
      <c r="B3140" s="21" t="str">
        <f t="shared" si="289"/>
        <v>I</v>
      </c>
      <c r="C3140" s="15">
        <f t="shared" si="290"/>
        <v>44486.392</v>
      </c>
      <c r="D3140" s="19" t="str">
        <f t="shared" si="291"/>
        <v>vis</v>
      </c>
      <c r="E3140" s="47" t="e">
        <f>VLOOKUP(C3140,Active!C$21:E$693,3,FALSE)</f>
        <v>#N/A</v>
      </c>
      <c r="F3140" s="21" t="s">
        <v>9287</v>
      </c>
      <c r="G3140" s="19" t="str">
        <f t="shared" si="292"/>
        <v>44486.392</v>
      </c>
      <c r="H3140" s="15">
        <f t="shared" si="293"/>
        <v>1076</v>
      </c>
      <c r="I3140" s="48" t="s">
        <v>2571</v>
      </c>
      <c r="J3140" s="49" t="s">
        <v>2572</v>
      </c>
      <c r="K3140" s="48">
        <v>1076</v>
      </c>
      <c r="L3140" s="48" t="s">
        <v>10634</v>
      </c>
      <c r="M3140" s="49" t="s">
        <v>9369</v>
      </c>
      <c r="N3140" s="49"/>
      <c r="O3140" s="50" t="s">
        <v>2469</v>
      </c>
      <c r="P3140" s="50" t="s">
        <v>2511</v>
      </c>
    </row>
    <row r="3141" spans="1:16" ht="13.5" thickBot="1" x14ac:dyDescent="0.25">
      <c r="A3141" s="15" t="str">
        <f t="shared" si="288"/>
        <v> BBS 56 </v>
      </c>
      <c r="B3141" s="21" t="str">
        <f t="shared" si="289"/>
        <v>I</v>
      </c>
      <c r="C3141" s="15">
        <f t="shared" si="290"/>
        <v>44486.392</v>
      </c>
      <c r="D3141" s="19" t="str">
        <f t="shared" si="291"/>
        <v>vis</v>
      </c>
      <c r="E3141" s="47" t="e">
        <f>VLOOKUP(C3141,Active!C$21:E$693,3,FALSE)</f>
        <v>#N/A</v>
      </c>
      <c r="F3141" s="21" t="s">
        <v>9287</v>
      </c>
      <c r="G3141" s="19" t="str">
        <f t="shared" si="292"/>
        <v>44486.392</v>
      </c>
      <c r="H3141" s="15">
        <f t="shared" si="293"/>
        <v>1076</v>
      </c>
      <c r="I3141" s="48" t="s">
        <v>2571</v>
      </c>
      <c r="J3141" s="49" t="s">
        <v>2572</v>
      </c>
      <c r="K3141" s="48">
        <v>1076</v>
      </c>
      <c r="L3141" s="48" t="s">
        <v>10634</v>
      </c>
      <c r="M3141" s="49" t="s">
        <v>9369</v>
      </c>
      <c r="N3141" s="49"/>
      <c r="O3141" s="50" t="s">
        <v>2573</v>
      </c>
      <c r="P3141" s="50" t="s">
        <v>2460</v>
      </c>
    </row>
    <row r="3142" spans="1:16" ht="13.5" thickBot="1" x14ac:dyDescent="0.25">
      <c r="A3142" s="15" t="str">
        <f t="shared" si="288"/>
        <v> BRNO 23 </v>
      </c>
      <c r="B3142" s="21" t="str">
        <f t="shared" si="289"/>
        <v>I</v>
      </c>
      <c r="C3142" s="15">
        <f t="shared" si="290"/>
        <v>44486.392999999996</v>
      </c>
      <c r="D3142" s="19" t="str">
        <f t="shared" si="291"/>
        <v>vis</v>
      </c>
      <c r="E3142" s="47" t="e">
        <f>VLOOKUP(C3142,Active!C$21:E$693,3,FALSE)</f>
        <v>#N/A</v>
      </c>
      <c r="F3142" s="21" t="s">
        <v>9287</v>
      </c>
      <c r="G3142" s="19" t="str">
        <f t="shared" si="292"/>
        <v>44486.393</v>
      </c>
      <c r="H3142" s="15">
        <f t="shared" si="293"/>
        <v>1076</v>
      </c>
      <c r="I3142" s="48" t="s">
        <v>2574</v>
      </c>
      <c r="J3142" s="49" t="s">
        <v>2575</v>
      </c>
      <c r="K3142" s="48">
        <v>1076</v>
      </c>
      <c r="L3142" s="48" t="s">
        <v>10615</v>
      </c>
      <c r="M3142" s="49" t="s">
        <v>9369</v>
      </c>
      <c r="N3142" s="49"/>
      <c r="O3142" s="50" t="s">
        <v>8246</v>
      </c>
      <c r="P3142" s="50" t="s">
        <v>5478</v>
      </c>
    </row>
    <row r="3143" spans="1:16" ht="13.5" thickBot="1" x14ac:dyDescent="0.25">
      <c r="A3143" s="15" t="str">
        <f t="shared" si="288"/>
        <v> BBS 53 </v>
      </c>
      <c r="B3143" s="21" t="str">
        <f t="shared" si="289"/>
        <v>I</v>
      </c>
      <c r="C3143" s="15">
        <f t="shared" si="290"/>
        <v>44486.394</v>
      </c>
      <c r="D3143" s="19" t="str">
        <f t="shared" si="291"/>
        <v>vis</v>
      </c>
      <c r="E3143" s="47" t="e">
        <f>VLOOKUP(C3143,Active!C$21:E$693,3,FALSE)</f>
        <v>#N/A</v>
      </c>
      <c r="F3143" s="21" t="s">
        <v>9287</v>
      </c>
      <c r="G3143" s="19" t="str">
        <f t="shared" si="292"/>
        <v>44486.394</v>
      </c>
      <c r="H3143" s="15">
        <f t="shared" si="293"/>
        <v>1076</v>
      </c>
      <c r="I3143" s="48" t="s">
        <v>2576</v>
      </c>
      <c r="J3143" s="49" t="s">
        <v>2577</v>
      </c>
      <c r="K3143" s="48">
        <v>1076</v>
      </c>
      <c r="L3143" s="48" t="s">
        <v>10685</v>
      </c>
      <c r="M3143" s="49" t="s">
        <v>9369</v>
      </c>
      <c r="N3143" s="49"/>
      <c r="O3143" s="50" t="s">
        <v>4777</v>
      </c>
      <c r="P3143" s="50" t="s">
        <v>2454</v>
      </c>
    </row>
    <row r="3144" spans="1:16" ht="13.5" thickBot="1" x14ac:dyDescent="0.25">
      <c r="A3144" s="15" t="str">
        <f t="shared" si="288"/>
        <v> AOEB 1 </v>
      </c>
      <c r="B3144" s="21" t="str">
        <f t="shared" si="289"/>
        <v>I</v>
      </c>
      <c r="C3144" s="15">
        <f t="shared" si="290"/>
        <v>44486.394</v>
      </c>
      <c r="D3144" s="19" t="str">
        <f t="shared" si="291"/>
        <v>vis</v>
      </c>
      <c r="E3144" s="47" t="e">
        <f>VLOOKUP(C3144,Active!C$21:E$693,3,FALSE)</f>
        <v>#N/A</v>
      </c>
      <c r="F3144" s="21" t="s">
        <v>9287</v>
      </c>
      <c r="G3144" s="19" t="str">
        <f t="shared" si="292"/>
        <v>44486.394</v>
      </c>
      <c r="H3144" s="15">
        <f t="shared" si="293"/>
        <v>1076</v>
      </c>
      <c r="I3144" s="48" t="s">
        <v>2576</v>
      </c>
      <c r="J3144" s="49" t="s">
        <v>2577</v>
      </c>
      <c r="K3144" s="48">
        <v>1076</v>
      </c>
      <c r="L3144" s="48" t="s">
        <v>10685</v>
      </c>
      <c r="M3144" s="49" t="s">
        <v>9369</v>
      </c>
      <c r="N3144" s="49"/>
      <c r="O3144" s="50" t="s">
        <v>2009</v>
      </c>
      <c r="P3144" s="50" t="s">
        <v>7439</v>
      </c>
    </row>
    <row r="3145" spans="1:16" ht="13.5" thickBot="1" x14ac:dyDescent="0.25">
      <c r="A3145" s="15" t="str">
        <f t="shared" si="288"/>
        <v> BBS 51 </v>
      </c>
      <c r="B3145" s="21" t="str">
        <f t="shared" si="289"/>
        <v>I</v>
      </c>
      <c r="C3145" s="15">
        <f t="shared" si="290"/>
        <v>44486.394999999997</v>
      </c>
      <c r="D3145" s="19" t="str">
        <f t="shared" si="291"/>
        <v>vis</v>
      </c>
      <c r="E3145" s="47" t="e">
        <f>VLOOKUP(C3145,Active!C$21:E$693,3,FALSE)</f>
        <v>#N/A</v>
      </c>
      <c r="F3145" s="21" t="s">
        <v>9287</v>
      </c>
      <c r="G3145" s="19" t="str">
        <f t="shared" si="292"/>
        <v>44486.395</v>
      </c>
      <c r="H3145" s="15">
        <f t="shared" si="293"/>
        <v>1076</v>
      </c>
      <c r="I3145" s="48" t="s">
        <v>2578</v>
      </c>
      <c r="J3145" s="49" t="s">
        <v>2579</v>
      </c>
      <c r="K3145" s="48">
        <v>1076</v>
      </c>
      <c r="L3145" s="48" t="s">
        <v>10734</v>
      </c>
      <c r="M3145" s="49" t="s">
        <v>9369</v>
      </c>
      <c r="N3145" s="49"/>
      <c r="O3145" s="50" t="s">
        <v>2580</v>
      </c>
      <c r="P3145" s="50" t="s">
        <v>2511</v>
      </c>
    </row>
    <row r="3146" spans="1:16" ht="13.5" thickBot="1" x14ac:dyDescent="0.25">
      <c r="A3146" s="15" t="str">
        <f t="shared" si="288"/>
        <v> BBS 51 </v>
      </c>
      <c r="B3146" s="21" t="str">
        <f t="shared" si="289"/>
        <v>I</v>
      </c>
      <c r="C3146" s="15">
        <f t="shared" si="290"/>
        <v>44486.394999999997</v>
      </c>
      <c r="D3146" s="19" t="str">
        <f t="shared" si="291"/>
        <v>vis</v>
      </c>
      <c r="E3146" s="47" t="e">
        <f>VLOOKUP(C3146,Active!C$21:E$693,3,FALSE)</f>
        <v>#N/A</v>
      </c>
      <c r="F3146" s="21" t="s">
        <v>9287</v>
      </c>
      <c r="G3146" s="19" t="str">
        <f t="shared" si="292"/>
        <v>44486.395</v>
      </c>
      <c r="H3146" s="15">
        <f t="shared" si="293"/>
        <v>1076</v>
      </c>
      <c r="I3146" s="48" t="s">
        <v>2578</v>
      </c>
      <c r="J3146" s="49" t="s">
        <v>2579</v>
      </c>
      <c r="K3146" s="48">
        <v>1076</v>
      </c>
      <c r="L3146" s="48" t="s">
        <v>10734</v>
      </c>
      <c r="M3146" s="49" t="s">
        <v>9369</v>
      </c>
      <c r="N3146" s="49"/>
      <c r="O3146" s="50" t="s">
        <v>1880</v>
      </c>
      <c r="P3146" s="50" t="s">
        <v>2511</v>
      </c>
    </row>
    <row r="3147" spans="1:16" ht="13.5" thickBot="1" x14ac:dyDescent="0.25">
      <c r="A3147" s="15" t="str">
        <f t="shared" ref="A3147:A3210" si="294">P3147</f>
        <v> MVS 9.80 </v>
      </c>
      <c r="B3147" s="21" t="str">
        <f t="shared" ref="B3147:B3210" si="295">IF(H3147=INT(H3147),"I","II")</f>
        <v>I</v>
      </c>
      <c r="C3147" s="15">
        <f t="shared" ref="C3147:C3210" si="296">1*G3147</f>
        <v>44486.396000000001</v>
      </c>
      <c r="D3147" s="19" t="str">
        <f t="shared" ref="D3147:D3210" si="297">VLOOKUP(F3147,I$1:J$5,2,FALSE)</f>
        <v>vis</v>
      </c>
      <c r="E3147" s="47" t="e">
        <f>VLOOKUP(C3147,Active!C$21:E$693,3,FALSE)</f>
        <v>#N/A</v>
      </c>
      <c r="F3147" s="21" t="s">
        <v>9287</v>
      </c>
      <c r="G3147" s="19" t="str">
        <f t="shared" ref="G3147:G3210" si="298">MID(I3147,3,LEN(I3147)-3)</f>
        <v>44486.396</v>
      </c>
      <c r="H3147" s="15">
        <f t="shared" ref="H3147:H3210" si="299">1*K3147</f>
        <v>1076</v>
      </c>
      <c r="I3147" s="48" t="s">
        <v>2581</v>
      </c>
      <c r="J3147" s="49" t="s">
        <v>2582</v>
      </c>
      <c r="K3147" s="48">
        <v>1076</v>
      </c>
      <c r="L3147" s="48" t="s">
        <v>10742</v>
      </c>
      <c r="M3147" s="49" t="s">
        <v>9369</v>
      </c>
      <c r="N3147" s="49"/>
      <c r="O3147" s="50" t="s">
        <v>5743</v>
      </c>
      <c r="P3147" s="50" t="s">
        <v>5439</v>
      </c>
    </row>
    <row r="3148" spans="1:16" ht="13.5" thickBot="1" x14ac:dyDescent="0.25">
      <c r="A3148" s="15" t="str">
        <f t="shared" si="294"/>
        <v> BRNO 23 </v>
      </c>
      <c r="B3148" s="21" t="str">
        <f t="shared" si="295"/>
        <v>I</v>
      </c>
      <c r="C3148" s="15">
        <f t="shared" si="296"/>
        <v>44487.588000000003</v>
      </c>
      <c r="D3148" s="19" t="str">
        <f t="shared" si="297"/>
        <v>vis</v>
      </c>
      <c r="E3148" s="47" t="e">
        <f>VLOOKUP(C3148,Active!C$21:E$693,3,FALSE)</f>
        <v>#N/A</v>
      </c>
      <c r="F3148" s="21" t="s">
        <v>9287</v>
      </c>
      <c r="G3148" s="19" t="str">
        <f t="shared" si="298"/>
        <v>44487.588</v>
      </c>
      <c r="H3148" s="15">
        <f t="shared" si="299"/>
        <v>1077</v>
      </c>
      <c r="I3148" s="48" t="s">
        <v>2583</v>
      </c>
      <c r="J3148" s="49" t="s">
        <v>2584</v>
      </c>
      <c r="K3148" s="48">
        <v>1077</v>
      </c>
      <c r="L3148" s="48" t="s">
        <v>10615</v>
      </c>
      <c r="M3148" s="49" t="s">
        <v>9369</v>
      </c>
      <c r="N3148" s="49"/>
      <c r="O3148" s="50" t="s">
        <v>5720</v>
      </c>
      <c r="P3148" s="50" t="s">
        <v>5478</v>
      </c>
    </row>
    <row r="3149" spans="1:16" ht="13.5" thickBot="1" x14ac:dyDescent="0.25">
      <c r="A3149" s="15" t="str">
        <f t="shared" si="294"/>
        <v> AOEB 1 </v>
      </c>
      <c r="B3149" s="21" t="str">
        <f t="shared" si="295"/>
        <v>I</v>
      </c>
      <c r="C3149" s="15">
        <f t="shared" si="296"/>
        <v>44494.758999999998</v>
      </c>
      <c r="D3149" s="19" t="str">
        <f t="shared" si="297"/>
        <v>vis</v>
      </c>
      <c r="E3149" s="47" t="e">
        <f>VLOOKUP(C3149,Active!C$21:E$693,3,FALSE)</f>
        <v>#N/A</v>
      </c>
      <c r="F3149" s="21" t="s">
        <v>9287</v>
      </c>
      <c r="G3149" s="19" t="str">
        <f t="shared" si="298"/>
        <v>44494.759</v>
      </c>
      <c r="H3149" s="15">
        <f t="shared" si="299"/>
        <v>1083</v>
      </c>
      <c r="I3149" s="48" t="s">
        <v>2585</v>
      </c>
      <c r="J3149" s="49" t="s">
        <v>2586</v>
      </c>
      <c r="K3149" s="48">
        <v>1083</v>
      </c>
      <c r="L3149" s="48" t="s">
        <v>10817</v>
      </c>
      <c r="M3149" s="49" t="s">
        <v>9369</v>
      </c>
      <c r="N3149" s="49"/>
      <c r="O3149" s="50" t="s">
        <v>4330</v>
      </c>
      <c r="P3149" s="50" t="s">
        <v>7439</v>
      </c>
    </row>
    <row r="3150" spans="1:16" ht="13.5" thickBot="1" x14ac:dyDescent="0.25">
      <c r="A3150" s="15" t="str">
        <f t="shared" si="294"/>
        <v> BBS 50 </v>
      </c>
      <c r="B3150" s="21" t="str">
        <f t="shared" si="295"/>
        <v>I</v>
      </c>
      <c r="C3150" s="15">
        <f t="shared" si="296"/>
        <v>44498.343999999997</v>
      </c>
      <c r="D3150" s="19" t="str">
        <f t="shared" si="297"/>
        <v>vis</v>
      </c>
      <c r="E3150" s="47" t="e">
        <f>VLOOKUP(C3150,Active!C$21:E$693,3,FALSE)</f>
        <v>#N/A</v>
      </c>
      <c r="F3150" s="21" t="s">
        <v>9287</v>
      </c>
      <c r="G3150" s="19" t="str">
        <f t="shared" si="298"/>
        <v>44498.344</v>
      </c>
      <c r="H3150" s="15">
        <f t="shared" si="299"/>
        <v>1086</v>
      </c>
      <c r="I3150" s="48" t="s">
        <v>2587</v>
      </c>
      <c r="J3150" s="49" t="s">
        <v>2588</v>
      </c>
      <c r="K3150" s="48">
        <v>1086</v>
      </c>
      <c r="L3150" s="48" t="s">
        <v>10639</v>
      </c>
      <c r="M3150" s="49" t="s">
        <v>9369</v>
      </c>
      <c r="N3150" s="49"/>
      <c r="O3150" s="50" t="s">
        <v>5866</v>
      </c>
      <c r="P3150" s="50" t="s">
        <v>2514</v>
      </c>
    </row>
    <row r="3151" spans="1:16" ht="13.5" thickBot="1" x14ac:dyDescent="0.25">
      <c r="A3151" s="15" t="str">
        <f t="shared" si="294"/>
        <v> BBS 56 </v>
      </c>
      <c r="B3151" s="21" t="str">
        <f t="shared" si="295"/>
        <v>I</v>
      </c>
      <c r="C3151" s="15">
        <f t="shared" si="296"/>
        <v>44498.343999999997</v>
      </c>
      <c r="D3151" s="19" t="str">
        <f t="shared" si="297"/>
        <v>vis</v>
      </c>
      <c r="E3151" s="47" t="e">
        <f>VLOOKUP(C3151,Active!C$21:E$693,3,FALSE)</f>
        <v>#N/A</v>
      </c>
      <c r="F3151" s="21" t="s">
        <v>9287</v>
      </c>
      <c r="G3151" s="19" t="str">
        <f t="shared" si="298"/>
        <v>44498.344</v>
      </c>
      <c r="H3151" s="15">
        <f t="shared" si="299"/>
        <v>1086</v>
      </c>
      <c r="I3151" s="48" t="s">
        <v>2587</v>
      </c>
      <c r="J3151" s="49" t="s">
        <v>2588</v>
      </c>
      <c r="K3151" s="48">
        <v>1086</v>
      </c>
      <c r="L3151" s="48" t="s">
        <v>10639</v>
      </c>
      <c r="M3151" s="49" t="s">
        <v>9369</v>
      </c>
      <c r="N3151" s="49"/>
      <c r="O3151" s="50" t="s">
        <v>2459</v>
      </c>
      <c r="P3151" s="50" t="s">
        <v>2460</v>
      </c>
    </row>
    <row r="3152" spans="1:16" ht="13.5" thickBot="1" x14ac:dyDescent="0.25">
      <c r="A3152" s="15" t="str">
        <f t="shared" si="294"/>
        <v> BBS 51 </v>
      </c>
      <c r="B3152" s="21" t="str">
        <f t="shared" si="295"/>
        <v>I</v>
      </c>
      <c r="C3152" s="15">
        <f t="shared" si="296"/>
        <v>44498.347000000002</v>
      </c>
      <c r="D3152" s="19" t="str">
        <f t="shared" si="297"/>
        <v>vis</v>
      </c>
      <c r="E3152" s="47" t="e">
        <f>VLOOKUP(C3152,Active!C$21:E$693,3,FALSE)</f>
        <v>#N/A</v>
      </c>
      <c r="F3152" s="21" t="s">
        <v>9287</v>
      </c>
      <c r="G3152" s="19" t="str">
        <f t="shared" si="298"/>
        <v>44498.347</v>
      </c>
      <c r="H3152" s="15">
        <f t="shared" si="299"/>
        <v>1086</v>
      </c>
      <c r="I3152" s="48" t="s">
        <v>2589</v>
      </c>
      <c r="J3152" s="49" t="s">
        <v>2590</v>
      </c>
      <c r="K3152" s="48">
        <v>1086</v>
      </c>
      <c r="L3152" s="48" t="s">
        <v>10685</v>
      </c>
      <c r="M3152" s="49" t="s">
        <v>9369</v>
      </c>
      <c r="N3152" s="49"/>
      <c r="O3152" s="50" t="s">
        <v>2469</v>
      </c>
      <c r="P3152" s="50" t="s">
        <v>2511</v>
      </c>
    </row>
    <row r="3153" spans="1:16" ht="13.5" thickBot="1" x14ac:dyDescent="0.25">
      <c r="A3153" s="15" t="str">
        <f t="shared" si="294"/>
        <v> BBS 51 </v>
      </c>
      <c r="B3153" s="21" t="str">
        <f t="shared" si="295"/>
        <v>I</v>
      </c>
      <c r="C3153" s="15">
        <f t="shared" si="296"/>
        <v>44498.347000000002</v>
      </c>
      <c r="D3153" s="19" t="str">
        <f t="shared" si="297"/>
        <v>vis</v>
      </c>
      <c r="E3153" s="47" t="e">
        <f>VLOOKUP(C3153,Active!C$21:E$693,3,FALSE)</f>
        <v>#N/A</v>
      </c>
      <c r="F3153" s="21" t="s">
        <v>9287</v>
      </c>
      <c r="G3153" s="19" t="str">
        <f t="shared" si="298"/>
        <v>44498.347</v>
      </c>
      <c r="H3153" s="15">
        <f t="shared" si="299"/>
        <v>1086</v>
      </c>
      <c r="I3153" s="48" t="s">
        <v>2589</v>
      </c>
      <c r="J3153" s="49" t="s">
        <v>2590</v>
      </c>
      <c r="K3153" s="48">
        <v>1086</v>
      </c>
      <c r="L3153" s="48" t="s">
        <v>10685</v>
      </c>
      <c r="M3153" s="49" t="s">
        <v>9369</v>
      </c>
      <c r="N3153" s="49"/>
      <c r="O3153" s="50" t="s">
        <v>4406</v>
      </c>
      <c r="P3153" s="50" t="s">
        <v>2511</v>
      </c>
    </row>
    <row r="3154" spans="1:16" ht="13.5" thickBot="1" x14ac:dyDescent="0.25">
      <c r="A3154" s="15" t="str">
        <f t="shared" si="294"/>
        <v> BBS 56 </v>
      </c>
      <c r="B3154" s="21" t="str">
        <f t="shared" si="295"/>
        <v>I</v>
      </c>
      <c r="C3154" s="15">
        <f t="shared" si="296"/>
        <v>44498.349000000002</v>
      </c>
      <c r="D3154" s="19" t="str">
        <f t="shared" si="297"/>
        <v>vis</v>
      </c>
      <c r="E3154" s="47" t="e">
        <f>VLOOKUP(C3154,Active!C$21:E$693,3,FALSE)</f>
        <v>#N/A</v>
      </c>
      <c r="F3154" s="21" t="s">
        <v>9287</v>
      </c>
      <c r="G3154" s="19" t="str">
        <f t="shared" si="298"/>
        <v>44498.349</v>
      </c>
      <c r="H3154" s="15">
        <f t="shared" si="299"/>
        <v>1086</v>
      </c>
      <c r="I3154" s="48" t="s">
        <v>2591</v>
      </c>
      <c r="J3154" s="49" t="s">
        <v>2592</v>
      </c>
      <c r="K3154" s="48">
        <v>1086</v>
      </c>
      <c r="L3154" s="48" t="s">
        <v>10742</v>
      </c>
      <c r="M3154" s="49" t="s">
        <v>9369</v>
      </c>
      <c r="N3154" s="49"/>
      <c r="O3154" s="50" t="s">
        <v>2573</v>
      </c>
      <c r="P3154" s="50" t="s">
        <v>2460</v>
      </c>
    </row>
    <row r="3155" spans="1:16" ht="13.5" thickBot="1" x14ac:dyDescent="0.25">
      <c r="A3155" s="15" t="str">
        <f t="shared" si="294"/>
        <v> AOEB 1 </v>
      </c>
      <c r="B3155" s="21" t="str">
        <f t="shared" si="295"/>
        <v>I</v>
      </c>
      <c r="C3155" s="15">
        <f t="shared" si="296"/>
        <v>44498.353000000003</v>
      </c>
      <c r="D3155" s="19" t="str">
        <f t="shared" si="297"/>
        <v>vis</v>
      </c>
      <c r="E3155" s="47" t="e">
        <f>VLOOKUP(C3155,Active!C$21:E$693,3,FALSE)</f>
        <v>#N/A</v>
      </c>
      <c r="F3155" s="21" t="s">
        <v>9287</v>
      </c>
      <c r="G3155" s="19" t="str">
        <f t="shared" si="298"/>
        <v>44498.353</v>
      </c>
      <c r="H3155" s="15">
        <f t="shared" si="299"/>
        <v>1086</v>
      </c>
      <c r="I3155" s="48" t="s">
        <v>2593</v>
      </c>
      <c r="J3155" s="49" t="s">
        <v>2594</v>
      </c>
      <c r="K3155" s="48">
        <v>1086</v>
      </c>
      <c r="L3155" s="48" t="s">
        <v>10699</v>
      </c>
      <c r="M3155" s="49" t="s">
        <v>9369</v>
      </c>
      <c r="N3155" s="49"/>
      <c r="O3155" s="50" t="s">
        <v>2009</v>
      </c>
      <c r="P3155" s="50" t="s">
        <v>7439</v>
      </c>
    </row>
    <row r="3156" spans="1:16" ht="13.5" thickBot="1" x14ac:dyDescent="0.25">
      <c r="A3156" s="15" t="str">
        <f t="shared" si="294"/>
        <v>IBVS 1930 </v>
      </c>
      <c r="B3156" s="21" t="str">
        <f t="shared" si="295"/>
        <v>I</v>
      </c>
      <c r="C3156" s="15">
        <f t="shared" si="296"/>
        <v>44507.9058</v>
      </c>
      <c r="D3156" s="19" t="str">
        <f t="shared" si="297"/>
        <v>vis</v>
      </c>
      <c r="E3156" s="47" t="e">
        <f>VLOOKUP(C3156,Active!C$21:E$693,3,FALSE)</f>
        <v>#N/A</v>
      </c>
      <c r="F3156" s="21" t="s">
        <v>9287</v>
      </c>
      <c r="G3156" s="19" t="str">
        <f t="shared" si="298"/>
        <v>44507.9058</v>
      </c>
      <c r="H3156" s="15">
        <f t="shared" si="299"/>
        <v>1094</v>
      </c>
      <c r="I3156" s="48" t="s">
        <v>2595</v>
      </c>
      <c r="J3156" s="49" t="s">
        <v>2596</v>
      </c>
      <c r="K3156" s="48">
        <v>1094</v>
      </c>
      <c r="L3156" s="48" t="s">
        <v>8117</v>
      </c>
      <c r="M3156" s="49" t="s">
        <v>10601</v>
      </c>
      <c r="N3156" s="49" t="s">
        <v>10602</v>
      </c>
      <c r="O3156" s="50" t="s">
        <v>3603</v>
      </c>
      <c r="P3156" s="51" t="s">
        <v>2415</v>
      </c>
    </row>
    <row r="3157" spans="1:16" ht="13.5" thickBot="1" x14ac:dyDescent="0.25">
      <c r="A3157" s="15" t="str">
        <f t="shared" si="294"/>
        <v> BBS 50 </v>
      </c>
      <c r="B3157" s="21" t="str">
        <f t="shared" si="295"/>
        <v>I</v>
      </c>
      <c r="C3157" s="15">
        <f t="shared" si="296"/>
        <v>44510.296999999999</v>
      </c>
      <c r="D3157" s="19" t="str">
        <f t="shared" si="297"/>
        <v>vis</v>
      </c>
      <c r="E3157" s="47" t="e">
        <f>VLOOKUP(C3157,Active!C$21:E$693,3,FALSE)</f>
        <v>#N/A</v>
      </c>
      <c r="F3157" s="21" t="s">
        <v>9287</v>
      </c>
      <c r="G3157" s="19" t="str">
        <f t="shared" si="298"/>
        <v>44510.297</v>
      </c>
      <c r="H3157" s="15">
        <f t="shared" si="299"/>
        <v>1096</v>
      </c>
      <c r="I3157" s="48" t="s">
        <v>2597</v>
      </c>
      <c r="J3157" s="49" t="s">
        <v>2598</v>
      </c>
      <c r="K3157" s="48">
        <v>1096</v>
      </c>
      <c r="L3157" s="48" t="s">
        <v>10634</v>
      </c>
      <c r="M3157" s="49" t="s">
        <v>9369</v>
      </c>
      <c r="N3157" s="49"/>
      <c r="O3157" s="50" t="s">
        <v>5866</v>
      </c>
      <c r="P3157" s="50" t="s">
        <v>2514</v>
      </c>
    </row>
    <row r="3158" spans="1:16" ht="13.5" thickBot="1" x14ac:dyDescent="0.25">
      <c r="A3158" s="15" t="str">
        <f t="shared" si="294"/>
        <v> BBS 51 </v>
      </c>
      <c r="B3158" s="21" t="str">
        <f t="shared" si="295"/>
        <v>I</v>
      </c>
      <c r="C3158" s="15">
        <f t="shared" si="296"/>
        <v>44517.472000000002</v>
      </c>
      <c r="D3158" s="19" t="str">
        <f t="shared" si="297"/>
        <v>vis</v>
      </c>
      <c r="E3158" s="47" t="e">
        <f>VLOOKUP(C3158,Active!C$21:E$693,3,FALSE)</f>
        <v>#N/A</v>
      </c>
      <c r="F3158" s="21" t="s">
        <v>9287</v>
      </c>
      <c r="G3158" s="19" t="str">
        <f t="shared" si="298"/>
        <v>44517.472</v>
      </c>
      <c r="H3158" s="15">
        <f t="shared" si="299"/>
        <v>1102</v>
      </c>
      <c r="I3158" s="48" t="s">
        <v>2599</v>
      </c>
      <c r="J3158" s="49" t="s">
        <v>2600</v>
      </c>
      <c r="K3158" s="48">
        <v>1102</v>
      </c>
      <c r="L3158" s="48" t="s">
        <v>10742</v>
      </c>
      <c r="M3158" s="49" t="s">
        <v>9369</v>
      </c>
      <c r="N3158" s="49"/>
      <c r="O3158" s="50" t="s">
        <v>2469</v>
      </c>
      <c r="P3158" s="50" t="s">
        <v>2511</v>
      </c>
    </row>
    <row r="3159" spans="1:16" ht="13.5" thickBot="1" x14ac:dyDescent="0.25">
      <c r="A3159" s="15" t="str">
        <f t="shared" si="294"/>
        <v> BBS 51 </v>
      </c>
      <c r="B3159" s="21" t="str">
        <f t="shared" si="295"/>
        <v>I</v>
      </c>
      <c r="C3159" s="15">
        <f t="shared" si="296"/>
        <v>44517.472999999998</v>
      </c>
      <c r="D3159" s="19" t="str">
        <f t="shared" si="297"/>
        <v>vis</v>
      </c>
      <c r="E3159" s="47" t="e">
        <f>VLOOKUP(C3159,Active!C$21:E$693,3,FALSE)</f>
        <v>#N/A</v>
      </c>
      <c r="F3159" s="21" t="s">
        <v>9287</v>
      </c>
      <c r="G3159" s="19" t="str">
        <f t="shared" si="298"/>
        <v>44517.473</v>
      </c>
      <c r="H3159" s="15">
        <f t="shared" si="299"/>
        <v>1102</v>
      </c>
      <c r="I3159" s="48" t="s">
        <v>2601</v>
      </c>
      <c r="J3159" s="49" t="s">
        <v>2602</v>
      </c>
      <c r="K3159" s="48">
        <v>1102</v>
      </c>
      <c r="L3159" s="48" t="s">
        <v>10688</v>
      </c>
      <c r="M3159" s="49" t="s">
        <v>9369</v>
      </c>
      <c r="N3159" s="49"/>
      <c r="O3159" s="50" t="s">
        <v>2503</v>
      </c>
      <c r="P3159" s="50" t="s">
        <v>2511</v>
      </c>
    </row>
    <row r="3160" spans="1:16" ht="13.5" thickBot="1" x14ac:dyDescent="0.25">
      <c r="A3160" s="15" t="str">
        <f t="shared" si="294"/>
        <v> BBS 56 </v>
      </c>
      <c r="B3160" s="21" t="str">
        <f t="shared" si="295"/>
        <v>I</v>
      </c>
      <c r="C3160" s="15">
        <f t="shared" si="296"/>
        <v>44517.476000000002</v>
      </c>
      <c r="D3160" s="19" t="str">
        <f t="shared" si="297"/>
        <v>vis</v>
      </c>
      <c r="E3160" s="47" t="e">
        <f>VLOOKUP(C3160,Active!C$21:E$693,3,FALSE)</f>
        <v>#N/A</v>
      </c>
      <c r="F3160" s="21" t="s">
        <v>9287</v>
      </c>
      <c r="G3160" s="19" t="str">
        <f t="shared" si="298"/>
        <v>44517.476</v>
      </c>
      <c r="H3160" s="15">
        <f t="shared" si="299"/>
        <v>1102</v>
      </c>
      <c r="I3160" s="48" t="s">
        <v>2603</v>
      </c>
      <c r="J3160" s="49" t="s">
        <v>2604</v>
      </c>
      <c r="K3160" s="48">
        <v>1102</v>
      </c>
      <c r="L3160" s="48" t="s">
        <v>10699</v>
      </c>
      <c r="M3160" s="49" t="s">
        <v>9369</v>
      </c>
      <c r="N3160" s="49"/>
      <c r="O3160" s="50" t="s">
        <v>2573</v>
      </c>
      <c r="P3160" s="50" t="s">
        <v>2460</v>
      </c>
    </row>
    <row r="3161" spans="1:16" ht="13.5" thickBot="1" x14ac:dyDescent="0.25">
      <c r="A3161" s="15" t="str">
        <f t="shared" si="294"/>
        <v> AOEB 1 </v>
      </c>
      <c r="B3161" s="21" t="str">
        <f t="shared" si="295"/>
        <v>I</v>
      </c>
      <c r="C3161" s="15">
        <f t="shared" si="296"/>
        <v>44518.661</v>
      </c>
      <c r="D3161" s="19" t="str">
        <f t="shared" si="297"/>
        <v>vis</v>
      </c>
      <c r="E3161" s="47" t="e">
        <f>VLOOKUP(C3161,Active!C$21:E$693,3,FALSE)</f>
        <v>#N/A</v>
      </c>
      <c r="F3161" s="21" t="s">
        <v>9287</v>
      </c>
      <c r="G3161" s="19" t="str">
        <f t="shared" si="298"/>
        <v>44518.661</v>
      </c>
      <c r="H3161" s="15">
        <f t="shared" si="299"/>
        <v>1103</v>
      </c>
      <c r="I3161" s="48" t="s">
        <v>2605</v>
      </c>
      <c r="J3161" s="49" t="s">
        <v>2606</v>
      </c>
      <c r="K3161" s="48">
        <v>1103</v>
      </c>
      <c r="L3161" s="48" t="s">
        <v>9288</v>
      </c>
      <c r="M3161" s="49" t="s">
        <v>9369</v>
      </c>
      <c r="N3161" s="49"/>
      <c r="O3161" s="50" t="s">
        <v>2607</v>
      </c>
      <c r="P3161" s="50" t="s">
        <v>7439</v>
      </c>
    </row>
    <row r="3162" spans="1:16" ht="13.5" thickBot="1" x14ac:dyDescent="0.25">
      <c r="A3162" s="15" t="str">
        <f t="shared" si="294"/>
        <v> AOEB 1 </v>
      </c>
      <c r="B3162" s="21" t="str">
        <f t="shared" si="295"/>
        <v>I</v>
      </c>
      <c r="C3162" s="15">
        <f t="shared" si="296"/>
        <v>44530.614999999998</v>
      </c>
      <c r="D3162" s="19" t="str">
        <f t="shared" si="297"/>
        <v>vis</v>
      </c>
      <c r="E3162" s="47" t="e">
        <f>VLOOKUP(C3162,Active!C$21:E$693,3,FALSE)</f>
        <v>#N/A</v>
      </c>
      <c r="F3162" s="21" t="s">
        <v>9287</v>
      </c>
      <c r="G3162" s="19" t="str">
        <f t="shared" si="298"/>
        <v>44530.615</v>
      </c>
      <c r="H3162" s="15">
        <f t="shared" si="299"/>
        <v>1113</v>
      </c>
      <c r="I3162" s="48" t="s">
        <v>2608</v>
      </c>
      <c r="J3162" s="49" t="s">
        <v>2609</v>
      </c>
      <c r="K3162" s="48">
        <v>1113</v>
      </c>
      <c r="L3162" s="48" t="s">
        <v>10639</v>
      </c>
      <c r="M3162" s="49" t="s">
        <v>9369</v>
      </c>
      <c r="N3162" s="49"/>
      <c r="O3162" s="50" t="s">
        <v>2607</v>
      </c>
      <c r="P3162" s="50" t="s">
        <v>7439</v>
      </c>
    </row>
    <row r="3163" spans="1:16" ht="13.5" thickBot="1" x14ac:dyDescent="0.25">
      <c r="A3163" s="15" t="str">
        <f t="shared" si="294"/>
        <v> BBS 51 </v>
      </c>
      <c r="B3163" s="21" t="str">
        <f t="shared" si="295"/>
        <v>I</v>
      </c>
      <c r="C3163" s="15">
        <f t="shared" si="296"/>
        <v>44541.375</v>
      </c>
      <c r="D3163" s="19" t="str">
        <f t="shared" si="297"/>
        <v>vis</v>
      </c>
      <c r="E3163" s="47" t="e">
        <f>VLOOKUP(C3163,Active!C$21:E$693,3,FALSE)</f>
        <v>#N/A</v>
      </c>
      <c r="F3163" s="21" t="s">
        <v>9287</v>
      </c>
      <c r="G3163" s="19" t="str">
        <f t="shared" si="298"/>
        <v>44541.375</v>
      </c>
      <c r="H3163" s="15">
        <f t="shared" si="299"/>
        <v>1122</v>
      </c>
      <c r="I3163" s="48" t="s">
        <v>2610</v>
      </c>
      <c r="J3163" s="49" t="s">
        <v>2611</v>
      </c>
      <c r="K3163" s="48">
        <v>1122</v>
      </c>
      <c r="L3163" s="48" t="s">
        <v>10685</v>
      </c>
      <c r="M3163" s="49" t="s">
        <v>9369</v>
      </c>
      <c r="N3163" s="49"/>
      <c r="O3163" s="50" t="s">
        <v>2469</v>
      </c>
      <c r="P3163" s="50" t="s">
        <v>2511</v>
      </c>
    </row>
    <row r="3164" spans="1:16" ht="13.5" thickBot="1" x14ac:dyDescent="0.25">
      <c r="A3164" s="15" t="str">
        <f t="shared" si="294"/>
        <v> BBS 53 </v>
      </c>
      <c r="B3164" s="21" t="str">
        <f t="shared" si="295"/>
        <v>I</v>
      </c>
      <c r="C3164" s="15">
        <f t="shared" si="296"/>
        <v>44541.377999999997</v>
      </c>
      <c r="D3164" s="19" t="str">
        <f t="shared" si="297"/>
        <v>vis</v>
      </c>
      <c r="E3164" s="47" t="e">
        <f>VLOOKUP(C3164,Active!C$21:E$693,3,FALSE)</f>
        <v>#N/A</v>
      </c>
      <c r="F3164" s="21" t="s">
        <v>9287</v>
      </c>
      <c r="G3164" s="19" t="str">
        <f t="shared" si="298"/>
        <v>44541.378</v>
      </c>
      <c r="H3164" s="15">
        <f t="shared" si="299"/>
        <v>1122</v>
      </c>
      <c r="I3164" s="48" t="s">
        <v>2612</v>
      </c>
      <c r="J3164" s="49" t="s">
        <v>2613</v>
      </c>
      <c r="K3164" s="48">
        <v>1122</v>
      </c>
      <c r="L3164" s="48" t="s">
        <v>10688</v>
      </c>
      <c r="M3164" s="49" t="s">
        <v>9369</v>
      </c>
      <c r="N3164" s="49"/>
      <c r="O3164" s="50" t="s">
        <v>4961</v>
      </c>
      <c r="P3164" s="50" t="s">
        <v>2454</v>
      </c>
    </row>
    <row r="3165" spans="1:16" ht="13.5" thickBot="1" x14ac:dyDescent="0.25">
      <c r="A3165" s="15" t="str">
        <f t="shared" si="294"/>
        <v>IBVS 3224 </v>
      </c>
      <c r="B3165" s="21" t="str">
        <f t="shared" si="295"/>
        <v>I</v>
      </c>
      <c r="C3165" s="15">
        <f t="shared" si="296"/>
        <v>44543.762900000002</v>
      </c>
      <c r="D3165" s="19" t="str">
        <f t="shared" si="297"/>
        <v>vis</v>
      </c>
      <c r="E3165" s="47" t="e">
        <f>VLOOKUP(C3165,Active!C$21:E$693,3,FALSE)</f>
        <v>#N/A</v>
      </c>
      <c r="F3165" s="21" t="s">
        <v>9287</v>
      </c>
      <c r="G3165" s="19" t="str">
        <f t="shared" si="298"/>
        <v>44543.7629</v>
      </c>
      <c r="H3165" s="15">
        <f t="shared" si="299"/>
        <v>1124</v>
      </c>
      <c r="I3165" s="48" t="s">
        <v>2614</v>
      </c>
      <c r="J3165" s="49" t="s">
        <v>2615</v>
      </c>
      <c r="K3165" s="48">
        <v>1124</v>
      </c>
      <c r="L3165" s="48" t="s">
        <v>2616</v>
      </c>
      <c r="M3165" s="49" t="s">
        <v>10601</v>
      </c>
      <c r="N3165" s="49" t="s">
        <v>10602</v>
      </c>
      <c r="O3165" s="50" t="s">
        <v>2617</v>
      </c>
      <c r="P3165" s="51" t="s">
        <v>2618</v>
      </c>
    </row>
    <row r="3166" spans="1:16" ht="13.5" thickBot="1" x14ac:dyDescent="0.25">
      <c r="A3166" s="15" t="str">
        <f t="shared" si="294"/>
        <v> BBS 57 </v>
      </c>
      <c r="B3166" s="21" t="str">
        <f t="shared" si="295"/>
        <v>I</v>
      </c>
      <c r="C3166" s="15">
        <f t="shared" si="296"/>
        <v>44547.347000000002</v>
      </c>
      <c r="D3166" s="19" t="str">
        <f t="shared" si="297"/>
        <v>vis</v>
      </c>
      <c r="E3166" s="47" t="e">
        <f>VLOOKUP(C3166,Active!C$21:E$693,3,FALSE)</f>
        <v>#N/A</v>
      </c>
      <c r="F3166" s="21" t="s">
        <v>9287</v>
      </c>
      <c r="G3166" s="19" t="str">
        <f t="shared" si="298"/>
        <v>44547.347</v>
      </c>
      <c r="H3166" s="15">
        <f t="shared" si="299"/>
        <v>1127</v>
      </c>
      <c r="I3166" s="48" t="s">
        <v>2619</v>
      </c>
      <c r="J3166" s="49" t="s">
        <v>2620</v>
      </c>
      <c r="K3166" s="48">
        <v>1127</v>
      </c>
      <c r="L3166" s="48" t="s">
        <v>9288</v>
      </c>
      <c r="M3166" s="49" t="s">
        <v>9369</v>
      </c>
      <c r="N3166" s="49"/>
      <c r="O3166" s="50" t="s">
        <v>7230</v>
      </c>
      <c r="P3166" s="50" t="s">
        <v>2621</v>
      </c>
    </row>
    <row r="3167" spans="1:16" ht="13.5" thickBot="1" x14ac:dyDescent="0.25">
      <c r="A3167" s="15" t="str">
        <f t="shared" si="294"/>
        <v> BBS 52 </v>
      </c>
      <c r="B3167" s="21" t="str">
        <f t="shared" si="295"/>
        <v>I</v>
      </c>
      <c r="C3167" s="15">
        <f t="shared" si="296"/>
        <v>44547.353000000003</v>
      </c>
      <c r="D3167" s="19" t="str">
        <f t="shared" si="297"/>
        <v>vis</v>
      </c>
      <c r="E3167" s="47" t="e">
        <f>VLOOKUP(C3167,Active!C$21:E$693,3,FALSE)</f>
        <v>#N/A</v>
      </c>
      <c r="F3167" s="21" t="s">
        <v>9287</v>
      </c>
      <c r="G3167" s="19" t="str">
        <f t="shared" si="298"/>
        <v>44547.353</v>
      </c>
      <c r="H3167" s="15">
        <f t="shared" si="299"/>
        <v>1127</v>
      </c>
      <c r="I3167" s="48" t="s">
        <v>2622</v>
      </c>
      <c r="J3167" s="49" t="s">
        <v>2623</v>
      </c>
      <c r="K3167" s="48">
        <v>1127</v>
      </c>
      <c r="L3167" s="48" t="s">
        <v>10734</v>
      </c>
      <c r="M3167" s="49" t="s">
        <v>9369</v>
      </c>
      <c r="N3167" s="49"/>
      <c r="O3167" s="50" t="s">
        <v>2469</v>
      </c>
      <c r="P3167" s="50" t="s">
        <v>2624</v>
      </c>
    </row>
    <row r="3168" spans="1:16" ht="13.5" thickBot="1" x14ac:dyDescent="0.25">
      <c r="A3168" s="15" t="str">
        <f t="shared" si="294"/>
        <v> BBS 56 </v>
      </c>
      <c r="B3168" s="21" t="str">
        <f t="shared" si="295"/>
        <v>I</v>
      </c>
      <c r="C3168" s="15">
        <f t="shared" si="296"/>
        <v>44553.330999999998</v>
      </c>
      <c r="D3168" s="19" t="str">
        <f t="shared" si="297"/>
        <v>vis</v>
      </c>
      <c r="E3168" s="47" t="e">
        <f>VLOOKUP(C3168,Active!C$21:E$693,3,FALSE)</f>
        <v>#N/A</v>
      </c>
      <c r="F3168" s="21" t="s">
        <v>9287</v>
      </c>
      <c r="G3168" s="19" t="str">
        <f t="shared" si="298"/>
        <v>44553.331</v>
      </c>
      <c r="H3168" s="15">
        <f t="shared" si="299"/>
        <v>1132</v>
      </c>
      <c r="I3168" s="48" t="s">
        <v>2625</v>
      </c>
      <c r="J3168" s="49" t="s">
        <v>2626</v>
      </c>
      <c r="K3168" s="48">
        <v>1132</v>
      </c>
      <c r="L3168" s="48" t="s">
        <v>10688</v>
      </c>
      <c r="M3168" s="49" t="s">
        <v>9369</v>
      </c>
      <c r="N3168" s="49"/>
      <c r="O3168" s="50" t="s">
        <v>2573</v>
      </c>
      <c r="P3168" s="50" t="s">
        <v>2460</v>
      </c>
    </row>
    <row r="3169" spans="1:16" ht="13.5" thickBot="1" x14ac:dyDescent="0.25">
      <c r="A3169" s="15" t="str">
        <f t="shared" si="294"/>
        <v> BBS 51 </v>
      </c>
      <c r="B3169" s="21" t="str">
        <f t="shared" si="295"/>
        <v>I</v>
      </c>
      <c r="C3169" s="15">
        <f t="shared" si="296"/>
        <v>44559.303</v>
      </c>
      <c r="D3169" s="19" t="str">
        <f t="shared" si="297"/>
        <v>vis</v>
      </c>
      <c r="E3169" s="47" t="e">
        <f>VLOOKUP(C3169,Active!C$21:E$693,3,FALSE)</f>
        <v>#N/A</v>
      </c>
      <c r="F3169" s="21" t="s">
        <v>9287</v>
      </c>
      <c r="G3169" s="19" t="str">
        <f t="shared" si="298"/>
        <v>44559.303</v>
      </c>
      <c r="H3169" s="15">
        <f t="shared" si="299"/>
        <v>1137</v>
      </c>
      <c r="I3169" s="48" t="s">
        <v>2627</v>
      </c>
      <c r="J3169" s="49" t="s">
        <v>2628</v>
      </c>
      <c r="K3169" s="48">
        <v>1137</v>
      </c>
      <c r="L3169" s="48" t="s">
        <v>10615</v>
      </c>
      <c r="M3169" s="49" t="s">
        <v>9369</v>
      </c>
      <c r="N3169" s="49"/>
      <c r="O3169" s="50" t="s">
        <v>2503</v>
      </c>
      <c r="P3169" s="50" t="s">
        <v>2511</v>
      </c>
    </row>
    <row r="3170" spans="1:16" ht="13.5" thickBot="1" x14ac:dyDescent="0.25">
      <c r="A3170" s="15" t="str">
        <f t="shared" si="294"/>
        <v> BBS 51 </v>
      </c>
      <c r="B3170" s="21" t="str">
        <f t="shared" si="295"/>
        <v>I</v>
      </c>
      <c r="C3170" s="15">
        <f t="shared" si="296"/>
        <v>44565.277999999998</v>
      </c>
      <c r="D3170" s="19" t="str">
        <f t="shared" si="297"/>
        <v>vis</v>
      </c>
      <c r="E3170" s="47" t="e">
        <f>VLOOKUP(C3170,Active!C$21:E$693,3,FALSE)</f>
        <v>#N/A</v>
      </c>
      <c r="F3170" s="21" t="s">
        <v>9287</v>
      </c>
      <c r="G3170" s="19" t="str">
        <f t="shared" si="298"/>
        <v>44565.278</v>
      </c>
      <c r="H3170" s="15">
        <f t="shared" si="299"/>
        <v>1142</v>
      </c>
      <c r="I3170" s="48" t="s">
        <v>2629</v>
      </c>
      <c r="J3170" s="49" t="s">
        <v>2630</v>
      </c>
      <c r="K3170" s="48">
        <v>1142</v>
      </c>
      <c r="L3170" s="48" t="s">
        <v>10634</v>
      </c>
      <c r="M3170" s="49" t="s">
        <v>9369</v>
      </c>
      <c r="N3170" s="49"/>
      <c r="O3170" s="50" t="s">
        <v>5866</v>
      </c>
      <c r="P3170" s="50" t="s">
        <v>2511</v>
      </c>
    </row>
    <row r="3171" spans="1:16" ht="13.5" thickBot="1" x14ac:dyDescent="0.25">
      <c r="A3171" s="15" t="str">
        <f t="shared" si="294"/>
        <v> BBS 51 </v>
      </c>
      <c r="B3171" s="21" t="str">
        <f t="shared" si="295"/>
        <v>I</v>
      </c>
      <c r="C3171" s="15">
        <f t="shared" si="296"/>
        <v>44565.279000000002</v>
      </c>
      <c r="D3171" s="19" t="str">
        <f t="shared" si="297"/>
        <v>vis</v>
      </c>
      <c r="E3171" s="47" t="e">
        <f>VLOOKUP(C3171,Active!C$21:E$693,3,FALSE)</f>
        <v>#N/A</v>
      </c>
      <c r="F3171" s="21" t="s">
        <v>9287</v>
      </c>
      <c r="G3171" s="19" t="str">
        <f t="shared" si="298"/>
        <v>44565.279</v>
      </c>
      <c r="H3171" s="15">
        <f t="shared" si="299"/>
        <v>1142</v>
      </c>
      <c r="I3171" s="48" t="s">
        <v>2631</v>
      </c>
      <c r="J3171" s="49" t="s">
        <v>2632</v>
      </c>
      <c r="K3171" s="48">
        <v>1142</v>
      </c>
      <c r="L3171" s="48" t="s">
        <v>10615</v>
      </c>
      <c r="M3171" s="49" t="s">
        <v>9369</v>
      </c>
      <c r="N3171" s="49"/>
      <c r="O3171" s="50" t="s">
        <v>2503</v>
      </c>
      <c r="P3171" s="50" t="s">
        <v>2511</v>
      </c>
    </row>
    <row r="3172" spans="1:16" ht="13.5" thickBot="1" x14ac:dyDescent="0.25">
      <c r="A3172" s="15" t="str">
        <f t="shared" si="294"/>
        <v> BBS 54 </v>
      </c>
      <c r="B3172" s="21" t="str">
        <f t="shared" si="295"/>
        <v>I</v>
      </c>
      <c r="C3172" s="15">
        <f t="shared" si="296"/>
        <v>44590.379000000001</v>
      </c>
      <c r="D3172" s="19" t="str">
        <f t="shared" si="297"/>
        <v>vis</v>
      </c>
      <c r="E3172" s="47" t="e">
        <f>VLOOKUP(C3172,Active!C$21:E$693,3,FALSE)</f>
        <v>#N/A</v>
      </c>
      <c r="F3172" s="21" t="s">
        <v>9287</v>
      </c>
      <c r="G3172" s="19" t="str">
        <f t="shared" si="298"/>
        <v>44590.379</v>
      </c>
      <c r="H3172" s="15">
        <f t="shared" si="299"/>
        <v>1163</v>
      </c>
      <c r="I3172" s="48" t="s">
        <v>2633</v>
      </c>
      <c r="J3172" s="49" t="s">
        <v>2634</v>
      </c>
      <c r="K3172" s="48">
        <v>1163</v>
      </c>
      <c r="L3172" s="48" t="s">
        <v>10817</v>
      </c>
      <c r="M3172" s="49" t="s">
        <v>9369</v>
      </c>
      <c r="N3172" s="49"/>
      <c r="O3172" s="50" t="s">
        <v>7818</v>
      </c>
      <c r="P3172" s="50" t="s">
        <v>2635</v>
      </c>
    </row>
    <row r="3173" spans="1:16" ht="13.5" thickBot="1" x14ac:dyDescent="0.25">
      <c r="A3173" s="15" t="str">
        <f t="shared" si="294"/>
        <v> MVS 9.80 </v>
      </c>
      <c r="B3173" s="21" t="str">
        <f t="shared" si="295"/>
        <v>I</v>
      </c>
      <c r="C3173" s="15">
        <f t="shared" si="296"/>
        <v>44590.385999999999</v>
      </c>
      <c r="D3173" s="19" t="str">
        <f t="shared" si="297"/>
        <v>vis</v>
      </c>
      <c r="E3173" s="47" t="e">
        <f>VLOOKUP(C3173,Active!C$21:E$693,3,FALSE)</f>
        <v>#N/A</v>
      </c>
      <c r="F3173" s="21" t="s">
        <v>9287</v>
      </c>
      <c r="G3173" s="19" t="str">
        <f t="shared" si="298"/>
        <v>44590.386</v>
      </c>
      <c r="H3173" s="15">
        <f t="shared" si="299"/>
        <v>1163</v>
      </c>
      <c r="I3173" s="48" t="s">
        <v>2636</v>
      </c>
      <c r="J3173" s="49" t="s">
        <v>2637</v>
      </c>
      <c r="K3173" s="48">
        <v>1163</v>
      </c>
      <c r="L3173" s="48" t="s">
        <v>10710</v>
      </c>
      <c r="M3173" s="49" t="s">
        <v>9369</v>
      </c>
      <c r="N3173" s="49"/>
      <c r="O3173" s="50" t="s">
        <v>1866</v>
      </c>
      <c r="P3173" s="50" t="s">
        <v>5439</v>
      </c>
    </row>
    <row r="3174" spans="1:16" ht="13.5" thickBot="1" x14ac:dyDescent="0.25">
      <c r="A3174" s="15" t="str">
        <f t="shared" si="294"/>
        <v> AOEB 1 </v>
      </c>
      <c r="B3174" s="21" t="str">
        <f t="shared" si="295"/>
        <v>I</v>
      </c>
      <c r="C3174" s="15">
        <f t="shared" si="296"/>
        <v>44591.567000000003</v>
      </c>
      <c r="D3174" s="19" t="str">
        <f t="shared" si="297"/>
        <v>vis</v>
      </c>
      <c r="E3174" s="47" t="e">
        <f>VLOOKUP(C3174,Active!C$21:E$693,3,FALSE)</f>
        <v>#N/A</v>
      </c>
      <c r="F3174" s="21" t="s">
        <v>9287</v>
      </c>
      <c r="G3174" s="19" t="str">
        <f t="shared" si="298"/>
        <v>44591.567</v>
      </c>
      <c r="H3174" s="15">
        <f t="shared" si="299"/>
        <v>1164</v>
      </c>
      <c r="I3174" s="48" t="s">
        <v>2638</v>
      </c>
      <c r="J3174" s="49" t="s">
        <v>2639</v>
      </c>
      <c r="K3174" s="48">
        <v>1164</v>
      </c>
      <c r="L3174" s="48" t="s">
        <v>10586</v>
      </c>
      <c r="M3174" s="49" t="s">
        <v>9369</v>
      </c>
      <c r="N3174" s="49"/>
      <c r="O3174" s="50" t="s">
        <v>5705</v>
      </c>
      <c r="P3174" s="50" t="s">
        <v>7439</v>
      </c>
    </row>
    <row r="3175" spans="1:16" ht="13.5" thickBot="1" x14ac:dyDescent="0.25">
      <c r="A3175" s="15" t="str">
        <f t="shared" si="294"/>
        <v> BBS 52 </v>
      </c>
      <c r="B3175" s="21" t="str">
        <f t="shared" si="295"/>
        <v>I</v>
      </c>
      <c r="C3175" s="15">
        <f t="shared" si="296"/>
        <v>44602.317000000003</v>
      </c>
      <c r="D3175" s="19" t="str">
        <f t="shared" si="297"/>
        <v>vis</v>
      </c>
      <c r="E3175" s="47" t="e">
        <f>VLOOKUP(C3175,Active!C$21:E$693,3,FALSE)</f>
        <v>#N/A</v>
      </c>
      <c r="F3175" s="21" t="s">
        <v>9287</v>
      </c>
      <c r="G3175" s="19" t="str">
        <f t="shared" si="298"/>
        <v>44602.317</v>
      </c>
      <c r="H3175" s="15">
        <f t="shared" si="299"/>
        <v>1173</v>
      </c>
      <c r="I3175" s="48" t="s">
        <v>2640</v>
      </c>
      <c r="J3175" s="49" t="s">
        <v>2641</v>
      </c>
      <c r="K3175" s="48">
        <v>1173</v>
      </c>
      <c r="L3175" s="48" t="s">
        <v>10337</v>
      </c>
      <c r="M3175" s="49" t="s">
        <v>9369</v>
      </c>
      <c r="N3175" s="49"/>
      <c r="O3175" s="50" t="s">
        <v>2469</v>
      </c>
      <c r="P3175" s="50" t="s">
        <v>2624</v>
      </c>
    </row>
    <row r="3176" spans="1:16" ht="13.5" thickBot="1" x14ac:dyDescent="0.25">
      <c r="A3176" s="15" t="str">
        <f t="shared" si="294"/>
        <v> BBS 52 </v>
      </c>
      <c r="B3176" s="21" t="str">
        <f t="shared" si="295"/>
        <v>I</v>
      </c>
      <c r="C3176" s="15">
        <f t="shared" si="296"/>
        <v>44602.336000000003</v>
      </c>
      <c r="D3176" s="19" t="str">
        <f t="shared" si="297"/>
        <v>vis</v>
      </c>
      <c r="E3176" s="47" t="e">
        <f>VLOOKUP(C3176,Active!C$21:E$693,3,FALSE)</f>
        <v>#N/A</v>
      </c>
      <c r="F3176" s="21" t="s">
        <v>9287</v>
      </c>
      <c r="G3176" s="19" t="str">
        <f t="shared" si="298"/>
        <v>44602.336</v>
      </c>
      <c r="H3176" s="15">
        <f t="shared" si="299"/>
        <v>1173</v>
      </c>
      <c r="I3176" s="48" t="s">
        <v>2642</v>
      </c>
      <c r="J3176" s="49" t="s">
        <v>2643</v>
      </c>
      <c r="K3176" s="48">
        <v>1173</v>
      </c>
      <c r="L3176" s="48" t="s">
        <v>10688</v>
      </c>
      <c r="M3176" s="49" t="s">
        <v>9369</v>
      </c>
      <c r="N3176" s="49"/>
      <c r="O3176" s="50" t="s">
        <v>2503</v>
      </c>
      <c r="P3176" s="50" t="s">
        <v>2624</v>
      </c>
    </row>
    <row r="3177" spans="1:16" ht="13.5" thickBot="1" x14ac:dyDescent="0.25">
      <c r="A3177" s="15" t="str">
        <f t="shared" si="294"/>
        <v> BBS 52 </v>
      </c>
      <c r="B3177" s="21" t="str">
        <f t="shared" si="295"/>
        <v>I</v>
      </c>
      <c r="C3177" s="15">
        <f t="shared" si="296"/>
        <v>44602.338000000003</v>
      </c>
      <c r="D3177" s="19" t="str">
        <f t="shared" si="297"/>
        <v>vis</v>
      </c>
      <c r="E3177" s="47" t="e">
        <f>VLOOKUP(C3177,Active!C$21:E$693,3,FALSE)</f>
        <v>#N/A</v>
      </c>
      <c r="F3177" s="21" t="s">
        <v>9287</v>
      </c>
      <c r="G3177" s="19" t="str">
        <f t="shared" si="298"/>
        <v>44602.338</v>
      </c>
      <c r="H3177" s="15">
        <f t="shared" si="299"/>
        <v>1173</v>
      </c>
      <c r="I3177" s="48" t="s">
        <v>2644</v>
      </c>
      <c r="J3177" s="49" t="s">
        <v>2645</v>
      </c>
      <c r="K3177" s="48">
        <v>1173</v>
      </c>
      <c r="L3177" s="48" t="s">
        <v>10710</v>
      </c>
      <c r="M3177" s="49" t="s">
        <v>9369</v>
      </c>
      <c r="N3177" s="49"/>
      <c r="O3177" s="50" t="s">
        <v>5866</v>
      </c>
      <c r="P3177" s="50" t="s">
        <v>2624</v>
      </c>
    </row>
    <row r="3178" spans="1:16" ht="13.5" thickBot="1" x14ac:dyDescent="0.25">
      <c r="A3178" s="15" t="str">
        <f t="shared" si="294"/>
        <v> BBS 53 </v>
      </c>
      <c r="B3178" s="21" t="str">
        <f t="shared" si="295"/>
        <v>I</v>
      </c>
      <c r="C3178" s="15">
        <f t="shared" si="296"/>
        <v>44602.339</v>
      </c>
      <c r="D3178" s="19" t="str">
        <f t="shared" si="297"/>
        <v>vis</v>
      </c>
      <c r="E3178" s="47" t="e">
        <f>VLOOKUP(C3178,Active!C$21:E$693,3,FALSE)</f>
        <v>#N/A</v>
      </c>
      <c r="F3178" s="21" t="s">
        <v>9287</v>
      </c>
      <c r="G3178" s="19" t="str">
        <f t="shared" si="298"/>
        <v>44602.339</v>
      </c>
      <c r="H3178" s="15">
        <f t="shared" si="299"/>
        <v>1173</v>
      </c>
      <c r="I3178" s="48" t="s">
        <v>2646</v>
      </c>
      <c r="J3178" s="49" t="s">
        <v>2647</v>
      </c>
      <c r="K3178" s="48">
        <v>1173</v>
      </c>
      <c r="L3178" s="48" t="s">
        <v>10699</v>
      </c>
      <c r="M3178" s="49" t="s">
        <v>9369</v>
      </c>
      <c r="N3178" s="49"/>
      <c r="O3178" s="50" t="s">
        <v>5014</v>
      </c>
      <c r="P3178" s="50" t="s">
        <v>2454</v>
      </c>
    </row>
    <row r="3179" spans="1:16" ht="13.5" thickBot="1" x14ac:dyDescent="0.25">
      <c r="A3179" s="15" t="str">
        <f t="shared" si="294"/>
        <v> BBS 52 </v>
      </c>
      <c r="B3179" s="21" t="str">
        <f t="shared" si="295"/>
        <v>I</v>
      </c>
      <c r="C3179" s="15">
        <f t="shared" si="296"/>
        <v>44608.311000000002</v>
      </c>
      <c r="D3179" s="19" t="str">
        <f t="shared" si="297"/>
        <v>vis</v>
      </c>
      <c r="E3179" s="47" t="e">
        <f>VLOOKUP(C3179,Active!C$21:E$693,3,FALSE)</f>
        <v>#N/A</v>
      </c>
      <c r="F3179" s="21" t="s">
        <v>9287</v>
      </c>
      <c r="G3179" s="19" t="str">
        <f t="shared" si="298"/>
        <v>44608.311</v>
      </c>
      <c r="H3179" s="15">
        <f t="shared" si="299"/>
        <v>1178</v>
      </c>
      <c r="I3179" s="48" t="s">
        <v>2648</v>
      </c>
      <c r="J3179" s="49" t="s">
        <v>2649</v>
      </c>
      <c r="K3179" s="48">
        <v>1178</v>
      </c>
      <c r="L3179" s="48" t="s">
        <v>10742</v>
      </c>
      <c r="M3179" s="49" t="s">
        <v>9369</v>
      </c>
      <c r="N3179" s="49"/>
      <c r="O3179" s="50" t="s">
        <v>2503</v>
      </c>
      <c r="P3179" s="50" t="s">
        <v>2624</v>
      </c>
    </row>
    <row r="3180" spans="1:16" ht="13.5" thickBot="1" x14ac:dyDescent="0.25">
      <c r="A3180" s="15" t="str">
        <f t="shared" si="294"/>
        <v> AOEB 1 </v>
      </c>
      <c r="B3180" s="21" t="str">
        <f t="shared" si="295"/>
        <v>I</v>
      </c>
      <c r="C3180" s="15">
        <f t="shared" si="296"/>
        <v>44616.667999999998</v>
      </c>
      <c r="D3180" s="19" t="str">
        <f t="shared" si="297"/>
        <v>vis</v>
      </c>
      <c r="E3180" s="47" t="e">
        <f>VLOOKUP(C3180,Active!C$21:E$693,3,FALSE)</f>
        <v>#N/A</v>
      </c>
      <c r="F3180" s="21" t="s">
        <v>9287</v>
      </c>
      <c r="G3180" s="19" t="str">
        <f t="shared" si="298"/>
        <v>44616.668</v>
      </c>
      <c r="H3180" s="15">
        <f t="shared" si="299"/>
        <v>1185</v>
      </c>
      <c r="I3180" s="48" t="s">
        <v>2650</v>
      </c>
      <c r="J3180" s="49" t="s">
        <v>2651</v>
      </c>
      <c r="K3180" s="48">
        <v>1185</v>
      </c>
      <c r="L3180" s="48" t="s">
        <v>10660</v>
      </c>
      <c r="M3180" s="49" t="s">
        <v>9369</v>
      </c>
      <c r="N3180" s="49"/>
      <c r="O3180" s="50" t="s">
        <v>2478</v>
      </c>
      <c r="P3180" s="50" t="s">
        <v>7439</v>
      </c>
    </row>
    <row r="3181" spans="1:16" ht="13.5" thickBot="1" x14ac:dyDescent="0.25">
      <c r="A3181" s="15" t="str">
        <f t="shared" si="294"/>
        <v> AOEB 1 </v>
      </c>
      <c r="B3181" s="21" t="str">
        <f t="shared" si="295"/>
        <v>I</v>
      </c>
      <c r="C3181" s="15">
        <f t="shared" si="296"/>
        <v>44616.671999999999</v>
      </c>
      <c r="D3181" s="19" t="str">
        <f t="shared" si="297"/>
        <v>vis</v>
      </c>
      <c r="E3181" s="47" t="e">
        <f>VLOOKUP(C3181,Active!C$21:E$693,3,FALSE)</f>
        <v>#N/A</v>
      </c>
      <c r="F3181" s="21" t="s">
        <v>9287</v>
      </c>
      <c r="G3181" s="19" t="str">
        <f t="shared" si="298"/>
        <v>44616.672</v>
      </c>
      <c r="H3181" s="15">
        <f t="shared" si="299"/>
        <v>1185</v>
      </c>
      <c r="I3181" s="48" t="s">
        <v>2652</v>
      </c>
      <c r="J3181" s="49" t="s">
        <v>2653</v>
      </c>
      <c r="K3181" s="48">
        <v>1185</v>
      </c>
      <c r="L3181" s="48" t="s">
        <v>7644</v>
      </c>
      <c r="M3181" s="49" t="s">
        <v>9369</v>
      </c>
      <c r="N3181" s="49"/>
      <c r="O3181" s="50" t="s">
        <v>5705</v>
      </c>
      <c r="P3181" s="50" t="s">
        <v>7439</v>
      </c>
    </row>
    <row r="3182" spans="1:16" ht="13.5" thickBot="1" x14ac:dyDescent="0.25">
      <c r="A3182" s="15" t="str">
        <f t="shared" si="294"/>
        <v> MVS 9.80 </v>
      </c>
      <c r="B3182" s="21" t="str">
        <f t="shared" si="295"/>
        <v>I</v>
      </c>
      <c r="C3182" s="15">
        <f t="shared" si="296"/>
        <v>44633.398000000001</v>
      </c>
      <c r="D3182" s="19" t="str">
        <f t="shared" si="297"/>
        <v>vis</v>
      </c>
      <c r="E3182" s="47" t="e">
        <f>VLOOKUP(C3182,Active!C$21:E$693,3,FALSE)</f>
        <v>#N/A</v>
      </c>
      <c r="F3182" s="21" t="s">
        <v>9287</v>
      </c>
      <c r="G3182" s="19" t="str">
        <f t="shared" si="298"/>
        <v>44633.398</v>
      </c>
      <c r="H3182" s="15">
        <f t="shared" si="299"/>
        <v>1199</v>
      </c>
      <c r="I3182" s="48" t="s">
        <v>2654</v>
      </c>
      <c r="J3182" s="49" t="s">
        <v>2655</v>
      </c>
      <c r="K3182" s="48">
        <v>1199</v>
      </c>
      <c r="L3182" s="48" t="s">
        <v>10509</v>
      </c>
      <c r="M3182" s="49" t="s">
        <v>9369</v>
      </c>
      <c r="N3182" s="49"/>
      <c r="O3182" s="50" t="s">
        <v>5743</v>
      </c>
      <c r="P3182" s="50" t="s">
        <v>5439</v>
      </c>
    </row>
    <row r="3183" spans="1:16" ht="13.5" thickBot="1" x14ac:dyDescent="0.25">
      <c r="A3183" s="15" t="str">
        <f t="shared" si="294"/>
        <v>IBVS 3224 </v>
      </c>
      <c r="B3183" s="21" t="str">
        <f t="shared" si="295"/>
        <v>I</v>
      </c>
      <c r="C3183" s="15">
        <f t="shared" si="296"/>
        <v>44634.601199999997</v>
      </c>
      <c r="D3183" s="19" t="str">
        <f t="shared" si="297"/>
        <v>vis</v>
      </c>
      <c r="E3183" s="47" t="e">
        <f>VLOOKUP(C3183,Active!C$21:E$693,3,FALSE)</f>
        <v>#N/A</v>
      </c>
      <c r="F3183" s="21" t="s">
        <v>9287</v>
      </c>
      <c r="G3183" s="19" t="str">
        <f t="shared" si="298"/>
        <v>44634.6012</v>
      </c>
      <c r="H3183" s="15">
        <f t="shared" si="299"/>
        <v>1200</v>
      </c>
      <c r="I3183" s="48" t="s">
        <v>2656</v>
      </c>
      <c r="J3183" s="49" t="s">
        <v>2657</v>
      </c>
      <c r="K3183" s="48">
        <v>1200</v>
      </c>
      <c r="L3183" s="48" t="s">
        <v>7546</v>
      </c>
      <c r="M3183" s="49" t="s">
        <v>10601</v>
      </c>
      <c r="N3183" s="49" t="s">
        <v>10602</v>
      </c>
      <c r="O3183" s="50" t="s">
        <v>2617</v>
      </c>
      <c r="P3183" s="51" t="s">
        <v>2618</v>
      </c>
    </row>
    <row r="3184" spans="1:16" ht="13.5" thickBot="1" x14ac:dyDescent="0.25">
      <c r="A3184" s="15" t="str">
        <f t="shared" si="294"/>
        <v> BBS 69 </v>
      </c>
      <c r="B3184" s="21" t="str">
        <f t="shared" si="295"/>
        <v>I</v>
      </c>
      <c r="C3184" s="15">
        <f t="shared" si="296"/>
        <v>44645.37</v>
      </c>
      <c r="D3184" s="19" t="str">
        <f t="shared" si="297"/>
        <v>vis</v>
      </c>
      <c r="E3184" s="47" t="e">
        <f>VLOOKUP(C3184,Active!C$21:E$693,3,FALSE)</f>
        <v>#N/A</v>
      </c>
      <c r="F3184" s="21" t="s">
        <v>9287</v>
      </c>
      <c r="G3184" s="19" t="str">
        <f t="shared" si="298"/>
        <v>44645.370</v>
      </c>
      <c r="H3184" s="15">
        <f t="shared" si="299"/>
        <v>1209</v>
      </c>
      <c r="I3184" s="48" t="s">
        <v>2658</v>
      </c>
      <c r="J3184" s="49" t="s">
        <v>2659</v>
      </c>
      <c r="K3184" s="48">
        <v>1209</v>
      </c>
      <c r="L3184" s="48" t="s">
        <v>10723</v>
      </c>
      <c r="M3184" s="49" t="s">
        <v>9369</v>
      </c>
      <c r="N3184" s="49"/>
      <c r="O3184" s="50" t="s">
        <v>2660</v>
      </c>
      <c r="P3184" s="50" t="s">
        <v>2551</v>
      </c>
    </row>
    <row r="3185" spans="1:16" ht="13.5" thickBot="1" x14ac:dyDescent="0.25">
      <c r="A3185" s="15" t="str">
        <f t="shared" si="294"/>
        <v> BBS 53 </v>
      </c>
      <c r="B3185" s="21" t="str">
        <f t="shared" si="295"/>
        <v>I</v>
      </c>
      <c r="C3185" s="15">
        <f t="shared" si="296"/>
        <v>44651.332000000002</v>
      </c>
      <c r="D3185" s="19" t="str">
        <f t="shared" si="297"/>
        <v>vis</v>
      </c>
      <c r="E3185" s="47" t="e">
        <f>VLOOKUP(C3185,Active!C$21:E$693,3,FALSE)</f>
        <v>#N/A</v>
      </c>
      <c r="F3185" s="21" t="s">
        <v>9287</v>
      </c>
      <c r="G3185" s="19" t="str">
        <f t="shared" si="298"/>
        <v>44651.332</v>
      </c>
      <c r="H3185" s="15">
        <f t="shared" si="299"/>
        <v>1214</v>
      </c>
      <c r="I3185" s="48" t="s">
        <v>2661</v>
      </c>
      <c r="J3185" s="49" t="s">
        <v>2662</v>
      </c>
      <c r="K3185" s="48">
        <v>1214</v>
      </c>
      <c r="L3185" s="48" t="s">
        <v>10625</v>
      </c>
      <c r="M3185" s="49" t="s">
        <v>9369</v>
      </c>
      <c r="N3185" s="49"/>
      <c r="O3185" s="50" t="s">
        <v>5866</v>
      </c>
      <c r="P3185" s="50" t="s">
        <v>2454</v>
      </c>
    </row>
    <row r="3186" spans="1:16" ht="13.5" thickBot="1" x14ac:dyDescent="0.25">
      <c r="A3186" s="15" t="str">
        <f t="shared" si="294"/>
        <v> BBS 54 </v>
      </c>
      <c r="B3186" s="21" t="str">
        <f t="shared" si="295"/>
        <v>I</v>
      </c>
      <c r="C3186" s="15">
        <f t="shared" si="296"/>
        <v>44651.337</v>
      </c>
      <c r="D3186" s="19" t="str">
        <f t="shared" si="297"/>
        <v>vis</v>
      </c>
      <c r="E3186" s="47" t="e">
        <f>VLOOKUP(C3186,Active!C$21:E$693,3,FALSE)</f>
        <v>#N/A</v>
      </c>
      <c r="F3186" s="21" t="s">
        <v>9287</v>
      </c>
      <c r="G3186" s="19" t="str">
        <f t="shared" si="298"/>
        <v>44651.337</v>
      </c>
      <c r="H3186" s="15">
        <f t="shared" si="299"/>
        <v>1214</v>
      </c>
      <c r="I3186" s="48" t="s">
        <v>2663</v>
      </c>
      <c r="J3186" s="49" t="s">
        <v>2664</v>
      </c>
      <c r="K3186" s="48">
        <v>1214</v>
      </c>
      <c r="L3186" s="48" t="s">
        <v>10615</v>
      </c>
      <c r="M3186" s="49" t="s">
        <v>9369</v>
      </c>
      <c r="N3186" s="49"/>
      <c r="O3186" s="50" t="s">
        <v>4961</v>
      </c>
      <c r="P3186" s="50" t="s">
        <v>2635</v>
      </c>
    </row>
    <row r="3187" spans="1:16" ht="13.5" thickBot="1" x14ac:dyDescent="0.25">
      <c r="A3187" s="15" t="str">
        <f t="shared" si="294"/>
        <v> BBS 69 </v>
      </c>
      <c r="B3187" s="21" t="str">
        <f t="shared" si="295"/>
        <v>I</v>
      </c>
      <c r="C3187" s="15">
        <f t="shared" si="296"/>
        <v>44651.345000000001</v>
      </c>
      <c r="D3187" s="19" t="str">
        <f t="shared" si="297"/>
        <v>vis</v>
      </c>
      <c r="E3187" s="47" t="e">
        <f>VLOOKUP(C3187,Active!C$21:E$693,3,FALSE)</f>
        <v>#N/A</v>
      </c>
      <c r="F3187" s="21" t="s">
        <v>9287</v>
      </c>
      <c r="G3187" s="19" t="str">
        <f t="shared" si="298"/>
        <v>44651.345</v>
      </c>
      <c r="H3187" s="15">
        <f t="shared" si="299"/>
        <v>1214</v>
      </c>
      <c r="I3187" s="48" t="s">
        <v>2665</v>
      </c>
      <c r="J3187" s="49" t="s">
        <v>2666</v>
      </c>
      <c r="K3187" s="48">
        <v>1214</v>
      </c>
      <c r="L3187" s="48" t="s">
        <v>10760</v>
      </c>
      <c r="M3187" s="49" t="s">
        <v>9369</v>
      </c>
      <c r="N3187" s="49"/>
      <c r="O3187" s="50" t="s">
        <v>2660</v>
      </c>
      <c r="P3187" s="50" t="s">
        <v>2551</v>
      </c>
    </row>
    <row r="3188" spans="1:16" ht="13.5" thickBot="1" x14ac:dyDescent="0.25">
      <c r="A3188" s="15" t="str">
        <f t="shared" si="294"/>
        <v> BBS 53 </v>
      </c>
      <c r="B3188" s="21" t="str">
        <f t="shared" si="295"/>
        <v>I</v>
      </c>
      <c r="C3188" s="15">
        <f t="shared" si="296"/>
        <v>44663.286999999997</v>
      </c>
      <c r="D3188" s="19" t="str">
        <f t="shared" si="297"/>
        <v>vis</v>
      </c>
      <c r="E3188" s="47" t="e">
        <f>VLOOKUP(C3188,Active!C$21:E$693,3,FALSE)</f>
        <v>#N/A</v>
      </c>
      <c r="F3188" s="21" t="s">
        <v>9287</v>
      </c>
      <c r="G3188" s="19" t="str">
        <f t="shared" si="298"/>
        <v>44663.287</v>
      </c>
      <c r="H3188" s="15">
        <f t="shared" si="299"/>
        <v>1224</v>
      </c>
      <c r="I3188" s="48" t="s">
        <v>2667</v>
      </c>
      <c r="J3188" s="49" t="s">
        <v>2668</v>
      </c>
      <c r="K3188" s="48">
        <v>1224</v>
      </c>
      <c r="L3188" s="48" t="s">
        <v>7644</v>
      </c>
      <c r="M3188" s="49" t="s">
        <v>9369</v>
      </c>
      <c r="N3188" s="49"/>
      <c r="O3188" s="50" t="s">
        <v>5866</v>
      </c>
      <c r="P3188" s="50" t="s">
        <v>2454</v>
      </c>
    </row>
    <row r="3189" spans="1:16" ht="13.5" thickBot="1" x14ac:dyDescent="0.25">
      <c r="A3189" s="15" t="str">
        <f t="shared" si="294"/>
        <v> BBS 69 </v>
      </c>
      <c r="B3189" s="21" t="str">
        <f t="shared" si="295"/>
        <v>I</v>
      </c>
      <c r="C3189" s="15">
        <f t="shared" si="296"/>
        <v>44694.370999999999</v>
      </c>
      <c r="D3189" s="19" t="str">
        <f t="shared" si="297"/>
        <v>vis</v>
      </c>
      <c r="E3189" s="47" t="e">
        <f>VLOOKUP(C3189,Active!C$21:E$693,3,FALSE)</f>
        <v>#N/A</v>
      </c>
      <c r="F3189" s="21" t="s">
        <v>9287</v>
      </c>
      <c r="G3189" s="19" t="str">
        <f t="shared" si="298"/>
        <v>44694.371</v>
      </c>
      <c r="H3189" s="15">
        <f t="shared" si="299"/>
        <v>1250</v>
      </c>
      <c r="I3189" s="48" t="s">
        <v>2669</v>
      </c>
      <c r="J3189" s="49" t="s">
        <v>2670</v>
      </c>
      <c r="K3189" s="48">
        <v>1250</v>
      </c>
      <c r="L3189" s="48" t="s">
        <v>10775</v>
      </c>
      <c r="M3189" s="49" t="s">
        <v>9369</v>
      </c>
      <c r="N3189" s="49"/>
      <c r="O3189" s="50" t="s">
        <v>2660</v>
      </c>
      <c r="P3189" s="50" t="s">
        <v>2551</v>
      </c>
    </row>
    <row r="3190" spans="1:16" ht="13.5" thickBot="1" x14ac:dyDescent="0.25">
      <c r="A3190" s="15" t="str">
        <f t="shared" si="294"/>
        <v> MVS 9.163 </v>
      </c>
      <c r="B3190" s="21" t="str">
        <f t="shared" si="295"/>
        <v>I</v>
      </c>
      <c r="C3190" s="15">
        <f t="shared" si="296"/>
        <v>44706.315999999999</v>
      </c>
      <c r="D3190" s="19" t="str">
        <f t="shared" si="297"/>
        <v>vis</v>
      </c>
      <c r="E3190" s="47" t="e">
        <f>VLOOKUP(C3190,Active!C$21:E$693,3,FALSE)</f>
        <v>#N/A</v>
      </c>
      <c r="F3190" s="21" t="s">
        <v>9287</v>
      </c>
      <c r="G3190" s="19" t="str">
        <f t="shared" si="298"/>
        <v>44706.316</v>
      </c>
      <c r="H3190" s="15">
        <f t="shared" si="299"/>
        <v>1260</v>
      </c>
      <c r="I3190" s="48" t="s">
        <v>2671</v>
      </c>
      <c r="J3190" s="49" t="s">
        <v>2672</v>
      </c>
      <c r="K3190" s="48">
        <v>1260</v>
      </c>
      <c r="L3190" s="48" t="s">
        <v>7644</v>
      </c>
      <c r="M3190" s="49" t="s">
        <v>9369</v>
      </c>
      <c r="N3190" s="49"/>
      <c r="O3190" s="50" t="s">
        <v>5743</v>
      </c>
      <c r="P3190" s="50" t="s">
        <v>2673</v>
      </c>
    </row>
    <row r="3191" spans="1:16" ht="13.5" thickBot="1" x14ac:dyDescent="0.25">
      <c r="A3191" s="15" t="str">
        <f t="shared" si="294"/>
        <v> MVS 9.163 </v>
      </c>
      <c r="B3191" s="21" t="str">
        <f t="shared" si="295"/>
        <v>I</v>
      </c>
      <c r="C3191" s="15">
        <f t="shared" si="296"/>
        <v>44706.326999999997</v>
      </c>
      <c r="D3191" s="19" t="str">
        <f t="shared" si="297"/>
        <v>vis</v>
      </c>
      <c r="E3191" s="47" t="e">
        <f>VLOOKUP(C3191,Active!C$21:E$693,3,FALSE)</f>
        <v>#N/A</v>
      </c>
      <c r="F3191" s="21" t="s">
        <v>9287</v>
      </c>
      <c r="G3191" s="19" t="str">
        <f t="shared" si="298"/>
        <v>44706.327</v>
      </c>
      <c r="H3191" s="15">
        <f t="shared" si="299"/>
        <v>1260</v>
      </c>
      <c r="I3191" s="48" t="s">
        <v>2674</v>
      </c>
      <c r="J3191" s="49" t="s">
        <v>2675</v>
      </c>
      <c r="K3191" s="48">
        <v>1260</v>
      </c>
      <c r="L3191" s="48" t="s">
        <v>10760</v>
      </c>
      <c r="M3191" s="49" t="s">
        <v>9369</v>
      </c>
      <c r="N3191" s="49"/>
      <c r="O3191" s="50" t="s">
        <v>1866</v>
      </c>
      <c r="P3191" s="50" t="s">
        <v>2673</v>
      </c>
    </row>
    <row r="3192" spans="1:16" ht="13.5" thickBot="1" x14ac:dyDescent="0.25">
      <c r="A3192" s="15" t="str">
        <f t="shared" si="294"/>
        <v> MVS 9.163 </v>
      </c>
      <c r="B3192" s="21" t="str">
        <f t="shared" si="295"/>
        <v>I</v>
      </c>
      <c r="C3192" s="15">
        <f t="shared" si="296"/>
        <v>44712.288999999997</v>
      </c>
      <c r="D3192" s="19" t="str">
        <f t="shared" si="297"/>
        <v>vis</v>
      </c>
      <c r="E3192" s="47" t="e">
        <f>VLOOKUP(C3192,Active!C$21:E$693,3,FALSE)</f>
        <v>#N/A</v>
      </c>
      <c r="F3192" s="21" t="s">
        <v>9287</v>
      </c>
      <c r="G3192" s="19" t="str">
        <f t="shared" si="298"/>
        <v>44712.289</v>
      </c>
      <c r="H3192" s="15">
        <f t="shared" si="299"/>
        <v>1265</v>
      </c>
      <c r="I3192" s="48" t="s">
        <v>2676</v>
      </c>
      <c r="J3192" s="49" t="s">
        <v>2677</v>
      </c>
      <c r="K3192" s="48">
        <v>1265</v>
      </c>
      <c r="L3192" s="48" t="s">
        <v>10631</v>
      </c>
      <c r="M3192" s="49" t="s">
        <v>9369</v>
      </c>
      <c r="N3192" s="49"/>
      <c r="O3192" s="50" t="s">
        <v>5743</v>
      </c>
      <c r="P3192" s="50" t="s">
        <v>2673</v>
      </c>
    </row>
    <row r="3193" spans="1:16" ht="13.5" thickBot="1" x14ac:dyDescent="0.25">
      <c r="A3193" s="15" t="str">
        <f t="shared" si="294"/>
        <v> BBS 57 </v>
      </c>
      <c r="B3193" s="21" t="str">
        <f t="shared" si="295"/>
        <v>I</v>
      </c>
      <c r="C3193" s="15">
        <f t="shared" si="296"/>
        <v>44774.444000000003</v>
      </c>
      <c r="D3193" s="19" t="str">
        <f t="shared" si="297"/>
        <v>vis</v>
      </c>
      <c r="E3193" s="47" t="e">
        <f>VLOOKUP(C3193,Active!C$21:E$693,3,FALSE)</f>
        <v>#N/A</v>
      </c>
      <c r="F3193" s="21" t="s">
        <v>9287</v>
      </c>
      <c r="G3193" s="19" t="str">
        <f t="shared" si="298"/>
        <v>44774.444</v>
      </c>
      <c r="H3193" s="15">
        <f t="shared" si="299"/>
        <v>1317</v>
      </c>
      <c r="I3193" s="48" t="s">
        <v>2678</v>
      </c>
      <c r="J3193" s="49" t="s">
        <v>2679</v>
      </c>
      <c r="K3193" s="48">
        <v>1317</v>
      </c>
      <c r="L3193" s="48" t="s">
        <v>9288</v>
      </c>
      <c r="M3193" s="49" t="s">
        <v>9369</v>
      </c>
      <c r="N3193" s="49"/>
      <c r="O3193" s="50" t="s">
        <v>4961</v>
      </c>
      <c r="P3193" s="50" t="s">
        <v>2621</v>
      </c>
    </row>
    <row r="3194" spans="1:16" ht="13.5" thickBot="1" x14ac:dyDescent="0.25">
      <c r="A3194" s="15" t="str">
        <f t="shared" si="294"/>
        <v> BBS 57 </v>
      </c>
      <c r="B3194" s="21" t="str">
        <f t="shared" si="295"/>
        <v>I</v>
      </c>
      <c r="C3194" s="15">
        <f t="shared" si="296"/>
        <v>44786.404000000002</v>
      </c>
      <c r="D3194" s="19" t="str">
        <f t="shared" si="297"/>
        <v>vis</v>
      </c>
      <c r="E3194" s="47" t="e">
        <f>VLOOKUP(C3194,Active!C$21:E$693,3,FALSE)</f>
        <v>#N/A</v>
      </c>
      <c r="F3194" s="21" t="s">
        <v>9287</v>
      </c>
      <c r="G3194" s="19" t="str">
        <f t="shared" si="298"/>
        <v>44786.404</v>
      </c>
      <c r="H3194" s="15">
        <f t="shared" si="299"/>
        <v>1327</v>
      </c>
      <c r="I3194" s="48" t="s">
        <v>2680</v>
      </c>
      <c r="J3194" s="49" t="s">
        <v>2681</v>
      </c>
      <c r="K3194" s="48">
        <v>1327</v>
      </c>
      <c r="L3194" s="48" t="s">
        <v>10688</v>
      </c>
      <c r="M3194" s="49" t="s">
        <v>9369</v>
      </c>
      <c r="N3194" s="49"/>
      <c r="O3194" s="50" t="s">
        <v>4961</v>
      </c>
      <c r="P3194" s="50" t="s">
        <v>2621</v>
      </c>
    </row>
    <row r="3195" spans="1:16" ht="13.5" thickBot="1" x14ac:dyDescent="0.25">
      <c r="A3195" s="15" t="str">
        <f t="shared" si="294"/>
        <v> BBS 56 </v>
      </c>
      <c r="B3195" s="21" t="str">
        <f t="shared" si="295"/>
        <v>I</v>
      </c>
      <c r="C3195" s="15">
        <f t="shared" si="296"/>
        <v>44811.495999999999</v>
      </c>
      <c r="D3195" s="19" t="str">
        <f t="shared" si="297"/>
        <v>vis</v>
      </c>
      <c r="E3195" s="47" t="e">
        <f>VLOOKUP(C3195,Active!C$21:E$693,3,FALSE)</f>
        <v>#N/A</v>
      </c>
      <c r="F3195" s="21" t="s">
        <v>9287</v>
      </c>
      <c r="G3195" s="19" t="str">
        <f t="shared" si="298"/>
        <v>44811.496</v>
      </c>
      <c r="H3195" s="15">
        <f t="shared" si="299"/>
        <v>1348</v>
      </c>
      <c r="I3195" s="48" t="s">
        <v>2682</v>
      </c>
      <c r="J3195" s="49" t="s">
        <v>2683</v>
      </c>
      <c r="K3195" s="48">
        <v>1348</v>
      </c>
      <c r="L3195" s="48" t="s">
        <v>9288</v>
      </c>
      <c r="M3195" s="49" t="s">
        <v>9369</v>
      </c>
      <c r="N3195" s="49"/>
      <c r="O3195" s="50" t="s">
        <v>7230</v>
      </c>
      <c r="P3195" s="50" t="s">
        <v>2460</v>
      </c>
    </row>
    <row r="3196" spans="1:16" ht="13.5" thickBot="1" x14ac:dyDescent="0.25">
      <c r="A3196" s="15" t="str">
        <f t="shared" si="294"/>
        <v> BBS 56 </v>
      </c>
      <c r="B3196" s="21" t="str">
        <f t="shared" si="295"/>
        <v>I</v>
      </c>
      <c r="C3196" s="15">
        <f t="shared" si="296"/>
        <v>44811.497000000003</v>
      </c>
      <c r="D3196" s="19" t="str">
        <f t="shared" si="297"/>
        <v>vis</v>
      </c>
      <c r="E3196" s="47" t="e">
        <f>VLOOKUP(C3196,Active!C$21:E$693,3,FALSE)</f>
        <v>#N/A</v>
      </c>
      <c r="F3196" s="21" t="s">
        <v>9287</v>
      </c>
      <c r="G3196" s="19" t="str">
        <f t="shared" si="298"/>
        <v>44811.497</v>
      </c>
      <c r="H3196" s="15">
        <f t="shared" si="299"/>
        <v>1348</v>
      </c>
      <c r="I3196" s="48" t="s">
        <v>2684</v>
      </c>
      <c r="J3196" s="49" t="s">
        <v>2685</v>
      </c>
      <c r="K3196" s="48">
        <v>1348</v>
      </c>
      <c r="L3196" s="48" t="s">
        <v>7644</v>
      </c>
      <c r="M3196" s="49" t="s">
        <v>9369</v>
      </c>
      <c r="N3196" s="49"/>
      <c r="O3196" s="50" t="s">
        <v>1957</v>
      </c>
      <c r="P3196" s="50" t="s">
        <v>2460</v>
      </c>
    </row>
    <row r="3197" spans="1:16" ht="13.5" thickBot="1" x14ac:dyDescent="0.25">
      <c r="A3197" s="15" t="str">
        <f t="shared" si="294"/>
        <v> BBS 56 </v>
      </c>
      <c r="B3197" s="21" t="str">
        <f t="shared" si="295"/>
        <v>I</v>
      </c>
      <c r="C3197" s="15">
        <f t="shared" si="296"/>
        <v>44811.498</v>
      </c>
      <c r="D3197" s="19" t="str">
        <f t="shared" si="297"/>
        <v>vis</v>
      </c>
      <c r="E3197" s="47" t="e">
        <f>VLOOKUP(C3197,Active!C$21:E$693,3,FALSE)</f>
        <v>#N/A</v>
      </c>
      <c r="F3197" s="21" t="s">
        <v>9287</v>
      </c>
      <c r="G3197" s="19" t="str">
        <f t="shared" si="298"/>
        <v>44811.498</v>
      </c>
      <c r="H3197" s="15">
        <f t="shared" si="299"/>
        <v>1348</v>
      </c>
      <c r="I3197" s="48" t="s">
        <v>2686</v>
      </c>
      <c r="J3197" s="49" t="s">
        <v>2687</v>
      </c>
      <c r="K3197" s="48">
        <v>1348</v>
      </c>
      <c r="L3197" s="48" t="s">
        <v>10639</v>
      </c>
      <c r="M3197" s="49" t="s">
        <v>9369</v>
      </c>
      <c r="N3197" s="49"/>
      <c r="O3197" s="50" t="s">
        <v>2573</v>
      </c>
      <c r="P3197" s="50" t="s">
        <v>2460</v>
      </c>
    </row>
    <row r="3198" spans="1:16" ht="13.5" thickBot="1" x14ac:dyDescent="0.25">
      <c r="A3198" s="15" t="str">
        <f t="shared" si="294"/>
        <v> BBS 69 </v>
      </c>
      <c r="B3198" s="21" t="str">
        <f t="shared" si="295"/>
        <v>I</v>
      </c>
      <c r="C3198" s="15">
        <f t="shared" si="296"/>
        <v>44811.5</v>
      </c>
      <c r="D3198" s="19" t="str">
        <f t="shared" si="297"/>
        <v>vis</v>
      </c>
      <c r="E3198" s="47" t="e">
        <f>VLOOKUP(C3198,Active!C$21:E$693,3,FALSE)</f>
        <v>#N/A</v>
      </c>
      <c r="F3198" s="21" t="s">
        <v>9287</v>
      </c>
      <c r="G3198" s="19" t="str">
        <f t="shared" si="298"/>
        <v>44811.500</v>
      </c>
      <c r="H3198" s="15">
        <f t="shared" si="299"/>
        <v>1348</v>
      </c>
      <c r="I3198" s="48" t="s">
        <v>2688</v>
      </c>
      <c r="J3198" s="49" t="s">
        <v>2689</v>
      </c>
      <c r="K3198" s="48">
        <v>1348</v>
      </c>
      <c r="L3198" s="48" t="s">
        <v>10615</v>
      </c>
      <c r="M3198" s="49" t="s">
        <v>9369</v>
      </c>
      <c r="N3198" s="49"/>
      <c r="O3198" s="50" t="s">
        <v>2550</v>
      </c>
      <c r="P3198" s="50" t="s">
        <v>2551</v>
      </c>
    </row>
    <row r="3199" spans="1:16" ht="13.5" thickBot="1" x14ac:dyDescent="0.25">
      <c r="A3199" s="15" t="str">
        <f t="shared" si="294"/>
        <v> BBS 58 </v>
      </c>
      <c r="B3199" s="21" t="str">
        <f t="shared" si="295"/>
        <v>I</v>
      </c>
      <c r="C3199" s="15">
        <f t="shared" si="296"/>
        <v>44811.5</v>
      </c>
      <c r="D3199" s="19" t="str">
        <f t="shared" si="297"/>
        <v>vis</v>
      </c>
      <c r="E3199" s="47" t="e">
        <f>VLOOKUP(C3199,Active!C$21:E$693,3,FALSE)</f>
        <v>#N/A</v>
      </c>
      <c r="F3199" s="21" t="s">
        <v>9287</v>
      </c>
      <c r="G3199" s="19" t="str">
        <f t="shared" si="298"/>
        <v>44811.500</v>
      </c>
      <c r="H3199" s="15">
        <f t="shared" si="299"/>
        <v>1348</v>
      </c>
      <c r="I3199" s="48" t="s">
        <v>2688</v>
      </c>
      <c r="J3199" s="49" t="s">
        <v>2689</v>
      </c>
      <c r="K3199" s="48">
        <v>1348</v>
      </c>
      <c r="L3199" s="48" t="s">
        <v>10615</v>
      </c>
      <c r="M3199" s="49" t="s">
        <v>9369</v>
      </c>
      <c r="N3199" s="49"/>
      <c r="O3199" s="50" t="s">
        <v>7260</v>
      </c>
      <c r="P3199" s="50" t="s">
        <v>2690</v>
      </c>
    </row>
    <row r="3200" spans="1:16" ht="13.5" thickBot="1" x14ac:dyDescent="0.25">
      <c r="A3200" s="15" t="str">
        <f t="shared" si="294"/>
        <v> AOEB 1 </v>
      </c>
      <c r="B3200" s="21" t="str">
        <f t="shared" si="295"/>
        <v>I</v>
      </c>
      <c r="C3200" s="15">
        <f t="shared" si="296"/>
        <v>44813.88</v>
      </c>
      <c r="D3200" s="19" t="str">
        <f t="shared" si="297"/>
        <v>vis</v>
      </c>
      <c r="E3200" s="47" t="e">
        <f>VLOOKUP(C3200,Active!C$21:E$693,3,FALSE)</f>
        <v>#N/A</v>
      </c>
      <c r="F3200" s="21" t="s">
        <v>9287</v>
      </c>
      <c r="G3200" s="19" t="str">
        <f t="shared" si="298"/>
        <v>44813.880</v>
      </c>
      <c r="H3200" s="15">
        <f t="shared" si="299"/>
        <v>1350</v>
      </c>
      <c r="I3200" s="48" t="s">
        <v>2691</v>
      </c>
      <c r="J3200" s="49" t="s">
        <v>2692</v>
      </c>
      <c r="K3200" s="48">
        <v>1350</v>
      </c>
      <c r="L3200" s="48" t="s">
        <v>10578</v>
      </c>
      <c r="M3200" s="49" t="s">
        <v>9369</v>
      </c>
      <c r="N3200" s="49"/>
      <c r="O3200" s="50" t="s">
        <v>5705</v>
      </c>
      <c r="P3200" s="50" t="s">
        <v>7439</v>
      </c>
    </row>
    <row r="3201" spans="1:16" ht="13.5" thickBot="1" x14ac:dyDescent="0.25">
      <c r="A3201" s="15" t="str">
        <f t="shared" si="294"/>
        <v>IBVS 2086 </v>
      </c>
      <c r="B3201" s="21" t="str">
        <f t="shared" si="295"/>
        <v>I</v>
      </c>
      <c r="C3201" s="15">
        <f t="shared" si="296"/>
        <v>44813.888400000003</v>
      </c>
      <c r="D3201" s="19" t="str">
        <f t="shared" si="297"/>
        <v>vis</v>
      </c>
      <c r="E3201" s="47" t="e">
        <f>VLOOKUP(C3201,Active!C$21:E$693,3,FALSE)</f>
        <v>#N/A</v>
      </c>
      <c r="F3201" s="21" t="s">
        <v>9287</v>
      </c>
      <c r="G3201" s="19" t="str">
        <f t="shared" si="298"/>
        <v>44813.8884</v>
      </c>
      <c r="H3201" s="15">
        <f t="shared" si="299"/>
        <v>1350</v>
      </c>
      <c r="I3201" s="48" t="s">
        <v>2693</v>
      </c>
      <c r="J3201" s="49" t="s">
        <v>2694</v>
      </c>
      <c r="K3201" s="48">
        <v>1350</v>
      </c>
      <c r="L3201" s="48" t="s">
        <v>8455</v>
      </c>
      <c r="M3201" s="49" t="s">
        <v>10601</v>
      </c>
      <c r="N3201" s="49" t="s">
        <v>10602</v>
      </c>
      <c r="O3201" s="50" t="s">
        <v>3603</v>
      </c>
      <c r="P3201" s="51" t="s">
        <v>2695</v>
      </c>
    </row>
    <row r="3202" spans="1:16" ht="13.5" thickBot="1" x14ac:dyDescent="0.25">
      <c r="A3202" s="15" t="str">
        <f t="shared" si="294"/>
        <v> BRNO 26 </v>
      </c>
      <c r="B3202" s="21" t="str">
        <f t="shared" si="295"/>
        <v>I</v>
      </c>
      <c r="C3202" s="15">
        <f t="shared" si="296"/>
        <v>44817.476999999999</v>
      </c>
      <c r="D3202" s="19" t="str">
        <f t="shared" si="297"/>
        <v>vis</v>
      </c>
      <c r="E3202" s="47" t="e">
        <f>VLOOKUP(C3202,Active!C$21:E$693,3,FALSE)</f>
        <v>#N/A</v>
      </c>
      <c r="F3202" s="21" t="s">
        <v>9287</v>
      </c>
      <c r="G3202" s="19" t="str">
        <f t="shared" si="298"/>
        <v>44817.477</v>
      </c>
      <c r="H3202" s="15">
        <f t="shared" si="299"/>
        <v>1353</v>
      </c>
      <c r="I3202" s="48" t="s">
        <v>2696</v>
      </c>
      <c r="J3202" s="49" t="s">
        <v>2697</v>
      </c>
      <c r="K3202" s="48">
        <v>1353</v>
      </c>
      <c r="L3202" s="48" t="s">
        <v>10685</v>
      </c>
      <c r="M3202" s="49" t="s">
        <v>9369</v>
      </c>
      <c r="N3202" s="49"/>
      <c r="O3202" s="50" t="s">
        <v>5720</v>
      </c>
      <c r="P3202" s="50" t="s">
        <v>2698</v>
      </c>
    </row>
    <row r="3203" spans="1:16" ht="13.5" thickBot="1" x14ac:dyDescent="0.25">
      <c r="A3203" s="15" t="str">
        <f t="shared" si="294"/>
        <v> BRNO 26 </v>
      </c>
      <c r="B3203" s="21" t="str">
        <f t="shared" si="295"/>
        <v>I</v>
      </c>
      <c r="C3203" s="15">
        <f t="shared" si="296"/>
        <v>44817.478999999999</v>
      </c>
      <c r="D3203" s="19" t="str">
        <f t="shared" si="297"/>
        <v>vis</v>
      </c>
      <c r="E3203" s="47" t="e">
        <f>VLOOKUP(C3203,Active!C$21:E$693,3,FALSE)</f>
        <v>#N/A</v>
      </c>
      <c r="F3203" s="21" t="s">
        <v>9287</v>
      </c>
      <c r="G3203" s="19" t="str">
        <f t="shared" si="298"/>
        <v>44817.479</v>
      </c>
      <c r="H3203" s="15">
        <f t="shared" si="299"/>
        <v>1353</v>
      </c>
      <c r="I3203" s="48" t="s">
        <v>2699</v>
      </c>
      <c r="J3203" s="49" t="s">
        <v>2700</v>
      </c>
      <c r="K3203" s="48">
        <v>1353</v>
      </c>
      <c r="L3203" s="48" t="s">
        <v>10742</v>
      </c>
      <c r="M3203" s="49" t="s">
        <v>9369</v>
      </c>
      <c r="N3203" s="49"/>
      <c r="O3203" s="50" t="s">
        <v>2535</v>
      </c>
      <c r="P3203" s="50" t="s">
        <v>2698</v>
      </c>
    </row>
    <row r="3204" spans="1:16" ht="13.5" thickBot="1" x14ac:dyDescent="0.25">
      <c r="A3204" s="15" t="str">
        <f t="shared" si="294"/>
        <v> BRNO 26 </v>
      </c>
      <c r="B3204" s="21" t="str">
        <f t="shared" si="295"/>
        <v>I</v>
      </c>
      <c r="C3204" s="15">
        <f t="shared" si="296"/>
        <v>44817.485999999997</v>
      </c>
      <c r="D3204" s="19" t="str">
        <f t="shared" si="297"/>
        <v>vis</v>
      </c>
      <c r="E3204" s="47" t="e">
        <f>VLOOKUP(C3204,Active!C$21:E$693,3,FALSE)</f>
        <v>#N/A</v>
      </c>
      <c r="F3204" s="21" t="s">
        <v>9287</v>
      </c>
      <c r="G3204" s="19" t="str">
        <f t="shared" si="298"/>
        <v>44817.486</v>
      </c>
      <c r="H3204" s="15">
        <f t="shared" si="299"/>
        <v>1353</v>
      </c>
      <c r="I3204" s="48" t="s">
        <v>2701</v>
      </c>
      <c r="J3204" s="49" t="s">
        <v>2702</v>
      </c>
      <c r="K3204" s="48">
        <v>1353</v>
      </c>
      <c r="L3204" s="48" t="s">
        <v>10843</v>
      </c>
      <c r="M3204" s="49" t="s">
        <v>9369</v>
      </c>
      <c r="N3204" s="49"/>
      <c r="O3204" s="50" t="s">
        <v>2532</v>
      </c>
      <c r="P3204" s="50" t="s">
        <v>2698</v>
      </c>
    </row>
    <row r="3205" spans="1:16" ht="13.5" thickBot="1" x14ac:dyDescent="0.25">
      <c r="A3205" s="15" t="str">
        <f t="shared" si="294"/>
        <v> MVS 9.90 </v>
      </c>
      <c r="B3205" s="21" t="str">
        <f t="shared" si="295"/>
        <v>I</v>
      </c>
      <c r="C3205" s="15">
        <f t="shared" si="296"/>
        <v>44823.444000000003</v>
      </c>
      <c r="D3205" s="19" t="str">
        <f t="shared" si="297"/>
        <v>vis</v>
      </c>
      <c r="E3205" s="47" t="e">
        <f>VLOOKUP(C3205,Active!C$21:E$693,3,FALSE)</f>
        <v>#N/A</v>
      </c>
      <c r="F3205" s="21" t="s">
        <v>9287</v>
      </c>
      <c r="G3205" s="19" t="str">
        <f t="shared" si="298"/>
        <v>44823.444</v>
      </c>
      <c r="H3205" s="15">
        <f t="shared" si="299"/>
        <v>1358</v>
      </c>
      <c r="I3205" s="48" t="s">
        <v>2703</v>
      </c>
      <c r="J3205" s="49" t="s">
        <v>2704</v>
      </c>
      <c r="K3205" s="48">
        <v>1358</v>
      </c>
      <c r="L3205" s="48" t="s">
        <v>10595</v>
      </c>
      <c r="M3205" s="49" t="s">
        <v>9369</v>
      </c>
      <c r="N3205" s="49"/>
      <c r="O3205" s="50" t="s">
        <v>2705</v>
      </c>
      <c r="P3205" s="50" t="s">
        <v>2706</v>
      </c>
    </row>
    <row r="3206" spans="1:16" ht="13.5" thickBot="1" x14ac:dyDescent="0.25">
      <c r="A3206" s="15" t="str">
        <f t="shared" si="294"/>
        <v> MVS 9.90 </v>
      </c>
      <c r="B3206" s="21" t="str">
        <f t="shared" si="295"/>
        <v>I</v>
      </c>
      <c r="C3206" s="15">
        <f t="shared" si="296"/>
        <v>44823.446000000004</v>
      </c>
      <c r="D3206" s="19" t="str">
        <f t="shared" si="297"/>
        <v>vis</v>
      </c>
      <c r="E3206" s="47" t="e">
        <f>VLOOKUP(C3206,Active!C$21:E$693,3,FALSE)</f>
        <v>#N/A</v>
      </c>
      <c r="F3206" s="21" t="s">
        <v>9287</v>
      </c>
      <c r="G3206" s="19" t="str">
        <f t="shared" si="298"/>
        <v>44823.446</v>
      </c>
      <c r="H3206" s="15">
        <f t="shared" si="299"/>
        <v>1358</v>
      </c>
      <c r="I3206" s="48" t="s">
        <v>2707</v>
      </c>
      <c r="J3206" s="49" t="s">
        <v>2708</v>
      </c>
      <c r="K3206" s="48">
        <v>1358</v>
      </c>
      <c r="L3206" s="48" t="s">
        <v>10660</v>
      </c>
      <c r="M3206" s="49" t="s">
        <v>9369</v>
      </c>
      <c r="N3206" s="49"/>
      <c r="O3206" s="50" t="s">
        <v>2709</v>
      </c>
      <c r="P3206" s="50" t="s">
        <v>2706</v>
      </c>
    </row>
    <row r="3207" spans="1:16" ht="13.5" thickBot="1" x14ac:dyDescent="0.25">
      <c r="A3207" s="15" t="str">
        <f t="shared" si="294"/>
        <v> MVS 9.90 </v>
      </c>
      <c r="B3207" s="21" t="str">
        <f t="shared" si="295"/>
        <v>I</v>
      </c>
      <c r="C3207" s="15">
        <f t="shared" si="296"/>
        <v>44823.446000000004</v>
      </c>
      <c r="D3207" s="19" t="str">
        <f t="shared" si="297"/>
        <v>vis</v>
      </c>
      <c r="E3207" s="47" t="e">
        <f>VLOOKUP(C3207,Active!C$21:E$693,3,FALSE)</f>
        <v>#N/A</v>
      </c>
      <c r="F3207" s="21" t="s">
        <v>9287</v>
      </c>
      <c r="G3207" s="19" t="str">
        <f t="shared" si="298"/>
        <v>44823.446</v>
      </c>
      <c r="H3207" s="15">
        <f t="shared" si="299"/>
        <v>1358</v>
      </c>
      <c r="I3207" s="48" t="s">
        <v>2707</v>
      </c>
      <c r="J3207" s="49" t="s">
        <v>2708</v>
      </c>
      <c r="K3207" s="48">
        <v>1358</v>
      </c>
      <c r="L3207" s="48" t="s">
        <v>10660</v>
      </c>
      <c r="M3207" s="49" t="s">
        <v>9369</v>
      </c>
      <c r="N3207" s="49"/>
      <c r="O3207" s="50" t="s">
        <v>2710</v>
      </c>
      <c r="P3207" s="50" t="s">
        <v>2706</v>
      </c>
    </row>
    <row r="3208" spans="1:16" ht="13.5" thickBot="1" x14ac:dyDescent="0.25">
      <c r="A3208" s="15" t="str">
        <f t="shared" si="294"/>
        <v> MVS 9.90 </v>
      </c>
      <c r="B3208" s="21" t="str">
        <f t="shared" si="295"/>
        <v>I</v>
      </c>
      <c r="C3208" s="15">
        <f t="shared" si="296"/>
        <v>44823.447999999997</v>
      </c>
      <c r="D3208" s="19" t="str">
        <f t="shared" si="297"/>
        <v>vis</v>
      </c>
      <c r="E3208" s="47" t="e">
        <f>VLOOKUP(C3208,Active!C$21:E$693,3,FALSE)</f>
        <v>#N/A</v>
      </c>
      <c r="F3208" s="21" t="s">
        <v>9287</v>
      </c>
      <c r="G3208" s="19" t="str">
        <f t="shared" si="298"/>
        <v>44823.448</v>
      </c>
      <c r="H3208" s="15">
        <f t="shared" si="299"/>
        <v>1358</v>
      </c>
      <c r="I3208" s="48" t="s">
        <v>2711</v>
      </c>
      <c r="J3208" s="49" t="s">
        <v>2712</v>
      </c>
      <c r="K3208" s="48">
        <v>1358</v>
      </c>
      <c r="L3208" s="48" t="s">
        <v>10625</v>
      </c>
      <c r="M3208" s="49" t="s">
        <v>9369</v>
      </c>
      <c r="N3208" s="49"/>
      <c r="O3208" s="50" t="s">
        <v>2713</v>
      </c>
      <c r="P3208" s="50" t="s">
        <v>2706</v>
      </c>
    </row>
    <row r="3209" spans="1:16" ht="13.5" thickBot="1" x14ac:dyDescent="0.25">
      <c r="A3209" s="15" t="str">
        <f t="shared" si="294"/>
        <v> MVS 9.90 </v>
      </c>
      <c r="B3209" s="21" t="str">
        <f t="shared" si="295"/>
        <v>I</v>
      </c>
      <c r="C3209" s="15">
        <f t="shared" si="296"/>
        <v>44823.447999999997</v>
      </c>
      <c r="D3209" s="19" t="str">
        <f t="shared" si="297"/>
        <v>vis</v>
      </c>
      <c r="E3209" s="47" t="e">
        <f>VLOOKUP(C3209,Active!C$21:E$693,3,FALSE)</f>
        <v>#N/A</v>
      </c>
      <c r="F3209" s="21" t="s">
        <v>9287</v>
      </c>
      <c r="G3209" s="19" t="str">
        <f t="shared" si="298"/>
        <v>44823.448</v>
      </c>
      <c r="H3209" s="15">
        <f t="shared" si="299"/>
        <v>1358</v>
      </c>
      <c r="I3209" s="48" t="s">
        <v>2711</v>
      </c>
      <c r="J3209" s="49" t="s">
        <v>2712</v>
      </c>
      <c r="K3209" s="48">
        <v>1358</v>
      </c>
      <c r="L3209" s="48" t="s">
        <v>10625</v>
      </c>
      <c r="M3209" s="49" t="s">
        <v>9369</v>
      </c>
      <c r="N3209" s="49"/>
      <c r="O3209" s="50" t="s">
        <v>2714</v>
      </c>
      <c r="P3209" s="50" t="s">
        <v>2706</v>
      </c>
    </row>
    <row r="3210" spans="1:16" ht="13.5" thickBot="1" x14ac:dyDescent="0.25">
      <c r="A3210" s="15" t="str">
        <f t="shared" si="294"/>
        <v> MVS 9.90 </v>
      </c>
      <c r="B3210" s="21" t="str">
        <f t="shared" si="295"/>
        <v>I</v>
      </c>
      <c r="C3210" s="15">
        <f t="shared" si="296"/>
        <v>44823.451000000001</v>
      </c>
      <c r="D3210" s="19" t="str">
        <f t="shared" si="297"/>
        <v>vis</v>
      </c>
      <c r="E3210" s="47" t="e">
        <f>VLOOKUP(C3210,Active!C$21:E$693,3,FALSE)</f>
        <v>#N/A</v>
      </c>
      <c r="F3210" s="21" t="s">
        <v>9287</v>
      </c>
      <c r="G3210" s="19" t="str">
        <f t="shared" si="298"/>
        <v>44823.451</v>
      </c>
      <c r="H3210" s="15">
        <f t="shared" si="299"/>
        <v>1358</v>
      </c>
      <c r="I3210" s="48" t="s">
        <v>2715</v>
      </c>
      <c r="J3210" s="49" t="s">
        <v>2716</v>
      </c>
      <c r="K3210" s="48">
        <v>1358</v>
      </c>
      <c r="L3210" s="48" t="s">
        <v>10639</v>
      </c>
      <c r="M3210" s="49" t="s">
        <v>9369</v>
      </c>
      <c r="N3210" s="49"/>
      <c r="O3210" s="50" t="s">
        <v>2717</v>
      </c>
      <c r="P3210" s="50" t="s">
        <v>2706</v>
      </c>
    </row>
    <row r="3211" spans="1:16" ht="13.5" thickBot="1" x14ac:dyDescent="0.25">
      <c r="A3211" s="15" t="str">
        <f t="shared" ref="A3211:A3274" si="300">P3211</f>
        <v> BRNO 26 </v>
      </c>
      <c r="B3211" s="21" t="str">
        <f t="shared" ref="B3211:B3274" si="301">IF(H3211=INT(H3211),"I","II")</f>
        <v>I</v>
      </c>
      <c r="C3211" s="15">
        <f t="shared" ref="C3211:C3274" si="302">1*G3211</f>
        <v>44823.451999999997</v>
      </c>
      <c r="D3211" s="19" t="str">
        <f t="shared" ref="D3211:D3274" si="303">VLOOKUP(F3211,I$1:J$5,2,FALSE)</f>
        <v>vis</v>
      </c>
      <c r="E3211" s="47" t="e">
        <f>VLOOKUP(C3211,Active!C$21:E$693,3,FALSE)</f>
        <v>#N/A</v>
      </c>
      <c r="F3211" s="21" t="s">
        <v>9287</v>
      </c>
      <c r="G3211" s="19" t="str">
        <f t="shared" ref="G3211:G3274" si="304">MID(I3211,3,LEN(I3211)-3)</f>
        <v>44823.452</v>
      </c>
      <c r="H3211" s="15">
        <f t="shared" ref="H3211:H3274" si="305">1*K3211</f>
        <v>1358</v>
      </c>
      <c r="I3211" s="48" t="s">
        <v>2718</v>
      </c>
      <c r="J3211" s="49" t="s">
        <v>2719</v>
      </c>
      <c r="K3211" s="48">
        <v>1358</v>
      </c>
      <c r="L3211" s="48" t="s">
        <v>10817</v>
      </c>
      <c r="M3211" s="49" t="s">
        <v>9369</v>
      </c>
      <c r="N3211" s="49"/>
      <c r="O3211" s="50" t="s">
        <v>2720</v>
      </c>
      <c r="P3211" s="50" t="s">
        <v>2698</v>
      </c>
    </row>
    <row r="3212" spans="1:16" ht="13.5" thickBot="1" x14ac:dyDescent="0.25">
      <c r="A3212" s="15" t="str">
        <f t="shared" si="300"/>
        <v> MVS 9.163 </v>
      </c>
      <c r="B3212" s="21" t="str">
        <f t="shared" si="301"/>
        <v>I</v>
      </c>
      <c r="C3212" s="15">
        <f t="shared" si="302"/>
        <v>44823.453999999998</v>
      </c>
      <c r="D3212" s="19" t="str">
        <f t="shared" si="303"/>
        <v>vis</v>
      </c>
      <c r="E3212" s="47" t="e">
        <f>VLOOKUP(C3212,Active!C$21:E$693,3,FALSE)</f>
        <v>#N/A</v>
      </c>
      <c r="F3212" s="21" t="s">
        <v>9287</v>
      </c>
      <c r="G3212" s="19" t="str">
        <f t="shared" si="304"/>
        <v>44823.454</v>
      </c>
      <c r="H3212" s="15">
        <f t="shared" si="305"/>
        <v>1358</v>
      </c>
      <c r="I3212" s="48" t="s">
        <v>2721</v>
      </c>
      <c r="J3212" s="49" t="s">
        <v>2722</v>
      </c>
      <c r="K3212" s="48">
        <v>1358</v>
      </c>
      <c r="L3212" s="48" t="s">
        <v>10685</v>
      </c>
      <c r="M3212" s="49" t="s">
        <v>9369</v>
      </c>
      <c r="N3212" s="49"/>
      <c r="O3212" s="50" t="s">
        <v>5743</v>
      </c>
      <c r="P3212" s="50" t="s">
        <v>2673</v>
      </c>
    </row>
    <row r="3213" spans="1:16" ht="13.5" thickBot="1" x14ac:dyDescent="0.25">
      <c r="A3213" s="15" t="str">
        <f t="shared" si="300"/>
        <v> BRNO 26 </v>
      </c>
      <c r="B3213" s="21" t="str">
        <f t="shared" si="301"/>
        <v>I</v>
      </c>
      <c r="C3213" s="15">
        <f t="shared" si="302"/>
        <v>44823.455000000002</v>
      </c>
      <c r="D3213" s="19" t="str">
        <f t="shared" si="303"/>
        <v>vis</v>
      </c>
      <c r="E3213" s="47" t="e">
        <f>VLOOKUP(C3213,Active!C$21:E$693,3,FALSE)</f>
        <v>#N/A</v>
      </c>
      <c r="F3213" s="21" t="s">
        <v>9287</v>
      </c>
      <c r="G3213" s="19" t="str">
        <f t="shared" si="304"/>
        <v>44823.455</v>
      </c>
      <c r="H3213" s="15">
        <f t="shared" si="305"/>
        <v>1358</v>
      </c>
      <c r="I3213" s="48" t="s">
        <v>2723</v>
      </c>
      <c r="J3213" s="49" t="s">
        <v>2724</v>
      </c>
      <c r="K3213" s="48">
        <v>1358</v>
      </c>
      <c r="L3213" s="48" t="s">
        <v>10734</v>
      </c>
      <c r="M3213" s="49" t="s">
        <v>9369</v>
      </c>
      <c r="N3213" s="49"/>
      <c r="O3213" s="50" t="s">
        <v>5723</v>
      </c>
      <c r="P3213" s="50" t="s">
        <v>2698</v>
      </c>
    </row>
    <row r="3214" spans="1:16" ht="13.5" thickBot="1" x14ac:dyDescent="0.25">
      <c r="A3214" s="15" t="str">
        <f t="shared" si="300"/>
        <v> BBS 57 </v>
      </c>
      <c r="B3214" s="21" t="str">
        <f t="shared" si="301"/>
        <v>I</v>
      </c>
      <c r="C3214" s="15">
        <f t="shared" si="302"/>
        <v>44823.461000000003</v>
      </c>
      <c r="D3214" s="19" t="str">
        <f t="shared" si="303"/>
        <v>vis</v>
      </c>
      <c r="E3214" s="47" t="e">
        <f>VLOOKUP(C3214,Active!C$21:E$693,3,FALSE)</f>
        <v>#N/A</v>
      </c>
      <c r="F3214" s="21" t="s">
        <v>9287</v>
      </c>
      <c r="G3214" s="19" t="str">
        <f t="shared" si="304"/>
        <v>44823.461</v>
      </c>
      <c r="H3214" s="15">
        <f t="shared" si="305"/>
        <v>1358</v>
      </c>
      <c r="I3214" s="48" t="s">
        <v>2725</v>
      </c>
      <c r="J3214" s="49" t="s">
        <v>2726</v>
      </c>
      <c r="K3214" s="48">
        <v>1358</v>
      </c>
      <c r="L3214" s="48" t="s">
        <v>10760</v>
      </c>
      <c r="M3214" s="49" t="s">
        <v>9369</v>
      </c>
      <c r="N3214" s="49"/>
      <c r="O3214" s="50" t="s">
        <v>4961</v>
      </c>
      <c r="P3214" s="50" t="s">
        <v>2621</v>
      </c>
    </row>
    <row r="3215" spans="1:16" ht="13.5" thickBot="1" x14ac:dyDescent="0.25">
      <c r="A3215" s="15" t="str">
        <f t="shared" si="300"/>
        <v> MVS 9.163 </v>
      </c>
      <c r="B3215" s="21" t="str">
        <f t="shared" si="301"/>
        <v>I</v>
      </c>
      <c r="C3215" s="15">
        <f t="shared" si="302"/>
        <v>44829.423000000003</v>
      </c>
      <c r="D3215" s="19" t="str">
        <f t="shared" si="303"/>
        <v>vis</v>
      </c>
      <c r="E3215" s="47" t="e">
        <f>VLOOKUP(C3215,Active!C$21:E$693,3,FALSE)</f>
        <v>#N/A</v>
      </c>
      <c r="F3215" s="21" t="s">
        <v>9287</v>
      </c>
      <c r="G3215" s="19" t="str">
        <f t="shared" si="304"/>
        <v>44829.423</v>
      </c>
      <c r="H3215" s="15">
        <f t="shared" si="305"/>
        <v>1363</v>
      </c>
      <c r="I3215" s="48" t="s">
        <v>2727</v>
      </c>
      <c r="J3215" s="49" t="s">
        <v>2728</v>
      </c>
      <c r="K3215" s="48">
        <v>1363</v>
      </c>
      <c r="L3215" s="48" t="s">
        <v>10631</v>
      </c>
      <c r="M3215" s="49" t="s">
        <v>9369</v>
      </c>
      <c r="N3215" s="49"/>
      <c r="O3215" s="50" t="s">
        <v>5743</v>
      </c>
      <c r="P3215" s="50" t="s">
        <v>2673</v>
      </c>
    </row>
    <row r="3216" spans="1:16" ht="13.5" thickBot="1" x14ac:dyDescent="0.25">
      <c r="A3216" s="15" t="str">
        <f t="shared" si="300"/>
        <v> BBS 56 </v>
      </c>
      <c r="B3216" s="21" t="str">
        <f t="shared" si="301"/>
        <v>I</v>
      </c>
      <c r="C3216" s="15">
        <f t="shared" si="302"/>
        <v>44829.428</v>
      </c>
      <c r="D3216" s="19" t="str">
        <f t="shared" si="303"/>
        <v>vis</v>
      </c>
      <c r="E3216" s="47" t="e">
        <f>VLOOKUP(C3216,Active!C$21:E$693,3,FALSE)</f>
        <v>#N/A</v>
      </c>
      <c r="F3216" s="21" t="s">
        <v>9287</v>
      </c>
      <c r="G3216" s="19" t="str">
        <f t="shared" si="304"/>
        <v>44829.428</v>
      </c>
      <c r="H3216" s="15">
        <f t="shared" si="305"/>
        <v>1363</v>
      </c>
      <c r="I3216" s="48" t="s">
        <v>2729</v>
      </c>
      <c r="J3216" s="49" t="s">
        <v>2730</v>
      </c>
      <c r="K3216" s="48">
        <v>1363</v>
      </c>
      <c r="L3216" s="48" t="s">
        <v>10817</v>
      </c>
      <c r="M3216" s="49" t="s">
        <v>9369</v>
      </c>
      <c r="N3216" s="49"/>
      <c r="O3216" s="50" t="s">
        <v>2469</v>
      </c>
      <c r="P3216" s="50" t="s">
        <v>2460</v>
      </c>
    </row>
    <row r="3217" spans="1:16" ht="13.5" thickBot="1" x14ac:dyDescent="0.25">
      <c r="A3217" s="15" t="str">
        <f t="shared" si="300"/>
        <v> MVS 9.163 </v>
      </c>
      <c r="B3217" s="21" t="str">
        <f t="shared" si="301"/>
        <v>I</v>
      </c>
      <c r="C3217" s="15">
        <f t="shared" si="302"/>
        <v>44829.428999999996</v>
      </c>
      <c r="D3217" s="19" t="str">
        <f t="shared" si="303"/>
        <v>vis</v>
      </c>
      <c r="E3217" s="47" t="e">
        <f>VLOOKUP(C3217,Active!C$21:E$693,3,FALSE)</f>
        <v>#N/A</v>
      </c>
      <c r="F3217" s="21" t="s">
        <v>9287</v>
      </c>
      <c r="G3217" s="19" t="str">
        <f t="shared" si="304"/>
        <v>44829.429</v>
      </c>
      <c r="H3217" s="15">
        <f t="shared" si="305"/>
        <v>1363</v>
      </c>
      <c r="I3217" s="48" t="s">
        <v>2731</v>
      </c>
      <c r="J3217" s="49" t="s">
        <v>2732</v>
      </c>
      <c r="K3217" s="48">
        <v>1363</v>
      </c>
      <c r="L3217" s="48" t="s">
        <v>10615</v>
      </c>
      <c r="M3217" s="49" t="s">
        <v>9369</v>
      </c>
      <c r="N3217" s="49"/>
      <c r="O3217" s="50" t="s">
        <v>1866</v>
      </c>
      <c r="P3217" s="50" t="s">
        <v>2673</v>
      </c>
    </row>
    <row r="3218" spans="1:16" ht="13.5" thickBot="1" x14ac:dyDescent="0.25">
      <c r="A3218" s="15" t="str">
        <f t="shared" si="300"/>
        <v> BRNO 26 </v>
      </c>
      <c r="B3218" s="21" t="str">
        <f t="shared" si="301"/>
        <v>I</v>
      </c>
      <c r="C3218" s="15">
        <f t="shared" si="302"/>
        <v>44829.434000000001</v>
      </c>
      <c r="D3218" s="19" t="str">
        <f t="shared" si="303"/>
        <v>vis</v>
      </c>
      <c r="E3218" s="47" t="e">
        <f>VLOOKUP(C3218,Active!C$21:E$693,3,FALSE)</f>
        <v>#N/A</v>
      </c>
      <c r="F3218" s="21" t="s">
        <v>9287</v>
      </c>
      <c r="G3218" s="19" t="str">
        <f t="shared" si="304"/>
        <v>44829.434</v>
      </c>
      <c r="H3218" s="15">
        <f t="shared" si="305"/>
        <v>1363</v>
      </c>
      <c r="I3218" s="48" t="s">
        <v>2733</v>
      </c>
      <c r="J3218" s="49" t="s">
        <v>2734</v>
      </c>
      <c r="K3218" s="48">
        <v>1363</v>
      </c>
      <c r="L3218" s="48" t="s">
        <v>10775</v>
      </c>
      <c r="M3218" s="49" t="s">
        <v>9369</v>
      </c>
      <c r="N3218" s="49"/>
      <c r="O3218" s="50" t="s">
        <v>2735</v>
      </c>
      <c r="P3218" s="50" t="s">
        <v>2698</v>
      </c>
    </row>
    <row r="3219" spans="1:16" ht="13.5" thickBot="1" x14ac:dyDescent="0.25">
      <c r="A3219" s="15" t="str">
        <f t="shared" si="300"/>
        <v>IBVS 2545 </v>
      </c>
      <c r="B3219" s="21" t="str">
        <f t="shared" si="301"/>
        <v>I</v>
      </c>
      <c r="C3219" s="15">
        <f t="shared" si="302"/>
        <v>44831.816899999998</v>
      </c>
      <c r="D3219" s="19" t="str">
        <f t="shared" si="303"/>
        <v>vis</v>
      </c>
      <c r="E3219" s="47" t="e">
        <f>VLOOKUP(C3219,Active!C$21:E$693,3,FALSE)</f>
        <v>#N/A</v>
      </c>
      <c r="F3219" s="21" t="s">
        <v>9287</v>
      </c>
      <c r="G3219" s="19" t="str">
        <f t="shared" si="304"/>
        <v>44831.8169</v>
      </c>
      <c r="H3219" s="15">
        <f t="shared" si="305"/>
        <v>1365</v>
      </c>
      <c r="I3219" s="48" t="s">
        <v>2736</v>
      </c>
      <c r="J3219" s="49" t="s">
        <v>6110</v>
      </c>
      <c r="K3219" s="48">
        <v>1365</v>
      </c>
      <c r="L3219" s="48" t="s">
        <v>6111</v>
      </c>
      <c r="M3219" s="49" t="s">
        <v>10601</v>
      </c>
      <c r="N3219" s="49" t="s">
        <v>10602</v>
      </c>
      <c r="O3219" s="50" t="s">
        <v>6112</v>
      </c>
      <c r="P3219" s="51" t="s">
        <v>2555</v>
      </c>
    </row>
    <row r="3220" spans="1:16" ht="13.5" thickBot="1" x14ac:dyDescent="0.25">
      <c r="A3220" s="15" t="str">
        <f t="shared" si="300"/>
        <v> BBS 56 </v>
      </c>
      <c r="B3220" s="21" t="str">
        <f t="shared" si="301"/>
        <v>I</v>
      </c>
      <c r="C3220" s="15">
        <f t="shared" si="302"/>
        <v>44835.4</v>
      </c>
      <c r="D3220" s="19" t="str">
        <f t="shared" si="303"/>
        <v>vis</v>
      </c>
      <c r="E3220" s="47" t="e">
        <f>VLOOKUP(C3220,Active!C$21:E$693,3,FALSE)</f>
        <v>#N/A</v>
      </c>
      <c r="F3220" s="21" t="s">
        <v>9287</v>
      </c>
      <c r="G3220" s="19" t="str">
        <f t="shared" si="304"/>
        <v>44835.400</v>
      </c>
      <c r="H3220" s="15">
        <f t="shared" si="305"/>
        <v>1368</v>
      </c>
      <c r="I3220" s="48" t="s">
        <v>6113</v>
      </c>
      <c r="J3220" s="49" t="s">
        <v>6114</v>
      </c>
      <c r="K3220" s="48">
        <v>1368</v>
      </c>
      <c r="L3220" s="48" t="s">
        <v>10625</v>
      </c>
      <c r="M3220" s="49" t="s">
        <v>9369</v>
      </c>
      <c r="N3220" s="49"/>
      <c r="O3220" s="50" t="s">
        <v>2469</v>
      </c>
      <c r="P3220" s="50" t="s">
        <v>2460</v>
      </c>
    </row>
    <row r="3221" spans="1:16" ht="13.5" thickBot="1" x14ac:dyDescent="0.25">
      <c r="A3221" s="15" t="str">
        <f t="shared" si="300"/>
        <v> BBS 56 </v>
      </c>
      <c r="B3221" s="21" t="str">
        <f t="shared" si="301"/>
        <v>I</v>
      </c>
      <c r="C3221" s="15">
        <f t="shared" si="302"/>
        <v>44835.402999999998</v>
      </c>
      <c r="D3221" s="19" t="str">
        <f t="shared" si="303"/>
        <v>vis</v>
      </c>
      <c r="E3221" s="47" t="e">
        <f>VLOOKUP(C3221,Active!C$21:E$693,3,FALSE)</f>
        <v>#N/A</v>
      </c>
      <c r="F3221" s="21" t="s">
        <v>9287</v>
      </c>
      <c r="G3221" s="19" t="str">
        <f t="shared" si="304"/>
        <v>44835.403</v>
      </c>
      <c r="H3221" s="15">
        <f t="shared" si="305"/>
        <v>1368</v>
      </c>
      <c r="I3221" s="48" t="s">
        <v>6115</v>
      </c>
      <c r="J3221" s="49" t="s">
        <v>6116</v>
      </c>
      <c r="K3221" s="48">
        <v>1368</v>
      </c>
      <c r="L3221" s="48" t="s">
        <v>10639</v>
      </c>
      <c r="M3221" s="49" t="s">
        <v>9369</v>
      </c>
      <c r="N3221" s="49"/>
      <c r="O3221" s="50" t="s">
        <v>2573</v>
      </c>
      <c r="P3221" s="50" t="s">
        <v>2460</v>
      </c>
    </row>
    <row r="3222" spans="1:16" ht="13.5" thickBot="1" x14ac:dyDescent="0.25">
      <c r="A3222" s="15" t="str">
        <f t="shared" si="300"/>
        <v> BBS 56 </v>
      </c>
      <c r="B3222" s="21" t="str">
        <f t="shared" si="301"/>
        <v>I</v>
      </c>
      <c r="C3222" s="15">
        <f t="shared" si="302"/>
        <v>44835.404999999999</v>
      </c>
      <c r="D3222" s="19" t="str">
        <f t="shared" si="303"/>
        <v>vis</v>
      </c>
      <c r="E3222" s="47" t="e">
        <f>VLOOKUP(C3222,Active!C$21:E$693,3,FALSE)</f>
        <v>#N/A</v>
      </c>
      <c r="F3222" s="21" t="s">
        <v>9287</v>
      </c>
      <c r="G3222" s="19" t="str">
        <f t="shared" si="304"/>
        <v>44835.405</v>
      </c>
      <c r="H3222" s="15">
        <f t="shared" si="305"/>
        <v>1368</v>
      </c>
      <c r="I3222" s="48" t="s">
        <v>6117</v>
      </c>
      <c r="J3222" s="49" t="s">
        <v>6118</v>
      </c>
      <c r="K3222" s="48">
        <v>1368</v>
      </c>
      <c r="L3222" s="48" t="s">
        <v>10615</v>
      </c>
      <c r="M3222" s="49" t="s">
        <v>9369</v>
      </c>
      <c r="N3222" s="49"/>
      <c r="O3222" s="50" t="s">
        <v>7818</v>
      </c>
      <c r="P3222" s="50" t="s">
        <v>2460</v>
      </c>
    </row>
    <row r="3223" spans="1:16" ht="13.5" thickBot="1" x14ac:dyDescent="0.25">
      <c r="A3223" s="15" t="str">
        <f t="shared" si="300"/>
        <v> BBS 56 </v>
      </c>
      <c r="B3223" s="21" t="str">
        <f t="shared" si="301"/>
        <v>I</v>
      </c>
      <c r="C3223" s="15">
        <f t="shared" si="302"/>
        <v>44835.408000000003</v>
      </c>
      <c r="D3223" s="19" t="str">
        <f t="shared" si="303"/>
        <v>vis</v>
      </c>
      <c r="E3223" s="47" t="e">
        <f>VLOOKUP(C3223,Active!C$21:E$693,3,FALSE)</f>
        <v>#N/A</v>
      </c>
      <c r="F3223" s="21" t="s">
        <v>9287</v>
      </c>
      <c r="G3223" s="19" t="str">
        <f t="shared" si="304"/>
        <v>44835.408</v>
      </c>
      <c r="H3223" s="15">
        <f t="shared" si="305"/>
        <v>1368</v>
      </c>
      <c r="I3223" s="48" t="s">
        <v>6119</v>
      </c>
      <c r="J3223" s="49" t="s">
        <v>6120</v>
      </c>
      <c r="K3223" s="48">
        <v>1368</v>
      </c>
      <c r="L3223" s="48" t="s">
        <v>10742</v>
      </c>
      <c r="M3223" s="49" t="s">
        <v>9369</v>
      </c>
      <c r="N3223" s="49"/>
      <c r="O3223" s="50" t="s">
        <v>1880</v>
      </c>
      <c r="P3223" s="50" t="s">
        <v>2460</v>
      </c>
    </row>
    <row r="3224" spans="1:16" ht="13.5" thickBot="1" x14ac:dyDescent="0.25">
      <c r="A3224" s="15" t="str">
        <f t="shared" si="300"/>
        <v> MVS 9.163 </v>
      </c>
      <c r="B3224" s="21" t="str">
        <f t="shared" si="301"/>
        <v>I</v>
      </c>
      <c r="C3224" s="15">
        <f t="shared" si="302"/>
        <v>44847.362000000001</v>
      </c>
      <c r="D3224" s="19" t="str">
        <f t="shared" si="303"/>
        <v>vis</v>
      </c>
      <c r="E3224" s="47" t="e">
        <f>VLOOKUP(C3224,Active!C$21:E$693,3,FALSE)</f>
        <v>#N/A</v>
      </c>
      <c r="F3224" s="21" t="s">
        <v>9287</v>
      </c>
      <c r="G3224" s="19" t="str">
        <f t="shared" si="304"/>
        <v>44847.362</v>
      </c>
      <c r="H3224" s="15">
        <f t="shared" si="305"/>
        <v>1378</v>
      </c>
      <c r="I3224" s="48" t="s">
        <v>6121</v>
      </c>
      <c r="J3224" s="49" t="s">
        <v>6122</v>
      </c>
      <c r="K3224" s="48">
        <v>1378</v>
      </c>
      <c r="L3224" s="48" t="s">
        <v>10688</v>
      </c>
      <c r="M3224" s="49" t="s">
        <v>9369</v>
      </c>
      <c r="N3224" s="49"/>
      <c r="O3224" s="50" t="s">
        <v>1866</v>
      </c>
      <c r="P3224" s="50" t="s">
        <v>2673</v>
      </c>
    </row>
    <row r="3225" spans="1:16" ht="13.5" thickBot="1" x14ac:dyDescent="0.25">
      <c r="A3225" s="15" t="str">
        <f t="shared" si="300"/>
        <v> MVS 9.163 </v>
      </c>
      <c r="B3225" s="21" t="str">
        <f t="shared" si="301"/>
        <v>I</v>
      </c>
      <c r="C3225" s="15">
        <f t="shared" si="302"/>
        <v>44847.362999999998</v>
      </c>
      <c r="D3225" s="19" t="str">
        <f t="shared" si="303"/>
        <v>vis</v>
      </c>
      <c r="E3225" s="47" t="e">
        <f>VLOOKUP(C3225,Active!C$21:E$693,3,FALSE)</f>
        <v>#N/A</v>
      </c>
      <c r="F3225" s="21" t="s">
        <v>9287</v>
      </c>
      <c r="G3225" s="19" t="str">
        <f t="shared" si="304"/>
        <v>44847.363</v>
      </c>
      <c r="H3225" s="15">
        <f t="shared" si="305"/>
        <v>1378</v>
      </c>
      <c r="I3225" s="48" t="s">
        <v>6123</v>
      </c>
      <c r="J3225" s="49" t="s">
        <v>6124</v>
      </c>
      <c r="K3225" s="48">
        <v>1378</v>
      </c>
      <c r="L3225" s="48" t="s">
        <v>10775</v>
      </c>
      <c r="M3225" s="49" t="s">
        <v>9369</v>
      </c>
      <c r="N3225" s="49"/>
      <c r="O3225" s="50" t="s">
        <v>5743</v>
      </c>
      <c r="P3225" s="50" t="s">
        <v>2673</v>
      </c>
    </row>
    <row r="3226" spans="1:16" ht="13.5" thickBot="1" x14ac:dyDescent="0.25">
      <c r="A3226" s="15" t="str">
        <f t="shared" si="300"/>
        <v> BBS 58 </v>
      </c>
      <c r="B3226" s="21" t="str">
        <f t="shared" si="301"/>
        <v>I</v>
      </c>
      <c r="C3226" s="15">
        <f t="shared" si="302"/>
        <v>44853.332999999999</v>
      </c>
      <c r="D3226" s="19" t="str">
        <f t="shared" si="303"/>
        <v>vis</v>
      </c>
      <c r="E3226" s="47" t="e">
        <f>VLOOKUP(C3226,Active!C$21:E$693,3,FALSE)</f>
        <v>#N/A</v>
      </c>
      <c r="F3226" s="21" t="s">
        <v>9287</v>
      </c>
      <c r="G3226" s="19" t="str">
        <f t="shared" si="304"/>
        <v>44853.333</v>
      </c>
      <c r="H3226" s="15">
        <f t="shared" si="305"/>
        <v>1383</v>
      </c>
      <c r="I3226" s="48" t="s">
        <v>6125</v>
      </c>
      <c r="J3226" s="49" t="s">
        <v>6126</v>
      </c>
      <c r="K3226" s="48">
        <v>1383</v>
      </c>
      <c r="L3226" s="48" t="s">
        <v>10817</v>
      </c>
      <c r="M3226" s="49" t="s">
        <v>9369</v>
      </c>
      <c r="N3226" s="49"/>
      <c r="O3226" s="50" t="s">
        <v>1880</v>
      </c>
      <c r="P3226" s="50" t="s">
        <v>2690</v>
      </c>
    </row>
    <row r="3227" spans="1:16" ht="13.5" thickBot="1" x14ac:dyDescent="0.25">
      <c r="A3227" s="15" t="str">
        <f t="shared" si="300"/>
        <v> BBS 58 </v>
      </c>
      <c r="B3227" s="21" t="str">
        <f t="shared" si="301"/>
        <v>I</v>
      </c>
      <c r="C3227" s="15">
        <f t="shared" si="302"/>
        <v>44853.334000000003</v>
      </c>
      <c r="D3227" s="19" t="str">
        <f t="shared" si="303"/>
        <v>vis</v>
      </c>
      <c r="E3227" s="47" t="e">
        <f>VLOOKUP(C3227,Active!C$21:E$693,3,FALSE)</f>
        <v>#N/A</v>
      </c>
      <c r="F3227" s="21" t="s">
        <v>9287</v>
      </c>
      <c r="G3227" s="19" t="str">
        <f t="shared" si="304"/>
        <v>44853.334</v>
      </c>
      <c r="H3227" s="15">
        <f t="shared" si="305"/>
        <v>1383</v>
      </c>
      <c r="I3227" s="48" t="s">
        <v>6127</v>
      </c>
      <c r="J3227" s="49" t="s">
        <v>6128</v>
      </c>
      <c r="K3227" s="48">
        <v>1383</v>
      </c>
      <c r="L3227" s="48" t="s">
        <v>10615</v>
      </c>
      <c r="M3227" s="49" t="s">
        <v>9369</v>
      </c>
      <c r="N3227" s="49"/>
      <c r="O3227" s="50" t="s">
        <v>6129</v>
      </c>
      <c r="P3227" s="50" t="s">
        <v>2690</v>
      </c>
    </row>
    <row r="3228" spans="1:16" ht="13.5" thickBot="1" x14ac:dyDescent="0.25">
      <c r="A3228" s="15" t="str">
        <f t="shared" si="300"/>
        <v> BBS 58 </v>
      </c>
      <c r="B3228" s="21" t="str">
        <f t="shared" si="301"/>
        <v>I</v>
      </c>
      <c r="C3228" s="15">
        <f t="shared" si="302"/>
        <v>44853.334999999999</v>
      </c>
      <c r="D3228" s="19" t="str">
        <f t="shared" si="303"/>
        <v>vis</v>
      </c>
      <c r="E3228" s="47" t="e">
        <f>VLOOKUP(C3228,Active!C$21:E$693,3,FALSE)</f>
        <v>#N/A</v>
      </c>
      <c r="F3228" s="21" t="s">
        <v>9287</v>
      </c>
      <c r="G3228" s="19" t="str">
        <f t="shared" si="304"/>
        <v>44853.335</v>
      </c>
      <c r="H3228" s="15">
        <f t="shared" si="305"/>
        <v>1383</v>
      </c>
      <c r="I3228" s="48" t="s">
        <v>6130</v>
      </c>
      <c r="J3228" s="49" t="s">
        <v>6131</v>
      </c>
      <c r="K3228" s="48">
        <v>1383</v>
      </c>
      <c r="L3228" s="48" t="s">
        <v>10685</v>
      </c>
      <c r="M3228" s="49" t="s">
        <v>9369</v>
      </c>
      <c r="N3228" s="49"/>
      <c r="O3228" s="50" t="s">
        <v>6132</v>
      </c>
      <c r="P3228" s="50" t="s">
        <v>2690</v>
      </c>
    </row>
    <row r="3229" spans="1:16" ht="13.5" thickBot="1" x14ac:dyDescent="0.25">
      <c r="A3229" s="15" t="str">
        <f t="shared" si="300"/>
        <v> BBS 58 </v>
      </c>
      <c r="B3229" s="21" t="str">
        <f t="shared" si="301"/>
        <v>I</v>
      </c>
      <c r="C3229" s="15">
        <f t="shared" si="302"/>
        <v>44853.341</v>
      </c>
      <c r="D3229" s="19" t="str">
        <f t="shared" si="303"/>
        <v>vis</v>
      </c>
      <c r="E3229" s="47" t="e">
        <f>VLOOKUP(C3229,Active!C$21:E$693,3,FALSE)</f>
        <v>#N/A</v>
      </c>
      <c r="F3229" s="21" t="s">
        <v>9287</v>
      </c>
      <c r="G3229" s="19" t="str">
        <f t="shared" si="304"/>
        <v>44853.341</v>
      </c>
      <c r="H3229" s="15">
        <f t="shared" si="305"/>
        <v>1383</v>
      </c>
      <c r="I3229" s="48" t="s">
        <v>6133</v>
      </c>
      <c r="J3229" s="49" t="s">
        <v>6134</v>
      </c>
      <c r="K3229" s="48">
        <v>1383</v>
      </c>
      <c r="L3229" s="48" t="s">
        <v>10699</v>
      </c>
      <c r="M3229" s="49" t="s">
        <v>9369</v>
      </c>
      <c r="N3229" s="49"/>
      <c r="O3229" s="50" t="s">
        <v>6135</v>
      </c>
      <c r="P3229" s="50" t="s">
        <v>2690</v>
      </c>
    </row>
    <row r="3230" spans="1:16" ht="13.5" thickBot="1" x14ac:dyDescent="0.25">
      <c r="A3230" s="15" t="str">
        <f t="shared" si="300"/>
        <v> BBS 58 </v>
      </c>
      <c r="B3230" s="21" t="str">
        <f t="shared" si="301"/>
        <v>I</v>
      </c>
      <c r="C3230" s="15">
        <f t="shared" si="302"/>
        <v>44853.345999999998</v>
      </c>
      <c r="D3230" s="19" t="str">
        <f t="shared" si="303"/>
        <v>vis</v>
      </c>
      <c r="E3230" s="47" t="e">
        <f>VLOOKUP(C3230,Active!C$21:E$693,3,FALSE)</f>
        <v>#N/A</v>
      </c>
      <c r="F3230" s="21" t="s">
        <v>9287</v>
      </c>
      <c r="G3230" s="19" t="str">
        <f t="shared" si="304"/>
        <v>44853.346</v>
      </c>
      <c r="H3230" s="15">
        <f t="shared" si="305"/>
        <v>1383</v>
      </c>
      <c r="I3230" s="48" t="s">
        <v>6136</v>
      </c>
      <c r="J3230" s="49" t="s">
        <v>6137</v>
      </c>
      <c r="K3230" s="48">
        <v>1383</v>
      </c>
      <c r="L3230" s="48" t="s">
        <v>10846</v>
      </c>
      <c r="M3230" s="49" t="s">
        <v>9369</v>
      </c>
      <c r="N3230" s="49"/>
      <c r="O3230" s="50" t="s">
        <v>2580</v>
      </c>
      <c r="P3230" s="50" t="s">
        <v>2690</v>
      </c>
    </row>
    <row r="3231" spans="1:16" ht="13.5" thickBot="1" x14ac:dyDescent="0.25">
      <c r="A3231" s="15" t="str">
        <f t="shared" si="300"/>
        <v> BRNO 26 </v>
      </c>
      <c r="B3231" s="21" t="str">
        <f t="shared" si="301"/>
        <v>I</v>
      </c>
      <c r="C3231" s="15">
        <f t="shared" si="302"/>
        <v>44854.529000000002</v>
      </c>
      <c r="D3231" s="19" t="str">
        <f t="shared" si="303"/>
        <v>vis</v>
      </c>
      <c r="E3231" s="47" t="e">
        <f>VLOOKUP(C3231,Active!C$21:E$693,3,FALSE)</f>
        <v>#N/A</v>
      </c>
      <c r="F3231" s="21" t="s">
        <v>9287</v>
      </c>
      <c r="G3231" s="19" t="str">
        <f t="shared" si="304"/>
        <v>44854.529</v>
      </c>
      <c r="H3231" s="15">
        <f t="shared" si="305"/>
        <v>1384</v>
      </c>
      <c r="I3231" s="48" t="s">
        <v>6138</v>
      </c>
      <c r="J3231" s="49" t="s">
        <v>6139</v>
      </c>
      <c r="K3231" s="48">
        <v>1384</v>
      </c>
      <c r="L3231" s="48" t="s">
        <v>10615</v>
      </c>
      <c r="M3231" s="49" t="s">
        <v>9369</v>
      </c>
      <c r="N3231" s="49"/>
      <c r="O3231" s="50" t="s">
        <v>2720</v>
      </c>
      <c r="P3231" s="50" t="s">
        <v>2698</v>
      </c>
    </row>
    <row r="3232" spans="1:16" ht="13.5" thickBot="1" x14ac:dyDescent="0.25">
      <c r="A3232" s="15" t="str">
        <f t="shared" si="300"/>
        <v> BRNO 26 </v>
      </c>
      <c r="B3232" s="21" t="str">
        <f t="shared" si="301"/>
        <v>I</v>
      </c>
      <c r="C3232" s="15">
        <f t="shared" si="302"/>
        <v>44854.529000000002</v>
      </c>
      <c r="D3232" s="19" t="str">
        <f t="shared" si="303"/>
        <v>vis</v>
      </c>
      <c r="E3232" s="47" t="e">
        <f>VLOOKUP(C3232,Active!C$21:E$693,3,FALSE)</f>
        <v>#N/A</v>
      </c>
      <c r="F3232" s="21" t="s">
        <v>9287</v>
      </c>
      <c r="G3232" s="19" t="str">
        <f t="shared" si="304"/>
        <v>44854.529</v>
      </c>
      <c r="H3232" s="15">
        <f t="shared" si="305"/>
        <v>1384</v>
      </c>
      <c r="I3232" s="48" t="s">
        <v>6138</v>
      </c>
      <c r="J3232" s="49" t="s">
        <v>6139</v>
      </c>
      <c r="K3232" s="48">
        <v>1384</v>
      </c>
      <c r="L3232" s="48" t="s">
        <v>10615</v>
      </c>
      <c r="M3232" s="49" t="s">
        <v>9369</v>
      </c>
      <c r="N3232" s="49"/>
      <c r="O3232" s="50" t="s">
        <v>5720</v>
      </c>
      <c r="P3232" s="50" t="s">
        <v>2698</v>
      </c>
    </row>
    <row r="3233" spans="1:16" ht="13.5" thickBot="1" x14ac:dyDescent="0.25">
      <c r="A3233" s="15" t="str">
        <f t="shared" si="300"/>
        <v>IBVS 2086 </v>
      </c>
      <c r="B3233" s="21" t="str">
        <f t="shared" si="301"/>
        <v>I</v>
      </c>
      <c r="C3233" s="15">
        <f t="shared" si="302"/>
        <v>44855.722000000002</v>
      </c>
      <c r="D3233" s="19" t="str">
        <f t="shared" si="303"/>
        <v>vis</v>
      </c>
      <c r="E3233" s="47" t="e">
        <f>VLOOKUP(C3233,Active!C$21:E$693,3,FALSE)</f>
        <v>#N/A</v>
      </c>
      <c r="F3233" s="21" t="s">
        <v>9287</v>
      </c>
      <c r="G3233" s="19" t="str">
        <f t="shared" si="304"/>
        <v>44855.7220</v>
      </c>
      <c r="H3233" s="15">
        <f t="shared" si="305"/>
        <v>1385</v>
      </c>
      <c r="I3233" s="48" t="s">
        <v>6140</v>
      </c>
      <c r="J3233" s="49" t="s">
        <v>6141</v>
      </c>
      <c r="K3233" s="48">
        <v>1385</v>
      </c>
      <c r="L3233" s="48" t="s">
        <v>8455</v>
      </c>
      <c r="M3233" s="49" t="s">
        <v>10601</v>
      </c>
      <c r="N3233" s="49" t="s">
        <v>10602</v>
      </c>
      <c r="O3233" s="50" t="s">
        <v>3603</v>
      </c>
      <c r="P3233" s="51" t="s">
        <v>2695</v>
      </c>
    </row>
    <row r="3234" spans="1:16" ht="13.5" thickBot="1" x14ac:dyDescent="0.25">
      <c r="A3234" s="15" t="str">
        <f t="shared" si="300"/>
        <v>BAVM 39 </v>
      </c>
      <c r="B3234" s="21" t="str">
        <f t="shared" si="301"/>
        <v>I</v>
      </c>
      <c r="C3234" s="15">
        <f t="shared" si="302"/>
        <v>44872.457000000002</v>
      </c>
      <c r="D3234" s="19" t="str">
        <f t="shared" si="303"/>
        <v>vis</v>
      </c>
      <c r="E3234" s="47" t="e">
        <f>VLOOKUP(C3234,Active!C$21:E$693,3,FALSE)</f>
        <v>#N/A</v>
      </c>
      <c r="F3234" s="21" t="s">
        <v>9287</v>
      </c>
      <c r="G3234" s="19" t="str">
        <f t="shared" si="304"/>
        <v>44872.457</v>
      </c>
      <c r="H3234" s="15">
        <f t="shared" si="305"/>
        <v>1399</v>
      </c>
      <c r="I3234" s="48" t="s">
        <v>6142</v>
      </c>
      <c r="J3234" s="49" t="s">
        <v>6143</v>
      </c>
      <c r="K3234" s="48">
        <v>1399</v>
      </c>
      <c r="L3234" s="48" t="s">
        <v>10817</v>
      </c>
      <c r="M3234" s="49" t="s">
        <v>9369</v>
      </c>
      <c r="N3234" s="49"/>
      <c r="O3234" s="50" t="s">
        <v>8131</v>
      </c>
      <c r="P3234" s="51" t="s">
        <v>6144</v>
      </c>
    </row>
    <row r="3235" spans="1:16" ht="13.5" thickBot="1" x14ac:dyDescent="0.25">
      <c r="A3235" s="15" t="str">
        <f t="shared" si="300"/>
        <v> BBS 61 </v>
      </c>
      <c r="B3235" s="21" t="str">
        <f t="shared" si="301"/>
        <v>I</v>
      </c>
      <c r="C3235" s="15">
        <f t="shared" si="302"/>
        <v>44878.43</v>
      </c>
      <c r="D3235" s="19" t="str">
        <f t="shared" si="303"/>
        <v>vis</v>
      </c>
      <c r="E3235" s="47" t="e">
        <f>VLOOKUP(C3235,Active!C$21:E$693,3,FALSE)</f>
        <v>#N/A</v>
      </c>
      <c r="F3235" s="21" t="s">
        <v>9287</v>
      </c>
      <c r="G3235" s="19" t="str">
        <f t="shared" si="304"/>
        <v>44878.430</v>
      </c>
      <c r="H3235" s="15">
        <f t="shared" si="305"/>
        <v>1404</v>
      </c>
      <c r="I3235" s="48" t="s">
        <v>6145</v>
      </c>
      <c r="J3235" s="49" t="s">
        <v>6146</v>
      </c>
      <c r="K3235" s="48">
        <v>1404</v>
      </c>
      <c r="L3235" s="48" t="s">
        <v>9288</v>
      </c>
      <c r="M3235" s="49" t="s">
        <v>9369</v>
      </c>
      <c r="N3235" s="49"/>
      <c r="O3235" s="50" t="s">
        <v>2469</v>
      </c>
      <c r="P3235" s="50" t="s">
        <v>6147</v>
      </c>
    </row>
    <row r="3236" spans="1:16" ht="13.5" thickBot="1" x14ac:dyDescent="0.25">
      <c r="A3236" s="15" t="str">
        <f t="shared" si="300"/>
        <v>BAVM 34 </v>
      </c>
      <c r="B3236" s="21" t="str">
        <f t="shared" si="301"/>
        <v>I</v>
      </c>
      <c r="C3236" s="15">
        <f t="shared" si="302"/>
        <v>44884.4113</v>
      </c>
      <c r="D3236" s="19" t="str">
        <f t="shared" si="303"/>
        <v>vis</v>
      </c>
      <c r="E3236" s="47" t="e">
        <f>VLOOKUP(C3236,Active!C$21:E$693,3,FALSE)</f>
        <v>#N/A</v>
      </c>
      <c r="F3236" s="21" t="s">
        <v>9287</v>
      </c>
      <c r="G3236" s="19" t="str">
        <f t="shared" si="304"/>
        <v>44884.4113</v>
      </c>
      <c r="H3236" s="15">
        <f t="shared" si="305"/>
        <v>1409</v>
      </c>
      <c r="I3236" s="48" t="s">
        <v>6148</v>
      </c>
      <c r="J3236" s="49" t="s">
        <v>6149</v>
      </c>
      <c r="K3236" s="48">
        <v>1409</v>
      </c>
      <c r="L3236" s="48" t="s">
        <v>7694</v>
      </c>
      <c r="M3236" s="49" t="s">
        <v>10601</v>
      </c>
      <c r="N3236" s="49" t="s">
        <v>6150</v>
      </c>
      <c r="O3236" s="50" t="s">
        <v>11426</v>
      </c>
      <c r="P3236" s="51" t="s">
        <v>6151</v>
      </c>
    </row>
    <row r="3237" spans="1:16" ht="13.5" thickBot="1" x14ac:dyDescent="0.25">
      <c r="A3237" s="15" t="str">
        <f t="shared" si="300"/>
        <v> VSSC 59.16 </v>
      </c>
      <c r="B3237" s="21" t="str">
        <f t="shared" si="301"/>
        <v>I</v>
      </c>
      <c r="C3237" s="15">
        <f t="shared" si="302"/>
        <v>44890.389000000003</v>
      </c>
      <c r="D3237" s="19" t="str">
        <f t="shared" si="303"/>
        <v>vis</v>
      </c>
      <c r="E3237" s="47" t="e">
        <f>VLOOKUP(C3237,Active!C$21:E$693,3,FALSE)</f>
        <v>#N/A</v>
      </c>
      <c r="F3237" s="21" t="s">
        <v>9287</v>
      </c>
      <c r="G3237" s="19" t="str">
        <f t="shared" si="304"/>
        <v>44890.389</v>
      </c>
      <c r="H3237" s="15">
        <f t="shared" si="305"/>
        <v>1414</v>
      </c>
      <c r="I3237" s="48" t="s">
        <v>6152</v>
      </c>
      <c r="J3237" s="49" t="s">
        <v>6153</v>
      </c>
      <c r="K3237" s="48">
        <v>1414</v>
      </c>
      <c r="L3237" s="48" t="s">
        <v>10734</v>
      </c>
      <c r="M3237" s="49" t="s">
        <v>9369</v>
      </c>
      <c r="N3237" s="49"/>
      <c r="O3237" s="50" t="s">
        <v>7145</v>
      </c>
      <c r="P3237" s="50" t="s">
        <v>5760</v>
      </c>
    </row>
    <row r="3238" spans="1:16" ht="13.5" thickBot="1" x14ac:dyDescent="0.25">
      <c r="A3238" s="15" t="str">
        <f t="shared" si="300"/>
        <v> BBS 57 </v>
      </c>
      <c r="B3238" s="21" t="str">
        <f t="shared" si="301"/>
        <v>I</v>
      </c>
      <c r="C3238" s="15">
        <f t="shared" si="302"/>
        <v>44902.338000000003</v>
      </c>
      <c r="D3238" s="19" t="str">
        <f t="shared" si="303"/>
        <v>vis</v>
      </c>
      <c r="E3238" s="47" t="e">
        <f>VLOOKUP(C3238,Active!C$21:E$693,3,FALSE)</f>
        <v>#N/A</v>
      </c>
      <c r="F3238" s="21" t="s">
        <v>9287</v>
      </c>
      <c r="G3238" s="19" t="str">
        <f t="shared" si="304"/>
        <v>44902.338</v>
      </c>
      <c r="H3238" s="15">
        <f t="shared" si="305"/>
        <v>1424</v>
      </c>
      <c r="I3238" s="48" t="s">
        <v>6154</v>
      </c>
      <c r="J3238" s="49" t="s">
        <v>6155</v>
      </c>
      <c r="K3238" s="48">
        <v>1424</v>
      </c>
      <c r="L3238" s="48" t="s">
        <v>10634</v>
      </c>
      <c r="M3238" s="49" t="s">
        <v>9369</v>
      </c>
      <c r="N3238" s="49"/>
      <c r="O3238" s="50" t="s">
        <v>5866</v>
      </c>
      <c r="P3238" s="50" t="s">
        <v>2621</v>
      </c>
    </row>
    <row r="3239" spans="1:16" ht="13.5" thickBot="1" x14ac:dyDescent="0.25">
      <c r="A3239" s="15" t="str">
        <f t="shared" si="300"/>
        <v> BBS 69 </v>
      </c>
      <c r="B3239" s="21" t="str">
        <f t="shared" si="301"/>
        <v>I</v>
      </c>
      <c r="C3239" s="15">
        <f t="shared" si="302"/>
        <v>44914.292999999998</v>
      </c>
      <c r="D3239" s="19" t="str">
        <f t="shared" si="303"/>
        <v>vis</v>
      </c>
      <c r="E3239" s="47" t="e">
        <f>VLOOKUP(C3239,Active!C$21:E$693,3,FALSE)</f>
        <v>#N/A</v>
      </c>
      <c r="F3239" s="21" t="s">
        <v>9287</v>
      </c>
      <c r="G3239" s="19" t="str">
        <f t="shared" si="304"/>
        <v>44914.293</v>
      </c>
      <c r="H3239" s="15">
        <f t="shared" si="305"/>
        <v>1434</v>
      </c>
      <c r="I3239" s="48" t="s">
        <v>6156</v>
      </c>
      <c r="J3239" s="49" t="s">
        <v>6157</v>
      </c>
      <c r="K3239" s="48">
        <v>1434</v>
      </c>
      <c r="L3239" s="48" t="s">
        <v>10734</v>
      </c>
      <c r="M3239" s="49" t="s">
        <v>9369</v>
      </c>
      <c r="N3239" s="49"/>
      <c r="O3239" s="50" t="s">
        <v>2660</v>
      </c>
      <c r="P3239" s="50" t="s">
        <v>2551</v>
      </c>
    </row>
    <row r="3240" spans="1:16" ht="13.5" thickBot="1" x14ac:dyDescent="0.25">
      <c r="A3240" s="15" t="str">
        <f t="shared" si="300"/>
        <v> AOEB 1 </v>
      </c>
      <c r="B3240" s="21" t="str">
        <f t="shared" si="301"/>
        <v>I</v>
      </c>
      <c r="C3240" s="15">
        <f t="shared" si="302"/>
        <v>44922.659</v>
      </c>
      <c r="D3240" s="19" t="str">
        <f t="shared" si="303"/>
        <v>vis</v>
      </c>
      <c r="E3240" s="47" t="e">
        <f>VLOOKUP(C3240,Active!C$21:E$693,3,FALSE)</f>
        <v>#N/A</v>
      </c>
      <c r="F3240" s="21" t="s">
        <v>9287</v>
      </c>
      <c r="G3240" s="19" t="str">
        <f t="shared" si="304"/>
        <v>44922.659</v>
      </c>
      <c r="H3240" s="15">
        <f t="shared" si="305"/>
        <v>1441</v>
      </c>
      <c r="I3240" s="48" t="s">
        <v>6158</v>
      </c>
      <c r="J3240" s="49" t="s">
        <v>6159</v>
      </c>
      <c r="K3240" s="48">
        <v>1441</v>
      </c>
      <c r="L3240" s="48" t="s">
        <v>10685</v>
      </c>
      <c r="M3240" s="49" t="s">
        <v>9369</v>
      </c>
      <c r="N3240" s="49"/>
      <c r="O3240" s="50" t="s">
        <v>11466</v>
      </c>
      <c r="P3240" s="50" t="s">
        <v>7439</v>
      </c>
    </row>
    <row r="3241" spans="1:16" ht="13.5" thickBot="1" x14ac:dyDescent="0.25">
      <c r="A3241" s="15" t="str">
        <f t="shared" si="300"/>
        <v> MVS 9.163 </v>
      </c>
      <c r="B3241" s="21" t="str">
        <f t="shared" si="301"/>
        <v>I</v>
      </c>
      <c r="C3241" s="15">
        <f t="shared" si="302"/>
        <v>44933.413</v>
      </c>
      <c r="D3241" s="19" t="str">
        <f t="shared" si="303"/>
        <v>vis</v>
      </c>
      <c r="E3241" s="47" t="e">
        <f>VLOOKUP(C3241,Active!C$21:E$693,3,FALSE)</f>
        <v>#N/A</v>
      </c>
      <c r="F3241" s="21" t="s">
        <v>9287</v>
      </c>
      <c r="G3241" s="19" t="str">
        <f t="shared" si="304"/>
        <v>44933.413</v>
      </c>
      <c r="H3241" s="15">
        <f t="shared" si="305"/>
        <v>1450</v>
      </c>
      <c r="I3241" s="48" t="s">
        <v>6160</v>
      </c>
      <c r="J3241" s="49" t="s">
        <v>6161</v>
      </c>
      <c r="K3241" s="48">
        <v>1450</v>
      </c>
      <c r="L3241" s="48" t="s">
        <v>10639</v>
      </c>
      <c r="M3241" s="49" t="s">
        <v>9369</v>
      </c>
      <c r="N3241" s="49"/>
      <c r="O3241" s="50" t="s">
        <v>1866</v>
      </c>
      <c r="P3241" s="50" t="s">
        <v>2673</v>
      </c>
    </row>
    <row r="3242" spans="1:16" ht="13.5" thickBot="1" x14ac:dyDescent="0.25">
      <c r="A3242" s="15" t="str">
        <f t="shared" si="300"/>
        <v> AOEB 1 </v>
      </c>
      <c r="B3242" s="21" t="str">
        <f t="shared" si="301"/>
        <v>I</v>
      </c>
      <c r="C3242" s="15">
        <f t="shared" si="302"/>
        <v>44953.733999999997</v>
      </c>
      <c r="D3242" s="19" t="str">
        <f t="shared" si="303"/>
        <v>vis</v>
      </c>
      <c r="E3242" s="47" t="e">
        <f>VLOOKUP(C3242,Active!C$21:E$693,3,FALSE)</f>
        <v>#N/A</v>
      </c>
      <c r="F3242" s="21" t="s">
        <v>9287</v>
      </c>
      <c r="G3242" s="19" t="str">
        <f t="shared" si="304"/>
        <v>44953.734</v>
      </c>
      <c r="H3242" s="15">
        <f t="shared" si="305"/>
        <v>1467</v>
      </c>
      <c r="I3242" s="48" t="s">
        <v>6162</v>
      </c>
      <c r="J3242" s="49" t="s">
        <v>6163</v>
      </c>
      <c r="K3242" s="48">
        <v>1467</v>
      </c>
      <c r="L3242" s="48" t="s">
        <v>10817</v>
      </c>
      <c r="M3242" s="49" t="s">
        <v>9369</v>
      </c>
      <c r="N3242" s="49"/>
      <c r="O3242" s="50" t="s">
        <v>11466</v>
      </c>
      <c r="P3242" s="50" t="s">
        <v>7439</v>
      </c>
    </row>
    <row r="3243" spans="1:16" ht="13.5" thickBot="1" x14ac:dyDescent="0.25">
      <c r="A3243" s="15" t="str">
        <f t="shared" si="300"/>
        <v> BBS 58 </v>
      </c>
      <c r="B3243" s="21" t="str">
        <f t="shared" si="301"/>
        <v>I</v>
      </c>
      <c r="C3243" s="15">
        <f t="shared" si="302"/>
        <v>44970.468999999997</v>
      </c>
      <c r="D3243" s="19" t="str">
        <f t="shared" si="303"/>
        <v>vis</v>
      </c>
      <c r="E3243" s="47" t="e">
        <f>VLOOKUP(C3243,Active!C$21:E$693,3,FALSE)</f>
        <v>#N/A</v>
      </c>
      <c r="F3243" s="21" t="s">
        <v>9287</v>
      </c>
      <c r="G3243" s="19" t="str">
        <f t="shared" si="304"/>
        <v>44970.469</v>
      </c>
      <c r="H3243" s="15">
        <f t="shared" si="305"/>
        <v>1481</v>
      </c>
      <c r="I3243" s="48" t="s">
        <v>6164</v>
      </c>
      <c r="J3243" s="49" t="s">
        <v>6165</v>
      </c>
      <c r="K3243" s="48">
        <v>1481</v>
      </c>
      <c r="L3243" s="48" t="s">
        <v>10685</v>
      </c>
      <c r="M3243" s="49" t="s">
        <v>9369</v>
      </c>
      <c r="N3243" s="49"/>
      <c r="O3243" s="50" t="s">
        <v>2503</v>
      </c>
      <c r="P3243" s="50" t="s">
        <v>2690</v>
      </c>
    </row>
    <row r="3244" spans="1:16" ht="13.5" thickBot="1" x14ac:dyDescent="0.25">
      <c r="A3244" s="15" t="str">
        <f t="shared" si="300"/>
        <v> BBS 60 </v>
      </c>
      <c r="B3244" s="21" t="str">
        <f t="shared" si="301"/>
        <v>I</v>
      </c>
      <c r="C3244" s="15">
        <f t="shared" si="302"/>
        <v>44982.423000000003</v>
      </c>
      <c r="D3244" s="19" t="str">
        <f t="shared" si="303"/>
        <v>vis</v>
      </c>
      <c r="E3244" s="47" t="e">
        <f>VLOOKUP(C3244,Active!C$21:E$693,3,FALSE)</f>
        <v>#N/A</v>
      </c>
      <c r="F3244" s="21" t="s">
        <v>9287</v>
      </c>
      <c r="G3244" s="19" t="str">
        <f t="shared" si="304"/>
        <v>44982.423</v>
      </c>
      <c r="H3244" s="15">
        <f t="shared" si="305"/>
        <v>1491</v>
      </c>
      <c r="I3244" s="48" t="s">
        <v>6166</v>
      </c>
      <c r="J3244" s="49" t="s">
        <v>6167</v>
      </c>
      <c r="K3244" s="48">
        <v>1491</v>
      </c>
      <c r="L3244" s="48" t="s">
        <v>10734</v>
      </c>
      <c r="M3244" s="49" t="s">
        <v>9369</v>
      </c>
      <c r="N3244" s="49"/>
      <c r="O3244" s="50" t="s">
        <v>6168</v>
      </c>
      <c r="P3244" s="50" t="s">
        <v>6169</v>
      </c>
    </row>
    <row r="3245" spans="1:16" ht="13.5" thickBot="1" x14ac:dyDescent="0.25">
      <c r="A3245" s="15" t="str">
        <f t="shared" si="300"/>
        <v> AC 1288.7 </v>
      </c>
      <c r="B3245" s="21" t="str">
        <f t="shared" si="301"/>
        <v>I</v>
      </c>
      <c r="C3245" s="15">
        <f t="shared" si="302"/>
        <v>44988.3943</v>
      </c>
      <c r="D3245" s="19" t="str">
        <f t="shared" si="303"/>
        <v>vis</v>
      </c>
      <c r="E3245" s="47" t="e">
        <f>VLOOKUP(C3245,Active!C$21:E$693,3,FALSE)</f>
        <v>#N/A</v>
      </c>
      <c r="F3245" s="21" t="s">
        <v>9287</v>
      </c>
      <c r="G3245" s="19" t="str">
        <f t="shared" si="304"/>
        <v>44988.3943</v>
      </c>
      <c r="H3245" s="15">
        <f t="shared" si="305"/>
        <v>1496</v>
      </c>
      <c r="I3245" s="48" t="s">
        <v>6170</v>
      </c>
      <c r="J3245" s="49" t="s">
        <v>6171</v>
      </c>
      <c r="K3245" s="48">
        <v>1496</v>
      </c>
      <c r="L3245" s="48" t="s">
        <v>7546</v>
      </c>
      <c r="M3245" s="49" t="s">
        <v>10601</v>
      </c>
      <c r="N3245" s="49" t="s">
        <v>10602</v>
      </c>
      <c r="O3245" s="50" t="s">
        <v>7876</v>
      </c>
      <c r="P3245" s="50" t="s">
        <v>6172</v>
      </c>
    </row>
    <row r="3246" spans="1:16" ht="13.5" thickBot="1" x14ac:dyDescent="0.25">
      <c r="A3246" s="15" t="str">
        <f t="shared" si="300"/>
        <v> BBS 60 </v>
      </c>
      <c r="B3246" s="21" t="str">
        <f t="shared" si="301"/>
        <v>I</v>
      </c>
      <c r="C3246" s="15">
        <f t="shared" si="302"/>
        <v>44988.402999999998</v>
      </c>
      <c r="D3246" s="19" t="str">
        <f t="shared" si="303"/>
        <v>vis</v>
      </c>
      <c r="E3246" s="47" t="e">
        <f>VLOOKUP(C3246,Active!C$21:E$693,3,FALSE)</f>
        <v>#N/A</v>
      </c>
      <c r="F3246" s="21" t="s">
        <v>9287</v>
      </c>
      <c r="G3246" s="19" t="str">
        <f t="shared" si="304"/>
        <v>44988.403</v>
      </c>
      <c r="H3246" s="15">
        <f t="shared" si="305"/>
        <v>1496</v>
      </c>
      <c r="I3246" s="48" t="s">
        <v>6173</v>
      </c>
      <c r="J3246" s="49" t="s">
        <v>6174</v>
      </c>
      <c r="K3246" s="48">
        <v>1496</v>
      </c>
      <c r="L3246" s="48" t="s">
        <v>10710</v>
      </c>
      <c r="M3246" s="49" t="s">
        <v>9369</v>
      </c>
      <c r="N3246" s="49"/>
      <c r="O3246" s="50" t="s">
        <v>6168</v>
      </c>
      <c r="P3246" s="50" t="s">
        <v>6169</v>
      </c>
    </row>
    <row r="3247" spans="1:16" ht="13.5" thickBot="1" x14ac:dyDescent="0.25">
      <c r="A3247" s="15" t="str">
        <f t="shared" si="300"/>
        <v> AOEB 1 </v>
      </c>
      <c r="B3247" s="21" t="str">
        <f t="shared" si="301"/>
        <v>I</v>
      </c>
      <c r="C3247" s="15">
        <f t="shared" si="302"/>
        <v>44989.599000000002</v>
      </c>
      <c r="D3247" s="19" t="str">
        <f t="shared" si="303"/>
        <v>vis</v>
      </c>
      <c r="E3247" s="47" t="e">
        <f>VLOOKUP(C3247,Active!C$21:E$693,3,FALSE)</f>
        <v>#N/A</v>
      </c>
      <c r="F3247" s="21" t="s">
        <v>9287</v>
      </c>
      <c r="G3247" s="19" t="str">
        <f t="shared" si="304"/>
        <v>44989.599</v>
      </c>
      <c r="H3247" s="15">
        <f t="shared" si="305"/>
        <v>1497</v>
      </c>
      <c r="I3247" s="48" t="s">
        <v>6175</v>
      </c>
      <c r="J3247" s="49" t="s">
        <v>6176</v>
      </c>
      <c r="K3247" s="48">
        <v>1497</v>
      </c>
      <c r="L3247" s="48" t="s">
        <v>10699</v>
      </c>
      <c r="M3247" s="49" t="s">
        <v>9369</v>
      </c>
      <c r="N3247" s="49"/>
      <c r="O3247" s="50" t="s">
        <v>7381</v>
      </c>
      <c r="P3247" s="50" t="s">
        <v>7439</v>
      </c>
    </row>
    <row r="3248" spans="1:16" ht="13.5" thickBot="1" x14ac:dyDescent="0.25">
      <c r="A3248" s="15" t="str">
        <f t="shared" si="300"/>
        <v> BBS 60 </v>
      </c>
      <c r="B3248" s="21" t="str">
        <f t="shared" si="301"/>
        <v>I</v>
      </c>
      <c r="C3248" s="15">
        <f t="shared" si="302"/>
        <v>44994.373</v>
      </c>
      <c r="D3248" s="19" t="str">
        <f t="shared" si="303"/>
        <v>vis</v>
      </c>
      <c r="E3248" s="47" t="e">
        <f>VLOOKUP(C3248,Active!C$21:E$693,3,FALSE)</f>
        <v>#N/A</v>
      </c>
      <c r="F3248" s="21" t="s">
        <v>9287</v>
      </c>
      <c r="G3248" s="19" t="str">
        <f t="shared" si="304"/>
        <v>44994.373</v>
      </c>
      <c r="H3248" s="15">
        <f t="shared" si="305"/>
        <v>1501</v>
      </c>
      <c r="I3248" s="48" t="s">
        <v>6177</v>
      </c>
      <c r="J3248" s="49" t="s">
        <v>6178</v>
      </c>
      <c r="K3248" s="48">
        <v>1501</v>
      </c>
      <c r="L3248" s="48" t="s">
        <v>10615</v>
      </c>
      <c r="M3248" s="49" t="s">
        <v>9369</v>
      </c>
      <c r="N3248" s="49"/>
      <c r="O3248" s="50" t="s">
        <v>6168</v>
      </c>
      <c r="P3248" s="50" t="s">
        <v>6169</v>
      </c>
    </row>
    <row r="3249" spans="1:16" ht="13.5" thickBot="1" x14ac:dyDescent="0.25">
      <c r="A3249" s="15" t="str">
        <f t="shared" si="300"/>
        <v> MVS 9.163 </v>
      </c>
      <c r="B3249" s="21" t="str">
        <f t="shared" si="301"/>
        <v>I</v>
      </c>
      <c r="C3249" s="15">
        <f t="shared" si="302"/>
        <v>44994.373</v>
      </c>
      <c r="D3249" s="19" t="str">
        <f t="shared" si="303"/>
        <v>vis</v>
      </c>
      <c r="E3249" s="47" t="e">
        <f>VLOOKUP(C3249,Active!C$21:E$693,3,FALSE)</f>
        <v>#N/A</v>
      </c>
      <c r="F3249" s="21" t="s">
        <v>9287</v>
      </c>
      <c r="G3249" s="19" t="str">
        <f t="shared" si="304"/>
        <v>44994.373</v>
      </c>
      <c r="H3249" s="15">
        <f t="shared" si="305"/>
        <v>1501</v>
      </c>
      <c r="I3249" s="48" t="s">
        <v>6177</v>
      </c>
      <c r="J3249" s="49" t="s">
        <v>6178</v>
      </c>
      <c r="K3249" s="48">
        <v>1501</v>
      </c>
      <c r="L3249" s="48" t="s">
        <v>10615</v>
      </c>
      <c r="M3249" s="49" t="s">
        <v>9369</v>
      </c>
      <c r="N3249" s="49"/>
      <c r="O3249" s="50" t="s">
        <v>1866</v>
      </c>
      <c r="P3249" s="50" t="s">
        <v>2673</v>
      </c>
    </row>
    <row r="3250" spans="1:16" ht="13.5" thickBot="1" x14ac:dyDescent="0.25">
      <c r="A3250" s="15" t="str">
        <f t="shared" si="300"/>
        <v> MVS 9.163 </v>
      </c>
      <c r="B3250" s="21" t="str">
        <f t="shared" si="301"/>
        <v>I</v>
      </c>
      <c r="C3250" s="15">
        <f t="shared" si="302"/>
        <v>44994.374000000003</v>
      </c>
      <c r="D3250" s="19" t="str">
        <f t="shared" si="303"/>
        <v>vis</v>
      </c>
      <c r="E3250" s="47" t="e">
        <f>VLOOKUP(C3250,Active!C$21:E$693,3,FALSE)</f>
        <v>#N/A</v>
      </c>
      <c r="F3250" s="21" t="s">
        <v>9287</v>
      </c>
      <c r="G3250" s="19" t="str">
        <f t="shared" si="304"/>
        <v>44994.374</v>
      </c>
      <c r="H3250" s="15">
        <f t="shared" si="305"/>
        <v>1501</v>
      </c>
      <c r="I3250" s="48" t="s">
        <v>6179</v>
      </c>
      <c r="J3250" s="49" t="s">
        <v>6180</v>
      </c>
      <c r="K3250" s="48">
        <v>1501</v>
      </c>
      <c r="L3250" s="48" t="s">
        <v>10685</v>
      </c>
      <c r="M3250" s="49" t="s">
        <v>9369</v>
      </c>
      <c r="N3250" s="49"/>
      <c r="O3250" s="50" t="s">
        <v>5743</v>
      </c>
      <c r="P3250" s="50" t="s">
        <v>2673</v>
      </c>
    </row>
    <row r="3251" spans="1:16" ht="13.5" thickBot="1" x14ac:dyDescent="0.25">
      <c r="A3251" s="15" t="str">
        <f t="shared" si="300"/>
        <v> AC 1288.7 </v>
      </c>
      <c r="B3251" s="21" t="str">
        <f t="shared" si="301"/>
        <v>I</v>
      </c>
      <c r="C3251" s="15">
        <f t="shared" si="302"/>
        <v>45000.347099999999</v>
      </c>
      <c r="D3251" s="19" t="str">
        <f t="shared" si="303"/>
        <v>vis</v>
      </c>
      <c r="E3251" s="47" t="e">
        <f>VLOOKUP(C3251,Active!C$21:E$693,3,FALSE)</f>
        <v>#N/A</v>
      </c>
      <c r="F3251" s="21" t="s">
        <v>9287</v>
      </c>
      <c r="G3251" s="19" t="str">
        <f t="shared" si="304"/>
        <v>45000.3471</v>
      </c>
      <c r="H3251" s="15">
        <f t="shared" si="305"/>
        <v>1506</v>
      </c>
      <c r="I3251" s="48" t="s">
        <v>6181</v>
      </c>
      <c r="J3251" s="49" t="s">
        <v>6182</v>
      </c>
      <c r="K3251" s="48">
        <v>1506</v>
      </c>
      <c r="L3251" s="48" t="s">
        <v>11525</v>
      </c>
      <c r="M3251" s="49" t="s">
        <v>10601</v>
      </c>
      <c r="N3251" s="49" t="s">
        <v>10602</v>
      </c>
      <c r="O3251" s="50" t="s">
        <v>7876</v>
      </c>
      <c r="P3251" s="50" t="s">
        <v>6172</v>
      </c>
    </row>
    <row r="3252" spans="1:16" ht="13.5" thickBot="1" x14ac:dyDescent="0.25">
      <c r="A3252" s="15" t="str">
        <f t="shared" si="300"/>
        <v> MVS 9.163 </v>
      </c>
      <c r="B3252" s="21" t="str">
        <f t="shared" si="301"/>
        <v>I</v>
      </c>
      <c r="C3252" s="15">
        <f t="shared" si="302"/>
        <v>45006.319000000003</v>
      </c>
      <c r="D3252" s="19" t="str">
        <f t="shared" si="303"/>
        <v>vis</v>
      </c>
      <c r="E3252" s="47" t="e">
        <f>VLOOKUP(C3252,Active!C$21:E$693,3,FALSE)</f>
        <v>#N/A</v>
      </c>
      <c r="F3252" s="21" t="s">
        <v>9287</v>
      </c>
      <c r="G3252" s="19" t="str">
        <f t="shared" si="304"/>
        <v>45006.319</v>
      </c>
      <c r="H3252" s="15">
        <f t="shared" si="305"/>
        <v>1511</v>
      </c>
      <c r="I3252" s="48" t="s">
        <v>6183</v>
      </c>
      <c r="J3252" s="49" t="s">
        <v>6184</v>
      </c>
      <c r="K3252" s="48">
        <v>1511</v>
      </c>
      <c r="L3252" s="48" t="s">
        <v>10660</v>
      </c>
      <c r="M3252" s="49" t="s">
        <v>9369</v>
      </c>
      <c r="N3252" s="49"/>
      <c r="O3252" s="50" t="s">
        <v>5743</v>
      </c>
      <c r="P3252" s="50" t="s">
        <v>2673</v>
      </c>
    </row>
    <row r="3253" spans="1:16" ht="13.5" thickBot="1" x14ac:dyDescent="0.25">
      <c r="A3253" s="15" t="str">
        <f t="shared" si="300"/>
        <v> BBS 60 </v>
      </c>
      <c r="B3253" s="21" t="str">
        <f t="shared" si="301"/>
        <v>I</v>
      </c>
      <c r="C3253" s="15">
        <f t="shared" si="302"/>
        <v>45007.510999999999</v>
      </c>
      <c r="D3253" s="19" t="str">
        <f t="shared" si="303"/>
        <v>vis</v>
      </c>
      <c r="E3253" s="47" t="e">
        <f>VLOOKUP(C3253,Active!C$21:E$693,3,FALSE)</f>
        <v>#N/A</v>
      </c>
      <c r="F3253" s="21" t="s">
        <v>9287</v>
      </c>
      <c r="G3253" s="19" t="str">
        <f t="shared" si="304"/>
        <v>45007.511</v>
      </c>
      <c r="H3253" s="15">
        <f t="shared" si="305"/>
        <v>1512</v>
      </c>
      <c r="I3253" s="48" t="s">
        <v>6185</v>
      </c>
      <c r="J3253" s="49" t="s">
        <v>6186</v>
      </c>
      <c r="K3253" s="48">
        <v>1512</v>
      </c>
      <c r="L3253" s="48" t="s">
        <v>10509</v>
      </c>
      <c r="M3253" s="49" t="s">
        <v>9369</v>
      </c>
      <c r="N3253" s="49"/>
      <c r="O3253" s="50" t="s">
        <v>6168</v>
      </c>
      <c r="P3253" s="50" t="s">
        <v>6169</v>
      </c>
    </row>
    <row r="3254" spans="1:16" ht="13.5" thickBot="1" x14ac:dyDescent="0.25">
      <c r="A3254" s="15" t="str">
        <f t="shared" si="300"/>
        <v> VSSC 60.19 </v>
      </c>
      <c r="B3254" s="21" t="str">
        <f t="shared" si="301"/>
        <v>I</v>
      </c>
      <c r="C3254" s="15">
        <f t="shared" si="302"/>
        <v>45012.302000000003</v>
      </c>
      <c r="D3254" s="19" t="str">
        <f t="shared" si="303"/>
        <v>vis</v>
      </c>
      <c r="E3254" s="47" t="e">
        <f>VLOOKUP(C3254,Active!C$21:E$693,3,FALSE)</f>
        <v>#N/A</v>
      </c>
      <c r="F3254" s="21" t="s">
        <v>9287</v>
      </c>
      <c r="G3254" s="19" t="str">
        <f t="shared" si="304"/>
        <v>45012.302</v>
      </c>
      <c r="H3254" s="15">
        <f t="shared" si="305"/>
        <v>1516</v>
      </c>
      <c r="I3254" s="48" t="s">
        <v>6187</v>
      </c>
      <c r="J3254" s="49" t="s">
        <v>6188</v>
      </c>
      <c r="K3254" s="48">
        <v>1516</v>
      </c>
      <c r="L3254" s="48" t="s">
        <v>10615</v>
      </c>
      <c r="M3254" s="49" t="s">
        <v>9369</v>
      </c>
      <c r="N3254" s="49"/>
      <c r="O3254" s="50" t="s">
        <v>7145</v>
      </c>
      <c r="P3254" s="50" t="s">
        <v>6189</v>
      </c>
    </row>
    <row r="3255" spans="1:16" ht="13.5" thickBot="1" x14ac:dyDescent="0.25">
      <c r="A3255" s="15" t="str">
        <f t="shared" si="300"/>
        <v>BAVM 56 </v>
      </c>
      <c r="B3255" s="21" t="str">
        <f t="shared" si="301"/>
        <v>I</v>
      </c>
      <c r="C3255" s="15">
        <f t="shared" si="302"/>
        <v>45013.487000000001</v>
      </c>
      <c r="D3255" s="19" t="str">
        <f t="shared" si="303"/>
        <v>vis</v>
      </c>
      <c r="E3255" s="47" t="e">
        <f>VLOOKUP(C3255,Active!C$21:E$693,3,FALSE)</f>
        <v>#N/A</v>
      </c>
      <c r="F3255" s="21" t="s">
        <v>9287</v>
      </c>
      <c r="G3255" s="19" t="str">
        <f t="shared" si="304"/>
        <v>45013.487</v>
      </c>
      <c r="H3255" s="15">
        <f t="shared" si="305"/>
        <v>1517</v>
      </c>
      <c r="I3255" s="48" t="s">
        <v>6190</v>
      </c>
      <c r="J3255" s="49" t="s">
        <v>6191</v>
      </c>
      <c r="K3255" s="48">
        <v>1517</v>
      </c>
      <c r="L3255" s="48" t="s">
        <v>10509</v>
      </c>
      <c r="M3255" s="49" t="s">
        <v>9369</v>
      </c>
      <c r="N3255" s="49"/>
      <c r="O3255" s="50" t="s">
        <v>6192</v>
      </c>
      <c r="P3255" s="51" t="s">
        <v>6193</v>
      </c>
    </row>
    <row r="3256" spans="1:16" ht="13.5" thickBot="1" x14ac:dyDescent="0.25">
      <c r="A3256" s="15" t="str">
        <f t="shared" si="300"/>
        <v> BBS 60 </v>
      </c>
      <c r="B3256" s="21" t="str">
        <f t="shared" si="301"/>
        <v>I</v>
      </c>
      <c r="C3256" s="15">
        <f t="shared" si="302"/>
        <v>45013.491999999998</v>
      </c>
      <c r="D3256" s="19" t="str">
        <f t="shared" si="303"/>
        <v>vis</v>
      </c>
      <c r="E3256" s="47" t="e">
        <f>VLOOKUP(C3256,Active!C$21:E$693,3,FALSE)</f>
        <v>#N/A</v>
      </c>
      <c r="F3256" s="21" t="s">
        <v>9287</v>
      </c>
      <c r="G3256" s="19" t="str">
        <f t="shared" si="304"/>
        <v>45013.492</v>
      </c>
      <c r="H3256" s="15">
        <f t="shared" si="305"/>
        <v>1517</v>
      </c>
      <c r="I3256" s="48" t="s">
        <v>6194</v>
      </c>
      <c r="J3256" s="49" t="s">
        <v>6195</v>
      </c>
      <c r="K3256" s="48">
        <v>1517</v>
      </c>
      <c r="L3256" s="48" t="s">
        <v>10625</v>
      </c>
      <c r="M3256" s="49" t="s">
        <v>9369</v>
      </c>
      <c r="N3256" s="49"/>
      <c r="O3256" s="50" t="s">
        <v>6168</v>
      </c>
      <c r="P3256" s="50" t="s">
        <v>6169</v>
      </c>
    </row>
    <row r="3257" spans="1:16" ht="13.5" thickBot="1" x14ac:dyDescent="0.25">
      <c r="A3257" s="15" t="str">
        <f t="shared" si="300"/>
        <v> BBS 62 </v>
      </c>
      <c r="B3257" s="21" t="str">
        <f t="shared" si="301"/>
        <v>I</v>
      </c>
      <c r="C3257" s="15">
        <f t="shared" si="302"/>
        <v>45013.502</v>
      </c>
      <c r="D3257" s="19" t="str">
        <f t="shared" si="303"/>
        <v>vis</v>
      </c>
      <c r="E3257" s="47" t="e">
        <f>VLOOKUP(C3257,Active!C$21:E$693,3,FALSE)</f>
        <v>#N/A</v>
      </c>
      <c r="F3257" s="21" t="s">
        <v>9287</v>
      </c>
      <c r="G3257" s="19" t="str">
        <f t="shared" si="304"/>
        <v>45013.502</v>
      </c>
      <c r="H3257" s="15">
        <f t="shared" si="305"/>
        <v>1517</v>
      </c>
      <c r="I3257" s="48" t="s">
        <v>6196</v>
      </c>
      <c r="J3257" s="49" t="s">
        <v>6197</v>
      </c>
      <c r="K3257" s="48">
        <v>1517</v>
      </c>
      <c r="L3257" s="48" t="s">
        <v>10775</v>
      </c>
      <c r="M3257" s="49" t="s">
        <v>9369</v>
      </c>
      <c r="N3257" s="49"/>
      <c r="O3257" s="50" t="s">
        <v>1880</v>
      </c>
      <c r="P3257" s="50" t="s">
        <v>6198</v>
      </c>
    </row>
    <row r="3258" spans="1:16" ht="13.5" thickBot="1" x14ac:dyDescent="0.25">
      <c r="A3258" s="15" t="str">
        <f t="shared" si="300"/>
        <v> AVSJ 11.60 </v>
      </c>
      <c r="B3258" s="21" t="str">
        <f t="shared" si="301"/>
        <v>I</v>
      </c>
      <c r="C3258" s="15">
        <f t="shared" si="302"/>
        <v>45020.667399999998</v>
      </c>
      <c r="D3258" s="19" t="str">
        <f t="shared" si="303"/>
        <v>vis</v>
      </c>
      <c r="E3258" s="47" t="e">
        <f>VLOOKUP(C3258,Active!C$21:E$693,3,FALSE)</f>
        <v>#N/A</v>
      </c>
      <c r="F3258" s="21" t="s">
        <v>9287</v>
      </c>
      <c r="G3258" s="19" t="str">
        <f t="shared" si="304"/>
        <v>45020.6674</v>
      </c>
      <c r="H3258" s="15">
        <f t="shared" si="305"/>
        <v>1523</v>
      </c>
      <c r="I3258" s="48" t="s">
        <v>6199</v>
      </c>
      <c r="J3258" s="49" t="s">
        <v>6200</v>
      </c>
      <c r="K3258" s="48">
        <v>1523</v>
      </c>
      <c r="L3258" s="48" t="s">
        <v>5586</v>
      </c>
      <c r="M3258" s="49" t="s">
        <v>10601</v>
      </c>
      <c r="N3258" s="49" t="s">
        <v>10602</v>
      </c>
      <c r="O3258" s="50" t="s">
        <v>6201</v>
      </c>
      <c r="P3258" s="50" t="s">
        <v>6202</v>
      </c>
    </row>
    <row r="3259" spans="1:16" ht="13.5" thickBot="1" x14ac:dyDescent="0.25">
      <c r="A3259" s="15" t="str">
        <f t="shared" si="300"/>
        <v> BBS 60 </v>
      </c>
      <c r="B3259" s="21" t="str">
        <f t="shared" si="301"/>
        <v>I</v>
      </c>
      <c r="C3259" s="15">
        <f t="shared" si="302"/>
        <v>45037.398999999998</v>
      </c>
      <c r="D3259" s="19" t="str">
        <f t="shared" si="303"/>
        <v>vis</v>
      </c>
      <c r="E3259" s="47" t="e">
        <f>VLOOKUP(C3259,Active!C$21:E$693,3,FALSE)</f>
        <v>#N/A</v>
      </c>
      <c r="F3259" s="21" t="s">
        <v>9287</v>
      </c>
      <c r="G3259" s="19" t="str">
        <f t="shared" si="304"/>
        <v>45037.399</v>
      </c>
      <c r="H3259" s="15">
        <f t="shared" si="305"/>
        <v>1537</v>
      </c>
      <c r="I3259" s="48" t="s">
        <v>6203</v>
      </c>
      <c r="J3259" s="49" t="s">
        <v>6204</v>
      </c>
      <c r="K3259" s="48">
        <v>1537</v>
      </c>
      <c r="L3259" s="48" t="s">
        <v>7644</v>
      </c>
      <c r="M3259" s="49" t="s">
        <v>9369</v>
      </c>
      <c r="N3259" s="49"/>
      <c r="O3259" s="50" t="s">
        <v>6168</v>
      </c>
      <c r="P3259" s="50" t="s">
        <v>6169</v>
      </c>
    </row>
    <row r="3260" spans="1:16" ht="13.5" thickBot="1" x14ac:dyDescent="0.25">
      <c r="A3260" s="15" t="str">
        <f t="shared" si="300"/>
        <v> BBS 60 </v>
      </c>
      <c r="B3260" s="21" t="str">
        <f t="shared" si="301"/>
        <v>I</v>
      </c>
      <c r="C3260" s="15">
        <f t="shared" si="302"/>
        <v>45049.347999999998</v>
      </c>
      <c r="D3260" s="19" t="str">
        <f t="shared" si="303"/>
        <v>vis</v>
      </c>
      <c r="E3260" s="47" t="e">
        <f>VLOOKUP(C3260,Active!C$21:E$693,3,FALSE)</f>
        <v>#N/A</v>
      </c>
      <c r="F3260" s="21" t="s">
        <v>9287</v>
      </c>
      <c r="G3260" s="19" t="str">
        <f t="shared" si="304"/>
        <v>45049.348</v>
      </c>
      <c r="H3260" s="15">
        <f t="shared" si="305"/>
        <v>1547</v>
      </c>
      <c r="I3260" s="48" t="s">
        <v>6205</v>
      </c>
      <c r="J3260" s="49" t="s">
        <v>6206</v>
      </c>
      <c r="K3260" s="48">
        <v>1547</v>
      </c>
      <c r="L3260" s="48" t="s">
        <v>10631</v>
      </c>
      <c r="M3260" s="49" t="s">
        <v>9369</v>
      </c>
      <c r="N3260" s="49"/>
      <c r="O3260" s="50" t="s">
        <v>2503</v>
      </c>
      <c r="P3260" s="50" t="s">
        <v>6169</v>
      </c>
    </row>
    <row r="3261" spans="1:16" ht="13.5" thickBot="1" x14ac:dyDescent="0.25">
      <c r="A3261" s="15" t="str">
        <f t="shared" si="300"/>
        <v>BAVM 56 </v>
      </c>
      <c r="B3261" s="21" t="str">
        <f t="shared" si="301"/>
        <v>I</v>
      </c>
      <c r="C3261" s="15">
        <f t="shared" si="302"/>
        <v>45055.328999999998</v>
      </c>
      <c r="D3261" s="19" t="str">
        <f t="shared" si="303"/>
        <v>vis</v>
      </c>
      <c r="E3261" s="47" t="e">
        <f>VLOOKUP(C3261,Active!C$21:E$693,3,FALSE)</f>
        <v>#N/A</v>
      </c>
      <c r="F3261" s="21" t="s">
        <v>9287</v>
      </c>
      <c r="G3261" s="19" t="str">
        <f t="shared" si="304"/>
        <v>45055.329</v>
      </c>
      <c r="H3261" s="15">
        <f t="shared" si="305"/>
        <v>1552</v>
      </c>
      <c r="I3261" s="48" t="s">
        <v>6207</v>
      </c>
      <c r="J3261" s="49" t="s">
        <v>6208</v>
      </c>
      <c r="K3261" s="48">
        <v>1552</v>
      </c>
      <c r="L3261" s="48" t="s">
        <v>10639</v>
      </c>
      <c r="M3261" s="49" t="s">
        <v>9369</v>
      </c>
      <c r="N3261" s="49"/>
      <c r="O3261" s="50" t="s">
        <v>6192</v>
      </c>
      <c r="P3261" s="51" t="s">
        <v>6193</v>
      </c>
    </row>
    <row r="3262" spans="1:16" ht="13.5" thickBot="1" x14ac:dyDescent="0.25">
      <c r="A3262" s="15" t="str">
        <f t="shared" si="300"/>
        <v> MVS 10.42 </v>
      </c>
      <c r="B3262" s="21" t="str">
        <f t="shared" si="301"/>
        <v>I</v>
      </c>
      <c r="C3262" s="15">
        <f t="shared" si="302"/>
        <v>45055.332999999999</v>
      </c>
      <c r="D3262" s="19" t="str">
        <f t="shared" si="303"/>
        <v>vis</v>
      </c>
      <c r="E3262" s="47" t="e">
        <f>VLOOKUP(C3262,Active!C$21:E$693,3,FALSE)</f>
        <v>#N/A</v>
      </c>
      <c r="F3262" s="21" t="s">
        <v>9287</v>
      </c>
      <c r="G3262" s="19" t="str">
        <f t="shared" si="304"/>
        <v>45055.333</v>
      </c>
      <c r="H3262" s="15">
        <f t="shared" si="305"/>
        <v>1552</v>
      </c>
      <c r="I3262" s="48" t="s">
        <v>6209</v>
      </c>
      <c r="J3262" s="49" t="s">
        <v>6210</v>
      </c>
      <c r="K3262" s="48">
        <v>1552</v>
      </c>
      <c r="L3262" s="48" t="s">
        <v>10734</v>
      </c>
      <c r="M3262" s="49" t="s">
        <v>9369</v>
      </c>
      <c r="N3262" s="49"/>
      <c r="O3262" s="50" t="s">
        <v>6211</v>
      </c>
      <c r="P3262" s="50" t="s">
        <v>6212</v>
      </c>
    </row>
    <row r="3263" spans="1:16" ht="13.5" thickBot="1" x14ac:dyDescent="0.25">
      <c r="A3263" s="15" t="str">
        <f t="shared" si="300"/>
        <v>BAVM 34 </v>
      </c>
      <c r="B3263" s="21" t="str">
        <f t="shared" si="301"/>
        <v>I</v>
      </c>
      <c r="C3263" s="15">
        <f t="shared" si="302"/>
        <v>45055.334000000003</v>
      </c>
      <c r="D3263" s="19" t="str">
        <f t="shared" si="303"/>
        <v>vis</v>
      </c>
      <c r="E3263" s="47" t="e">
        <f>VLOOKUP(C3263,Active!C$21:E$693,3,FALSE)</f>
        <v>#N/A</v>
      </c>
      <c r="F3263" s="21" t="s">
        <v>9287</v>
      </c>
      <c r="G3263" s="19" t="str">
        <f t="shared" si="304"/>
        <v>45055.334</v>
      </c>
      <c r="H3263" s="15">
        <f t="shared" si="305"/>
        <v>1552</v>
      </c>
      <c r="I3263" s="48" t="s">
        <v>6213</v>
      </c>
      <c r="J3263" s="49" t="s">
        <v>6214</v>
      </c>
      <c r="K3263" s="48">
        <v>1552</v>
      </c>
      <c r="L3263" s="48" t="s">
        <v>10742</v>
      </c>
      <c r="M3263" s="49" t="s">
        <v>9369</v>
      </c>
      <c r="N3263" s="49"/>
      <c r="O3263" s="50" t="s">
        <v>11552</v>
      </c>
      <c r="P3263" s="51" t="s">
        <v>6151</v>
      </c>
    </row>
    <row r="3264" spans="1:16" ht="13.5" thickBot="1" x14ac:dyDescent="0.25">
      <c r="A3264" s="15" t="str">
        <f t="shared" si="300"/>
        <v> PZ 22.4.617 </v>
      </c>
      <c r="B3264" s="21" t="str">
        <f t="shared" si="301"/>
        <v>I</v>
      </c>
      <c r="C3264" s="15">
        <f t="shared" si="302"/>
        <v>45061.311000000002</v>
      </c>
      <c r="D3264" s="19" t="str">
        <f t="shared" si="303"/>
        <v>vis</v>
      </c>
      <c r="E3264" s="47" t="e">
        <f>VLOOKUP(C3264,Active!C$21:E$693,3,FALSE)</f>
        <v>#N/A</v>
      </c>
      <c r="F3264" s="21" t="s">
        <v>9287</v>
      </c>
      <c r="G3264" s="19" t="str">
        <f t="shared" si="304"/>
        <v>45061.311</v>
      </c>
      <c r="H3264" s="15">
        <f t="shared" si="305"/>
        <v>1557</v>
      </c>
      <c r="I3264" s="48" t="s">
        <v>6215</v>
      </c>
      <c r="J3264" s="49" t="s">
        <v>6216</v>
      </c>
      <c r="K3264" s="48">
        <v>1557</v>
      </c>
      <c r="L3264" s="48" t="s">
        <v>10688</v>
      </c>
      <c r="M3264" s="49" t="s">
        <v>9369</v>
      </c>
      <c r="N3264" s="49"/>
      <c r="O3264" s="50" t="s">
        <v>6217</v>
      </c>
      <c r="P3264" s="50" t="s">
        <v>6218</v>
      </c>
    </row>
    <row r="3265" spans="1:16" ht="13.5" thickBot="1" x14ac:dyDescent="0.25">
      <c r="A3265" s="15" t="str">
        <f t="shared" si="300"/>
        <v> BBS 62 </v>
      </c>
      <c r="B3265" s="21" t="str">
        <f t="shared" si="301"/>
        <v>I</v>
      </c>
      <c r="C3265" s="15">
        <f t="shared" si="302"/>
        <v>45074.453999999998</v>
      </c>
      <c r="D3265" s="19" t="str">
        <f t="shared" si="303"/>
        <v>vis</v>
      </c>
      <c r="E3265" s="47" t="e">
        <f>VLOOKUP(C3265,Active!C$21:E$693,3,FALSE)</f>
        <v>#N/A</v>
      </c>
      <c r="F3265" s="21" t="s">
        <v>9287</v>
      </c>
      <c r="G3265" s="19" t="str">
        <f t="shared" si="304"/>
        <v>45074.454</v>
      </c>
      <c r="H3265" s="15">
        <f t="shared" si="305"/>
        <v>1568</v>
      </c>
      <c r="I3265" s="48" t="s">
        <v>6219</v>
      </c>
      <c r="J3265" s="49" t="s">
        <v>6220</v>
      </c>
      <c r="K3265" s="48">
        <v>1568</v>
      </c>
      <c r="L3265" s="48" t="s">
        <v>10817</v>
      </c>
      <c r="M3265" s="49" t="s">
        <v>9369</v>
      </c>
      <c r="N3265" s="49"/>
      <c r="O3265" s="50" t="s">
        <v>7818</v>
      </c>
      <c r="P3265" s="50" t="s">
        <v>6198</v>
      </c>
    </row>
    <row r="3266" spans="1:16" ht="13.5" thickBot="1" x14ac:dyDescent="0.25">
      <c r="A3266" s="15" t="str">
        <f t="shared" si="300"/>
        <v> BBS 60 </v>
      </c>
      <c r="B3266" s="21" t="str">
        <f t="shared" si="301"/>
        <v>I</v>
      </c>
      <c r="C3266" s="15">
        <f t="shared" si="302"/>
        <v>45074.453999999998</v>
      </c>
      <c r="D3266" s="19" t="str">
        <f t="shared" si="303"/>
        <v>vis</v>
      </c>
      <c r="E3266" s="47" t="e">
        <f>VLOOKUP(C3266,Active!C$21:E$693,3,FALSE)</f>
        <v>#N/A</v>
      </c>
      <c r="F3266" s="21" t="s">
        <v>9287</v>
      </c>
      <c r="G3266" s="19" t="str">
        <f t="shared" si="304"/>
        <v>45074.454</v>
      </c>
      <c r="H3266" s="15">
        <f t="shared" si="305"/>
        <v>1568</v>
      </c>
      <c r="I3266" s="48" t="s">
        <v>6219</v>
      </c>
      <c r="J3266" s="49" t="s">
        <v>6220</v>
      </c>
      <c r="K3266" s="48">
        <v>1568</v>
      </c>
      <c r="L3266" s="48" t="s">
        <v>10817</v>
      </c>
      <c r="M3266" s="49" t="s">
        <v>9369</v>
      </c>
      <c r="N3266" s="49"/>
      <c r="O3266" s="50" t="s">
        <v>1880</v>
      </c>
      <c r="P3266" s="50" t="s">
        <v>6169</v>
      </c>
    </row>
    <row r="3267" spans="1:16" ht="13.5" thickBot="1" x14ac:dyDescent="0.25">
      <c r="A3267" s="15" t="str">
        <f t="shared" si="300"/>
        <v> PZ 22.4.617 </v>
      </c>
      <c r="B3267" s="21" t="str">
        <f t="shared" si="301"/>
        <v>I</v>
      </c>
      <c r="C3267" s="15">
        <f t="shared" si="302"/>
        <v>45092.379000000001</v>
      </c>
      <c r="D3267" s="19" t="str">
        <f t="shared" si="303"/>
        <v>vis</v>
      </c>
      <c r="E3267" s="47" t="e">
        <f>VLOOKUP(C3267,Active!C$21:E$693,3,FALSE)</f>
        <v>#N/A</v>
      </c>
      <c r="F3267" s="21" t="s">
        <v>9287</v>
      </c>
      <c r="G3267" s="19" t="str">
        <f t="shared" si="304"/>
        <v>45092.379</v>
      </c>
      <c r="H3267" s="15">
        <f t="shared" si="305"/>
        <v>1583</v>
      </c>
      <c r="I3267" s="48" t="s">
        <v>6221</v>
      </c>
      <c r="J3267" s="49" t="s">
        <v>6222</v>
      </c>
      <c r="K3267" s="48">
        <v>1583</v>
      </c>
      <c r="L3267" s="48" t="s">
        <v>9288</v>
      </c>
      <c r="M3267" s="49" t="s">
        <v>9369</v>
      </c>
      <c r="N3267" s="49"/>
      <c r="O3267" s="50" t="s">
        <v>6217</v>
      </c>
      <c r="P3267" s="50" t="s">
        <v>6218</v>
      </c>
    </row>
    <row r="3268" spans="1:16" ht="13.5" thickBot="1" x14ac:dyDescent="0.25">
      <c r="A3268" s="15" t="str">
        <f t="shared" si="300"/>
        <v> PZ 22.4.617 </v>
      </c>
      <c r="B3268" s="21" t="str">
        <f t="shared" si="301"/>
        <v>I</v>
      </c>
      <c r="C3268" s="15">
        <f t="shared" si="302"/>
        <v>45104.336000000003</v>
      </c>
      <c r="D3268" s="19" t="str">
        <f t="shared" si="303"/>
        <v>vis</v>
      </c>
      <c r="E3268" s="47" t="e">
        <f>VLOOKUP(C3268,Active!C$21:E$693,3,FALSE)</f>
        <v>#N/A</v>
      </c>
      <c r="F3268" s="21" t="s">
        <v>9287</v>
      </c>
      <c r="G3268" s="19" t="str">
        <f t="shared" si="304"/>
        <v>45104.336</v>
      </c>
      <c r="H3268" s="15">
        <f t="shared" si="305"/>
        <v>1593</v>
      </c>
      <c r="I3268" s="48" t="s">
        <v>6223</v>
      </c>
      <c r="J3268" s="49" t="s">
        <v>6224</v>
      </c>
      <c r="K3268" s="48">
        <v>1593</v>
      </c>
      <c r="L3268" s="48" t="s">
        <v>10615</v>
      </c>
      <c r="M3268" s="49" t="s">
        <v>9369</v>
      </c>
      <c r="N3268" s="49"/>
      <c r="O3268" s="50" t="s">
        <v>6217</v>
      </c>
      <c r="P3268" s="50" t="s">
        <v>6218</v>
      </c>
    </row>
    <row r="3269" spans="1:16" ht="13.5" thickBot="1" x14ac:dyDescent="0.25">
      <c r="A3269" s="15" t="str">
        <f t="shared" si="300"/>
        <v>IBVS 2385 </v>
      </c>
      <c r="B3269" s="21" t="str">
        <f t="shared" si="301"/>
        <v>I</v>
      </c>
      <c r="C3269" s="15">
        <f t="shared" si="302"/>
        <v>45123.458299999998</v>
      </c>
      <c r="D3269" s="19" t="str">
        <f t="shared" si="303"/>
        <v>vis</v>
      </c>
      <c r="E3269" s="47" t="e">
        <f>VLOOKUP(C3269,Active!C$21:E$693,3,FALSE)</f>
        <v>#N/A</v>
      </c>
      <c r="F3269" s="21" t="s">
        <v>9287</v>
      </c>
      <c r="G3269" s="19" t="str">
        <f t="shared" si="304"/>
        <v>45123.4583</v>
      </c>
      <c r="H3269" s="15">
        <f t="shared" si="305"/>
        <v>1609</v>
      </c>
      <c r="I3269" s="48" t="s">
        <v>6225</v>
      </c>
      <c r="J3269" s="49" t="s">
        <v>6226</v>
      </c>
      <c r="K3269" s="48">
        <v>1609</v>
      </c>
      <c r="L3269" s="48" t="s">
        <v>8319</v>
      </c>
      <c r="M3269" s="49" t="s">
        <v>10601</v>
      </c>
      <c r="N3269" s="49" t="s">
        <v>10602</v>
      </c>
      <c r="O3269" s="50" t="s">
        <v>6227</v>
      </c>
      <c r="P3269" s="51" t="s">
        <v>6228</v>
      </c>
    </row>
    <row r="3270" spans="1:16" ht="13.5" thickBot="1" x14ac:dyDescent="0.25">
      <c r="A3270" s="15" t="str">
        <f t="shared" si="300"/>
        <v> BBS 62 </v>
      </c>
      <c r="B3270" s="21" t="str">
        <f t="shared" si="301"/>
        <v>I</v>
      </c>
      <c r="C3270" s="15">
        <f t="shared" si="302"/>
        <v>45129.43</v>
      </c>
      <c r="D3270" s="19" t="str">
        <f t="shared" si="303"/>
        <v>vis</v>
      </c>
      <c r="E3270" s="47" t="e">
        <f>VLOOKUP(C3270,Active!C$21:E$693,3,FALSE)</f>
        <v>#N/A</v>
      </c>
      <c r="F3270" s="21" t="s">
        <v>9287</v>
      </c>
      <c r="G3270" s="19" t="str">
        <f t="shared" si="304"/>
        <v>45129.430</v>
      </c>
      <c r="H3270" s="15">
        <f t="shared" si="305"/>
        <v>1614</v>
      </c>
      <c r="I3270" s="48" t="s">
        <v>6229</v>
      </c>
      <c r="J3270" s="49" t="s">
        <v>6230</v>
      </c>
      <c r="K3270" s="48">
        <v>1614</v>
      </c>
      <c r="L3270" s="48" t="s">
        <v>10631</v>
      </c>
      <c r="M3270" s="49" t="s">
        <v>9369</v>
      </c>
      <c r="N3270" s="49"/>
      <c r="O3270" s="50" t="s">
        <v>7260</v>
      </c>
      <c r="P3270" s="50" t="s">
        <v>6198</v>
      </c>
    </row>
    <row r="3271" spans="1:16" ht="13.5" thickBot="1" x14ac:dyDescent="0.25">
      <c r="A3271" s="15" t="str">
        <f t="shared" si="300"/>
        <v> BBS 61 </v>
      </c>
      <c r="B3271" s="21" t="str">
        <f t="shared" si="301"/>
        <v>I</v>
      </c>
      <c r="C3271" s="15">
        <f t="shared" si="302"/>
        <v>45154.534</v>
      </c>
      <c r="D3271" s="19" t="str">
        <f t="shared" si="303"/>
        <v>vis</v>
      </c>
      <c r="E3271" s="47" t="e">
        <f>VLOOKUP(C3271,Active!C$21:E$693,3,FALSE)</f>
        <v>#N/A</v>
      </c>
      <c r="F3271" s="21" t="s">
        <v>9287</v>
      </c>
      <c r="G3271" s="19" t="str">
        <f t="shared" si="304"/>
        <v>45154.534</v>
      </c>
      <c r="H3271" s="15">
        <f t="shared" si="305"/>
        <v>1635</v>
      </c>
      <c r="I3271" s="48" t="s">
        <v>6231</v>
      </c>
      <c r="J3271" s="49" t="s">
        <v>6232</v>
      </c>
      <c r="K3271" s="48">
        <v>1635</v>
      </c>
      <c r="L3271" s="48" t="s">
        <v>10639</v>
      </c>
      <c r="M3271" s="49" t="s">
        <v>9369</v>
      </c>
      <c r="N3271" s="49"/>
      <c r="O3271" s="50" t="s">
        <v>7230</v>
      </c>
      <c r="P3271" s="50" t="s">
        <v>6147</v>
      </c>
    </row>
    <row r="3272" spans="1:16" ht="13.5" thickBot="1" x14ac:dyDescent="0.25">
      <c r="A3272" s="15" t="str">
        <f t="shared" si="300"/>
        <v> BBS 61 </v>
      </c>
      <c r="B3272" s="21" t="str">
        <f t="shared" si="301"/>
        <v>I</v>
      </c>
      <c r="C3272" s="15">
        <f t="shared" si="302"/>
        <v>45154.538999999997</v>
      </c>
      <c r="D3272" s="19" t="str">
        <f t="shared" si="303"/>
        <v>vis</v>
      </c>
      <c r="E3272" s="47" t="e">
        <f>VLOOKUP(C3272,Active!C$21:E$693,3,FALSE)</f>
        <v>#N/A</v>
      </c>
      <c r="F3272" s="21" t="s">
        <v>9287</v>
      </c>
      <c r="G3272" s="19" t="str">
        <f t="shared" si="304"/>
        <v>45154.539</v>
      </c>
      <c r="H3272" s="15">
        <f t="shared" si="305"/>
        <v>1635</v>
      </c>
      <c r="I3272" s="48" t="s">
        <v>6233</v>
      </c>
      <c r="J3272" s="49" t="s">
        <v>6234</v>
      </c>
      <c r="K3272" s="48">
        <v>1635</v>
      </c>
      <c r="L3272" s="48" t="s">
        <v>10742</v>
      </c>
      <c r="M3272" s="49" t="s">
        <v>9369</v>
      </c>
      <c r="N3272" s="49"/>
      <c r="O3272" s="50" t="s">
        <v>2469</v>
      </c>
      <c r="P3272" s="50" t="s">
        <v>6147</v>
      </c>
    </row>
    <row r="3273" spans="1:16" ht="13.5" thickBot="1" x14ac:dyDescent="0.25">
      <c r="A3273" s="15" t="str">
        <f t="shared" si="300"/>
        <v> BBS 62 </v>
      </c>
      <c r="B3273" s="21" t="str">
        <f t="shared" si="301"/>
        <v>I</v>
      </c>
      <c r="C3273" s="15">
        <f t="shared" si="302"/>
        <v>45160.514999999999</v>
      </c>
      <c r="D3273" s="19" t="str">
        <f t="shared" si="303"/>
        <v>vis</v>
      </c>
      <c r="E3273" s="47" t="e">
        <f>VLOOKUP(C3273,Active!C$21:E$693,3,FALSE)</f>
        <v>#N/A</v>
      </c>
      <c r="F3273" s="21" t="s">
        <v>9287</v>
      </c>
      <c r="G3273" s="19" t="str">
        <f t="shared" si="304"/>
        <v>45160.515</v>
      </c>
      <c r="H3273" s="15">
        <f t="shared" si="305"/>
        <v>1640</v>
      </c>
      <c r="I3273" s="48" t="s">
        <v>6235</v>
      </c>
      <c r="J3273" s="49" t="s">
        <v>6236</v>
      </c>
      <c r="K3273" s="48">
        <v>1640</v>
      </c>
      <c r="L3273" s="48" t="s">
        <v>10742</v>
      </c>
      <c r="M3273" s="49" t="s">
        <v>9369</v>
      </c>
      <c r="N3273" s="49"/>
      <c r="O3273" s="50" t="s">
        <v>7260</v>
      </c>
      <c r="P3273" s="50" t="s">
        <v>6198</v>
      </c>
    </row>
    <row r="3274" spans="1:16" ht="13.5" thickBot="1" x14ac:dyDescent="0.25">
      <c r="A3274" s="15" t="str">
        <f t="shared" si="300"/>
        <v> AOEB 1 </v>
      </c>
      <c r="B3274" s="21" t="str">
        <f t="shared" si="301"/>
        <v>I</v>
      </c>
      <c r="C3274" s="15">
        <f t="shared" si="302"/>
        <v>45160.521000000001</v>
      </c>
      <c r="D3274" s="19" t="str">
        <f t="shared" si="303"/>
        <v>vis</v>
      </c>
      <c r="E3274" s="47" t="e">
        <f>VLOOKUP(C3274,Active!C$21:E$693,3,FALSE)</f>
        <v>#N/A</v>
      </c>
      <c r="F3274" s="21" t="s">
        <v>9287</v>
      </c>
      <c r="G3274" s="19" t="str">
        <f t="shared" si="304"/>
        <v>45160.521</v>
      </c>
      <c r="H3274" s="15">
        <f t="shared" si="305"/>
        <v>1640</v>
      </c>
      <c r="I3274" s="48" t="s">
        <v>6237</v>
      </c>
      <c r="J3274" s="49" t="s">
        <v>6238</v>
      </c>
      <c r="K3274" s="48">
        <v>1640</v>
      </c>
      <c r="L3274" s="48" t="s">
        <v>10723</v>
      </c>
      <c r="M3274" s="49" t="s">
        <v>9369</v>
      </c>
      <c r="N3274" s="49"/>
      <c r="O3274" s="50" t="s">
        <v>6239</v>
      </c>
      <c r="P3274" s="50" t="s">
        <v>7439</v>
      </c>
    </row>
    <row r="3275" spans="1:16" ht="13.5" thickBot="1" x14ac:dyDescent="0.25">
      <c r="A3275" s="15" t="str">
        <f t="shared" ref="A3275:A3338" si="306">P3275</f>
        <v> BBS 62 </v>
      </c>
      <c r="B3275" s="21" t="str">
        <f t="shared" ref="B3275:B3338" si="307">IF(H3275=INT(H3275),"I","II")</f>
        <v>I</v>
      </c>
      <c r="C3275" s="15">
        <f t="shared" ref="C3275:C3338" si="308">1*G3275</f>
        <v>45166.483999999997</v>
      </c>
      <c r="D3275" s="19" t="str">
        <f t="shared" ref="D3275:D3338" si="309">VLOOKUP(F3275,I$1:J$5,2,FALSE)</f>
        <v>vis</v>
      </c>
      <c r="E3275" s="47" t="e">
        <f>VLOOKUP(C3275,Active!C$21:E$693,3,FALSE)</f>
        <v>#N/A</v>
      </c>
      <c r="F3275" s="21" t="s">
        <v>9287</v>
      </c>
      <c r="G3275" s="19" t="str">
        <f t="shared" ref="G3275:G3338" si="310">MID(I3275,3,LEN(I3275)-3)</f>
        <v>45166.484</v>
      </c>
      <c r="H3275" s="15">
        <f t="shared" ref="H3275:H3338" si="311">1*K3275</f>
        <v>1645</v>
      </c>
      <c r="I3275" s="48" t="s">
        <v>6240</v>
      </c>
      <c r="J3275" s="49" t="s">
        <v>6241</v>
      </c>
      <c r="K3275" s="48">
        <v>1645</v>
      </c>
      <c r="L3275" s="48" t="s">
        <v>10625</v>
      </c>
      <c r="M3275" s="49" t="s">
        <v>9369</v>
      </c>
      <c r="N3275" s="49"/>
      <c r="O3275" s="50" t="s">
        <v>2469</v>
      </c>
      <c r="P3275" s="50" t="s">
        <v>6198</v>
      </c>
    </row>
    <row r="3276" spans="1:16" ht="13.5" thickBot="1" x14ac:dyDescent="0.25">
      <c r="A3276" s="15" t="str">
        <f t="shared" si="306"/>
        <v> BBS 62 </v>
      </c>
      <c r="B3276" s="21" t="str">
        <f t="shared" si="307"/>
        <v>I</v>
      </c>
      <c r="C3276" s="15">
        <f t="shared" si="308"/>
        <v>45172.468999999997</v>
      </c>
      <c r="D3276" s="19" t="str">
        <f t="shared" si="309"/>
        <v>vis</v>
      </c>
      <c r="E3276" s="47" t="e">
        <f>VLOOKUP(C3276,Active!C$21:E$693,3,FALSE)</f>
        <v>#N/A</v>
      </c>
      <c r="F3276" s="21" t="s">
        <v>9287</v>
      </c>
      <c r="G3276" s="19" t="str">
        <f t="shared" si="310"/>
        <v>45172.469</v>
      </c>
      <c r="H3276" s="15">
        <f t="shared" si="311"/>
        <v>1650</v>
      </c>
      <c r="I3276" s="48" t="s">
        <v>6242</v>
      </c>
      <c r="J3276" s="49" t="s">
        <v>6243</v>
      </c>
      <c r="K3276" s="48">
        <v>1650</v>
      </c>
      <c r="L3276" s="48" t="s">
        <v>10688</v>
      </c>
      <c r="M3276" s="49" t="s">
        <v>9369</v>
      </c>
      <c r="N3276" s="49"/>
      <c r="O3276" s="50" t="s">
        <v>7260</v>
      </c>
      <c r="P3276" s="50" t="s">
        <v>6198</v>
      </c>
    </row>
    <row r="3277" spans="1:16" ht="13.5" thickBot="1" x14ac:dyDescent="0.25">
      <c r="A3277" s="15" t="str">
        <f t="shared" si="306"/>
        <v> BBS 62 </v>
      </c>
      <c r="B3277" s="21" t="str">
        <f t="shared" si="307"/>
        <v>I</v>
      </c>
      <c r="C3277" s="15">
        <f t="shared" si="308"/>
        <v>45178.44</v>
      </c>
      <c r="D3277" s="19" t="str">
        <f t="shared" si="309"/>
        <v>vis</v>
      </c>
      <c r="E3277" s="47" t="e">
        <f>VLOOKUP(C3277,Active!C$21:E$693,3,FALSE)</f>
        <v>#N/A</v>
      </c>
      <c r="F3277" s="21" t="s">
        <v>9287</v>
      </c>
      <c r="G3277" s="19" t="str">
        <f t="shared" si="310"/>
        <v>45178.440</v>
      </c>
      <c r="H3277" s="15">
        <f t="shared" si="311"/>
        <v>1655</v>
      </c>
      <c r="I3277" s="48" t="s">
        <v>6244</v>
      </c>
      <c r="J3277" s="49" t="s">
        <v>6245</v>
      </c>
      <c r="K3277" s="48">
        <v>1655</v>
      </c>
      <c r="L3277" s="48" t="s">
        <v>10634</v>
      </c>
      <c r="M3277" s="49" t="s">
        <v>9369</v>
      </c>
      <c r="N3277" s="49"/>
      <c r="O3277" s="50" t="s">
        <v>2469</v>
      </c>
      <c r="P3277" s="50" t="s">
        <v>6198</v>
      </c>
    </row>
    <row r="3278" spans="1:16" ht="13.5" thickBot="1" x14ac:dyDescent="0.25">
      <c r="A3278" s="15" t="str">
        <f t="shared" si="306"/>
        <v> BBS 62 </v>
      </c>
      <c r="B3278" s="21" t="str">
        <f t="shared" si="307"/>
        <v>I</v>
      </c>
      <c r="C3278" s="15">
        <f t="shared" si="308"/>
        <v>45178.442999999999</v>
      </c>
      <c r="D3278" s="19" t="str">
        <f t="shared" si="309"/>
        <v>vis</v>
      </c>
      <c r="E3278" s="47" t="e">
        <f>VLOOKUP(C3278,Active!C$21:E$693,3,FALSE)</f>
        <v>#N/A</v>
      </c>
      <c r="F3278" s="21" t="s">
        <v>9287</v>
      </c>
      <c r="G3278" s="19" t="str">
        <f t="shared" si="310"/>
        <v>45178.443</v>
      </c>
      <c r="H3278" s="15">
        <f t="shared" si="311"/>
        <v>1655</v>
      </c>
      <c r="I3278" s="48" t="s">
        <v>6246</v>
      </c>
      <c r="J3278" s="49" t="s">
        <v>6247</v>
      </c>
      <c r="K3278" s="48">
        <v>1655</v>
      </c>
      <c r="L3278" s="48" t="s">
        <v>10734</v>
      </c>
      <c r="M3278" s="49" t="s">
        <v>9369</v>
      </c>
      <c r="N3278" s="49"/>
      <c r="O3278" s="50" t="s">
        <v>7230</v>
      </c>
      <c r="P3278" s="50" t="s">
        <v>6198</v>
      </c>
    </row>
    <row r="3279" spans="1:16" ht="13.5" thickBot="1" x14ac:dyDescent="0.25">
      <c r="A3279" s="15" t="str">
        <f t="shared" si="306"/>
        <v> BRNO 26 </v>
      </c>
      <c r="B3279" s="21" t="str">
        <f t="shared" si="307"/>
        <v>I</v>
      </c>
      <c r="C3279" s="15">
        <f t="shared" si="308"/>
        <v>45196.364999999998</v>
      </c>
      <c r="D3279" s="19" t="str">
        <f t="shared" si="309"/>
        <v>vis</v>
      </c>
      <c r="E3279" s="47" t="e">
        <f>VLOOKUP(C3279,Active!C$21:E$693,3,FALSE)</f>
        <v>#N/A</v>
      </c>
      <c r="F3279" s="21" t="s">
        <v>9287</v>
      </c>
      <c r="G3279" s="19" t="str">
        <f t="shared" si="310"/>
        <v>45196.365</v>
      </c>
      <c r="H3279" s="15">
        <f t="shared" si="311"/>
        <v>1670</v>
      </c>
      <c r="I3279" s="48" t="s">
        <v>6248</v>
      </c>
      <c r="J3279" s="49" t="s">
        <v>6249</v>
      </c>
      <c r="K3279" s="48">
        <v>1670</v>
      </c>
      <c r="L3279" s="48" t="s">
        <v>10625</v>
      </c>
      <c r="M3279" s="49" t="s">
        <v>9369</v>
      </c>
      <c r="N3279" s="49"/>
      <c r="O3279" s="50" t="s">
        <v>5720</v>
      </c>
      <c r="P3279" s="50" t="s">
        <v>2698</v>
      </c>
    </row>
    <row r="3280" spans="1:16" ht="13.5" thickBot="1" x14ac:dyDescent="0.25">
      <c r="A3280" s="15" t="str">
        <f t="shared" si="306"/>
        <v> BRNO 26 </v>
      </c>
      <c r="B3280" s="21" t="str">
        <f t="shared" si="307"/>
        <v>I</v>
      </c>
      <c r="C3280" s="15">
        <f t="shared" si="308"/>
        <v>45196.366999999998</v>
      </c>
      <c r="D3280" s="19" t="str">
        <f t="shared" si="309"/>
        <v>vis</v>
      </c>
      <c r="E3280" s="47" t="e">
        <f>VLOOKUP(C3280,Active!C$21:E$693,3,FALSE)</f>
        <v>#N/A</v>
      </c>
      <c r="F3280" s="21" t="s">
        <v>9287</v>
      </c>
      <c r="G3280" s="19" t="str">
        <f t="shared" si="310"/>
        <v>45196.367</v>
      </c>
      <c r="H3280" s="15">
        <f t="shared" si="311"/>
        <v>1670</v>
      </c>
      <c r="I3280" s="48" t="s">
        <v>6250</v>
      </c>
      <c r="J3280" s="49" t="s">
        <v>6251</v>
      </c>
      <c r="K3280" s="48">
        <v>1670</v>
      </c>
      <c r="L3280" s="48" t="s">
        <v>7644</v>
      </c>
      <c r="M3280" s="49" t="s">
        <v>9289</v>
      </c>
      <c r="N3280" s="49"/>
      <c r="O3280" s="50" t="s">
        <v>5172</v>
      </c>
      <c r="P3280" s="50" t="s">
        <v>2698</v>
      </c>
    </row>
    <row r="3281" spans="1:16" ht="13.5" thickBot="1" x14ac:dyDescent="0.25">
      <c r="A3281" s="15" t="str">
        <f t="shared" si="306"/>
        <v> ALGL 35 </v>
      </c>
      <c r="B3281" s="21" t="str">
        <f t="shared" si="307"/>
        <v>I</v>
      </c>
      <c r="C3281" s="15">
        <f t="shared" si="308"/>
        <v>45196.368000000002</v>
      </c>
      <c r="D3281" s="19" t="str">
        <f t="shared" si="309"/>
        <v>vis</v>
      </c>
      <c r="E3281" s="47" t="e">
        <f>VLOOKUP(C3281,Active!C$21:E$693,3,FALSE)</f>
        <v>#N/A</v>
      </c>
      <c r="F3281" s="21" t="s">
        <v>9287</v>
      </c>
      <c r="G3281" s="19" t="str">
        <f t="shared" si="310"/>
        <v>45196.368</v>
      </c>
      <c r="H3281" s="15">
        <f t="shared" si="311"/>
        <v>1670</v>
      </c>
      <c r="I3281" s="48" t="s">
        <v>6252</v>
      </c>
      <c r="J3281" s="49" t="s">
        <v>6253</v>
      </c>
      <c r="K3281" s="48">
        <v>1670</v>
      </c>
      <c r="L3281" s="48" t="s">
        <v>10639</v>
      </c>
      <c r="M3281" s="49" t="s">
        <v>9369</v>
      </c>
      <c r="N3281" s="49"/>
      <c r="O3281" s="50" t="s">
        <v>6254</v>
      </c>
      <c r="P3281" s="50" t="s">
        <v>3725</v>
      </c>
    </row>
    <row r="3282" spans="1:16" ht="13.5" thickBot="1" x14ac:dyDescent="0.25">
      <c r="A3282" s="15" t="str">
        <f t="shared" si="306"/>
        <v> MVS 10.42 </v>
      </c>
      <c r="B3282" s="21" t="str">
        <f t="shared" si="307"/>
        <v>I</v>
      </c>
      <c r="C3282" s="15">
        <f t="shared" si="308"/>
        <v>45196.368999999999</v>
      </c>
      <c r="D3282" s="19" t="str">
        <f t="shared" si="309"/>
        <v>vis</v>
      </c>
      <c r="E3282" s="47" t="e">
        <f>VLOOKUP(C3282,Active!C$21:E$693,3,FALSE)</f>
        <v>#N/A</v>
      </c>
      <c r="F3282" s="21" t="s">
        <v>9287</v>
      </c>
      <c r="G3282" s="19" t="str">
        <f t="shared" si="310"/>
        <v>45196.369</v>
      </c>
      <c r="H3282" s="15">
        <f t="shared" si="311"/>
        <v>1670</v>
      </c>
      <c r="I3282" s="48" t="s">
        <v>6255</v>
      </c>
      <c r="J3282" s="49" t="s">
        <v>6256</v>
      </c>
      <c r="K3282" s="48">
        <v>1670</v>
      </c>
      <c r="L3282" s="48" t="s">
        <v>10817</v>
      </c>
      <c r="M3282" s="49" t="s">
        <v>9369</v>
      </c>
      <c r="N3282" s="49"/>
      <c r="O3282" s="50" t="s">
        <v>5743</v>
      </c>
      <c r="P3282" s="50" t="s">
        <v>6212</v>
      </c>
    </row>
    <row r="3283" spans="1:16" ht="13.5" thickBot="1" x14ac:dyDescent="0.25">
      <c r="A3283" s="15" t="str">
        <f t="shared" si="306"/>
        <v> ALGL 35 </v>
      </c>
      <c r="B3283" s="21" t="str">
        <f t="shared" si="307"/>
        <v>I</v>
      </c>
      <c r="C3283" s="15">
        <f t="shared" si="308"/>
        <v>45196.374000000003</v>
      </c>
      <c r="D3283" s="19" t="str">
        <f t="shared" si="309"/>
        <v>vis</v>
      </c>
      <c r="E3283" s="47" t="e">
        <f>VLOOKUP(C3283,Active!C$21:E$693,3,FALSE)</f>
        <v>#N/A</v>
      </c>
      <c r="F3283" s="21" t="s">
        <v>9287</v>
      </c>
      <c r="G3283" s="19" t="str">
        <f t="shared" si="310"/>
        <v>45196.374</v>
      </c>
      <c r="H3283" s="15">
        <f t="shared" si="311"/>
        <v>1670</v>
      </c>
      <c r="I3283" s="48" t="s">
        <v>6257</v>
      </c>
      <c r="J3283" s="49" t="s">
        <v>6258</v>
      </c>
      <c r="K3283" s="48">
        <v>1670</v>
      </c>
      <c r="L3283" s="48" t="s">
        <v>10688</v>
      </c>
      <c r="M3283" s="49" t="s">
        <v>9369</v>
      </c>
      <c r="N3283" s="49"/>
      <c r="O3283" s="50" t="s">
        <v>1866</v>
      </c>
      <c r="P3283" s="50" t="s">
        <v>3725</v>
      </c>
    </row>
    <row r="3284" spans="1:16" ht="13.5" thickBot="1" x14ac:dyDescent="0.25">
      <c r="A3284" s="15" t="str">
        <f t="shared" si="306"/>
        <v> BBS 62 </v>
      </c>
      <c r="B3284" s="21" t="str">
        <f t="shared" si="307"/>
        <v>I</v>
      </c>
      <c r="C3284" s="15">
        <f t="shared" si="308"/>
        <v>45197.563000000002</v>
      </c>
      <c r="D3284" s="19" t="str">
        <f t="shared" si="309"/>
        <v>vis</v>
      </c>
      <c r="E3284" s="47" t="e">
        <f>VLOOKUP(C3284,Active!C$21:E$693,3,FALSE)</f>
        <v>#N/A</v>
      </c>
      <c r="F3284" s="21" t="s">
        <v>9287</v>
      </c>
      <c r="G3284" s="19" t="str">
        <f t="shared" si="310"/>
        <v>45197.563</v>
      </c>
      <c r="H3284" s="15">
        <f t="shared" si="311"/>
        <v>1671</v>
      </c>
      <c r="I3284" s="48" t="s">
        <v>6259</v>
      </c>
      <c r="J3284" s="49" t="s">
        <v>6260</v>
      </c>
      <c r="K3284" s="48">
        <v>1671</v>
      </c>
      <c r="L3284" s="48" t="s">
        <v>10639</v>
      </c>
      <c r="M3284" s="49" t="s">
        <v>9369</v>
      </c>
      <c r="N3284" s="49"/>
      <c r="O3284" s="50" t="s">
        <v>7818</v>
      </c>
      <c r="P3284" s="50" t="s">
        <v>6198</v>
      </c>
    </row>
    <row r="3285" spans="1:16" ht="13.5" thickBot="1" x14ac:dyDescent="0.25">
      <c r="A3285" s="15" t="str">
        <f t="shared" si="306"/>
        <v> BBS 62 </v>
      </c>
      <c r="B3285" s="21" t="str">
        <f t="shared" si="307"/>
        <v>I</v>
      </c>
      <c r="C3285" s="15">
        <f t="shared" si="308"/>
        <v>45197.574999999997</v>
      </c>
      <c r="D3285" s="19" t="str">
        <f t="shared" si="309"/>
        <v>vis</v>
      </c>
      <c r="E3285" s="47" t="e">
        <f>VLOOKUP(C3285,Active!C$21:E$693,3,FALSE)</f>
        <v>#N/A</v>
      </c>
      <c r="F3285" s="21" t="s">
        <v>9287</v>
      </c>
      <c r="G3285" s="19" t="str">
        <f t="shared" si="310"/>
        <v>45197.575</v>
      </c>
      <c r="H3285" s="15">
        <f t="shared" si="311"/>
        <v>1671</v>
      </c>
      <c r="I3285" s="48" t="s">
        <v>6261</v>
      </c>
      <c r="J3285" s="49" t="s">
        <v>6262</v>
      </c>
      <c r="K3285" s="48">
        <v>1671</v>
      </c>
      <c r="L3285" s="48" t="s">
        <v>10843</v>
      </c>
      <c r="M3285" s="49" t="s">
        <v>9369</v>
      </c>
      <c r="N3285" s="49"/>
      <c r="O3285" s="50" t="s">
        <v>6263</v>
      </c>
      <c r="P3285" s="50" t="s">
        <v>6198</v>
      </c>
    </row>
    <row r="3286" spans="1:16" ht="13.5" thickBot="1" x14ac:dyDescent="0.25">
      <c r="A3286" s="15" t="str">
        <f t="shared" si="306"/>
        <v> PZ 22.4.617 </v>
      </c>
      <c r="B3286" s="21" t="str">
        <f t="shared" si="307"/>
        <v>I</v>
      </c>
      <c r="C3286" s="15">
        <f t="shared" si="308"/>
        <v>45201.15</v>
      </c>
      <c r="D3286" s="19" t="str">
        <f t="shared" si="309"/>
        <v>vis</v>
      </c>
      <c r="E3286" s="47" t="e">
        <f>VLOOKUP(C3286,Active!C$21:E$693,3,FALSE)</f>
        <v>#N/A</v>
      </c>
      <c r="F3286" s="21" t="s">
        <v>9287</v>
      </c>
      <c r="G3286" s="19" t="str">
        <f t="shared" si="310"/>
        <v>45201.150</v>
      </c>
      <c r="H3286" s="15">
        <f t="shared" si="311"/>
        <v>1674</v>
      </c>
      <c r="I3286" s="48" t="s">
        <v>6264</v>
      </c>
      <c r="J3286" s="49" t="s">
        <v>6265</v>
      </c>
      <c r="K3286" s="48">
        <v>1674</v>
      </c>
      <c r="L3286" s="48" t="s">
        <v>10817</v>
      </c>
      <c r="M3286" s="49" t="s">
        <v>9369</v>
      </c>
      <c r="N3286" s="49"/>
      <c r="O3286" s="50" t="s">
        <v>6217</v>
      </c>
      <c r="P3286" s="50" t="s">
        <v>6218</v>
      </c>
    </row>
    <row r="3287" spans="1:16" ht="13.5" thickBot="1" x14ac:dyDescent="0.25">
      <c r="A3287" s="15" t="str">
        <f t="shared" si="306"/>
        <v>IBVS 2292 </v>
      </c>
      <c r="B3287" s="21" t="str">
        <f t="shared" si="307"/>
        <v>I</v>
      </c>
      <c r="C3287" s="15">
        <f t="shared" si="308"/>
        <v>45204.735200000003</v>
      </c>
      <c r="D3287" s="19" t="str">
        <f t="shared" si="309"/>
        <v>vis</v>
      </c>
      <c r="E3287" s="47" t="e">
        <f>VLOOKUP(C3287,Active!C$21:E$693,3,FALSE)</f>
        <v>#N/A</v>
      </c>
      <c r="F3287" s="21" t="s">
        <v>9287</v>
      </c>
      <c r="G3287" s="19" t="str">
        <f t="shared" si="310"/>
        <v>45204.7352</v>
      </c>
      <c r="H3287" s="15">
        <f t="shared" si="311"/>
        <v>1677</v>
      </c>
      <c r="I3287" s="48" t="s">
        <v>6266</v>
      </c>
      <c r="J3287" s="49" t="s">
        <v>6267</v>
      </c>
      <c r="K3287" s="48">
        <v>1677</v>
      </c>
      <c r="L3287" s="48" t="s">
        <v>6268</v>
      </c>
      <c r="M3287" s="49" t="s">
        <v>10601</v>
      </c>
      <c r="N3287" s="49" t="s">
        <v>10602</v>
      </c>
      <c r="O3287" s="50" t="s">
        <v>3603</v>
      </c>
      <c r="P3287" s="51" t="s">
        <v>6269</v>
      </c>
    </row>
    <row r="3288" spans="1:16" ht="13.5" thickBot="1" x14ac:dyDescent="0.25">
      <c r="A3288" s="15" t="str">
        <f t="shared" si="306"/>
        <v> MVS 10.104 </v>
      </c>
      <c r="B3288" s="21" t="str">
        <f t="shared" si="307"/>
        <v>I</v>
      </c>
      <c r="C3288" s="15">
        <f t="shared" si="308"/>
        <v>45208.345999999998</v>
      </c>
      <c r="D3288" s="19" t="str">
        <f t="shared" si="309"/>
        <v>vis</v>
      </c>
      <c r="E3288" s="47" t="e">
        <f>VLOOKUP(C3288,Active!C$21:E$693,3,FALSE)</f>
        <v>#N/A</v>
      </c>
      <c r="F3288" s="21" t="s">
        <v>9287</v>
      </c>
      <c r="G3288" s="19" t="str">
        <f t="shared" si="310"/>
        <v>45208.346</v>
      </c>
      <c r="H3288" s="15">
        <f t="shared" si="311"/>
        <v>1680</v>
      </c>
      <c r="I3288" s="48" t="s">
        <v>6270</v>
      </c>
      <c r="J3288" s="49" t="s">
        <v>6271</v>
      </c>
      <c r="K3288" s="48">
        <v>1680</v>
      </c>
      <c r="L3288" s="48" t="s">
        <v>6272</v>
      </c>
      <c r="M3288" s="49" t="s">
        <v>9369</v>
      </c>
      <c r="N3288" s="49"/>
      <c r="O3288" s="50" t="s">
        <v>6273</v>
      </c>
      <c r="P3288" s="50" t="s">
        <v>6274</v>
      </c>
    </row>
    <row r="3289" spans="1:16" ht="13.5" thickBot="1" x14ac:dyDescent="0.25">
      <c r="A3289" s="15" t="str">
        <f t="shared" si="306"/>
        <v> PZ 22.4.617 </v>
      </c>
      <c r="B3289" s="21" t="str">
        <f t="shared" si="307"/>
        <v>I</v>
      </c>
      <c r="C3289" s="15">
        <f t="shared" si="308"/>
        <v>45214.294000000002</v>
      </c>
      <c r="D3289" s="19" t="str">
        <f t="shared" si="309"/>
        <v>vis</v>
      </c>
      <c r="E3289" s="47" t="e">
        <f>VLOOKUP(C3289,Active!C$21:E$693,3,FALSE)</f>
        <v>#N/A</v>
      </c>
      <c r="F3289" s="21" t="s">
        <v>9287</v>
      </c>
      <c r="G3289" s="19" t="str">
        <f t="shared" si="310"/>
        <v>45214.294</v>
      </c>
      <c r="H3289" s="15">
        <f t="shared" si="311"/>
        <v>1685</v>
      </c>
      <c r="I3289" s="48" t="s">
        <v>6275</v>
      </c>
      <c r="J3289" s="49" t="s">
        <v>6276</v>
      </c>
      <c r="K3289" s="48">
        <v>1685</v>
      </c>
      <c r="L3289" s="48" t="s">
        <v>9288</v>
      </c>
      <c r="M3289" s="49" t="s">
        <v>9369</v>
      </c>
      <c r="N3289" s="49"/>
      <c r="O3289" s="50" t="s">
        <v>6217</v>
      </c>
      <c r="P3289" s="50" t="s">
        <v>6218</v>
      </c>
    </row>
    <row r="3290" spans="1:16" ht="13.5" thickBot="1" x14ac:dyDescent="0.25">
      <c r="A3290" s="15" t="str">
        <f t="shared" si="306"/>
        <v> BBS 69 </v>
      </c>
      <c r="B3290" s="21" t="str">
        <f t="shared" si="307"/>
        <v>I</v>
      </c>
      <c r="C3290" s="15">
        <f t="shared" si="308"/>
        <v>45215.487000000001</v>
      </c>
      <c r="D3290" s="19" t="str">
        <f t="shared" si="309"/>
        <v>vis</v>
      </c>
      <c r="E3290" s="47" t="e">
        <f>VLOOKUP(C3290,Active!C$21:E$693,3,FALSE)</f>
        <v>#N/A</v>
      </c>
      <c r="F3290" s="21" t="s">
        <v>9287</v>
      </c>
      <c r="G3290" s="19" t="str">
        <f t="shared" si="310"/>
        <v>45215.487</v>
      </c>
      <c r="H3290" s="15">
        <f t="shared" si="311"/>
        <v>1686</v>
      </c>
      <c r="I3290" s="48" t="s">
        <v>6277</v>
      </c>
      <c r="J3290" s="49" t="s">
        <v>6278</v>
      </c>
      <c r="K3290" s="48">
        <v>1686</v>
      </c>
      <c r="L3290" s="48" t="s">
        <v>10660</v>
      </c>
      <c r="M3290" s="49" t="s">
        <v>9369</v>
      </c>
      <c r="N3290" s="49"/>
      <c r="O3290" s="50" t="s">
        <v>6168</v>
      </c>
      <c r="P3290" s="50" t="s">
        <v>2551</v>
      </c>
    </row>
    <row r="3291" spans="1:16" ht="13.5" thickBot="1" x14ac:dyDescent="0.25">
      <c r="A3291" s="15" t="str">
        <f t="shared" si="306"/>
        <v> AOEB 1 </v>
      </c>
      <c r="B3291" s="21" t="str">
        <f t="shared" si="307"/>
        <v>I</v>
      </c>
      <c r="C3291" s="15">
        <f t="shared" si="308"/>
        <v>45216.692000000003</v>
      </c>
      <c r="D3291" s="19" t="str">
        <f t="shared" si="309"/>
        <v>vis</v>
      </c>
      <c r="E3291" s="47" t="e">
        <f>VLOOKUP(C3291,Active!C$21:E$693,3,FALSE)</f>
        <v>#N/A</v>
      </c>
      <c r="F3291" s="21" t="s">
        <v>9287</v>
      </c>
      <c r="G3291" s="19" t="str">
        <f t="shared" si="310"/>
        <v>45216.692</v>
      </c>
      <c r="H3291" s="15">
        <f t="shared" si="311"/>
        <v>1687</v>
      </c>
      <c r="I3291" s="48" t="s">
        <v>6279</v>
      </c>
      <c r="J3291" s="49" t="s">
        <v>6280</v>
      </c>
      <c r="K3291" s="48">
        <v>1687</v>
      </c>
      <c r="L3291" s="48" t="s">
        <v>10742</v>
      </c>
      <c r="M3291" s="49" t="s">
        <v>9369</v>
      </c>
      <c r="N3291" s="49"/>
      <c r="O3291" s="50" t="s">
        <v>11466</v>
      </c>
      <c r="P3291" s="50" t="s">
        <v>7439</v>
      </c>
    </row>
    <row r="3292" spans="1:16" ht="13.5" thickBot="1" x14ac:dyDescent="0.25">
      <c r="A3292" s="15" t="str">
        <f t="shared" si="306"/>
        <v>IBVS 2292 </v>
      </c>
      <c r="B3292" s="21" t="str">
        <f t="shared" si="307"/>
        <v>I</v>
      </c>
      <c r="C3292" s="15">
        <f t="shared" si="308"/>
        <v>45217.882799999999</v>
      </c>
      <c r="D3292" s="19" t="str">
        <f t="shared" si="309"/>
        <v>vis</v>
      </c>
      <c r="E3292" s="47" t="e">
        <f>VLOOKUP(C3292,Active!C$21:E$693,3,FALSE)</f>
        <v>#N/A</v>
      </c>
      <c r="F3292" s="21" t="s">
        <v>9287</v>
      </c>
      <c r="G3292" s="19" t="str">
        <f t="shared" si="310"/>
        <v>45217.8828</v>
      </c>
      <c r="H3292" s="15">
        <f t="shared" si="311"/>
        <v>1688</v>
      </c>
      <c r="I3292" s="48" t="s">
        <v>6281</v>
      </c>
      <c r="J3292" s="49" t="s">
        <v>6282</v>
      </c>
      <c r="K3292" s="48">
        <v>1688</v>
      </c>
      <c r="L3292" s="48" t="s">
        <v>8319</v>
      </c>
      <c r="M3292" s="49" t="s">
        <v>10601</v>
      </c>
      <c r="N3292" s="49" t="s">
        <v>10602</v>
      </c>
      <c r="O3292" s="50" t="s">
        <v>3603</v>
      </c>
      <c r="P3292" s="51" t="s">
        <v>6269</v>
      </c>
    </row>
    <row r="3293" spans="1:16" ht="13.5" thickBot="1" x14ac:dyDescent="0.25">
      <c r="A3293" s="15" t="str">
        <f t="shared" si="306"/>
        <v> PZ 22.4.617 </v>
      </c>
      <c r="B3293" s="21" t="str">
        <f t="shared" si="307"/>
        <v>I</v>
      </c>
      <c r="C3293" s="15">
        <f t="shared" si="308"/>
        <v>45220.273999999998</v>
      </c>
      <c r="D3293" s="19" t="str">
        <f t="shared" si="309"/>
        <v>vis</v>
      </c>
      <c r="E3293" s="47" t="e">
        <f>VLOOKUP(C3293,Active!C$21:E$693,3,FALSE)</f>
        <v>#N/A</v>
      </c>
      <c r="F3293" s="21" t="s">
        <v>9287</v>
      </c>
      <c r="G3293" s="19" t="str">
        <f t="shared" si="310"/>
        <v>45220.274</v>
      </c>
      <c r="H3293" s="15">
        <f t="shared" si="311"/>
        <v>1690</v>
      </c>
      <c r="I3293" s="48" t="s">
        <v>6283</v>
      </c>
      <c r="J3293" s="49" t="s">
        <v>6284</v>
      </c>
      <c r="K3293" s="48">
        <v>1690</v>
      </c>
      <c r="L3293" s="48" t="s">
        <v>10817</v>
      </c>
      <c r="M3293" s="49" t="s">
        <v>9369</v>
      </c>
      <c r="N3293" s="49"/>
      <c r="O3293" s="50" t="s">
        <v>6217</v>
      </c>
      <c r="P3293" s="50" t="s">
        <v>6218</v>
      </c>
    </row>
    <row r="3294" spans="1:16" ht="13.5" thickBot="1" x14ac:dyDescent="0.25">
      <c r="A3294" s="15" t="str">
        <f t="shared" si="306"/>
        <v> ALGL 35 </v>
      </c>
      <c r="B3294" s="21" t="str">
        <f t="shared" si="307"/>
        <v>I</v>
      </c>
      <c r="C3294" s="15">
        <f t="shared" si="308"/>
        <v>45227.444000000003</v>
      </c>
      <c r="D3294" s="19" t="str">
        <f t="shared" si="309"/>
        <v>vis</v>
      </c>
      <c r="E3294" s="47" t="e">
        <f>VLOOKUP(C3294,Active!C$21:E$693,3,FALSE)</f>
        <v>#N/A</v>
      </c>
      <c r="F3294" s="21" t="s">
        <v>9287</v>
      </c>
      <c r="G3294" s="19" t="str">
        <f t="shared" si="310"/>
        <v>45227.444</v>
      </c>
      <c r="H3294" s="15">
        <f t="shared" si="311"/>
        <v>1696</v>
      </c>
      <c r="I3294" s="48" t="s">
        <v>6285</v>
      </c>
      <c r="J3294" s="49" t="s">
        <v>6286</v>
      </c>
      <c r="K3294" s="48">
        <v>1696</v>
      </c>
      <c r="L3294" s="48" t="s">
        <v>10639</v>
      </c>
      <c r="M3294" s="49" t="s">
        <v>9369</v>
      </c>
      <c r="N3294" s="49"/>
      <c r="O3294" s="50" t="s">
        <v>1989</v>
      </c>
      <c r="P3294" s="50" t="s">
        <v>3725</v>
      </c>
    </row>
    <row r="3295" spans="1:16" ht="13.5" thickBot="1" x14ac:dyDescent="0.25">
      <c r="A3295" s="15" t="str">
        <f t="shared" si="306"/>
        <v> PZ 22.4.617 </v>
      </c>
      <c r="B3295" s="21" t="str">
        <f t="shared" si="307"/>
        <v>I</v>
      </c>
      <c r="C3295" s="15">
        <f t="shared" si="308"/>
        <v>45232.228999999999</v>
      </c>
      <c r="D3295" s="19" t="str">
        <f t="shared" si="309"/>
        <v>vis</v>
      </c>
      <c r="E3295" s="47" t="e">
        <f>VLOOKUP(C3295,Active!C$21:E$693,3,FALSE)</f>
        <v>#N/A</v>
      </c>
      <c r="F3295" s="21" t="s">
        <v>9287</v>
      </c>
      <c r="G3295" s="19" t="str">
        <f t="shared" si="310"/>
        <v>45232.229</v>
      </c>
      <c r="H3295" s="15">
        <f t="shared" si="311"/>
        <v>1700</v>
      </c>
      <c r="I3295" s="48" t="s">
        <v>6287</v>
      </c>
      <c r="J3295" s="49" t="s">
        <v>6288</v>
      </c>
      <c r="K3295" s="48">
        <v>1700</v>
      </c>
      <c r="L3295" s="48" t="s">
        <v>10734</v>
      </c>
      <c r="M3295" s="49" t="s">
        <v>9369</v>
      </c>
      <c r="N3295" s="49"/>
      <c r="O3295" s="50" t="s">
        <v>6217</v>
      </c>
      <c r="P3295" s="50" t="s">
        <v>6218</v>
      </c>
    </row>
    <row r="3296" spans="1:16" ht="13.5" thickBot="1" x14ac:dyDescent="0.25">
      <c r="A3296" s="15" t="str">
        <f t="shared" si="306"/>
        <v> PZ 22.4.617 </v>
      </c>
      <c r="B3296" s="21" t="str">
        <f t="shared" si="307"/>
        <v>I</v>
      </c>
      <c r="C3296" s="15">
        <f t="shared" si="308"/>
        <v>45233.419000000002</v>
      </c>
      <c r="D3296" s="19" t="str">
        <f t="shared" si="309"/>
        <v>vis</v>
      </c>
      <c r="E3296" s="47" t="e">
        <f>VLOOKUP(C3296,Active!C$21:E$693,3,FALSE)</f>
        <v>#N/A</v>
      </c>
      <c r="F3296" s="21" t="s">
        <v>9287</v>
      </c>
      <c r="G3296" s="19" t="str">
        <f t="shared" si="310"/>
        <v>45233.419</v>
      </c>
      <c r="H3296" s="15">
        <f t="shared" si="311"/>
        <v>1701</v>
      </c>
      <c r="I3296" s="48" t="s">
        <v>6289</v>
      </c>
      <c r="J3296" s="49" t="s">
        <v>6290</v>
      </c>
      <c r="K3296" s="48">
        <v>1701</v>
      </c>
      <c r="L3296" s="48" t="s">
        <v>7644</v>
      </c>
      <c r="M3296" s="49" t="s">
        <v>9369</v>
      </c>
      <c r="N3296" s="49"/>
      <c r="O3296" s="50" t="s">
        <v>6217</v>
      </c>
      <c r="P3296" s="50" t="s">
        <v>6218</v>
      </c>
    </row>
    <row r="3297" spans="1:16" ht="13.5" thickBot="1" x14ac:dyDescent="0.25">
      <c r="A3297" s="15" t="str">
        <f t="shared" si="306"/>
        <v> AOEB 1 </v>
      </c>
      <c r="B3297" s="21" t="str">
        <f t="shared" si="307"/>
        <v>I</v>
      </c>
      <c r="C3297" s="15">
        <f t="shared" si="308"/>
        <v>45235.813000000002</v>
      </c>
      <c r="D3297" s="19" t="str">
        <f t="shared" si="309"/>
        <v>vis</v>
      </c>
      <c r="E3297" s="47" t="e">
        <f>VLOOKUP(C3297,Active!C$21:E$693,3,FALSE)</f>
        <v>#N/A</v>
      </c>
      <c r="F3297" s="21" t="s">
        <v>9287</v>
      </c>
      <c r="G3297" s="19" t="str">
        <f t="shared" si="310"/>
        <v>45235.813</v>
      </c>
      <c r="H3297" s="15">
        <f t="shared" si="311"/>
        <v>1703</v>
      </c>
      <c r="I3297" s="48" t="s">
        <v>6291</v>
      </c>
      <c r="J3297" s="49" t="s">
        <v>6292</v>
      </c>
      <c r="K3297" s="48">
        <v>1703</v>
      </c>
      <c r="L3297" s="48" t="s">
        <v>10615</v>
      </c>
      <c r="M3297" s="49" t="s">
        <v>9369</v>
      </c>
      <c r="N3297" s="49"/>
      <c r="O3297" s="50" t="s">
        <v>7381</v>
      </c>
      <c r="P3297" s="50" t="s">
        <v>7439</v>
      </c>
    </row>
    <row r="3298" spans="1:16" ht="13.5" thickBot="1" x14ac:dyDescent="0.25">
      <c r="A3298" s="15" t="str">
        <f t="shared" si="306"/>
        <v> ALGL 35 </v>
      </c>
      <c r="B3298" s="21" t="str">
        <f t="shared" si="307"/>
        <v>I</v>
      </c>
      <c r="C3298" s="15">
        <f t="shared" si="308"/>
        <v>45239.392999999996</v>
      </c>
      <c r="D3298" s="19" t="str">
        <f t="shared" si="309"/>
        <v>vis</v>
      </c>
      <c r="E3298" s="47" t="e">
        <f>VLOOKUP(C3298,Active!C$21:E$693,3,FALSE)</f>
        <v>#N/A</v>
      </c>
      <c r="F3298" s="21" t="s">
        <v>9287</v>
      </c>
      <c r="G3298" s="19" t="str">
        <f t="shared" si="310"/>
        <v>45239.393</v>
      </c>
      <c r="H3298" s="15">
        <f t="shared" si="311"/>
        <v>1706</v>
      </c>
      <c r="I3298" s="48" t="s">
        <v>6293</v>
      </c>
      <c r="J3298" s="49" t="s">
        <v>6294</v>
      </c>
      <c r="K3298" s="48">
        <v>1706</v>
      </c>
      <c r="L3298" s="48" t="s">
        <v>10631</v>
      </c>
      <c r="M3298" s="49" t="s">
        <v>9369</v>
      </c>
      <c r="N3298" s="49"/>
      <c r="O3298" s="50" t="s">
        <v>1989</v>
      </c>
      <c r="P3298" s="50" t="s">
        <v>3725</v>
      </c>
    </row>
    <row r="3299" spans="1:16" ht="13.5" thickBot="1" x14ac:dyDescent="0.25">
      <c r="A3299" s="15" t="str">
        <f t="shared" si="306"/>
        <v> BBS 69 </v>
      </c>
      <c r="B3299" s="21" t="str">
        <f t="shared" si="307"/>
        <v>I</v>
      </c>
      <c r="C3299" s="15">
        <f t="shared" si="308"/>
        <v>45251.360000000001</v>
      </c>
      <c r="D3299" s="19" t="str">
        <f t="shared" si="309"/>
        <v>vis</v>
      </c>
      <c r="E3299" s="47" t="e">
        <f>VLOOKUP(C3299,Active!C$21:E$693,3,FALSE)</f>
        <v>#N/A</v>
      </c>
      <c r="F3299" s="21" t="s">
        <v>9287</v>
      </c>
      <c r="G3299" s="19" t="str">
        <f t="shared" si="310"/>
        <v>45251.360</v>
      </c>
      <c r="H3299" s="15">
        <f t="shared" si="311"/>
        <v>1716</v>
      </c>
      <c r="I3299" s="48" t="s">
        <v>6295</v>
      </c>
      <c r="J3299" s="49" t="s">
        <v>6296</v>
      </c>
      <c r="K3299" s="48">
        <v>1716</v>
      </c>
      <c r="L3299" s="48" t="s">
        <v>10723</v>
      </c>
      <c r="M3299" s="49" t="s">
        <v>9369</v>
      </c>
      <c r="N3299" s="49"/>
      <c r="O3299" s="50" t="s">
        <v>2660</v>
      </c>
      <c r="P3299" s="50" t="s">
        <v>2551</v>
      </c>
    </row>
    <row r="3300" spans="1:16" ht="13.5" thickBot="1" x14ac:dyDescent="0.25">
      <c r="A3300" s="15" t="str">
        <f t="shared" si="306"/>
        <v> BBS 69 </v>
      </c>
      <c r="B3300" s="21" t="str">
        <f t="shared" si="307"/>
        <v>I</v>
      </c>
      <c r="C3300" s="15">
        <f t="shared" si="308"/>
        <v>45257.334999999999</v>
      </c>
      <c r="D3300" s="19" t="str">
        <f t="shared" si="309"/>
        <v>vis</v>
      </c>
      <c r="E3300" s="47" t="e">
        <f>VLOOKUP(C3300,Active!C$21:E$693,3,FALSE)</f>
        <v>#N/A</v>
      </c>
      <c r="F3300" s="21" t="s">
        <v>9287</v>
      </c>
      <c r="G3300" s="19" t="str">
        <f t="shared" si="310"/>
        <v>45257.335</v>
      </c>
      <c r="H3300" s="15">
        <f t="shared" si="311"/>
        <v>1721</v>
      </c>
      <c r="I3300" s="48" t="s">
        <v>6297</v>
      </c>
      <c r="J3300" s="49" t="s">
        <v>6298</v>
      </c>
      <c r="K3300" s="48">
        <v>1721</v>
      </c>
      <c r="L3300" s="48" t="s">
        <v>10760</v>
      </c>
      <c r="M3300" s="49" t="s">
        <v>9369</v>
      </c>
      <c r="N3300" s="49"/>
      <c r="O3300" s="50" t="s">
        <v>2660</v>
      </c>
      <c r="P3300" s="50" t="s">
        <v>2551</v>
      </c>
    </row>
    <row r="3301" spans="1:16" ht="13.5" thickBot="1" x14ac:dyDescent="0.25">
      <c r="A3301" s="15" t="str">
        <f t="shared" si="306"/>
        <v> ALGL 35 </v>
      </c>
      <c r="B3301" s="21" t="str">
        <f t="shared" si="307"/>
        <v>I</v>
      </c>
      <c r="C3301" s="15">
        <f t="shared" si="308"/>
        <v>45258.531000000003</v>
      </c>
      <c r="D3301" s="19" t="str">
        <f t="shared" si="309"/>
        <v>vis</v>
      </c>
      <c r="E3301" s="47" t="e">
        <f>VLOOKUP(C3301,Active!C$21:E$693,3,FALSE)</f>
        <v>#N/A</v>
      </c>
      <c r="F3301" s="21" t="s">
        <v>9287</v>
      </c>
      <c r="G3301" s="19" t="str">
        <f t="shared" si="310"/>
        <v>45258.531</v>
      </c>
      <c r="H3301" s="15">
        <f t="shared" si="311"/>
        <v>1722</v>
      </c>
      <c r="I3301" s="48" t="s">
        <v>6299</v>
      </c>
      <c r="J3301" s="49" t="s">
        <v>6300</v>
      </c>
      <c r="K3301" s="48">
        <v>1722</v>
      </c>
      <c r="L3301" s="48" t="s">
        <v>10760</v>
      </c>
      <c r="M3301" s="49" t="s">
        <v>9369</v>
      </c>
      <c r="N3301" s="49"/>
      <c r="O3301" s="50" t="s">
        <v>1989</v>
      </c>
      <c r="P3301" s="50" t="s">
        <v>3725</v>
      </c>
    </row>
    <row r="3302" spans="1:16" ht="13.5" thickBot="1" x14ac:dyDescent="0.25">
      <c r="A3302" s="15" t="str">
        <f t="shared" si="306"/>
        <v> ALGL 35 </v>
      </c>
      <c r="B3302" s="21" t="str">
        <f t="shared" si="307"/>
        <v>I</v>
      </c>
      <c r="C3302" s="15">
        <f t="shared" si="308"/>
        <v>45263.3</v>
      </c>
      <c r="D3302" s="19" t="str">
        <f t="shared" si="309"/>
        <v>vis</v>
      </c>
      <c r="E3302" s="47" t="e">
        <f>VLOOKUP(C3302,Active!C$21:E$693,3,FALSE)</f>
        <v>#N/A</v>
      </c>
      <c r="F3302" s="21" t="s">
        <v>9287</v>
      </c>
      <c r="G3302" s="19" t="str">
        <f t="shared" si="310"/>
        <v>45263.300</v>
      </c>
      <c r="H3302" s="15">
        <f t="shared" si="311"/>
        <v>1726</v>
      </c>
      <c r="I3302" s="48" t="s">
        <v>6301</v>
      </c>
      <c r="J3302" s="49" t="s">
        <v>6302</v>
      </c>
      <c r="K3302" s="48">
        <v>1726</v>
      </c>
      <c r="L3302" s="48" t="s">
        <v>9288</v>
      </c>
      <c r="M3302" s="49" t="s">
        <v>9369</v>
      </c>
      <c r="N3302" s="49"/>
      <c r="O3302" s="50" t="s">
        <v>1989</v>
      </c>
      <c r="P3302" s="50" t="s">
        <v>3725</v>
      </c>
    </row>
    <row r="3303" spans="1:16" ht="13.5" thickBot="1" x14ac:dyDescent="0.25">
      <c r="A3303" s="15" t="str">
        <f t="shared" si="306"/>
        <v> ALGL 35 </v>
      </c>
      <c r="B3303" s="21" t="str">
        <f t="shared" si="307"/>
        <v>I</v>
      </c>
      <c r="C3303" s="15">
        <f t="shared" si="308"/>
        <v>45264.502</v>
      </c>
      <c r="D3303" s="19" t="str">
        <f t="shared" si="309"/>
        <v>vis</v>
      </c>
      <c r="E3303" s="47" t="e">
        <f>VLOOKUP(C3303,Active!C$21:E$693,3,FALSE)</f>
        <v>#N/A</v>
      </c>
      <c r="F3303" s="21" t="s">
        <v>9287</v>
      </c>
      <c r="G3303" s="19" t="str">
        <f t="shared" si="310"/>
        <v>45264.502</v>
      </c>
      <c r="H3303" s="15">
        <f t="shared" si="311"/>
        <v>1727</v>
      </c>
      <c r="I3303" s="48" t="s">
        <v>6303</v>
      </c>
      <c r="J3303" s="49" t="s">
        <v>6304</v>
      </c>
      <c r="K3303" s="48">
        <v>1727</v>
      </c>
      <c r="L3303" s="48" t="s">
        <v>10742</v>
      </c>
      <c r="M3303" s="49" t="s">
        <v>9369</v>
      </c>
      <c r="N3303" s="49"/>
      <c r="O3303" s="50" t="s">
        <v>1989</v>
      </c>
      <c r="P3303" s="50" t="s">
        <v>3725</v>
      </c>
    </row>
    <row r="3304" spans="1:16" ht="13.5" thickBot="1" x14ac:dyDescent="0.25">
      <c r="A3304" s="15" t="str">
        <f t="shared" si="306"/>
        <v> BBS 64 </v>
      </c>
      <c r="B3304" s="21" t="str">
        <f t="shared" si="307"/>
        <v>I</v>
      </c>
      <c r="C3304" s="15">
        <f t="shared" si="308"/>
        <v>45270.476999999999</v>
      </c>
      <c r="D3304" s="19" t="str">
        <f t="shared" si="309"/>
        <v>vis</v>
      </c>
      <c r="E3304" s="47" t="e">
        <f>VLOOKUP(C3304,Active!C$21:E$693,3,FALSE)</f>
        <v>#N/A</v>
      </c>
      <c r="F3304" s="21" t="s">
        <v>9287</v>
      </c>
      <c r="G3304" s="19" t="str">
        <f t="shared" si="310"/>
        <v>45270.477</v>
      </c>
      <c r="H3304" s="15">
        <f t="shared" si="311"/>
        <v>1732</v>
      </c>
      <c r="I3304" s="48" t="s">
        <v>6305</v>
      </c>
      <c r="J3304" s="49" t="s">
        <v>6306</v>
      </c>
      <c r="K3304" s="48">
        <v>1732</v>
      </c>
      <c r="L3304" s="48" t="s">
        <v>10734</v>
      </c>
      <c r="M3304" s="49" t="s">
        <v>9369</v>
      </c>
      <c r="N3304" s="49"/>
      <c r="O3304" s="50" t="s">
        <v>4961</v>
      </c>
      <c r="P3304" s="50" t="s">
        <v>6307</v>
      </c>
    </row>
    <row r="3305" spans="1:16" ht="13.5" thickBot="1" x14ac:dyDescent="0.25">
      <c r="A3305" s="15" t="str">
        <f t="shared" si="306"/>
        <v> ALGL 35 </v>
      </c>
      <c r="B3305" s="21" t="str">
        <f t="shared" si="307"/>
        <v>I</v>
      </c>
      <c r="C3305" s="15">
        <f t="shared" si="308"/>
        <v>45270.478000000003</v>
      </c>
      <c r="D3305" s="19" t="str">
        <f t="shared" si="309"/>
        <v>vis</v>
      </c>
      <c r="E3305" s="47" t="e">
        <f>VLOOKUP(C3305,Active!C$21:E$693,3,FALSE)</f>
        <v>#N/A</v>
      </c>
      <c r="F3305" s="21" t="s">
        <v>9287</v>
      </c>
      <c r="G3305" s="19" t="str">
        <f t="shared" si="310"/>
        <v>45270.478</v>
      </c>
      <c r="H3305" s="15">
        <f t="shared" si="311"/>
        <v>1732</v>
      </c>
      <c r="I3305" s="48" t="s">
        <v>6308</v>
      </c>
      <c r="J3305" s="49" t="s">
        <v>6309</v>
      </c>
      <c r="K3305" s="48">
        <v>1732</v>
      </c>
      <c r="L3305" s="48" t="s">
        <v>10742</v>
      </c>
      <c r="M3305" s="49" t="s">
        <v>9369</v>
      </c>
      <c r="N3305" s="49"/>
      <c r="O3305" s="50" t="s">
        <v>1989</v>
      </c>
      <c r="P3305" s="50" t="s">
        <v>3725</v>
      </c>
    </row>
    <row r="3306" spans="1:16" ht="13.5" thickBot="1" x14ac:dyDescent="0.25">
      <c r="A3306" s="15" t="str">
        <f t="shared" si="306"/>
        <v> MVS 10.42 </v>
      </c>
      <c r="B3306" s="21" t="str">
        <f t="shared" si="307"/>
        <v>I</v>
      </c>
      <c r="C3306" s="15">
        <f t="shared" si="308"/>
        <v>45281.228000000003</v>
      </c>
      <c r="D3306" s="19" t="str">
        <f t="shared" si="309"/>
        <v>vis</v>
      </c>
      <c r="E3306" s="47" t="e">
        <f>VLOOKUP(C3306,Active!C$21:E$693,3,FALSE)</f>
        <v>#N/A</v>
      </c>
      <c r="F3306" s="21" t="s">
        <v>9287</v>
      </c>
      <c r="G3306" s="19" t="str">
        <f t="shared" si="310"/>
        <v>45281.228</v>
      </c>
      <c r="H3306" s="15">
        <f t="shared" si="311"/>
        <v>1741</v>
      </c>
      <c r="I3306" s="48" t="s">
        <v>6310</v>
      </c>
      <c r="J3306" s="49" t="s">
        <v>6311</v>
      </c>
      <c r="K3306" s="48">
        <v>1741</v>
      </c>
      <c r="L3306" s="48" t="s">
        <v>9288</v>
      </c>
      <c r="M3306" s="49" t="s">
        <v>9369</v>
      </c>
      <c r="N3306" s="49"/>
      <c r="O3306" s="50" t="s">
        <v>6211</v>
      </c>
      <c r="P3306" s="50" t="s">
        <v>6212</v>
      </c>
    </row>
    <row r="3307" spans="1:16" ht="13.5" thickBot="1" x14ac:dyDescent="0.25">
      <c r="A3307" s="15" t="str">
        <f t="shared" si="306"/>
        <v> MVS 10.42 </v>
      </c>
      <c r="B3307" s="21" t="str">
        <f t="shared" si="307"/>
        <v>I</v>
      </c>
      <c r="C3307" s="15">
        <f t="shared" si="308"/>
        <v>45281.23</v>
      </c>
      <c r="D3307" s="19" t="str">
        <f t="shared" si="309"/>
        <v>vis</v>
      </c>
      <c r="E3307" s="47" t="e">
        <f>VLOOKUP(C3307,Active!C$21:E$693,3,FALSE)</f>
        <v>#N/A</v>
      </c>
      <c r="F3307" s="21" t="s">
        <v>9287</v>
      </c>
      <c r="G3307" s="19" t="str">
        <f t="shared" si="310"/>
        <v>45281.230</v>
      </c>
      <c r="H3307" s="15">
        <f t="shared" si="311"/>
        <v>1741</v>
      </c>
      <c r="I3307" s="48" t="s">
        <v>6312</v>
      </c>
      <c r="J3307" s="49" t="s">
        <v>6313</v>
      </c>
      <c r="K3307" s="48">
        <v>1741</v>
      </c>
      <c r="L3307" s="48" t="s">
        <v>10639</v>
      </c>
      <c r="M3307" s="49" t="s">
        <v>9369</v>
      </c>
      <c r="N3307" s="49"/>
      <c r="O3307" s="50" t="s">
        <v>5743</v>
      </c>
      <c r="P3307" s="50" t="s">
        <v>6212</v>
      </c>
    </row>
    <row r="3308" spans="1:16" ht="13.5" thickBot="1" x14ac:dyDescent="0.25">
      <c r="A3308" s="15" t="str">
        <f t="shared" si="306"/>
        <v> BBS 64 </v>
      </c>
      <c r="B3308" s="21" t="str">
        <f t="shared" si="307"/>
        <v>I</v>
      </c>
      <c r="C3308" s="15">
        <f t="shared" si="308"/>
        <v>45282.427000000003</v>
      </c>
      <c r="D3308" s="19" t="str">
        <f t="shared" si="309"/>
        <v>vis</v>
      </c>
      <c r="E3308" s="47" t="e">
        <f>VLOOKUP(C3308,Active!C$21:E$693,3,FALSE)</f>
        <v>#N/A</v>
      </c>
      <c r="F3308" s="21" t="s">
        <v>9287</v>
      </c>
      <c r="G3308" s="19" t="str">
        <f t="shared" si="310"/>
        <v>45282.427</v>
      </c>
      <c r="H3308" s="15">
        <f t="shared" si="311"/>
        <v>1742</v>
      </c>
      <c r="I3308" s="48" t="s">
        <v>6314</v>
      </c>
      <c r="J3308" s="49" t="s">
        <v>6315</v>
      </c>
      <c r="K3308" s="48">
        <v>1742</v>
      </c>
      <c r="L3308" s="48" t="s">
        <v>10817</v>
      </c>
      <c r="M3308" s="49" t="s">
        <v>9369</v>
      </c>
      <c r="N3308" s="49"/>
      <c r="O3308" s="50" t="s">
        <v>1957</v>
      </c>
      <c r="P3308" s="50" t="s">
        <v>6307</v>
      </c>
    </row>
    <row r="3309" spans="1:16" ht="13.5" thickBot="1" x14ac:dyDescent="0.25">
      <c r="A3309" s="15" t="str">
        <f t="shared" si="306"/>
        <v> BBS 69 </v>
      </c>
      <c r="B3309" s="21" t="str">
        <f t="shared" si="307"/>
        <v>I</v>
      </c>
      <c r="C3309" s="15">
        <f t="shared" si="308"/>
        <v>45282.432000000001</v>
      </c>
      <c r="D3309" s="19" t="str">
        <f t="shared" si="309"/>
        <v>vis</v>
      </c>
      <c r="E3309" s="47" t="e">
        <f>VLOOKUP(C3309,Active!C$21:E$693,3,FALSE)</f>
        <v>#N/A</v>
      </c>
      <c r="F3309" s="21" t="s">
        <v>9287</v>
      </c>
      <c r="G3309" s="19" t="str">
        <f t="shared" si="310"/>
        <v>45282.432</v>
      </c>
      <c r="H3309" s="15">
        <f t="shared" si="311"/>
        <v>1742</v>
      </c>
      <c r="I3309" s="48" t="s">
        <v>6316</v>
      </c>
      <c r="J3309" s="49" t="s">
        <v>6317</v>
      </c>
      <c r="K3309" s="48">
        <v>1742</v>
      </c>
      <c r="L3309" s="48" t="s">
        <v>10688</v>
      </c>
      <c r="M3309" s="49" t="s">
        <v>9369</v>
      </c>
      <c r="N3309" s="49"/>
      <c r="O3309" s="50" t="s">
        <v>6168</v>
      </c>
      <c r="P3309" s="50" t="s">
        <v>2551</v>
      </c>
    </row>
    <row r="3310" spans="1:16" ht="13.5" thickBot="1" x14ac:dyDescent="0.25">
      <c r="A3310" s="15" t="str">
        <f t="shared" si="306"/>
        <v> BBS 69 </v>
      </c>
      <c r="B3310" s="21" t="str">
        <f t="shared" si="307"/>
        <v>I</v>
      </c>
      <c r="C3310" s="15">
        <f t="shared" si="308"/>
        <v>45287.218000000001</v>
      </c>
      <c r="D3310" s="19" t="str">
        <f t="shared" si="309"/>
        <v>vis</v>
      </c>
      <c r="E3310" s="47" t="e">
        <f>VLOOKUP(C3310,Active!C$21:E$693,3,FALSE)</f>
        <v>#N/A</v>
      </c>
      <c r="F3310" s="21" t="s">
        <v>9287</v>
      </c>
      <c r="G3310" s="19" t="str">
        <f t="shared" si="310"/>
        <v>45287.218</v>
      </c>
      <c r="H3310" s="15">
        <f t="shared" si="311"/>
        <v>1746</v>
      </c>
      <c r="I3310" s="48" t="s">
        <v>6318</v>
      </c>
      <c r="J3310" s="49" t="s">
        <v>6319</v>
      </c>
      <c r="K3310" s="48">
        <v>1746</v>
      </c>
      <c r="L3310" s="48" t="s">
        <v>10723</v>
      </c>
      <c r="M3310" s="49" t="s">
        <v>9369</v>
      </c>
      <c r="N3310" s="49"/>
      <c r="O3310" s="50" t="s">
        <v>2660</v>
      </c>
      <c r="P3310" s="50" t="s">
        <v>2551</v>
      </c>
    </row>
    <row r="3311" spans="1:16" ht="13.5" thickBot="1" x14ac:dyDescent="0.25">
      <c r="A3311" s="15" t="str">
        <f t="shared" si="306"/>
        <v> BBS 75 </v>
      </c>
      <c r="B3311" s="21" t="str">
        <f t="shared" si="307"/>
        <v>I</v>
      </c>
      <c r="C3311" s="15">
        <f t="shared" si="308"/>
        <v>45294.381000000001</v>
      </c>
      <c r="D3311" s="19" t="str">
        <f t="shared" si="309"/>
        <v>vis</v>
      </c>
      <c r="E3311" s="47" t="e">
        <f>VLOOKUP(C3311,Active!C$21:E$693,3,FALSE)</f>
        <v>#N/A</v>
      </c>
      <c r="F3311" s="21" t="s">
        <v>9287</v>
      </c>
      <c r="G3311" s="19" t="str">
        <f t="shared" si="310"/>
        <v>45294.381</v>
      </c>
      <c r="H3311" s="15">
        <f t="shared" si="311"/>
        <v>1752</v>
      </c>
      <c r="I3311" s="48" t="s">
        <v>6320</v>
      </c>
      <c r="J3311" s="49" t="s">
        <v>6321</v>
      </c>
      <c r="K3311" s="48">
        <v>1752</v>
      </c>
      <c r="L3311" s="48" t="s">
        <v>10685</v>
      </c>
      <c r="M3311" s="49" t="s">
        <v>9369</v>
      </c>
      <c r="N3311" s="49"/>
      <c r="O3311" s="50" t="s">
        <v>6322</v>
      </c>
      <c r="P3311" s="50" t="s">
        <v>6323</v>
      </c>
    </row>
    <row r="3312" spans="1:16" ht="13.5" thickBot="1" x14ac:dyDescent="0.25">
      <c r="A3312" s="15" t="str">
        <f t="shared" si="306"/>
        <v> BBS 69 </v>
      </c>
      <c r="B3312" s="21" t="str">
        <f t="shared" si="307"/>
        <v>I</v>
      </c>
      <c r="C3312" s="15">
        <f t="shared" si="308"/>
        <v>45294.383000000002</v>
      </c>
      <c r="D3312" s="19" t="str">
        <f t="shared" si="309"/>
        <v>vis</v>
      </c>
      <c r="E3312" s="47" t="e">
        <f>VLOOKUP(C3312,Active!C$21:E$693,3,FALSE)</f>
        <v>#N/A</v>
      </c>
      <c r="F3312" s="21" t="s">
        <v>9287</v>
      </c>
      <c r="G3312" s="19" t="str">
        <f t="shared" si="310"/>
        <v>45294.383</v>
      </c>
      <c r="H3312" s="15">
        <f t="shared" si="311"/>
        <v>1752</v>
      </c>
      <c r="I3312" s="48" t="s">
        <v>6324</v>
      </c>
      <c r="J3312" s="49" t="s">
        <v>6325</v>
      </c>
      <c r="K3312" s="48">
        <v>1752</v>
      </c>
      <c r="L3312" s="48" t="s">
        <v>10742</v>
      </c>
      <c r="M3312" s="49" t="s">
        <v>9369</v>
      </c>
      <c r="N3312" s="49"/>
      <c r="O3312" s="50" t="s">
        <v>6168</v>
      </c>
      <c r="P3312" s="50" t="s">
        <v>2551</v>
      </c>
    </row>
    <row r="3313" spans="1:16" ht="13.5" thickBot="1" x14ac:dyDescent="0.25">
      <c r="A3313" s="15" t="str">
        <f t="shared" si="306"/>
        <v> BBS 69 </v>
      </c>
      <c r="B3313" s="21" t="str">
        <f t="shared" si="307"/>
        <v>I</v>
      </c>
      <c r="C3313" s="15">
        <f t="shared" si="308"/>
        <v>45294.389000000003</v>
      </c>
      <c r="D3313" s="19" t="str">
        <f t="shared" si="309"/>
        <v>vis</v>
      </c>
      <c r="E3313" s="47" t="e">
        <f>VLOOKUP(C3313,Active!C$21:E$693,3,FALSE)</f>
        <v>#N/A</v>
      </c>
      <c r="F3313" s="21" t="s">
        <v>9287</v>
      </c>
      <c r="G3313" s="19" t="str">
        <f t="shared" si="310"/>
        <v>45294.389</v>
      </c>
      <c r="H3313" s="15">
        <f t="shared" si="311"/>
        <v>1752</v>
      </c>
      <c r="I3313" s="48" t="s">
        <v>6326</v>
      </c>
      <c r="J3313" s="49" t="s">
        <v>6327</v>
      </c>
      <c r="K3313" s="48">
        <v>1752</v>
      </c>
      <c r="L3313" s="48" t="s">
        <v>10723</v>
      </c>
      <c r="M3313" s="49" t="s">
        <v>9369</v>
      </c>
      <c r="N3313" s="49"/>
      <c r="O3313" s="50" t="s">
        <v>2660</v>
      </c>
      <c r="P3313" s="50" t="s">
        <v>2551</v>
      </c>
    </row>
    <row r="3314" spans="1:16" ht="13.5" thickBot="1" x14ac:dyDescent="0.25">
      <c r="A3314" s="15" t="str">
        <f t="shared" si="306"/>
        <v> BBS 64 </v>
      </c>
      <c r="B3314" s="21" t="str">
        <f t="shared" si="307"/>
        <v>I</v>
      </c>
      <c r="C3314" s="15">
        <f t="shared" si="308"/>
        <v>45295.576999999997</v>
      </c>
      <c r="D3314" s="19" t="str">
        <f t="shared" si="309"/>
        <v>vis</v>
      </c>
      <c r="E3314" s="47" t="e">
        <f>VLOOKUP(C3314,Active!C$21:E$693,3,FALSE)</f>
        <v>#N/A</v>
      </c>
      <c r="F3314" s="21" t="s">
        <v>9287</v>
      </c>
      <c r="G3314" s="19" t="str">
        <f t="shared" si="310"/>
        <v>45295.577</v>
      </c>
      <c r="H3314" s="15">
        <f t="shared" si="311"/>
        <v>1753</v>
      </c>
      <c r="I3314" s="48" t="s">
        <v>6328</v>
      </c>
      <c r="J3314" s="49" t="s">
        <v>6329</v>
      </c>
      <c r="K3314" s="48">
        <v>1753</v>
      </c>
      <c r="L3314" s="48" t="s">
        <v>10734</v>
      </c>
      <c r="M3314" s="49" t="s">
        <v>9369</v>
      </c>
      <c r="N3314" s="49"/>
      <c r="O3314" s="50" t="s">
        <v>1957</v>
      </c>
      <c r="P3314" s="50" t="s">
        <v>6307</v>
      </c>
    </row>
    <row r="3315" spans="1:16" ht="13.5" thickBot="1" x14ac:dyDescent="0.25">
      <c r="A3315" s="15" t="str">
        <f t="shared" si="306"/>
        <v> BBS 69 </v>
      </c>
      <c r="B3315" s="21" t="str">
        <f t="shared" si="307"/>
        <v>I</v>
      </c>
      <c r="C3315" s="15">
        <f t="shared" si="308"/>
        <v>45312.317999999999</v>
      </c>
      <c r="D3315" s="19" t="str">
        <f t="shared" si="309"/>
        <v>vis</v>
      </c>
      <c r="E3315" s="47" t="e">
        <f>VLOOKUP(C3315,Active!C$21:E$693,3,FALSE)</f>
        <v>#N/A</v>
      </c>
      <c r="F3315" s="21" t="s">
        <v>9287</v>
      </c>
      <c r="G3315" s="19" t="str">
        <f t="shared" si="310"/>
        <v>45312.318</v>
      </c>
      <c r="H3315" s="15">
        <f t="shared" si="311"/>
        <v>1767</v>
      </c>
      <c r="I3315" s="48" t="s">
        <v>6330</v>
      </c>
      <c r="J3315" s="49" t="s">
        <v>6331</v>
      </c>
      <c r="K3315" s="48">
        <v>1767</v>
      </c>
      <c r="L3315" s="48" t="s">
        <v>10723</v>
      </c>
      <c r="M3315" s="49" t="s">
        <v>9369</v>
      </c>
      <c r="N3315" s="49"/>
      <c r="O3315" s="50" t="s">
        <v>2660</v>
      </c>
      <c r="P3315" s="50" t="s">
        <v>2551</v>
      </c>
    </row>
    <row r="3316" spans="1:16" ht="13.5" thickBot="1" x14ac:dyDescent="0.25">
      <c r="A3316" s="15" t="str">
        <f t="shared" si="306"/>
        <v> BBS 65 </v>
      </c>
      <c r="B3316" s="21" t="str">
        <f t="shared" si="307"/>
        <v>I</v>
      </c>
      <c r="C3316" s="15">
        <f t="shared" si="308"/>
        <v>45313.504999999997</v>
      </c>
      <c r="D3316" s="19" t="str">
        <f t="shared" si="309"/>
        <v>vis</v>
      </c>
      <c r="E3316" s="47" t="e">
        <f>VLOOKUP(C3316,Active!C$21:E$693,3,FALSE)</f>
        <v>#N/A</v>
      </c>
      <c r="F3316" s="21" t="s">
        <v>9287</v>
      </c>
      <c r="G3316" s="19" t="str">
        <f t="shared" si="310"/>
        <v>45313.505</v>
      </c>
      <c r="H3316" s="15">
        <f t="shared" si="311"/>
        <v>1768</v>
      </c>
      <c r="I3316" s="48" t="s">
        <v>6332</v>
      </c>
      <c r="J3316" s="49" t="s">
        <v>6333</v>
      </c>
      <c r="K3316" s="48">
        <v>1768</v>
      </c>
      <c r="L3316" s="48" t="s">
        <v>10685</v>
      </c>
      <c r="M3316" s="49" t="s">
        <v>9369</v>
      </c>
      <c r="N3316" s="49"/>
      <c r="O3316" s="50" t="s">
        <v>1957</v>
      </c>
      <c r="P3316" s="50" t="s">
        <v>6334</v>
      </c>
    </row>
    <row r="3317" spans="1:16" ht="13.5" thickBot="1" x14ac:dyDescent="0.25">
      <c r="A3317" s="15" t="str">
        <f t="shared" si="306"/>
        <v> BBS 64 </v>
      </c>
      <c r="B3317" s="21" t="str">
        <f t="shared" si="307"/>
        <v>I</v>
      </c>
      <c r="C3317" s="15">
        <f t="shared" si="308"/>
        <v>45318.292999999998</v>
      </c>
      <c r="D3317" s="19" t="str">
        <f t="shared" si="309"/>
        <v>vis</v>
      </c>
      <c r="E3317" s="47" t="e">
        <f>VLOOKUP(C3317,Active!C$21:E$693,3,FALSE)</f>
        <v>#N/A</v>
      </c>
      <c r="F3317" s="21" t="s">
        <v>9287</v>
      </c>
      <c r="G3317" s="19" t="str">
        <f t="shared" si="310"/>
        <v>45318.293</v>
      </c>
      <c r="H3317" s="15">
        <f t="shared" si="311"/>
        <v>1772</v>
      </c>
      <c r="I3317" s="48" t="s">
        <v>6335</v>
      </c>
      <c r="J3317" s="49" t="s">
        <v>6336</v>
      </c>
      <c r="K3317" s="48">
        <v>1772</v>
      </c>
      <c r="L3317" s="48" t="s">
        <v>10760</v>
      </c>
      <c r="M3317" s="49" t="s">
        <v>9369</v>
      </c>
      <c r="N3317" s="49"/>
      <c r="O3317" s="50" t="s">
        <v>4961</v>
      </c>
      <c r="P3317" s="50" t="s">
        <v>6307</v>
      </c>
    </row>
    <row r="3318" spans="1:16" ht="13.5" thickBot="1" x14ac:dyDescent="0.25">
      <c r="A3318" s="15" t="str">
        <f t="shared" si="306"/>
        <v> AOEB 1 </v>
      </c>
      <c r="B3318" s="21" t="str">
        <f t="shared" si="307"/>
        <v>I</v>
      </c>
      <c r="C3318" s="15">
        <f t="shared" si="308"/>
        <v>45333.819000000003</v>
      </c>
      <c r="D3318" s="19" t="str">
        <f t="shared" si="309"/>
        <v>vis</v>
      </c>
      <c r="E3318" s="47" t="e">
        <f>VLOOKUP(C3318,Active!C$21:E$693,3,FALSE)</f>
        <v>#N/A</v>
      </c>
      <c r="F3318" s="21" t="s">
        <v>9287</v>
      </c>
      <c r="G3318" s="19" t="str">
        <f t="shared" si="310"/>
        <v>45333.819</v>
      </c>
      <c r="H3318" s="15">
        <f t="shared" si="311"/>
        <v>1785</v>
      </c>
      <c r="I3318" s="48" t="s">
        <v>6337</v>
      </c>
      <c r="J3318" s="49" t="s">
        <v>6338</v>
      </c>
      <c r="K3318" s="48">
        <v>1785</v>
      </c>
      <c r="L3318" s="48" t="s">
        <v>9288</v>
      </c>
      <c r="M3318" s="49" t="s">
        <v>9369</v>
      </c>
      <c r="N3318" s="49"/>
      <c r="O3318" s="50" t="s">
        <v>7381</v>
      </c>
      <c r="P3318" s="50" t="s">
        <v>7439</v>
      </c>
    </row>
    <row r="3319" spans="1:16" ht="13.5" thickBot="1" x14ac:dyDescent="0.25">
      <c r="A3319" s="15" t="str">
        <f t="shared" si="306"/>
        <v> MVS 10.42 </v>
      </c>
      <c r="B3319" s="21" t="str">
        <f t="shared" si="307"/>
        <v>I</v>
      </c>
      <c r="C3319" s="15">
        <f t="shared" si="308"/>
        <v>45337.411</v>
      </c>
      <c r="D3319" s="19" t="str">
        <f t="shared" si="309"/>
        <v>vis</v>
      </c>
      <c r="E3319" s="47" t="e">
        <f>VLOOKUP(C3319,Active!C$21:E$693,3,FALSE)</f>
        <v>#N/A</v>
      </c>
      <c r="F3319" s="21" t="s">
        <v>9287</v>
      </c>
      <c r="G3319" s="19" t="str">
        <f t="shared" si="310"/>
        <v>45337.411</v>
      </c>
      <c r="H3319" s="15">
        <f t="shared" si="311"/>
        <v>1788</v>
      </c>
      <c r="I3319" s="48" t="s">
        <v>6339</v>
      </c>
      <c r="J3319" s="49" t="s">
        <v>6340</v>
      </c>
      <c r="K3319" s="48">
        <v>1788</v>
      </c>
      <c r="L3319" s="48" t="s">
        <v>10734</v>
      </c>
      <c r="M3319" s="49" t="s">
        <v>9369</v>
      </c>
      <c r="N3319" s="49"/>
      <c r="O3319" s="50" t="s">
        <v>6211</v>
      </c>
      <c r="P3319" s="50" t="s">
        <v>6212</v>
      </c>
    </row>
    <row r="3320" spans="1:16" ht="13.5" thickBot="1" x14ac:dyDescent="0.25">
      <c r="A3320" s="15" t="str">
        <f t="shared" si="306"/>
        <v> AOEB 1 </v>
      </c>
      <c r="B3320" s="21" t="str">
        <f t="shared" si="307"/>
        <v>I</v>
      </c>
      <c r="C3320" s="15">
        <f t="shared" si="308"/>
        <v>45338.606</v>
      </c>
      <c r="D3320" s="19" t="str">
        <f t="shared" si="309"/>
        <v>vis</v>
      </c>
      <c r="E3320" s="47" t="e">
        <f>VLOOKUP(C3320,Active!C$21:E$693,3,FALSE)</f>
        <v>#N/A</v>
      </c>
      <c r="F3320" s="21" t="s">
        <v>9287</v>
      </c>
      <c r="G3320" s="19" t="str">
        <f t="shared" si="310"/>
        <v>45338.606</v>
      </c>
      <c r="H3320" s="15">
        <f t="shared" si="311"/>
        <v>1789</v>
      </c>
      <c r="I3320" s="48" t="s">
        <v>6341</v>
      </c>
      <c r="J3320" s="49" t="s">
        <v>6342</v>
      </c>
      <c r="K3320" s="48">
        <v>1789</v>
      </c>
      <c r="L3320" s="48" t="s">
        <v>10734</v>
      </c>
      <c r="M3320" s="49" t="s">
        <v>9369</v>
      </c>
      <c r="N3320" s="49"/>
      <c r="O3320" s="50" t="s">
        <v>11466</v>
      </c>
      <c r="P3320" s="50" t="s">
        <v>7439</v>
      </c>
    </row>
    <row r="3321" spans="1:16" ht="13.5" thickBot="1" x14ac:dyDescent="0.25">
      <c r="A3321" s="15" t="str">
        <f t="shared" si="306"/>
        <v> AOEB 1 </v>
      </c>
      <c r="B3321" s="21" t="str">
        <f t="shared" si="307"/>
        <v>I</v>
      </c>
      <c r="C3321" s="15">
        <f t="shared" si="308"/>
        <v>45338.607000000004</v>
      </c>
      <c r="D3321" s="19" t="str">
        <f t="shared" si="309"/>
        <v>vis</v>
      </c>
      <c r="E3321" s="47" t="e">
        <f>VLOOKUP(C3321,Active!C$21:E$693,3,FALSE)</f>
        <v>#N/A</v>
      </c>
      <c r="F3321" s="21" t="s">
        <v>9287</v>
      </c>
      <c r="G3321" s="19" t="str">
        <f t="shared" si="310"/>
        <v>45338.607</v>
      </c>
      <c r="H3321" s="15">
        <f t="shared" si="311"/>
        <v>1789</v>
      </c>
      <c r="I3321" s="48" t="s">
        <v>6343</v>
      </c>
      <c r="J3321" s="49" t="s">
        <v>6344</v>
      </c>
      <c r="K3321" s="48">
        <v>1789</v>
      </c>
      <c r="L3321" s="48" t="s">
        <v>10742</v>
      </c>
      <c r="M3321" s="49" t="s">
        <v>9369</v>
      </c>
      <c r="N3321" s="49"/>
      <c r="O3321" s="50" t="s">
        <v>9808</v>
      </c>
      <c r="P3321" s="50" t="s">
        <v>7439</v>
      </c>
    </row>
    <row r="3322" spans="1:16" ht="13.5" thickBot="1" x14ac:dyDescent="0.25">
      <c r="A3322" s="15" t="str">
        <f t="shared" si="306"/>
        <v> BBS 69 </v>
      </c>
      <c r="B3322" s="21" t="str">
        <f t="shared" si="307"/>
        <v>I</v>
      </c>
      <c r="C3322" s="15">
        <f t="shared" si="308"/>
        <v>45343.381000000001</v>
      </c>
      <c r="D3322" s="19" t="str">
        <f t="shared" si="309"/>
        <v>vis</v>
      </c>
      <c r="E3322" s="47" t="e">
        <f>VLOOKUP(C3322,Active!C$21:E$693,3,FALSE)</f>
        <v>#N/A</v>
      </c>
      <c r="F3322" s="21" t="s">
        <v>9287</v>
      </c>
      <c r="G3322" s="19" t="str">
        <f t="shared" si="310"/>
        <v>45343.381</v>
      </c>
      <c r="H3322" s="15">
        <f t="shared" si="311"/>
        <v>1793</v>
      </c>
      <c r="I3322" s="48" t="s">
        <v>6345</v>
      </c>
      <c r="J3322" s="49" t="s">
        <v>6346</v>
      </c>
      <c r="K3322" s="48">
        <v>1793</v>
      </c>
      <c r="L3322" s="48" t="s">
        <v>9288</v>
      </c>
      <c r="M3322" s="49" t="s">
        <v>9369</v>
      </c>
      <c r="N3322" s="49"/>
      <c r="O3322" s="50" t="s">
        <v>1880</v>
      </c>
      <c r="P3322" s="50" t="s">
        <v>2551</v>
      </c>
    </row>
    <row r="3323" spans="1:16" ht="13.5" thickBot="1" x14ac:dyDescent="0.25">
      <c r="A3323" s="15" t="str">
        <f t="shared" si="306"/>
        <v> BBS 65 </v>
      </c>
      <c r="B3323" s="21" t="str">
        <f t="shared" si="307"/>
        <v>I</v>
      </c>
      <c r="C3323" s="15">
        <f t="shared" si="308"/>
        <v>45355.341999999997</v>
      </c>
      <c r="D3323" s="19" t="str">
        <f t="shared" si="309"/>
        <v>vis</v>
      </c>
      <c r="E3323" s="47" t="e">
        <f>VLOOKUP(C3323,Active!C$21:E$693,3,FALSE)</f>
        <v>#N/A</v>
      </c>
      <c r="F3323" s="21" t="s">
        <v>9287</v>
      </c>
      <c r="G3323" s="19" t="str">
        <f t="shared" si="310"/>
        <v>45355.342</v>
      </c>
      <c r="H3323" s="15">
        <f t="shared" si="311"/>
        <v>1803</v>
      </c>
      <c r="I3323" s="48" t="s">
        <v>6347</v>
      </c>
      <c r="J3323" s="49" t="s">
        <v>6348</v>
      </c>
      <c r="K3323" s="48">
        <v>1803</v>
      </c>
      <c r="L3323" s="48" t="s">
        <v>10688</v>
      </c>
      <c r="M3323" s="49" t="s">
        <v>9369</v>
      </c>
      <c r="N3323" s="49"/>
      <c r="O3323" s="50" t="s">
        <v>1957</v>
      </c>
      <c r="P3323" s="50" t="s">
        <v>6334</v>
      </c>
    </row>
    <row r="3324" spans="1:16" ht="13.5" thickBot="1" x14ac:dyDescent="0.25">
      <c r="A3324" s="15" t="str">
        <f t="shared" si="306"/>
        <v> BBS 65 </v>
      </c>
      <c r="B3324" s="21" t="str">
        <f t="shared" si="307"/>
        <v>I</v>
      </c>
      <c r="C3324" s="15">
        <f t="shared" si="308"/>
        <v>45355.347000000002</v>
      </c>
      <c r="D3324" s="19" t="str">
        <f t="shared" si="309"/>
        <v>vis</v>
      </c>
      <c r="E3324" s="47" t="e">
        <f>VLOOKUP(C3324,Active!C$21:E$693,3,FALSE)</f>
        <v>#N/A</v>
      </c>
      <c r="F3324" s="21" t="s">
        <v>9287</v>
      </c>
      <c r="G3324" s="19" t="str">
        <f t="shared" si="310"/>
        <v>45355.347</v>
      </c>
      <c r="H3324" s="15">
        <f t="shared" si="311"/>
        <v>1803</v>
      </c>
      <c r="I3324" s="48" t="s">
        <v>6349</v>
      </c>
      <c r="J3324" s="49" t="s">
        <v>6350</v>
      </c>
      <c r="K3324" s="48">
        <v>1803</v>
      </c>
      <c r="L3324" s="48" t="s">
        <v>10723</v>
      </c>
      <c r="M3324" s="49" t="s">
        <v>9369</v>
      </c>
      <c r="N3324" s="49"/>
      <c r="O3324" s="50" t="s">
        <v>4961</v>
      </c>
      <c r="P3324" s="50" t="s">
        <v>6334</v>
      </c>
    </row>
    <row r="3325" spans="1:16" ht="13.5" thickBot="1" x14ac:dyDescent="0.25">
      <c r="A3325" s="15" t="str">
        <f t="shared" si="306"/>
        <v> BBS 66 </v>
      </c>
      <c r="B3325" s="21" t="str">
        <f t="shared" si="307"/>
        <v>I</v>
      </c>
      <c r="C3325" s="15">
        <f t="shared" si="308"/>
        <v>45357.726000000002</v>
      </c>
      <c r="D3325" s="19" t="str">
        <f t="shared" si="309"/>
        <v>vis</v>
      </c>
      <c r="E3325" s="47" t="e">
        <f>VLOOKUP(C3325,Active!C$21:E$693,3,FALSE)</f>
        <v>#N/A</v>
      </c>
      <c r="F3325" s="21" t="s">
        <v>9287</v>
      </c>
      <c r="G3325" s="19" t="str">
        <f t="shared" si="310"/>
        <v>45357.726</v>
      </c>
      <c r="H3325" s="15">
        <f t="shared" si="311"/>
        <v>1805</v>
      </c>
      <c r="I3325" s="48" t="s">
        <v>6351</v>
      </c>
      <c r="J3325" s="49" t="s">
        <v>6352</v>
      </c>
      <c r="K3325" s="48">
        <v>1805</v>
      </c>
      <c r="L3325" s="48" t="s">
        <v>10639</v>
      </c>
      <c r="M3325" s="49" t="s">
        <v>9369</v>
      </c>
      <c r="N3325" s="49"/>
      <c r="O3325" s="50" t="s">
        <v>7818</v>
      </c>
      <c r="P3325" s="50" t="s">
        <v>6353</v>
      </c>
    </row>
    <row r="3326" spans="1:16" ht="13.5" thickBot="1" x14ac:dyDescent="0.25">
      <c r="A3326" s="15" t="str">
        <f t="shared" si="306"/>
        <v> AOEB 1 </v>
      </c>
      <c r="B3326" s="21" t="str">
        <f t="shared" si="307"/>
        <v>I</v>
      </c>
      <c r="C3326" s="15">
        <f t="shared" si="308"/>
        <v>45369.684999999998</v>
      </c>
      <c r="D3326" s="19" t="str">
        <f t="shared" si="309"/>
        <v>vis</v>
      </c>
      <c r="E3326" s="47" t="e">
        <f>VLOOKUP(C3326,Active!C$21:E$693,3,FALSE)</f>
        <v>#N/A</v>
      </c>
      <c r="F3326" s="21" t="s">
        <v>9287</v>
      </c>
      <c r="G3326" s="19" t="str">
        <f t="shared" si="310"/>
        <v>45369.685</v>
      </c>
      <c r="H3326" s="15">
        <f t="shared" si="311"/>
        <v>1815</v>
      </c>
      <c r="I3326" s="48" t="s">
        <v>6354</v>
      </c>
      <c r="J3326" s="49" t="s">
        <v>6355</v>
      </c>
      <c r="K3326" s="48">
        <v>1815</v>
      </c>
      <c r="L3326" s="48" t="s">
        <v>10688</v>
      </c>
      <c r="M3326" s="49" t="s">
        <v>9369</v>
      </c>
      <c r="N3326" s="49"/>
      <c r="O3326" s="50" t="s">
        <v>6356</v>
      </c>
      <c r="P3326" s="50" t="s">
        <v>7439</v>
      </c>
    </row>
    <row r="3327" spans="1:16" ht="13.5" thickBot="1" x14ac:dyDescent="0.25">
      <c r="A3327" s="15" t="str">
        <f t="shared" si="306"/>
        <v> BRNO 26 </v>
      </c>
      <c r="B3327" s="21" t="str">
        <f t="shared" si="307"/>
        <v>I</v>
      </c>
      <c r="C3327" s="15">
        <f t="shared" si="308"/>
        <v>45404.341</v>
      </c>
      <c r="D3327" s="19" t="str">
        <f t="shared" si="309"/>
        <v>vis</v>
      </c>
      <c r="E3327" s="47" t="e">
        <f>VLOOKUP(C3327,Active!C$21:E$693,3,FALSE)</f>
        <v>#N/A</v>
      </c>
      <c r="F3327" s="21" t="s">
        <v>9287</v>
      </c>
      <c r="G3327" s="19" t="str">
        <f t="shared" si="310"/>
        <v>45404.341</v>
      </c>
      <c r="H3327" s="15">
        <f t="shared" si="311"/>
        <v>1844</v>
      </c>
      <c r="I3327" s="48" t="s">
        <v>6357</v>
      </c>
      <c r="J3327" s="49" t="s">
        <v>6358</v>
      </c>
      <c r="K3327" s="48">
        <v>1844</v>
      </c>
      <c r="L3327" s="48" t="s">
        <v>10639</v>
      </c>
      <c r="M3327" s="49" t="s">
        <v>9369</v>
      </c>
      <c r="N3327" s="49"/>
      <c r="O3327" s="50" t="s">
        <v>2720</v>
      </c>
      <c r="P3327" s="50" t="s">
        <v>2698</v>
      </c>
    </row>
    <row r="3328" spans="1:16" ht="13.5" thickBot="1" x14ac:dyDescent="0.25">
      <c r="A3328" s="15" t="str">
        <f t="shared" si="306"/>
        <v> BBS 65 </v>
      </c>
      <c r="B3328" s="21" t="str">
        <f t="shared" si="307"/>
        <v>I</v>
      </c>
      <c r="C3328" s="15">
        <f t="shared" si="308"/>
        <v>45410.321000000004</v>
      </c>
      <c r="D3328" s="19" t="str">
        <f t="shared" si="309"/>
        <v>vis</v>
      </c>
      <c r="E3328" s="47" t="e">
        <f>VLOOKUP(C3328,Active!C$21:E$693,3,FALSE)</f>
        <v>#N/A</v>
      </c>
      <c r="F3328" s="21" t="s">
        <v>9287</v>
      </c>
      <c r="G3328" s="19" t="str">
        <f t="shared" si="310"/>
        <v>45410.321</v>
      </c>
      <c r="H3328" s="15">
        <f t="shared" si="311"/>
        <v>1849</v>
      </c>
      <c r="I3328" s="48" t="s">
        <v>6359</v>
      </c>
      <c r="J3328" s="49" t="s">
        <v>6360</v>
      </c>
      <c r="K3328" s="48">
        <v>1849</v>
      </c>
      <c r="L3328" s="48" t="s">
        <v>10734</v>
      </c>
      <c r="M3328" s="49" t="s">
        <v>9369</v>
      </c>
      <c r="N3328" s="49"/>
      <c r="O3328" s="50" t="s">
        <v>2009</v>
      </c>
      <c r="P3328" s="50" t="s">
        <v>6334</v>
      </c>
    </row>
    <row r="3329" spans="1:16" ht="13.5" thickBot="1" x14ac:dyDescent="0.25">
      <c r="A3329" s="15" t="str">
        <f t="shared" si="306"/>
        <v> ALGL 33 </v>
      </c>
      <c r="B3329" s="21" t="str">
        <f t="shared" si="307"/>
        <v>I</v>
      </c>
      <c r="C3329" s="15">
        <f t="shared" si="308"/>
        <v>45411.521000000001</v>
      </c>
      <c r="D3329" s="19" t="str">
        <f t="shared" si="309"/>
        <v>vis</v>
      </c>
      <c r="E3329" s="47" t="e">
        <f>VLOOKUP(C3329,Active!C$21:E$693,3,FALSE)</f>
        <v>#N/A</v>
      </c>
      <c r="F3329" s="21" t="s">
        <v>9287</v>
      </c>
      <c r="G3329" s="19" t="str">
        <f t="shared" si="310"/>
        <v>45411.521</v>
      </c>
      <c r="H3329" s="15">
        <f t="shared" si="311"/>
        <v>1850</v>
      </c>
      <c r="I3329" s="48" t="s">
        <v>6361</v>
      </c>
      <c r="J3329" s="49" t="s">
        <v>6362</v>
      </c>
      <c r="K3329" s="48">
        <v>1850</v>
      </c>
      <c r="L3329" s="48" t="s">
        <v>10699</v>
      </c>
      <c r="M3329" s="49" t="s">
        <v>9369</v>
      </c>
      <c r="N3329" s="49"/>
      <c r="O3329" s="50" t="s">
        <v>6363</v>
      </c>
      <c r="P3329" s="50" t="s">
        <v>6364</v>
      </c>
    </row>
    <row r="3330" spans="1:16" ht="13.5" thickBot="1" x14ac:dyDescent="0.25">
      <c r="A3330" s="15" t="str">
        <f t="shared" si="306"/>
        <v> BBS 69 </v>
      </c>
      <c r="B3330" s="21" t="str">
        <f t="shared" si="307"/>
        <v>I</v>
      </c>
      <c r="C3330" s="15">
        <f t="shared" si="308"/>
        <v>45416.302000000003</v>
      </c>
      <c r="D3330" s="19" t="str">
        <f t="shared" si="309"/>
        <v>vis</v>
      </c>
      <c r="E3330" s="47" t="e">
        <f>VLOOKUP(C3330,Active!C$21:E$693,3,FALSE)</f>
        <v>#N/A</v>
      </c>
      <c r="F3330" s="21" t="s">
        <v>9287</v>
      </c>
      <c r="G3330" s="19" t="str">
        <f t="shared" si="310"/>
        <v>45416.302</v>
      </c>
      <c r="H3330" s="15">
        <f t="shared" si="311"/>
        <v>1854</v>
      </c>
      <c r="I3330" s="48" t="s">
        <v>6365</v>
      </c>
      <c r="J3330" s="49" t="s">
        <v>6366</v>
      </c>
      <c r="K3330" s="48">
        <v>1854</v>
      </c>
      <c r="L3330" s="48" t="s">
        <v>10699</v>
      </c>
      <c r="M3330" s="49" t="s">
        <v>9369</v>
      </c>
      <c r="N3330" s="49"/>
      <c r="O3330" s="50" t="s">
        <v>2660</v>
      </c>
      <c r="P3330" s="50" t="s">
        <v>2551</v>
      </c>
    </row>
    <row r="3331" spans="1:16" ht="13.5" thickBot="1" x14ac:dyDescent="0.25">
      <c r="A3331" s="15" t="str">
        <f t="shared" si="306"/>
        <v> MVS 10.104 </v>
      </c>
      <c r="B3331" s="21" t="str">
        <f t="shared" si="307"/>
        <v>I</v>
      </c>
      <c r="C3331" s="15">
        <f t="shared" si="308"/>
        <v>45441.394999999997</v>
      </c>
      <c r="D3331" s="19" t="str">
        <f t="shared" si="309"/>
        <v>vis</v>
      </c>
      <c r="E3331" s="47" t="e">
        <f>VLOOKUP(C3331,Active!C$21:E$693,3,FALSE)</f>
        <v>#N/A</v>
      </c>
      <c r="F3331" s="21" t="s">
        <v>9287</v>
      </c>
      <c r="G3331" s="19" t="str">
        <f t="shared" si="310"/>
        <v>45441.395</v>
      </c>
      <c r="H3331" s="15">
        <f t="shared" si="311"/>
        <v>1875</v>
      </c>
      <c r="I3331" s="48" t="s">
        <v>6367</v>
      </c>
      <c r="J3331" s="49" t="s">
        <v>6368</v>
      </c>
      <c r="K3331" s="48">
        <v>1875</v>
      </c>
      <c r="L3331" s="48" t="s">
        <v>10615</v>
      </c>
      <c r="M3331" s="49" t="s">
        <v>9369</v>
      </c>
      <c r="N3331" s="49"/>
      <c r="O3331" s="50" t="s">
        <v>5743</v>
      </c>
      <c r="P3331" s="50" t="s">
        <v>6274</v>
      </c>
    </row>
    <row r="3332" spans="1:16" ht="13.5" thickBot="1" x14ac:dyDescent="0.25">
      <c r="A3332" s="15" t="str">
        <f t="shared" si="306"/>
        <v> BBS 69 </v>
      </c>
      <c r="B3332" s="21" t="str">
        <f t="shared" si="307"/>
        <v>I</v>
      </c>
      <c r="C3332" s="15">
        <f t="shared" si="308"/>
        <v>45459.328000000001</v>
      </c>
      <c r="D3332" s="19" t="str">
        <f t="shared" si="309"/>
        <v>vis</v>
      </c>
      <c r="E3332" s="47" t="e">
        <f>VLOOKUP(C3332,Active!C$21:E$693,3,FALSE)</f>
        <v>#N/A</v>
      </c>
      <c r="F3332" s="21" t="s">
        <v>9287</v>
      </c>
      <c r="G3332" s="19" t="str">
        <f t="shared" si="310"/>
        <v>45459.328</v>
      </c>
      <c r="H3332" s="15">
        <f t="shared" si="311"/>
        <v>1890</v>
      </c>
      <c r="I3332" s="48" t="s">
        <v>6369</v>
      </c>
      <c r="J3332" s="49" t="s">
        <v>6370</v>
      </c>
      <c r="K3332" s="48">
        <v>1890</v>
      </c>
      <c r="L3332" s="48" t="s">
        <v>10688</v>
      </c>
      <c r="M3332" s="49" t="s">
        <v>9369</v>
      </c>
      <c r="N3332" s="49"/>
      <c r="O3332" s="50" t="s">
        <v>2660</v>
      </c>
      <c r="P3332" s="50" t="s">
        <v>2551</v>
      </c>
    </row>
    <row r="3333" spans="1:16" ht="13.5" thickBot="1" x14ac:dyDescent="0.25">
      <c r="A3333" s="15" t="str">
        <f t="shared" si="306"/>
        <v> BBS 67 </v>
      </c>
      <c r="B3333" s="21" t="str">
        <f t="shared" si="307"/>
        <v>I</v>
      </c>
      <c r="C3333" s="15">
        <f t="shared" si="308"/>
        <v>45503.546000000002</v>
      </c>
      <c r="D3333" s="19" t="str">
        <f t="shared" si="309"/>
        <v>vis</v>
      </c>
      <c r="E3333" s="47" t="e">
        <f>VLOOKUP(C3333,Active!C$21:E$693,3,FALSE)</f>
        <v>#N/A</v>
      </c>
      <c r="F3333" s="21" t="s">
        <v>9287</v>
      </c>
      <c r="G3333" s="19" t="str">
        <f t="shared" si="310"/>
        <v>45503.546</v>
      </c>
      <c r="H3333" s="15">
        <f t="shared" si="311"/>
        <v>1927</v>
      </c>
      <c r="I3333" s="48" t="s">
        <v>6371</v>
      </c>
      <c r="J3333" s="49" t="s">
        <v>6372</v>
      </c>
      <c r="K3333" s="48">
        <v>1927</v>
      </c>
      <c r="L3333" s="48" t="s">
        <v>10639</v>
      </c>
      <c r="M3333" s="49" t="s">
        <v>9369</v>
      </c>
      <c r="N3333" s="49"/>
      <c r="O3333" s="50" t="s">
        <v>2469</v>
      </c>
      <c r="P3333" s="50" t="s">
        <v>6373</v>
      </c>
    </row>
    <row r="3334" spans="1:16" ht="13.5" thickBot="1" x14ac:dyDescent="0.25">
      <c r="A3334" s="15" t="str">
        <f t="shared" si="306"/>
        <v>BAVM 38 </v>
      </c>
      <c r="B3334" s="21" t="str">
        <f t="shared" si="307"/>
        <v>I</v>
      </c>
      <c r="C3334" s="15">
        <f t="shared" si="308"/>
        <v>45509.527000000002</v>
      </c>
      <c r="D3334" s="19" t="str">
        <f t="shared" si="309"/>
        <v>vis</v>
      </c>
      <c r="E3334" s="47" t="e">
        <f>VLOOKUP(C3334,Active!C$21:E$693,3,FALSE)</f>
        <v>#N/A</v>
      </c>
      <c r="F3334" s="21" t="s">
        <v>9287</v>
      </c>
      <c r="G3334" s="19" t="str">
        <f t="shared" si="310"/>
        <v>45509.527</v>
      </c>
      <c r="H3334" s="15">
        <f t="shared" si="311"/>
        <v>1932</v>
      </c>
      <c r="I3334" s="48" t="s">
        <v>6374</v>
      </c>
      <c r="J3334" s="49" t="s">
        <v>6375</v>
      </c>
      <c r="K3334" s="48">
        <v>1932</v>
      </c>
      <c r="L3334" s="48" t="s">
        <v>10734</v>
      </c>
      <c r="M3334" s="49" t="s">
        <v>9369</v>
      </c>
      <c r="N3334" s="49"/>
      <c r="O3334" s="50" t="s">
        <v>6376</v>
      </c>
      <c r="P3334" s="51" t="s">
        <v>6377</v>
      </c>
    </row>
    <row r="3335" spans="1:16" ht="13.5" thickBot="1" x14ac:dyDescent="0.25">
      <c r="A3335" s="15" t="str">
        <f t="shared" si="306"/>
        <v> BBS 68 </v>
      </c>
      <c r="B3335" s="21" t="str">
        <f t="shared" si="307"/>
        <v>I</v>
      </c>
      <c r="C3335" s="15">
        <f t="shared" si="308"/>
        <v>45527.451999999997</v>
      </c>
      <c r="D3335" s="19" t="str">
        <f t="shared" si="309"/>
        <v>vis</v>
      </c>
      <c r="E3335" s="47" t="e">
        <f>VLOOKUP(C3335,Active!C$21:E$693,3,FALSE)</f>
        <v>#N/A</v>
      </c>
      <c r="F3335" s="21" t="s">
        <v>9287</v>
      </c>
      <c r="G3335" s="19" t="str">
        <f t="shared" si="310"/>
        <v>45527.452</v>
      </c>
      <c r="H3335" s="15">
        <f t="shared" si="311"/>
        <v>1947</v>
      </c>
      <c r="I3335" s="48" t="s">
        <v>6378</v>
      </c>
      <c r="J3335" s="49" t="s">
        <v>6379</v>
      </c>
      <c r="K3335" s="48">
        <v>1947</v>
      </c>
      <c r="L3335" s="48" t="s">
        <v>10634</v>
      </c>
      <c r="M3335" s="49" t="s">
        <v>9369</v>
      </c>
      <c r="N3335" s="49"/>
      <c r="O3335" s="50" t="s">
        <v>2469</v>
      </c>
      <c r="P3335" s="50" t="s">
        <v>6380</v>
      </c>
    </row>
    <row r="3336" spans="1:16" ht="13.5" thickBot="1" x14ac:dyDescent="0.25">
      <c r="A3336" s="15" t="str">
        <f t="shared" si="306"/>
        <v> BBS 69 </v>
      </c>
      <c r="B3336" s="21" t="str">
        <f t="shared" si="307"/>
        <v>I</v>
      </c>
      <c r="C3336" s="15">
        <f t="shared" si="308"/>
        <v>45527.451999999997</v>
      </c>
      <c r="D3336" s="19" t="str">
        <f t="shared" si="309"/>
        <v>vis</v>
      </c>
      <c r="E3336" s="47" t="e">
        <f>VLOOKUP(C3336,Active!C$21:E$693,3,FALSE)</f>
        <v>#N/A</v>
      </c>
      <c r="F3336" s="21" t="s">
        <v>9287</v>
      </c>
      <c r="G3336" s="19" t="str">
        <f t="shared" si="310"/>
        <v>45527.452</v>
      </c>
      <c r="H3336" s="15">
        <f t="shared" si="311"/>
        <v>1947</v>
      </c>
      <c r="I3336" s="48" t="s">
        <v>6378</v>
      </c>
      <c r="J3336" s="49" t="s">
        <v>6379</v>
      </c>
      <c r="K3336" s="48">
        <v>1947</v>
      </c>
      <c r="L3336" s="48" t="s">
        <v>10634</v>
      </c>
      <c r="M3336" s="49" t="s">
        <v>9369</v>
      </c>
      <c r="N3336" s="49"/>
      <c r="O3336" s="50" t="s">
        <v>2550</v>
      </c>
      <c r="P3336" s="50" t="s">
        <v>2551</v>
      </c>
    </row>
    <row r="3337" spans="1:16" ht="13.5" thickBot="1" x14ac:dyDescent="0.25">
      <c r="A3337" s="15" t="str">
        <f t="shared" si="306"/>
        <v> BBS 68 </v>
      </c>
      <c r="B3337" s="21" t="str">
        <f t="shared" si="307"/>
        <v>I</v>
      </c>
      <c r="C3337" s="15">
        <f t="shared" si="308"/>
        <v>45527.457000000002</v>
      </c>
      <c r="D3337" s="19" t="str">
        <f t="shared" si="309"/>
        <v>vis</v>
      </c>
      <c r="E3337" s="47" t="e">
        <f>VLOOKUP(C3337,Active!C$21:E$693,3,FALSE)</f>
        <v>#N/A</v>
      </c>
      <c r="F3337" s="21" t="s">
        <v>9287</v>
      </c>
      <c r="G3337" s="19" t="str">
        <f t="shared" si="310"/>
        <v>45527.457</v>
      </c>
      <c r="H3337" s="15">
        <f t="shared" si="311"/>
        <v>1947</v>
      </c>
      <c r="I3337" s="48" t="s">
        <v>6381</v>
      </c>
      <c r="J3337" s="49" t="s">
        <v>6382</v>
      </c>
      <c r="K3337" s="48">
        <v>1947</v>
      </c>
      <c r="L3337" s="48" t="s">
        <v>10688</v>
      </c>
      <c r="M3337" s="49" t="s">
        <v>9369</v>
      </c>
      <c r="N3337" s="49"/>
      <c r="O3337" s="50" t="s">
        <v>1957</v>
      </c>
      <c r="P3337" s="50" t="s">
        <v>6380</v>
      </c>
    </row>
    <row r="3338" spans="1:16" ht="13.5" thickBot="1" x14ac:dyDescent="0.25">
      <c r="A3338" s="15" t="str">
        <f t="shared" si="306"/>
        <v> BBS 68 </v>
      </c>
      <c r="B3338" s="21" t="str">
        <f t="shared" si="307"/>
        <v>I</v>
      </c>
      <c r="C3338" s="15">
        <f t="shared" si="308"/>
        <v>45552.548000000003</v>
      </c>
      <c r="D3338" s="19" t="str">
        <f t="shared" si="309"/>
        <v>vis</v>
      </c>
      <c r="E3338" s="47" t="e">
        <f>VLOOKUP(C3338,Active!C$21:E$693,3,FALSE)</f>
        <v>#N/A</v>
      </c>
      <c r="F3338" s="21" t="s">
        <v>9287</v>
      </c>
      <c r="G3338" s="19" t="str">
        <f t="shared" si="310"/>
        <v>45552.548</v>
      </c>
      <c r="H3338" s="15">
        <f t="shared" si="311"/>
        <v>1968</v>
      </c>
      <c r="I3338" s="48" t="s">
        <v>6383</v>
      </c>
      <c r="J3338" s="49" t="s">
        <v>6384</v>
      </c>
      <c r="K3338" s="48">
        <v>1968</v>
      </c>
      <c r="L3338" s="48" t="s">
        <v>10625</v>
      </c>
      <c r="M3338" s="49" t="s">
        <v>9369</v>
      </c>
      <c r="N3338" s="49"/>
      <c r="O3338" s="50" t="s">
        <v>7230</v>
      </c>
      <c r="P3338" s="50" t="s">
        <v>6380</v>
      </c>
    </row>
    <row r="3339" spans="1:16" ht="13.5" thickBot="1" x14ac:dyDescent="0.25">
      <c r="A3339" s="15" t="str">
        <f t="shared" ref="A3339:A3402" si="312">P3339</f>
        <v> AOEB 1 </v>
      </c>
      <c r="B3339" s="21" t="str">
        <f t="shared" ref="B3339:B3402" si="313">IF(H3339=INT(H3339),"I","II")</f>
        <v>I</v>
      </c>
      <c r="C3339" s="15">
        <f t="shared" ref="C3339:C3402" si="314">1*G3339</f>
        <v>45553.743000000002</v>
      </c>
      <c r="D3339" s="19" t="str">
        <f t="shared" ref="D3339:D3402" si="315">VLOOKUP(F3339,I$1:J$5,2,FALSE)</f>
        <v>vis</v>
      </c>
      <c r="E3339" s="47" t="e">
        <f>VLOOKUP(C3339,Active!C$21:E$693,3,FALSE)</f>
        <v>#N/A</v>
      </c>
      <c r="F3339" s="21" t="s">
        <v>9287</v>
      </c>
      <c r="G3339" s="19" t="str">
        <f t="shared" ref="G3339:G3402" si="316">MID(I3339,3,LEN(I3339)-3)</f>
        <v>45553.743</v>
      </c>
      <c r="H3339" s="15">
        <f t="shared" ref="H3339:H3402" si="317">1*K3339</f>
        <v>1969</v>
      </c>
      <c r="I3339" s="48" t="s">
        <v>6385</v>
      </c>
      <c r="J3339" s="49" t="s">
        <v>6386</v>
      </c>
      <c r="K3339" s="48">
        <v>1969</v>
      </c>
      <c r="L3339" s="48" t="s">
        <v>10631</v>
      </c>
      <c r="M3339" s="49" t="s">
        <v>9369</v>
      </c>
      <c r="N3339" s="49"/>
      <c r="O3339" s="50" t="s">
        <v>7381</v>
      </c>
      <c r="P3339" s="50" t="s">
        <v>7439</v>
      </c>
    </row>
    <row r="3340" spans="1:16" ht="13.5" thickBot="1" x14ac:dyDescent="0.25">
      <c r="A3340" s="15" t="str">
        <f t="shared" si="312"/>
        <v> BRNO 26 </v>
      </c>
      <c r="B3340" s="21" t="str">
        <f t="shared" si="313"/>
        <v>I</v>
      </c>
      <c r="C3340" s="15">
        <f t="shared" si="314"/>
        <v>45557.332000000002</v>
      </c>
      <c r="D3340" s="19" t="str">
        <f t="shared" si="315"/>
        <v>vis</v>
      </c>
      <c r="E3340" s="47" t="e">
        <f>VLOOKUP(C3340,Active!C$21:E$693,3,FALSE)</f>
        <v>#N/A</v>
      </c>
      <c r="F3340" s="21" t="s">
        <v>9287</v>
      </c>
      <c r="G3340" s="19" t="str">
        <f t="shared" si="316"/>
        <v>45557.332</v>
      </c>
      <c r="H3340" s="15">
        <f t="shared" si="317"/>
        <v>1972</v>
      </c>
      <c r="I3340" s="48" t="s">
        <v>6387</v>
      </c>
      <c r="J3340" s="49" t="s">
        <v>6388</v>
      </c>
      <c r="K3340" s="48">
        <v>1972</v>
      </c>
      <c r="L3340" s="48" t="s">
        <v>10639</v>
      </c>
      <c r="M3340" s="49" t="s">
        <v>9369</v>
      </c>
      <c r="N3340" s="49"/>
      <c r="O3340" s="50" t="s">
        <v>6389</v>
      </c>
      <c r="P3340" s="50" t="s">
        <v>2698</v>
      </c>
    </row>
    <row r="3341" spans="1:16" ht="13.5" thickBot="1" x14ac:dyDescent="0.25">
      <c r="A3341" s="15" t="str">
        <f t="shared" si="312"/>
        <v> BRNO 26 </v>
      </c>
      <c r="B3341" s="21" t="str">
        <f t="shared" si="313"/>
        <v>I</v>
      </c>
      <c r="C3341" s="15">
        <f t="shared" si="314"/>
        <v>45557.336000000003</v>
      </c>
      <c r="D3341" s="19" t="str">
        <f t="shared" si="315"/>
        <v>vis</v>
      </c>
      <c r="E3341" s="47" t="e">
        <f>VLOOKUP(C3341,Active!C$21:E$693,3,FALSE)</f>
        <v>#N/A</v>
      </c>
      <c r="F3341" s="21" t="s">
        <v>9287</v>
      </c>
      <c r="G3341" s="19" t="str">
        <f t="shared" si="316"/>
        <v>45557.336</v>
      </c>
      <c r="H3341" s="15">
        <f t="shared" si="317"/>
        <v>1972</v>
      </c>
      <c r="I3341" s="48" t="s">
        <v>6390</v>
      </c>
      <c r="J3341" s="49" t="s">
        <v>6391</v>
      </c>
      <c r="K3341" s="48">
        <v>1972</v>
      </c>
      <c r="L3341" s="48" t="s">
        <v>10734</v>
      </c>
      <c r="M3341" s="49" t="s">
        <v>9369</v>
      </c>
      <c r="N3341" s="49"/>
      <c r="O3341" s="50" t="s">
        <v>6392</v>
      </c>
      <c r="P3341" s="50" t="s">
        <v>2698</v>
      </c>
    </row>
    <row r="3342" spans="1:16" ht="13.5" thickBot="1" x14ac:dyDescent="0.25">
      <c r="A3342" s="15" t="str">
        <f t="shared" si="312"/>
        <v> BRNO 26 </v>
      </c>
      <c r="B3342" s="21" t="str">
        <f t="shared" si="313"/>
        <v>I</v>
      </c>
      <c r="C3342" s="15">
        <f t="shared" si="314"/>
        <v>45557.341</v>
      </c>
      <c r="D3342" s="19" t="str">
        <f t="shared" si="315"/>
        <v>vis</v>
      </c>
      <c r="E3342" s="47" t="e">
        <f>VLOOKUP(C3342,Active!C$21:E$693,3,FALSE)</f>
        <v>#N/A</v>
      </c>
      <c r="F3342" s="21" t="s">
        <v>9287</v>
      </c>
      <c r="G3342" s="19" t="str">
        <f t="shared" si="316"/>
        <v>45557.341</v>
      </c>
      <c r="H3342" s="15">
        <f t="shared" si="317"/>
        <v>1972</v>
      </c>
      <c r="I3342" s="48" t="s">
        <v>6393</v>
      </c>
      <c r="J3342" s="49" t="s">
        <v>6394</v>
      </c>
      <c r="K3342" s="48">
        <v>1972</v>
      </c>
      <c r="L3342" s="48" t="s">
        <v>10699</v>
      </c>
      <c r="M3342" s="49" t="s">
        <v>9369</v>
      </c>
      <c r="N3342" s="49"/>
      <c r="O3342" s="50" t="s">
        <v>6395</v>
      </c>
      <c r="P3342" s="50" t="s">
        <v>2698</v>
      </c>
    </row>
    <row r="3343" spans="1:16" ht="13.5" thickBot="1" x14ac:dyDescent="0.25">
      <c r="A3343" s="15" t="str">
        <f t="shared" si="312"/>
        <v> BRNO 26 </v>
      </c>
      <c r="B3343" s="21" t="str">
        <f t="shared" si="313"/>
        <v>I</v>
      </c>
      <c r="C3343" s="15">
        <f t="shared" si="314"/>
        <v>45557.343000000001</v>
      </c>
      <c r="D3343" s="19" t="str">
        <f t="shared" si="315"/>
        <v>vis</v>
      </c>
      <c r="E3343" s="47" t="e">
        <f>VLOOKUP(C3343,Active!C$21:E$693,3,FALSE)</f>
        <v>#N/A</v>
      </c>
      <c r="F3343" s="21" t="s">
        <v>9287</v>
      </c>
      <c r="G3343" s="19" t="str">
        <f t="shared" si="316"/>
        <v>45557.343</v>
      </c>
      <c r="H3343" s="15">
        <f t="shared" si="317"/>
        <v>1972</v>
      </c>
      <c r="I3343" s="48" t="s">
        <v>6396</v>
      </c>
      <c r="J3343" s="49" t="s">
        <v>6397</v>
      </c>
      <c r="K3343" s="48">
        <v>1972</v>
      </c>
      <c r="L3343" s="48" t="s">
        <v>10723</v>
      </c>
      <c r="M3343" s="49" t="s">
        <v>9369</v>
      </c>
      <c r="N3343" s="49"/>
      <c r="O3343" s="50" t="s">
        <v>6398</v>
      </c>
      <c r="P3343" s="50" t="s">
        <v>2698</v>
      </c>
    </row>
    <row r="3344" spans="1:16" ht="13.5" thickBot="1" x14ac:dyDescent="0.25">
      <c r="A3344" s="15" t="str">
        <f t="shared" si="312"/>
        <v> BRNO 26 </v>
      </c>
      <c r="B3344" s="21" t="str">
        <f t="shared" si="313"/>
        <v>I</v>
      </c>
      <c r="C3344" s="15">
        <f t="shared" si="314"/>
        <v>45557.353999999999</v>
      </c>
      <c r="D3344" s="19" t="str">
        <f t="shared" si="315"/>
        <v>vis</v>
      </c>
      <c r="E3344" s="47" t="e">
        <f>VLOOKUP(C3344,Active!C$21:E$693,3,FALSE)</f>
        <v>#N/A</v>
      </c>
      <c r="F3344" s="21" t="s">
        <v>9287</v>
      </c>
      <c r="G3344" s="19" t="str">
        <f t="shared" si="316"/>
        <v>45557.354</v>
      </c>
      <c r="H3344" s="15">
        <f t="shared" si="317"/>
        <v>1972</v>
      </c>
      <c r="I3344" s="48" t="s">
        <v>6399</v>
      </c>
      <c r="J3344" s="49" t="s">
        <v>6400</v>
      </c>
      <c r="K3344" s="48">
        <v>1972</v>
      </c>
      <c r="L3344" s="48" t="s">
        <v>8334</v>
      </c>
      <c r="M3344" s="49" t="s">
        <v>9369</v>
      </c>
      <c r="N3344" s="49"/>
      <c r="O3344" s="50" t="s">
        <v>6401</v>
      </c>
      <c r="P3344" s="50" t="s">
        <v>2698</v>
      </c>
    </row>
    <row r="3345" spans="1:16" ht="13.5" thickBot="1" x14ac:dyDescent="0.25">
      <c r="A3345" s="15" t="str">
        <f t="shared" si="312"/>
        <v> BBS 68 </v>
      </c>
      <c r="B3345" s="21" t="str">
        <f t="shared" si="313"/>
        <v>I</v>
      </c>
      <c r="C3345" s="15">
        <f t="shared" si="314"/>
        <v>45558.525999999998</v>
      </c>
      <c r="D3345" s="19" t="str">
        <f t="shared" si="315"/>
        <v>vis</v>
      </c>
      <c r="E3345" s="47" t="e">
        <f>VLOOKUP(C3345,Active!C$21:E$693,3,FALSE)</f>
        <v>#N/A</v>
      </c>
      <c r="F3345" s="21" t="s">
        <v>9287</v>
      </c>
      <c r="G3345" s="19" t="str">
        <f t="shared" si="316"/>
        <v>45558.526</v>
      </c>
      <c r="H3345" s="15">
        <f t="shared" si="317"/>
        <v>1973</v>
      </c>
      <c r="I3345" s="48" t="s">
        <v>6402</v>
      </c>
      <c r="J3345" s="49" t="s">
        <v>6403</v>
      </c>
      <c r="K3345" s="48">
        <v>1973</v>
      </c>
      <c r="L3345" s="48" t="s">
        <v>9288</v>
      </c>
      <c r="M3345" s="49" t="s">
        <v>9369</v>
      </c>
      <c r="N3345" s="49"/>
      <c r="O3345" s="50" t="s">
        <v>6263</v>
      </c>
      <c r="P3345" s="50" t="s">
        <v>6380</v>
      </c>
    </row>
    <row r="3346" spans="1:16" ht="13.5" thickBot="1" x14ac:dyDescent="0.25">
      <c r="A3346" s="15" t="str">
        <f t="shared" si="312"/>
        <v> BBS 68 </v>
      </c>
      <c r="B3346" s="21" t="str">
        <f t="shared" si="313"/>
        <v>I</v>
      </c>
      <c r="C3346" s="15">
        <f t="shared" si="314"/>
        <v>45558.525999999998</v>
      </c>
      <c r="D3346" s="19" t="str">
        <f t="shared" si="315"/>
        <v>vis</v>
      </c>
      <c r="E3346" s="47" t="e">
        <f>VLOOKUP(C3346,Active!C$21:E$693,3,FALSE)</f>
        <v>#N/A</v>
      </c>
      <c r="F3346" s="21" t="s">
        <v>9287</v>
      </c>
      <c r="G3346" s="19" t="str">
        <f t="shared" si="316"/>
        <v>45558.526</v>
      </c>
      <c r="H3346" s="15">
        <f t="shared" si="317"/>
        <v>1973</v>
      </c>
      <c r="I3346" s="48" t="s">
        <v>6402</v>
      </c>
      <c r="J3346" s="49" t="s">
        <v>6403</v>
      </c>
      <c r="K3346" s="48">
        <v>1973</v>
      </c>
      <c r="L3346" s="48" t="s">
        <v>9288</v>
      </c>
      <c r="M3346" s="49" t="s">
        <v>9369</v>
      </c>
      <c r="N3346" s="49"/>
      <c r="O3346" s="50" t="s">
        <v>1957</v>
      </c>
      <c r="P3346" s="50" t="s">
        <v>6380</v>
      </c>
    </row>
    <row r="3347" spans="1:16" ht="13.5" thickBot="1" x14ac:dyDescent="0.25">
      <c r="A3347" s="15" t="str">
        <f t="shared" si="312"/>
        <v> BBS 68 </v>
      </c>
      <c r="B3347" s="21" t="str">
        <f t="shared" si="313"/>
        <v>I</v>
      </c>
      <c r="C3347" s="15">
        <f t="shared" si="314"/>
        <v>45558.527999999998</v>
      </c>
      <c r="D3347" s="19" t="str">
        <f t="shared" si="315"/>
        <v>vis</v>
      </c>
      <c r="E3347" s="47" t="e">
        <f>VLOOKUP(C3347,Active!C$21:E$693,3,FALSE)</f>
        <v>#N/A</v>
      </c>
      <c r="F3347" s="21" t="s">
        <v>9287</v>
      </c>
      <c r="G3347" s="19" t="str">
        <f t="shared" si="316"/>
        <v>45558.528</v>
      </c>
      <c r="H3347" s="15">
        <f t="shared" si="317"/>
        <v>1973</v>
      </c>
      <c r="I3347" s="48" t="s">
        <v>6404</v>
      </c>
      <c r="J3347" s="49" t="s">
        <v>6405</v>
      </c>
      <c r="K3347" s="48">
        <v>1973</v>
      </c>
      <c r="L3347" s="48" t="s">
        <v>10639</v>
      </c>
      <c r="M3347" s="49" t="s">
        <v>9369</v>
      </c>
      <c r="N3347" s="49"/>
      <c r="O3347" s="50" t="s">
        <v>7818</v>
      </c>
      <c r="P3347" s="50" t="s">
        <v>6380</v>
      </c>
    </row>
    <row r="3348" spans="1:16" ht="13.5" thickBot="1" x14ac:dyDescent="0.25">
      <c r="A3348" s="15" t="str">
        <f t="shared" si="312"/>
        <v> BBS 69 </v>
      </c>
      <c r="B3348" s="21" t="str">
        <f t="shared" si="313"/>
        <v>I</v>
      </c>
      <c r="C3348" s="15">
        <f t="shared" si="314"/>
        <v>45558.527999999998</v>
      </c>
      <c r="D3348" s="19" t="str">
        <f t="shared" si="315"/>
        <v>vis</v>
      </c>
      <c r="E3348" s="47" t="e">
        <f>VLOOKUP(C3348,Active!C$21:E$693,3,FALSE)</f>
        <v>#N/A</v>
      </c>
      <c r="F3348" s="21" t="s">
        <v>9287</v>
      </c>
      <c r="G3348" s="19" t="str">
        <f t="shared" si="316"/>
        <v>45558.528</v>
      </c>
      <c r="H3348" s="15">
        <f t="shared" si="317"/>
        <v>1973</v>
      </c>
      <c r="I3348" s="48" t="s">
        <v>6404</v>
      </c>
      <c r="J3348" s="49" t="s">
        <v>6405</v>
      </c>
      <c r="K3348" s="48">
        <v>1973</v>
      </c>
      <c r="L3348" s="48" t="s">
        <v>10639</v>
      </c>
      <c r="M3348" s="49" t="s">
        <v>9369</v>
      </c>
      <c r="N3348" s="49"/>
      <c r="O3348" s="50" t="s">
        <v>6168</v>
      </c>
      <c r="P3348" s="50" t="s">
        <v>2551</v>
      </c>
    </row>
    <row r="3349" spans="1:16" ht="13.5" thickBot="1" x14ac:dyDescent="0.25">
      <c r="A3349" s="15" t="str">
        <f t="shared" si="312"/>
        <v> BBS 68 </v>
      </c>
      <c r="B3349" s="21" t="str">
        <f t="shared" si="313"/>
        <v>I</v>
      </c>
      <c r="C3349" s="15">
        <f t="shared" si="314"/>
        <v>45558.531999999999</v>
      </c>
      <c r="D3349" s="19" t="str">
        <f t="shared" si="315"/>
        <v>vis</v>
      </c>
      <c r="E3349" s="47" t="e">
        <f>VLOOKUP(C3349,Active!C$21:E$693,3,FALSE)</f>
        <v>#N/A</v>
      </c>
      <c r="F3349" s="21" t="s">
        <v>9287</v>
      </c>
      <c r="G3349" s="19" t="str">
        <f t="shared" si="316"/>
        <v>45558.532</v>
      </c>
      <c r="H3349" s="15">
        <f t="shared" si="317"/>
        <v>1973</v>
      </c>
      <c r="I3349" s="48" t="s">
        <v>6406</v>
      </c>
      <c r="J3349" s="49" t="s">
        <v>6407</v>
      </c>
      <c r="K3349" s="48">
        <v>1973</v>
      </c>
      <c r="L3349" s="48" t="s">
        <v>10734</v>
      </c>
      <c r="M3349" s="49" t="s">
        <v>9369</v>
      </c>
      <c r="N3349" s="49"/>
      <c r="O3349" s="50" t="s">
        <v>2469</v>
      </c>
      <c r="P3349" s="50" t="s">
        <v>6380</v>
      </c>
    </row>
    <row r="3350" spans="1:16" ht="13.5" thickBot="1" x14ac:dyDescent="0.25">
      <c r="A3350" s="15" t="str">
        <f t="shared" si="312"/>
        <v> BBS 68 </v>
      </c>
      <c r="B3350" s="21" t="str">
        <f t="shared" si="313"/>
        <v>I</v>
      </c>
      <c r="C3350" s="15">
        <f t="shared" si="314"/>
        <v>45564.506999999998</v>
      </c>
      <c r="D3350" s="19" t="str">
        <f t="shared" si="315"/>
        <v>vis</v>
      </c>
      <c r="E3350" s="47" t="e">
        <f>VLOOKUP(C3350,Active!C$21:E$693,3,FALSE)</f>
        <v>#N/A</v>
      </c>
      <c r="F3350" s="21" t="s">
        <v>9287</v>
      </c>
      <c r="G3350" s="19" t="str">
        <f t="shared" si="316"/>
        <v>45564.507</v>
      </c>
      <c r="H3350" s="15">
        <f t="shared" si="317"/>
        <v>1978</v>
      </c>
      <c r="I3350" s="48" t="s">
        <v>6408</v>
      </c>
      <c r="J3350" s="49" t="s">
        <v>6409</v>
      </c>
      <c r="K3350" s="48">
        <v>1978</v>
      </c>
      <c r="L3350" s="48" t="s">
        <v>10685</v>
      </c>
      <c r="M3350" s="49" t="s">
        <v>9369</v>
      </c>
      <c r="N3350" s="49"/>
      <c r="O3350" s="50" t="s">
        <v>7230</v>
      </c>
      <c r="P3350" s="50" t="s">
        <v>6380</v>
      </c>
    </row>
    <row r="3351" spans="1:16" ht="13.5" thickBot="1" x14ac:dyDescent="0.25">
      <c r="A3351" s="15" t="str">
        <f t="shared" si="312"/>
        <v> BRNO 26 </v>
      </c>
      <c r="B3351" s="21" t="str">
        <f t="shared" si="313"/>
        <v>I</v>
      </c>
      <c r="C3351" s="15">
        <f t="shared" si="314"/>
        <v>45570.493000000002</v>
      </c>
      <c r="D3351" s="19" t="str">
        <f t="shared" si="315"/>
        <v>vis</v>
      </c>
      <c r="E3351" s="47" t="e">
        <f>VLOOKUP(C3351,Active!C$21:E$693,3,FALSE)</f>
        <v>#N/A</v>
      </c>
      <c r="F3351" s="21" t="s">
        <v>9287</v>
      </c>
      <c r="G3351" s="19" t="str">
        <f t="shared" si="316"/>
        <v>45570.493</v>
      </c>
      <c r="H3351" s="15">
        <f t="shared" si="317"/>
        <v>1983</v>
      </c>
      <c r="I3351" s="48" t="s">
        <v>6410</v>
      </c>
      <c r="J3351" s="49" t="s">
        <v>6411</v>
      </c>
      <c r="K3351" s="48">
        <v>1983</v>
      </c>
      <c r="L3351" s="48" t="s">
        <v>6911</v>
      </c>
      <c r="M3351" s="49" t="s">
        <v>9369</v>
      </c>
      <c r="N3351" s="49"/>
      <c r="O3351" s="50" t="s">
        <v>6412</v>
      </c>
      <c r="P3351" s="50" t="s">
        <v>2698</v>
      </c>
    </row>
    <row r="3352" spans="1:16" ht="13.5" thickBot="1" x14ac:dyDescent="0.25">
      <c r="A3352" s="15" t="str">
        <f t="shared" si="312"/>
        <v> BBS 68 </v>
      </c>
      <c r="B3352" s="21" t="str">
        <f t="shared" si="313"/>
        <v>I</v>
      </c>
      <c r="C3352" s="15">
        <f t="shared" si="314"/>
        <v>45571.68</v>
      </c>
      <c r="D3352" s="19" t="str">
        <f t="shared" si="315"/>
        <v>vis</v>
      </c>
      <c r="E3352" s="47" t="e">
        <f>VLOOKUP(C3352,Active!C$21:E$693,3,FALSE)</f>
        <v>#N/A</v>
      </c>
      <c r="F3352" s="21" t="s">
        <v>9287</v>
      </c>
      <c r="G3352" s="19" t="str">
        <f t="shared" si="316"/>
        <v>45571.680</v>
      </c>
      <c r="H3352" s="15">
        <f t="shared" si="317"/>
        <v>1984</v>
      </c>
      <c r="I3352" s="48" t="s">
        <v>6413</v>
      </c>
      <c r="J3352" s="49" t="s">
        <v>6414</v>
      </c>
      <c r="K3352" s="48">
        <v>1984</v>
      </c>
      <c r="L3352" s="48" t="s">
        <v>10742</v>
      </c>
      <c r="M3352" s="49" t="s">
        <v>9369</v>
      </c>
      <c r="N3352" s="49"/>
      <c r="O3352" s="50" t="s">
        <v>7151</v>
      </c>
      <c r="P3352" s="50" t="s">
        <v>6380</v>
      </c>
    </row>
    <row r="3353" spans="1:16" ht="13.5" thickBot="1" x14ac:dyDescent="0.25">
      <c r="A3353" s="15" t="str">
        <f t="shared" si="312"/>
        <v>VSB 47 </v>
      </c>
      <c r="B3353" s="21" t="str">
        <f t="shared" si="313"/>
        <v>I</v>
      </c>
      <c r="C3353" s="15">
        <f t="shared" si="314"/>
        <v>45574.106</v>
      </c>
      <c r="D3353" s="19" t="str">
        <f t="shared" si="315"/>
        <v>vis</v>
      </c>
      <c r="E3353" s="47" t="e">
        <f>VLOOKUP(C3353,Active!C$21:E$693,3,FALSE)</f>
        <v>#N/A</v>
      </c>
      <c r="F3353" s="21" t="s">
        <v>9287</v>
      </c>
      <c r="G3353" s="19" t="str">
        <f t="shared" si="316"/>
        <v>45574.106</v>
      </c>
      <c r="H3353" s="15">
        <f t="shared" si="317"/>
        <v>1986</v>
      </c>
      <c r="I3353" s="48" t="s">
        <v>6415</v>
      </c>
      <c r="J3353" s="49" t="s">
        <v>6416</v>
      </c>
      <c r="K3353" s="48">
        <v>1986</v>
      </c>
      <c r="L3353" s="48" t="s">
        <v>6417</v>
      </c>
      <c r="M3353" s="49" t="s">
        <v>9369</v>
      </c>
      <c r="N3353" s="49"/>
      <c r="O3353" s="50" t="s">
        <v>6418</v>
      </c>
      <c r="P3353" s="51" t="s">
        <v>10893</v>
      </c>
    </row>
    <row r="3354" spans="1:16" ht="13.5" thickBot="1" x14ac:dyDescent="0.25">
      <c r="A3354" s="15" t="str">
        <f t="shared" si="312"/>
        <v> BRNO 26 </v>
      </c>
      <c r="B3354" s="21" t="str">
        <f t="shared" si="313"/>
        <v>I</v>
      </c>
      <c r="C3354" s="15">
        <f t="shared" si="314"/>
        <v>45575.256999999998</v>
      </c>
      <c r="D3354" s="19" t="str">
        <f t="shared" si="315"/>
        <v>vis</v>
      </c>
      <c r="E3354" s="47" t="e">
        <f>VLOOKUP(C3354,Active!C$21:E$693,3,FALSE)</f>
        <v>#N/A</v>
      </c>
      <c r="F3354" s="21" t="s">
        <v>9287</v>
      </c>
      <c r="G3354" s="19" t="str">
        <f t="shared" si="316"/>
        <v>45575.257</v>
      </c>
      <c r="H3354" s="15">
        <f t="shared" si="317"/>
        <v>1987</v>
      </c>
      <c r="I3354" s="48" t="s">
        <v>6419</v>
      </c>
      <c r="J3354" s="49" t="s">
        <v>6420</v>
      </c>
      <c r="K3354" s="48">
        <v>1987</v>
      </c>
      <c r="L3354" s="48" t="s">
        <v>10631</v>
      </c>
      <c r="M3354" s="49" t="s">
        <v>9369</v>
      </c>
      <c r="N3354" s="49"/>
      <c r="O3354" s="50" t="s">
        <v>2720</v>
      </c>
      <c r="P3354" s="50" t="s">
        <v>2698</v>
      </c>
    </row>
    <row r="3355" spans="1:16" ht="13.5" thickBot="1" x14ac:dyDescent="0.25">
      <c r="A3355" s="15" t="str">
        <f t="shared" si="312"/>
        <v> BRNO 26 </v>
      </c>
      <c r="B3355" s="21" t="str">
        <f t="shared" si="313"/>
        <v>I</v>
      </c>
      <c r="C3355" s="15">
        <f t="shared" si="314"/>
        <v>45576.451000000001</v>
      </c>
      <c r="D3355" s="19" t="str">
        <f t="shared" si="315"/>
        <v>vis</v>
      </c>
      <c r="E3355" s="47" t="e">
        <f>VLOOKUP(C3355,Active!C$21:E$693,3,FALSE)</f>
        <v>#N/A</v>
      </c>
      <c r="F3355" s="21" t="s">
        <v>9287</v>
      </c>
      <c r="G3355" s="19" t="str">
        <f t="shared" si="316"/>
        <v>45576.451</v>
      </c>
      <c r="H3355" s="15">
        <f t="shared" si="317"/>
        <v>1988</v>
      </c>
      <c r="I3355" s="48" t="s">
        <v>6421</v>
      </c>
      <c r="J3355" s="49" t="s">
        <v>6422</v>
      </c>
      <c r="K3355" s="48">
        <v>1988</v>
      </c>
      <c r="L3355" s="48" t="s">
        <v>10660</v>
      </c>
      <c r="M3355" s="49" t="s">
        <v>9369</v>
      </c>
      <c r="N3355" s="49"/>
      <c r="O3355" s="50" t="s">
        <v>6412</v>
      </c>
      <c r="P3355" s="50" t="s">
        <v>2698</v>
      </c>
    </row>
    <row r="3356" spans="1:16" ht="13.5" thickBot="1" x14ac:dyDescent="0.25">
      <c r="A3356" s="15" t="str">
        <f t="shared" si="312"/>
        <v>BAVM 38 </v>
      </c>
      <c r="B3356" s="21" t="str">
        <f t="shared" si="313"/>
        <v>I</v>
      </c>
      <c r="C3356" s="15">
        <f t="shared" si="314"/>
        <v>45576.455000000002</v>
      </c>
      <c r="D3356" s="19" t="str">
        <f t="shared" si="315"/>
        <v>vis</v>
      </c>
      <c r="E3356" s="47" t="e">
        <f>VLOOKUP(C3356,Active!C$21:E$693,3,FALSE)</f>
        <v>#N/A</v>
      </c>
      <c r="F3356" s="21" t="s">
        <v>9287</v>
      </c>
      <c r="G3356" s="19" t="str">
        <f t="shared" si="316"/>
        <v>45576.455</v>
      </c>
      <c r="H3356" s="15">
        <f t="shared" si="317"/>
        <v>1988</v>
      </c>
      <c r="I3356" s="48" t="s">
        <v>6423</v>
      </c>
      <c r="J3356" s="49" t="s">
        <v>6424</v>
      </c>
      <c r="K3356" s="48">
        <v>1988</v>
      </c>
      <c r="L3356" s="48" t="s">
        <v>7644</v>
      </c>
      <c r="M3356" s="49" t="s">
        <v>9369</v>
      </c>
      <c r="N3356" s="49"/>
      <c r="O3356" s="50" t="s">
        <v>6425</v>
      </c>
      <c r="P3356" s="51" t="s">
        <v>6377</v>
      </c>
    </row>
    <row r="3357" spans="1:16" ht="13.5" thickBot="1" x14ac:dyDescent="0.25">
      <c r="A3357" s="15" t="str">
        <f t="shared" si="312"/>
        <v>BAVM 38 </v>
      </c>
      <c r="B3357" s="21" t="str">
        <f t="shared" si="313"/>
        <v>I</v>
      </c>
      <c r="C3357" s="15">
        <f t="shared" si="314"/>
        <v>45576.457999999999</v>
      </c>
      <c r="D3357" s="19" t="str">
        <f t="shared" si="315"/>
        <v>vis</v>
      </c>
      <c r="E3357" s="47" t="e">
        <f>VLOOKUP(C3357,Active!C$21:E$693,3,FALSE)</f>
        <v>#N/A</v>
      </c>
      <c r="F3357" s="21" t="s">
        <v>9287</v>
      </c>
      <c r="G3357" s="19" t="str">
        <f t="shared" si="316"/>
        <v>45576.458</v>
      </c>
      <c r="H3357" s="15">
        <f t="shared" si="317"/>
        <v>1988</v>
      </c>
      <c r="I3357" s="48" t="s">
        <v>6426</v>
      </c>
      <c r="J3357" s="49" t="s">
        <v>6427</v>
      </c>
      <c r="K3357" s="48">
        <v>1988</v>
      </c>
      <c r="L3357" s="48" t="s">
        <v>10615</v>
      </c>
      <c r="M3357" s="49" t="s">
        <v>9369</v>
      </c>
      <c r="N3357" s="49"/>
      <c r="O3357" s="50" t="s">
        <v>6376</v>
      </c>
      <c r="P3357" s="51" t="s">
        <v>6377</v>
      </c>
    </row>
    <row r="3358" spans="1:16" ht="13.5" thickBot="1" x14ac:dyDescent="0.25">
      <c r="A3358" s="15" t="str">
        <f t="shared" si="312"/>
        <v> BBS 69 </v>
      </c>
      <c r="B3358" s="21" t="str">
        <f t="shared" si="313"/>
        <v>I</v>
      </c>
      <c r="C3358" s="15">
        <f t="shared" si="314"/>
        <v>45577.648000000001</v>
      </c>
      <c r="D3358" s="19" t="str">
        <f t="shared" si="315"/>
        <v>vis</v>
      </c>
      <c r="E3358" s="47" t="e">
        <f>VLOOKUP(C3358,Active!C$21:E$693,3,FALSE)</f>
        <v>#N/A</v>
      </c>
      <c r="F3358" s="21" t="s">
        <v>9287</v>
      </c>
      <c r="G3358" s="19" t="str">
        <f t="shared" si="316"/>
        <v>45577.648</v>
      </c>
      <c r="H3358" s="15">
        <f t="shared" si="317"/>
        <v>1989</v>
      </c>
      <c r="I3358" s="48" t="s">
        <v>6428</v>
      </c>
      <c r="J3358" s="49" t="s">
        <v>6429</v>
      </c>
      <c r="K3358" s="48">
        <v>1989</v>
      </c>
      <c r="L3358" s="48" t="s">
        <v>10631</v>
      </c>
      <c r="M3358" s="49" t="s">
        <v>9369</v>
      </c>
      <c r="N3358" s="49"/>
      <c r="O3358" s="50" t="s">
        <v>6168</v>
      </c>
      <c r="P3358" s="50" t="s">
        <v>2551</v>
      </c>
    </row>
    <row r="3359" spans="1:16" ht="13.5" thickBot="1" x14ac:dyDescent="0.25">
      <c r="A3359" s="15" t="str">
        <f t="shared" si="312"/>
        <v> BBS 68 </v>
      </c>
      <c r="B3359" s="21" t="str">
        <f t="shared" si="313"/>
        <v>I</v>
      </c>
      <c r="C3359" s="15">
        <f t="shared" si="314"/>
        <v>45582.434000000001</v>
      </c>
      <c r="D3359" s="19" t="str">
        <f t="shared" si="315"/>
        <v>vis</v>
      </c>
      <c r="E3359" s="47" t="e">
        <f>VLOOKUP(C3359,Active!C$21:E$693,3,FALSE)</f>
        <v>#N/A</v>
      </c>
      <c r="F3359" s="21" t="s">
        <v>9287</v>
      </c>
      <c r="G3359" s="19" t="str">
        <f t="shared" si="316"/>
        <v>45582.434</v>
      </c>
      <c r="H3359" s="15">
        <f t="shared" si="317"/>
        <v>1993</v>
      </c>
      <c r="I3359" s="48" t="s">
        <v>6430</v>
      </c>
      <c r="J3359" s="49" t="s">
        <v>6431</v>
      </c>
      <c r="K3359" s="48">
        <v>1993</v>
      </c>
      <c r="L3359" s="48" t="s">
        <v>10817</v>
      </c>
      <c r="M3359" s="49" t="s">
        <v>9369</v>
      </c>
      <c r="N3359" s="49"/>
      <c r="O3359" s="50" t="s">
        <v>2469</v>
      </c>
      <c r="P3359" s="50" t="s">
        <v>6380</v>
      </c>
    </row>
    <row r="3360" spans="1:16" ht="13.5" thickBot="1" x14ac:dyDescent="0.25">
      <c r="A3360" s="15" t="str">
        <f t="shared" si="312"/>
        <v> BBS 68 </v>
      </c>
      <c r="B3360" s="21" t="str">
        <f t="shared" si="313"/>
        <v>I</v>
      </c>
      <c r="C3360" s="15">
        <f t="shared" si="314"/>
        <v>45582.434999999998</v>
      </c>
      <c r="D3360" s="19" t="str">
        <f t="shared" si="315"/>
        <v>vis</v>
      </c>
      <c r="E3360" s="47" t="e">
        <f>VLOOKUP(C3360,Active!C$21:E$693,3,FALSE)</f>
        <v>#N/A</v>
      </c>
      <c r="F3360" s="21" t="s">
        <v>9287</v>
      </c>
      <c r="G3360" s="19" t="str">
        <f t="shared" si="316"/>
        <v>45582.435</v>
      </c>
      <c r="H3360" s="15">
        <f t="shared" si="317"/>
        <v>1993</v>
      </c>
      <c r="I3360" s="48" t="s">
        <v>6432</v>
      </c>
      <c r="J3360" s="49" t="s">
        <v>6433</v>
      </c>
      <c r="K3360" s="48">
        <v>1993</v>
      </c>
      <c r="L3360" s="48" t="s">
        <v>10615</v>
      </c>
      <c r="M3360" s="49" t="s">
        <v>9369</v>
      </c>
      <c r="N3360" s="49"/>
      <c r="O3360" s="50" t="s">
        <v>6434</v>
      </c>
      <c r="P3360" s="50" t="s">
        <v>6380</v>
      </c>
    </row>
    <row r="3361" spans="1:16" ht="13.5" thickBot="1" x14ac:dyDescent="0.25">
      <c r="A3361" s="15" t="str">
        <f t="shared" si="312"/>
        <v> BBS 75 </v>
      </c>
      <c r="B3361" s="21" t="str">
        <f t="shared" si="313"/>
        <v>I</v>
      </c>
      <c r="C3361" s="15">
        <f t="shared" si="314"/>
        <v>45582.436999999998</v>
      </c>
      <c r="D3361" s="19" t="str">
        <f t="shared" si="315"/>
        <v>vis</v>
      </c>
      <c r="E3361" s="47" t="e">
        <f>VLOOKUP(C3361,Active!C$21:E$693,3,FALSE)</f>
        <v>#N/A</v>
      </c>
      <c r="F3361" s="21" t="s">
        <v>9287</v>
      </c>
      <c r="G3361" s="19" t="str">
        <f t="shared" si="316"/>
        <v>45582.437</v>
      </c>
      <c r="H3361" s="15">
        <f t="shared" si="317"/>
        <v>1993</v>
      </c>
      <c r="I3361" s="48" t="s">
        <v>6435</v>
      </c>
      <c r="J3361" s="49" t="s">
        <v>6436</v>
      </c>
      <c r="K3361" s="48">
        <v>1993</v>
      </c>
      <c r="L3361" s="48" t="s">
        <v>10734</v>
      </c>
      <c r="M3361" s="49" t="s">
        <v>9369</v>
      </c>
      <c r="N3361" s="49"/>
      <c r="O3361" s="50" t="s">
        <v>1957</v>
      </c>
      <c r="P3361" s="50" t="s">
        <v>6323</v>
      </c>
    </row>
    <row r="3362" spans="1:16" ht="13.5" thickBot="1" x14ac:dyDescent="0.25">
      <c r="A3362" s="15" t="str">
        <f t="shared" si="312"/>
        <v> BRNO 26 </v>
      </c>
      <c r="B3362" s="21" t="str">
        <f t="shared" si="313"/>
        <v>I</v>
      </c>
      <c r="C3362" s="15">
        <f t="shared" si="314"/>
        <v>45588.404000000002</v>
      </c>
      <c r="D3362" s="19" t="str">
        <f t="shared" si="315"/>
        <v>vis</v>
      </c>
      <c r="E3362" s="47" t="e">
        <f>VLOOKUP(C3362,Active!C$21:E$693,3,FALSE)</f>
        <v>#N/A</v>
      </c>
      <c r="F3362" s="21" t="s">
        <v>9287</v>
      </c>
      <c r="G3362" s="19" t="str">
        <f t="shared" si="316"/>
        <v>45588.404</v>
      </c>
      <c r="H3362" s="15">
        <f t="shared" si="317"/>
        <v>1998</v>
      </c>
      <c r="I3362" s="48" t="s">
        <v>6437</v>
      </c>
      <c r="J3362" s="49" t="s">
        <v>6438</v>
      </c>
      <c r="K3362" s="48">
        <v>1998</v>
      </c>
      <c r="L3362" s="48" t="s">
        <v>10660</v>
      </c>
      <c r="M3362" s="49" t="s">
        <v>9369</v>
      </c>
      <c r="N3362" s="49"/>
      <c r="O3362" s="50" t="s">
        <v>2720</v>
      </c>
      <c r="P3362" s="50" t="s">
        <v>2698</v>
      </c>
    </row>
    <row r="3363" spans="1:16" ht="13.5" thickBot="1" x14ac:dyDescent="0.25">
      <c r="A3363" s="15" t="str">
        <f t="shared" si="312"/>
        <v> ALGL 34 </v>
      </c>
      <c r="B3363" s="21" t="str">
        <f t="shared" si="313"/>
        <v>I</v>
      </c>
      <c r="C3363" s="15">
        <f t="shared" si="314"/>
        <v>45588.41</v>
      </c>
      <c r="D3363" s="19" t="str">
        <f t="shared" si="315"/>
        <v>vis</v>
      </c>
      <c r="E3363" s="47" t="e">
        <f>VLOOKUP(C3363,Active!C$21:E$693,3,FALSE)</f>
        <v>#N/A</v>
      </c>
      <c r="F3363" s="21" t="s">
        <v>9287</v>
      </c>
      <c r="G3363" s="19" t="str">
        <f t="shared" si="316"/>
        <v>45588.410</v>
      </c>
      <c r="H3363" s="15">
        <f t="shared" si="317"/>
        <v>1998</v>
      </c>
      <c r="I3363" s="48" t="s">
        <v>6439</v>
      </c>
      <c r="J3363" s="49" t="s">
        <v>6440</v>
      </c>
      <c r="K3363" s="48">
        <v>1998</v>
      </c>
      <c r="L3363" s="48" t="s">
        <v>10817</v>
      </c>
      <c r="M3363" s="49" t="s">
        <v>9369</v>
      </c>
      <c r="N3363" s="49"/>
      <c r="O3363" s="50" t="s">
        <v>2043</v>
      </c>
      <c r="P3363" s="50" t="s">
        <v>6441</v>
      </c>
    </row>
    <row r="3364" spans="1:16" ht="13.5" thickBot="1" x14ac:dyDescent="0.25">
      <c r="A3364" s="15" t="str">
        <f t="shared" si="312"/>
        <v> BBS 69 </v>
      </c>
      <c r="B3364" s="21" t="str">
        <f t="shared" si="313"/>
        <v>I</v>
      </c>
      <c r="C3364" s="15">
        <f t="shared" si="314"/>
        <v>45588.411</v>
      </c>
      <c r="D3364" s="19" t="str">
        <f t="shared" si="315"/>
        <v>vis</v>
      </c>
      <c r="E3364" s="47" t="e">
        <f>VLOOKUP(C3364,Active!C$21:E$693,3,FALSE)</f>
        <v>#N/A</v>
      </c>
      <c r="F3364" s="21" t="s">
        <v>9287</v>
      </c>
      <c r="G3364" s="19" t="str">
        <f t="shared" si="316"/>
        <v>45588.411</v>
      </c>
      <c r="H3364" s="15">
        <f t="shared" si="317"/>
        <v>1998</v>
      </c>
      <c r="I3364" s="48" t="s">
        <v>6442</v>
      </c>
      <c r="J3364" s="49" t="s">
        <v>6443</v>
      </c>
      <c r="K3364" s="48">
        <v>1998</v>
      </c>
      <c r="L3364" s="48" t="s">
        <v>10615</v>
      </c>
      <c r="M3364" s="49" t="s">
        <v>9369</v>
      </c>
      <c r="N3364" s="49"/>
      <c r="O3364" s="50" t="s">
        <v>6444</v>
      </c>
      <c r="P3364" s="50" t="s">
        <v>2551</v>
      </c>
    </row>
    <row r="3365" spans="1:16" ht="13.5" thickBot="1" x14ac:dyDescent="0.25">
      <c r="A3365" s="15" t="str">
        <f t="shared" si="312"/>
        <v> BRNO 26 </v>
      </c>
      <c r="B3365" s="21" t="str">
        <f t="shared" si="313"/>
        <v>I</v>
      </c>
      <c r="C3365" s="15">
        <f t="shared" si="314"/>
        <v>45588.413</v>
      </c>
      <c r="D3365" s="19" t="str">
        <f t="shared" si="315"/>
        <v>vis</v>
      </c>
      <c r="E3365" s="47" t="e">
        <f>VLOOKUP(C3365,Active!C$21:E$693,3,FALSE)</f>
        <v>#N/A</v>
      </c>
      <c r="F3365" s="21" t="s">
        <v>9287</v>
      </c>
      <c r="G3365" s="19" t="str">
        <f t="shared" si="316"/>
        <v>45588.413</v>
      </c>
      <c r="H3365" s="15">
        <f t="shared" si="317"/>
        <v>1998</v>
      </c>
      <c r="I3365" s="48" t="s">
        <v>6445</v>
      </c>
      <c r="J3365" s="49" t="s">
        <v>6446</v>
      </c>
      <c r="K3365" s="48">
        <v>1998</v>
      </c>
      <c r="L3365" s="48" t="s">
        <v>10734</v>
      </c>
      <c r="M3365" s="49" t="s">
        <v>9369</v>
      </c>
      <c r="N3365" s="49"/>
      <c r="O3365" s="50" t="s">
        <v>6389</v>
      </c>
      <c r="P3365" s="50" t="s">
        <v>2698</v>
      </c>
    </row>
    <row r="3366" spans="1:16" ht="13.5" thickBot="1" x14ac:dyDescent="0.25">
      <c r="A3366" s="15" t="str">
        <f t="shared" si="312"/>
        <v>BAVM 38 </v>
      </c>
      <c r="B3366" s="21" t="str">
        <f t="shared" si="313"/>
        <v>I</v>
      </c>
      <c r="C3366" s="15">
        <f t="shared" si="314"/>
        <v>45588.415000000001</v>
      </c>
      <c r="D3366" s="19" t="str">
        <f t="shared" si="315"/>
        <v>vis</v>
      </c>
      <c r="E3366" s="47" t="e">
        <f>VLOOKUP(C3366,Active!C$21:E$693,3,FALSE)</f>
        <v>#N/A</v>
      </c>
      <c r="F3366" s="21" t="s">
        <v>9287</v>
      </c>
      <c r="G3366" s="19" t="str">
        <f t="shared" si="316"/>
        <v>45588.415</v>
      </c>
      <c r="H3366" s="15">
        <f t="shared" si="317"/>
        <v>1998</v>
      </c>
      <c r="I3366" s="48" t="s">
        <v>6447</v>
      </c>
      <c r="J3366" s="49" t="s">
        <v>6448</v>
      </c>
      <c r="K3366" s="48">
        <v>1998</v>
      </c>
      <c r="L3366" s="48" t="s">
        <v>10688</v>
      </c>
      <c r="M3366" s="49" t="s">
        <v>9369</v>
      </c>
      <c r="N3366" s="49"/>
      <c r="O3366" s="50" t="s">
        <v>6425</v>
      </c>
      <c r="P3366" s="51" t="s">
        <v>6377</v>
      </c>
    </row>
    <row r="3367" spans="1:16" ht="13.5" thickBot="1" x14ac:dyDescent="0.25">
      <c r="A3367" s="15" t="str">
        <f t="shared" si="312"/>
        <v> BBS 69 </v>
      </c>
      <c r="B3367" s="21" t="str">
        <f t="shared" si="313"/>
        <v>I</v>
      </c>
      <c r="C3367" s="15">
        <f t="shared" si="314"/>
        <v>45595.58</v>
      </c>
      <c r="D3367" s="19" t="str">
        <f t="shared" si="315"/>
        <v>vis</v>
      </c>
      <c r="E3367" s="47" t="e">
        <f>VLOOKUP(C3367,Active!C$21:E$693,3,FALSE)</f>
        <v>#N/A</v>
      </c>
      <c r="F3367" s="21" t="s">
        <v>9287</v>
      </c>
      <c r="G3367" s="19" t="str">
        <f t="shared" si="316"/>
        <v>45595.580</v>
      </c>
      <c r="H3367" s="15">
        <f t="shared" si="317"/>
        <v>2004</v>
      </c>
      <c r="I3367" s="48" t="s">
        <v>3080</v>
      </c>
      <c r="J3367" s="49" t="s">
        <v>3081</v>
      </c>
      <c r="K3367" s="48">
        <v>2004</v>
      </c>
      <c r="L3367" s="48" t="s">
        <v>10639</v>
      </c>
      <c r="M3367" s="49" t="s">
        <v>9369</v>
      </c>
      <c r="N3367" s="49"/>
      <c r="O3367" s="50" t="s">
        <v>6168</v>
      </c>
      <c r="P3367" s="50" t="s">
        <v>2551</v>
      </c>
    </row>
    <row r="3368" spans="1:16" ht="13.5" thickBot="1" x14ac:dyDescent="0.25">
      <c r="A3368" s="15" t="str">
        <f t="shared" si="312"/>
        <v> BBS 69 </v>
      </c>
      <c r="B3368" s="21" t="str">
        <f t="shared" si="313"/>
        <v>I</v>
      </c>
      <c r="C3368" s="15">
        <f t="shared" si="314"/>
        <v>45600.364000000001</v>
      </c>
      <c r="D3368" s="19" t="str">
        <f t="shared" si="315"/>
        <v>vis</v>
      </c>
      <c r="E3368" s="47" t="e">
        <f>VLOOKUP(C3368,Active!C$21:E$693,3,FALSE)</f>
        <v>#N/A</v>
      </c>
      <c r="F3368" s="21" t="s">
        <v>9287</v>
      </c>
      <c r="G3368" s="19" t="str">
        <f t="shared" si="316"/>
        <v>45600.364</v>
      </c>
      <c r="H3368" s="15">
        <f t="shared" si="317"/>
        <v>2008</v>
      </c>
      <c r="I3368" s="48" t="s">
        <v>3082</v>
      </c>
      <c r="J3368" s="49" t="s">
        <v>3083</v>
      </c>
      <c r="K3368" s="48">
        <v>2008</v>
      </c>
      <c r="L3368" s="48" t="s">
        <v>10685</v>
      </c>
      <c r="M3368" s="49" t="s">
        <v>9369</v>
      </c>
      <c r="N3368" s="49"/>
      <c r="O3368" s="50" t="s">
        <v>1880</v>
      </c>
      <c r="P3368" s="50" t="s">
        <v>2551</v>
      </c>
    </row>
    <row r="3369" spans="1:16" ht="13.5" thickBot="1" x14ac:dyDescent="0.25">
      <c r="A3369" s="15" t="str">
        <f t="shared" si="312"/>
        <v> BRNO 26 </v>
      </c>
      <c r="B3369" s="21" t="str">
        <f t="shared" si="313"/>
        <v>I</v>
      </c>
      <c r="C3369" s="15">
        <f t="shared" si="314"/>
        <v>45606.337</v>
      </c>
      <c r="D3369" s="19" t="str">
        <f t="shared" si="315"/>
        <v>vis</v>
      </c>
      <c r="E3369" s="47" t="e">
        <f>VLOOKUP(C3369,Active!C$21:E$693,3,FALSE)</f>
        <v>#N/A</v>
      </c>
      <c r="F3369" s="21" t="s">
        <v>9287</v>
      </c>
      <c r="G3369" s="19" t="str">
        <f t="shared" si="316"/>
        <v>45606.337</v>
      </c>
      <c r="H3369" s="15">
        <f t="shared" si="317"/>
        <v>2013</v>
      </c>
      <c r="I3369" s="48" t="s">
        <v>3084</v>
      </c>
      <c r="J3369" s="49" t="s">
        <v>3085</v>
      </c>
      <c r="K3369" s="48">
        <v>2013</v>
      </c>
      <c r="L3369" s="48" t="s">
        <v>7644</v>
      </c>
      <c r="M3369" s="49" t="s">
        <v>9369</v>
      </c>
      <c r="N3369" s="49"/>
      <c r="O3369" s="50" t="s">
        <v>3086</v>
      </c>
      <c r="P3369" s="50" t="s">
        <v>2698</v>
      </c>
    </row>
    <row r="3370" spans="1:16" ht="13.5" thickBot="1" x14ac:dyDescent="0.25">
      <c r="A3370" s="15" t="str">
        <f t="shared" si="312"/>
        <v> BRNO 26 </v>
      </c>
      <c r="B3370" s="21" t="str">
        <f t="shared" si="313"/>
        <v>I</v>
      </c>
      <c r="C3370" s="15">
        <f t="shared" si="314"/>
        <v>45606.339</v>
      </c>
      <c r="D3370" s="19" t="str">
        <f t="shared" si="315"/>
        <v>vis</v>
      </c>
      <c r="E3370" s="47" t="e">
        <f>VLOOKUP(C3370,Active!C$21:E$693,3,FALSE)</f>
        <v>#N/A</v>
      </c>
      <c r="F3370" s="21" t="s">
        <v>9287</v>
      </c>
      <c r="G3370" s="19" t="str">
        <f t="shared" si="316"/>
        <v>45606.339</v>
      </c>
      <c r="H3370" s="15">
        <f t="shared" si="317"/>
        <v>2013</v>
      </c>
      <c r="I3370" s="48" t="s">
        <v>3087</v>
      </c>
      <c r="J3370" s="49" t="s">
        <v>3088</v>
      </c>
      <c r="K3370" s="48">
        <v>2013</v>
      </c>
      <c r="L3370" s="48" t="s">
        <v>10817</v>
      </c>
      <c r="M3370" s="49" t="s">
        <v>9369</v>
      </c>
      <c r="N3370" s="49"/>
      <c r="O3370" s="50" t="s">
        <v>3089</v>
      </c>
      <c r="P3370" s="50" t="s">
        <v>2698</v>
      </c>
    </row>
    <row r="3371" spans="1:16" ht="13.5" thickBot="1" x14ac:dyDescent="0.25">
      <c r="A3371" s="15" t="str">
        <f t="shared" si="312"/>
        <v> ALGL 34 </v>
      </c>
      <c r="B3371" s="21" t="str">
        <f t="shared" si="313"/>
        <v>I</v>
      </c>
      <c r="C3371" s="15">
        <f t="shared" si="314"/>
        <v>45606.339</v>
      </c>
      <c r="D3371" s="19" t="str">
        <f t="shared" si="315"/>
        <v>vis</v>
      </c>
      <c r="E3371" s="47" t="e">
        <f>VLOOKUP(C3371,Active!C$21:E$693,3,FALSE)</f>
        <v>#N/A</v>
      </c>
      <c r="F3371" s="21" t="s">
        <v>9287</v>
      </c>
      <c r="G3371" s="19" t="str">
        <f t="shared" si="316"/>
        <v>45606.339</v>
      </c>
      <c r="H3371" s="15">
        <f t="shared" si="317"/>
        <v>2013</v>
      </c>
      <c r="I3371" s="48" t="s">
        <v>3087</v>
      </c>
      <c r="J3371" s="49" t="s">
        <v>3088</v>
      </c>
      <c r="K3371" s="48">
        <v>2013</v>
      </c>
      <c r="L3371" s="48" t="s">
        <v>10817</v>
      </c>
      <c r="M3371" s="49" t="s">
        <v>9369</v>
      </c>
      <c r="N3371" s="49"/>
      <c r="O3371" s="50" t="s">
        <v>2043</v>
      </c>
      <c r="P3371" s="50" t="s">
        <v>6441</v>
      </c>
    </row>
    <row r="3372" spans="1:16" ht="13.5" thickBot="1" x14ac:dyDescent="0.25">
      <c r="A3372" s="15" t="str">
        <f t="shared" si="312"/>
        <v> ALGL 34 </v>
      </c>
      <c r="B3372" s="21" t="str">
        <f t="shared" si="313"/>
        <v>I</v>
      </c>
      <c r="C3372" s="15">
        <f t="shared" si="314"/>
        <v>45606.341</v>
      </c>
      <c r="D3372" s="19" t="str">
        <f t="shared" si="315"/>
        <v>vis</v>
      </c>
      <c r="E3372" s="47" t="e">
        <f>VLOOKUP(C3372,Active!C$21:E$693,3,FALSE)</f>
        <v>#N/A</v>
      </c>
      <c r="F3372" s="21" t="s">
        <v>9287</v>
      </c>
      <c r="G3372" s="19" t="str">
        <f t="shared" si="316"/>
        <v>45606.341</v>
      </c>
      <c r="H3372" s="15">
        <f t="shared" si="317"/>
        <v>2013</v>
      </c>
      <c r="I3372" s="48" t="s">
        <v>3090</v>
      </c>
      <c r="J3372" s="49" t="s">
        <v>3091</v>
      </c>
      <c r="K3372" s="48">
        <v>2013</v>
      </c>
      <c r="L3372" s="48" t="s">
        <v>10685</v>
      </c>
      <c r="M3372" s="49" t="s">
        <v>9369</v>
      </c>
      <c r="N3372" s="49"/>
      <c r="O3372" s="50" t="s">
        <v>1989</v>
      </c>
      <c r="P3372" s="50" t="s">
        <v>6441</v>
      </c>
    </row>
    <row r="3373" spans="1:16" ht="13.5" thickBot="1" x14ac:dyDescent="0.25">
      <c r="A3373" s="15" t="str">
        <f t="shared" si="312"/>
        <v> BBS 69 </v>
      </c>
      <c r="B3373" s="21" t="str">
        <f t="shared" si="313"/>
        <v>I</v>
      </c>
      <c r="C3373" s="15">
        <f t="shared" si="314"/>
        <v>45607.533000000003</v>
      </c>
      <c r="D3373" s="19" t="str">
        <f t="shared" si="315"/>
        <v>vis</v>
      </c>
      <c r="E3373" s="47" t="e">
        <f>VLOOKUP(C3373,Active!C$21:E$693,3,FALSE)</f>
        <v>#N/A</v>
      </c>
      <c r="F3373" s="21" t="s">
        <v>9287</v>
      </c>
      <c r="G3373" s="19" t="str">
        <f t="shared" si="316"/>
        <v>45607.533</v>
      </c>
      <c r="H3373" s="15">
        <f t="shared" si="317"/>
        <v>2014</v>
      </c>
      <c r="I3373" s="48" t="s">
        <v>3092</v>
      </c>
      <c r="J3373" s="49" t="s">
        <v>3093</v>
      </c>
      <c r="K3373" s="48">
        <v>2014</v>
      </c>
      <c r="L3373" s="48" t="s">
        <v>10639</v>
      </c>
      <c r="M3373" s="49" t="s">
        <v>9369</v>
      </c>
      <c r="N3373" s="49"/>
      <c r="O3373" s="50" t="s">
        <v>6168</v>
      </c>
      <c r="P3373" s="50" t="s">
        <v>2551</v>
      </c>
    </row>
    <row r="3374" spans="1:16" ht="13.5" thickBot="1" x14ac:dyDescent="0.25">
      <c r="A3374" s="15" t="str">
        <f t="shared" si="312"/>
        <v> AOEB 1 </v>
      </c>
      <c r="B3374" s="21" t="str">
        <f t="shared" si="313"/>
        <v>I</v>
      </c>
      <c r="C3374" s="15">
        <f t="shared" si="314"/>
        <v>45608.728999999999</v>
      </c>
      <c r="D3374" s="19" t="str">
        <f t="shared" si="315"/>
        <v>vis</v>
      </c>
      <c r="E3374" s="47" t="e">
        <f>VLOOKUP(C3374,Active!C$21:E$693,3,FALSE)</f>
        <v>#N/A</v>
      </c>
      <c r="F3374" s="21" t="s">
        <v>9287</v>
      </c>
      <c r="G3374" s="19" t="str">
        <f t="shared" si="316"/>
        <v>45608.729</v>
      </c>
      <c r="H3374" s="15">
        <f t="shared" si="317"/>
        <v>2015</v>
      </c>
      <c r="I3374" s="48" t="s">
        <v>3094</v>
      </c>
      <c r="J3374" s="49" t="s">
        <v>3095</v>
      </c>
      <c r="K3374" s="48">
        <v>2015</v>
      </c>
      <c r="L3374" s="48" t="s">
        <v>10634</v>
      </c>
      <c r="M3374" s="49" t="s">
        <v>9369</v>
      </c>
      <c r="N3374" s="49"/>
      <c r="O3374" s="50" t="s">
        <v>11466</v>
      </c>
      <c r="P3374" s="50" t="s">
        <v>7439</v>
      </c>
    </row>
    <row r="3375" spans="1:16" ht="13.5" thickBot="1" x14ac:dyDescent="0.25">
      <c r="A3375" s="15" t="str">
        <f t="shared" si="312"/>
        <v> BBS 69 </v>
      </c>
      <c r="B3375" s="21" t="str">
        <f t="shared" si="313"/>
        <v>I</v>
      </c>
      <c r="C3375" s="15">
        <f t="shared" si="314"/>
        <v>45612.31</v>
      </c>
      <c r="D3375" s="19" t="str">
        <f t="shared" si="315"/>
        <v>vis</v>
      </c>
      <c r="E3375" s="47" t="e">
        <f>VLOOKUP(C3375,Active!C$21:E$693,3,FALSE)</f>
        <v>#N/A</v>
      </c>
      <c r="F3375" s="21" t="s">
        <v>9287</v>
      </c>
      <c r="G3375" s="19" t="str">
        <f t="shared" si="316"/>
        <v>45612.310</v>
      </c>
      <c r="H3375" s="15">
        <f t="shared" si="317"/>
        <v>2018</v>
      </c>
      <c r="I3375" s="48" t="s">
        <v>3096</v>
      </c>
      <c r="J3375" s="49" t="s">
        <v>3097</v>
      </c>
      <c r="K3375" s="48">
        <v>2018</v>
      </c>
      <c r="L3375" s="48" t="s">
        <v>10631</v>
      </c>
      <c r="M3375" s="49" t="s">
        <v>9369</v>
      </c>
      <c r="N3375" s="49"/>
      <c r="O3375" s="50" t="s">
        <v>3098</v>
      </c>
      <c r="P3375" s="50" t="s">
        <v>2551</v>
      </c>
    </row>
    <row r="3376" spans="1:16" ht="13.5" thickBot="1" x14ac:dyDescent="0.25">
      <c r="A3376" s="15" t="str">
        <f t="shared" si="312"/>
        <v>BAVM 38 </v>
      </c>
      <c r="B3376" s="21" t="str">
        <f t="shared" si="313"/>
        <v>I</v>
      </c>
      <c r="C3376" s="15">
        <f t="shared" si="314"/>
        <v>45612.315000000002</v>
      </c>
      <c r="D3376" s="19" t="str">
        <f t="shared" si="315"/>
        <v>vis</v>
      </c>
      <c r="E3376" s="47" t="e">
        <f>VLOOKUP(C3376,Active!C$21:E$693,3,FALSE)</f>
        <v>#N/A</v>
      </c>
      <c r="F3376" s="21" t="s">
        <v>9287</v>
      </c>
      <c r="G3376" s="19" t="str">
        <f t="shared" si="316"/>
        <v>45612.315</v>
      </c>
      <c r="H3376" s="15">
        <f t="shared" si="317"/>
        <v>2018</v>
      </c>
      <c r="I3376" s="48" t="s">
        <v>3099</v>
      </c>
      <c r="J3376" s="49" t="s">
        <v>3100</v>
      </c>
      <c r="K3376" s="48">
        <v>2018</v>
      </c>
      <c r="L3376" s="48" t="s">
        <v>10817</v>
      </c>
      <c r="M3376" s="49" t="s">
        <v>9369</v>
      </c>
      <c r="N3376" s="49"/>
      <c r="O3376" s="50" t="s">
        <v>3101</v>
      </c>
      <c r="P3376" s="51" t="s">
        <v>6377</v>
      </c>
    </row>
    <row r="3377" spans="1:16" ht="13.5" thickBot="1" x14ac:dyDescent="0.25">
      <c r="A3377" s="15" t="str">
        <f t="shared" si="312"/>
        <v>BAVM 38 </v>
      </c>
      <c r="B3377" s="21" t="str">
        <f t="shared" si="313"/>
        <v>I</v>
      </c>
      <c r="C3377" s="15">
        <f t="shared" si="314"/>
        <v>45612.315000000002</v>
      </c>
      <c r="D3377" s="19" t="str">
        <f t="shared" si="315"/>
        <v>vis</v>
      </c>
      <c r="E3377" s="47" t="e">
        <f>VLOOKUP(C3377,Active!C$21:E$693,3,FALSE)</f>
        <v>#N/A</v>
      </c>
      <c r="F3377" s="21" t="s">
        <v>9287</v>
      </c>
      <c r="G3377" s="19" t="str">
        <f t="shared" si="316"/>
        <v>45612.315</v>
      </c>
      <c r="H3377" s="15">
        <f t="shared" si="317"/>
        <v>2018</v>
      </c>
      <c r="I3377" s="48" t="s">
        <v>3099</v>
      </c>
      <c r="J3377" s="49" t="s">
        <v>3100</v>
      </c>
      <c r="K3377" s="48">
        <v>2018</v>
      </c>
      <c r="L3377" s="48" t="s">
        <v>10817</v>
      </c>
      <c r="M3377" s="49" t="s">
        <v>9369</v>
      </c>
      <c r="N3377" s="49"/>
      <c r="O3377" s="50" t="s">
        <v>6425</v>
      </c>
      <c r="P3377" s="51" t="s">
        <v>6377</v>
      </c>
    </row>
    <row r="3378" spans="1:16" ht="13.5" thickBot="1" x14ac:dyDescent="0.25">
      <c r="A3378" s="15" t="str">
        <f t="shared" si="312"/>
        <v> ALGL 34 </v>
      </c>
      <c r="B3378" s="21" t="str">
        <f t="shared" si="313"/>
        <v>I</v>
      </c>
      <c r="C3378" s="15">
        <f t="shared" si="314"/>
        <v>45612.315000000002</v>
      </c>
      <c r="D3378" s="19" t="str">
        <f t="shared" si="315"/>
        <v>vis</v>
      </c>
      <c r="E3378" s="47" t="e">
        <f>VLOOKUP(C3378,Active!C$21:E$693,3,FALSE)</f>
        <v>#N/A</v>
      </c>
      <c r="F3378" s="21" t="s">
        <v>9287</v>
      </c>
      <c r="G3378" s="19" t="str">
        <f t="shared" si="316"/>
        <v>45612.315</v>
      </c>
      <c r="H3378" s="15">
        <f t="shared" si="317"/>
        <v>2018</v>
      </c>
      <c r="I3378" s="48" t="s">
        <v>3099</v>
      </c>
      <c r="J3378" s="49" t="s">
        <v>3100</v>
      </c>
      <c r="K3378" s="48">
        <v>2018</v>
      </c>
      <c r="L3378" s="48" t="s">
        <v>10817</v>
      </c>
      <c r="M3378" s="49" t="s">
        <v>9369</v>
      </c>
      <c r="N3378" s="49"/>
      <c r="O3378" s="50" t="s">
        <v>3102</v>
      </c>
      <c r="P3378" s="50" t="s">
        <v>6441</v>
      </c>
    </row>
    <row r="3379" spans="1:16" ht="13.5" thickBot="1" x14ac:dyDescent="0.25">
      <c r="A3379" s="15" t="str">
        <f t="shared" si="312"/>
        <v> MVS 10.104 </v>
      </c>
      <c r="B3379" s="21" t="str">
        <f t="shared" si="313"/>
        <v>I</v>
      </c>
      <c r="C3379" s="15">
        <f t="shared" si="314"/>
        <v>45612.317000000003</v>
      </c>
      <c r="D3379" s="19" t="str">
        <f t="shared" si="315"/>
        <v>vis</v>
      </c>
      <c r="E3379" s="47" t="e">
        <f>VLOOKUP(C3379,Active!C$21:E$693,3,FALSE)</f>
        <v>#N/A</v>
      </c>
      <c r="F3379" s="21" t="s">
        <v>9287</v>
      </c>
      <c r="G3379" s="19" t="str">
        <f t="shared" si="316"/>
        <v>45612.317</v>
      </c>
      <c r="H3379" s="15">
        <f t="shared" si="317"/>
        <v>2018</v>
      </c>
      <c r="I3379" s="48" t="s">
        <v>3103</v>
      </c>
      <c r="J3379" s="49" t="s">
        <v>3104</v>
      </c>
      <c r="K3379" s="48">
        <v>2018</v>
      </c>
      <c r="L3379" s="48" t="s">
        <v>10685</v>
      </c>
      <c r="M3379" s="49" t="s">
        <v>9369</v>
      </c>
      <c r="N3379" s="49"/>
      <c r="O3379" s="50" t="s">
        <v>5743</v>
      </c>
      <c r="P3379" s="50" t="s">
        <v>6274</v>
      </c>
    </row>
    <row r="3380" spans="1:16" ht="13.5" thickBot="1" x14ac:dyDescent="0.25">
      <c r="A3380" s="15" t="str">
        <f t="shared" si="312"/>
        <v> BBS 79 </v>
      </c>
      <c r="B3380" s="21" t="str">
        <f t="shared" si="313"/>
        <v>I</v>
      </c>
      <c r="C3380" s="15">
        <f t="shared" si="314"/>
        <v>45612.326000000001</v>
      </c>
      <c r="D3380" s="19" t="str">
        <f t="shared" si="315"/>
        <v>vis</v>
      </c>
      <c r="E3380" s="47" t="e">
        <f>VLOOKUP(C3380,Active!C$21:E$693,3,FALSE)</f>
        <v>#N/A</v>
      </c>
      <c r="F3380" s="21" t="s">
        <v>9287</v>
      </c>
      <c r="G3380" s="19" t="str">
        <f t="shared" si="316"/>
        <v>45612.326</v>
      </c>
      <c r="H3380" s="15">
        <f t="shared" si="317"/>
        <v>2018</v>
      </c>
      <c r="I3380" s="48" t="s">
        <v>3105</v>
      </c>
      <c r="J3380" s="49" t="s">
        <v>3106</v>
      </c>
      <c r="K3380" s="48">
        <v>2018</v>
      </c>
      <c r="L3380" s="48" t="s">
        <v>10843</v>
      </c>
      <c r="M3380" s="49" t="s">
        <v>9369</v>
      </c>
      <c r="N3380" s="49"/>
      <c r="O3380" s="50" t="s">
        <v>2660</v>
      </c>
      <c r="P3380" s="50" t="s">
        <v>3107</v>
      </c>
    </row>
    <row r="3381" spans="1:16" ht="13.5" thickBot="1" x14ac:dyDescent="0.25">
      <c r="A3381" s="15" t="str">
        <f t="shared" si="312"/>
        <v> ALGL 34 </v>
      </c>
      <c r="B3381" s="21" t="str">
        <f t="shared" si="313"/>
        <v>I</v>
      </c>
      <c r="C3381" s="15">
        <f t="shared" si="314"/>
        <v>45618.285000000003</v>
      </c>
      <c r="D3381" s="19" t="str">
        <f t="shared" si="315"/>
        <v>vis</v>
      </c>
      <c r="E3381" s="47" t="e">
        <f>VLOOKUP(C3381,Active!C$21:E$693,3,FALSE)</f>
        <v>#N/A</v>
      </c>
      <c r="F3381" s="21" t="s">
        <v>9287</v>
      </c>
      <c r="G3381" s="19" t="str">
        <f t="shared" si="316"/>
        <v>45618.285</v>
      </c>
      <c r="H3381" s="15">
        <f t="shared" si="317"/>
        <v>2023</v>
      </c>
      <c r="I3381" s="48" t="s">
        <v>3108</v>
      </c>
      <c r="J3381" s="49" t="s">
        <v>3109</v>
      </c>
      <c r="K3381" s="48">
        <v>2023</v>
      </c>
      <c r="L3381" s="48" t="s">
        <v>10660</v>
      </c>
      <c r="M3381" s="49" t="s">
        <v>9369</v>
      </c>
      <c r="N3381" s="49"/>
      <c r="O3381" s="50" t="s">
        <v>3102</v>
      </c>
      <c r="P3381" s="50" t="s">
        <v>6441</v>
      </c>
    </row>
    <row r="3382" spans="1:16" ht="13.5" thickBot="1" x14ac:dyDescent="0.25">
      <c r="A3382" s="15" t="str">
        <f t="shared" si="312"/>
        <v> ALGL 34 </v>
      </c>
      <c r="B3382" s="21" t="str">
        <f t="shared" si="313"/>
        <v>I</v>
      </c>
      <c r="C3382" s="15">
        <f t="shared" si="314"/>
        <v>45618.288999999997</v>
      </c>
      <c r="D3382" s="19" t="str">
        <f t="shared" si="315"/>
        <v>vis</v>
      </c>
      <c r="E3382" s="47" t="e">
        <f>VLOOKUP(C3382,Active!C$21:E$693,3,FALSE)</f>
        <v>#N/A</v>
      </c>
      <c r="F3382" s="21" t="s">
        <v>9287</v>
      </c>
      <c r="G3382" s="19" t="str">
        <f t="shared" si="316"/>
        <v>45618.289</v>
      </c>
      <c r="H3382" s="15">
        <f t="shared" si="317"/>
        <v>2023</v>
      </c>
      <c r="I3382" s="48" t="s">
        <v>3110</v>
      </c>
      <c r="J3382" s="49" t="s">
        <v>3111</v>
      </c>
      <c r="K3382" s="48">
        <v>2023</v>
      </c>
      <c r="L3382" s="48" t="s">
        <v>7644</v>
      </c>
      <c r="M3382" s="49" t="s">
        <v>9369</v>
      </c>
      <c r="N3382" s="49"/>
      <c r="O3382" s="50" t="s">
        <v>2043</v>
      </c>
      <c r="P3382" s="50" t="s">
        <v>6441</v>
      </c>
    </row>
    <row r="3383" spans="1:16" ht="13.5" thickBot="1" x14ac:dyDescent="0.25">
      <c r="A3383" s="15" t="str">
        <f t="shared" si="312"/>
        <v> ALGL 34 </v>
      </c>
      <c r="B3383" s="21" t="str">
        <f t="shared" si="313"/>
        <v>I</v>
      </c>
      <c r="C3383" s="15">
        <f t="shared" si="314"/>
        <v>45618.296999999999</v>
      </c>
      <c r="D3383" s="19" t="str">
        <f t="shared" si="315"/>
        <v>vis</v>
      </c>
      <c r="E3383" s="47" t="e">
        <f>VLOOKUP(C3383,Active!C$21:E$693,3,FALSE)</f>
        <v>#N/A</v>
      </c>
      <c r="F3383" s="21" t="s">
        <v>9287</v>
      </c>
      <c r="G3383" s="19" t="str">
        <f t="shared" si="316"/>
        <v>45618.297</v>
      </c>
      <c r="H3383" s="15">
        <f t="shared" si="317"/>
        <v>2023</v>
      </c>
      <c r="I3383" s="48" t="s">
        <v>3112</v>
      </c>
      <c r="J3383" s="49" t="s">
        <v>3113</v>
      </c>
      <c r="K3383" s="48">
        <v>2023</v>
      </c>
      <c r="L3383" s="48" t="s">
        <v>10775</v>
      </c>
      <c r="M3383" s="49" t="s">
        <v>9369</v>
      </c>
      <c r="N3383" s="49"/>
      <c r="O3383" s="50" t="s">
        <v>1989</v>
      </c>
      <c r="P3383" s="50" t="s">
        <v>6441</v>
      </c>
    </row>
    <row r="3384" spans="1:16" ht="13.5" thickBot="1" x14ac:dyDescent="0.25">
      <c r="A3384" s="15" t="str">
        <f t="shared" si="312"/>
        <v> ALGL 34 </v>
      </c>
      <c r="B3384" s="21" t="str">
        <f t="shared" si="313"/>
        <v>I</v>
      </c>
      <c r="C3384" s="15">
        <f t="shared" si="314"/>
        <v>45624.267999999996</v>
      </c>
      <c r="D3384" s="19" t="str">
        <f t="shared" si="315"/>
        <v>vis</v>
      </c>
      <c r="E3384" s="47" t="e">
        <f>VLOOKUP(C3384,Active!C$21:E$693,3,FALSE)</f>
        <v>#N/A</v>
      </c>
      <c r="F3384" s="21" t="s">
        <v>9287</v>
      </c>
      <c r="G3384" s="19" t="str">
        <f t="shared" si="316"/>
        <v>45624.268</v>
      </c>
      <c r="H3384" s="15">
        <f t="shared" si="317"/>
        <v>2028</v>
      </c>
      <c r="I3384" s="48" t="s">
        <v>3114</v>
      </c>
      <c r="J3384" s="49" t="s">
        <v>3115</v>
      </c>
      <c r="K3384" s="48">
        <v>2028</v>
      </c>
      <c r="L3384" s="48" t="s">
        <v>10615</v>
      </c>
      <c r="M3384" s="49" t="s">
        <v>9369</v>
      </c>
      <c r="N3384" s="49"/>
      <c r="O3384" s="50" t="s">
        <v>1989</v>
      </c>
      <c r="P3384" s="50" t="s">
        <v>6441</v>
      </c>
    </row>
    <row r="3385" spans="1:16" ht="13.5" thickBot="1" x14ac:dyDescent="0.25">
      <c r="A3385" s="15" t="str">
        <f t="shared" si="312"/>
        <v>BAVM 38 </v>
      </c>
      <c r="B3385" s="21" t="str">
        <f t="shared" si="313"/>
        <v>I</v>
      </c>
      <c r="C3385" s="15">
        <f t="shared" si="314"/>
        <v>45624.271000000001</v>
      </c>
      <c r="D3385" s="19" t="str">
        <f t="shared" si="315"/>
        <v>vis</v>
      </c>
      <c r="E3385" s="47" t="e">
        <f>VLOOKUP(C3385,Active!C$21:E$693,3,FALSE)</f>
        <v>#N/A</v>
      </c>
      <c r="F3385" s="21" t="s">
        <v>9287</v>
      </c>
      <c r="G3385" s="19" t="str">
        <f t="shared" si="316"/>
        <v>45624.271</v>
      </c>
      <c r="H3385" s="15">
        <f t="shared" si="317"/>
        <v>2028</v>
      </c>
      <c r="I3385" s="48" t="s">
        <v>3116</v>
      </c>
      <c r="J3385" s="49" t="s">
        <v>3117</v>
      </c>
      <c r="K3385" s="48">
        <v>2028</v>
      </c>
      <c r="L3385" s="48" t="s">
        <v>10742</v>
      </c>
      <c r="M3385" s="49" t="s">
        <v>9369</v>
      </c>
      <c r="N3385" s="49"/>
      <c r="O3385" s="50" t="s">
        <v>6425</v>
      </c>
      <c r="P3385" s="51" t="s">
        <v>6377</v>
      </c>
    </row>
    <row r="3386" spans="1:16" ht="13.5" thickBot="1" x14ac:dyDescent="0.25">
      <c r="A3386" s="15" t="str">
        <f t="shared" si="312"/>
        <v> ALGL 34 </v>
      </c>
      <c r="B3386" s="21" t="str">
        <f t="shared" si="313"/>
        <v>I</v>
      </c>
      <c r="C3386" s="15">
        <f t="shared" si="314"/>
        <v>45624.273000000001</v>
      </c>
      <c r="D3386" s="19" t="str">
        <f t="shared" si="315"/>
        <v>vis</v>
      </c>
      <c r="E3386" s="47" t="e">
        <f>VLOOKUP(C3386,Active!C$21:E$693,3,FALSE)</f>
        <v>#N/A</v>
      </c>
      <c r="F3386" s="21" t="s">
        <v>9287</v>
      </c>
      <c r="G3386" s="19" t="str">
        <f t="shared" si="316"/>
        <v>45624.273</v>
      </c>
      <c r="H3386" s="15">
        <f t="shared" si="317"/>
        <v>2028</v>
      </c>
      <c r="I3386" s="48" t="s">
        <v>3118</v>
      </c>
      <c r="J3386" s="49" t="s">
        <v>3119</v>
      </c>
      <c r="K3386" s="48">
        <v>2028</v>
      </c>
      <c r="L3386" s="48" t="s">
        <v>10775</v>
      </c>
      <c r="M3386" s="49" t="s">
        <v>9369</v>
      </c>
      <c r="N3386" s="49"/>
      <c r="O3386" s="50" t="s">
        <v>3102</v>
      </c>
      <c r="P3386" s="50" t="s">
        <v>6441</v>
      </c>
    </row>
    <row r="3387" spans="1:16" ht="13.5" thickBot="1" x14ac:dyDescent="0.25">
      <c r="A3387" s="15" t="str">
        <f t="shared" si="312"/>
        <v> VSSC 60.19 </v>
      </c>
      <c r="B3387" s="21" t="str">
        <f t="shared" si="313"/>
        <v>I</v>
      </c>
      <c r="C3387" s="15">
        <f t="shared" si="314"/>
        <v>45637.417999999998</v>
      </c>
      <c r="D3387" s="19" t="str">
        <f t="shared" si="315"/>
        <v>vis</v>
      </c>
      <c r="E3387" s="47" t="e">
        <f>VLOOKUP(C3387,Active!C$21:E$693,3,FALSE)</f>
        <v>#N/A</v>
      </c>
      <c r="F3387" s="21" t="s">
        <v>9287</v>
      </c>
      <c r="G3387" s="19" t="str">
        <f t="shared" si="316"/>
        <v>45637.418</v>
      </c>
      <c r="H3387" s="15">
        <f t="shared" si="317"/>
        <v>2039</v>
      </c>
      <c r="I3387" s="48" t="s">
        <v>3120</v>
      </c>
      <c r="J3387" s="49" t="s">
        <v>3121</v>
      </c>
      <c r="K3387" s="48">
        <v>2039</v>
      </c>
      <c r="L3387" s="48" t="s">
        <v>10734</v>
      </c>
      <c r="M3387" s="49" t="s">
        <v>9369</v>
      </c>
      <c r="N3387" s="49"/>
      <c r="O3387" s="50" t="s">
        <v>7145</v>
      </c>
      <c r="P3387" s="50" t="s">
        <v>6189</v>
      </c>
    </row>
    <row r="3388" spans="1:16" ht="13.5" thickBot="1" x14ac:dyDescent="0.25">
      <c r="A3388" s="15" t="str">
        <f t="shared" si="312"/>
        <v> BBS 69 </v>
      </c>
      <c r="B3388" s="21" t="str">
        <f t="shared" si="313"/>
        <v>I</v>
      </c>
      <c r="C3388" s="15">
        <f t="shared" si="314"/>
        <v>45638.610999999997</v>
      </c>
      <c r="D3388" s="19" t="str">
        <f t="shared" si="315"/>
        <v>vis</v>
      </c>
      <c r="E3388" s="47" t="e">
        <f>VLOOKUP(C3388,Active!C$21:E$693,3,FALSE)</f>
        <v>#N/A</v>
      </c>
      <c r="F3388" s="21" t="s">
        <v>9287</v>
      </c>
      <c r="G3388" s="19" t="str">
        <f t="shared" si="316"/>
        <v>45638.611</v>
      </c>
      <c r="H3388" s="15">
        <f t="shared" si="317"/>
        <v>2040</v>
      </c>
      <c r="I3388" s="48" t="s">
        <v>3122</v>
      </c>
      <c r="J3388" s="49" t="s">
        <v>3123</v>
      </c>
      <c r="K3388" s="48">
        <v>2040</v>
      </c>
      <c r="L3388" s="48" t="s">
        <v>10615</v>
      </c>
      <c r="M3388" s="49" t="s">
        <v>9369</v>
      </c>
      <c r="N3388" s="49"/>
      <c r="O3388" s="50" t="s">
        <v>7151</v>
      </c>
      <c r="P3388" s="50" t="s">
        <v>2551</v>
      </c>
    </row>
    <row r="3389" spans="1:16" ht="13.5" thickBot="1" x14ac:dyDescent="0.25">
      <c r="A3389" s="15" t="str">
        <f t="shared" si="312"/>
        <v>VSB 47 </v>
      </c>
      <c r="B3389" s="21" t="str">
        <f t="shared" si="313"/>
        <v>I</v>
      </c>
      <c r="C3389" s="15">
        <f t="shared" si="314"/>
        <v>45641.002</v>
      </c>
      <c r="D3389" s="19" t="str">
        <f t="shared" si="315"/>
        <v>vis</v>
      </c>
      <c r="E3389" s="47" t="e">
        <f>VLOOKUP(C3389,Active!C$21:E$693,3,FALSE)</f>
        <v>#N/A</v>
      </c>
      <c r="F3389" s="21" t="s">
        <v>9287</v>
      </c>
      <c r="G3389" s="19" t="str">
        <f t="shared" si="316"/>
        <v>45641.002</v>
      </c>
      <c r="H3389" s="15">
        <f t="shared" si="317"/>
        <v>2042</v>
      </c>
      <c r="I3389" s="48" t="s">
        <v>3124</v>
      </c>
      <c r="J3389" s="49" t="s">
        <v>3125</v>
      </c>
      <c r="K3389" s="48">
        <v>2042</v>
      </c>
      <c r="L3389" s="48" t="s">
        <v>10615</v>
      </c>
      <c r="M3389" s="49" t="s">
        <v>9369</v>
      </c>
      <c r="N3389" s="49"/>
      <c r="O3389" s="50" t="s">
        <v>6418</v>
      </c>
      <c r="P3389" s="51" t="s">
        <v>10893</v>
      </c>
    </row>
    <row r="3390" spans="1:16" ht="13.5" thickBot="1" x14ac:dyDescent="0.25">
      <c r="A3390" s="15" t="str">
        <f t="shared" si="312"/>
        <v> BBS 69 </v>
      </c>
      <c r="B3390" s="21" t="str">
        <f t="shared" si="313"/>
        <v>I</v>
      </c>
      <c r="C3390" s="15">
        <f t="shared" si="314"/>
        <v>45643.387000000002</v>
      </c>
      <c r="D3390" s="19" t="str">
        <f t="shared" si="315"/>
        <v>vis</v>
      </c>
      <c r="E3390" s="47" t="e">
        <f>VLOOKUP(C3390,Active!C$21:E$693,3,FALSE)</f>
        <v>#N/A</v>
      </c>
      <c r="F3390" s="21" t="s">
        <v>9287</v>
      </c>
      <c r="G3390" s="19" t="str">
        <f t="shared" si="316"/>
        <v>45643.387</v>
      </c>
      <c r="H3390" s="15">
        <f t="shared" si="317"/>
        <v>2044</v>
      </c>
      <c r="I3390" s="48" t="s">
        <v>3126</v>
      </c>
      <c r="J3390" s="49" t="s">
        <v>3127</v>
      </c>
      <c r="K3390" s="48">
        <v>2044</v>
      </c>
      <c r="L3390" s="48" t="s">
        <v>10625</v>
      </c>
      <c r="M3390" s="49" t="s">
        <v>9369</v>
      </c>
      <c r="N3390" s="49"/>
      <c r="O3390" s="50" t="s">
        <v>6168</v>
      </c>
      <c r="P3390" s="50" t="s">
        <v>2551</v>
      </c>
    </row>
    <row r="3391" spans="1:16" ht="13.5" thickBot="1" x14ac:dyDescent="0.25">
      <c r="A3391" s="15" t="str">
        <f t="shared" si="312"/>
        <v> BBS 70 </v>
      </c>
      <c r="B3391" s="21" t="str">
        <f t="shared" si="313"/>
        <v>I</v>
      </c>
      <c r="C3391" s="15">
        <f t="shared" si="314"/>
        <v>45643.394</v>
      </c>
      <c r="D3391" s="19" t="str">
        <f t="shared" si="315"/>
        <v>vis</v>
      </c>
      <c r="E3391" s="47" t="e">
        <f>VLOOKUP(C3391,Active!C$21:E$693,3,FALSE)</f>
        <v>#N/A</v>
      </c>
      <c r="F3391" s="21" t="s">
        <v>9287</v>
      </c>
      <c r="G3391" s="19" t="str">
        <f t="shared" si="316"/>
        <v>45643.394</v>
      </c>
      <c r="H3391" s="15">
        <f t="shared" si="317"/>
        <v>2044</v>
      </c>
      <c r="I3391" s="48" t="s">
        <v>3128</v>
      </c>
      <c r="J3391" s="49" t="s">
        <v>3129</v>
      </c>
      <c r="K3391" s="48">
        <v>2044</v>
      </c>
      <c r="L3391" s="48" t="s">
        <v>10734</v>
      </c>
      <c r="M3391" s="49" t="s">
        <v>9369</v>
      </c>
      <c r="N3391" s="49"/>
      <c r="O3391" s="50" t="s">
        <v>4961</v>
      </c>
      <c r="P3391" s="50" t="s">
        <v>3130</v>
      </c>
    </row>
    <row r="3392" spans="1:16" ht="13.5" thickBot="1" x14ac:dyDescent="0.25">
      <c r="A3392" s="15" t="str">
        <f t="shared" si="312"/>
        <v> BBS 79 </v>
      </c>
      <c r="B3392" s="21" t="str">
        <f t="shared" si="313"/>
        <v>I</v>
      </c>
      <c r="C3392" s="15">
        <f t="shared" si="314"/>
        <v>45643.400999999998</v>
      </c>
      <c r="D3392" s="19" t="str">
        <f t="shared" si="315"/>
        <v>vis</v>
      </c>
      <c r="E3392" s="47" t="e">
        <f>VLOOKUP(C3392,Active!C$21:E$693,3,FALSE)</f>
        <v>#N/A</v>
      </c>
      <c r="F3392" s="21" t="s">
        <v>9287</v>
      </c>
      <c r="G3392" s="19" t="str">
        <f t="shared" si="316"/>
        <v>45643.401</v>
      </c>
      <c r="H3392" s="15">
        <f t="shared" si="317"/>
        <v>2044</v>
      </c>
      <c r="I3392" s="48" t="s">
        <v>3131</v>
      </c>
      <c r="J3392" s="49" t="s">
        <v>3132</v>
      </c>
      <c r="K3392" s="48">
        <v>2044</v>
      </c>
      <c r="L3392" s="48" t="s">
        <v>10723</v>
      </c>
      <c r="M3392" s="49" t="s">
        <v>9369</v>
      </c>
      <c r="N3392" s="49"/>
      <c r="O3392" s="50" t="s">
        <v>2660</v>
      </c>
      <c r="P3392" s="50" t="s">
        <v>3107</v>
      </c>
    </row>
    <row r="3393" spans="1:16" ht="13.5" thickBot="1" x14ac:dyDescent="0.25">
      <c r="A3393" s="15" t="str">
        <f t="shared" si="312"/>
        <v> AOEB 1 </v>
      </c>
      <c r="B3393" s="21" t="str">
        <f t="shared" si="313"/>
        <v>I</v>
      </c>
      <c r="C3393" s="15">
        <f t="shared" si="314"/>
        <v>45644.588000000003</v>
      </c>
      <c r="D3393" s="19" t="str">
        <f t="shared" si="315"/>
        <v>vis</v>
      </c>
      <c r="E3393" s="47" t="e">
        <f>VLOOKUP(C3393,Active!C$21:E$693,3,FALSE)</f>
        <v>#N/A</v>
      </c>
      <c r="F3393" s="21" t="s">
        <v>9287</v>
      </c>
      <c r="G3393" s="19" t="str">
        <f t="shared" si="316"/>
        <v>45644.588</v>
      </c>
      <c r="H3393" s="15">
        <f t="shared" si="317"/>
        <v>2045</v>
      </c>
      <c r="I3393" s="48" t="s">
        <v>3133</v>
      </c>
      <c r="J3393" s="49" t="s">
        <v>3134</v>
      </c>
      <c r="K3393" s="48">
        <v>2045</v>
      </c>
      <c r="L3393" s="48" t="s">
        <v>10685</v>
      </c>
      <c r="M3393" s="49" t="s">
        <v>9369</v>
      </c>
      <c r="N3393" s="49"/>
      <c r="O3393" s="50" t="s">
        <v>11466</v>
      </c>
      <c r="P3393" s="50" t="s">
        <v>7439</v>
      </c>
    </row>
    <row r="3394" spans="1:16" ht="13.5" thickBot="1" x14ac:dyDescent="0.25">
      <c r="A3394" s="15" t="str">
        <f t="shared" si="312"/>
        <v> BBS 69 </v>
      </c>
      <c r="B3394" s="21" t="str">
        <f t="shared" si="313"/>
        <v>I</v>
      </c>
      <c r="C3394" s="15">
        <f t="shared" si="314"/>
        <v>45649.372000000003</v>
      </c>
      <c r="D3394" s="19" t="str">
        <f t="shared" si="315"/>
        <v>vis</v>
      </c>
      <c r="E3394" s="47" t="e">
        <f>VLOOKUP(C3394,Active!C$21:E$693,3,FALSE)</f>
        <v>#N/A</v>
      </c>
      <c r="F3394" s="21" t="s">
        <v>9287</v>
      </c>
      <c r="G3394" s="19" t="str">
        <f t="shared" si="316"/>
        <v>45649.372</v>
      </c>
      <c r="H3394" s="15">
        <f t="shared" si="317"/>
        <v>2049</v>
      </c>
      <c r="I3394" s="48" t="s">
        <v>3135</v>
      </c>
      <c r="J3394" s="49" t="s">
        <v>3136</v>
      </c>
      <c r="K3394" s="48">
        <v>2049</v>
      </c>
      <c r="L3394" s="48" t="s">
        <v>10688</v>
      </c>
      <c r="M3394" s="49" t="s">
        <v>9369</v>
      </c>
      <c r="N3394" s="49"/>
      <c r="O3394" s="50" t="s">
        <v>6168</v>
      </c>
      <c r="P3394" s="50" t="s">
        <v>2551</v>
      </c>
    </row>
    <row r="3395" spans="1:16" ht="13.5" thickBot="1" x14ac:dyDescent="0.25">
      <c r="A3395" s="15" t="str">
        <f t="shared" si="312"/>
        <v> BBS 79 </v>
      </c>
      <c r="B3395" s="21" t="str">
        <f t="shared" si="313"/>
        <v>I</v>
      </c>
      <c r="C3395" s="15">
        <f t="shared" si="314"/>
        <v>45649.383999999998</v>
      </c>
      <c r="D3395" s="19" t="str">
        <f t="shared" si="315"/>
        <v>vis</v>
      </c>
      <c r="E3395" s="47" t="e">
        <f>VLOOKUP(C3395,Active!C$21:E$693,3,FALSE)</f>
        <v>#N/A</v>
      </c>
      <c r="F3395" s="21" t="s">
        <v>9287</v>
      </c>
      <c r="G3395" s="19" t="str">
        <f t="shared" si="316"/>
        <v>45649.384</v>
      </c>
      <c r="H3395" s="15">
        <f t="shared" si="317"/>
        <v>2049</v>
      </c>
      <c r="I3395" s="48" t="s">
        <v>3137</v>
      </c>
      <c r="J3395" s="49" t="s">
        <v>3138</v>
      </c>
      <c r="K3395" s="48">
        <v>2049</v>
      </c>
      <c r="L3395" s="48" t="s">
        <v>10948</v>
      </c>
      <c r="M3395" s="49" t="s">
        <v>9369</v>
      </c>
      <c r="N3395" s="49"/>
      <c r="O3395" s="50" t="s">
        <v>2660</v>
      </c>
      <c r="P3395" s="50" t="s">
        <v>3107</v>
      </c>
    </row>
    <row r="3396" spans="1:16" ht="13.5" thickBot="1" x14ac:dyDescent="0.25">
      <c r="A3396" s="15" t="str">
        <f t="shared" si="312"/>
        <v>VSB 47 </v>
      </c>
      <c r="B3396" s="21" t="str">
        <f t="shared" si="313"/>
        <v>I</v>
      </c>
      <c r="C3396" s="15">
        <f t="shared" si="314"/>
        <v>45652.951999999997</v>
      </c>
      <c r="D3396" s="19" t="str">
        <f t="shared" si="315"/>
        <v>vis</v>
      </c>
      <c r="E3396" s="47" t="e">
        <f>VLOOKUP(C3396,Active!C$21:E$693,3,FALSE)</f>
        <v>#N/A</v>
      </c>
      <c r="F3396" s="21" t="s">
        <v>9287</v>
      </c>
      <c r="G3396" s="19" t="str">
        <f t="shared" si="316"/>
        <v>45652.952</v>
      </c>
      <c r="H3396" s="15">
        <f t="shared" si="317"/>
        <v>2052</v>
      </c>
      <c r="I3396" s="48" t="s">
        <v>3139</v>
      </c>
      <c r="J3396" s="49" t="s">
        <v>3140</v>
      </c>
      <c r="K3396" s="48">
        <v>2052</v>
      </c>
      <c r="L3396" s="48" t="s">
        <v>10639</v>
      </c>
      <c r="M3396" s="49" t="s">
        <v>9369</v>
      </c>
      <c r="N3396" s="49"/>
      <c r="O3396" s="50" t="s">
        <v>6418</v>
      </c>
      <c r="P3396" s="51" t="s">
        <v>10893</v>
      </c>
    </row>
    <row r="3397" spans="1:16" ht="13.5" thickBot="1" x14ac:dyDescent="0.25">
      <c r="A3397" s="15" t="str">
        <f t="shared" si="312"/>
        <v> ALGL 35 </v>
      </c>
      <c r="B3397" s="21" t="str">
        <f t="shared" si="313"/>
        <v>I</v>
      </c>
      <c r="C3397" s="15">
        <f t="shared" si="314"/>
        <v>45661.322</v>
      </c>
      <c r="D3397" s="19" t="str">
        <f t="shared" si="315"/>
        <v>vis</v>
      </c>
      <c r="E3397" s="47" t="e">
        <f>VLOOKUP(C3397,Active!C$21:E$693,3,FALSE)</f>
        <v>#N/A</v>
      </c>
      <c r="F3397" s="21" t="s">
        <v>9287</v>
      </c>
      <c r="G3397" s="19" t="str">
        <f t="shared" si="316"/>
        <v>45661.322</v>
      </c>
      <c r="H3397" s="15">
        <f t="shared" si="317"/>
        <v>2059</v>
      </c>
      <c r="I3397" s="48" t="s">
        <v>3141</v>
      </c>
      <c r="J3397" s="49" t="s">
        <v>3142</v>
      </c>
      <c r="K3397" s="48">
        <v>2059</v>
      </c>
      <c r="L3397" s="48" t="s">
        <v>10685</v>
      </c>
      <c r="M3397" s="49" t="s">
        <v>9369</v>
      </c>
      <c r="N3397" s="49"/>
      <c r="O3397" s="50" t="s">
        <v>2043</v>
      </c>
      <c r="P3397" s="50" t="s">
        <v>3725</v>
      </c>
    </row>
    <row r="3398" spans="1:16" ht="13.5" thickBot="1" x14ac:dyDescent="0.25">
      <c r="A3398" s="15" t="str">
        <f t="shared" si="312"/>
        <v> VSSC 60.19 </v>
      </c>
      <c r="B3398" s="21" t="str">
        <f t="shared" si="313"/>
        <v>I</v>
      </c>
      <c r="C3398" s="15">
        <f t="shared" si="314"/>
        <v>45661.324000000001</v>
      </c>
      <c r="D3398" s="19" t="str">
        <f t="shared" si="315"/>
        <v>vis</v>
      </c>
      <c r="E3398" s="47" t="e">
        <f>VLOOKUP(C3398,Active!C$21:E$693,3,FALSE)</f>
        <v>#N/A</v>
      </c>
      <c r="F3398" s="21" t="s">
        <v>9287</v>
      </c>
      <c r="G3398" s="19" t="str">
        <f t="shared" si="316"/>
        <v>45661.324</v>
      </c>
      <c r="H3398" s="15">
        <f t="shared" si="317"/>
        <v>2059</v>
      </c>
      <c r="I3398" s="48" t="s">
        <v>3143</v>
      </c>
      <c r="J3398" s="49" t="s">
        <v>3144</v>
      </c>
      <c r="K3398" s="48">
        <v>2059</v>
      </c>
      <c r="L3398" s="48" t="s">
        <v>10742</v>
      </c>
      <c r="M3398" s="49" t="s">
        <v>9369</v>
      </c>
      <c r="N3398" s="49"/>
      <c r="O3398" s="50" t="s">
        <v>7145</v>
      </c>
      <c r="P3398" s="50" t="s">
        <v>6189</v>
      </c>
    </row>
    <row r="3399" spans="1:16" ht="13.5" thickBot="1" x14ac:dyDescent="0.25">
      <c r="A3399" s="15" t="str">
        <f t="shared" si="312"/>
        <v> AOEB 1 </v>
      </c>
      <c r="B3399" s="21" t="str">
        <f t="shared" si="313"/>
        <v>I</v>
      </c>
      <c r="C3399" s="15">
        <f t="shared" si="314"/>
        <v>45663.712</v>
      </c>
      <c r="D3399" s="19" t="str">
        <f t="shared" si="315"/>
        <v>vis</v>
      </c>
      <c r="E3399" s="47" t="e">
        <f>VLOOKUP(C3399,Active!C$21:E$693,3,FALSE)</f>
        <v>#N/A</v>
      </c>
      <c r="F3399" s="21" t="s">
        <v>9287</v>
      </c>
      <c r="G3399" s="19" t="str">
        <f t="shared" si="316"/>
        <v>45663.712</v>
      </c>
      <c r="H3399" s="15">
        <f t="shared" si="317"/>
        <v>2061</v>
      </c>
      <c r="I3399" s="48" t="s">
        <v>3145</v>
      </c>
      <c r="J3399" s="49" t="s">
        <v>3146</v>
      </c>
      <c r="K3399" s="48">
        <v>2061</v>
      </c>
      <c r="L3399" s="48" t="s">
        <v>10685</v>
      </c>
      <c r="M3399" s="49" t="s">
        <v>9369</v>
      </c>
      <c r="N3399" s="49"/>
      <c r="O3399" s="50" t="s">
        <v>11466</v>
      </c>
      <c r="P3399" s="50" t="s">
        <v>7439</v>
      </c>
    </row>
    <row r="3400" spans="1:16" ht="13.5" thickBot="1" x14ac:dyDescent="0.25">
      <c r="A3400" s="15" t="str">
        <f t="shared" si="312"/>
        <v>BAVM 38 </v>
      </c>
      <c r="B3400" s="21" t="str">
        <f t="shared" si="313"/>
        <v>I</v>
      </c>
      <c r="C3400" s="15">
        <f t="shared" si="314"/>
        <v>45673.267999999996</v>
      </c>
      <c r="D3400" s="19" t="str">
        <f t="shared" si="315"/>
        <v>vis</v>
      </c>
      <c r="E3400" s="47" t="e">
        <f>VLOOKUP(C3400,Active!C$21:E$693,3,FALSE)</f>
        <v>#N/A</v>
      </c>
      <c r="F3400" s="21" t="s">
        <v>9287</v>
      </c>
      <c r="G3400" s="19" t="str">
        <f t="shared" si="316"/>
        <v>45673.268</v>
      </c>
      <c r="H3400" s="15">
        <f t="shared" si="317"/>
        <v>2069</v>
      </c>
      <c r="I3400" s="48" t="s">
        <v>3147</v>
      </c>
      <c r="J3400" s="49" t="s">
        <v>3148</v>
      </c>
      <c r="K3400" s="48">
        <v>2069</v>
      </c>
      <c r="L3400" s="48" t="s">
        <v>10625</v>
      </c>
      <c r="M3400" s="49" t="s">
        <v>9369</v>
      </c>
      <c r="N3400" s="49"/>
      <c r="O3400" s="50" t="s">
        <v>3149</v>
      </c>
      <c r="P3400" s="51" t="s">
        <v>6377</v>
      </c>
    </row>
    <row r="3401" spans="1:16" ht="13.5" thickBot="1" x14ac:dyDescent="0.25">
      <c r="A3401" s="15" t="str">
        <f t="shared" si="312"/>
        <v>BAVM 56 </v>
      </c>
      <c r="B3401" s="21" t="str">
        <f t="shared" si="313"/>
        <v>I</v>
      </c>
      <c r="C3401" s="15">
        <f t="shared" si="314"/>
        <v>45673.273099999999</v>
      </c>
      <c r="D3401" s="19" t="str">
        <f t="shared" si="315"/>
        <v>vis</v>
      </c>
      <c r="E3401" s="47" t="e">
        <f>VLOOKUP(C3401,Active!C$21:E$693,3,FALSE)</f>
        <v>#N/A</v>
      </c>
      <c r="F3401" s="21" t="s">
        <v>9287</v>
      </c>
      <c r="G3401" s="19" t="str">
        <f t="shared" si="316"/>
        <v>45673.2731</v>
      </c>
      <c r="H3401" s="15">
        <f t="shared" si="317"/>
        <v>2069</v>
      </c>
      <c r="I3401" s="48" t="s">
        <v>3150</v>
      </c>
      <c r="J3401" s="49" t="s">
        <v>3151</v>
      </c>
      <c r="K3401" s="48">
        <v>2069</v>
      </c>
      <c r="L3401" s="48" t="s">
        <v>11436</v>
      </c>
      <c r="M3401" s="49" t="s">
        <v>10601</v>
      </c>
      <c r="N3401" s="49" t="s">
        <v>9287</v>
      </c>
      <c r="O3401" s="50" t="s">
        <v>6192</v>
      </c>
      <c r="P3401" s="51" t="s">
        <v>6193</v>
      </c>
    </row>
    <row r="3402" spans="1:16" ht="13.5" thickBot="1" x14ac:dyDescent="0.25">
      <c r="A3402" s="15" t="str">
        <f t="shared" si="312"/>
        <v> ALGL 35 </v>
      </c>
      <c r="B3402" s="21" t="str">
        <f t="shared" si="313"/>
        <v>I</v>
      </c>
      <c r="C3402" s="15">
        <f t="shared" si="314"/>
        <v>45673.273999999998</v>
      </c>
      <c r="D3402" s="19" t="str">
        <f t="shared" si="315"/>
        <v>vis</v>
      </c>
      <c r="E3402" s="47" t="e">
        <f>VLOOKUP(C3402,Active!C$21:E$693,3,FALSE)</f>
        <v>#N/A</v>
      </c>
      <c r="F3402" s="21" t="s">
        <v>9287</v>
      </c>
      <c r="G3402" s="19" t="str">
        <f t="shared" si="316"/>
        <v>45673.274</v>
      </c>
      <c r="H3402" s="15">
        <f t="shared" si="317"/>
        <v>2069</v>
      </c>
      <c r="I3402" s="48" t="s">
        <v>3152</v>
      </c>
      <c r="J3402" s="49" t="s">
        <v>3153</v>
      </c>
      <c r="K3402" s="48">
        <v>2069</v>
      </c>
      <c r="L3402" s="48" t="s">
        <v>10685</v>
      </c>
      <c r="M3402" s="49" t="s">
        <v>9369</v>
      </c>
      <c r="N3402" s="49"/>
      <c r="O3402" s="50" t="s">
        <v>2043</v>
      </c>
      <c r="P3402" s="50" t="s">
        <v>3725</v>
      </c>
    </row>
    <row r="3403" spans="1:16" ht="13.5" thickBot="1" x14ac:dyDescent="0.25">
      <c r="A3403" s="15" t="str">
        <f t="shared" ref="A3403:A3466" si="318">P3403</f>
        <v> MVS 10.104 </v>
      </c>
      <c r="B3403" s="21" t="str">
        <f t="shared" ref="B3403:B3466" si="319">IF(H3403=INT(H3403),"I","II")</f>
        <v>I</v>
      </c>
      <c r="C3403" s="15">
        <f t="shared" ref="C3403:C3466" si="320">1*G3403</f>
        <v>45673.275999999998</v>
      </c>
      <c r="D3403" s="19" t="str">
        <f t="shared" ref="D3403:D3466" si="321">VLOOKUP(F3403,I$1:J$5,2,FALSE)</f>
        <v>vis</v>
      </c>
      <c r="E3403" s="47" t="e">
        <f>VLOOKUP(C3403,Active!C$21:E$693,3,FALSE)</f>
        <v>#N/A</v>
      </c>
      <c r="F3403" s="21" t="s">
        <v>9287</v>
      </c>
      <c r="G3403" s="19" t="str">
        <f t="shared" ref="G3403:G3466" si="322">MID(I3403,3,LEN(I3403)-3)</f>
        <v>45673.276</v>
      </c>
      <c r="H3403" s="15">
        <f t="shared" ref="H3403:H3466" si="323">1*K3403</f>
        <v>2069</v>
      </c>
      <c r="I3403" s="48" t="s">
        <v>3154</v>
      </c>
      <c r="J3403" s="49" t="s">
        <v>3155</v>
      </c>
      <c r="K3403" s="48">
        <v>2069</v>
      </c>
      <c r="L3403" s="48" t="s">
        <v>10742</v>
      </c>
      <c r="M3403" s="49" t="s">
        <v>9369</v>
      </c>
      <c r="N3403" s="49"/>
      <c r="O3403" s="50" t="s">
        <v>3156</v>
      </c>
      <c r="P3403" s="50" t="s">
        <v>6274</v>
      </c>
    </row>
    <row r="3404" spans="1:16" ht="13.5" thickBot="1" x14ac:dyDescent="0.25">
      <c r="A3404" s="15" t="str">
        <f t="shared" si="318"/>
        <v> BRNO 30 </v>
      </c>
      <c r="B3404" s="21" t="str">
        <f t="shared" si="319"/>
        <v>I</v>
      </c>
      <c r="C3404" s="15">
        <f t="shared" si="320"/>
        <v>45673.277000000002</v>
      </c>
      <c r="D3404" s="19" t="str">
        <f t="shared" si="321"/>
        <v>vis</v>
      </c>
      <c r="E3404" s="47" t="e">
        <f>VLOOKUP(C3404,Active!C$21:E$693,3,FALSE)</f>
        <v>#N/A</v>
      </c>
      <c r="F3404" s="21" t="s">
        <v>9287</v>
      </c>
      <c r="G3404" s="19" t="str">
        <f t="shared" si="322"/>
        <v>45673.277</v>
      </c>
      <c r="H3404" s="15">
        <f t="shared" si="323"/>
        <v>2069</v>
      </c>
      <c r="I3404" s="48" t="s">
        <v>3157</v>
      </c>
      <c r="J3404" s="49" t="s">
        <v>3158</v>
      </c>
      <c r="K3404" s="48">
        <v>2069</v>
      </c>
      <c r="L3404" s="48" t="s">
        <v>10688</v>
      </c>
      <c r="M3404" s="49" t="s">
        <v>9369</v>
      </c>
      <c r="N3404" s="49"/>
      <c r="O3404" s="50" t="s">
        <v>3159</v>
      </c>
      <c r="P3404" s="50" t="s">
        <v>3160</v>
      </c>
    </row>
    <row r="3405" spans="1:16" ht="13.5" thickBot="1" x14ac:dyDescent="0.25">
      <c r="A3405" s="15" t="str">
        <f t="shared" si="318"/>
        <v> MVS 10.104 </v>
      </c>
      <c r="B3405" s="21" t="str">
        <f t="shared" si="319"/>
        <v>I</v>
      </c>
      <c r="C3405" s="15">
        <f t="shared" si="320"/>
        <v>45673.277999999998</v>
      </c>
      <c r="D3405" s="19" t="str">
        <f t="shared" si="321"/>
        <v>vis</v>
      </c>
      <c r="E3405" s="47" t="e">
        <f>VLOOKUP(C3405,Active!C$21:E$693,3,FALSE)</f>
        <v>#N/A</v>
      </c>
      <c r="F3405" s="21" t="s">
        <v>9287</v>
      </c>
      <c r="G3405" s="19" t="str">
        <f t="shared" si="322"/>
        <v>45673.278</v>
      </c>
      <c r="H3405" s="15">
        <f t="shared" si="323"/>
        <v>2069</v>
      </c>
      <c r="I3405" s="48" t="s">
        <v>3161</v>
      </c>
      <c r="J3405" s="49" t="s">
        <v>3162</v>
      </c>
      <c r="K3405" s="48">
        <v>2069</v>
      </c>
      <c r="L3405" s="48" t="s">
        <v>10775</v>
      </c>
      <c r="M3405" s="49" t="s">
        <v>9369</v>
      </c>
      <c r="N3405" s="49"/>
      <c r="O3405" s="50" t="s">
        <v>6211</v>
      </c>
      <c r="P3405" s="50" t="s">
        <v>6274</v>
      </c>
    </row>
    <row r="3406" spans="1:16" ht="13.5" thickBot="1" x14ac:dyDescent="0.25">
      <c r="A3406" s="15" t="str">
        <f t="shared" si="318"/>
        <v> BRNO 26 </v>
      </c>
      <c r="B3406" s="21" t="str">
        <f t="shared" si="319"/>
        <v>I</v>
      </c>
      <c r="C3406" s="15">
        <f t="shared" si="320"/>
        <v>45673.283000000003</v>
      </c>
      <c r="D3406" s="19" t="str">
        <f t="shared" si="321"/>
        <v>vis</v>
      </c>
      <c r="E3406" s="47" t="e">
        <f>VLOOKUP(C3406,Active!C$21:E$693,3,FALSE)</f>
        <v>#N/A</v>
      </c>
      <c r="F3406" s="21" t="s">
        <v>9287</v>
      </c>
      <c r="G3406" s="19" t="str">
        <f t="shared" si="322"/>
        <v>45673.283</v>
      </c>
      <c r="H3406" s="15">
        <f t="shared" si="323"/>
        <v>2069</v>
      </c>
      <c r="I3406" s="48" t="s">
        <v>3163</v>
      </c>
      <c r="J3406" s="49" t="s">
        <v>3164</v>
      </c>
      <c r="K3406" s="48">
        <v>2069</v>
      </c>
      <c r="L3406" s="48" t="s">
        <v>10843</v>
      </c>
      <c r="M3406" s="49" t="s">
        <v>9369</v>
      </c>
      <c r="N3406" s="49"/>
      <c r="O3406" s="50" t="s">
        <v>6412</v>
      </c>
      <c r="P3406" s="50" t="s">
        <v>2698</v>
      </c>
    </row>
    <row r="3407" spans="1:16" ht="13.5" thickBot="1" x14ac:dyDescent="0.25">
      <c r="A3407" s="15" t="str">
        <f t="shared" si="318"/>
        <v> MVS 10.104 </v>
      </c>
      <c r="B3407" s="21" t="str">
        <f t="shared" si="319"/>
        <v>I</v>
      </c>
      <c r="C3407" s="15">
        <f t="shared" si="320"/>
        <v>45674.464</v>
      </c>
      <c r="D3407" s="19" t="str">
        <f t="shared" si="321"/>
        <v>vis</v>
      </c>
      <c r="E3407" s="47" t="e">
        <f>VLOOKUP(C3407,Active!C$21:E$693,3,FALSE)</f>
        <v>#N/A</v>
      </c>
      <c r="F3407" s="21" t="s">
        <v>9287</v>
      </c>
      <c r="G3407" s="19" t="str">
        <f t="shared" si="322"/>
        <v>45674.464</v>
      </c>
      <c r="H3407" s="15">
        <f t="shared" si="323"/>
        <v>2070</v>
      </c>
      <c r="I3407" s="48" t="s">
        <v>3165</v>
      </c>
      <c r="J3407" s="49" t="s">
        <v>3166</v>
      </c>
      <c r="K3407" s="48">
        <v>2070</v>
      </c>
      <c r="L3407" s="48" t="s">
        <v>10625</v>
      </c>
      <c r="M3407" s="49" t="s">
        <v>9369</v>
      </c>
      <c r="N3407" s="49"/>
      <c r="O3407" s="50" t="s">
        <v>3156</v>
      </c>
      <c r="P3407" s="50" t="s">
        <v>6274</v>
      </c>
    </row>
    <row r="3408" spans="1:16" ht="13.5" thickBot="1" x14ac:dyDescent="0.25">
      <c r="A3408" s="15" t="str">
        <f t="shared" si="318"/>
        <v>BAVM 38 </v>
      </c>
      <c r="B3408" s="21" t="str">
        <f t="shared" si="319"/>
        <v>I</v>
      </c>
      <c r="C3408" s="15">
        <f t="shared" si="320"/>
        <v>45674.465900000003</v>
      </c>
      <c r="D3408" s="19" t="str">
        <f t="shared" si="321"/>
        <v>vis</v>
      </c>
      <c r="E3408" s="47" t="e">
        <f>VLOOKUP(C3408,Active!C$21:E$693,3,FALSE)</f>
        <v>#N/A</v>
      </c>
      <c r="F3408" s="21" t="s">
        <v>9287</v>
      </c>
      <c r="G3408" s="19" t="str">
        <f t="shared" si="322"/>
        <v>45674.4659</v>
      </c>
      <c r="H3408" s="15">
        <f t="shared" si="323"/>
        <v>2070</v>
      </c>
      <c r="I3408" s="48" t="s">
        <v>3167</v>
      </c>
      <c r="J3408" s="49" t="s">
        <v>3168</v>
      </c>
      <c r="K3408" s="48">
        <v>2070</v>
      </c>
      <c r="L3408" s="48" t="s">
        <v>6662</v>
      </c>
      <c r="M3408" s="49" t="s">
        <v>10601</v>
      </c>
      <c r="N3408" s="49" t="s">
        <v>9287</v>
      </c>
      <c r="O3408" s="50" t="s">
        <v>3169</v>
      </c>
      <c r="P3408" s="51" t="s">
        <v>6377</v>
      </c>
    </row>
    <row r="3409" spans="1:16" ht="13.5" thickBot="1" x14ac:dyDescent="0.25">
      <c r="A3409" s="15" t="str">
        <f t="shared" si="318"/>
        <v> BBS 71 </v>
      </c>
      <c r="B3409" s="21" t="str">
        <f t="shared" si="319"/>
        <v>I</v>
      </c>
      <c r="C3409" s="15">
        <f t="shared" si="320"/>
        <v>45679.258000000002</v>
      </c>
      <c r="D3409" s="19" t="str">
        <f t="shared" si="321"/>
        <v>vis</v>
      </c>
      <c r="E3409" s="47" t="e">
        <f>VLOOKUP(C3409,Active!C$21:E$693,3,FALSE)</f>
        <v>#N/A</v>
      </c>
      <c r="F3409" s="21" t="s">
        <v>9287</v>
      </c>
      <c r="G3409" s="19" t="str">
        <f t="shared" si="322"/>
        <v>45679.258</v>
      </c>
      <c r="H3409" s="15">
        <f t="shared" si="323"/>
        <v>2074</v>
      </c>
      <c r="I3409" s="48" t="s">
        <v>3170</v>
      </c>
      <c r="J3409" s="49" t="s">
        <v>3171</v>
      </c>
      <c r="K3409" s="48">
        <v>2074</v>
      </c>
      <c r="L3409" s="48" t="s">
        <v>10760</v>
      </c>
      <c r="M3409" s="49" t="s">
        <v>9369</v>
      </c>
      <c r="N3409" s="49"/>
      <c r="O3409" s="50" t="s">
        <v>2503</v>
      </c>
      <c r="P3409" s="50" t="s">
        <v>3172</v>
      </c>
    </row>
    <row r="3410" spans="1:16" ht="13.5" thickBot="1" x14ac:dyDescent="0.25">
      <c r="A3410" s="15" t="str">
        <f t="shared" si="318"/>
        <v> ALGL 35 </v>
      </c>
      <c r="B3410" s="21" t="str">
        <f t="shared" si="319"/>
        <v>I</v>
      </c>
      <c r="C3410" s="15">
        <f t="shared" si="320"/>
        <v>45698.374000000003</v>
      </c>
      <c r="D3410" s="19" t="str">
        <f t="shared" si="321"/>
        <v>vis</v>
      </c>
      <c r="E3410" s="47" t="e">
        <f>VLOOKUP(C3410,Active!C$21:E$693,3,FALSE)</f>
        <v>#N/A</v>
      </c>
      <c r="F3410" s="21" t="s">
        <v>9287</v>
      </c>
      <c r="G3410" s="19" t="str">
        <f t="shared" si="322"/>
        <v>45698.374</v>
      </c>
      <c r="H3410" s="15">
        <f t="shared" si="323"/>
        <v>2090</v>
      </c>
      <c r="I3410" s="48" t="s">
        <v>3173</v>
      </c>
      <c r="J3410" s="49" t="s">
        <v>3174</v>
      </c>
      <c r="K3410" s="48">
        <v>2090</v>
      </c>
      <c r="L3410" s="48" t="s">
        <v>10615</v>
      </c>
      <c r="M3410" s="49" t="s">
        <v>9369</v>
      </c>
      <c r="N3410" s="49"/>
      <c r="O3410" s="50" t="s">
        <v>2043</v>
      </c>
      <c r="P3410" s="50" t="s">
        <v>3725</v>
      </c>
    </row>
    <row r="3411" spans="1:16" ht="13.5" thickBot="1" x14ac:dyDescent="0.25">
      <c r="A3411" s="15" t="str">
        <f t="shared" si="318"/>
        <v> BBS 72 </v>
      </c>
      <c r="B3411" s="21" t="str">
        <f t="shared" si="319"/>
        <v>I</v>
      </c>
      <c r="C3411" s="15">
        <f t="shared" si="320"/>
        <v>45698.377</v>
      </c>
      <c r="D3411" s="19" t="str">
        <f t="shared" si="321"/>
        <v>vis</v>
      </c>
      <c r="E3411" s="47" t="e">
        <f>VLOOKUP(C3411,Active!C$21:E$693,3,FALSE)</f>
        <v>#N/A</v>
      </c>
      <c r="F3411" s="21" t="s">
        <v>9287</v>
      </c>
      <c r="G3411" s="19" t="str">
        <f t="shared" si="322"/>
        <v>45698.377</v>
      </c>
      <c r="H3411" s="15">
        <f t="shared" si="323"/>
        <v>2090</v>
      </c>
      <c r="I3411" s="48" t="s">
        <v>3175</v>
      </c>
      <c r="J3411" s="49" t="s">
        <v>3176</v>
      </c>
      <c r="K3411" s="48">
        <v>2090</v>
      </c>
      <c r="L3411" s="48" t="s">
        <v>10742</v>
      </c>
      <c r="M3411" s="49" t="s">
        <v>9369</v>
      </c>
      <c r="N3411" s="49"/>
      <c r="O3411" s="50" t="s">
        <v>7818</v>
      </c>
      <c r="P3411" s="50" t="s">
        <v>3177</v>
      </c>
    </row>
    <row r="3412" spans="1:16" ht="13.5" thickBot="1" x14ac:dyDescent="0.25">
      <c r="A3412" s="15" t="str">
        <f t="shared" si="318"/>
        <v> BBS 72 </v>
      </c>
      <c r="B3412" s="21" t="str">
        <f t="shared" si="319"/>
        <v>I</v>
      </c>
      <c r="C3412" s="15">
        <f t="shared" si="320"/>
        <v>45698.38</v>
      </c>
      <c r="D3412" s="19" t="str">
        <f t="shared" si="321"/>
        <v>vis</v>
      </c>
      <c r="E3412" s="47" t="e">
        <f>VLOOKUP(C3412,Active!C$21:E$693,3,FALSE)</f>
        <v>#N/A</v>
      </c>
      <c r="F3412" s="21" t="s">
        <v>9287</v>
      </c>
      <c r="G3412" s="19" t="str">
        <f t="shared" si="322"/>
        <v>45698.380</v>
      </c>
      <c r="H3412" s="15">
        <f t="shared" si="323"/>
        <v>2090</v>
      </c>
      <c r="I3412" s="48" t="s">
        <v>3178</v>
      </c>
      <c r="J3412" s="49" t="s">
        <v>3179</v>
      </c>
      <c r="K3412" s="48">
        <v>2090</v>
      </c>
      <c r="L3412" s="48" t="s">
        <v>10710</v>
      </c>
      <c r="M3412" s="49" t="s">
        <v>9369</v>
      </c>
      <c r="N3412" s="49"/>
      <c r="O3412" s="50" t="s">
        <v>1880</v>
      </c>
      <c r="P3412" s="50" t="s">
        <v>3177</v>
      </c>
    </row>
    <row r="3413" spans="1:16" ht="13.5" thickBot="1" x14ac:dyDescent="0.25">
      <c r="A3413" s="15" t="str">
        <f t="shared" si="318"/>
        <v>BAVM 38 </v>
      </c>
      <c r="B3413" s="21" t="str">
        <f t="shared" si="319"/>
        <v>I</v>
      </c>
      <c r="C3413" s="15">
        <f t="shared" si="320"/>
        <v>45698.38</v>
      </c>
      <c r="D3413" s="19" t="str">
        <f t="shared" si="321"/>
        <v>vis</v>
      </c>
      <c r="E3413" s="47" t="e">
        <f>VLOOKUP(C3413,Active!C$21:E$693,3,FALSE)</f>
        <v>#N/A</v>
      </c>
      <c r="F3413" s="21" t="s">
        <v>9287</v>
      </c>
      <c r="G3413" s="19" t="str">
        <f t="shared" si="322"/>
        <v>45698.380</v>
      </c>
      <c r="H3413" s="15">
        <f t="shared" si="323"/>
        <v>2090</v>
      </c>
      <c r="I3413" s="48" t="s">
        <v>3178</v>
      </c>
      <c r="J3413" s="49" t="s">
        <v>3179</v>
      </c>
      <c r="K3413" s="48">
        <v>2090</v>
      </c>
      <c r="L3413" s="48" t="s">
        <v>10710</v>
      </c>
      <c r="M3413" s="49" t="s">
        <v>9369</v>
      </c>
      <c r="N3413" s="49"/>
      <c r="O3413" s="50" t="s">
        <v>3149</v>
      </c>
      <c r="P3413" s="51" t="s">
        <v>6377</v>
      </c>
    </row>
    <row r="3414" spans="1:16" ht="13.5" thickBot="1" x14ac:dyDescent="0.25">
      <c r="A3414" s="15" t="str">
        <f t="shared" si="318"/>
        <v> BBS 72 </v>
      </c>
      <c r="B3414" s="21" t="str">
        <f t="shared" si="319"/>
        <v>I</v>
      </c>
      <c r="C3414" s="15">
        <f t="shared" si="320"/>
        <v>45698.381000000001</v>
      </c>
      <c r="D3414" s="19" t="str">
        <f t="shared" si="321"/>
        <v>vis</v>
      </c>
      <c r="E3414" s="47" t="e">
        <f>VLOOKUP(C3414,Active!C$21:E$693,3,FALSE)</f>
        <v>#N/A</v>
      </c>
      <c r="F3414" s="21" t="s">
        <v>9287</v>
      </c>
      <c r="G3414" s="19" t="str">
        <f t="shared" si="322"/>
        <v>45698.381</v>
      </c>
      <c r="H3414" s="15">
        <f t="shared" si="323"/>
        <v>2090</v>
      </c>
      <c r="I3414" s="48" t="s">
        <v>3180</v>
      </c>
      <c r="J3414" s="49" t="s">
        <v>3181</v>
      </c>
      <c r="K3414" s="48">
        <v>2090</v>
      </c>
      <c r="L3414" s="48" t="s">
        <v>10699</v>
      </c>
      <c r="M3414" s="49" t="s">
        <v>9369</v>
      </c>
      <c r="N3414" s="49"/>
      <c r="O3414" s="50" t="s">
        <v>6263</v>
      </c>
      <c r="P3414" s="50" t="s">
        <v>3177</v>
      </c>
    </row>
    <row r="3415" spans="1:16" ht="13.5" thickBot="1" x14ac:dyDescent="0.25">
      <c r="A3415" s="15" t="str">
        <f t="shared" si="318"/>
        <v> ALGL 35 </v>
      </c>
      <c r="B3415" s="21" t="str">
        <f t="shared" si="319"/>
        <v>I</v>
      </c>
      <c r="C3415" s="15">
        <f t="shared" si="320"/>
        <v>45704.347000000002</v>
      </c>
      <c r="D3415" s="19" t="str">
        <f t="shared" si="321"/>
        <v>vis</v>
      </c>
      <c r="E3415" s="47" t="e">
        <f>VLOOKUP(C3415,Active!C$21:E$693,3,FALSE)</f>
        <v>#N/A</v>
      </c>
      <c r="F3415" s="21" t="s">
        <v>9287</v>
      </c>
      <c r="G3415" s="19" t="str">
        <f t="shared" si="322"/>
        <v>45704.347</v>
      </c>
      <c r="H3415" s="15">
        <f t="shared" si="323"/>
        <v>2095</v>
      </c>
      <c r="I3415" s="48" t="s">
        <v>3182</v>
      </c>
      <c r="J3415" s="49" t="s">
        <v>3183</v>
      </c>
      <c r="K3415" s="48">
        <v>2095</v>
      </c>
      <c r="L3415" s="48" t="s">
        <v>7644</v>
      </c>
      <c r="M3415" s="49" t="s">
        <v>9369</v>
      </c>
      <c r="N3415" s="49"/>
      <c r="O3415" s="50" t="s">
        <v>2043</v>
      </c>
      <c r="P3415" s="50" t="s">
        <v>3725</v>
      </c>
    </row>
    <row r="3416" spans="1:16" ht="13.5" thickBot="1" x14ac:dyDescent="0.25">
      <c r="A3416" s="15" t="str">
        <f t="shared" si="318"/>
        <v>BAVM 38 </v>
      </c>
      <c r="B3416" s="21" t="str">
        <f t="shared" si="319"/>
        <v>I</v>
      </c>
      <c r="C3416" s="15">
        <f t="shared" si="320"/>
        <v>45710.328000000001</v>
      </c>
      <c r="D3416" s="19" t="str">
        <f t="shared" si="321"/>
        <v>vis</v>
      </c>
      <c r="E3416" s="47" t="e">
        <f>VLOOKUP(C3416,Active!C$21:E$693,3,FALSE)</f>
        <v>#N/A</v>
      </c>
      <c r="F3416" s="21" t="s">
        <v>9287</v>
      </c>
      <c r="G3416" s="19" t="str">
        <f t="shared" si="322"/>
        <v>45710.328</v>
      </c>
      <c r="H3416" s="15">
        <f t="shared" si="323"/>
        <v>2100</v>
      </c>
      <c r="I3416" s="48" t="s">
        <v>3184</v>
      </c>
      <c r="J3416" s="49" t="s">
        <v>3185</v>
      </c>
      <c r="K3416" s="48">
        <v>2100</v>
      </c>
      <c r="L3416" s="48" t="s">
        <v>10734</v>
      </c>
      <c r="M3416" s="49" t="s">
        <v>9369</v>
      </c>
      <c r="N3416" s="49"/>
      <c r="O3416" s="50" t="s">
        <v>3186</v>
      </c>
      <c r="P3416" s="51" t="s">
        <v>6377</v>
      </c>
    </row>
    <row r="3417" spans="1:16" ht="13.5" thickBot="1" x14ac:dyDescent="0.25">
      <c r="A3417" s="15" t="str">
        <f t="shared" si="318"/>
        <v> MVS 10.104 </v>
      </c>
      <c r="B3417" s="21" t="str">
        <f t="shared" si="319"/>
        <v>I</v>
      </c>
      <c r="C3417" s="15">
        <f t="shared" si="320"/>
        <v>45710.328999999998</v>
      </c>
      <c r="D3417" s="19" t="str">
        <f t="shared" si="321"/>
        <v>vis</v>
      </c>
      <c r="E3417" s="47" t="e">
        <f>VLOOKUP(C3417,Active!C$21:E$693,3,FALSE)</f>
        <v>#N/A</v>
      </c>
      <c r="F3417" s="21" t="s">
        <v>9287</v>
      </c>
      <c r="G3417" s="19" t="str">
        <f t="shared" si="322"/>
        <v>45710.329</v>
      </c>
      <c r="H3417" s="15">
        <f t="shared" si="323"/>
        <v>2100</v>
      </c>
      <c r="I3417" s="48" t="s">
        <v>3187</v>
      </c>
      <c r="J3417" s="49" t="s">
        <v>3188</v>
      </c>
      <c r="K3417" s="48">
        <v>2100</v>
      </c>
      <c r="L3417" s="48" t="s">
        <v>10742</v>
      </c>
      <c r="M3417" s="49" t="s">
        <v>9369</v>
      </c>
      <c r="N3417" s="49"/>
      <c r="O3417" s="50" t="s">
        <v>6211</v>
      </c>
      <c r="P3417" s="50" t="s">
        <v>6274</v>
      </c>
    </row>
    <row r="3418" spans="1:16" ht="13.5" thickBot="1" x14ac:dyDescent="0.25">
      <c r="A3418" s="15" t="str">
        <f t="shared" si="318"/>
        <v> ALGL 35 </v>
      </c>
      <c r="B3418" s="21" t="str">
        <f t="shared" si="319"/>
        <v>I</v>
      </c>
      <c r="C3418" s="15">
        <f t="shared" si="320"/>
        <v>45710.332000000002</v>
      </c>
      <c r="D3418" s="19" t="str">
        <f t="shared" si="321"/>
        <v>vis</v>
      </c>
      <c r="E3418" s="47" t="e">
        <f>VLOOKUP(C3418,Active!C$21:E$693,3,FALSE)</f>
        <v>#N/A</v>
      </c>
      <c r="F3418" s="21" t="s">
        <v>9287</v>
      </c>
      <c r="G3418" s="19" t="str">
        <f t="shared" si="322"/>
        <v>45710.332</v>
      </c>
      <c r="H3418" s="15">
        <f t="shared" si="323"/>
        <v>2100</v>
      </c>
      <c r="I3418" s="48" t="s">
        <v>3189</v>
      </c>
      <c r="J3418" s="49" t="s">
        <v>3190</v>
      </c>
      <c r="K3418" s="48">
        <v>2100</v>
      </c>
      <c r="L3418" s="48" t="s">
        <v>10710</v>
      </c>
      <c r="M3418" s="49" t="s">
        <v>9369</v>
      </c>
      <c r="N3418" s="49"/>
      <c r="O3418" s="50" t="s">
        <v>6211</v>
      </c>
      <c r="P3418" s="50" t="s">
        <v>3725</v>
      </c>
    </row>
    <row r="3419" spans="1:16" ht="13.5" thickBot="1" x14ac:dyDescent="0.25">
      <c r="A3419" s="15" t="str">
        <f t="shared" si="318"/>
        <v>VSB 47 </v>
      </c>
      <c r="B3419" s="21" t="str">
        <f t="shared" si="319"/>
        <v>I</v>
      </c>
      <c r="C3419" s="15">
        <f t="shared" si="320"/>
        <v>45727.053999999996</v>
      </c>
      <c r="D3419" s="19" t="str">
        <f t="shared" si="321"/>
        <v>vis</v>
      </c>
      <c r="E3419" s="47" t="e">
        <f>VLOOKUP(C3419,Active!C$21:E$693,3,FALSE)</f>
        <v>#N/A</v>
      </c>
      <c r="F3419" s="21" t="s">
        <v>9287</v>
      </c>
      <c r="G3419" s="19" t="str">
        <f t="shared" si="322"/>
        <v>45727.054</v>
      </c>
      <c r="H3419" s="15">
        <f t="shared" si="323"/>
        <v>2114</v>
      </c>
      <c r="I3419" s="48" t="s">
        <v>3191</v>
      </c>
      <c r="J3419" s="49" t="s">
        <v>3192</v>
      </c>
      <c r="K3419" s="48">
        <v>2114</v>
      </c>
      <c r="L3419" s="48" t="s">
        <v>10625</v>
      </c>
      <c r="M3419" s="49" t="s">
        <v>9369</v>
      </c>
      <c r="N3419" s="49"/>
      <c r="O3419" s="50" t="s">
        <v>3193</v>
      </c>
      <c r="P3419" s="51" t="s">
        <v>10893</v>
      </c>
    </row>
    <row r="3420" spans="1:16" ht="13.5" thickBot="1" x14ac:dyDescent="0.25">
      <c r="A3420" s="15" t="str">
        <f t="shared" si="318"/>
        <v>VSB 47 </v>
      </c>
      <c r="B3420" s="21" t="str">
        <f t="shared" si="319"/>
        <v>I</v>
      </c>
      <c r="C3420" s="15">
        <f t="shared" si="320"/>
        <v>45727.055999999997</v>
      </c>
      <c r="D3420" s="19" t="str">
        <f t="shared" si="321"/>
        <v>vis</v>
      </c>
      <c r="E3420" s="47" t="e">
        <f>VLOOKUP(C3420,Active!C$21:E$693,3,FALSE)</f>
        <v>#N/A</v>
      </c>
      <c r="F3420" s="21" t="s">
        <v>9287</v>
      </c>
      <c r="G3420" s="19" t="str">
        <f t="shared" si="322"/>
        <v>45727.056</v>
      </c>
      <c r="H3420" s="15">
        <f t="shared" si="323"/>
        <v>2114</v>
      </c>
      <c r="I3420" s="48" t="s">
        <v>3194</v>
      </c>
      <c r="J3420" s="49" t="s">
        <v>3195</v>
      </c>
      <c r="K3420" s="48">
        <v>2114</v>
      </c>
      <c r="L3420" s="48" t="s">
        <v>7644</v>
      </c>
      <c r="M3420" s="49" t="s">
        <v>9369</v>
      </c>
      <c r="N3420" s="49"/>
      <c r="O3420" s="50" t="s">
        <v>3196</v>
      </c>
      <c r="P3420" s="51" t="s">
        <v>10893</v>
      </c>
    </row>
    <row r="3421" spans="1:16" ht="13.5" thickBot="1" x14ac:dyDescent="0.25">
      <c r="A3421" s="15" t="str">
        <f t="shared" si="318"/>
        <v>BAVM 38 </v>
      </c>
      <c r="B3421" s="21" t="str">
        <f t="shared" si="319"/>
        <v>I</v>
      </c>
      <c r="C3421" s="15">
        <f t="shared" si="320"/>
        <v>45728.260999999999</v>
      </c>
      <c r="D3421" s="19" t="str">
        <f t="shared" si="321"/>
        <v>vis</v>
      </c>
      <c r="E3421" s="47" t="e">
        <f>VLOOKUP(C3421,Active!C$21:E$693,3,FALSE)</f>
        <v>#N/A</v>
      </c>
      <c r="F3421" s="21" t="s">
        <v>9287</v>
      </c>
      <c r="G3421" s="19" t="str">
        <f t="shared" si="322"/>
        <v>45728.261</v>
      </c>
      <c r="H3421" s="15">
        <f t="shared" si="323"/>
        <v>2115</v>
      </c>
      <c r="I3421" s="48" t="s">
        <v>3197</v>
      </c>
      <c r="J3421" s="49" t="s">
        <v>3198</v>
      </c>
      <c r="K3421" s="48">
        <v>2115</v>
      </c>
      <c r="L3421" s="48" t="s">
        <v>10710</v>
      </c>
      <c r="M3421" s="49" t="s">
        <v>9369</v>
      </c>
      <c r="N3421" s="49"/>
      <c r="O3421" s="50" t="s">
        <v>3199</v>
      </c>
      <c r="P3421" s="51" t="s">
        <v>6377</v>
      </c>
    </row>
    <row r="3422" spans="1:16" ht="13.5" thickBot="1" x14ac:dyDescent="0.25">
      <c r="A3422" s="15" t="str">
        <f t="shared" si="318"/>
        <v>BAVM 38 </v>
      </c>
      <c r="B3422" s="21" t="str">
        <f t="shared" si="319"/>
        <v>I</v>
      </c>
      <c r="C3422" s="15">
        <f t="shared" si="320"/>
        <v>45729.451999999997</v>
      </c>
      <c r="D3422" s="19" t="str">
        <f t="shared" si="321"/>
        <v>vis</v>
      </c>
      <c r="E3422" s="47" t="e">
        <f>VLOOKUP(C3422,Active!C$21:E$693,3,FALSE)</f>
        <v>#N/A</v>
      </c>
      <c r="F3422" s="21" t="s">
        <v>9287</v>
      </c>
      <c r="G3422" s="19" t="str">
        <f t="shared" si="322"/>
        <v>45729.452</v>
      </c>
      <c r="H3422" s="15">
        <f t="shared" si="323"/>
        <v>2116</v>
      </c>
      <c r="I3422" s="48" t="s">
        <v>3200</v>
      </c>
      <c r="J3422" s="49" t="s">
        <v>3201</v>
      </c>
      <c r="K3422" s="48">
        <v>2116</v>
      </c>
      <c r="L3422" s="48" t="s">
        <v>10734</v>
      </c>
      <c r="M3422" s="49" t="s">
        <v>9369</v>
      </c>
      <c r="N3422" s="49"/>
      <c r="O3422" s="50" t="s">
        <v>3199</v>
      </c>
      <c r="P3422" s="51" t="s">
        <v>6377</v>
      </c>
    </row>
    <row r="3423" spans="1:16" ht="13.5" thickBot="1" x14ac:dyDescent="0.25">
      <c r="A3423" s="15" t="str">
        <f t="shared" si="318"/>
        <v> ALGL 36 </v>
      </c>
      <c r="B3423" s="21" t="str">
        <f t="shared" si="319"/>
        <v>I</v>
      </c>
      <c r="C3423" s="15">
        <f t="shared" si="320"/>
        <v>45735.425000000003</v>
      </c>
      <c r="D3423" s="19" t="str">
        <f t="shared" si="321"/>
        <v>vis</v>
      </c>
      <c r="E3423" s="47" t="e">
        <f>VLOOKUP(C3423,Active!C$21:E$693,3,FALSE)</f>
        <v>#N/A</v>
      </c>
      <c r="F3423" s="21" t="s">
        <v>9287</v>
      </c>
      <c r="G3423" s="19" t="str">
        <f t="shared" si="322"/>
        <v>45735.425</v>
      </c>
      <c r="H3423" s="15">
        <f t="shared" si="323"/>
        <v>2121</v>
      </c>
      <c r="I3423" s="48" t="s">
        <v>3202</v>
      </c>
      <c r="J3423" s="49" t="s">
        <v>3203</v>
      </c>
      <c r="K3423" s="48">
        <v>2121</v>
      </c>
      <c r="L3423" s="48" t="s">
        <v>10634</v>
      </c>
      <c r="M3423" s="49" t="s">
        <v>9369</v>
      </c>
      <c r="N3423" s="49"/>
      <c r="O3423" s="50" t="s">
        <v>2043</v>
      </c>
      <c r="P3423" s="50" t="s">
        <v>3204</v>
      </c>
    </row>
    <row r="3424" spans="1:16" ht="13.5" thickBot="1" x14ac:dyDescent="0.25">
      <c r="A3424" s="15" t="str">
        <f t="shared" si="318"/>
        <v> BBS 73 </v>
      </c>
      <c r="B3424" s="21" t="str">
        <f t="shared" si="319"/>
        <v>I</v>
      </c>
      <c r="C3424" s="15">
        <f t="shared" si="320"/>
        <v>45741.404000000002</v>
      </c>
      <c r="D3424" s="19" t="str">
        <f t="shared" si="321"/>
        <v>vis</v>
      </c>
      <c r="E3424" s="47" t="e">
        <f>VLOOKUP(C3424,Active!C$21:E$693,3,FALSE)</f>
        <v>#N/A</v>
      </c>
      <c r="F3424" s="21" t="s">
        <v>9287</v>
      </c>
      <c r="G3424" s="19" t="str">
        <f t="shared" si="322"/>
        <v>45741.404</v>
      </c>
      <c r="H3424" s="15">
        <f t="shared" si="323"/>
        <v>2126</v>
      </c>
      <c r="I3424" s="48" t="s">
        <v>3205</v>
      </c>
      <c r="J3424" s="49" t="s">
        <v>3206</v>
      </c>
      <c r="K3424" s="48">
        <v>2126</v>
      </c>
      <c r="L3424" s="48" t="s">
        <v>10734</v>
      </c>
      <c r="M3424" s="49" t="s">
        <v>9369</v>
      </c>
      <c r="N3424" s="49"/>
      <c r="O3424" s="50" t="s">
        <v>2469</v>
      </c>
      <c r="P3424" s="50" t="s">
        <v>3207</v>
      </c>
    </row>
    <row r="3425" spans="1:16" ht="13.5" thickBot="1" x14ac:dyDescent="0.25">
      <c r="A3425" s="15" t="str">
        <f t="shared" si="318"/>
        <v>VSB 47 </v>
      </c>
      <c r="B3425" s="21" t="str">
        <f t="shared" si="319"/>
        <v>I</v>
      </c>
      <c r="C3425" s="15">
        <f t="shared" si="320"/>
        <v>45750.961000000003</v>
      </c>
      <c r="D3425" s="19" t="str">
        <f t="shared" si="321"/>
        <v>vis</v>
      </c>
      <c r="E3425" s="47" t="e">
        <f>VLOOKUP(C3425,Active!C$21:E$693,3,FALSE)</f>
        <v>#N/A</v>
      </c>
      <c r="F3425" s="21" t="s">
        <v>9287</v>
      </c>
      <c r="G3425" s="19" t="str">
        <f t="shared" si="322"/>
        <v>45750.961</v>
      </c>
      <c r="H3425" s="15">
        <f t="shared" si="323"/>
        <v>2134</v>
      </c>
      <c r="I3425" s="48" t="s">
        <v>3208</v>
      </c>
      <c r="J3425" s="49" t="s">
        <v>3209</v>
      </c>
      <c r="K3425" s="48">
        <v>2134</v>
      </c>
      <c r="L3425" s="48" t="s">
        <v>7644</v>
      </c>
      <c r="M3425" s="49" t="s">
        <v>9369</v>
      </c>
      <c r="N3425" s="49"/>
      <c r="O3425" s="50" t="s">
        <v>3196</v>
      </c>
      <c r="P3425" s="51" t="s">
        <v>10893</v>
      </c>
    </row>
    <row r="3426" spans="1:16" ht="13.5" thickBot="1" x14ac:dyDescent="0.25">
      <c r="A3426" s="15" t="str">
        <f t="shared" si="318"/>
        <v> AOEB 1 </v>
      </c>
      <c r="B3426" s="21" t="str">
        <f t="shared" si="319"/>
        <v>I</v>
      </c>
      <c r="C3426" s="15">
        <f t="shared" si="320"/>
        <v>45754.552000000003</v>
      </c>
      <c r="D3426" s="19" t="str">
        <f t="shared" si="321"/>
        <v>vis</v>
      </c>
      <c r="E3426" s="47" t="e">
        <f>VLOOKUP(C3426,Active!C$21:E$693,3,FALSE)</f>
        <v>#N/A</v>
      </c>
      <c r="F3426" s="21" t="s">
        <v>9287</v>
      </c>
      <c r="G3426" s="19" t="str">
        <f t="shared" si="322"/>
        <v>45754.552</v>
      </c>
      <c r="H3426" s="15">
        <f t="shared" si="323"/>
        <v>2137</v>
      </c>
      <c r="I3426" s="48" t="s">
        <v>3210</v>
      </c>
      <c r="J3426" s="49" t="s">
        <v>3211</v>
      </c>
      <c r="K3426" s="48">
        <v>2137</v>
      </c>
      <c r="L3426" s="48" t="s">
        <v>10734</v>
      </c>
      <c r="M3426" s="49" t="s">
        <v>9369</v>
      </c>
      <c r="N3426" s="49"/>
      <c r="O3426" s="50" t="s">
        <v>11466</v>
      </c>
      <c r="P3426" s="50" t="s">
        <v>7439</v>
      </c>
    </row>
    <row r="3427" spans="1:16" ht="13.5" thickBot="1" x14ac:dyDescent="0.25">
      <c r="A3427" s="15" t="str">
        <f t="shared" si="318"/>
        <v> VSSC 61.17 </v>
      </c>
      <c r="B3427" s="21" t="str">
        <f t="shared" si="319"/>
        <v>I</v>
      </c>
      <c r="C3427" s="15">
        <f t="shared" si="320"/>
        <v>45784.425999999999</v>
      </c>
      <c r="D3427" s="19" t="str">
        <f t="shared" si="321"/>
        <v>vis</v>
      </c>
      <c r="E3427" s="47" t="e">
        <f>VLOOKUP(C3427,Active!C$21:E$693,3,FALSE)</f>
        <v>#N/A</v>
      </c>
      <c r="F3427" s="21" t="s">
        <v>9287</v>
      </c>
      <c r="G3427" s="19" t="str">
        <f t="shared" si="322"/>
        <v>45784.426</v>
      </c>
      <c r="H3427" s="15">
        <f t="shared" si="323"/>
        <v>2162</v>
      </c>
      <c r="I3427" s="48" t="s">
        <v>3212</v>
      </c>
      <c r="J3427" s="49" t="s">
        <v>3213</v>
      </c>
      <c r="K3427" s="48">
        <v>2162</v>
      </c>
      <c r="L3427" s="48" t="s">
        <v>10625</v>
      </c>
      <c r="M3427" s="49" t="s">
        <v>9369</v>
      </c>
      <c r="N3427" s="49"/>
      <c r="O3427" s="50" t="s">
        <v>3214</v>
      </c>
      <c r="P3427" s="50" t="s">
        <v>3215</v>
      </c>
    </row>
    <row r="3428" spans="1:16" ht="13.5" thickBot="1" x14ac:dyDescent="0.25">
      <c r="A3428" s="15" t="str">
        <f t="shared" si="318"/>
        <v> AOEB 1 </v>
      </c>
      <c r="B3428" s="21" t="str">
        <f t="shared" si="319"/>
        <v>I</v>
      </c>
      <c r="C3428" s="15">
        <f t="shared" si="320"/>
        <v>45785.623</v>
      </c>
      <c r="D3428" s="19" t="str">
        <f t="shared" si="321"/>
        <v>vis</v>
      </c>
      <c r="E3428" s="47" t="e">
        <f>VLOOKUP(C3428,Active!C$21:E$693,3,FALSE)</f>
        <v>#N/A</v>
      </c>
      <c r="F3428" s="21" t="s">
        <v>9287</v>
      </c>
      <c r="G3428" s="19" t="str">
        <f t="shared" si="322"/>
        <v>45785.623</v>
      </c>
      <c r="H3428" s="15">
        <f t="shared" si="323"/>
        <v>2163</v>
      </c>
      <c r="I3428" s="48" t="s">
        <v>3216</v>
      </c>
      <c r="J3428" s="49" t="s">
        <v>3217</v>
      </c>
      <c r="K3428" s="48">
        <v>2163</v>
      </c>
      <c r="L3428" s="48" t="s">
        <v>9288</v>
      </c>
      <c r="M3428" s="49" t="s">
        <v>9369</v>
      </c>
      <c r="N3428" s="49"/>
      <c r="O3428" s="50" t="s">
        <v>7381</v>
      </c>
      <c r="P3428" s="50" t="s">
        <v>7439</v>
      </c>
    </row>
    <row r="3429" spans="1:16" ht="13.5" thickBot="1" x14ac:dyDescent="0.25">
      <c r="A3429" s="15" t="str">
        <f t="shared" si="318"/>
        <v> BBS 71 </v>
      </c>
      <c r="B3429" s="21" t="str">
        <f t="shared" si="319"/>
        <v>I</v>
      </c>
      <c r="C3429" s="15">
        <f t="shared" si="320"/>
        <v>45803.552000000003</v>
      </c>
      <c r="D3429" s="19" t="str">
        <f t="shared" si="321"/>
        <v>vis</v>
      </c>
      <c r="E3429" s="47" t="e">
        <f>VLOOKUP(C3429,Active!C$21:E$693,3,FALSE)</f>
        <v>#N/A</v>
      </c>
      <c r="F3429" s="21" t="s">
        <v>9287</v>
      </c>
      <c r="G3429" s="19" t="str">
        <f t="shared" si="322"/>
        <v>45803.552</v>
      </c>
      <c r="H3429" s="15">
        <f t="shared" si="323"/>
        <v>2178</v>
      </c>
      <c r="I3429" s="48" t="s">
        <v>3218</v>
      </c>
      <c r="J3429" s="49" t="s">
        <v>3219</v>
      </c>
      <c r="K3429" s="48">
        <v>2178</v>
      </c>
      <c r="L3429" s="48" t="s">
        <v>7644</v>
      </c>
      <c r="M3429" s="49" t="s">
        <v>9369</v>
      </c>
      <c r="N3429" s="49"/>
      <c r="O3429" s="50" t="s">
        <v>6168</v>
      </c>
      <c r="P3429" s="50" t="s">
        <v>3172</v>
      </c>
    </row>
    <row r="3430" spans="1:16" ht="13.5" thickBot="1" x14ac:dyDescent="0.25">
      <c r="A3430" s="15" t="str">
        <f t="shared" si="318"/>
        <v> BBS 73 </v>
      </c>
      <c r="B3430" s="21" t="str">
        <f t="shared" si="319"/>
        <v>I</v>
      </c>
      <c r="C3430" s="15">
        <f t="shared" si="320"/>
        <v>45815.506000000001</v>
      </c>
      <c r="D3430" s="19" t="str">
        <f t="shared" si="321"/>
        <v>vis</v>
      </c>
      <c r="E3430" s="47" t="e">
        <f>VLOOKUP(C3430,Active!C$21:E$693,3,FALSE)</f>
        <v>#N/A</v>
      </c>
      <c r="F3430" s="21" t="s">
        <v>9287</v>
      </c>
      <c r="G3430" s="19" t="str">
        <f t="shared" si="322"/>
        <v>45815.506</v>
      </c>
      <c r="H3430" s="15">
        <f t="shared" si="323"/>
        <v>2188</v>
      </c>
      <c r="I3430" s="48" t="s">
        <v>3220</v>
      </c>
      <c r="J3430" s="49" t="s">
        <v>3221</v>
      </c>
      <c r="K3430" s="48">
        <v>2188</v>
      </c>
      <c r="L3430" s="48" t="s">
        <v>10639</v>
      </c>
      <c r="M3430" s="49" t="s">
        <v>9369</v>
      </c>
      <c r="N3430" s="49"/>
      <c r="O3430" s="50" t="s">
        <v>6168</v>
      </c>
      <c r="P3430" s="50" t="s">
        <v>3207</v>
      </c>
    </row>
    <row r="3431" spans="1:16" ht="13.5" thickBot="1" x14ac:dyDescent="0.25">
      <c r="A3431" s="15" t="str">
        <f t="shared" si="318"/>
        <v>BAVM 38 </v>
      </c>
      <c r="B3431" s="21" t="str">
        <f t="shared" si="319"/>
        <v>I</v>
      </c>
      <c r="C3431" s="15">
        <f t="shared" si="320"/>
        <v>45815.514000000003</v>
      </c>
      <c r="D3431" s="19" t="str">
        <f t="shared" si="321"/>
        <v>vis</v>
      </c>
      <c r="E3431" s="47" t="e">
        <f>VLOOKUP(C3431,Active!C$21:E$693,3,FALSE)</f>
        <v>#N/A</v>
      </c>
      <c r="F3431" s="21" t="s">
        <v>9287</v>
      </c>
      <c r="G3431" s="19" t="str">
        <f t="shared" si="322"/>
        <v>45815.514</v>
      </c>
      <c r="H3431" s="15">
        <f t="shared" si="323"/>
        <v>2188</v>
      </c>
      <c r="I3431" s="48" t="s">
        <v>3222</v>
      </c>
      <c r="J3431" s="49" t="s">
        <v>3223</v>
      </c>
      <c r="K3431" s="48">
        <v>2188</v>
      </c>
      <c r="L3431" s="48" t="s">
        <v>10710</v>
      </c>
      <c r="M3431" s="49" t="s">
        <v>9369</v>
      </c>
      <c r="N3431" s="49"/>
      <c r="O3431" s="50" t="s">
        <v>11552</v>
      </c>
      <c r="P3431" s="51" t="s">
        <v>6377</v>
      </c>
    </row>
    <row r="3432" spans="1:16" ht="13.5" thickBot="1" x14ac:dyDescent="0.25">
      <c r="A3432" s="15" t="str">
        <f t="shared" si="318"/>
        <v> BBS 73 </v>
      </c>
      <c r="B3432" s="21" t="str">
        <f t="shared" si="319"/>
        <v>I</v>
      </c>
      <c r="C3432" s="15">
        <f t="shared" si="320"/>
        <v>45821.483</v>
      </c>
      <c r="D3432" s="19" t="str">
        <f t="shared" si="321"/>
        <v>vis</v>
      </c>
      <c r="E3432" s="47" t="e">
        <f>VLOOKUP(C3432,Active!C$21:E$693,3,FALSE)</f>
        <v>#N/A</v>
      </c>
      <c r="F3432" s="21" t="s">
        <v>9287</v>
      </c>
      <c r="G3432" s="19" t="str">
        <f t="shared" si="322"/>
        <v>45821.483</v>
      </c>
      <c r="H3432" s="15">
        <f t="shared" si="323"/>
        <v>2193</v>
      </c>
      <c r="I3432" s="48" t="s">
        <v>3224</v>
      </c>
      <c r="J3432" s="49" t="s">
        <v>3225</v>
      </c>
      <c r="K3432" s="48">
        <v>2193</v>
      </c>
      <c r="L3432" s="48" t="s">
        <v>10817</v>
      </c>
      <c r="M3432" s="49" t="s">
        <v>9369</v>
      </c>
      <c r="N3432" s="49"/>
      <c r="O3432" s="50" t="s">
        <v>6168</v>
      </c>
      <c r="P3432" s="50" t="s">
        <v>3207</v>
      </c>
    </row>
    <row r="3433" spans="1:16" ht="13.5" thickBot="1" x14ac:dyDescent="0.25">
      <c r="A3433" s="15" t="str">
        <f t="shared" si="318"/>
        <v> MVS 10.163 </v>
      </c>
      <c r="B3433" s="21" t="str">
        <f t="shared" si="319"/>
        <v>I</v>
      </c>
      <c r="C3433" s="15">
        <f t="shared" si="320"/>
        <v>45851.358999999997</v>
      </c>
      <c r="D3433" s="19" t="str">
        <f t="shared" si="321"/>
        <v>vis</v>
      </c>
      <c r="E3433" s="47" t="e">
        <f>VLOOKUP(C3433,Active!C$21:E$693,3,FALSE)</f>
        <v>#N/A</v>
      </c>
      <c r="F3433" s="21" t="s">
        <v>9287</v>
      </c>
      <c r="G3433" s="19" t="str">
        <f t="shared" si="322"/>
        <v>45851.359</v>
      </c>
      <c r="H3433" s="15">
        <f t="shared" si="323"/>
        <v>2218</v>
      </c>
      <c r="I3433" s="48" t="s">
        <v>3226</v>
      </c>
      <c r="J3433" s="49" t="s">
        <v>3227</v>
      </c>
      <c r="K3433" s="48">
        <v>2218</v>
      </c>
      <c r="L3433" s="48" t="s">
        <v>10631</v>
      </c>
      <c r="M3433" s="49" t="s">
        <v>9369</v>
      </c>
      <c r="N3433" s="49"/>
      <c r="O3433" s="50" t="s">
        <v>6211</v>
      </c>
      <c r="P3433" s="50" t="s">
        <v>3228</v>
      </c>
    </row>
    <row r="3434" spans="1:16" ht="13.5" thickBot="1" x14ac:dyDescent="0.25">
      <c r="A3434" s="15" t="str">
        <f t="shared" si="318"/>
        <v>BAVM 43 </v>
      </c>
      <c r="B3434" s="21" t="str">
        <f t="shared" si="319"/>
        <v>I</v>
      </c>
      <c r="C3434" s="15">
        <f t="shared" si="320"/>
        <v>45870.487000000001</v>
      </c>
      <c r="D3434" s="19" t="str">
        <f t="shared" si="321"/>
        <v>vis</v>
      </c>
      <c r="E3434" s="47" t="e">
        <f>VLOOKUP(C3434,Active!C$21:E$693,3,FALSE)</f>
        <v>#N/A</v>
      </c>
      <c r="F3434" s="21" t="s">
        <v>9287</v>
      </c>
      <c r="G3434" s="19" t="str">
        <f t="shared" si="322"/>
        <v>45870.487</v>
      </c>
      <c r="H3434" s="15">
        <f t="shared" si="323"/>
        <v>2234</v>
      </c>
      <c r="I3434" s="48" t="s">
        <v>3229</v>
      </c>
      <c r="J3434" s="49" t="s">
        <v>3230</v>
      </c>
      <c r="K3434" s="48">
        <v>2234</v>
      </c>
      <c r="L3434" s="48" t="s">
        <v>10639</v>
      </c>
      <c r="M3434" s="49" t="s">
        <v>9369</v>
      </c>
      <c r="N3434" s="49"/>
      <c r="O3434" s="50" t="s">
        <v>6425</v>
      </c>
      <c r="P3434" s="51" t="s">
        <v>3231</v>
      </c>
    </row>
    <row r="3435" spans="1:16" ht="13.5" thickBot="1" x14ac:dyDescent="0.25">
      <c r="A3435" s="15" t="str">
        <f t="shared" si="318"/>
        <v> ALGL 37 </v>
      </c>
      <c r="B3435" s="21" t="str">
        <f t="shared" si="319"/>
        <v>I</v>
      </c>
      <c r="C3435" s="15">
        <f t="shared" si="320"/>
        <v>45882.44</v>
      </c>
      <c r="D3435" s="19" t="str">
        <f t="shared" si="321"/>
        <v>vis</v>
      </c>
      <c r="E3435" s="47" t="e">
        <f>VLOOKUP(C3435,Active!C$21:E$693,3,FALSE)</f>
        <v>#N/A</v>
      </c>
      <c r="F3435" s="21" t="s">
        <v>9287</v>
      </c>
      <c r="G3435" s="19" t="str">
        <f t="shared" si="322"/>
        <v>45882.440</v>
      </c>
      <c r="H3435" s="15">
        <f t="shared" si="323"/>
        <v>2244</v>
      </c>
      <c r="I3435" s="48" t="s">
        <v>3232</v>
      </c>
      <c r="J3435" s="49" t="s">
        <v>3233</v>
      </c>
      <c r="K3435" s="48">
        <v>2244</v>
      </c>
      <c r="L3435" s="48" t="s">
        <v>10639</v>
      </c>
      <c r="M3435" s="49" t="s">
        <v>9369</v>
      </c>
      <c r="N3435" s="49"/>
      <c r="O3435" s="50" t="s">
        <v>6211</v>
      </c>
      <c r="P3435" s="50" t="s">
        <v>3234</v>
      </c>
    </row>
    <row r="3436" spans="1:16" ht="13.5" thickBot="1" x14ac:dyDescent="0.25">
      <c r="A3436" s="15" t="str">
        <f t="shared" si="318"/>
        <v> MVS 10.163 </v>
      </c>
      <c r="B3436" s="21" t="str">
        <f t="shared" si="319"/>
        <v>I</v>
      </c>
      <c r="C3436" s="15">
        <f t="shared" si="320"/>
        <v>45882.44</v>
      </c>
      <c r="D3436" s="19" t="str">
        <f t="shared" si="321"/>
        <v>vis</v>
      </c>
      <c r="E3436" s="47" t="e">
        <f>VLOOKUP(C3436,Active!C$21:E$693,3,FALSE)</f>
        <v>#N/A</v>
      </c>
      <c r="F3436" s="21" t="s">
        <v>9287</v>
      </c>
      <c r="G3436" s="19" t="str">
        <f t="shared" si="322"/>
        <v>45882.440</v>
      </c>
      <c r="H3436" s="15">
        <f t="shared" si="323"/>
        <v>2244</v>
      </c>
      <c r="I3436" s="48" t="s">
        <v>3232</v>
      </c>
      <c r="J3436" s="49" t="s">
        <v>3233</v>
      </c>
      <c r="K3436" s="48">
        <v>2244</v>
      </c>
      <c r="L3436" s="48" t="s">
        <v>10639</v>
      </c>
      <c r="M3436" s="49" t="s">
        <v>9369</v>
      </c>
      <c r="N3436" s="49"/>
      <c r="O3436" s="50" t="s">
        <v>6211</v>
      </c>
      <c r="P3436" s="50" t="s">
        <v>3228</v>
      </c>
    </row>
    <row r="3437" spans="1:16" ht="13.5" thickBot="1" x14ac:dyDescent="0.25">
      <c r="A3437" s="15" t="str">
        <f t="shared" si="318"/>
        <v> MVS 10.163 </v>
      </c>
      <c r="B3437" s="21" t="str">
        <f t="shared" si="319"/>
        <v>I</v>
      </c>
      <c r="C3437" s="15">
        <f t="shared" si="320"/>
        <v>45882.442000000003</v>
      </c>
      <c r="D3437" s="19" t="str">
        <f t="shared" si="321"/>
        <v>vis</v>
      </c>
      <c r="E3437" s="47" t="e">
        <f>VLOOKUP(C3437,Active!C$21:E$693,3,FALSE)</f>
        <v>#N/A</v>
      </c>
      <c r="F3437" s="21" t="s">
        <v>9287</v>
      </c>
      <c r="G3437" s="19" t="str">
        <f t="shared" si="322"/>
        <v>45882.442</v>
      </c>
      <c r="H3437" s="15">
        <f t="shared" si="323"/>
        <v>2244</v>
      </c>
      <c r="I3437" s="48" t="s">
        <v>3235</v>
      </c>
      <c r="J3437" s="49" t="s">
        <v>3236</v>
      </c>
      <c r="K3437" s="48">
        <v>2244</v>
      </c>
      <c r="L3437" s="48" t="s">
        <v>10615</v>
      </c>
      <c r="M3437" s="49" t="s">
        <v>9369</v>
      </c>
      <c r="N3437" s="49"/>
      <c r="O3437" s="50" t="s">
        <v>5743</v>
      </c>
      <c r="P3437" s="50" t="s">
        <v>3228</v>
      </c>
    </row>
    <row r="3438" spans="1:16" ht="13.5" thickBot="1" x14ac:dyDescent="0.25">
      <c r="A3438" s="15" t="str">
        <f t="shared" si="318"/>
        <v>BAVM 39 </v>
      </c>
      <c r="B3438" s="21" t="str">
        <f t="shared" si="319"/>
        <v>I</v>
      </c>
      <c r="C3438" s="15">
        <f t="shared" si="320"/>
        <v>45888.404999999999</v>
      </c>
      <c r="D3438" s="19" t="str">
        <f t="shared" si="321"/>
        <v>vis</v>
      </c>
      <c r="E3438" s="47" t="e">
        <f>VLOOKUP(C3438,Active!C$21:E$693,3,FALSE)</f>
        <v>#N/A</v>
      </c>
      <c r="F3438" s="21" t="s">
        <v>9287</v>
      </c>
      <c r="G3438" s="19" t="str">
        <f t="shared" si="322"/>
        <v>45888.405</v>
      </c>
      <c r="H3438" s="15">
        <f t="shared" si="323"/>
        <v>2249</v>
      </c>
      <c r="I3438" s="48" t="s">
        <v>3237</v>
      </c>
      <c r="J3438" s="49" t="s">
        <v>3238</v>
      </c>
      <c r="K3438" s="48">
        <v>2249</v>
      </c>
      <c r="L3438" s="48" t="s">
        <v>10391</v>
      </c>
      <c r="M3438" s="49" t="s">
        <v>9369</v>
      </c>
      <c r="N3438" s="49"/>
      <c r="O3438" s="50" t="s">
        <v>3101</v>
      </c>
      <c r="P3438" s="51" t="s">
        <v>6144</v>
      </c>
    </row>
    <row r="3439" spans="1:16" ht="13.5" thickBot="1" x14ac:dyDescent="0.25">
      <c r="A3439" s="15" t="str">
        <f t="shared" si="318"/>
        <v> BBS 73 </v>
      </c>
      <c r="B3439" s="21" t="str">
        <f t="shared" si="319"/>
        <v>I</v>
      </c>
      <c r="C3439" s="15">
        <f t="shared" si="320"/>
        <v>45888.413999999997</v>
      </c>
      <c r="D3439" s="19" t="str">
        <f t="shared" si="321"/>
        <v>vis</v>
      </c>
      <c r="E3439" s="47" t="e">
        <f>VLOOKUP(C3439,Active!C$21:E$693,3,FALSE)</f>
        <v>#N/A</v>
      </c>
      <c r="F3439" s="21" t="s">
        <v>9287</v>
      </c>
      <c r="G3439" s="19" t="str">
        <f t="shared" si="322"/>
        <v>45888.414</v>
      </c>
      <c r="H3439" s="15">
        <f t="shared" si="323"/>
        <v>2249</v>
      </c>
      <c r="I3439" s="48" t="s">
        <v>3239</v>
      </c>
      <c r="J3439" s="49" t="s">
        <v>3240</v>
      </c>
      <c r="K3439" s="48">
        <v>2249</v>
      </c>
      <c r="L3439" s="48" t="s">
        <v>9288</v>
      </c>
      <c r="M3439" s="49" t="s">
        <v>9369</v>
      </c>
      <c r="N3439" s="49"/>
      <c r="O3439" s="50" t="s">
        <v>6168</v>
      </c>
      <c r="P3439" s="50" t="s">
        <v>3207</v>
      </c>
    </row>
    <row r="3440" spans="1:16" ht="13.5" thickBot="1" x14ac:dyDescent="0.25">
      <c r="A3440" s="15" t="str">
        <f t="shared" si="318"/>
        <v> BBS 73 </v>
      </c>
      <c r="B3440" s="21" t="str">
        <f t="shared" si="319"/>
        <v>I</v>
      </c>
      <c r="C3440" s="15">
        <f t="shared" si="320"/>
        <v>45888.413999999997</v>
      </c>
      <c r="D3440" s="19" t="str">
        <f t="shared" si="321"/>
        <v>vis</v>
      </c>
      <c r="E3440" s="47" t="e">
        <f>VLOOKUP(C3440,Active!C$21:E$693,3,FALSE)</f>
        <v>#N/A</v>
      </c>
      <c r="F3440" s="21" t="s">
        <v>9287</v>
      </c>
      <c r="G3440" s="19" t="str">
        <f t="shared" si="322"/>
        <v>45888.414</v>
      </c>
      <c r="H3440" s="15">
        <f t="shared" si="323"/>
        <v>2249</v>
      </c>
      <c r="I3440" s="48" t="s">
        <v>3239</v>
      </c>
      <c r="J3440" s="49" t="s">
        <v>3240</v>
      </c>
      <c r="K3440" s="48">
        <v>2249</v>
      </c>
      <c r="L3440" s="48" t="s">
        <v>9288</v>
      </c>
      <c r="M3440" s="49" t="s">
        <v>9369</v>
      </c>
      <c r="N3440" s="49"/>
      <c r="O3440" s="50" t="s">
        <v>3241</v>
      </c>
      <c r="P3440" s="50" t="s">
        <v>3207</v>
      </c>
    </row>
    <row r="3441" spans="1:16" ht="13.5" thickBot="1" x14ac:dyDescent="0.25">
      <c r="A3441" s="15" t="str">
        <f t="shared" si="318"/>
        <v>BAVM 39 </v>
      </c>
      <c r="B3441" s="21" t="str">
        <f t="shared" si="319"/>
        <v>I</v>
      </c>
      <c r="C3441" s="15">
        <f t="shared" si="320"/>
        <v>45888.415999999997</v>
      </c>
      <c r="D3441" s="19" t="str">
        <f t="shared" si="321"/>
        <v>vis</v>
      </c>
      <c r="E3441" s="47" t="e">
        <f>VLOOKUP(C3441,Active!C$21:E$693,3,FALSE)</f>
        <v>#N/A</v>
      </c>
      <c r="F3441" s="21" t="s">
        <v>9287</v>
      </c>
      <c r="G3441" s="19" t="str">
        <f t="shared" si="322"/>
        <v>45888.416</v>
      </c>
      <c r="H3441" s="15">
        <f t="shared" si="323"/>
        <v>2249</v>
      </c>
      <c r="I3441" s="48" t="s">
        <v>3242</v>
      </c>
      <c r="J3441" s="49" t="s">
        <v>3243</v>
      </c>
      <c r="K3441" s="48">
        <v>2249</v>
      </c>
      <c r="L3441" s="48" t="s">
        <v>10639</v>
      </c>
      <c r="M3441" s="49" t="s">
        <v>9369</v>
      </c>
      <c r="N3441" s="49"/>
      <c r="O3441" s="50" t="s">
        <v>3244</v>
      </c>
      <c r="P3441" s="51" t="s">
        <v>6144</v>
      </c>
    </row>
    <row r="3442" spans="1:16" ht="13.5" thickBot="1" x14ac:dyDescent="0.25">
      <c r="A3442" s="15" t="str">
        <f t="shared" si="318"/>
        <v> BBS 74 </v>
      </c>
      <c r="B3442" s="21" t="str">
        <f t="shared" si="319"/>
        <v>I</v>
      </c>
      <c r="C3442" s="15">
        <f t="shared" si="320"/>
        <v>45907.536</v>
      </c>
      <c r="D3442" s="19" t="str">
        <f t="shared" si="321"/>
        <v>vis</v>
      </c>
      <c r="E3442" s="47" t="e">
        <f>VLOOKUP(C3442,Active!C$21:E$693,3,FALSE)</f>
        <v>#N/A</v>
      </c>
      <c r="F3442" s="21" t="s">
        <v>9287</v>
      </c>
      <c r="G3442" s="19" t="str">
        <f t="shared" si="322"/>
        <v>45907.536</v>
      </c>
      <c r="H3442" s="15">
        <f t="shared" si="323"/>
        <v>2265</v>
      </c>
      <c r="I3442" s="48" t="s">
        <v>3245</v>
      </c>
      <c r="J3442" s="49" t="s">
        <v>3246</v>
      </c>
      <c r="K3442" s="48">
        <v>2265</v>
      </c>
      <c r="L3442" s="48" t="s">
        <v>10631</v>
      </c>
      <c r="M3442" s="49" t="s">
        <v>9369</v>
      </c>
      <c r="N3442" s="49"/>
      <c r="O3442" s="50" t="s">
        <v>6168</v>
      </c>
      <c r="P3442" s="50" t="s">
        <v>3247</v>
      </c>
    </row>
    <row r="3443" spans="1:16" ht="13.5" thickBot="1" x14ac:dyDescent="0.25">
      <c r="A3443" s="15" t="str">
        <f t="shared" si="318"/>
        <v> BBS 73 </v>
      </c>
      <c r="B3443" s="21" t="str">
        <f t="shared" si="319"/>
        <v>I</v>
      </c>
      <c r="C3443" s="15">
        <f t="shared" si="320"/>
        <v>45913.514999999999</v>
      </c>
      <c r="D3443" s="19" t="str">
        <f t="shared" si="321"/>
        <v>vis</v>
      </c>
      <c r="E3443" s="47" t="e">
        <f>VLOOKUP(C3443,Active!C$21:E$693,3,FALSE)</f>
        <v>#N/A</v>
      </c>
      <c r="F3443" s="21" t="s">
        <v>9287</v>
      </c>
      <c r="G3443" s="19" t="str">
        <f t="shared" si="322"/>
        <v>45913.515</v>
      </c>
      <c r="H3443" s="15">
        <f t="shared" si="323"/>
        <v>2270</v>
      </c>
      <c r="I3443" s="48" t="s">
        <v>3248</v>
      </c>
      <c r="J3443" s="49" t="s">
        <v>3249</v>
      </c>
      <c r="K3443" s="48">
        <v>2270</v>
      </c>
      <c r="L3443" s="48" t="s">
        <v>7644</v>
      </c>
      <c r="M3443" s="49" t="s">
        <v>9369</v>
      </c>
      <c r="N3443" s="49"/>
      <c r="O3443" s="50" t="s">
        <v>7230</v>
      </c>
      <c r="P3443" s="50" t="s">
        <v>3207</v>
      </c>
    </row>
    <row r="3444" spans="1:16" ht="13.5" thickBot="1" x14ac:dyDescent="0.25">
      <c r="A3444" s="15" t="str">
        <f t="shared" si="318"/>
        <v> BRNO 27 </v>
      </c>
      <c r="B3444" s="21" t="str">
        <f t="shared" si="319"/>
        <v>I</v>
      </c>
      <c r="C3444" s="15">
        <f t="shared" si="320"/>
        <v>45913.516000000003</v>
      </c>
      <c r="D3444" s="19" t="str">
        <f t="shared" si="321"/>
        <v>vis</v>
      </c>
      <c r="E3444" s="47" t="e">
        <f>VLOOKUP(C3444,Active!C$21:E$693,3,FALSE)</f>
        <v>#N/A</v>
      </c>
      <c r="F3444" s="21" t="s">
        <v>9287</v>
      </c>
      <c r="G3444" s="19" t="str">
        <f t="shared" si="322"/>
        <v>45913.516</v>
      </c>
      <c r="H3444" s="15">
        <f t="shared" si="323"/>
        <v>2270</v>
      </c>
      <c r="I3444" s="48" t="s">
        <v>3250</v>
      </c>
      <c r="J3444" s="49" t="s">
        <v>3251</v>
      </c>
      <c r="K3444" s="48">
        <v>2270</v>
      </c>
      <c r="L3444" s="48" t="s">
        <v>10639</v>
      </c>
      <c r="M3444" s="49" t="s">
        <v>9369</v>
      </c>
      <c r="N3444" s="49"/>
      <c r="O3444" s="50" t="s">
        <v>3252</v>
      </c>
      <c r="P3444" s="50" t="s">
        <v>3253</v>
      </c>
    </row>
    <row r="3445" spans="1:16" ht="13.5" thickBot="1" x14ac:dyDescent="0.25">
      <c r="A3445" s="15" t="str">
        <f t="shared" si="318"/>
        <v> BRNO 27 </v>
      </c>
      <c r="B3445" s="21" t="str">
        <f t="shared" si="319"/>
        <v>I</v>
      </c>
      <c r="C3445" s="15">
        <f t="shared" si="320"/>
        <v>45913.52</v>
      </c>
      <c r="D3445" s="19" t="str">
        <f t="shared" si="321"/>
        <v>vis</v>
      </c>
      <c r="E3445" s="47" t="e">
        <f>VLOOKUP(C3445,Active!C$21:E$693,3,FALSE)</f>
        <v>#N/A</v>
      </c>
      <c r="F3445" s="21" t="s">
        <v>9287</v>
      </c>
      <c r="G3445" s="19" t="str">
        <f t="shared" si="322"/>
        <v>45913.520</v>
      </c>
      <c r="H3445" s="15">
        <f t="shared" si="323"/>
        <v>2270</v>
      </c>
      <c r="I3445" s="48" t="s">
        <v>3254</v>
      </c>
      <c r="J3445" s="49" t="s">
        <v>3255</v>
      </c>
      <c r="K3445" s="48">
        <v>2270</v>
      </c>
      <c r="L3445" s="48" t="s">
        <v>10734</v>
      </c>
      <c r="M3445" s="49" t="s">
        <v>9369</v>
      </c>
      <c r="N3445" s="49"/>
      <c r="O3445" s="50" t="s">
        <v>3256</v>
      </c>
      <c r="P3445" s="50" t="s">
        <v>3253</v>
      </c>
    </row>
    <row r="3446" spans="1:16" ht="13.5" thickBot="1" x14ac:dyDescent="0.25">
      <c r="A3446" s="15" t="str">
        <f t="shared" si="318"/>
        <v> BRNO 27 </v>
      </c>
      <c r="B3446" s="21" t="str">
        <f t="shared" si="319"/>
        <v>I</v>
      </c>
      <c r="C3446" s="15">
        <f t="shared" si="320"/>
        <v>45913.52</v>
      </c>
      <c r="D3446" s="19" t="str">
        <f t="shared" si="321"/>
        <v>vis</v>
      </c>
      <c r="E3446" s="47" t="e">
        <f>VLOOKUP(C3446,Active!C$21:E$693,3,FALSE)</f>
        <v>#N/A</v>
      </c>
      <c r="F3446" s="21" t="s">
        <v>9287</v>
      </c>
      <c r="G3446" s="19" t="str">
        <f t="shared" si="322"/>
        <v>45913.520</v>
      </c>
      <c r="H3446" s="15">
        <f t="shared" si="323"/>
        <v>2270</v>
      </c>
      <c r="I3446" s="48" t="s">
        <v>3254</v>
      </c>
      <c r="J3446" s="49" t="s">
        <v>3255</v>
      </c>
      <c r="K3446" s="48">
        <v>2270</v>
      </c>
      <c r="L3446" s="48" t="s">
        <v>10734</v>
      </c>
      <c r="M3446" s="49" t="s">
        <v>9369</v>
      </c>
      <c r="N3446" s="49"/>
      <c r="O3446" s="50" t="s">
        <v>6398</v>
      </c>
      <c r="P3446" s="50" t="s">
        <v>3253</v>
      </c>
    </row>
    <row r="3447" spans="1:16" ht="13.5" thickBot="1" x14ac:dyDescent="0.25">
      <c r="A3447" s="15" t="str">
        <f t="shared" si="318"/>
        <v> BRNO 27 </v>
      </c>
      <c r="B3447" s="21" t="str">
        <f t="shared" si="319"/>
        <v>I</v>
      </c>
      <c r="C3447" s="15">
        <f t="shared" si="320"/>
        <v>45913.521000000001</v>
      </c>
      <c r="D3447" s="19" t="str">
        <f t="shared" si="321"/>
        <v>vis</v>
      </c>
      <c r="E3447" s="47" t="e">
        <f>VLOOKUP(C3447,Active!C$21:E$693,3,FALSE)</f>
        <v>#N/A</v>
      </c>
      <c r="F3447" s="21" t="s">
        <v>9287</v>
      </c>
      <c r="G3447" s="19" t="str">
        <f t="shared" si="322"/>
        <v>45913.521</v>
      </c>
      <c r="H3447" s="15">
        <f t="shared" si="323"/>
        <v>2270</v>
      </c>
      <c r="I3447" s="48" t="s">
        <v>3257</v>
      </c>
      <c r="J3447" s="49" t="s">
        <v>3258</v>
      </c>
      <c r="K3447" s="48">
        <v>2270</v>
      </c>
      <c r="L3447" s="48" t="s">
        <v>10742</v>
      </c>
      <c r="M3447" s="49" t="s">
        <v>9369</v>
      </c>
      <c r="N3447" s="49"/>
      <c r="O3447" s="50" t="s">
        <v>5720</v>
      </c>
      <c r="P3447" s="50" t="s">
        <v>3253</v>
      </c>
    </row>
    <row r="3448" spans="1:16" ht="13.5" thickBot="1" x14ac:dyDescent="0.25">
      <c r="A3448" s="15" t="str">
        <f t="shared" si="318"/>
        <v> BBS 73 </v>
      </c>
      <c r="B3448" s="21" t="str">
        <f t="shared" si="319"/>
        <v>I</v>
      </c>
      <c r="C3448" s="15">
        <f t="shared" si="320"/>
        <v>45919.491999999998</v>
      </c>
      <c r="D3448" s="19" t="str">
        <f t="shared" si="321"/>
        <v>vis</v>
      </c>
      <c r="E3448" s="47" t="e">
        <f>VLOOKUP(C3448,Active!C$21:E$693,3,FALSE)</f>
        <v>#N/A</v>
      </c>
      <c r="F3448" s="21" t="s">
        <v>9287</v>
      </c>
      <c r="G3448" s="19" t="str">
        <f t="shared" si="322"/>
        <v>45919.492</v>
      </c>
      <c r="H3448" s="15">
        <f t="shared" si="323"/>
        <v>2275</v>
      </c>
      <c r="I3448" s="48" t="s">
        <v>3259</v>
      </c>
      <c r="J3448" s="49" t="s">
        <v>3260</v>
      </c>
      <c r="K3448" s="48">
        <v>2275</v>
      </c>
      <c r="L3448" s="48" t="s">
        <v>10639</v>
      </c>
      <c r="M3448" s="49" t="s">
        <v>9369</v>
      </c>
      <c r="N3448" s="49"/>
      <c r="O3448" s="50" t="s">
        <v>7230</v>
      </c>
      <c r="P3448" s="50" t="s">
        <v>3207</v>
      </c>
    </row>
    <row r="3449" spans="1:16" ht="13.5" thickBot="1" x14ac:dyDescent="0.25">
      <c r="A3449" s="15" t="str">
        <f t="shared" si="318"/>
        <v> BBS 74 </v>
      </c>
      <c r="B3449" s="21" t="str">
        <f t="shared" si="319"/>
        <v>I</v>
      </c>
      <c r="C3449" s="15">
        <f t="shared" si="320"/>
        <v>45919.495000000003</v>
      </c>
      <c r="D3449" s="19" t="str">
        <f t="shared" si="321"/>
        <v>vis</v>
      </c>
      <c r="E3449" s="47" t="e">
        <f>VLOOKUP(C3449,Active!C$21:E$693,3,FALSE)</f>
        <v>#N/A</v>
      </c>
      <c r="F3449" s="21" t="s">
        <v>9287</v>
      </c>
      <c r="G3449" s="19" t="str">
        <f t="shared" si="322"/>
        <v>45919.495</v>
      </c>
      <c r="H3449" s="15">
        <f t="shared" si="323"/>
        <v>2275</v>
      </c>
      <c r="I3449" s="48" t="s">
        <v>3261</v>
      </c>
      <c r="J3449" s="49" t="s">
        <v>3262</v>
      </c>
      <c r="K3449" s="48">
        <v>2275</v>
      </c>
      <c r="L3449" s="48" t="s">
        <v>10685</v>
      </c>
      <c r="M3449" s="49" t="s">
        <v>9369</v>
      </c>
      <c r="N3449" s="49"/>
      <c r="O3449" s="50" t="s">
        <v>6168</v>
      </c>
      <c r="P3449" s="50" t="s">
        <v>3247</v>
      </c>
    </row>
    <row r="3450" spans="1:16" ht="13.5" thickBot="1" x14ac:dyDescent="0.25">
      <c r="A3450" s="15" t="str">
        <f t="shared" si="318"/>
        <v>BAVM 39 </v>
      </c>
      <c r="B3450" s="21" t="str">
        <f t="shared" si="319"/>
        <v>I</v>
      </c>
      <c r="C3450" s="15">
        <f t="shared" si="320"/>
        <v>45925.47</v>
      </c>
      <c r="D3450" s="19" t="str">
        <f t="shared" si="321"/>
        <v>vis</v>
      </c>
      <c r="E3450" s="47" t="e">
        <f>VLOOKUP(C3450,Active!C$21:E$693,3,FALSE)</f>
        <v>#N/A</v>
      </c>
      <c r="F3450" s="21" t="s">
        <v>9287</v>
      </c>
      <c r="G3450" s="19" t="str">
        <f t="shared" si="322"/>
        <v>45925.470</v>
      </c>
      <c r="H3450" s="15">
        <f t="shared" si="323"/>
        <v>2280</v>
      </c>
      <c r="I3450" s="48" t="s">
        <v>3263</v>
      </c>
      <c r="J3450" s="49" t="s">
        <v>3264</v>
      </c>
      <c r="K3450" s="48">
        <v>2280</v>
      </c>
      <c r="L3450" s="48" t="s">
        <v>10615</v>
      </c>
      <c r="M3450" s="49" t="s">
        <v>9369</v>
      </c>
      <c r="N3450" s="49"/>
      <c r="O3450" s="50" t="s">
        <v>3265</v>
      </c>
      <c r="P3450" s="51" t="s">
        <v>6144</v>
      </c>
    </row>
    <row r="3451" spans="1:16" ht="13.5" thickBot="1" x14ac:dyDescent="0.25">
      <c r="A3451" s="15" t="str">
        <f t="shared" si="318"/>
        <v> BBS 74 </v>
      </c>
      <c r="B3451" s="21" t="str">
        <f t="shared" si="319"/>
        <v>I</v>
      </c>
      <c r="C3451" s="15">
        <f t="shared" si="320"/>
        <v>45931.438000000002</v>
      </c>
      <c r="D3451" s="19" t="str">
        <f t="shared" si="321"/>
        <v>vis</v>
      </c>
      <c r="E3451" s="47" t="e">
        <f>VLOOKUP(C3451,Active!C$21:E$693,3,FALSE)</f>
        <v>#N/A</v>
      </c>
      <c r="F3451" s="21" t="s">
        <v>9287</v>
      </c>
      <c r="G3451" s="19" t="str">
        <f t="shared" si="322"/>
        <v>45931.438</v>
      </c>
      <c r="H3451" s="15">
        <f t="shared" si="323"/>
        <v>2285</v>
      </c>
      <c r="I3451" s="48" t="s">
        <v>3266</v>
      </c>
      <c r="J3451" s="49" t="s">
        <v>3267</v>
      </c>
      <c r="K3451" s="48">
        <v>2285</v>
      </c>
      <c r="L3451" s="48" t="s">
        <v>10595</v>
      </c>
      <c r="M3451" s="49" t="s">
        <v>9369</v>
      </c>
      <c r="N3451" s="49"/>
      <c r="O3451" s="50" t="s">
        <v>6263</v>
      </c>
      <c r="P3451" s="50" t="s">
        <v>3247</v>
      </c>
    </row>
    <row r="3452" spans="1:16" ht="13.5" thickBot="1" x14ac:dyDescent="0.25">
      <c r="A3452" s="15" t="str">
        <f t="shared" si="318"/>
        <v> BBS 75 </v>
      </c>
      <c r="B3452" s="21" t="str">
        <f t="shared" si="319"/>
        <v>I</v>
      </c>
      <c r="C3452" s="15">
        <f t="shared" si="320"/>
        <v>45931.444000000003</v>
      </c>
      <c r="D3452" s="19" t="str">
        <f t="shared" si="321"/>
        <v>vis</v>
      </c>
      <c r="E3452" s="47" t="e">
        <f>VLOOKUP(C3452,Active!C$21:E$693,3,FALSE)</f>
        <v>#N/A</v>
      </c>
      <c r="F3452" s="21" t="s">
        <v>9287</v>
      </c>
      <c r="G3452" s="19" t="str">
        <f t="shared" si="322"/>
        <v>45931.444</v>
      </c>
      <c r="H3452" s="15">
        <f t="shared" si="323"/>
        <v>2285</v>
      </c>
      <c r="I3452" s="48" t="s">
        <v>3268</v>
      </c>
      <c r="J3452" s="49" t="s">
        <v>3269</v>
      </c>
      <c r="K3452" s="48">
        <v>2285</v>
      </c>
      <c r="L3452" s="48" t="s">
        <v>7644</v>
      </c>
      <c r="M3452" s="49" t="s">
        <v>9369</v>
      </c>
      <c r="N3452" s="49"/>
      <c r="O3452" s="50" t="s">
        <v>1957</v>
      </c>
      <c r="P3452" s="50" t="s">
        <v>6323</v>
      </c>
    </row>
    <row r="3453" spans="1:16" ht="13.5" thickBot="1" x14ac:dyDescent="0.25">
      <c r="A3453" s="15" t="str">
        <f t="shared" si="318"/>
        <v>VSB 47 </v>
      </c>
      <c r="B3453" s="21" t="str">
        <f t="shared" si="319"/>
        <v>I</v>
      </c>
      <c r="C3453" s="15">
        <f t="shared" si="320"/>
        <v>45936.228999999999</v>
      </c>
      <c r="D3453" s="19" t="str">
        <f t="shared" si="321"/>
        <v>vis</v>
      </c>
      <c r="E3453" s="47" t="e">
        <f>VLOOKUP(C3453,Active!C$21:E$693,3,FALSE)</f>
        <v>#N/A</v>
      </c>
      <c r="F3453" s="21" t="s">
        <v>9287</v>
      </c>
      <c r="G3453" s="19" t="str">
        <f t="shared" si="322"/>
        <v>45936.229</v>
      </c>
      <c r="H3453" s="15">
        <f t="shared" si="323"/>
        <v>2289</v>
      </c>
      <c r="I3453" s="48" t="s">
        <v>3270</v>
      </c>
      <c r="J3453" s="49" t="s">
        <v>3271</v>
      </c>
      <c r="K3453" s="48">
        <v>2289</v>
      </c>
      <c r="L3453" s="48" t="s">
        <v>10685</v>
      </c>
      <c r="M3453" s="49" t="s">
        <v>9369</v>
      </c>
      <c r="N3453" s="49"/>
      <c r="O3453" s="50" t="s">
        <v>6418</v>
      </c>
      <c r="P3453" s="51" t="s">
        <v>10893</v>
      </c>
    </row>
    <row r="3454" spans="1:16" ht="13.5" thickBot="1" x14ac:dyDescent="0.25">
      <c r="A3454" s="15" t="str">
        <f t="shared" si="318"/>
        <v> BRNO 27 </v>
      </c>
      <c r="B3454" s="21" t="str">
        <f t="shared" si="319"/>
        <v>I</v>
      </c>
      <c r="C3454" s="15">
        <f t="shared" si="320"/>
        <v>45937.421000000002</v>
      </c>
      <c r="D3454" s="19" t="str">
        <f t="shared" si="321"/>
        <v>vis</v>
      </c>
      <c r="E3454" s="47" t="e">
        <f>VLOOKUP(C3454,Active!C$21:E$693,3,FALSE)</f>
        <v>#N/A</v>
      </c>
      <c r="F3454" s="21" t="s">
        <v>9287</v>
      </c>
      <c r="G3454" s="19" t="str">
        <f t="shared" si="322"/>
        <v>45937.421</v>
      </c>
      <c r="H3454" s="15">
        <f t="shared" si="323"/>
        <v>2290</v>
      </c>
      <c r="I3454" s="48" t="s">
        <v>3272</v>
      </c>
      <c r="J3454" s="49" t="s">
        <v>3273</v>
      </c>
      <c r="K3454" s="48">
        <v>2290</v>
      </c>
      <c r="L3454" s="48" t="s">
        <v>10639</v>
      </c>
      <c r="M3454" s="49" t="s">
        <v>9369</v>
      </c>
      <c r="N3454" s="49"/>
      <c r="O3454" s="50" t="s">
        <v>3274</v>
      </c>
      <c r="P3454" s="50" t="s">
        <v>3253</v>
      </c>
    </row>
    <row r="3455" spans="1:16" ht="13.5" thickBot="1" x14ac:dyDescent="0.25">
      <c r="A3455" s="15" t="str">
        <f t="shared" si="318"/>
        <v> AOEB 1 </v>
      </c>
      <c r="B3455" s="21" t="str">
        <f t="shared" si="319"/>
        <v>I</v>
      </c>
      <c r="C3455" s="15">
        <f t="shared" si="320"/>
        <v>45938.62</v>
      </c>
      <c r="D3455" s="19" t="str">
        <f t="shared" si="321"/>
        <v>vis</v>
      </c>
      <c r="E3455" s="47" t="e">
        <f>VLOOKUP(C3455,Active!C$21:E$693,3,FALSE)</f>
        <v>#N/A</v>
      </c>
      <c r="F3455" s="21" t="s">
        <v>9287</v>
      </c>
      <c r="G3455" s="19" t="str">
        <f t="shared" si="322"/>
        <v>45938.620</v>
      </c>
      <c r="H3455" s="15">
        <f t="shared" si="323"/>
        <v>2291</v>
      </c>
      <c r="I3455" s="48" t="s">
        <v>3275</v>
      </c>
      <c r="J3455" s="49" t="s">
        <v>3276</v>
      </c>
      <c r="K3455" s="48">
        <v>2291</v>
      </c>
      <c r="L3455" s="48" t="s">
        <v>10734</v>
      </c>
      <c r="M3455" s="49" t="s">
        <v>9369</v>
      </c>
      <c r="N3455" s="49"/>
      <c r="O3455" s="50" t="s">
        <v>9808</v>
      </c>
      <c r="P3455" s="50" t="s">
        <v>7439</v>
      </c>
    </row>
    <row r="3456" spans="1:16" ht="13.5" thickBot="1" x14ac:dyDescent="0.25">
      <c r="A3456" s="15" t="str">
        <f t="shared" si="318"/>
        <v> BBS 74 </v>
      </c>
      <c r="B3456" s="21" t="str">
        <f t="shared" si="319"/>
        <v>I</v>
      </c>
      <c r="C3456" s="15">
        <f t="shared" si="320"/>
        <v>45943.4</v>
      </c>
      <c r="D3456" s="19" t="str">
        <f t="shared" si="321"/>
        <v>vis</v>
      </c>
      <c r="E3456" s="47" t="e">
        <f>VLOOKUP(C3456,Active!C$21:E$693,3,FALSE)</f>
        <v>#N/A</v>
      </c>
      <c r="F3456" s="21" t="s">
        <v>9287</v>
      </c>
      <c r="G3456" s="19" t="str">
        <f t="shared" si="322"/>
        <v>45943.400</v>
      </c>
      <c r="H3456" s="15">
        <f t="shared" si="323"/>
        <v>2295</v>
      </c>
      <c r="I3456" s="48" t="s">
        <v>3277</v>
      </c>
      <c r="J3456" s="49" t="s">
        <v>3278</v>
      </c>
      <c r="K3456" s="48">
        <v>2295</v>
      </c>
      <c r="L3456" s="48" t="s">
        <v>10685</v>
      </c>
      <c r="M3456" s="49" t="s">
        <v>9369</v>
      </c>
      <c r="N3456" s="49"/>
      <c r="O3456" s="50" t="s">
        <v>7230</v>
      </c>
      <c r="P3456" s="50" t="s">
        <v>3247</v>
      </c>
    </row>
    <row r="3457" spans="1:16" ht="13.5" thickBot="1" x14ac:dyDescent="0.25">
      <c r="A3457" s="15" t="str">
        <f t="shared" si="318"/>
        <v> ALGL 37 </v>
      </c>
      <c r="B3457" s="21" t="str">
        <f t="shared" si="319"/>
        <v>I</v>
      </c>
      <c r="C3457" s="15">
        <f t="shared" si="320"/>
        <v>45943.402999999998</v>
      </c>
      <c r="D3457" s="19" t="str">
        <f t="shared" si="321"/>
        <v>vis</v>
      </c>
      <c r="E3457" s="47" t="e">
        <f>VLOOKUP(C3457,Active!C$21:E$693,3,FALSE)</f>
        <v>#N/A</v>
      </c>
      <c r="F3457" s="21" t="s">
        <v>9287</v>
      </c>
      <c r="G3457" s="19" t="str">
        <f t="shared" si="322"/>
        <v>45943.403</v>
      </c>
      <c r="H3457" s="15">
        <f t="shared" si="323"/>
        <v>2295</v>
      </c>
      <c r="I3457" s="48" t="s">
        <v>3279</v>
      </c>
      <c r="J3457" s="49" t="s">
        <v>3280</v>
      </c>
      <c r="K3457" s="48">
        <v>2295</v>
      </c>
      <c r="L3457" s="48" t="s">
        <v>10688</v>
      </c>
      <c r="M3457" s="49" t="s">
        <v>9369</v>
      </c>
      <c r="N3457" s="49"/>
      <c r="O3457" s="50" t="s">
        <v>3281</v>
      </c>
      <c r="P3457" s="50" t="s">
        <v>3234</v>
      </c>
    </row>
    <row r="3458" spans="1:16" ht="13.5" thickBot="1" x14ac:dyDescent="0.25">
      <c r="A3458" s="15" t="str">
        <f t="shared" si="318"/>
        <v> BBS 74 </v>
      </c>
      <c r="B3458" s="21" t="str">
        <f t="shared" si="319"/>
        <v>I</v>
      </c>
      <c r="C3458" s="15">
        <f t="shared" si="320"/>
        <v>45943.402999999998</v>
      </c>
      <c r="D3458" s="19" t="str">
        <f t="shared" si="321"/>
        <v>vis</v>
      </c>
      <c r="E3458" s="47" t="e">
        <f>VLOOKUP(C3458,Active!C$21:E$693,3,FALSE)</f>
        <v>#N/A</v>
      </c>
      <c r="F3458" s="21" t="s">
        <v>9287</v>
      </c>
      <c r="G3458" s="19" t="str">
        <f t="shared" si="322"/>
        <v>45943.403</v>
      </c>
      <c r="H3458" s="15">
        <f t="shared" si="323"/>
        <v>2295</v>
      </c>
      <c r="I3458" s="48" t="s">
        <v>3279</v>
      </c>
      <c r="J3458" s="49" t="s">
        <v>3280</v>
      </c>
      <c r="K3458" s="48">
        <v>2295</v>
      </c>
      <c r="L3458" s="48" t="s">
        <v>10688</v>
      </c>
      <c r="M3458" s="49" t="s">
        <v>9369</v>
      </c>
      <c r="N3458" s="49"/>
      <c r="O3458" s="50" t="s">
        <v>6168</v>
      </c>
      <c r="P3458" s="50" t="s">
        <v>3247</v>
      </c>
    </row>
    <row r="3459" spans="1:16" ht="13.5" thickBot="1" x14ac:dyDescent="0.25">
      <c r="A3459" s="15" t="str">
        <f t="shared" si="318"/>
        <v> ALGL 37 </v>
      </c>
      <c r="B3459" s="21" t="str">
        <f t="shared" si="319"/>
        <v>I</v>
      </c>
      <c r="C3459" s="15">
        <f t="shared" si="320"/>
        <v>45943.404000000002</v>
      </c>
      <c r="D3459" s="19" t="str">
        <f t="shared" si="321"/>
        <v>vis</v>
      </c>
      <c r="E3459" s="47" t="e">
        <f>VLOOKUP(C3459,Active!C$21:E$693,3,FALSE)</f>
        <v>#N/A</v>
      </c>
      <c r="F3459" s="21" t="s">
        <v>9287</v>
      </c>
      <c r="G3459" s="19" t="str">
        <f t="shared" si="322"/>
        <v>45943.404</v>
      </c>
      <c r="H3459" s="15">
        <f t="shared" si="323"/>
        <v>2295</v>
      </c>
      <c r="I3459" s="48" t="s">
        <v>3282</v>
      </c>
      <c r="J3459" s="49" t="s">
        <v>3283</v>
      </c>
      <c r="K3459" s="48">
        <v>2295</v>
      </c>
      <c r="L3459" s="48" t="s">
        <v>10775</v>
      </c>
      <c r="M3459" s="49" t="s">
        <v>9369</v>
      </c>
      <c r="N3459" s="49"/>
      <c r="O3459" s="50" t="s">
        <v>3284</v>
      </c>
      <c r="P3459" s="50" t="s">
        <v>3234</v>
      </c>
    </row>
    <row r="3460" spans="1:16" ht="13.5" thickBot="1" x14ac:dyDescent="0.25">
      <c r="A3460" s="15" t="str">
        <f t="shared" si="318"/>
        <v> BBS 74 </v>
      </c>
      <c r="B3460" s="21" t="str">
        <f t="shared" si="319"/>
        <v>I</v>
      </c>
      <c r="C3460" s="15">
        <f t="shared" si="320"/>
        <v>45944.59</v>
      </c>
      <c r="D3460" s="19" t="str">
        <f t="shared" si="321"/>
        <v>vis</v>
      </c>
      <c r="E3460" s="47" t="e">
        <f>VLOOKUP(C3460,Active!C$21:E$693,3,FALSE)</f>
        <v>#N/A</v>
      </c>
      <c r="F3460" s="21" t="s">
        <v>9287</v>
      </c>
      <c r="G3460" s="19" t="str">
        <f t="shared" si="322"/>
        <v>45944.590</v>
      </c>
      <c r="H3460" s="15">
        <f t="shared" si="323"/>
        <v>2296</v>
      </c>
      <c r="I3460" s="48" t="s">
        <v>3285</v>
      </c>
      <c r="J3460" s="49" t="s">
        <v>3286</v>
      </c>
      <c r="K3460" s="48">
        <v>2296</v>
      </c>
      <c r="L3460" s="48" t="s">
        <v>9288</v>
      </c>
      <c r="M3460" s="49" t="s">
        <v>9369</v>
      </c>
      <c r="N3460" s="49"/>
      <c r="O3460" s="50" t="s">
        <v>6168</v>
      </c>
      <c r="P3460" s="50" t="s">
        <v>3247</v>
      </c>
    </row>
    <row r="3461" spans="1:16" ht="13.5" thickBot="1" x14ac:dyDescent="0.25">
      <c r="A3461" s="15" t="str">
        <f t="shared" si="318"/>
        <v> AOEB 1 </v>
      </c>
      <c r="B3461" s="21" t="str">
        <f t="shared" si="319"/>
        <v>I</v>
      </c>
      <c r="C3461" s="15">
        <f t="shared" si="320"/>
        <v>45945.79</v>
      </c>
      <c r="D3461" s="19" t="str">
        <f t="shared" si="321"/>
        <v>vis</v>
      </c>
      <c r="E3461" s="47" t="e">
        <f>VLOOKUP(C3461,Active!C$21:E$693,3,FALSE)</f>
        <v>#N/A</v>
      </c>
      <c r="F3461" s="21" t="s">
        <v>9287</v>
      </c>
      <c r="G3461" s="19" t="str">
        <f t="shared" si="322"/>
        <v>45945.790</v>
      </c>
      <c r="H3461" s="15">
        <f t="shared" si="323"/>
        <v>2297</v>
      </c>
      <c r="I3461" s="48" t="s">
        <v>3287</v>
      </c>
      <c r="J3461" s="49" t="s">
        <v>3288</v>
      </c>
      <c r="K3461" s="48">
        <v>2297</v>
      </c>
      <c r="L3461" s="48" t="s">
        <v>10615</v>
      </c>
      <c r="M3461" s="49" t="s">
        <v>9369</v>
      </c>
      <c r="N3461" s="49"/>
      <c r="O3461" s="50" t="s">
        <v>11466</v>
      </c>
      <c r="P3461" s="50" t="s">
        <v>7439</v>
      </c>
    </row>
    <row r="3462" spans="1:16" ht="13.5" thickBot="1" x14ac:dyDescent="0.25">
      <c r="A3462" s="15" t="str">
        <f t="shared" si="318"/>
        <v> BBS 78 </v>
      </c>
      <c r="B3462" s="21" t="str">
        <f t="shared" si="319"/>
        <v>I</v>
      </c>
      <c r="C3462" s="15">
        <f t="shared" si="320"/>
        <v>45962.523000000001</v>
      </c>
      <c r="D3462" s="19" t="str">
        <f t="shared" si="321"/>
        <v>vis</v>
      </c>
      <c r="E3462" s="47" t="e">
        <f>VLOOKUP(C3462,Active!C$21:E$693,3,FALSE)</f>
        <v>#N/A</v>
      </c>
      <c r="F3462" s="21" t="s">
        <v>9287</v>
      </c>
      <c r="G3462" s="19" t="str">
        <f t="shared" si="322"/>
        <v>45962.523</v>
      </c>
      <c r="H3462" s="15">
        <f t="shared" si="323"/>
        <v>2311</v>
      </c>
      <c r="I3462" s="48" t="s">
        <v>3289</v>
      </c>
      <c r="J3462" s="49" t="s">
        <v>3290</v>
      </c>
      <c r="K3462" s="48">
        <v>2311</v>
      </c>
      <c r="L3462" s="48" t="s">
        <v>10615</v>
      </c>
      <c r="M3462" s="49" t="s">
        <v>9369</v>
      </c>
      <c r="N3462" s="49"/>
      <c r="O3462" s="50" t="s">
        <v>6168</v>
      </c>
      <c r="P3462" s="50" t="s">
        <v>3291</v>
      </c>
    </row>
    <row r="3463" spans="1:16" ht="13.5" thickBot="1" x14ac:dyDescent="0.25">
      <c r="A3463" s="15" t="str">
        <f t="shared" si="318"/>
        <v> BBS 74 </v>
      </c>
      <c r="B3463" s="21" t="str">
        <f t="shared" si="319"/>
        <v>I</v>
      </c>
      <c r="C3463" s="15">
        <f t="shared" si="320"/>
        <v>45986.428999999996</v>
      </c>
      <c r="D3463" s="19" t="str">
        <f t="shared" si="321"/>
        <v>vis</v>
      </c>
      <c r="E3463" s="47" t="e">
        <f>VLOOKUP(C3463,Active!C$21:E$693,3,FALSE)</f>
        <v>#N/A</v>
      </c>
      <c r="F3463" s="21" t="s">
        <v>9287</v>
      </c>
      <c r="G3463" s="19" t="str">
        <f t="shared" si="322"/>
        <v>45986.429</v>
      </c>
      <c r="H3463" s="15">
        <f t="shared" si="323"/>
        <v>2331</v>
      </c>
      <c r="I3463" s="48" t="s">
        <v>3292</v>
      </c>
      <c r="J3463" s="49" t="s">
        <v>3293</v>
      </c>
      <c r="K3463" s="48">
        <v>2331</v>
      </c>
      <c r="L3463" s="48" t="s">
        <v>10685</v>
      </c>
      <c r="M3463" s="49" t="s">
        <v>9369</v>
      </c>
      <c r="N3463" s="49"/>
      <c r="O3463" s="50" t="s">
        <v>3294</v>
      </c>
      <c r="P3463" s="50" t="s">
        <v>3247</v>
      </c>
    </row>
    <row r="3464" spans="1:16" ht="13.5" thickBot="1" x14ac:dyDescent="0.25">
      <c r="A3464" s="15" t="str">
        <f t="shared" si="318"/>
        <v> BBS 74 </v>
      </c>
      <c r="B3464" s="21" t="str">
        <f t="shared" si="319"/>
        <v>I</v>
      </c>
      <c r="C3464" s="15">
        <f t="shared" si="320"/>
        <v>45992.4</v>
      </c>
      <c r="D3464" s="19" t="str">
        <f t="shared" si="321"/>
        <v>vis</v>
      </c>
      <c r="E3464" s="47" t="e">
        <f>VLOOKUP(C3464,Active!C$21:E$693,3,FALSE)</f>
        <v>#N/A</v>
      </c>
      <c r="F3464" s="21" t="s">
        <v>9287</v>
      </c>
      <c r="G3464" s="19" t="str">
        <f t="shared" si="322"/>
        <v>45992.400</v>
      </c>
      <c r="H3464" s="15">
        <f t="shared" si="323"/>
        <v>2336</v>
      </c>
      <c r="I3464" s="48" t="s">
        <v>3295</v>
      </c>
      <c r="J3464" s="49" t="s">
        <v>3296</v>
      </c>
      <c r="K3464" s="48">
        <v>2336</v>
      </c>
      <c r="L3464" s="48" t="s">
        <v>9288</v>
      </c>
      <c r="M3464" s="49" t="s">
        <v>9369</v>
      </c>
      <c r="N3464" s="49"/>
      <c r="O3464" s="50" t="s">
        <v>3294</v>
      </c>
      <c r="P3464" s="50" t="s">
        <v>3247</v>
      </c>
    </row>
    <row r="3465" spans="1:16" ht="13.5" thickBot="1" x14ac:dyDescent="0.25">
      <c r="A3465" s="15" t="str">
        <f t="shared" si="318"/>
        <v> AOEB 1 </v>
      </c>
      <c r="B3465" s="21" t="str">
        <f t="shared" si="319"/>
        <v>I</v>
      </c>
      <c r="C3465" s="15">
        <f t="shared" si="320"/>
        <v>45993.599000000002</v>
      </c>
      <c r="D3465" s="19" t="str">
        <f t="shared" si="321"/>
        <v>vis</v>
      </c>
      <c r="E3465" s="47" t="e">
        <f>VLOOKUP(C3465,Active!C$21:E$693,3,FALSE)</f>
        <v>#N/A</v>
      </c>
      <c r="F3465" s="21" t="s">
        <v>9287</v>
      </c>
      <c r="G3465" s="19" t="str">
        <f t="shared" si="322"/>
        <v>45993.599</v>
      </c>
      <c r="H3465" s="15">
        <f t="shared" si="323"/>
        <v>2337</v>
      </c>
      <c r="I3465" s="48" t="s">
        <v>3297</v>
      </c>
      <c r="J3465" s="49" t="s">
        <v>3298</v>
      </c>
      <c r="K3465" s="48">
        <v>2337</v>
      </c>
      <c r="L3465" s="48" t="s">
        <v>10817</v>
      </c>
      <c r="M3465" s="49" t="s">
        <v>9369</v>
      </c>
      <c r="N3465" s="49"/>
      <c r="O3465" s="50" t="s">
        <v>11401</v>
      </c>
      <c r="P3465" s="50" t="s">
        <v>7439</v>
      </c>
    </row>
    <row r="3466" spans="1:16" ht="13.5" thickBot="1" x14ac:dyDescent="0.25">
      <c r="A3466" s="15" t="str">
        <f t="shared" si="318"/>
        <v> BBS 74 </v>
      </c>
      <c r="B3466" s="21" t="str">
        <f t="shared" si="319"/>
        <v>I</v>
      </c>
      <c r="C3466" s="15">
        <f t="shared" si="320"/>
        <v>45998.38</v>
      </c>
      <c r="D3466" s="19" t="str">
        <f t="shared" si="321"/>
        <v>vis</v>
      </c>
      <c r="E3466" s="47" t="e">
        <f>VLOOKUP(C3466,Active!C$21:E$693,3,FALSE)</f>
        <v>#N/A</v>
      </c>
      <c r="F3466" s="21" t="s">
        <v>9287</v>
      </c>
      <c r="G3466" s="19" t="str">
        <f t="shared" si="322"/>
        <v>45998.380</v>
      </c>
      <c r="H3466" s="15">
        <f t="shared" si="323"/>
        <v>2341</v>
      </c>
      <c r="I3466" s="48" t="s">
        <v>3299</v>
      </c>
      <c r="J3466" s="49" t="s">
        <v>3300</v>
      </c>
      <c r="K3466" s="48">
        <v>2341</v>
      </c>
      <c r="L3466" s="48" t="s">
        <v>10817</v>
      </c>
      <c r="M3466" s="49" t="s">
        <v>9369</v>
      </c>
      <c r="N3466" s="49"/>
      <c r="O3466" s="50" t="s">
        <v>3294</v>
      </c>
      <c r="P3466" s="50" t="s">
        <v>3247</v>
      </c>
    </row>
    <row r="3467" spans="1:16" ht="13.5" thickBot="1" x14ac:dyDescent="0.25">
      <c r="A3467" s="15" t="str">
        <f t="shared" ref="A3467:A3530" si="324">P3467</f>
        <v> AOEB 1 </v>
      </c>
      <c r="B3467" s="21" t="str">
        <f t="shared" ref="B3467:B3530" si="325">IF(H3467=INT(H3467),"I","II")</f>
        <v>I</v>
      </c>
      <c r="C3467" s="15">
        <f t="shared" ref="C3467:C3530" si="326">1*G3467</f>
        <v>46000.775000000001</v>
      </c>
      <c r="D3467" s="19" t="str">
        <f t="shared" ref="D3467:D3530" si="327">VLOOKUP(F3467,I$1:J$5,2,FALSE)</f>
        <v>vis</v>
      </c>
      <c r="E3467" s="47" t="e">
        <f>VLOOKUP(C3467,Active!C$21:E$693,3,FALSE)</f>
        <v>#N/A</v>
      </c>
      <c r="F3467" s="21" t="s">
        <v>9287</v>
      </c>
      <c r="G3467" s="19" t="str">
        <f t="shared" ref="G3467:G3530" si="328">MID(I3467,3,LEN(I3467)-3)</f>
        <v>46000.775</v>
      </c>
      <c r="H3467" s="15">
        <f t="shared" ref="H3467:H3530" si="329">1*K3467</f>
        <v>2343</v>
      </c>
      <c r="I3467" s="48" t="s">
        <v>3301</v>
      </c>
      <c r="J3467" s="49" t="s">
        <v>3302</v>
      </c>
      <c r="K3467" s="48">
        <v>2343</v>
      </c>
      <c r="L3467" s="48" t="s">
        <v>10688</v>
      </c>
      <c r="M3467" s="49" t="s">
        <v>9369</v>
      </c>
      <c r="N3467" s="49"/>
      <c r="O3467" s="50" t="s">
        <v>7161</v>
      </c>
      <c r="P3467" s="50" t="s">
        <v>7439</v>
      </c>
    </row>
    <row r="3468" spans="1:16" ht="13.5" thickBot="1" x14ac:dyDescent="0.25">
      <c r="A3468" s="15" t="str">
        <f t="shared" si="324"/>
        <v> ALGL 38 </v>
      </c>
      <c r="B3468" s="21" t="str">
        <f t="shared" si="325"/>
        <v>I</v>
      </c>
      <c r="C3468" s="15">
        <f t="shared" si="326"/>
        <v>46004.353999999999</v>
      </c>
      <c r="D3468" s="19" t="str">
        <f t="shared" si="327"/>
        <v>vis</v>
      </c>
      <c r="E3468" s="47" t="e">
        <f>VLOOKUP(C3468,Active!C$21:E$693,3,FALSE)</f>
        <v>#N/A</v>
      </c>
      <c r="F3468" s="21" t="s">
        <v>9287</v>
      </c>
      <c r="G3468" s="19" t="str">
        <f t="shared" si="328"/>
        <v>46004.354</v>
      </c>
      <c r="H3468" s="15">
        <f t="shared" si="329"/>
        <v>2346</v>
      </c>
      <c r="I3468" s="48" t="s">
        <v>3303</v>
      </c>
      <c r="J3468" s="49" t="s">
        <v>3304</v>
      </c>
      <c r="K3468" s="48">
        <v>2346</v>
      </c>
      <c r="L3468" s="48" t="s">
        <v>7644</v>
      </c>
      <c r="M3468" s="49" t="s">
        <v>9369</v>
      </c>
      <c r="N3468" s="49"/>
      <c r="O3468" s="50" t="s">
        <v>6211</v>
      </c>
      <c r="P3468" s="50" t="s">
        <v>3305</v>
      </c>
    </row>
    <row r="3469" spans="1:16" ht="13.5" thickBot="1" x14ac:dyDescent="0.25">
      <c r="A3469" s="15" t="str">
        <f t="shared" si="324"/>
        <v> MVS 10.163 </v>
      </c>
      <c r="B3469" s="21" t="str">
        <f t="shared" si="325"/>
        <v>I</v>
      </c>
      <c r="C3469" s="15">
        <f t="shared" si="326"/>
        <v>46004.353999999999</v>
      </c>
      <c r="D3469" s="19" t="str">
        <f t="shared" si="327"/>
        <v>vis</v>
      </c>
      <c r="E3469" s="47" t="e">
        <f>VLOOKUP(C3469,Active!C$21:E$693,3,FALSE)</f>
        <v>#N/A</v>
      </c>
      <c r="F3469" s="21" t="s">
        <v>9287</v>
      </c>
      <c r="G3469" s="19" t="str">
        <f t="shared" si="328"/>
        <v>46004.354</v>
      </c>
      <c r="H3469" s="15">
        <f t="shared" si="329"/>
        <v>2346</v>
      </c>
      <c r="I3469" s="48" t="s">
        <v>3303</v>
      </c>
      <c r="J3469" s="49" t="s">
        <v>3304</v>
      </c>
      <c r="K3469" s="48">
        <v>2346</v>
      </c>
      <c r="L3469" s="48" t="s">
        <v>7644</v>
      </c>
      <c r="M3469" s="49" t="s">
        <v>9369</v>
      </c>
      <c r="N3469" s="49"/>
      <c r="O3469" s="50" t="s">
        <v>6211</v>
      </c>
      <c r="P3469" s="50" t="s">
        <v>3228</v>
      </c>
    </row>
    <row r="3470" spans="1:16" ht="13.5" thickBot="1" x14ac:dyDescent="0.25">
      <c r="A3470" s="15" t="str">
        <f t="shared" si="324"/>
        <v> MVS 10.163 </v>
      </c>
      <c r="B3470" s="21" t="str">
        <f t="shared" si="325"/>
        <v>I</v>
      </c>
      <c r="C3470" s="15">
        <f t="shared" si="326"/>
        <v>46004.358</v>
      </c>
      <c r="D3470" s="19" t="str">
        <f t="shared" si="327"/>
        <v>vis</v>
      </c>
      <c r="E3470" s="47" t="e">
        <f>VLOOKUP(C3470,Active!C$21:E$693,3,FALSE)</f>
        <v>#N/A</v>
      </c>
      <c r="F3470" s="21" t="s">
        <v>9287</v>
      </c>
      <c r="G3470" s="19" t="str">
        <f t="shared" si="328"/>
        <v>46004.358</v>
      </c>
      <c r="H3470" s="15">
        <f t="shared" si="329"/>
        <v>2346</v>
      </c>
      <c r="I3470" s="48" t="s">
        <v>3306</v>
      </c>
      <c r="J3470" s="49" t="s">
        <v>3307</v>
      </c>
      <c r="K3470" s="48">
        <v>2346</v>
      </c>
      <c r="L3470" s="48" t="s">
        <v>10685</v>
      </c>
      <c r="M3470" s="49" t="s">
        <v>9369</v>
      </c>
      <c r="N3470" s="49"/>
      <c r="O3470" s="50" t="s">
        <v>5743</v>
      </c>
      <c r="P3470" s="50" t="s">
        <v>3228</v>
      </c>
    </row>
    <row r="3471" spans="1:16" ht="13.5" thickBot="1" x14ac:dyDescent="0.25">
      <c r="A3471" s="15" t="str">
        <f t="shared" si="324"/>
        <v>BAVM 39 </v>
      </c>
      <c r="B3471" s="21" t="str">
        <f t="shared" si="325"/>
        <v>I</v>
      </c>
      <c r="C3471" s="15">
        <f t="shared" si="326"/>
        <v>46004.358999999997</v>
      </c>
      <c r="D3471" s="19" t="str">
        <f t="shared" si="327"/>
        <v>vis</v>
      </c>
      <c r="E3471" s="47" t="e">
        <f>VLOOKUP(C3471,Active!C$21:E$693,3,FALSE)</f>
        <v>#N/A</v>
      </c>
      <c r="F3471" s="21" t="s">
        <v>9287</v>
      </c>
      <c r="G3471" s="19" t="str">
        <f t="shared" si="328"/>
        <v>46004.359</v>
      </c>
      <c r="H3471" s="15">
        <f t="shared" si="329"/>
        <v>2346</v>
      </c>
      <c r="I3471" s="48" t="s">
        <v>3308</v>
      </c>
      <c r="J3471" s="49" t="s">
        <v>3309</v>
      </c>
      <c r="K3471" s="48">
        <v>2346</v>
      </c>
      <c r="L3471" s="48" t="s">
        <v>10734</v>
      </c>
      <c r="M3471" s="49" t="s">
        <v>9369</v>
      </c>
      <c r="N3471" s="49"/>
      <c r="O3471" s="50" t="s">
        <v>11589</v>
      </c>
      <c r="P3471" s="51" t="s">
        <v>6144</v>
      </c>
    </row>
    <row r="3472" spans="1:16" ht="13.5" thickBot="1" x14ac:dyDescent="0.25">
      <c r="A3472" s="15" t="str">
        <f t="shared" si="324"/>
        <v>BAVM 50 </v>
      </c>
      <c r="B3472" s="21" t="str">
        <f t="shared" si="325"/>
        <v>I</v>
      </c>
      <c r="C3472" s="15">
        <f t="shared" si="326"/>
        <v>46005.548000000003</v>
      </c>
      <c r="D3472" s="19" t="str">
        <f t="shared" si="327"/>
        <v>vis</v>
      </c>
      <c r="E3472" s="47" t="e">
        <f>VLOOKUP(C3472,Active!C$21:E$693,3,FALSE)</f>
        <v>#N/A</v>
      </c>
      <c r="F3472" s="21" t="s">
        <v>9287</v>
      </c>
      <c r="G3472" s="19" t="str">
        <f t="shared" si="328"/>
        <v>46005.548</v>
      </c>
      <c r="H3472" s="15">
        <f t="shared" si="329"/>
        <v>2347</v>
      </c>
      <c r="I3472" s="48" t="s">
        <v>3310</v>
      </c>
      <c r="J3472" s="49" t="s">
        <v>3311</v>
      </c>
      <c r="K3472" s="48">
        <v>2347</v>
      </c>
      <c r="L3472" s="48" t="s">
        <v>9288</v>
      </c>
      <c r="M3472" s="49" t="s">
        <v>9369</v>
      </c>
      <c r="N3472" s="49"/>
      <c r="O3472" s="50" t="s">
        <v>3186</v>
      </c>
      <c r="P3472" s="51" t="s">
        <v>3312</v>
      </c>
    </row>
    <row r="3473" spans="1:16" ht="13.5" thickBot="1" x14ac:dyDescent="0.25">
      <c r="A3473" s="15" t="str">
        <f t="shared" si="324"/>
        <v>BAVM 43 </v>
      </c>
      <c r="B3473" s="21" t="str">
        <f t="shared" si="325"/>
        <v>I</v>
      </c>
      <c r="C3473" s="15">
        <f t="shared" si="326"/>
        <v>46005.553</v>
      </c>
      <c r="D3473" s="19" t="str">
        <f t="shared" si="327"/>
        <v>vis</v>
      </c>
      <c r="E3473" s="47" t="e">
        <f>VLOOKUP(C3473,Active!C$21:E$693,3,FALSE)</f>
        <v>#N/A</v>
      </c>
      <c r="F3473" s="21" t="s">
        <v>9287</v>
      </c>
      <c r="G3473" s="19" t="str">
        <f t="shared" si="328"/>
        <v>46005.553</v>
      </c>
      <c r="H3473" s="15">
        <f t="shared" si="329"/>
        <v>2347</v>
      </c>
      <c r="I3473" s="48" t="s">
        <v>3313</v>
      </c>
      <c r="J3473" s="49" t="s">
        <v>3314</v>
      </c>
      <c r="K3473" s="48">
        <v>2347</v>
      </c>
      <c r="L3473" s="48" t="s">
        <v>10685</v>
      </c>
      <c r="M3473" s="49" t="s">
        <v>9369</v>
      </c>
      <c r="N3473" s="49"/>
      <c r="O3473" s="50" t="s">
        <v>6425</v>
      </c>
      <c r="P3473" s="51" t="s">
        <v>3231</v>
      </c>
    </row>
    <row r="3474" spans="1:16" ht="13.5" thickBot="1" x14ac:dyDescent="0.25">
      <c r="A3474" s="15" t="str">
        <f t="shared" si="324"/>
        <v> ALGL 38 </v>
      </c>
      <c r="B3474" s="21" t="str">
        <f t="shared" si="325"/>
        <v>I</v>
      </c>
      <c r="C3474" s="15">
        <f t="shared" si="326"/>
        <v>46016.311999999998</v>
      </c>
      <c r="D3474" s="19" t="str">
        <f t="shared" si="327"/>
        <v>vis</v>
      </c>
      <c r="E3474" s="47" t="e">
        <f>VLOOKUP(C3474,Active!C$21:E$693,3,FALSE)</f>
        <v>#N/A</v>
      </c>
      <c r="F3474" s="21" t="s">
        <v>9287</v>
      </c>
      <c r="G3474" s="19" t="str">
        <f t="shared" si="328"/>
        <v>46016.312</v>
      </c>
      <c r="H3474" s="15">
        <f t="shared" si="329"/>
        <v>2356</v>
      </c>
      <c r="I3474" s="48" t="s">
        <v>3315</v>
      </c>
      <c r="J3474" s="49" t="s">
        <v>3316</v>
      </c>
      <c r="K3474" s="48">
        <v>2356</v>
      </c>
      <c r="L3474" s="48" t="s">
        <v>10742</v>
      </c>
      <c r="M3474" s="49" t="s">
        <v>9369</v>
      </c>
      <c r="N3474" s="49"/>
      <c r="O3474" s="50" t="s">
        <v>3281</v>
      </c>
      <c r="P3474" s="50" t="s">
        <v>3305</v>
      </c>
    </row>
    <row r="3475" spans="1:16" ht="13.5" thickBot="1" x14ac:dyDescent="0.25">
      <c r="A3475" s="15" t="str">
        <f t="shared" si="324"/>
        <v> ALGL 38 </v>
      </c>
      <c r="B3475" s="21" t="str">
        <f t="shared" si="325"/>
        <v>I</v>
      </c>
      <c r="C3475" s="15">
        <f t="shared" si="326"/>
        <v>46016.311999999998</v>
      </c>
      <c r="D3475" s="19" t="str">
        <f t="shared" si="327"/>
        <v>vis</v>
      </c>
      <c r="E3475" s="47" t="e">
        <f>VLOOKUP(C3475,Active!C$21:E$693,3,FALSE)</f>
        <v>#N/A</v>
      </c>
      <c r="F3475" s="21" t="s">
        <v>9287</v>
      </c>
      <c r="G3475" s="19" t="str">
        <f t="shared" si="328"/>
        <v>46016.312</v>
      </c>
      <c r="H3475" s="15">
        <f t="shared" si="329"/>
        <v>2356</v>
      </c>
      <c r="I3475" s="48" t="s">
        <v>3315</v>
      </c>
      <c r="J3475" s="49" t="s">
        <v>3316</v>
      </c>
      <c r="K3475" s="48">
        <v>2356</v>
      </c>
      <c r="L3475" s="48" t="s">
        <v>10742</v>
      </c>
      <c r="M3475" s="49" t="s">
        <v>9369</v>
      </c>
      <c r="N3475" s="49"/>
      <c r="O3475" s="50" t="s">
        <v>1989</v>
      </c>
      <c r="P3475" s="50" t="s">
        <v>3305</v>
      </c>
    </row>
    <row r="3476" spans="1:16" ht="13.5" thickBot="1" x14ac:dyDescent="0.25">
      <c r="A3476" s="15" t="str">
        <f t="shared" si="324"/>
        <v>BAVM 43 </v>
      </c>
      <c r="B3476" s="21" t="str">
        <f t="shared" si="325"/>
        <v>I</v>
      </c>
      <c r="C3476" s="15">
        <f t="shared" si="326"/>
        <v>46016.317000000003</v>
      </c>
      <c r="D3476" s="19" t="str">
        <f t="shared" si="327"/>
        <v>vis</v>
      </c>
      <c r="E3476" s="47" t="e">
        <f>VLOOKUP(C3476,Active!C$21:E$693,3,FALSE)</f>
        <v>#N/A</v>
      </c>
      <c r="F3476" s="21" t="s">
        <v>9287</v>
      </c>
      <c r="G3476" s="19" t="str">
        <f t="shared" si="328"/>
        <v>46016.317</v>
      </c>
      <c r="H3476" s="15">
        <f t="shared" si="329"/>
        <v>2356</v>
      </c>
      <c r="I3476" s="48" t="s">
        <v>3317</v>
      </c>
      <c r="J3476" s="49" t="s">
        <v>3318</v>
      </c>
      <c r="K3476" s="48">
        <v>2356</v>
      </c>
      <c r="L3476" s="48" t="s">
        <v>10760</v>
      </c>
      <c r="M3476" s="49" t="s">
        <v>9369</v>
      </c>
      <c r="N3476" s="49"/>
      <c r="O3476" s="50" t="s">
        <v>3199</v>
      </c>
      <c r="P3476" s="51" t="s">
        <v>3231</v>
      </c>
    </row>
    <row r="3477" spans="1:16" ht="13.5" thickBot="1" x14ac:dyDescent="0.25">
      <c r="A3477" s="15" t="str">
        <f t="shared" si="324"/>
        <v>BAVM 46 </v>
      </c>
      <c r="B3477" s="21" t="str">
        <f t="shared" si="325"/>
        <v>I</v>
      </c>
      <c r="C3477" s="15">
        <f t="shared" si="326"/>
        <v>46023.485999999997</v>
      </c>
      <c r="D3477" s="19" t="str">
        <f t="shared" si="327"/>
        <v>vis</v>
      </c>
      <c r="E3477" s="47" t="e">
        <f>VLOOKUP(C3477,Active!C$21:E$693,3,FALSE)</f>
        <v>#N/A</v>
      </c>
      <c r="F3477" s="21" t="s">
        <v>9287</v>
      </c>
      <c r="G3477" s="19" t="str">
        <f t="shared" si="328"/>
        <v>46023.486</v>
      </c>
      <c r="H3477" s="15">
        <f t="shared" si="329"/>
        <v>2362</v>
      </c>
      <c r="I3477" s="48" t="s">
        <v>3319</v>
      </c>
      <c r="J3477" s="49" t="s">
        <v>3320</v>
      </c>
      <c r="K3477" s="48">
        <v>2362</v>
      </c>
      <c r="L3477" s="48" t="s">
        <v>10775</v>
      </c>
      <c r="M3477" s="49" t="s">
        <v>9369</v>
      </c>
      <c r="N3477" s="49"/>
      <c r="O3477" s="50" t="s">
        <v>3321</v>
      </c>
      <c r="P3477" s="51" t="s">
        <v>3322</v>
      </c>
    </row>
    <row r="3478" spans="1:16" ht="13.5" thickBot="1" x14ac:dyDescent="0.25">
      <c r="A3478" s="15" t="str">
        <f t="shared" si="324"/>
        <v> AOEB 1 </v>
      </c>
      <c r="B3478" s="21" t="str">
        <f t="shared" si="325"/>
        <v>I</v>
      </c>
      <c r="C3478" s="15">
        <f t="shared" si="326"/>
        <v>46024.675999999999</v>
      </c>
      <c r="D3478" s="19" t="str">
        <f t="shared" si="327"/>
        <v>vis</v>
      </c>
      <c r="E3478" s="47" t="e">
        <f>VLOOKUP(C3478,Active!C$21:E$693,3,FALSE)</f>
        <v>#N/A</v>
      </c>
      <c r="F3478" s="21" t="s">
        <v>9287</v>
      </c>
      <c r="G3478" s="19" t="str">
        <f t="shared" si="328"/>
        <v>46024.676</v>
      </c>
      <c r="H3478" s="15">
        <f t="shared" si="329"/>
        <v>2363</v>
      </c>
      <c r="I3478" s="48" t="s">
        <v>3323</v>
      </c>
      <c r="J3478" s="49" t="s">
        <v>3324</v>
      </c>
      <c r="K3478" s="48">
        <v>2363</v>
      </c>
      <c r="L3478" s="48" t="s">
        <v>10615</v>
      </c>
      <c r="M3478" s="49" t="s">
        <v>9369</v>
      </c>
      <c r="N3478" s="49"/>
      <c r="O3478" s="50" t="s">
        <v>11401</v>
      </c>
      <c r="P3478" s="50" t="s">
        <v>7439</v>
      </c>
    </row>
    <row r="3479" spans="1:16" ht="13.5" thickBot="1" x14ac:dyDescent="0.25">
      <c r="A3479" s="15" t="str">
        <f t="shared" si="324"/>
        <v> AOEB 1 </v>
      </c>
      <c r="B3479" s="21" t="str">
        <f t="shared" si="325"/>
        <v>I</v>
      </c>
      <c r="C3479" s="15">
        <f t="shared" si="326"/>
        <v>46024.678</v>
      </c>
      <c r="D3479" s="19" t="str">
        <f t="shared" si="327"/>
        <v>vis</v>
      </c>
      <c r="E3479" s="47" t="e">
        <f>VLOOKUP(C3479,Active!C$21:E$693,3,FALSE)</f>
        <v>#N/A</v>
      </c>
      <c r="F3479" s="21" t="s">
        <v>9287</v>
      </c>
      <c r="G3479" s="19" t="str">
        <f t="shared" si="328"/>
        <v>46024.678</v>
      </c>
      <c r="H3479" s="15">
        <f t="shared" si="329"/>
        <v>2363</v>
      </c>
      <c r="I3479" s="48" t="s">
        <v>3325</v>
      </c>
      <c r="J3479" s="49" t="s">
        <v>3326</v>
      </c>
      <c r="K3479" s="48">
        <v>2363</v>
      </c>
      <c r="L3479" s="48" t="s">
        <v>10734</v>
      </c>
      <c r="M3479" s="49" t="s">
        <v>9369</v>
      </c>
      <c r="N3479" s="49"/>
      <c r="O3479" s="50" t="s">
        <v>11466</v>
      </c>
      <c r="P3479" s="50" t="s">
        <v>7439</v>
      </c>
    </row>
    <row r="3480" spans="1:16" ht="13.5" thickBot="1" x14ac:dyDescent="0.25">
      <c r="A3480" s="15" t="str">
        <f t="shared" si="324"/>
        <v>VSB 47 </v>
      </c>
      <c r="B3480" s="21" t="str">
        <f t="shared" si="325"/>
        <v>I</v>
      </c>
      <c r="C3480" s="15">
        <f t="shared" si="326"/>
        <v>46027.067000000003</v>
      </c>
      <c r="D3480" s="19" t="str">
        <f t="shared" si="327"/>
        <v>vis</v>
      </c>
      <c r="E3480" s="47" t="e">
        <f>VLOOKUP(C3480,Active!C$21:E$693,3,FALSE)</f>
        <v>#N/A</v>
      </c>
      <c r="F3480" s="21" t="s">
        <v>9287</v>
      </c>
      <c r="G3480" s="19" t="str">
        <f t="shared" si="328"/>
        <v>46027.067</v>
      </c>
      <c r="H3480" s="15">
        <f t="shared" si="329"/>
        <v>2365</v>
      </c>
      <c r="I3480" s="48" t="s">
        <v>3327</v>
      </c>
      <c r="J3480" s="49" t="s">
        <v>3328</v>
      </c>
      <c r="K3480" s="48">
        <v>2365</v>
      </c>
      <c r="L3480" s="48" t="s">
        <v>10685</v>
      </c>
      <c r="M3480" s="49" t="s">
        <v>9369</v>
      </c>
      <c r="N3480" s="49"/>
      <c r="O3480" s="50" t="s">
        <v>6418</v>
      </c>
      <c r="P3480" s="51" t="s">
        <v>10893</v>
      </c>
    </row>
    <row r="3481" spans="1:16" ht="13.5" thickBot="1" x14ac:dyDescent="0.25">
      <c r="A3481" s="15" t="str">
        <f t="shared" si="324"/>
        <v>IBVS 2784 </v>
      </c>
      <c r="B3481" s="21" t="str">
        <f t="shared" si="325"/>
        <v>I</v>
      </c>
      <c r="C3481" s="15">
        <f t="shared" si="326"/>
        <v>46028.2601</v>
      </c>
      <c r="D3481" s="19" t="str">
        <f t="shared" si="327"/>
        <v>vis</v>
      </c>
      <c r="E3481" s="47" t="e">
        <f>VLOOKUP(C3481,Active!C$21:E$693,3,FALSE)</f>
        <v>#N/A</v>
      </c>
      <c r="F3481" s="21" t="s">
        <v>9287</v>
      </c>
      <c r="G3481" s="19" t="str">
        <f t="shared" si="328"/>
        <v>46028.2601</v>
      </c>
      <c r="H3481" s="15">
        <f t="shared" si="329"/>
        <v>2366</v>
      </c>
      <c r="I3481" s="48" t="s">
        <v>3329</v>
      </c>
      <c r="J3481" s="49" t="s">
        <v>3330</v>
      </c>
      <c r="K3481" s="48">
        <v>2366</v>
      </c>
      <c r="L3481" s="48" t="s">
        <v>2521</v>
      </c>
      <c r="M3481" s="49" t="s">
        <v>10601</v>
      </c>
      <c r="N3481" s="49" t="s">
        <v>10602</v>
      </c>
      <c r="O3481" s="50" t="s">
        <v>3331</v>
      </c>
      <c r="P3481" s="51" t="s">
        <v>3332</v>
      </c>
    </row>
    <row r="3482" spans="1:16" ht="13.5" thickBot="1" x14ac:dyDescent="0.25">
      <c r="A3482" s="15" t="str">
        <f t="shared" si="324"/>
        <v> BBS 74 </v>
      </c>
      <c r="B3482" s="21" t="str">
        <f t="shared" si="325"/>
        <v>I</v>
      </c>
      <c r="C3482" s="15">
        <f t="shared" si="326"/>
        <v>46028.260999999999</v>
      </c>
      <c r="D3482" s="19" t="str">
        <f t="shared" si="327"/>
        <v>vis</v>
      </c>
      <c r="E3482" s="47" t="e">
        <f>VLOOKUP(C3482,Active!C$21:E$693,3,FALSE)</f>
        <v>#N/A</v>
      </c>
      <c r="F3482" s="21" t="s">
        <v>9287</v>
      </c>
      <c r="G3482" s="19" t="str">
        <f t="shared" si="328"/>
        <v>46028.261</v>
      </c>
      <c r="H3482" s="15">
        <f t="shared" si="329"/>
        <v>2366</v>
      </c>
      <c r="I3482" s="48" t="s">
        <v>3333</v>
      </c>
      <c r="J3482" s="49" t="s">
        <v>3334</v>
      </c>
      <c r="K3482" s="48">
        <v>2366</v>
      </c>
      <c r="L3482" s="48" t="s">
        <v>10817</v>
      </c>
      <c r="M3482" s="49" t="s">
        <v>9369</v>
      </c>
      <c r="N3482" s="49"/>
      <c r="O3482" s="50" t="s">
        <v>2503</v>
      </c>
      <c r="P3482" s="50" t="s">
        <v>3247</v>
      </c>
    </row>
    <row r="3483" spans="1:16" ht="13.5" thickBot="1" x14ac:dyDescent="0.25">
      <c r="A3483" s="15" t="str">
        <f t="shared" si="324"/>
        <v> ALGL 38 </v>
      </c>
      <c r="B3483" s="21" t="str">
        <f t="shared" si="325"/>
        <v>I</v>
      </c>
      <c r="C3483" s="15">
        <f t="shared" si="326"/>
        <v>46028.266000000003</v>
      </c>
      <c r="D3483" s="19" t="str">
        <f t="shared" si="327"/>
        <v>vis</v>
      </c>
      <c r="E3483" s="47" t="e">
        <f>VLOOKUP(C3483,Active!C$21:E$693,3,FALSE)</f>
        <v>#N/A</v>
      </c>
      <c r="F3483" s="21" t="s">
        <v>9287</v>
      </c>
      <c r="G3483" s="19" t="str">
        <f t="shared" si="328"/>
        <v>46028.266</v>
      </c>
      <c r="H3483" s="15">
        <f t="shared" si="329"/>
        <v>2366</v>
      </c>
      <c r="I3483" s="48" t="s">
        <v>3335</v>
      </c>
      <c r="J3483" s="49" t="s">
        <v>3336</v>
      </c>
      <c r="K3483" s="48">
        <v>2366</v>
      </c>
      <c r="L3483" s="48" t="s">
        <v>10688</v>
      </c>
      <c r="M3483" s="49" t="s">
        <v>9369</v>
      </c>
      <c r="N3483" s="49"/>
      <c r="O3483" s="50" t="s">
        <v>3281</v>
      </c>
      <c r="P3483" s="50" t="s">
        <v>3305</v>
      </c>
    </row>
    <row r="3484" spans="1:16" ht="13.5" thickBot="1" x14ac:dyDescent="0.25">
      <c r="A3484" s="15" t="str">
        <f t="shared" si="324"/>
        <v> ALGL 38 </v>
      </c>
      <c r="B3484" s="21" t="str">
        <f t="shared" si="325"/>
        <v>I</v>
      </c>
      <c r="C3484" s="15">
        <f t="shared" si="326"/>
        <v>46028.266000000003</v>
      </c>
      <c r="D3484" s="19" t="str">
        <f t="shared" si="327"/>
        <v>vis</v>
      </c>
      <c r="E3484" s="47" t="e">
        <f>VLOOKUP(C3484,Active!C$21:E$693,3,FALSE)</f>
        <v>#N/A</v>
      </c>
      <c r="F3484" s="21" t="s">
        <v>9287</v>
      </c>
      <c r="G3484" s="19" t="str">
        <f t="shared" si="328"/>
        <v>46028.266</v>
      </c>
      <c r="H3484" s="15">
        <f t="shared" si="329"/>
        <v>2366</v>
      </c>
      <c r="I3484" s="48" t="s">
        <v>3335</v>
      </c>
      <c r="J3484" s="49" t="s">
        <v>3336</v>
      </c>
      <c r="K3484" s="48">
        <v>2366</v>
      </c>
      <c r="L3484" s="48" t="s">
        <v>10688</v>
      </c>
      <c r="M3484" s="49" t="s">
        <v>9369</v>
      </c>
      <c r="N3484" s="49"/>
      <c r="O3484" s="50" t="s">
        <v>1989</v>
      </c>
      <c r="P3484" s="50" t="s">
        <v>3305</v>
      </c>
    </row>
    <row r="3485" spans="1:16" ht="13.5" thickBot="1" x14ac:dyDescent="0.25">
      <c r="A3485" s="15" t="str">
        <f t="shared" si="324"/>
        <v> BBS 74 </v>
      </c>
      <c r="B3485" s="21" t="str">
        <f t="shared" si="325"/>
        <v>I</v>
      </c>
      <c r="C3485" s="15">
        <f t="shared" si="326"/>
        <v>46029.457999999999</v>
      </c>
      <c r="D3485" s="19" t="str">
        <f t="shared" si="327"/>
        <v>vis</v>
      </c>
      <c r="E3485" s="47" t="e">
        <f>VLOOKUP(C3485,Active!C$21:E$693,3,FALSE)</f>
        <v>#N/A</v>
      </c>
      <c r="F3485" s="21" t="s">
        <v>9287</v>
      </c>
      <c r="G3485" s="19" t="str">
        <f t="shared" si="328"/>
        <v>46029.458</v>
      </c>
      <c r="H3485" s="15">
        <f t="shared" si="329"/>
        <v>2367</v>
      </c>
      <c r="I3485" s="48" t="s">
        <v>3337</v>
      </c>
      <c r="J3485" s="49" t="s">
        <v>3338</v>
      </c>
      <c r="K3485" s="48">
        <v>2367</v>
      </c>
      <c r="L3485" s="48" t="s">
        <v>10685</v>
      </c>
      <c r="M3485" s="49" t="s">
        <v>9369</v>
      </c>
      <c r="N3485" s="49"/>
      <c r="O3485" s="50" t="s">
        <v>2503</v>
      </c>
      <c r="P3485" s="50" t="s">
        <v>3247</v>
      </c>
    </row>
    <row r="3486" spans="1:16" ht="13.5" thickBot="1" x14ac:dyDescent="0.25">
      <c r="A3486" s="15" t="str">
        <f t="shared" si="324"/>
        <v>VSB 47 </v>
      </c>
      <c r="B3486" s="21" t="str">
        <f t="shared" si="325"/>
        <v>I</v>
      </c>
      <c r="C3486" s="15">
        <f t="shared" si="326"/>
        <v>46033.042999999998</v>
      </c>
      <c r="D3486" s="19" t="str">
        <f t="shared" si="327"/>
        <v>vis</v>
      </c>
      <c r="E3486" s="47" t="e">
        <f>VLOOKUP(C3486,Active!C$21:E$693,3,FALSE)</f>
        <v>#N/A</v>
      </c>
      <c r="F3486" s="21" t="s">
        <v>9287</v>
      </c>
      <c r="G3486" s="19" t="str">
        <f t="shared" si="328"/>
        <v>46033.043</v>
      </c>
      <c r="H3486" s="15">
        <f t="shared" si="329"/>
        <v>2370</v>
      </c>
      <c r="I3486" s="48" t="s">
        <v>3339</v>
      </c>
      <c r="J3486" s="49" t="s">
        <v>3340</v>
      </c>
      <c r="K3486" s="48">
        <v>2370</v>
      </c>
      <c r="L3486" s="48" t="s">
        <v>10615</v>
      </c>
      <c r="M3486" s="49" t="s">
        <v>9369</v>
      </c>
      <c r="N3486" s="49"/>
      <c r="O3486" s="50" t="s">
        <v>6418</v>
      </c>
      <c r="P3486" s="51" t="s">
        <v>10893</v>
      </c>
    </row>
    <row r="3487" spans="1:16" ht="13.5" thickBot="1" x14ac:dyDescent="0.25">
      <c r="A3487" s="15" t="str">
        <f t="shared" si="324"/>
        <v> ALGL 38 </v>
      </c>
      <c r="B3487" s="21" t="str">
        <f t="shared" si="325"/>
        <v>I</v>
      </c>
      <c r="C3487" s="15">
        <f t="shared" si="326"/>
        <v>46034.237000000001</v>
      </c>
      <c r="D3487" s="19" t="str">
        <f t="shared" si="327"/>
        <v>vis</v>
      </c>
      <c r="E3487" s="47" t="e">
        <f>VLOOKUP(C3487,Active!C$21:E$693,3,FALSE)</f>
        <v>#N/A</v>
      </c>
      <c r="F3487" s="21" t="s">
        <v>9287</v>
      </c>
      <c r="G3487" s="19" t="str">
        <f t="shared" si="328"/>
        <v>46034.237</v>
      </c>
      <c r="H3487" s="15">
        <f t="shared" si="329"/>
        <v>2371</v>
      </c>
      <c r="I3487" s="48" t="s">
        <v>3341</v>
      </c>
      <c r="J3487" s="49" t="s">
        <v>3342</v>
      </c>
      <c r="K3487" s="48">
        <v>2371</v>
      </c>
      <c r="L3487" s="48" t="s">
        <v>10817</v>
      </c>
      <c r="M3487" s="49" t="s">
        <v>9369</v>
      </c>
      <c r="N3487" s="49"/>
      <c r="O3487" s="50" t="s">
        <v>1989</v>
      </c>
      <c r="P3487" s="50" t="s">
        <v>3305</v>
      </c>
    </row>
    <row r="3488" spans="1:16" ht="13.5" thickBot="1" x14ac:dyDescent="0.25">
      <c r="A3488" s="15" t="str">
        <f t="shared" si="324"/>
        <v> BBS 74 </v>
      </c>
      <c r="B3488" s="21" t="str">
        <f t="shared" si="325"/>
        <v>I</v>
      </c>
      <c r="C3488" s="15">
        <f t="shared" si="326"/>
        <v>46034.239999999998</v>
      </c>
      <c r="D3488" s="19" t="str">
        <f t="shared" si="327"/>
        <v>vis</v>
      </c>
      <c r="E3488" s="47" t="e">
        <f>VLOOKUP(C3488,Active!C$21:E$693,3,FALSE)</f>
        <v>#N/A</v>
      </c>
      <c r="F3488" s="21" t="s">
        <v>9287</v>
      </c>
      <c r="G3488" s="19" t="str">
        <f t="shared" si="328"/>
        <v>46034.240</v>
      </c>
      <c r="H3488" s="15">
        <f t="shared" si="329"/>
        <v>2371</v>
      </c>
      <c r="I3488" s="48" t="s">
        <v>3343</v>
      </c>
      <c r="J3488" s="49" t="s">
        <v>3344</v>
      </c>
      <c r="K3488" s="48">
        <v>2371</v>
      </c>
      <c r="L3488" s="48" t="s">
        <v>10734</v>
      </c>
      <c r="M3488" s="49" t="s">
        <v>9369</v>
      </c>
      <c r="N3488" s="49"/>
      <c r="O3488" s="50" t="s">
        <v>3294</v>
      </c>
      <c r="P3488" s="50" t="s">
        <v>3247</v>
      </c>
    </row>
    <row r="3489" spans="1:16" ht="13.5" thickBot="1" x14ac:dyDescent="0.25">
      <c r="A3489" s="15" t="str">
        <f t="shared" si="324"/>
        <v> BRNO 27 </v>
      </c>
      <c r="B3489" s="21" t="str">
        <f t="shared" si="325"/>
        <v>I</v>
      </c>
      <c r="C3489" s="15">
        <f t="shared" si="326"/>
        <v>46035.427000000003</v>
      </c>
      <c r="D3489" s="19" t="str">
        <f t="shared" si="327"/>
        <v>vis</v>
      </c>
      <c r="E3489" s="47" t="e">
        <f>VLOOKUP(C3489,Active!C$21:E$693,3,FALSE)</f>
        <v>#N/A</v>
      </c>
      <c r="F3489" s="21" t="s">
        <v>9287</v>
      </c>
      <c r="G3489" s="19" t="str">
        <f t="shared" si="328"/>
        <v>46035.427</v>
      </c>
      <c r="H3489" s="15">
        <f t="shared" si="329"/>
        <v>2372</v>
      </c>
      <c r="I3489" s="48" t="s">
        <v>3345</v>
      </c>
      <c r="J3489" s="49" t="s">
        <v>3346</v>
      </c>
      <c r="K3489" s="48">
        <v>2372</v>
      </c>
      <c r="L3489" s="48" t="s">
        <v>10631</v>
      </c>
      <c r="M3489" s="49" t="s">
        <v>9369</v>
      </c>
      <c r="N3489" s="49"/>
      <c r="O3489" s="50" t="s">
        <v>3347</v>
      </c>
      <c r="P3489" s="50" t="s">
        <v>3253</v>
      </c>
    </row>
    <row r="3490" spans="1:16" ht="13.5" thickBot="1" x14ac:dyDescent="0.25">
      <c r="A3490" s="15" t="str">
        <f t="shared" si="324"/>
        <v> BRNO 27 </v>
      </c>
      <c r="B3490" s="21" t="str">
        <f t="shared" si="325"/>
        <v>I</v>
      </c>
      <c r="C3490" s="15">
        <f t="shared" si="326"/>
        <v>46035.430999999997</v>
      </c>
      <c r="D3490" s="19" t="str">
        <f t="shared" si="327"/>
        <v>vis</v>
      </c>
      <c r="E3490" s="47" t="e">
        <f>VLOOKUP(C3490,Active!C$21:E$693,3,FALSE)</f>
        <v>#N/A</v>
      </c>
      <c r="F3490" s="21" t="s">
        <v>9287</v>
      </c>
      <c r="G3490" s="19" t="str">
        <f t="shared" si="328"/>
        <v>46035.431</v>
      </c>
      <c r="H3490" s="15">
        <f t="shared" si="329"/>
        <v>2372</v>
      </c>
      <c r="I3490" s="48" t="s">
        <v>3348</v>
      </c>
      <c r="J3490" s="49" t="s">
        <v>3349</v>
      </c>
      <c r="K3490" s="48">
        <v>2372</v>
      </c>
      <c r="L3490" s="48" t="s">
        <v>10639</v>
      </c>
      <c r="M3490" s="49" t="s">
        <v>9369</v>
      </c>
      <c r="N3490" s="49"/>
      <c r="O3490" s="50" t="s">
        <v>3350</v>
      </c>
      <c r="P3490" s="50" t="s">
        <v>3253</v>
      </c>
    </row>
    <row r="3491" spans="1:16" ht="13.5" thickBot="1" x14ac:dyDescent="0.25">
      <c r="A3491" s="15" t="str">
        <f t="shared" si="324"/>
        <v> BRNO 27 </v>
      </c>
      <c r="B3491" s="21" t="str">
        <f t="shared" si="325"/>
        <v>I</v>
      </c>
      <c r="C3491" s="15">
        <f t="shared" si="326"/>
        <v>46035.438000000002</v>
      </c>
      <c r="D3491" s="19" t="str">
        <f t="shared" si="327"/>
        <v>vis</v>
      </c>
      <c r="E3491" s="47" t="e">
        <f>VLOOKUP(C3491,Active!C$21:E$693,3,FALSE)</f>
        <v>#N/A</v>
      </c>
      <c r="F3491" s="21" t="s">
        <v>9287</v>
      </c>
      <c r="G3491" s="19" t="str">
        <f t="shared" si="328"/>
        <v>46035.438</v>
      </c>
      <c r="H3491" s="15">
        <f t="shared" si="329"/>
        <v>2372</v>
      </c>
      <c r="I3491" s="48" t="s">
        <v>3351</v>
      </c>
      <c r="J3491" s="49" t="s">
        <v>3352</v>
      </c>
      <c r="K3491" s="48">
        <v>2372</v>
      </c>
      <c r="L3491" s="48" t="s">
        <v>10775</v>
      </c>
      <c r="M3491" s="49" t="s">
        <v>9369</v>
      </c>
      <c r="N3491" s="49"/>
      <c r="O3491" s="50" t="s">
        <v>3353</v>
      </c>
      <c r="P3491" s="50" t="s">
        <v>3253</v>
      </c>
    </row>
    <row r="3492" spans="1:16" ht="13.5" thickBot="1" x14ac:dyDescent="0.25">
      <c r="A3492" s="15" t="str">
        <f t="shared" si="324"/>
        <v> AOEB 1 </v>
      </c>
      <c r="B3492" s="21" t="str">
        <f t="shared" si="325"/>
        <v>I</v>
      </c>
      <c r="C3492" s="15">
        <f t="shared" si="326"/>
        <v>46036.629000000001</v>
      </c>
      <c r="D3492" s="19" t="str">
        <f t="shared" si="327"/>
        <v>vis</v>
      </c>
      <c r="E3492" s="47" t="e">
        <f>VLOOKUP(C3492,Active!C$21:E$693,3,FALSE)</f>
        <v>#N/A</v>
      </c>
      <c r="F3492" s="21" t="s">
        <v>9287</v>
      </c>
      <c r="G3492" s="19" t="str">
        <f t="shared" si="328"/>
        <v>46036.629</v>
      </c>
      <c r="H3492" s="15">
        <f t="shared" si="329"/>
        <v>2373</v>
      </c>
      <c r="I3492" s="48" t="s">
        <v>3354</v>
      </c>
      <c r="J3492" s="49" t="s">
        <v>3355</v>
      </c>
      <c r="K3492" s="48">
        <v>2373</v>
      </c>
      <c r="L3492" s="48" t="s">
        <v>10685</v>
      </c>
      <c r="M3492" s="49" t="s">
        <v>9369</v>
      </c>
      <c r="N3492" s="49"/>
      <c r="O3492" s="50" t="s">
        <v>11401</v>
      </c>
      <c r="P3492" s="50" t="s">
        <v>7439</v>
      </c>
    </row>
    <row r="3493" spans="1:16" ht="13.5" thickBot="1" x14ac:dyDescent="0.25">
      <c r="A3493" s="15" t="str">
        <f t="shared" si="324"/>
        <v> ALGL 39 </v>
      </c>
      <c r="B3493" s="21" t="str">
        <f t="shared" si="325"/>
        <v>I</v>
      </c>
      <c r="C3493" s="15">
        <f t="shared" si="326"/>
        <v>46047.385999999999</v>
      </c>
      <c r="D3493" s="19" t="str">
        <f t="shared" si="327"/>
        <v>vis</v>
      </c>
      <c r="E3493" s="47" t="e">
        <f>VLOOKUP(C3493,Active!C$21:E$693,3,FALSE)</f>
        <v>#N/A</v>
      </c>
      <c r="F3493" s="21" t="s">
        <v>9287</v>
      </c>
      <c r="G3493" s="19" t="str">
        <f t="shared" si="328"/>
        <v>46047.386</v>
      </c>
      <c r="H3493" s="15">
        <f t="shared" si="329"/>
        <v>2382</v>
      </c>
      <c r="I3493" s="48" t="s">
        <v>3356</v>
      </c>
      <c r="J3493" s="49" t="s">
        <v>3357</v>
      </c>
      <c r="K3493" s="48">
        <v>2382</v>
      </c>
      <c r="L3493" s="48" t="s">
        <v>10615</v>
      </c>
      <c r="M3493" s="49" t="s">
        <v>9369</v>
      </c>
      <c r="N3493" s="49"/>
      <c r="O3493" s="50" t="s">
        <v>1989</v>
      </c>
      <c r="P3493" s="50" t="s">
        <v>3358</v>
      </c>
    </row>
    <row r="3494" spans="1:16" ht="13.5" thickBot="1" x14ac:dyDescent="0.25">
      <c r="A3494" s="15" t="str">
        <f t="shared" si="324"/>
        <v> ALGL 39 </v>
      </c>
      <c r="B3494" s="21" t="str">
        <f t="shared" si="325"/>
        <v>I</v>
      </c>
      <c r="C3494" s="15">
        <f t="shared" si="326"/>
        <v>46047.385999999999</v>
      </c>
      <c r="D3494" s="19" t="str">
        <f t="shared" si="327"/>
        <v>vis</v>
      </c>
      <c r="E3494" s="47" t="e">
        <f>VLOOKUP(C3494,Active!C$21:E$693,3,FALSE)</f>
        <v>#N/A</v>
      </c>
      <c r="F3494" s="21" t="s">
        <v>9287</v>
      </c>
      <c r="G3494" s="19" t="str">
        <f t="shared" si="328"/>
        <v>46047.386</v>
      </c>
      <c r="H3494" s="15">
        <f t="shared" si="329"/>
        <v>2382</v>
      </c>
      <c r="I3494" s="48" t="s">
        <v>3356</v>
      </c>
      <c r="J3494" s="49" t="s">
        <v>3357</v>
      </c>
      <c r="K3494" s="48">
        <v>2382</v>
      </c>
      <c r="L3494" s="48" t="s">
        <v>10615</v>
      </c>
      <c r="M3494" s="49" t="s">
        <v>9289</v>
      </c>
      <c r="N3494" s="49"/>
      <c r="O3494" s="50" t="s">
        <v>2043</v>
      </c>
      <c r="P3494" s="50" t="s">
        <v>3358</v>
      </c>
    </row>
    <row r="3495" spans="1:16" ht="13.5" thickBot="1" x14ac:dyDescent="0.25">
      <c r="A3495" s="15" t="str">
        <f t="shared" si="324"/>
        <v> AOEB 1 </v>
      </c>
      <c r="B3495" s="21" t="str">
        <f t="shared" si="325"/>
        <v>I</v>
      </c>
      <c r="C3495" s="15">
        <f t="shared" si="326"/>
        <v>46048.58</v>
      </c>
      <c r="D3495" s="19" t="str">
        <f t="shared" si="327"/>
        <v>vis</v>
      </c>
      <c r="E3495" s="47" t="e">
        <f>VLOOKUP(C3495,Active!C$21:E$693,3,FALSE)</f>
        <v>#N/A</v>
      </c>
      <c r="F3495" s="21" t="s">
        <v>9287</v>
      </c>
      <c r="G3495" s="19" t="str">
        <f t="shared" si="328"/>
        <v>46048.580</v>
      </c>
      <c r="H3495" s="15">
        <f t="shared" si="329"/>
        <v>2383</v>
      </c>
      <c r="I3495" s="48" t="s">
        <v>3359</v>
      </c>
      <c r="J3495" s="49" t="s">
        <v>3360</v>
      </c>
      <c r="K3495" s="48">
        <v>2383</v>
      </c>
      <c r="L3495" s="48" t="s">
        <v>10817</v>
      </c>
      <c r="M3495" s="49" t="s">
        <v>9369</v>
      </c>
      <c r="N3495" s="49"/>
      <c r="O3495" s="50" t="s">
        <v>9205</v>
      </c>
      <c r="P3495" s="50" t="s">
        <v>7439</v>
      </c>
    </row>
    <row r="3496" spans="1:16" ht="13.5" thickBot="1" x14ac:dyDescent="0.25">
      <c r="A3496" s="15" t="str">
        <f t="shared" si="324"/>
        <v> VSSC 66.35 </v>
      </c>
      <c r="B3496" s="21" t="str">
        <f t="shared" si="325"/>
        <v>I</v>
      </c>
      <c r="C3496" s="15">
        <f t="shared" si="326"/>
        <v>46071.289499999999</v>
      </c>
      <c r="D3496" s="19" t="str">
        <f t="shared" si="327"/>
        <v>vis</v>
      </c>
      <c r="E3496" s="47" t="e">
        <f>VLOOKUP(C3496,Active!C$21:E$693,3,FALSE)</f>
        <v>#N/A</v>
      </c>
      <c r="F3496" s="21" t="s">
        <v>9287</v>
      </c>
      <c r="G3496" s="19" t="str">
        <f t="shared" si="328"/>
        <v>46071.2895</v>
      </c>
      <c r="H3496" s="15">
        <f t="shared" si="329"/>
        <v>2402</v>
      </c>
      <c r="I3496" s="48" t="s">
        <v>3361</v>
      </c>
      <c r="J3496" s="49" t="s">
        <v>3362</v>
      </c>
      <c r="K3496" s="48">
        <v>2402</v>
      </c>
      <c r="L3496" s="48" t="s">
        <v>5586</v>
      </c>
      <c r="M3496" s="49" t="s">
        <v>10601</v>
      </c>
      <c r="N3496" s="49" t="s">
        <v>10602</v>
      </c>
      <c r="O3496" s="50" t="s">
        <v>3363</v>
      </c>
      <c r="P3496" s="50" t="s">
        <v>3364</v>
      </c>
    </row>
    <row r="3497" spans="1:16" ht="13.5" thickBot="1" x14ac:dyDescent="0.25">
      <c r="A3497" s="15" t="str">
        <f t="shared" si="324"/>
        <v> BBS 76 </v>
      </c>
      <c r="B3497" s="21" t="str">
        <f t="shared" si="325"/>
        <v>I</v>
      </c>
      <c r="C3497" s="15">
        <f t="shared" si="326"/>
        <v>46077.267999999996</v>
      </c>
      <c r="D3497" s="19" t="str">
        <f t="shared" si="327"/>
        <v>vis</v>
      </c>
      <c r="E3497" s="47" t="e">
        <f>VLOOKUP(C3497,Active!C$21:E$693,3,FALSE)</f>
        <v>#N/A</v>
      </c>
      <c r="F3497" s="21" t="s">
        <v>9287</v>
      </c>
      <c r="G3497" s="19" t="str">
        <f t="shared" si="328"/>
        <v>46077.268</v>
      </c>
      <c r="H3497" s="15">
        <f t="shared" si="329"/>
        <v>2407</v>
      </c>
      <c r="I3497" s="48" t="s">
        <v>3365</v>
      </c>
      <c r="J3497" s="49" t="s">
        <v>3366</v>
      </c>
      <c r="K3497" s="48">
        <v>2407</v>
      </c>
      <c r="L3497" s="48" t="s">
        <v>10685</v>
      </c>
      <c r="M3497" s="49" t="s">
        <v>9369</v>
      </c>
      <c r="N3497" s="49"/>
      <c r="O3497" s="50" t="s">
        <v>3294</v>
      </c>
      <c r="P3497" s="50" t="s">
        <v>3367</v>
      </c>
    </row>
    <row r="3498" spans="1:16" ht="13.5" thickBot="1" x14ac:dyDescent="0.25">
      <c r="A3498" s="15" t="str">
        <f t="shared" si="324"/>
        <v> BBS 75 </v>
      </c>
      <c r="B3498" s="21" t="str">
        <f t="shared" si="325"/>
        <v>I</v>
      </c>
      <c r="C3498" s="15">
        <f t="shared" si="326"/>
        <v>46077.275000000001</v>
      </c>
      <c r="D3498" s="19" t="str">
        <f t="shared" si="327"/>
        <v>vis</v>
      </c>
      <c r="E3498" s="47" t="e">
        <f>VLOOKUP(C3498,Active!C$21:E$693,3,FALSE)</f>
        <v>#N/A</v>
      </c>
      <c r="F3498" s="21" t="s">
        <v>9287</v>
      </c>
      <c r="G3498" s="19" t="str">
        <f t="shared" si="328"/>
        <v>46077.275</v>
      </c>
      <c r="H3498" s="15">
        <f t="shared" si="329"/>
        <v>2407</v>
      </c>
      <c r="I3498" s="48" t="s">
        <v>3368</v>
      </c>
      <c r="J3498" s="49" t="s">
        <v>3369</v>
      </c>
      <c r="K3498" s="48">
        <v>2407</v>
      </c>
      <c r="L3498" s="48" t="s">
        <v>10760</v>
      </c>
      <c r="M3498" s="49" t="s">
        <v>9369</v>
      </c>
      <c r="N3498" s="49"/>
      <c r="O3498" s="50" t="s">
        <v>4961</v>
      </c>
      <c r="P3498" s="50" t="s">
        <v>6323</v>
      </c>
    </row>
    <row r="3499" spans="1:16" ht="13.5" thickBot="1" x14ac:dyDescent="0.25">
      <c r="A3499" s="15" t="str">
        <f t="shared" si="324"/>
        <v> AOEB 1 </v>
      </c>
      <c r="B3499" s="21" t="str">
        <f t="shared" si="325"/>
        <v>I</v>
      </c>
      <c r="C3499" s="15">
        <f t="shared" si="326"/>
        <v>46079.659</v>
      </c>
      <c r="D3499" s="19" t="str">
        <f t="shared" si="327"/>
        <v>vis</v>
      </c>
      <c r="E3499" s="47" t="e">
        <f>VLOOKUP(C3499,Active!C$21:E$693,3,FALSE)</f>
        <v>#N/A</v>
      </c>
      <c r="F3499" s="21" t="s">
        <v>9287</v>
      </c>
      <c r="G3499" s="19" t="str">
        <f t="shared" si="328"/>
        <v>46079.659</v>
      </c>
      <c r="H3499" s="15">
        <f t="shared" si="329"/>
        <v>2409</v>
      </c>
      <c r="I3499" s="48" t="s">
        <v>3370</v>
      </c>
      <c r="J3499" s="49" t="s">
        <v>3371</v>
      </c>
      <c r="K3499" s="48">
        <v>2409</v>
      </c>
      <c r="L3499" s="48" t="s">
        <v>10734</v>
      </c>
      <c r="M3499" s="49" t="s">
        <v>9369</v>
      </c>
      <c r="N3499" s="49"/>
      <c r="O3499" s="50" t="s">
        <v>11466</v>
      </c>
      <c r="P3499" s="50" t="s">
        <v>7439</v>
      </c>
    </row>
    <row r="3500" spans="1:16" ht="13.5" thickBot="1" x14ac:dyDescent="0.25">
      <c r="A3500" s="15" t="str">
        <f t="shared" si="324"/>
        <v> AOEB 1 </v>
      </c>
      <c r="B3500" s="21" t="str">
        <f t="shared" si="325"/>
        <v>I</v>
      </c>
      <c r="C3500" s="15">
        <f t="shared" si="326"/>
        <v>46079.661</v>
      </c>
      <c r="D3500" s="19" t="str">
        <f t="shared" si="327"/>
        <v>vis</v>
      </c>
      <c r="E3500" s="47" t="e">
        <f>VLOOKUP(C3500,Active!C$21:E$693,3,FALSE)</f>
        <v>#N/A</v>
      </c>
      <c r="F3500" s="21" t="s">
        <v>9287</v>
      </c>
      <c r="G3500" s="19" t="str">
        <f t="shared" si="328"/>
        <v>46079.661</v>
      </c>
      <c r="H3500" s="15">
        <f t="shared" si="329"/>
        <v>2409</v>
      </c>
      <c r="I3500" s="48" t="s">
        <v>3372</v>
      </c>
      <c r="J3500" s="49" t="s">
        <v>3373</v>
      </c>
      <c r="K3500" s="48">
        <v>2409</v>
      </c>
      <c r="L3500" s="48" t="s">
        <v>10688</v>
      </c>
      <c r="M3500" s="49" t="s">
        <v>9369</v>
      </c>
      <c r="N3500" s="49"/>
      <c r="O3500" s="50" t="s">
        <v>9205</v>
      </c>
      <c r="P3500" s="50" t="s">
        <v>7439</v>
      </c>
    </row>
    <row r="3501" spans="1:16" ht="13.5" thickBot="1" x14ac:dyDescent="0.25">
      <c r="A3501" s="15" t="str">
        <f t="shared" si="324"/>
        <v> BBS 76 </v>
      </c>
      <c r="B3501" s="21" t="str">
        <f t="shared" si="325"/>
        <v>I</v>
      </c>
      <c r="C3501" s="15">
        <f t="shared" si="326"/>
        <v>46090.415000000001</v>
      </c>
      <c r="D3501" s="19" t="str">
        <f t="shared" si="327"/>
        <v>vis</v>
      </c>
      <c r="E3501" s="47" t="e">
        <f>VLOOKUP(C3501,Active!C$21:E$693,3,FALSE)</f>
        <v>#N/A</v>
      </c>
      <c r="F3501" s="21" t="s">
        <v>9287</v>
      </c>
      <c r="G3501" s="19" t="str">
        <f t="shared" si="328"/>
        <v>46090.415</v>
      </c>
      <c r="H3501" s="15">
        <f t="shared" si="329"/>
        <v>2418</v>
      </c>
      <c r="I3501" s="48" t="s">
        <v>3374</v>
      </c>
      <c r="J3501" s="49" t="s">
        <v>3375</v>
      </c>
      <c r="K3501" s="48">
        <v>2418</v>
      </c>
      <c r="L3501" s="48" t="s">
        <v>10615</v>
      </c>
      <c r="M3501" s="49" t="s">
        <v>9369</v>
      </c>
      <c r="N3501" s="49"/>
      <c r="O3501" s="50" t="s">
        <v>3294</v>
      </c>
      <c r="P3501" s="50" t="s">
        <v>3367</v>
      </c>
    </row>
    <row r="3502" spans="1:16" ht="13.5" thickBot="1" x14ac:dyDescent="0.25">
      <c r="A3502" s="15" t="str">
        <f t="shared" si="324"/>
        <v> AOEB 1 </v>
      </c>
      <c r="B3502" s="21" t="str">
        <f t="shared" si="325"/>
        <v>I</v>
      </c>
      <c r="C3502" s="15">
        <f t="shared" si="326"/>
        <v>46091.607000000004</v>
      </c>
      <c r="D3502" s="19" t="str">
        <f t="shared" si="327"/>
        <v>vis</v>
      </c>
      <c r="E3502" s="47" t="e">
        <f>VLOOKUP(C3502,Active!C$21:E$693,3,FALSE)</f>
        <v>#N/A</v>
      </c>
      <c r="F3502" s="21" t="s">
        <v>9287</v>
      </c>
      <c r="G3502" s="19" t="str">
        <f t="shared" si="328"/>
        <v>46091.607</v>
      </c>
      <c r="H3502" s="15">
        <f t="shared" si="329"/>
        <v>2419</v>
      </c>
      <c r="I3502" s="48" t="s">
        <v>3376</v>
      </c>
      <c r="J3502" s="49" t="s">
        <v>3377</v>
      </c>
      <c r="K3502" s="48">
        <v>2419</v>
      </c>
      <c r="L3502" s="48" t="s">
        <v>7644</v>
      </c>
      <c r="M3502" s="49" t="s">
        <v>9369</v>
      </c>
      <c r="N3502" s="49"/>
      <c r="O3502" s="50" t="s">
        <v>7381</v>
      </c>
      <c r="P3502" s="50" t="s">
        <v>7439</v>
      </c>
    </row>
    <row r="3503" spans="1:16" ht="13.5" thickBot="1" x14ac:dyDescent="0.25">
      <c r="A3503" s="15" t="str">
        <f t="shared" si="324"/>
        <v> AOEB 1 </v>
      </c>
      <c r="B3503" s="21" t="str">
        <f t="shared" si="325"/>
        <v>I</v>
      </c>
      <c r="C3503" s="15">
        <f t="shared" si="326"/>
        <v>46091.618000000002</v>
      </c>
      <c r="D3503" s="19" t="str">
        <f t="shared" si="327"/>
        <v>vis</v>
      </c>
      <c r="E3503" s="47" t="e">
        <f>VLOOKUP(C3503,Active!C$21:E$693,3,FALSE)</f>
        <v>#N/A</v>
      </c>
      <c r="F3503" s="21" t="s">
        <v>9287</v>
      </c>
      <c r="G3503" s="19" t="str">
        <f t="shared" si="328"/>
        <v>46091.618</v>
      </c>
      <c r="H3503" s="15">
        <f t="shared" si="329"/>
        <v>2419</v>
      </c>
      <c r="I3503" s="48" t="s">
        <v>3378</v>
      </c>
      <c r="J3503" s="49" t="s">
        <v>3379</v>
      </c>
      <c r="K3503" s="48">
        <v>2419</v>
      </c>
      <c r="L3503" s="48" t="s">
        <v>10760</v>
      </c>
      <c r="M3503" s="49" t="s">
        <v>9369</v>
      </c>
      <c r="N3503" s="49"/>
      <c r="O3503" s="50" t="s">
        <v>9205</v>
      </c>
      <c r="P3503" s="50" t="s">
        <v>7439</v>
      </c>
    </row>
    <row r="3504" spans="1:16" ht="13.5" thickBot="1" x14ac:dyDescent="0.25">
      <c r="A3504" s="15" t="str">
        <f t="shared" si="324"/>
        <v> VSSC 63.23 </v>
      </c>
      <c r="B3504" s="21" t="str">
        <f t="shared" si="325"/>
        <v>I</v>
      </c>
      <c r="C3504" s="15">
        <f t="shared" si="326"/>
        <v>46102.366000000002</v>
      </c>
      <c r="D3504" s="19" t="str">
        <f t="shared" si="327"/>
        <v>vis</v>
      </c>
      <c r="E3504" s="47" t="e">
        <f>VLOOKUP(C3504,Active!C$21:E$693,3,FALSE)</f>
        <v>#N/A</v>
      </c>
      <c r="F3504" s="21" t="s">
        <v>9287</v>
      </c>
      <c r="G3504" s="19" t="str">
        <f t="shared" si="328"/>
        <v>46102.366</v>
      </c>
      <c r="H3504" s="15">
        <f t="shared" si="329"/>
        <v>2428</v>
      </c>
      <c r="I3504" s="48" t="s">
        <v>3380</v>
      </c>
      <c r="J3504" s="49" t="s">
        <v>3381</v>
      </c>
      <c r="K3504" s="48">
        <v>2428</v>
      </c>
      <c r="L3504" s="48" t="s">
        <v>10634</v>
      </c>
      <c r="M3504" s="49" t="s">
        <v>9369</v>
      </c>
      <c r="N3504" s="49"/>
      <c r="O3504" s="50" t="s">
        <v>3382</v>
      </c>
      <c r="P3504" s="50" t="s">
        <v>3383</v>
      </c>
    </row>
    <row r="3505" spans="1:16" ht="13.5" thickBot="1" x14ac:dyDescent="0.25">
      <c r="A3505" s="15" t="str">
        <f t="shared" si="324"/>
        <v>BAVM 46 </v>
      </c>
      <c r="B3505" s="21" t="str">
        <f t="shared" si="325"/>
        <v>I</v>
      </c>
      <c r="C3505" s="15">
        <f t="shared" si="326"/>
        <v>46108.341</v>
      </c>
      <c r="D3505" s="19" t="str">
        <f t="shared" si="327"/>
        <v>vis</v>
      </c>
      <c r="E3505" s="47" t="e">
        <f>VLOOKUP(C3505,Active!C$21:E$693,3,FALSE)</f>
        <v>#N/A</v>
      </c>
      <c r="F3505" s="21" t="s">
        <v>9287</v>
      </c>
      <c r="G3505" s="19" t="str">
        <f t="shared" si="328"/>
        <v>46108.341</v>
      </c>
      <c r="H3505" s="15">
        <f t="shared" si="329"/>
        <v>2433</v>
      </c>
      <c r="I3505" s="48" t="s">
        <v>3384</v>
      </c>
      <c r="J3505" s="49" t="s">
        <v>3385</v>
      </c>
      <c r="K3505" s="48">
        <v>2433</v>
      </c>
      <c r="L3505" s="48" t="s">
        <v>10639</v>
      </c>
      <c r="M3505" s="49" t="s">
        <v>9369</v>
      </c>
      <c r="N3505" s="49"/>
      <c r="O3505" s="50" t="s">
        <v>3321</v>
      </c>
      <c r="P3505" s="51" t="s">
        <v>3322</v>
      </c>
    </row>
    <row r="3506" spans="1:16" ht="13.5" thickBot="1" x14ac:dyDescent="0.25">
      <c r="A3506" s="15" t="str">
        <f t="shared" si="324"/>
        <v> VSSC 63.23 </v>
      </c>
      <c r="B3506" s="21" t="str">
        <f t="shared" si="325"/>
        <v>I</v>
      </c>
      <c r="C3506" s="15">
        <f t="shared" si="326"/>
        <v>46108.343000000001</v>
      </c>
      <c r="D3506" s="19" t="str">
        <f t="shared" si="327"/>
        <v>vis</v>
      </c>
      <c r="E3506" s="47" t="e">
        <f>VLOOKUP(C3506,Active!C$21:E$693,3,FALSE)</f>
        <v>#N/A</v>
      </c>
      <c r="F3506" s="21" t="s">
        <v>9287</v>
      </c>
      <c r="G3506" s="19" t="str">
        <f t="shared" si="328"/>
        <v>46108.343</v>
      </c>
      <c r="H3506" s="15">
        <f t="shared" si="329"/>
        <v>2433</v>
      </c>
      <c r="I3506" s="48" t="s">
        <v>3386</v>
      </c>
      <c r="J3506" s="49" t="s">
        <v>3387</v>
      </c>
      <c r="K3506" s="48">
        <v>2433</v>
      </c>
      <c r="L3506" s="48" t="s">
        <v>10615</v>
      </c>
      <c r="M3506" s="49" t="s">
        <v>9369</v>
      </c>
      <c r="N3506" s="49"/>
      <c r="O3506" s="50" t="s">
        <v>3382</v>
      </c>
      <c r="P3506" s="50" t="s">
        <v>3383</v>
      </c>
    </row>
    <row r="3507" spans="1:16" ht="13.5" thickBot="1" x14ac:dyDescent="0.25">
      <c r="A3507" s="15" t="str">
        <f t="shared" si="324"/>
        <v>BAVM 39 </v>
      </c>
      <c r="B3507" s="21" t="str">
        <f t="shared" si="325"/>
        <v>I</v>
      </c>
      <c r="C3507" s="15">
        <f t="shared" si="326"/>
        <v>46108.351000000002</v>
      </c>
      <c r="D3507" s="19" t="str">
        <f t="shared" si="327"/>
        <v>vis</v>
      </c>
      <c r="E3507" s="47" t="e">
        <f>VLOOKUP(C3507,Active!C$21:E$693,3,FALSE)</f>
        <v>#N/A</v>
      </c>
      <c r="F3507" s="21" t="s">
        <v>9287</v>
      </c>
      <c r="G3507" s="19" t="str">
        <f t="shared" si="328"/>
        <v>46108.351</v>
      </c>
      <c r="H3507" s="15">
        <f t="shared" si="329"/>
        <v>2433</v>
      </c>
      <c r="I3507" s="48" t="s">
        <v>3388</v>
      </c>
      <c r="J3507" s="49" t="s">
        <v>3389</v>
      </c>
      <c r="K3507" s="48">
        <v>2433</v>
      </c>
      <c r="L3507" s="48" t="s">
        <v>10760</v>
      </c>
      <c r="M3507" s="49" t="s">
        <v>9369</v>
      </c>
      <c r="N3507" s="49"/>
      <c r="O3507" s="50" t="s">
        <v>3265</v>
      </c>
      <c r="P3507" s="51" t="s">
        <v>6144</v>
      </c>
    </row>
    <row r="3508" spans="1:16" ht="13.5" thickBot="1" x14ac:dyDescent="0.25">
      <c r="A3508" s="15" t="str">
        <f t="shared" si="324"/>
        <v> VSSC 63.23 </v>
      </c>
      <c r="B3508" s="21" t="str">
        <f t="shared" si="325"/>
        <v>I</v>
      </c>
      <c r="C3508" s="15">
        <f t="shared" si="326"/>
        <v>46108.356</v>
      </c>
      <c r="D3508" s="19" t="str">
        <f t="shared" si="327"/>
        <v>vis</v>
      </c>
      <c r="E3508" s="47" t="e">
        <f>VLOOKUP(C3508,Active!C$21:E$693,3,FALSE)</f>
        <v>#N/A</v>
      </c>
      <c r="F3508" s="21" t="s">
        <v>9287</v>
      </c>
      <c r="G3508" s="19" t="str">
        <f t="shared" si="328"/>
        <v>46108.356</v>
      </c>
      <c r="H3508" s="15">
        <f t="shared" si="329"/>
        <v>2433</v>
      </c>
      <c r="I3508" s="48" t="s">
        <v>3390</v>
      </c>
      <c r="J3508" s="49" t="s">
        <v>3391</v>
      </c>
      <c r="K3508" s="48">
        <v>2433</v>
      </c>
      <c r="L3508" s="48" t="s">
        <v>10910</v>
      </c>
      <c r="M3508" s="49" t="s">
        <v>9369</v>
      </c>
      <c r="N3508" s="49"/>
      <c r="O3508" s="50" t="s">
        <v>3392</v>
      </c>
      <c r="P3508" s="50" t="s">
        <v>3383</v>
      </c>
    </row>
    <row r="3509" spans="1:16" ht="13.5" thickBot="1" x14ac:dyDescent="0.25">
      <c r="A3509" s="15" t="str">
        <f t="shared" si="324"/>
        <v> VSSC 63.23 </v>
      </c>
      <c r="B3509" s="21" t="str">
        <f t="shared" si="325"/>
        <v>I</v>
      </c>
      <c r="C3509" s="15">
        <f t="shared" si="326"/>
        <v>46108.362999999998</v>
      </c>
      <c r="D3509" s="19" t="str">
        <f t="shared" si="327"/>
        <v>vis</v>
      </c>
      <c r="E3509" s="47" t="e">
        <f>VLOOKUP(C3509,Active!C$21:E$693,3,FALSE)</f>
        <v>#N/A</v>
      </c>
      <c r="F3509" s="21" t="s">
        <v>9287</v>
      </c>
      <c r="G3509" s="19" t="str">
        <f t="shared" si="328"/>
        <v>46108.363</v>
      </c>
      <c r="H3509" s="15">
        <f t="shared" si="329"/>
        <v>2433</v>
      </c>
      <c r="I3509" s="48" t="s">
        <v>3393</v>
      </c>
      <c r="J3509" s="49" t="s">
        <v>3394</v>
      </c>
      <c r="K3509" s="48">
        <v>2433</v>
      </c>
      <c r="L3509" s="48" t="s">
        <v>8334</v>
      </c>
      <c r="M3509" s="49" t="s">
        <v>9369</v>
      </c>
      <c r="N3509" s="49"/>
      <c r="O3509" s="50" t="s">
        <v>3395</v>
      </c>
      <c r="P3509" s="50" t="s">
        <v>3383</v>
      </c>
    </row>
    <row r="3510" spans="1:16" ht="13.5" thickBot="1" x14ac:dyDescent="0.25">
      <c r="A3510" s="15" t="str">
        <f t="shared" si="324"/>
        <v> ALGL 39 </v>
      </c>
      <c r="B3510" s="21" t="str">
        <f t="shared" si="325"/>
        <v>I</v>
      </c>
      <c r="C3510" s="15">
        <f t="shared" si="326"/>
        <v>46114.317000000003</v>
      </c>
      <c r="D3510" s="19" t="str">
        <f t="shared" si="327"/>
        <v>vis</v>
      </c>
      <c r="E3510" s="47" t="e">
        <f>VLOOKUP(C3510,Active!C$21:E$693,3,FALSE)</f>
        <v>#N/A</v>
      </c>
      <c r="F3510" s="21" t="s">
        <v>9287</v>
      </c>
      <c r="G3510" s="19" t="str">
        <f t="shared" si="328"/>
        <v>46114.317</v>
      </c>
      <c r="H3510" s="15">
        <f t="shared" si="329"/>
        <v>2438</v>
      </c>
      <c r="I3510" s="48" t="s">
        <v>3396</v>
      </c>
      <c r="J3510" s="49" t="s">
        <v>3397</v>
      </c>
      <c r="K3510" s="48">
        <v>2438</v>
      </c>
      <c r="L3510" s="48" t="s">
        <v>10639</v>
      </c>
      <c r="M3510" s="49" t="s">
        <v>9289</v>
      </c>
      <c r="N3510" s="49"/>
      <c r="O3510" s="50" t="s">
        <v>2043</v>
      </c>
      <c r="P3510" s="50" t="s">
        <v>3358</v>
      </c>
    </row>
    <row r="3511" spans="1:16" ht="13.5" thickBot="1" x14ac:dyDescent="0.25">
      <c r="A3511" s="15" t="str">
        <f t="shared" si="324"/>
        <v>BAVM 39 </v>
      </c>
      <c r="B3511" s="21" t="str">
        <f t="shared" si="325"/>
        <v>I</v>
      </c>
      <c r="C3511" s="15">
        <f t="shared" si="326"/>
        <v>46114.317000000003</v>
      </c>
      <c r="D3511" s="19" t="str">
        <f t="shared" si="327"/>
        <v>vis</v>
      </c>
      <c r="E3511" s="47" t="e">
        <f>VLOOKUP(C3511,Active!C$21:E$693,3,FALSE)</f>
        <v>#N/A</v>
      </c>
      <c r="F3511" s="21" t="s">
        <v>9287</v>
      </c>
      <c r="G3511" s="19" t="str">
        <f t="shared" si="328"/>
        <v>46114.317</v>
      </c>
      <c r="H3511" s="15">
        <f t="shared" si="329"/>
        <v>2438</v>
      </c>
      <c r="I3511" s="48" t="s">
        <v>3396</v>
      </c>
      <c r="J3511" s="49" t="s">
        <v>3397</v>
      </c>
      <c r="K3511" s="48">
        <v>2438</v>
      </c>
      <c r="L3511" s="48" t="s">
        <v>10639</v>
      </c>
      <c r="M3511" s="49" t="s">
        <v>9369</v>
      </c>
      <c r="N3511" s="49"/>
      <c r="O3511" s="50" t="s">
        <v>3244</v>
      </c>
      <c r="P3511" s="51" t="s">
        <v>6144</v>
      </c>
    </row>
    <row r="3512" spans="1:16" ht="13.5" thickBot="1" x14ac:dyDescent="0.25">
      <c r="A3512" s="15" t="str">
        <f t="shared" si="324"/>
        <v> VSSC 63.23 </v>
      </c>
      <c r="B3512" s="21" t="str">
        <f t="shared" si="325"/>
        <v>I</v>
      </c>
      <c r="C3512" s="15">
        <f t="shared" si="326"/>
        <v>46114.322</v>
      </c>
      <c r="D3512" s="19" t="str">
        <f t="shared" si="327"/>
        <v>vis</v>
      </c>
      <c r="E3512" s="47" t="e">
        <f>VLOOKUP(C3512,Active!C$21:E$693,3,FALSE)</f>
        <v>#N/A</v>
      </c>
      <c r="F3512" s="21" t="s">
        <v>9287</v>
      </c>
      <c r="G3512" s="19" t="str">
        <f t="shared" si="328"/>
        <v>46114.322</v>
      </c>
      <c r="H3512" s="15">
        <f t="shared" si="329"/>
        <v>2438</v>
      </c>
      <c r="I3512" s="48" t="s">
        <v>3398</v>
      </c>
      <c r="J3512" s="49" t="s">
        <v>3399</v>
      </c>
      <c r="K3512" s="48">
        <v>2438</v>
      </c>
      <c r="L3512" s="48" t="s">
        <v>10742</v>
      </c>
      <c r="M3512" s="49" t="s">
        <v>9369</v>
      </c>
      <c r="N3512" s="49"/>
      <c r="O3512" s="50" t="s">
        <v>3392</v>
      </c>
      <c r="P3512" s="50" t="s">
        <v>3383</v>
      </c>
    </row>
    <row r="3513" spans="1:16" ht="13.5" thickBot="1" x14ac:dyDescent="0.25">
      <c r="A3513" s="15" t="str">
        <f t="shared" si="324"/>
        <v> BRNO 27 </v>
      </c>
      <c r="B3513" s="21" t="str">
        <f t="shared" si="325"/>
        <v>I</v>
      </c>
      <c r="C3513" s="15">
        <f t="shared" si="326"/>
        <v>46114.324999999997</v>
      </c>
      <c r="D3513" s="19" t="str">
        <f t="shared" si="327"/>
        <v>vis</v>
      </c>
      <c r="E3513" s="47" t="e">
        <f>VLOOKUP(C3513,Active!C$21:E$693,3,FALSE)</f>
        <v>#N/A</v>
      </c>
      <c r="F3513" s="21" t="s">
        <v>9287</v>
      </c>
      <c r="G3513" s="19" t="str">
        <f t="shared" si="328"/>
        <v>46114.325</v>
      </c>
      <c r="H3513" s="15">
        <f t="shared" si="329"/>
        <v>2438</v>
      </c>
      <c r="I3513" s="48" t="s">
        <v>3400</v>
      </c>
      <c r="J3513" s="49" t="s">
        <v>3401</v>
      </c>
      <c r="K3513" s="48">
        <v>2438</v>
      </c>
      <c r="L3513" s="48" t="s">
        <v>10710</v>
      </c>
      <c r="M3513" s="49" t="s">
        <v>9369</v>
      </c>
      <c r="N3513" s="49"/>
      <c r="O3513" s="50" t="s">
        <v>3294</v>
      </c>
      <c r="P3513" s="50" t="s">
        <v>3253</v>
      </c>
    </row>
    <row r="3514" spans="1:16" ht="13.5" thickBot="1" x14ac:dyDescent="0.25">
      <c r="A3514" s="15" t="str">
        <f t="shared" si="324"/>
        <v> ALGL 39 </v>
      </c>
      <c r="B3514" s="21" t="str">
        <f t="shared" si="325"/>
        <v>I</v>
      </c>
      <c r="C3514" s="15">
        <f t="shared" si="326"/>
        <v>46120.296999999999</v>
      </c>
      <c r="D3514" s="19" t="str">
        <f t="shared" si="327"/>
        <v>vis</v>
      </c>
      <c r="E3514" s="47" t="e">
        <f>VLOOKUP(C3514,Active!C$21:E$693,3,FALSE)</f>
        <v>#N/A</v>
      </c>
      <c r="F3514" s="21" t="s">
        <v>9287</v>
      </c>
      <c r="G3514" s="19" t="str">
        <f t="shared" si="328"/>
        <v>46120.297</v>
      </c>
      <c r="H3514" s="15">
        <f t="shared" si="329"/>
        <v>2443</v>
      </c>
      <c r="I3514" s="48" t="s">
        <v>3402</v>
      </c>
      <c r="J3514" s="49" t="s">
        <v>3403</v>
      </c>
      <c r="K3514" s="48">
        <v>2443</v>
      </c>
      <c r="L3514" s="48" t="s">
        <v>10685</v>
      </c>
      <c r="M3514" s="49" t="s">
        <v>9289</v>
      </c>
      <c r="N3514" s="49"/>
      <c r="O3514" s="50" t="s">
        <v>2043</v>
      </c>
      <c r="P3514" s="50" t="s">
        <v>3358</v>
      </c>
    </row>
    <row r="3515" spans="1:16" ht="13.5" thickBot="1" x14ac:dyDescent="0.25">
      <c r="A3515" s="15" t="str">
        <f t="shared" si="324"/>
        <v>BAVM 46 </v>
      </c>
      <c r="B3515" s="21" t="str">
        <f t="shared" si="325"/>
        <v>I</v>
      </c>
      <c r="C3515" s="15">
        <f t="shared" si="326"/>
        <v>46121.487999999998</v>
      </c>
      <c r="D3515" s="19" t="str">
        <f t="shared" si="327"/>
        <v>vis</v>
      </c>
      <c r="E3515" s="47" t="e">
        <f>VLOOKUP(C3515,Active!C$21:E$693,3,FALSE)</f>
        <v>#N/A</v>
      </c>
      <c r="F3515" s="21" t="s">
        <v>9287</v>
      </c>
      <c r="G3515" s="19" t="str">
        <f t="shared" si="328"/>
        <v>46121.488</v>
      </c>
      <c r="H3515" s="15">
        <f t="shared" si="329"/>
        <v>2444</v>
      </c>
      <c r="I3515" s="48" t="s">
        <v>3404</v>
      </c>
      <c r="J3515" s="49" t="s">
        <v>3405</v>
      </c>
      <c r="K3515" s="48">
        <v>2444</v>
      </c>
      <c r="L3515" s="48" t="s">
        <v>7644</v>
      </c>
      <c r="M3515" s="49" t="s">
        <v>9369</v>
      </c>
      <c r="N3515" s="49"/>
      <c r="O3515" s="50" t="s">
        <v>3321</v>
      </c>
      <c r="P3515" s="51" t="s">
        <v>3322</v>
      </c>
    </row>
    <row r="3516" spans="1:16" ht="13.5" thickBot="1" x14ac:dyDescent="0.25">
      <c r="A3516" s="15" t="str">
        <f t="shared" si="324"/>
        <v>BAVM 43 </v>
      </c>
      <c r="B3516" s="21" t="str">
        <f t="shared" si="325"/>
        <v>I</v>
      </c>
      <c r="C3516" s="15">
        <f t="shared" si="326"/>
        <v>46121.49</v>
      </c>
      <c r="D3516" s="19" t="str">
        <f t="shared" si="327"/>
        <v>vis</v>
      </c>
      <c r="E3516" s="47" t="e">
        <f>VLOOKUP(C3516,Active!C$21:E$693,3,FALSE)</f>
        <v>#N/A</v>
      </c>
      <c r="F3516" s="21" t="s">
        <v>9287</v>
      </c>
      <c r="G3516" s="19" t="str">
        <f t="shared" si="328"/>
        <v>46121.490</v>
      </c>
      <c r="H3516" s="15">
        <f t="shared" si="329"/>
        <v>2444</v>
      </c>
      <c r="I3516" s="48" t="s">
        <v>3406</v>
      </c>
      <c r="J3516" s="49" t="s">
        <v>3407</v>
      </c>
      <c r="K3516" s="48">
        <v>2444</v>
      </c>
      <c r="L3516" s="48" t="s">
        <v>10817</v>
      </c>
      <c r="M3516" s="49" t="s">
        <v>9369</v>
      </c>
      <c r="N3516" s="49"/>
      <c r="O3516" s="50" t="s">
        <v>3149</v>
      </c>
      <c r="P3516" s="51" t="s">
        <v>3231</v>
      </c>
    </row>
    <row r="3517" spans="1:16" ht="13.5" thickBot="1" x14ac:dyDescent="0.25">
      <c r="A3517" s="15" t="str">
        <f t="shared" si="324"/>
        <v> BBS 78 </v>
      </c>
      <c r="B3517" s="21" t="str">
        <f t="shared" si="325"/>
        <v>I</v>
      </c>
      <c r="C3517" s="15">
        <f t="shared" si="326"/>
        <v>46121.502999999997</v>
      </c>
      <c r="D3517" s="19" t="str">
        <f t="shared" si="327"/>
        <v>vis</v>
      </c>
      <c r="E3517" s="47" t="e">
        <f>VLOOKUP(C3517,Active!C$21:E$693,3,FALSE)</f>
        <v>#N/A</v>
      </c>
      <c r="F3517" s="21" t="s">
        <v>9287</v>
      </c>
      <c r="G3517" s="19" t="str">
        <f t="shared" si="328"/>
        <v>46121.503</v>
      </c>
      <c r="H3517" s="15">
        <f t="shared" si="329"/>
        <v>2444</v>
      </c>
      <c r="I3517" s="48" t="s">
        <v>3408</v>
      </c>
      <c r="J3517" s="49" t="s">
        <v>3409</v>
      </c>
      <c r="K3517" s="48">
        <v>2444</v>
      </c>
      <c r="L3517" s="48" t="s">
        <v>10846</v>
      </c>
      <c r="M3517" s="49" t="s">
        <v>9369</v>
      </c>
      <c r="N3517" s="49"/>
      <c r="O3517" s="50" t="s">
        <v>3410</v>
      </c>
      <c r="P3517" s="50" t="s">
        <v>3291</v>
      </c>
    </row>
    <row r="3518" spans="1:16" ht="13.5" thickBot="1" x14ac:dyDescent="0.25">
      <c r="A3518" s="15" t="str">
        <f t="shared" si="324"/>
        <v> AOEB 1 </v>
      </c>
      <c r="B3518" s="21" t="str">
        <f t="shared" si="325"/>
        <v>I</v>
      </c>
      <c r="C3518" s="15">
        <f t="shared" si="326"/>
        <v>46134.64</v>
      </c>
      <c r="D3518" s="19" t="str">
        <f t="shared" si="327"/>
        <v>vis</v>
      </c>
      <c r="E3518" s="47" t="e">
        <f>VLOOKUP(C3518,Active!C$21:E$693,3,FALSE)</f>
        <v>#N/A</v>
      </c>
      <c r="F3518" s="21" t="s">
        <v>9287</v>
      </c>
      <c r="G3518" s="19" t="str">
        <f t="shared" si="328"/>
        <v>46134.640</v>
      </c>
      <c r="H3518" s="15">
        <f t="shared" si="329"/>
        <v>2455</v>
      </c>
      <c r="I3518" s="48" t="s">
        <v>3411</v>
      </c>
      <c r="J3518" s="49" t="s">
        <v>3412</v>
      </c>
      <c r="K3518" s="48">
        <v>2455</v>
      </c>
      <c r="L3518" s="48" t="s">
        <v>10685</v>
      </c>
      <c r="M3518" s="49" t="s">
        <v>9369</v>
      </c>
      <c r="N3518" s="49"/>
      <c r="O3518" s="50" t="s">
        <v>11466</v>
      </c>
      <c r="P3518" s="50" t="s">
        <v>7439</v>
      </c>
    </row>
    <row r="3519" spans="1:16" ht="13.5" thickBot="1" x14ac:dyDescent="0.25">
      <c r="A3519" s="15" t="str">
        <f t="shared" si="324"/>
        <v> VSSC 63.23 </v>
      </c>
      <c r="B3519" s="21" t="str">
        <f t="shared" si="325"/>
        <v>I</v>
      </c>
      <c r="C3519" s="15">
        <f t="shared" si="326"/>
        <v>46139.419000000002</v>
      </c>
      <c r="D3519" s="19" t="str">
        <f t="shared" si="327"/>
        <v>vis</v>
      </c>
      <c r="E3519" s="47" t="e">
        <f>VLOOKUP(C3519,Active!C$21:E$693,3,FALSE)</f>
        <v>#N/A</v>
      </c>
      <c r="F3519" s="21" t="s">
        <v>9287</v>
      </c>
      <c r="G3519" s="19" t="str">
        <f t="shared" si="328"/>
        <v>46139.419</v>
      </c>
      <c r="H3519" s="15">
        <f t="shared" si="329"/>
        <v>2459</v>
      </c>
      <c r="I3519" s="48" t="s">
        <v>3413</v>
      </c>
      <c r="J3519" s="49" t="s">
        <v>3414</v>
      </c>
      <c r="K3519" s="48">
        <v>2459</v>
      </c>
      <c r="L3519" s="48" t="s">
        <v>10817</v>
      </c>
      <c r="M3519" s="49" t="s">
        <v>9369</v>
      </c>
      <c r="N3519" s="49"/>
      <c r="O3519" s="50" t="s">
        <v>3392</v>
      </c>
      <c r="P3519" s="50" t="s">
        <v>3383</v>
      </c>
    </row>
    <row r="3520" spans="1:16" ht="13.5" thickBot="1" x14ac:dyDescent="0.25">
      <c r="A3520" s="15" t="str">
        <f t="shared" si="324"/>
        <v> VSSC 63.23 </v>
      </c>
      <c r="B3520" s="21" t="str">
        <f t="shared" si="325"/>
        <v>I</v>
      </c>
      <c r="C3520" s="15">
        <f t="shared" si="326"/>
        <v>46139.428</v>
      </c>
      <c r="D3520" s="19" t="str">
        <f t="shared" si="327"/>
        <v>vis</v>
      </c>
      <c r="E3520" s="47" t="e">
        <f>VLOOKUP(C3520,Active!C$21:E$693,3,FALSE)</f>
        <v>#N/A</v>
      </c>
      <c r="F3520" s="21" t="s">
        <v>9287</v>
      </c>
      <c r="G3520" s="19" t="str">
        <f t="shared" si="328"/>
        <v>46139.428</v>
      </c>
      <c r="H3520" s="15">
        <f t="shared" si="329"/>
        <v>2459</v>
      </c>
      <c r="I3520" s="48" t="s">
        <v>3415</v>
      </c>
      <c r="J3520" s="49" t="s">
        <v>3416</v>
      </c>
      <c r="K3520" s="48">
        <v>2459</v>
      </c>
      <c r="L3520" s="48" t="s">
        <v>10760</v>
      </c>
      <c r="M3520" s="49" t="s">
        <v>9369</v>
      </c>
      <c r="N3520" s="49"/>
      <c r="O3520" s="50" t="s">
        <v>3417</v>
      </c>
      <c r="P3520" s="50" t="s">
        <v>3383</v>
      </c>
    </row>
    <row r="3521" spans="1:16" ht="13.5" thickBot="1" x14ac:dyDescent="0.25">
      <c r="A3521" s="15" t="str">
        <f t="shared" si="324"/>
        <v> VSSC 63.23 </v>
      </c>
      <c r="B3521" s="21" t="str">
        <f t="shared" si="325"/>
        <v>I</v>
      </c>
      <c r="C3521" s="15">
        <f t="shared" si="326"/>
        <v>46145.398000000001</v>
      </c>
      <c r="D3521" s="19" t="str">
        <f t="shared" si="327"/>
        <v>vis</v>
      </c>
      <c r="E3521" s="47" t="e">
        <f>VLOOKUP(C3521,Active!C$21:E$693,3,FALSE)</f>
        <v>#N/A</v>
      </c>
      <c r="F3521" s="21" t="s">
        <v>9287</v>
      </c>
      <c r="G3521" s="19" t="str">
        <f t="shared" si="328"/>
        <v>46145.398</v>
      </c>
      <c r="H3521" s="15">
        <f t="shared" si="329"/>
        <v>2464</v>
      </c>
      <c r="I3521" s="48" t="s">
        <v>3418</v>
      </c>
      <c r="J3521" s="49" t="s">
        <v>3419</v>
      </c>
      <c r="K3521" s="48">
        <v>2464</v>
      </c>
      <c r="L3521" s="48" t="s">
        <v>10734</v>
      </c>
      <c r="M3521" s="49" t="s">
        <v>9369</v>
      </c>
      <c r="N3521" s="49"/>
      <c r="O3521" s="50" t="s">
        <v>3392</v>
      </c>
      <c r="P3521" s="50" t="s">
        <v>3383</v>
      </c>
    </row>
    <row r="3522" spans="1:16" ht="13.5" thickBot="1" x14ac:dyDescent="0.25">
      <c r="A3522" s="15" t="str">
        <f t="shared" si="324"/>
        <v> ALGL 39 </v>
      </c>
      <c r="B3522" s="21" t="str">
        <f t="shared" si="325"/>
        <v>I</v>
      </c>
      <c r="C3522" s="15">
        <f t="shared" si="326"/>
        <v>46151.375</v>
      </c>
      <c r="D3522" s="19" t="str">
        <f t="shared" si="327"/>
        <v>vis</v>
      </c>
      <c r="E3522" s="47" t="e">
        <f>VLOOKUP(C3522,Active!C$21:E$693,3,FALSE)</f>
        <v>#N/A</v>
      </c>
      <c r="F3522" s="21" t="s">
        <v>9287</v>
      </c>
      <c r="G3522" s="19" t="str">
        <f t="shared" si="328"/>
        <v>46151.375</v>
      </c>
      <c r="H3522" s="15">
        <f t="shared" si="329"/>
        <v>2469</v>
      </c>
      <c r="I3522" s="48" t="s">
        <v>3420</v>
      </c>
      <c r="J3522" s="49" t="s">
        <v>3421</v>
      </c>
      <c r="K3522" s="48">
        <v>2469</v>
      </c>
      <c r="L3522" s="48" t="s">
        <v>10742</v>
      </c>
      <c r="M3522" s="49" t="s">
        <v>9289</v>
      </c>
      <c r="N3522" s="49"/>
      <c r="O3522" s="50" t="s">
        <v>2043</v>
      </c>
      <c r="P3522" s="50" t="s">
        <v>3358</v>
      </c>
    </row>
    <row r="3523" spans="1:16" ht="13.5" thickBot="1" x14ac:dyDescent="0.25">
      <c r="A3523" s="15" t="str">
        <f t="shared" si="324"/>
        <v> ALBO 1985 8 </v>
      </c>
      <c r="B3523" s="21" t="str">
        <f t="shared" si="325"/>
        <v>I</v>
      </c>
      <c r="C3523" s="15">
        <f t="shared" si="326"/>
        <v>46163.328999999998</v>
      </c>
      <c r="D3523" s="19" t="str">
        <f t="shared" si="327"/>
        <v>vis</v>
      </c>
      <c r="E3523" s="47" t="e">
        <f>VLOOKUP(C3523,Active!C$21:E$693,3,FALSE)</f>
        <v>#N/A</v>
      </c>
      <c r="F3523" s="21" t="s">
        <v>9287</v>
      </c>
      <c r="G3523" s="19" t="str">
        <f t="shared" si="328"/>
        <v>46163.329</v>
      </c>
      <c r="H3523" s="15">
        <f t="shared" si="329"/>
        <v>2479</v>
      </c>
      <c r="I3523" s="48" t="s">
        <v>3422</v>
      </c>
      <c r="J3523" s="49" t="s">
        <v>3423</v>
      </c>
      <c r="K3523" s="48">
        <v>2479</v>
      </c>
      <c r="L3523" s="48" t="s">
        <v>10688</v>
      </c>
      <c r="M3523" s="49" t="s">
        <v>9369</v>
      </c>
      <c r="N3523" s="49"/>
      <c r="O3523" s="50" t="s">
        <v>3424</v>
      </c>
      <c r="P3523" s="50" t="s">
        <v>3425</v>
      </c>
    </row>
    <row r="3524" spans="1:16" ht="13.5" thickBot="1" x14ac:dyDescent="0.25">
      <c r="A3524" s="15" t="str">
        <f t="shared" si="324"/>
        <v> VSSC 63.23 </v>
      </c>
      <c r="B3524" s="21" t="str">
        <f t="shared" si="325"/>
        <v>I</v>
      </c>
      <c r="C3524" s="15">
        <f t="shared" si="326"/>
        <v>46170.504999999997</v>
      </c>
      <c r="D3524" s="19" t="str">
        <f t="shared" si="327"/>
        <v>vis</v>
      </c>
      <c r="E3524" s="47" t="e">
        <f>VLOOKUP(C3524,Active!C$21:E$693,3,FALSE)</f>
        <v>#N/A</v>
      </c>
      <c r="F3524" s="21" t="s">
        <v>9287</v>
      </c>
      <c r="G3524" s="19" t="str">
        <f t="shared" si="328"/>
        <v>46170.505</v>
      </c>
      <c r="H3524" s="15">
        <f t="shared" si="329"/>
        <v>2485</v>
      </c>
      <c r="I3524" s="48" t="s">
        <v>3426</v>
      </c>
      <c r="J3524" s="49" t="s">
        <v>3427</v>
      </c>
      <c r="K3524" s="48">
        <v>2485</v>
      </c>
      <c r="L3524" s="48" t="s">
        <v>10723</v>
      </c>
      <c r="M3524" s="49" t="s">
        <v>9369</v>
      </c>
      <c r="N3524" s="49"/>
      <c r="O3524" s="50" t="s">
        <v>3417</v>
      </c>
      <c r="P3524" s="50" t="s">
        <v>3383</v>
      </c>
    </row>
    <row r="3525" spans="1:16" ht="13.5" thickBot="1" x14ac:dyDescent="0.25">
      <c r="A3525" s="15" t="str">
        <f t="shared" si="324"/>
        <v> BBS 77 </v>
      </c>
      <c r="B3525" s="21" t="str">
        <f t="shared" si="325"/>
        <v>I</v>
      </c>
      <c r="C3525" s="15">
        <f t="shared" si="326"/>
        <v>46176.478999999999</v>
      </c>
      <c r="D3525" s="19" t="str">
        <f t="shared" si="327"/>
        <v>vis</v>
      </c>
      <c r="E3525" s="47" t="e">
        <f>VLOOKUP(C3525,Active!C$21:E$693,3,FALSE)</f>
        <v>#N/A</v>
      </c>
      <c r="F3525" s="21" t="s">
        <v>9287</v>
      </c>
      <c r="G3525" s="19" t="str">
        <f t="shared" si="328"/>
        <v>46176.479</v>
      </c>
      <c r="H3525" s="15">
        <f t="shared" si="329"/>
        <v>2490</v>
      </c>
      <c r="I3525" s="48" t="s">
        <v>3428</v>
      </c>
      <c r="J3525" s="49" t="s">
        <v>3429</v>
      </c>
      <c r="K3525" s="48">
        <v>2490</v>
      </c>
      <c r="L3525" s="48" t="s">
        <v>10699</v>
      </c>
      <c r="M3525" s="49" t="s">
        <v>9369</v>
      </c>
      <c r="N3525" s="49"/>
      <c r="O3525" s="50" t="s">
        <v>2503</v>
      </c>
      <c r="P3525" s="50" t="s">
        <v>3430</v>
      </c>
    </row>
    <row r="3526" spans="1:16" ht="13.5" thickBot="1" x14ac:dyDescent="0.25">
      <c r="A3526" s="15" t="str">
        <f t="shared" si="324"/>
        <v> VSSC 63.23 </v>
      </c>
      <c r="B3526" s="21" t="str">
        <f t="shared" si="325"/>
        <v>I</v>
      </c>
      <c r="C3526" s="15">
        <f t="shared" si="326"/>
        <v>46176.483999999997</v>
      </c>
      <c r="D3526" s="19" t="str">
        <f t="shared" si="327"/>
        <v>vis</v>
      </c>
      <c r="E3526" s="47" t="e">
        <f>VLOOKUP(C3526,Active!C$21:E$693,3,FALSE)</f>
        <v>#N/A</v>
      </c>
      <c r="F3526" s="21" t="s">
        <v>9287</v>
      </c>
      <c r="G3526" s="19" t="str">
        <f t="shared" si="328"/>
        <v>46176.484</v>
      </c>
      <c r="H3526" s="15">
        <f t="shared" si="329"/>
        <v>2490</v>
      </c>
      <c r="I3526" s="48" t="s">
        <v>3431</v>
      </c>
      <c r="J3526" s="49" t="s">
        <v>3432</v>
      </c>
      <c r="K3526" s="48">
        <v>2490</v>
      </c>
      <c r="L3526" s="48" t="s">
        <v>10846</v>
      </c>
      <c r="M3526" s="49" t="s">
        <v>9369</v>
      </c>
      <c r="N3526" s="49"/>
      <c r="O3526" s="50" t="s">
        <v>3417</v>
      </c>
      <c r="P3526" s="50" t="s">
        <v>3383</v>
      </c>
    </row>
    <row r="3527" spans="1:16" ht="13.5" thickBot="1" x14ac:dyDescent="0.25">
      <c r="A3527" s="15" t="str">
        <f t="shared" si="324"/>
        <v> MVS 11.19 </v>
      </c>
      <c r="B3527" s="21" t="str">
        <f t="shared" si="325"/>
        <v>I</v>
      </c>
      <c r="C3527" s="15">
        <f t="shared" si="326"/>
        <v>46200.38</v>
      </c>
      <c r="D3527" s="19" t="str">
        <f t="shared" si="327"/>
        <v>vis</v>
      </c>
      <c r="E3527" s="47" t="e">
        <f>VLOOKUP(C3527,Active!C$21:E$693,3,FALSE)</f>
        <v>#N/A</v>
      </c>
      <c r="F3527" s="21" t="s">
        <v>9287</v>
      </c>
      <c r="G3527" s="19" t="str">
        <f t="shared" si="328"/>
        <v>46200.380</v>
      </c>
      <c r="H3527" s="15">
        <f t="shared" si="329"/>
        <v>2510</v>
      </c>
      <c r="I3527" s="48" t="s">
        <v>3433</v>
      </c>
      <c r="J3527" s="49" t="s">
        <v>3434</v>
      </c>
      <c r="K3527" s="48">
        <v>2510</v>
      </c>
      <c r="L3527" s="48" t="s">
        <v>10742</v>
      </c>
      <c r="M3527" s="49" t="s">
        <v>9369</v>
      </c>
      <c r="N3527" s="49"/>
      <c r="O3527" s="50" t="s">
        <v>6211</v>
      </c>
      <c r="P3527" s="50" t="s">
        <v>3435</v>
      </c>
    </row>
    <row r="3528" spans="1:16" ht="13.5" thickBot="1" x14ac:dyDescent="0.25">
      <c r="A3528" s="15" t="str">
        <f t="shared" si="324"/>
        <v> AOEB 1 </v>
      </c>
      <c r="B3528" s="21" t="str">
        <f t="shared" si="325"/>
        <v>I</v>
      </c>
      <c r="C3528" s="15">
        <f t="shared" si="326"/>
        <v>46239.824999999997</v>
      </c>
      <c r="D3528" s="19" t="str">
        <f t="shared" si="327"/>
        <v>vis</v>
      </c>
      <c r="E3528" s="47" t="e">
        <f>VLOOKUP(C3528,Active!C$21:E$693,3,FALSE)</f>
        <v>#N/A</v>
      </c>
      <c r="F3528" s="21" t="s">
        <v>9287</v>
      </c>
      <c r="G3528" s="19" t="str">
        <f t="shared" si="328"/>
        <v>46239.825</v>
      </c>
      <c r="H3528" s="15">
        <f t="shared" si="329"/>
        <v>2543</v>
      </c>
      <c r="I3528" s="48" t="s">
        <v>3436</v>
      </c>
      <c r="J3528" s="49" t="s">
        <v>3437</v>
      </c>
      <c r="K3528" s="48">
        <v>2543</v>
      </c>
      <c r="L3528" s="48" t="s">
        <v>10775</v>
      </c>
      <c r="M3528" s="49" t="s">
        <v>9369</v>
      </c>
      <c r="N3528" s="49"/>
      <c r="O3528" s="50" t="s">
        <v>11466</v>
      </c>
      <c r="P3528" s="50" t="s">
        <v>7439</v>
      </c>
    </row>
    <row r="3529" spans="1:16" ht="13.5" thickBot="1" x14ac:dyDescent="0.25">
      <c r="A3529" s="15" t="str">
        <f t="shared" si="324"/>
        <v> MVS 11.19 </v>
      </c>
      <c r="B3529" s="21" t="str">
        <f t="shared" si="325"/>
        <v>I</v>
      </c>
      <c r="C3529" s="15">
        <f t="shared" si="326"/>
        <v>46258.951999999997</v>
      </c>
      <c r="D3529" s="19" t="str">
        <f t="shared" si="327"/>
        <v>vis</v>
      </c>
      <c r="E3529" s="47" t="e">
        <f>VLOOKUP(C3529,Active!C$21:E$693,3,FALSE)</f>
        <v>#N/A</v>
      </c>
      <c r="F3529" s="21" t="s">
        <v>9287</v>
      </c>
      <c r="G3529" s="19" t="str">
        <f t="shared" si="328"/>
        <v>46258.952</v>
      </c>
      <c r="H3529" s="15">
        <f t="shared" si="329"/>
        <v>2559</v>
      </c>
      <c r="I3529" s="48" t="s">
        <v>3438</v>
      </c>
      <c r="J3529" s="49" t="s">
        <v>3439</v>
      </c>
      <c r="K3529" s="48">
        <v>2559</v>
      </c>
      <c r="L3529" s="48" t="s">
        <v>10760</v>
      </c>
      <c r="M3529" s="49" t="s">
        <v>9369</v>
      </c>
      <c r="N3529" s="49"/>
      <c r="O3529" s="50" t="s">
        <v>3440</v>
      </c>
      <c r="P3529" s="50" t="s">
        <v>3435</v>
      </c>
    </row>
    <row r="3530" spans="1:16" ht="13.5" thickBot="1" x14ac:dyDescent="0.25">
      <c r="A3530" s="15" t="str">
        <f t="shared" si="324"/>
        <v> AOEB 1 </v>
      </c>
      <c r="B3530" s="21" t="str">
        <f t="shared" si="325"/>
        <v>I</v>
      </c>
      <c r="C3530" s="15">
        <f t="shared" si="326"/>
        <v>46263.726000000002</v>
      </c>
      <c r="D3530" s="19" t="str">
        <f t="shared" si="327"/>
        <v>vis</v>
      </c>
      <c r="E3530" s="47" t="e">
        <f>VLOOKUP(C3530,Active!C$21:E$693,3,FALSE)</f>
        <v>#N/A</v>
      </c>
      <c r="F3530" s="21" t="s">
        <v>9287</v>
      </c>
      <c r="G3530" s="19" t="str">
        <f t="shared" si="328"/>
        <v>46263.726</v>
      </c>
      <c r="H3530" s="15">
        <f t="shared" si="329"/>
        <v>2563</v>
      </c>
      <c r="I3530" s="48" t="s">
        <v>3441</v>
      </c>
      <c r="J3530" s="49" t="s">
        <v>3442</v>
      </c>
      <c r="K3530" s="48">
        <v>2563</v>
      </c>
      <c r="L3530" s="48" t="s">
        <v>10685</v>
      </c>
      <c r="M3530" s="49" t="s">
        <v>9369</v>
      </c>
      <c r="N3530" s="49"/>
      <c r="O3530" s="50" t="s">
        <v>11466</v>
      </c>
      <c r="P3530" s="50" t="s">
        <v>7439</v>
      </c>
    </row>
    <row r="3531" spans="1:16" ht="13.5" thickBot="1" x14ac:dyDescent="0.25">
      <c r="A3531" s="15" t="str">
        <f t="shared" ref="A3531:A3594" si="330">P3531</f>
        <v> BRNO 27 </v>
      </c>
      <c r="B3531" s="21" t="str">
        <f t="shared" ref="B3531:B3594" si="331">IF(H3531=INT(H3531),"I","II")</f>
        <v>I</v>
      </c>
      <c r="C3531" s="15">
        <f t="shared" ref="C3531:C3594" si="332">1*G3531</f>
        <v>46268.499000000003</v>
      </c>
      <c r="D3531" s="19" t="str">
        <f t="shared" ref="D3531:D3594" si="333">VLOOKUP(F3531,I$1:J$5,2,FALSE)</f>
        <v>vis</v>
      </c>
      <c r="E3531" s="47" t="e">
        <f>VLOOKUP(C3531,Active!C$21:E$693,3,FALSE)</f>
        <v>#N/A</v>
      </c>
      <c r="F3531" s="21" t="s">
        <v>9287</v>
      </c>
      <c r="G3531" s="19" t="str">
        <f t="shared" ref="G3531:G3594" si="334">MID(I3531,3,LEN(I3531)-3)</f>
        <v>46268.499</v>
      </c>
      <c r="H3531" s="15">
        <f t="shared" ref="H3531:H3594" si="335">1*K3531</f>
        <v>2567</v>
      </c>
      <c r="I3531" s="48" t="s">
        <v>3443</v>
      </c>
      <c r="J3531" s="49" t="s">
        <v>3444</v>
      </c>
      <c r="K3531" s="48">
        <v>2567</v>
      </c>
      <c r="L3531" s="48" t="s">
        <v>10660</v>
      </c>
      <c r="M3531" s="49" t="s">
        <v>9369</v>
      </c>
      <c r="N3531" s="49"/>
      <c r="O3531" s="50" t="s">
        <v>6398</v>
      </c>
      <c r="P3531" s="50" t="s">
        <v>3253</v>
      </c>
    </row>
    <row r="3532" spans="1:16" ht="13.5" thickBot="1" x14ac:dyDescent="0.25">
      <c r="A3532" s="15" t="str">
        <f t="shared" si="330"/>
        <v> BBS 78 </v>
      </c>
      <c r="B3532" s="21" t="str">
        <f t="shared" si="331"/>
        <v>I</v>
      </c>
      <c r="C3532" s="15">
        <f t="shared" si="332"/>
        <v>46268.504999999997</v>
      </c>
      <c r="D3532" s="19" t="str">
        <f t="shared" si="333"/>
        <v>vis</v>
      </c>
      <c r="E3532" s="47" t="e">
        <f>VLOOKUP(C3532,Active!C$21:E$693,3,FALSE)</f>
        <v>#N/A</v>
      </c>
      <c r="F3532" s="21" t="s">
        <v>9287</v>
      </c>
      <c r="G3532" s="19" t="str">
        <f t="shared" si="334"/>
        <v>46268.505</v>
      </c>
      <c r="H3532" s="15">
        <f t="shared" si="335"/>
        <v>2567</v>
      </c>
      <c r="I3532" s="48" t="s">
        <v>3445</v>
      </c>
      <c r="J3532" s="49" t="s">
        <v>3446</v>
      </c>
      <c r="K3532" s="48">
        <v>2567</v>
      </c>
      <c r="L3532" s="48" t="s">
        <v>10634</v>
      </c>
      <c r="M3532" s="49" t="s">
        <v>9369</v>
      </c>
      <c r="N3532" s="49"/>
      <c r="O3532" s="50" t="s">
        <v>6263</v>
      </c>
      <c r="P3532" s="50" t="s">
        <v>3291</v>
      </c>
    </row>
    <row r="3533" spans="1:16" ht="13.5" thickBot="1" x14ac:dyDescent="0.25">
      <c r="A3533" s="15" t="str">
        <f t="shared" si="330"/>
        <v> BRNO 27 </v>
      </c>
      <c r="B3533" s="21" t="str">
        <f t="shared" si="331"/>
        <v>I</v>
      </c>
      <c r="C3533" s="15">
        <f t="shared" si="332"/>
        <v>46268.506999999998</v>
      </c>
      <c r="D3533" s="19" t="str">
        <f t="shared" si="333"/>
        <v>vis</v>
      </c>
      <c r="E3533" s="47" t="e">
        <f>VLOOKUP(C3533,Active!C$21:E$693,3,FALSE)</f>
        <v>#N/A</v>
      </c>
      <c r="F3533" s="21" t="s">
        <v>9287</v>
      </c>
      <c r="G3533" s="19" t="str">
        <f t="shared" si="334"/>
        <v>46268.507</v>
      </c>
      <c r="H3533" s="15">
        <f t="shared" si="335"/>
        <v>2567</v>
      </c>
      <c r="I3533" s="48" t="s">
        <v>3447</v>
      </c>
      <c r="J3533" s="49" t="s">
        <v>3448</v>
      </c>
      <c r="K3533" s="48">
        <v>2567</v>
      </c>
      <c r="L3533" s="48" t="s">
        <v>10685</v>
      </c>
      <c r="M3533" s="49" t="s">
        <v>9369</v>
      </c>
      <c r="N3533" s="49"/>
      <c r="O3533" s="50" t="s">
        <v>3449</v>
      </c>
      <c r="P3533" s="50" t="s">
        <v>3253</v>
      </c>
    </row>
    <row r="3534" spans="1:16" ht="13.5" thickBot="1" x14ac:dyDescent="0.25">
      <c r="A3534" s="15" t="str">
        <f t="shared" si="330"/>
        <v> BBS 79 </v>
      </c>
      <c r="B3534" s="21" t="str">
        <f t="shared" si="331"/>
        <v>I</v>
      </c>
      <c r="C3534" s="15">
        <f t="shared" si="332"/>
        <v>46268.508000000002</v>
      </c>
      <c r="D3534" s="19" t="str">
        <f t="shared" si="333"/>
        <v>vis</v>
      </c>
      <c r="E3534" s="47" t="e">
        <f>VLOOKUP(C3534,Active!C$21:E$693,3,FALSE)</f>
        <v>#N/A</v>
      </c>
      <c r="F3534" s="21" t="s">
        <v>9287</v>
      </c>
      <c r="G3534" s="19" t="str">
        <f t="shared" si="334"/>
        <v>46268.508</v>
      </c>
      <c r="H3534" s="15">
        <f t="shared" si="335"/>
        <v>2567</v>
      </c>
      <c r="I3534" s="48" t="s">
        <v>3450</v>
      </c>
      <c r="J3534" s="49" t="s">
        <v>3451</v>
      </c>
      <c r="K3534" s="48">
        <v>2567</v>
      </c>
      <c r="L3534" s="48" t="s">
        <v>10734</v>
      </c>
      <c r="M3534" s="49" t="s">
        <v>9369</v>
      </c>
      <c r="N3534" s="49"/>
      <c r="O3534" s="50" t="s">
        <v>3241</v>
      </c>
      <c r="P3534" s="50" t="s">
        <v>3107</v>
      </c>
    </row>
    <row r="3535" spans="1:16" ht="13.5" thickBot="1" x14ac:dyDescent="0.25">
      <c r="A3535" s="15" t="str">
        <f t="shared" si="330"/>
        <v> BRNO 27 </v>
      </c>
      <c r="B3535" s="21" t="str">
        <f t="shared" si="331"/>
        <v>I</v>
      </c>
      <c r="C3535" s="15">
        <f t="shared" si="332"/>
        <v>46274.493000000002</v>
      </c>
      <c r="D3535" s="19" t="str">
        <f t="shared" si="333"/>
        <v>vis</v>
      </c>
      <c r="E3535" s="47" t="e">
        <f>VLOOKUP(C3535,Active!C$21:E$693,3,FALSE)</f>
        <v>#N/A</v>
      </c>
      <c r="F3535" s="21" t="s">
        <v>9287</v>
      </c>
      <c r="G3535" s="19" t="str">
        <f t="shared" si="334"/>
        <v>46274.493</v>
      </c>
      <c r="H3535" s="15">
        <f t="shared" si="335"/>
        <v>2572</v>
      </c>
      <c r="I3535" s="48" t="s">
        <v>3452</v>
      </c>
      <c r="J3535" s="49" t="s">
        <v>3453</v>
      </c>
      <c r="K3535" s="48">
        <v>2572</v>
      </c>
      <c r="L3535" s="48" t="s">
        <v>10843</v>
      </c>
      <c r="M3535" s="49" t="s">
        <v>9369</v>
      </c>
      <c r="N3535" s="49"/>
      <c r="O3535" s="50" t="s">
        <v>3454</v>
      </c>
      <c r="P3535" s="50" t="s">
        <v>3253</v>
      </c>
    </row>
    <row r="3536" spans="1:16" ht="13.5" thickBot="1" x14ac:dyDescent="0.25">
      <c r="A3536" s="15" t="str">
        <f t="shared" si="330"/>
        <v> BBS 78 </v>
      </c>
      <c r="B3536" s="21" t="str">
        <f t="shared" si="331"/>
        <v>I</v>
      </c>
      <c r="C3536" s="15">
        <f t="shared" si="332"/>
        <v>46274.497000000003</v>
      </c>
      <c r="D3536" s="19" t="str">
        <f t="shared" si="333"/>
        <v>vis</v>
      </c>
      <c r="E3536" s="47" t="e">
        <f>VLOOKUP(C3536,Active!C$21:E$693,3,FALSE)</f>
        <v>#N/A</v>
      </c>
      <c r="F3536" s="21" t="s">
        <v>9287</v>
      </c>
      <c r="G3536" s="19" t="str">
        <f t="shared" si="334"/>
        <v>46274.497</v>
      </c>
      <c r="H3536" s="15">
        <f t="shared" si="335"/>
        <v>2572</v>
      </c>
      <c r="I3536" s="48" t="s">
        <v>3455</v>
      </c>
      <c r="J3536" s="49" t="s">
        <v>3456</v>
      </c>
      <c r="K3536" s="48">
        <v>2572</v>
      </c>
      <c r="L3536" s="48" t="s">
        <v>10707</v>
      </c>
      <c r="M3536" s="49" t="s">
        <v>9369</v>
      </c>
      <c r="N3536" s="49"/>
      <c r="O3536" s="50" t="s">
        <v>1957</v>
      </c>
      <c r="P3536" s="50" t="s">
        <v>3291</v>
      </c>
    </row>
    <row r="3537" spans="1:16" ht="13.5" thickBot="1" x14ac:dyDescent="0.25">
      <c r="A3537" s="15" t="str">
        <f t="shared" si="330"/>
        <v> AOEB 1 </v>
      </c>
      <c r="B3537" s="21" t="str">
        <f t="shared" si="331"/>
        <v>I</v>
      </c>
      <c r="C3537" s="15">
        <f t="shared" si="332"/>
        <v>46275.673000000003</v>
      </c>
      <c r="D3537" s="19" t="str">
        <f t="shared" si="333"/>
        <v>vis</v>
      </c>
      <c r="E3537" s="47" t="e">
        <f>VLOOKUP(C3537,Active!C$21:E$693,3,FALSE)</f>
        <v>#N/A</v>
      </c>
      <c r="F3537" s="21" t="s">
        <v>9287</v>
      </c>
      <c r="G3537" s="19" t="str">
        <f t="shared" si="334"/>
        <v>46275.673</v>
      </c>
      <c r="H3537" s="15">
        <f t="shared" si="335"/>
        <v>2573</v>
      </c>
      <c r="I3537" s="48" t="s">
        <v>3457</v>
      </c>
      <c r="J3537" s="49" t="s">
        <v>3458</v>
      </c>
      <c r="K3537" s="48">
        <v>2573</v>
      </c>
      <c r="L3537" s="48" t="s">
        <v>10625</v>
      </c>
      <c r="M3537" s="49" t="s">
        <v>9369</v>
      </c>
      <c r="N3537" s="49"/>
      <c r="O3537" s="50" t="s">
        <v>11401</v>
      </c>
      <c r="P3537" s="50" t="s">
        <v>7439</v>
      </c>
    </row>
    <row r="3538" spans="1:16" ht="13.5" thickBot="1" x14ac:dyDescent="0.25">
      <c r="A3538" s="15" t="str">
        <f t="shared" si="330"/>
        <v> AOEB 1 </v>
      </c>
      <c r="B3538" s="21" t="str">
        <f t="shared" si="331"/>
        <v>I</v>
      </c>
      <c r="C3538" s="15">
        <f t="shared" si="332"/>
        <v>46275.678</v>
      </c>
      <c r="D3538" s="19" t="str">
        <f t="shared" si="333"/>
        <v>vis</v>
      </c>
      <c r="E3538" s="47" t="e">
        <f>VLOOKUP(C3538,Active!C$21:E$693,3,FALSE)</f>
        <v>#N/A</v>
      </c>
      <c r="F3538" s="21" t="s">
        <v>9287</v>
      </c>
      <c r="G3538" s="19" t="str">
        <f t="shared" si="334"/>
        <v>46275.678</v>
      </c>
      <c r="H3538" s="15">
        <f t="shared" si="335"/>
        <v>2573</v>
      </c>
      <c r="I3538" s="48" t="s">
        <v>3459</v>
      </c>
      <c r="J3538" s="49" t="s">
        <v>3460</v>
      </c>
      <c r="K3538" s="48">
        <v>2573</v>
      </c>
      <c r="L3538" s="48" t="s">
        <v>10615</v>
      </c>
      <c r="M3538" s="49" t="s">
        <v>9369</v>
      </c>
      <c r="N3538" s="49"/>
      <c r="O3538" s="50" t="s">
        <v>11466</v>
      </c>
      <c r="P3538" s="50" t="s">
        <v>7439</v>
      </c>
    </row>
    <row r="3539" spans="1:16" ht="13.5" thickBot="1" x14ac:dyDescent="0.25">
      <c r="A3539" s="15" t="str">
        <f t="shared" si="330"/>
        <v> BBS 78 </v>
      </c>
      <c r="B3539" s="21" t="str">
        <f t="shared" si="331"/>
        <v>I</v>
      </c>
      <c r="C3539" s="15">
        <f t="shared" si="332"/>
        <v>46280.455000000002</v>
      </c>
      <c r="D3539" s="19" t="str">
        <f t="shared" si="333"/>
        <v>vis</v>
      </c>
      <c r="E3539" s="47" t="e">
        <f>VLOOKUP(C3539,Active!C$21:E$693,3,FALSE)</f>
        <v>#N/A</v>
      </c>
      <c r="F3539" s="21" t="s">
        <v>9287</v>
      </c>
      <c r="G3539" s="19" t="str">
        <f t="shared" si="334"/>
        <v>46280.455</v>
      </c>
      <c r="H3539" s="15">
        <f t="shared" si="335"/>
        <v>2577</v>
      </c>
      <c r="I3539" s="48" t="s">
        <v>3461</v>
      </c>
      <c r="J3539" s="49" t="s">
        <v>3462</v>
      </c>
      <c r="K3539" s="48">
        <v>2577</v>
      </c>
      <c r="L3539" s="48" t="s">
        <v>9288</v>
      </c>
      <c r="M3539" s="49" t="s">
        <v>9369</v>
      </c>
      <c r="N3539" s="49"/>
      <c r="O3539" s="50" t="s">
        <v>3463</v>
      </c>
      <c r="P3539" s="50" t="s">
        <v>3291</v>
      </c>
    </row>
    <row r="3540" spans="1:16" ht="13.5" thickBot="1" x14ac:dyDescent="0.25">
      <c r="A3540" s="15" t="str">
        <f t="shared" si="330"/>
        <v> BBS 78 </v>
      </c>
      <c r="B3540" s="21" t="str">
        <f t="shared" si="331"/>
        <v>I</v>
      </c>
      <c r="C3540" s="15">
        <f t="shared" si="332"/>
        <v>46280.457000000002</v>
      </c>
      <c r="D3540" s="19" t="str">
        <f t="shared" si="333"/>
        <v>vis</v>
      </c>
      <c r="E3540" s="47" t="e">
        <f>VLOOKUP(C3540,Active!C$21:E$693,3,FALSE)</f>
        <v>#N/A</v>
      </c>
      <c r="F3540" s="21" t="s">
        <v>9287</v>
      </c>
      <c r="G3540" s="19" t="str">
        <f t="shared" si="334"/>
        <v>46280.457</v>
      </c>
      <c r="H3540" s="15">
        <f t="shared" si="335"/>
        <v>2577</v>
      </c>
      <c r="I3540" s="48" t="s">
        <v>3464</v>
      </c>
      <c r="J3540" s="49" t="s">
        <v>3465</v>
      </c>
      <c r="K3540" s="48">
        <v>2577</v>
      </c>
      <c r="L3540" s="48" t="s">
        <v>10639</v>
      </c>
      <c r="M3540" s="49" t="s">
        <v>9369</v>
      </c>
      <c r="N3540" s="49"/>
      <c r="O3540" s="50" t="s">
        <v>1957</v>
      </c>
      <c r="P3540" s="50" t="s">
        <v>3291</v>
      </c>
    </row>
    <row r="3541" spans="1:16" ht="13.5" thickBot="1" x14ac:dyDescent="0.25">
      <c r="A3541" s="15" t="str">
        <f t="shared" si="330"/>
        <v>BAVM 46 </v>
      </c>
      <c r="B3541" s="21" t="str">
        <f t="shared" si="331"/>
        <v>I</v>
      </c>
      <c r="C3541" s="15">
        <f t="shared" si="332"/>
        <v>46286.436000000002</v>
      </c>
      <c r="D3541" s="19" t="str">
        <f t="shared" si="333"/>
        <v>vis</v>
      </c>
      <c r="E3541" s="47" t="e">
        <f>VLOOKUP(C3541,Active!C$21:E$693,3,FALSE)</f>
        <v>#N/A</v>
      </c>
      <c r="F3541" s="21" t="s">
        <v>9287</v>
      </c>
      <c r="G3541" s="19" t="str">
        <f t="shared" si="334"/>
        <v>46286.436</v>
      </c>
      <c r="H3541" s="15">
        <f t="shared" si="335"/>
        <v>2582</v>
      </c>
      <c r="I3541" s="48" t="s">
        <v>3466</v>
      </c>
      <c r="J3541" s="49" t="s">
        <v>3467</v>
      </c>
      <c r="K3541" s="48">
        <v>2582</v>
      </c>
      <c r="L3541" s="48" t="s">
        <v>10685</v>
      </c>
      <c r="M3541" s="49" t="s">
        <v>9369</v>
      </c>
      <c r="N3541" s="49"/>
      <c r="O3541" s="50" t="s">
        <v>3149</v>
      </c>
      <c r="P3541" s="51" t="s">
        <v>3322</v>
      </c>
    </row>
    <row r="3542" spans="1:16" ht="13.5" thickBot="1" x14ac:dyDescent="0.25">
      <c r="A3542" s="15" t="str">
        <f t="shared" si="330"/>
        <v>BAVM 43 </v>
      </c>
      <c r="B3542" s="21" t="str">
        <f t="shared" si="331"/>
        <v>I</v>
      </c>
      <c r="C3542" s="15">
        <f t="shared" si="332"/>
        <v>46286.44</v>
      </c>
      <c r="D3542" s="19" t="str">
        <f t="shared" si="333"/>
        <v>vis</v>
      </c>
      <c r="E3542" s="47" t="e">
        <f>VLOOKUP(C3542,Active!C$21:E$693,3,FALSE)</f>
        <v>#N/A</v>
      </c>
      <c r="F3542" s="21" t="s">
        <v>9287</v>
      </c>
      <c r="G3542" s="19" t="str">
        <f t="shared" si="334"/>
        <v>46286.440</v>
      </c>
      <c r="H3542" s="15">
        <f t="shared" si="335"/>
        <v>2582</v>
      </c>
      <c r="I3542" s="48" t="s">
        <v>3468</v>
      </c>
      <c r="J3542" s="49" t="s">
        <v>3469</v>
      </c>
      <c r="K3542" s="48">
        <v>2582</v>
      </c>
      <c r="L3542" s="48" t="s">
        <v>10775</v>
      </c>
      <c r="M3542" s="49" t="s">
        <v>9369</v>
      </c>
      <c r="N3542" s="49"/>
      <c r="O3542" s="50" t="s">
        <v>3470</v>
      </c>
      <c r="P3542" s="51" t="s">
        <v>3231</v>
      </c>
    </row>
    <row r="3543" spans="1:16" ht="13.5" thickBot="1" x14ac:dyDescent="0.25">
      <c r="A3543" s="15" t="str">
        <f t="shared" si="330"/>
        <v> BRNO 27 </v>
      </c>
      <c r="B3543" s="21" t="str">
        <f t="shared" si="331"/>
        <v>I</v>
      </c>
      <c r="C3543" s="15">
        <f t="shared" si="332"/>
        <v>46292.404000000002</v>
      </c>
      <c r="D3543" s="19" t="str">
        <f t="shared" si="333"/>
        <v>vis</v>
      </c>
      <c r="E3543" s="47" t="e">
        <f>VLOOKUP(C3543,Active!C$21:E$693,3,FALSE)</f>
        <v>#N/A</v>
      </c>
      <c r="F3543" s="21" t="s">
        <v>9287</v>
      </c>
      <c r="G3543" s="19" t="str">
        <f t="shared" si="334"/>
        <v>46292.404</v>
      </c>
      <c r="H3543" s="15">
        <f t="shared" si="335"/>
        <v>2587</v>
      </c>
      <c r="I3543" s="48" t="s">
        <v>3471</v>
      </c>
      <c r="J3543" s="49" t="s">
        <v>3472</v>
      </c>
      <c r="K3543" s="48">
        <v>2587</v>
      </c>
      <c r="L3543" s="48" t="s">
        <v>10660</v>
      </c>
      <c r="M3543" s="49" t="s">
        <v>9369</v>
      </c>
      <c r="N3543" s="49"/>
      <c r="O3543" s="50" t="s">
        <v>3473</v>
      </c>
      <c r="P3543" s="50" t="s">
        <v>3253</v>
      </c>
    </row>
    <row r="3544" spans="1:16" ht="13.5" thickBot="1" x14ac:dyDescent="0.25">
      <c r="A3544" s="15" t="str">
        <f t="shared" si="330"/>
        <v> BRNO 27 </v>
      </c>
      <c r="B3544" s="21" t="str">
        <f t="shared" si="331"/>
        <v>I</v>
      </c>
      <c r="C3544" s="15">
        <f t="shared" si="332"/>
        <v>46292.41</v>
      </c>
      <c r="D3544" s="19" t="str">
        <f t="shared" si="333"/>
        <v>vis</v>
      </c>
      <c r="E3544" s="47" t="e">
        <f>VLOOKUP(C3544,Active!C$21:E$693,3,FALSE)</f>
        <v>#N/A</v>
      </c>
      <c r="F3544" s="21" t="s">
        <v>9287</v>
      </c>
      <c r="G3544" s="19" t="str">
        <f t="shared" si="334"/>
        <v>46292.410</v>
      </c>
      <c r="H3544" s="15">
        <f t="shared" si="335"/>
        <v>2587</v>
      </c>
      <c r="I3544" s="48" t="s">
        <v>3474</v>
      </c>
      <c r="J3544" s="49" t="s">
        <v>3475</v>
      </c>
      <c r="K3544" s="48">
        <v>2587</v>
      </c>
      <c r="L3544" s="48" t="s">
        <v>10634</v>
      </c>
      <c r="M3544" s="49" t="s">
        <v>9369</v>
      </c>
      <c r="N3544" s="49"/>
      <c r="O3544" s="50" t="s">
        <v>3476</v>
      </c>
      <c r="P3544" s="50" t="s">
        <v>3253</v>
      </c>
    </row>
    <row r="3545" spans="1:16" ht="13.5" thickBot="1" x14ac:dyDescent="0.25">
      <c r="A3545" s="15" t="str">
        <f t="shared" si="330"/>
        <v> BRNO 27 </v>
      </c>
      <c r="B3545" s="21" t="str">
        <f t="shared" si="331"/>
        <v>I</v>
      </c>
      <c r="C3545" s="15">
        <f t="shared" si="332"/>
        <v>46292.41</v>
      </c>
      <c r="D3545" s="19" t="str">
        <f t="shared" si="333"/>
        <v>vis</v>
      </c>
      <c r="E3545" s="47" t="e">
        <f>VLOOKUP(C3545,Active!C$21:E$693,3,FALSE)</f>
        <v>#N/A</v>
      </c>
      <c r="F3545" s="21" t="s">
        <v>9287</v>
      </c>
      <c r="G3545" s="19" t="str">
        <f t="shared" si="334"/>
        <v>46292.410</v>
      </c>
      <c r="H3545" s="15">
        <f t="shared" si="335"/>
        <v>2587</v>
      </c>
      <c r="I3545" s="48" t="s">
        <v>3474</v>
      </c>
      <c r="J3545" s="49" t="s">
        <v>3475</v>
      </c>
      <c r="K3545" s="48">
        <v>2587</v>
      </c>
      <c r="L3545" s="48" t="s">
        <v>10634</v>
      </c>
      <c r="M3545" s="49" t="s">
        <v>9369</v>
      </c>
      <c r="N3545" s="49"/>
      <c r="O3545" s="50" t="s">
        <v>6401</v>
      </c>
      <c r="P3545" s="50" t="s">
        <v>3253</v>
      </c>
    </row>
    <row r="3546" spans="1:16" ht="13.5" thickBot="1" x14ac:dyDescent="0.25">
      <c r="A3546" s="15" t="str">
        <f t="shared" si="330"/>
        <v> BRNO 27 </v>
      </c>
      <c r="B3546" s="21" t="str">
        <f t="shared" si="331"/>
        <v>I</v>
      </c>
      <c r="C3546" s="15">
        <f t="shared" si="332"/>
        <v>46292.41</v>
      </c>
      <c r="D3546" s="19" t="str">
        <f t="shared" si="333"/>
        <v>vis</v>
      </c>
      <c r="E3546" s="47" t="e">
        <f>VLOOKUP(C3546,Active!C$21:E$693,3,FALSE)</f>
        <v>#N/A</v>
      </c>
      <c r="F3546" s="21" t="s">
        <v>9287</v>
      </c>
      <c r="G3546" s="19" t="str">
        <f t="shared" si="334"/>
        <v>46292.410</v>
      </c>
      <c r="H3546" s="15">
        <f t="shared" si="335"/>
        <v>2587</v>
      </c>
      <c r="I3546" s="48" t="s">
        <v>3474</v>
      </c>
      <c r="J3546" s="49" t="s">
        <v>3475</v>
      </c>
      <c r="K3546" s="48">
        <v>2587</v>
      </c>
      <c r="L3546" s="48" t="s">
        <v>10634</v>
      </c>
      <c r="M3546" s="49" t="s">
        <v>9369</v>
      </c>
      <c r="N3546" s="49"/>
      <c r="O3546" s="50" t="s">
        <v>5720</v>
      </c>
      <c r="P3546" s="50" t="s">
        <v>3253</v>
      </c>
    </row>
    <row r="3547" spans="1:16" ht="13.5" thickBot="1" x14ac:dyDescent="0.25">
      <c r="A3547" s="15" t="str">
        <f t="shared" si="330"/>
        <v> BRNO 27 </v>
      </c>
      <c r="B3547" s="21" t="str">
        <f t="shared" si="331"/>
        <v>I</v>
      </c>
      <c r="C3547" s="15">
        <f t="shared" si="332"/>
        <v>46292.411</v>
      </c>
      <c r="D3547" s="19" t="str">
        <f t="shared" si="333"/>
        <v>vis</v>
      </c>
      <c r="E3547" s="47" t="e">
        <f>VLOOKUP(C3547,Active!C$21:E$693,3,FALSE)</f>
        <v>#N/A</v>
      </c>
      <c r="F3547" s="21" t="s">
        <v>9287</v>
      </c>
      <c r="G3547" s="19" t="str">
        <f t="shared" si="334"/>
        <v>46292.411</v>
      </c>
      <c r="H3547" s="15">
        <f t="shared" si="335"/>
        <v>2587</v>
      </c>
      <c r="I3547" s="48" t="s">
        <v>3477</v>
      </c>
      <c r="J3547" s="49" t="s">
        <v>3478</v>
      </c>
      <c r="K3547" s="48">
        <v>2587</v>
      </c>
      <c r="L3547" s="48" t="s">
        <v>10615</v>
      </c>
      <c r="M3547" s="49" t="s">
        <v>9369</v>
      </c>
      <c r="N3547" s="49"/>
      <c r="O3547" s="50" t="s">
        <v>3479</v>
      </c>
      <c r="P3547" s="50" t="s">
        <v>3253</v>
      </c>
    </row>
    <row r="3548" spans="1:16" ht="13.5" thickBot="1" x14ac:dyDescent="0.25">
      <c r="A3548" s="15" t="str">
        <f t="shared" si="330"/>
        <v> BRNO 27 </v>
      </c>
      <c r="B3548" s="21" t="str">
        <f t="shared" si="331"/>
        <v>I</v>
      </c>
      <c r="C3548" s="15">
        <f t="shared" si="332"/>
        <v>46292.411</v>
      </c>
      <c r="D3548" s="19" t="str">
        <f t="shared" si="333"/>
        <v>vis</v>
      </c>
      <c r="E3548" s="47" t="e">
        <f>VLOOKUP(C3548,Active!C$21:E$693,3,FALSE)</f>
        <v>#N/A</v>
      </c>
      <c r="F3548" s="21" t="s">
        <v>9287</v>
      </c>
      <c r="G3548" s="19" t="str">
        <f t="shared" si="334"/>
        <v>46292.411</v>
      </c>
      <c r="H3548" s="15">
        <f t="shared" si="335"/>
        <v>2587</v>
      </c>
      <c r="I3548" s="48" t="s">
        <v>3477</v>
      </c>
      <c r="J3548" s="49" t="s">
        <v>3478</v>
      </c>
      <c r="K3548" s="48">
        <v>2587</v>
      </c>
      <c r="L3548" s="48" t="s">
        <v>10615</v>
      </c>
      <c r="M3548" s="49" t="s">
        <v>9369</v>
      </c>
      <c r="N3548" s="49"/>
      <c r="O3548" s="50" t="s">
        <v>3480</v>
      </c>
      <c r="P3548" s="50" t="s">
        <v>3253</v>
      </c>
    </row>
    <row r="3549" spans="1:16" ht="13.5" thickBot="1" x14ac:dyDescent="0.25">
      <c r="A3549" s="15" t="str">
        <f t="shared" si="330"/>
        <v> BBS 78 </v>
      </c>
      <c r="B3549" s="21" t="str">
        <f t="shared" si="331"/>
        <v>I</v>
      </c>
      <c r="C3549" s="15">
        <f t="shared" si="332"/>
        <v>46292.411</v>
      </c>
      <c r="D3549" s="19" t="str">
        <f t="shared" si="333"/>
        <v>vis</v>
      </c>
      <c r="E3549" s="47" t="e">
        <f>VLOOKUP(C3549,Active!C$21:E$693,3,FALSE)</f>
        <v>#N/A</v>
      </c>
      <c r="F3549" s="21" t="s">
        <v>9287</v>
      </c>
      <c r="G3549" s="19" t="str">
        <f t="shared" si="334"/>
        <v>46292.411</v>
      </c>
      <c r="H3549" s="15">
        <f t="shared" si="335"/>
        <v>2587</v>
      </c>
      <c r="I3549" s="48" t="s">
        <v>3477</v>
      </c>
      <c r="J3549" s="49" t="s">
        <v>3478</v>
      </c>
      <c r="K3549" s="48">
        <v>2587</v>
      </c>
      <c r="L3549" s="48" t="s">
        <v>10615</v>
      </c>
      <c r="M3549" s="49" t="s">
        <v>9369</v>
      </c>
      <c r="N3549" s="49"/>
      <c r="O3549" s="50" t="s">
        <v>2503</v>
      </c>
      <c r="P3549" s="50" t="s">
        <v>3291</v>
      </c>
    </row>
    <row r="3550" spans="1:16" ht="13.5" thickBot="1" x14ac:dyDescent="0.25">
      <c r="A3550" s="15" t="str">
        <f t="shared" si="330"/>
        <v> BBS 78 </v>
      </c>
      <c r="B3550" s="21" t="str">
        <f t="shared" si="331"/>
        <v>I</v>
      </c>
      <c r="C3550" s="15">
        <f t="shared" si="332"/>
        <v>46292.411</v>
      </c>
      <c r="D3550" s="19" t="str">
        <f t="shared" si="333"/>
        <v>vis</v>
      </c>
      <c r="E3550" s="47" t="e">
        <f>VLOOKUP(C3550,Active!C$21:E$693,3,FALSE)</f>
        <v>#N/A</v>
      </c>
      <c r="F3550" s="21" t="s">
        <v>9287</v>
      </c>
      <c r="G3550" s="19" t="str">
        <f t="shared" si="334"/>
        <v>46292.411</v>
      </c>
      <c r="H3550" s="15">
        <f t="shared" si="335"/>
        <v>2587</v>
      </c>
      <c r="I3550" s="48" t="s">
        <v>3477</v>
      </c>
      <c r="J3550" s="49" t="s">
        <v>3478</v>
      </c>
      <c r="K3550" s="48">
        <v>2587</v>
      </c>
      <c r="L3550" s="48" t="s">
        <v>10615</v>
      </c>
      <c r="M3550" s="49" t="s">
        <v>9369</v>
      </c>
      <c r="N3550" s="49"/>
      <c r="O3550" s="50" t="s">
        <v>7230</v>
      </c>
      <c r="P3550" s="50" t="s">
        <v>3291</v>
      </c>
    </row>
    <row r="3551" spans="1:16" ht="13.5" thickBot="1" x14ac:dyDescent="0.25">
      <c r="A3551" s="15" t="str">
        <f t="shared" si="330"/>
        <v> BRNO 27 </v>
      </c>
      <c r="B3551" s="21" t="str">
        <f t="shared" si="331"/>
        <v>I</v>
      </c>
      <c r="C3551" s="15">
        <f t="shared" si="332"/>
        <v>46292.411</v>
      </c>
      <c r="D3551" s="19" t="str">
        <f t="shared" si="333"/>
        <v>vis</v>
      </c>
      <c r="E3551" s="47" t="e">
        <f>VLOOKUP(C3551,Active!C$21:E$693,3,FALSE)</f>
        <v>#N/A</v>
      </c>
      <c r="F3551" s="21" t="s">
        <v>9287</v>
      </c>
      <c r="G3551" s="19" t="str">
        <f t="shared" si="334"/>
        <v>46292.411</v>
      </c>
      <c r="H3551" s="15">
        <f t="shared" si="335"/>
        <v>2587</v>
      </c>
      <c r="I3551" s="48" t="s">
        <v>3477</v>
      </c>
      <c r="J3551" s="49" t="s">
        <v>3478</v>
      </c>
      <c r="K3551" s="48">
        <v>2587</v>
      </c>
      <c r="L3551" s="48" t="s">
        <v>10615</v>
      </c>
      <c r="M3551" s="49" t="s">
        <v>9369</v>
      </c>
      <c r="N3551" s="49"/>
      <c r="O3551" s="50" t="s">
        <v>6398</v>
      </c>
      <c r="P3551" s="50" t="s">
        <v>3253</v>
      </c>
    </row>
    <row r="3552" spans="1:16" ht="13.5" thickBot="1" x14ac:dyDescent="0.25">
      <c r="A3552" s="15" t="str">
        <f t="shared" si="330"/>
        <v> BRNO 27 </v>
      </c>
      <c r="B3552" s="21" t="str">
        <f t="shared" si="331"/>
        <v>I</v>
      </c>
      <c r="C3552" s="15">
        <f t="shared" si="332"/>
        <v>46292.411999999997</v>
      </c>
      <c r="D3552" s="19" t="str">
        <f t="shared" si="333"/>
        <v>vis</v>
      </c>
      <c r="E3552" s="47" t="e">
        <f>VLOOKUP(C3552,Active!C$21:E$693,3,FALSE)</f>
        <v>#N/A</v>
      </c>
      <c r="F3552" s="21" t="s">
        <v>9287</v>
      </c>
      <c r="G3552" s="19" t="str">
        <f t="shared" si="334"/>
        <v>46292.412</v>
      </c>
      <c r="H3552" s="15">
        <f t="shared" si="335"/>
        <v>2587</v>
      </c>
      <c r="I3552" s="48" t="s">
        <v>3481</v>
      </c>
      <c r="J3552" s="49" t="s">
        <v>3482</v>
      </c>
      <c r="K3552" s="48">
        <v>2587</v>
      </c>
      <c r="L3552" s="48" t="s">
        <v>10685</v>
      </c>
      <c r="M3552" s="49" t="s">
        <v>9369</v>
      </c>
      <c r="N3552" s="49"/>
      <c r="O3552" s="50" t="s">
        <v>3483</v>
      </c>
      <c r="P3552" s="50" t="s">
        <v>3253</v>
      </c>
    </row>
    <row r="3553" spans="1:16" ht="13.5" thickBot="1" x14ac:dyDescent="0.25">
      <c r="A3553" s="15" t="str">
        <f t="shared" si="330"/>
        <v> BRNO 27 </v>
      </c>
      <c r="B3553" s="21" t="str">
        <f t="shared" si="331"/>
        <v>I</v>
      </c>
      <c r="C3553" s="15">
        <f t="shared" si="332"/>
        <v>46292.411999999997</v>
      </c>
      <c r="D3553" s="19" t="str">
        <f t="shared" si="333"/>
        <v>vis</v>
      </c>
      <c r="E3553" s="47" t="e">
        <f>VLOOKUP(C3553,Active!C$21:E$693,3,FALSE)</f>
        <v>#N/A</v>
      </c>
      <c r="F3553" s="21" t="s">
        <v>9287</v>
      </c>
      <c r="G3553" s="19" t="str">
        <f t="shared" si="334"/>
        <v>46292.412</v>
      </c>
      <c r="H3553" s="15">
        <f t="shared" si="335"/>
        <v>2587</v>
      </c>
      <c r="I3553" s="48" t="s">
        <v>3481</v>
      </c>
      <c r="J3553" s="49" t="s">
        <v>3482</v>
      </c>
      <c r="K3553" s="48">
        <v>2587</v>
      </c>
      <c r="L3553" s="48" t="s">
        <v>10685</v>
      </c>
      <c r="M3553" s="49" t="s">
        <v>9369</v>
      </c>
      <c r="N3553" s="49"/>
      <c r="O3553" s="50" t="s">
        <v>3484</v>
      </c>
      <c r="P3553" s="50" t="s">
        <v>3253</v>
      </c>
    </row>
    <row r="3554" spans="1:16" ht="13.5" thickBot="1" x14ac:dyDescent="0.25">
      <c r="A3554" s="15" t="str">
        <f t="shared" si="330"/>
        <v> BRNO 27 </v>
      </c>
      <c r="B3554" s="21" t="str">
        <f t="shared" si="331"/>
        <v>I</v>
      </c>
      <c r="C3554" s="15">
        <f t="shared" si="332"/>
        <v>46292.411999999997</v>
      </c>
      <c r="D3554" s="19" t="str">
        <f t="shared" si="333"/>
        <v>vis</v>
      </c>
      <c r="E3554" s="47" t="e">
        <f>VLOOKUP(C3554,Active!C$21:E$693,3,FALSE)</f>
        <v>#N/A</v>
      </c>
      <c r="F3554" s="21" t="s">
        <v>9287</v>
      </c>
      <c r="G3554" s="19" t="str">
        <f t="shared" si="334"/>
        <v>46292.412</v>
      </c>
      <c r="H3554" s="15">
        <f t="shared" si="335"/>
        <v>2587</v>
      </c>
      <c r="I3554" s="48" t="s">
        <v>3481</v>
      </c>
      <c r="J3554" s="49" t="s">
        <v>3482</v>
      </c>
      <c r="K3554" s="48">
        <v>2587</v>
      </c>
      <c r="L3554" s="48" t="s">
        <v>10685</v>
      </c>
      <c r="M3554" s="49" t="s">
        <v>9369</v>
      </c>
      <c r="N3554" s="49"/>
      <c r="O3554" s="50" t="s">
        <v>3274</v>
      </c>
      <c r="P3554" s="50" t="s">
        <v>3253</v>
      </c>
    </row>
    <row r="3555" spans="1:16" ht="13.5" thickBot="1" x14ac:dyDescent="0.25">
      <c r="A3555" s="15" t="str">
        <f t="shared" si="330"/>
        <v> BRNO 27 </v>
      </c>
      <c r="B3555" s="21" t="str">
        <f t="shared" si="331"/>
        <v>I</v>
      </c>
      <c r="C3555" s="15">
        <f t="shared" si="332"/>
        <v>46292.413</v>
      </c>
      <c r="D3555" s="19" t="str">
        <f t="shared" si="333"/>
        <v>vis</v>
      </c>
      <c r="E3555" s="47" t="e">
        <f>VLOOKUP(C3555,Active!C$21:E$693,3,FALSE)</f>
        <v>#N/A</v>
      </c>
      <c r="F3555" s="21" t="s">
        <v>9287</v>
      </c>
      <c r="G3555" s="19" t="str">
        <f t="shared" si="334"/>
        <v>46292.413</v>
      </c>
      <c r="H3555" s="15">
        <f t="shared" si="335"/>
        <v>2587</v>
      </c>
      <c r="I3555" s="48" t="s">
        <v>3485</v>
      </c>
      <c r="J3555" s="49" t="s">
        <v>3486</v>
      </c>
      <c r="K3555" s="48">
        <v>2587</v>
      </c>
      <c r="L3555" s="48" t="s">
        <v>10734</v>
      </c>
      <c r="M3555" s="49" t="s">
        <v>9369</v>
      </c>
      <c r="N3555" s="49"/>
      <c r="O3555" s="50" t="s">
        <v>3487</v>
      </c>
      <c r="P3555" s="50" t="s">
        <v>3253</v>
      </c>
    </row>
    <row r="3556" spans="1:16" ht="13.5" thickBot="1" x14ac:dyDescent="0.25">
      <c r="A3556" s="15" t="str">
        <f t="shared" si="330"/>
        <v> BRNO 27 </v>
      </c>
      <c r="B3556" s="21" t="str">
        <f t="shared" si="331"/>
        <v>I</v>
      </c>
      <c r="C3556" s="15">
        <f t="shared" si="332"/>
        <v>46292.413999999997</v>
      </c>
      <c r="D3556" s="19" t="str">
        <f t="shared" si="333"/>
        <v>vis</v>
      </c>
      <c r="E3556" s="47" t="e">
        <f>VLOOKUP(C3556,Active!C$21:E$693,3,FALSE)</f>
        <v>#N/A</v>
      </c>
      <c r="F3556" s="21" t="s">
        <v>9287</v>
      </c>
      <c r="G3556" s="19" t="str">
        <f t="shared" si="334"/>
        <v>46292.414</v>
      </c>
      <c r="H3556" s="15">
        <f t="shared" si="335"/>
        <v>2587</v>
      </c>
      <c r="I3556" s="48" t="s">
        <v>3488</v>
      </c>
      <c r="J3556" s="49" t="s">
        <v>3489</v>
      </c>
      <c r="K3556" s="48">
        <v>2587</v>
      </c>
      <c r="L3556" s="48" t="s">
        <v>10742</v>
      </c>
      <c r="M3556" s="49" t="s">
        <v>9369</v>
      </c>
      <c r="N3556" s="49"/>
      <c r="O3556" s="50" t="s">
        <v>3490</v>
      </c>
      <c r="P3556" s="50" t="s">
        <v>3253</v>
      </c>
    </row>
    <row r="3557" spans="1:16" ht="13.5" thickBot="1" x14ac:dyDescent="0.25">
      <c r="A3557" s="15" t="str">
        <f t="shared" si="330"/>
        <v> BRNO 27 </v>
      </c>
      <c r="B3557" s="21" t="str">
        <f t="shared" si="331"/>
        <v>I</v>
      </c>
      <c r="C3557" s="15">
        <f t="shared" si="332"/>
        <v>46292.413999999997</v>
      </c>
      <c r="D3557" s="19" t="str">
        <f t="shared" si="333"/>
        <v>vis</v>
      </c>
      <c r="E3557" s="47" t="e">
        <f>VLOOKUP(C3557,Active!C$21:E$693,3,FALSE)</f>
        <v>#N/A</v>
      </c>
      <c r="F3557" s="21" t="s">
        <v>9287</v>
      </c>
      <c r="G3557" s="19" t="str">
        <f t="shared" si="334"/>
        <v>46292.414</v>
      </c>
      <c r="H3557" s="15">
        <f t="shared" si="335"/>
        <v>2587</v>
      </c>
      <c r="I3557" s="48" t="s">
        <v>3488</v>
      </c>
      <c r="J3557" s="49" t="s">
        <v>3489</v>
      </c>
      <c r="K3557" s="48">
        <v>2587</v>
      </c>
      <c r="L3557" s="48" t="s">
        <v>10742</v>
      </c>
      <c r="M3557" s="49" t="s">
        <v>9369</v>
      </c>
      <c r="N3557" s="49"/>
      <c r="O3557" s="50" t="s">
        <v>6412</v>
      </c>
      <c r="P3557" s="50" t="s">
        <v>3253</v>
      </c>
    </row>
    <row r="3558" spans="1:16" ht="13.5" thickBot="1" x14ac:dyDescent="0.25">
      <c r="A3558" s="15" t="str">
        <f t="shared" si="330"/>
        <v> MVS 11.19 </v>
      </c>
      <c r="B3558" s="21" t="str">
        <f t="shared" si="331"/>
        <v>I</v>
      </c>
      <c r="C3558" s="15">
        <f t="shared" si="332"/>
        <v>46292.415999999997</v>
      </c>
      <c r="D3558" s="19" t="str">
        <f t="shared" si="333"/>
        <v>vis</v>
      </c>
      <c r="E3558" s="47" t="e">
        <f>VLOOKUP(C3558,Active!C$21:E$693,3,FALSE)</f>
        <v>#N/A</v>
      </c>
      <c r="F3558" s="21" t="s">
        <v>9287</v>
      </c>
      <c r="G3558" s="19" t="str">
        <f t="shared" si="334"/>
        <v>46292.416</v>
      </c>
      <c r="H3558" s="15">
        <f t="shared" si="335"/>
        <v>2587</v>
      </c>
      <c r="I3558" s="48" t="s">
        <v>3491</v>
      </c>
      <c r="J3558" s="49" t="s">
        <v>3492</v>
      </c>
      <c r="K3558" s="48">
        <v>2587</v>
      </c>
      <c r="L3558" s="48" t="s">
        <v>10775</v>
      </c>
      <c r="M3558" s="49" t="s">
        <v>9369</v>
      </c>
      <c r="N3558" s="49"/>
      <c r="O3558" s="50" t="s">
        <v>3493</v>
      </c>
      <c r="P3558" s="50" t="s">
        <v>3435</v>
      </c>
    </row>
    <row r="3559" spans="1:16" ht="13.5" thickBot="1" x14ac:dyDescent="0.25">
      <c r="A3559" s="15" t="str">
        <f t="shared" si="330"/>
        <v> BRNO 27 </v>
      </c>
      <c r="B3559" s="21" t="str">
        <f t="shared" si="331"/>
        <v>I</v>
      </c>
      <c r="C3559" s="15">
        <f t="shared" si="332"/>
        <v>46292.417999999998</v>
      </c>
      <c r="D3559" s="19" t="str">
        <f t="shared" si="333"/>
        <v>vis</v>
      </c>
      <c r="E3559" s="47" t="e">
        <f>VLOOKUP(C3559,Active!C$21:E$693,3,FALSE)</f>
        <v>#N/A</v>
      </c>
      <c r="F3559" s="21" t="s">
        <v>9287</v>
      </c>
      <c r="G3559" s="19" t="str">
        <f t="shared" si="334"/>
        <v>46292.418</v>
      </c>
      <c r="H3559" s="15">
        <f t="shared" si="335"/>
        <v>2587</v>
      </c>
      <c r="I3559" s="48" t="s">
        <v>3494</v>
      </c>
      <c r="J3559" s="49" t="s">
        <v>3495</v>
      </c>
      <c r="K3559" s="48">
        <v>2587</v>
      </c>
      <c r="L3559" s="48" t="s">
        <v>10699</v>
      </c>
      <c r="M3559" s="49" t="s">
        <v>9369</v>
      </c>
      <c r="N3559" s="49"/>
      <c r="O3559" s="50" t="s">
        <v>3496</v>
      </c>
      <c r="P3559" s="50" t="s">
        <v>3253</v>
      </c>
    </row>
    <row r="3560" spans="1:16" ht="13.5" thickBot="1" x14ac:dyDescent="0.25">
      <c r="A3560" s="15" t="str">
        <f t="shared" si="330"/>
        <v> BRNO 27 </v>
      </c>
      <c r="B3560" s="21" t="str">
        <f t="shared" si="331"/>
        <v>I</v>
      </c>
      <c r="C3560" s="15">
        <f t="shared" si="332"/>
        <v>46292.419000000002</v>
      </c>
      <c r="D3560" s="19" t="str">
        <f t="shared" si="333"/>
        <v>vis</v>
      </c>
      <c r="E3560" s="47" t="e">
        <f>VLOOKUP(C3560,Active!C$21:E$693,3,FALSE)</f>
        <v>#N/A</v>
      </c>
      <c r="F3560" s="21" t="s">
        <v>9287</v>
      </c>
      <c r="G3560" s="19" t="str">
        <f t="shared" si="334"/>
        <v>46292.419</v>
      </c>
      <c r="H3560" s="15">
        <f t="shared" si="335"/>
        <v>2587</v>
      </c>
      <c r="I3560" s="48" t="s">
        <v>3497</v>
      </c>
      <c r="J3560" s="49" t="s">
        <v>3498</v>
      </c>
      <c r="K3560" s="48">
        <v>2587</v>
      </c>
      <c r="L3560" s="48" t="s">
        <v>10760</v>
      </c>
      <c r="M3560" s="49" t="s">
        <v>9369</v>
      </c>
      <c r="N3560" s="49"/>
      <c r="O3560" s="50" t="s">
        <v>3499</v>
      </c>
      <c r="P3560" s="50" t="s">
        <v>3253</v>
      </c>
    </row>
    <row r="3561" spans="1:16" ht="13.5" thickBot="1" x14ac:dyDescent="0.25">
      <c r="A3561" s="15" t="str">
        <f t="shared" si="330"/>
        <v> BRNO 27 </v>
      </c>
      <c r="B3561" s="21" t="str">
        <f t="shared" si="331"/>
        <v>I</v>
      </c>
      <c r="C3561" s="15">
        <f t="shared" si="332"/>
        <v>46292.42</v>
      </c>
      <c r="D3561" s="19" t="str">
        <f t="shared" si="333"/>
        <v>vis</v>
      </c>
      <c r="E3561" s="47" t="e">
        <f>VLOOKUP(C3561,Active!C$21:E$693,3,FALSE)</f>
        <v>#N/A</v>
      </c>
      <c r="F3561" s="21" t="s">
        <v>9287</v>
      </c>
      <c r="G3561" s="19" t="str">
        <f t="shared" si="334"/>
        <v>46292.420</v>
      </c>
      <c r="H3561" s="15">
        <f t="shared" si="335"/>
        <v>2587</v>
      </c>
      <c r="I3561" s="48" t="s">
        <v>3500</v>
      </c>
      <c r="J3561" s="49" t="s">
        <v>3501</v>
      </c>
      <c r="K3561" s="48">
        <v>2587</v>
      </c>
      <c r="L3561" s="48" t="s">
        <v>10723</v>
      </c>
      <c r="M3561" s="49" t="s">
        <v>9369</v>
      </c>
      <c r="N3561" s="49"/>
      <c r="O3561" s="50" t="s">
        <v>3502</v>
      </c>
      <c r="P3561" s="50" t="s">
        <v>3253</v>
      </c>
    </row>
    <row r="3562" spans="1:16" ht="13.5" thickBot="1" x14ac:dyDescent="0.25">
      <c r="A3562" s="15" t="str">
        <f t="shared" si="330"/>
        <v> BRNO 27 </v>
      </c>
      <c r="B3562" s="21" t="str">
        <f t="shared" si="331"/>
        <v>I</v>
      </c>
      <c r="C3562" s="15">
        <f t="shared" si="332"/>
        <v>46292.421000000002</v>
      </c>
      <c r="D3562" s="19" t="str">
        <f t="shared" si="333"/>
        <v>vis</v>
      </c>
      <c r="E3562" s="47" t="e">
        <f>VLOOKUP(C3562,Active!C$21:E$693,3,FALSE)</f>
        <v>#N/A</v>
      </c>
      <c r="F3562" s="21" t="s">
        <v>9287</v>
      </c>
      <c r="G3562" s="19" t="str">
        <f t="shared" si="334"/>
        <v>46292.421</v>
      </c>
      <c r="H3562" s="15">
        <f t="shared" si="335"/>
        <v>2587</v>
      </c>
      <c r="I3562" s="48" t="s">
        <v>3503</v>
      </c>
      <c r="J3562" s="49" t="s">
        <v>3504</v>
      </c>
      <c r="K3562" s="48">
        <v>2587</v>
      </c>
      <c r="L3562" s="48" t="s">
        <v>10843</v>
      </c>
      <c r="M3562" s="49" t="s">
        <v>9369</v>
      </c>
      <c r="N3562" s="49"/>
      <c r="O3562" s="50" t="s">
        <v>3505</v>
      </c>
      <c r="P3562" s="50" t="s">
        <v>3253</v>
      </c>
    </row>
    <row r="3563" spans="1:16" ht="13.5" thickBot="1" x14ac:dyDescent="0.25">
      <c r="A3563" s="15" t="str">
        <f t="shared" si="330"/>
        <v> BRNO 27 </v>
      </c>
      <c r="B3563" s="21" t="str">
        <f t="shared" si="331"/>
        <v>I</v>
      </c>
      <c r="C3563" s="15">
        <f t="shared" si="332"/>
        <v>46292.421999999999</v>
      </c>
      <c r="D3563" s="19" t="str">
        <f t="shared" si="333"/>
        <v>vis</v>
      </c>
      <c r="E3563" s="47" t="e">
        <f>VLOOKUP(C3563,Active!C$21:E$693,3,FALSE)</f>
        <v>#N/A</v>
      </c>
      <c r="F3563" s="21" t="s">
        <v>9287</v>
      </c>
      <c r="G3563" s="19" t="str">
        <f t="shared" si="334"/>
        <v>46292.422</v>
      </c>
      <c r="H3563" s="15">
        <f t="shared" si="335"/>
        <v>2587</v>
      </c>
      <c r="I3563" s="48" t="s">
        <v>3506</v>
      </c>
      <c r="J3563" s="49" t="s">
        <v>3507</v>
      </c>
      <c r="K3563" s="48">
        <v>2587</v>
      </c>
      <c r="L3563" s="48" t="s">
        <v>6911</v>
      </c>
      <c r="M3563" s="49" t="s">
        <v>9369</v>
      </c>
      <c r="N3563" s="49"/>
      <c r="O3563" s="50" t="s">
        <v>3449</v>
      </c>
      <c r="P3563" s="50" t="s">
        <v>3253</v>
      </c>
    </row>
    <row r="3564" spans="1:16" ht="13.5" thickBot="1" x14ac:dyDescent="0.25">
      <c r="A3564" s="15" t="str">
        <f t="shared" si="330"/>
        <v> BRNO 27 </v>
      </c>
      <c r="B3564" s="21" t="str">
        <f t="shared" si="331"/>
        <v>I</v>
      </c>
      <c r="C3564" s="15">
        <f t="shared" si="332"/>
        <v>46292.423000000003</v>
      </c>
      <c r="D3564" s="19" t="str">
        <f t="shared" si="333"/>
        <v>vis</v>
      </c>
      <c r="E3564" s="47" t="e">
        <f>VLOOKUP(C3564,Active!C$21:E$693,3,FALSE)</f>
        <v>#N/A</v>
      </c>
      <c r="F3564" s="21" t="s">
        <v>9287</v>
      </c>
      <c r="G3564" s="19" t="str">
        <f t="shared" si="334"/>
        <v>46292.423</v>
      </c>
      <c r="H3564" s="15">
        <f t="shared" si="335"/>
        <v>2587</v>
      </c>
      <c r="I3564" s="48" t="s">
        <v>3508</v>
      </c>
      <c r="J3564" s="49" t="s">
        <v>3509</v>
      </c>
      <c r="K3564" s="48">
        <v>2587</v>
      </c>
      <c r="L3564" s="48" t="s">
        <v>10846</v>
      </c>
      <c r="M3564" s="49" t="s">
        <v>9369</v>
      </c>
      <c r="N3564" s="49"/>
      <c r="O3564" s="50" t="s">
        <v>3510</v>
      </c>
      <c r="P3564" s="50" t="s">
        <v>3253</v>
      </c>
    </row>
    <row r="3565" spans="1:16" ht="13.5" thickBot="1" x14ac:dyDescent="0.25">
      <c r="A3565" s="15" t="str">
        <f t="shared" si="330"/>
        <v> BRNO 27 </v>
      </c>
      <c r="B3565" s="21" t="str">
        <f t="shared" si="331"/>
        <v>I</v>
      </c>
      <c r="C3565" s="15">
        <f t="shared" si="332"/>
        <v>46292.425000000003</v>
      </c>
      <c r="D3565" s="19" t="str">
        <f t="shared" si="333"/>
        <v>vis</v>
      </c>
      <c r="E3565" s="47" t="e">
        <f>VLOOKUP(C3565,Active!C$21:E$693,3,FALSE)</f>
        <v>#N/A</v>
      </c>
      <c r="F3565" s="21" t="s">
        <v>9287</v>
      </c>
      <c r="G3565" s="19" t="str">
        <f t="shared" si="334"/>
        <v>46292.425</v>
      </c>
      <c r="H3565" s="15">
        <f t="shared" si="335"/>
        <v>2587</v>
      </c>
      <c r="I3565" s="48" t="s">
        <v>789</v>
      </c>
      <c r="J3565" s="49" t="s">
        <v>790</v>
      </c>
      <c r="K3565" s="48">
        <v>2587</v>
      </c>
      <c r="L3565" s="48" t="s">
        <v>10707</v>
      </c>
      <c r="M3565" s="49" t="s">
        <v>9369</v>
      </c>
      <c r="N3565" s="49"/>
      <c r="O3565" s="50" t="s">
        <v>791</v>
      </c>
      <c r="P3565" s="50" t="s">
        <v>3253</v>
      </c>
    </row>
    <row r="3566" spans="1:16" ht="13.5" thickBot="1" x14ac:dyDescent="0.25">
      <c r="A3566" s="15" t="str">
        <f t="shared" si="330"/>
        <v> BRNO 27 </v>
      </c>
      <c r="B3566" s="21" t="str">
        <f t="shared" si="331"/>
        <v>I</v>
      </c>
      <c r="C3566" s="15">
        <f t="shared" si="332"/>
        <v>46292.43</v>
      </c>
      <c r="D3566" s="19" t="str">
        <f t="shared" si="333"/>
        <v>vis</v>
      </c>
      <c r="E3566" s="47" t="e">
        <f>VLOOKUP(C3566,Active!C$21:E$693,3,FALSE)</f>
        <v>#N/A</v>
      </c>
      <c r="F3566" s="21" t="s">
        <v>9287</v>
      </c>
      <c r="G3566" s="19" t="str">
        <f t="shared" si="334"/>
        <v>46292.430</v>
      </c>
      <c r="H3566" s="15">
        <f t="shared" si="335"/>
        <v>2587</v>
      </c>
      <c r="I3566" s="48" t="s">
        <v>792</v>
      </c>
      <c r="J3566" s="49" t="s">
        <v>793</v>
      </c>
      <c r="K3566" s="48">
        <v>2587</v>
      </c>
      <c r="L3566" s="48" t="s">
        <v>10976</v>
      </c>
      <c r="M3566" s="49" t="s">
        <v>9369</v>
      </c>
      <c r="N3566" s="49"/>
      <c r="O3566" s="50" t="s">
        <v>794</v>
      </c>
      <c r="P3566" s="50" t="s">
        <v>3253</v>
      </c>
    </row>
    <row r="3567" spans="1:16" ht="13.5" thickBot="1" x14ac:dyDescent="0.25">
      <c r="A3567" s="15" t="str">
        <f t="shared" si="330"/>
        <v> BBS 78 </v>
      </c>
      <c r="B3567" s="21" t="str">
        <f t="shared" si="331"/>
        <v>I</v>
      </c>
      <c r="C3567" s="15">
        <f t="shared" si="332"/>
        <v>46293.597999999998</v>
      </c>
      <c r="D3567" s="19" t="str">
        <f t="shared" si="333"/>
        <v>vis</v>
      </c>
      <c r="E3567" s="47" t="e">
        <f>VLOOKUP(C3567,Active!C$21:E$693,3,FALSE)</f>
        <v>#N/A</v>
      </c>
      <c r="F3567" s="21" t="s">
        <v>9287</v>
      </c>
      <c r="G3567" s="19" t="str">
        <f t="shared" si="334"/>
        <v>46293.598</v>
      </c>
      <c r="H3567" s="15">
        <f t="shared" si="335"/>
        <v>2588</v>
      </c>
      <c r="I3567" s="48" t="s">
        <v>795</v>
      </c>
      <c r="J3567" s="49" t="s">
        <v>796</v>
      </c>
      <c r="K3567" s="48">
        <v>2588</v>
      </c>
      <c r="L3567" s="48" t="s">
        <v>10595</v>
      </c>
      <c r="M3567" s="49" t="s">
        <v>9369</v>
      </c>
      <c r="N3567" s="49"/>
      <c r="O3567" s="50" t="s">
        <v>3463</v>
      </c>
      <c r="P3567" s="50" t="s">
        <v>3291</v>
      </c>
    </row>
    <row r="3568" spans="1:16" ht="13.5" thickBot="1" x14ac:dyDescent="0.25">
      <c r="A3568" s="15" t="str">
        <f t="shared" si="330"/>
        <v> BBS 78 </v>
      </c>
      <c r="B3568" s="21" t="str">
        <f t="shared" si="331"/>
        <v>I</v>
      </c>
      <c r="C3568" s="15">
        <f t="shared" si="332"/>
        <v>46293.607000000004</v>
      </c>
      <c r="D3568" s="19" t="str">
        <f t="shared" si="333"/>
        <v>vis</v>
      </c>
      <c r="E3568" s="47" t="e">
        <f>VLOOKUP(C3568,Active!C$21:E$693,3,FALSE)</f>
        <v>#N/A</v>
      </c>
      <c r="F3568" s="21" t="s">
        <v>9287</v>
      </c>
      <c r="G3568" s="19" t="str">
        <f t="shared" si="334"/>
        <v>46293.607</v>
      </c>
      <c r="H3568" s="15">
        <f t="shared" si="335"/>
        <v>2588</v>
      </c>
      <c r="I3568" s="48" t="s">
        <v>797</v>
      </c>
      <c r="J3568" s="49" t="s">
        <v>798</v>
      </c>
      <c r="K3568" s="48">
        <v>2588</v>
      </c>
      <c r="L3568" s="48" t="s">
        <v>10615</v>
      </c>
      <c r="M3568" s="49" t="s">
        <v>9369</v>
      </c>
      <c r="N3568" s="49"/>
      <c r="O3568" s="50" t="s">
        <v>6263</v>
      </c>
      <c r="P3568" s="50" t="s">
        <v>3291</v>
      </c>
    </row>
    <row r="3569" spans="1:16" ht="13.5" thickBot="1" x14ac:dyDescent="0.25">
      <c r="A3569" s="15" t="str">
        <f t="shared" si="330"/>
        <v> MVS 11.19 </v>
      </c>
      <c r="B3569" s="21" t="str">
        <f t="shared" si="331"/>
        <v>I</v>
      </c>
      <c r="C3569" s="15">
        <f t="shared" si="332"/>
        <v>46297.195</v>
      </c>
      <c r="D3569" s="19" t="str">
        <f t="shared" si="333"/>
        <v>vis</v>
      </c>
      <c r="E3569" s="47" t="e">
        <f>VLOOKUP(C3569,Active!C$21:E$693,3,FALSE)</f>
        <v>#N/A</v>
      </c>
      <c r="F3569" s="21" t="s">
        <v>9287</v>
      </c>
      <c r="G3569" s="19" t="str">
        <f t="shared" si="334"/>
        <v>46297.195</v>
      </c>
      <c r="H3569" s="15">
        <f t="shared" si="335"/>
        <v>2591</v>
      </c>
      <c r="I3569" s="48" t="s">
        <v>799</v>
      </c>
      <c r="J3569" s="49" t="s">
        <v>800</v>
      </c>
      <c r="K3569" s="48">
        <v>2591</v>
      </c>
      <c r="L3569" s="48" t="s">
        <v>10742</v>
      </c>
      <c r="M3569" s="49" t="s">
        <v>9369</v>
      </c>
      <c r="N3569" s="49"/>
      <c r="O3569" s="50" t="s">
        <v>3440</v>
      </c>
      <c r="P3569" s="50" t="s">
        <v>3435</v>
      </c>
    </row>
    <row r="3570" spans="1:16" ht="13.5" thickBot="1" x14ac:dyDescent="0.25">
      <c r="A3570" s="15" t="str">
        <f t="shared" si="330"/>
        <v> BBS 78 </v>
      </c>
      <c r="B3570" s="21" t="str">
        <f t="shared" si="331"/>
        <v>I</v>
      </c>
      <c r="C3570" s="15">
        <f t="shared" si="332"/>
        <v>46298.39</v>
      </c>
      <c r="D3570" s="19" t="str">
        <f t="shared" si="333"/>
        <v>vis</v>
      </c>
      <c r="E3570" s="47" t="e">
        <f>VLOOKUP(C3570,Active!C$21:E$693,3,FALSE)</f>
        <v>#N/A</v>
      </c>
      <c r="F3570" s="21" t="s">
        <v>9287</v>
      </c>
      <c r="G3570" s="19" t="str">
        <f t="shared" si="334"/>
        <v>46298.390</v>
      </c>
      <c r="H3570" s="15">
        <f t="shared" si="335"/>
        <v>2592</v>
      </c>
      <c r="I3570" s="48" t="s">
        <v>801</v>
      </c>
      <c r="J3570" s="49" t="s">
        <v>802</v>
      </c>
      <c r="K3570" s="48">
        <v>2592</v>
      </c>
      <c r="L3570" s="48" t="s">
        <v>10734</v>
      </c>
      <c r="M3570" s="49" t="s">
        <v>9369</v>
      </c>
      <c r="N3570" s="49"/>
      <c r="O3570" s="50" t="s">
        <v>3294</v>
      </c>
      <c r="P3570" s="50" t="s">
        <v>3291</v>
      </c>
    </row>
    <row r="3571" spans="1:16" ht="13.5" thickBot="1" x14ac:dyDescent="0.25">
      <c r="A3571" s="15" t="str">
        <f t="shared" si="330"/>
        <v> BBS 78 </v>
      </c>
      <c r="B3571" s="21" t="str">
        <f t="shared" si="331"/>
        <v>I</v>
      </c>
      <c r="C3571" s="15">
        <f t="shared" si="332"/>
        <v>46298.39</v>
      </c>
      <c r="D3571" s="19" t="str">
        <f t="shared" si="333"/>
        <v>vis</v>
      </c>
      <c r="E3571" s="47" t="e">
        <f>VLOOKUP(C3571,Active!C$21:E$693,3,FALSE)</f>
        <v>#N/A</v>
      </c>
      <c r="F3571" s="21" t="s">
        <v>9287</v>
      </c>
      <c r="G3571" s="19" t="str">
        <f t="shared" si="334"/>
        <v>46298.390</v>
      </c>
      <c r="H3571" s="15">
        <f t="shared" si="335"/>
        <v>2592</v>
      </c>
      <c r="I3571" s="48" t="s">
        <v>801</v>
      </c>
      <c r="J3571" s="49" t="s">
        <v>802</v>
      </c>
      <c r="K3571" s="48">
        <v>2592</v>
      </c>
      <c r="L3571" s="48" t="s">
        <v>10734</v>
      </c>
      <c r="M3571" s="49" t="s">
        <v>9369</v>
      </c>
      <c r="N3571" s="49"/>
      <c r="O3571" s="50" t="s">
        <v>7230</v>
      </c>
      <c r="P3571" s="50" t="s">
        <v>3291</v>
      </c>
    </row>
    <row r="3572" spans="1:16" ht="13.5" thickBot="1" x14ac:dyDescent="0.25">
      <c r="A3572" s="15" t="str">
        <f t="shared" si="330"/>
        <v> VSSC 63.23 </v>
      </c>
      <c r="B3572" s="21" t="str">
        <f t="shared" si="331"/>
        <v>I</v>
      </c>
      <c r="C3572" s="15">
        <f t="shared" si="332"/>
        <v>46298.392</v>
      </c>
      <c r="D3572" s="19" t="str">
        <f t="shared" si="333"/>
        <v>vis</v>
      </c>
      <c r="E3572" s="47" t="e">
        <f>VLOOKUP(C3572,Active!C$21:E$693,3,FALSE)</f>
        <v>#N/A</v>
      </c>
      <c r="F3572" s="21" t="s">
        <v>9287</v>
      </c>
      <c r="G3572" s="19" t="str">
        <f t="shared" si="334"/>
        <v>46298.392</v>
      </c>
      <c r="H3572" s="15">
        <f t="shared" si="335"/>
        <v>2592</v>
      </c>
      <c r="I3572" s="48" t="s">
        <v>803</v>
      </c>
      <c r="J3572" s="49" t="s">
        <v>804</v>
      </c>
      <c r="K3572" s="48">
        <v>2592</v>
      </c>
      <c r="L3572" s="48" t="s">
        <v>10688</v>
      </c>
      <c r="M3572" s="49" t="s">
        <v>9369</v>
      </c>
      <c r="N3572" s="49"/>
      <c r="O3572" s="50" t="s">
        <v>3417</v>
      </c>
      <c r="P3572" s="50" t="s">
        <v>3383</v>
      </c>
    </row>
    <row r="3573" spans="1:16" ht="13.5" thickBot="1" x14ac:dyDescent="0.25">
      <c r="A3573" s="15" t="str">
        <f t="shared" si="330"/>
        <v> BRNO 27 </v>
      </c>
      <c r="B3573" s="21" t="str">
        <f t="shared" si="331"/>
        <v>I</v>
      </c>
      <c r="C3573" s="15">
        <f t="shared" si="332"/>
        <v>46298.398999999998</v>
      </c>
      <c r="D3573" s="19" t="str">
        <f t="shared" si="333"/>
        <v>vis</v>
      </c>
      <c r="E3573" s="47" t="e">
        <f>VLOOKUP(C3573,Active!C$21:E$693,3,FALSE)</f>
        <v>#N/A</v>
      </c>
      <c r="F3573" s="21" t="s">
        <v>9287</v>
      </c>
      <c r="G3573" s="19" t="str">
        <f t="shared" si="334"/>
        <v>46298.399</v>
      </c>
      <c r="H3573" s="15">
        <f t="shared" si="335"/>
        <v>2592</v>
      </c>
      <c r="I3573" s="48" t="s">
        <v>805</v>
      </c>
      <c r="J3573" s="49" t="s">
        <v>806</v>
      </c>
      <c r="K3573" s="48">
        <v>2592</v>
      </c>
      <c r="L3573" s="48" t="s">
        <v>6911</v>
      </c>
      <c r="M3573" s="49" t="s">
        <v>9369</v>
      </c>
      <c r="N3573" s="49"/>
      <c r="O3573" s="50" t="s">
        <v>3505</v>
      </c>
      <c r="P3573" s="50" t="s">
        <v>3253</v>
      </c>
    </row>
    <row r="3574" spans="1:16" ht="13.5" thickBot="1" x14ac:dyDescent="0.25">
      <c r="A3574" s="15" t="str">
        <f t="shared" si="330"/>
        <v> VSSC 63.23 </v>
      </c>
      <c r="B3574" s="21" t="str">
        <f t="shared" si="331"/>
        <v>I</v>
      </c>
      <c r="C3574" s="15">
        <f t="shared" si="332"/>
        <v>46304.379000000001</v>
      </c>
      <c r="D3574" s="19" t="str">
        <f t="shared" si="333"/>
        <v>vis</v>
      </c>
      <c r="E3574" s="47" t="e">
        <f>VLOOKUP(C3574,Active!C$21:E$693,3,FALSE)</f>
        <v>#N/A</v>
      </c>
      <c r="F3574" s="21" t="s">
        <v>9287</v>
      </c>
      <c r="G3574" s="19" t="str">
        <f t="shared" si="334"/>
        <v>46304.379</v>
      </c>
      <c r="H3574" s="15">
        <f t="shared" si="335"/>
        <v>2597</v>
      </c>
      <c r="I3574" s="48" t="s">
        <v>807</v>
      </c>
      <c r="J3574" s="49" t="s">
        <v>808</v>
      </c>
      <c r="K3574" s="48">
        <v>2597</v>
      </c>
      <c r="L3574" s="48" t="s">
        <v>7613</v>
      </c>
      <c r="M3574" s="49" t="s">
        <v>9369</v>
      </c>
      <c r="N3574" s="49"/>
      <c r="O3574" s="50" t="s">
        <v>809</v>
      </c>
      <c r="P3574" s="50" t="s">
        <v>3383</v>
      </c>
    </row>
    <row r="3575" spans="1:16" ht="13.5" thickBot="1" x14ac:dyDescent="0.25">
      <c r="A3575" s="15" t="str">
        <f t="shared" si="330"/>
        <v>BAVM 43 </v>
      </c>
      <c r="B3575" s="21" t="str">
        <f t="shared" si="331"/>
        <v>I</v>
      </c>
      <c r="C3575" s="15">
        <f t="shared" si="332"/>
        <v>46316.324999999997</v>
      </c>
      <c r="D3575" s="19" t="str">
        <f t="shared" si="333"/>
        <v>vis</v>
      </c>
      <c r="E3575" s="47" t="e">
        <f>VLOOKUP(C3575,Active!C$21:E$693,3,FALSE)</f>
        <v>#N/A</v>
      </c>
      <c r="F3575" s="21" t="s">
        <v>9287</v>
      </c>
      <c r="G3575" s="19" t="str">
        <f t="shared" si="334"/>
        <v>46316.325</v>
      </c>
      <c r="H3575" s="15">
        <f t="shared" si="335"/>
        <v>2607</v>
      </c>
      <c r="I3575" s="48" t="s">
        <v>810</v>
      </c>
      <c r="J3575" s="49" t="s">
        <v>811</v>
      </c>
      <c r="K3575" s="48">
        <v>2607</v>
      </c>
      <c r="L3575" s="48" t="s">
        <v>10723</v>
      </c>
      <c r="M3575" s="49" t="s">
        <v>9369</v>
      </c>
      <c r="N3575" s="49"/>
      <c r="O3575" s="50" t="s">
        <v>11214</v>
      </c>
      <c r="P3575" s="51" t="s">
        <v>3231</v>
      </c>
    </row>
    <row r="3576" spans="1:16" ht="13.5" thickBot="1" x14ac:dyDescent="0.25">
      <c r="A3576" s="15" t="str">
        <f t="shared" si="330"/>
        <v> MVS 11.19 </v>
      </c>
      <c r="B3576" s="21" t="str">
        <f t="shared" si="331"/>
        <v>I</v>
      </c>
      <c r="C3576" s="15">
        <f t="shared" si="332"/>
        <v>46325.887000000002</v>
      </c>
      <c r="D3576" s="19" t="str">
        <f t="shared" si="333"/>
        <v>vis</v>
      </c>
      <c r="E3576" s="47" t="e">
        <f>VLOOKUP(C3576,Active!C$21:E$693,3,FALSE)</f>
        <v>#N/A</v>
      </c>
      <c r="F3576" s="21" t="s">
        <v>9287</v>
      </c>
      <c r="G3576" s="19" t="str">
        <f t="shared" si="334"/>
        <v>46325.887</v>
      </c>
      <c r="H3576" s="15">
        <f t="shared" si="335"/>
        <v>2615</v>
      </c>
      <c r="I3576" s="48" t="s">
        <v>812</v>
      </c>
      <c r="J3576" s="49" t="s">
        <v>813</v>
      </c>
      <c r="K3576" s="48">
        <v>2615</v>
      </c>
      <c r="L3576" s="48" t="s">
        <v>10723</v>
      </c>
      <c r="M3576" s="49" t="s">
        <v>9369</v>
      </c>
      <c r="N3576" s="49"/>
      <c r="O3576" s="50" t="s">
        <v>3440</v>
      </c>
      <c r="P3576" s="50" t="s">
        <v>3435</v>
      </c>
    </row>
    <row r="3577" spans="1:16" ht="13.5" thickBot="1" x14ac:dyDescent="0.25">
      <c r="A3577" s="15" t="str">
        <f t="shared" si="330"/>
        <v> BRNO 27 </v>
      </c>
      <c r="B3577" s="21" t="str">
        <f t="shared" si="331"/>
        <v>I</v>
      </c>
      <c r="C3577" s="15">
        <f t="shared" si="332"/>
        <v>46328.281000000003</v>
      </c>
      <c r="D3577" s="19" t="str">
        <f t="shared" si="333"/>
        <v>vis</v>
      </c>
      <c r="E3577" s="47" t="e">
        <f>VLOOKUP(C3577,Active!C$21:E$693,3,FALSE)</f>
        <v>#N/A</v>
      </c>
      <c r="F3577" s="21" t="s">
        <v>9287</v>
      </c>
      <c r="G3577" s="19" t="str">
        <f t="shared" si="334"/>
        <v>46328.281</v>
      </c>
      <c r="H3577" s="15">
        <f t="shared" si="335"/>
        <v>2617</v>
      </c>
      <c r="I3577" s="48" t="s">
        <v>814</v>
      </c>
      <c r="J3577" s="49" t="s">
        <v>815</v>
      </c>
      <c r="K3577" s="48">
        <v>2617</v>
      </c>
      <c r="L3577" s="48" t="s">
        <v>10846</v>
      </c>
      <c r="M3577" s="49" t="s">
        <v>9369</v>
      </c>
      <c r="N3577" s="49"/>
      <c r="O3577" s="50" t="s">
        <v>816</v>
      </c>
      <c r="P3577" s="50" t="s">
        <v>3253</v>
      </c>
    </row>
    <row r="3578" spans="1:16" ht="13.5" thickBot="1" x14ac:dyDescent="0.25">
      <c r="A3578" s="15" t="str">
        <f t="shared" si="330"/>
        <v> BRNO 27 </v>
      </c>
      <c r="B3578" s="21" t="str">
        <f t="shared" si="331"/>
        <v>I</v>
      </c>
      <c r="C3578" s="15">
        <f t="shared" si="332"/>
        <v>46329.47</v>
      </c>
      <c r="D3578" s="19" t="str">
        <f t="shared" si="333"/>
        <v>vis</v>
      </c>
      <c r="E3578" s="47" t="e">
        <f>VLOOKUP(C3578,Active!C$21:E$693,3,FALSE)</f>
        <v>#N/A</v>
      </c>
      <c r="F3578" s="21" t="s">
        <v>9287</v>
      </c>
      <c r="G3578" s="19" t="str">
        <f t="shared" si="334"/>
        <v>46329.470</v>
      </c>
      <c r="H3578" s="15">
        <f t="shared" si="335"/>
        <v>2618</v>
      </c>
      <c r="I3578" s="48" t="s">
        <v>817</v>
      </c>
      <c r="J3578" s="49" t="s">
        <v>818</v>
      </c>
      <c r="K3578" s="48">
        <v>2618</v>
      </c>
      <c r="L3578" s="48" t="s">
        <v>10710</v>
      </c>
      <c r="M3578" s="49" t="s">
        <v>9369</v>
      </c>
      <c r="N3578" s="49"/>
      <c r="O3578" s="50" t="s">
        <v>4374</v>
      </c>
      <c r="P3578" s="50" t="s">
        <v>3253</v>
      </c>
    </row>
    <row r="3579" spans="1:16" ht="13.5" thickBot="1" x14ac:dyDescent="0.25">
      <c r="A3579" s="15" t="str">
        <f t="shared" si="330"/>
        <v> ALBO 1985 12 </v>
      </c>
      <c r="B3579" s="21" t="str">
        <f t="shared" si="331"/>
        <v>I</v>
      </c>
      <c r="C3579" s="15">
        <f t="shared" si="332"/>
        <v>46329.470999999998</v>
      </c>
      <c r="D3579" s="19" t="str">
        <f t="shared" si="333"/>
        <v>vis</v>
      </c>
      <c r="E3579" s="47" t="e">
        <f>VLOOKUP(C3579,Active!C$21:E$693,3,FALSE)</f>
        <v>#N/A</v>
      </c>
      <c r="F3579" s="21" t="s">
        <v>9287</v>
      </c>
      <c r="G3579" s="19" t="str">
        <f t="shared" si="334"/>
        <v>46329.471</v>
      </c>
      <c r="H3579" s="15">
        <f t="shared" si="335"/>
        <v>2618</v>
      </c>
      <c r="I3579" s="48" t="s">
        <v>819</v>
      </c>
      <c r="J3579" s="49" t="s">
        <v>820</v>
      </c>
      <c r="K3579" s="48">
        <v>2618</v>
      </c>
      <c r="L3579" s="48" t="s">
        <v>10699</v>
      </c>
      <c r="M3579" s="49" t="s">
        <v>9369</v>
      </c>
      <c r="N3579" s="49"/>
      <c r="O3579" s="50" t="s">
        <v>821</v>
      </c>
      <c r="P3579" s="50" t="s">
        <v>822</v>
      </c>
    </row>
    <row r="3580" spans="1:16" ht="13.5" thickBot="1" x14ac:dyDescent="0.25">
      <c r="A3580" s="15" t="str">
        <f t="shared" si="330"/>
        <v> ALBO 1985 12 </v>
      </c>
      <c r="B3580" s="21" t="str">
        <f t="shared" si="331"/>
        <v>I</v>
      </c>
      <c r="C3580" s="15">
        <f t="shared" si="332"/>
        <v>46335.438999999998</v>
      </c>
      <c r="D3580" s="19" t="str">
        <f t="shared" si="333"/>
        <v>vis</v>
      </c>
      <c r="E3580" s="47" t="e">
        <f>VLOOKUP(C3580,Active!C$21:E$693,3,FALSE)</f>
        <v>#N/A</v>
      </c>
      <c r="F3580" s="21" t="s">
        <v>9287</v>
      </c>
      <c r="G3580" s="19" t="str">
        <f t="shared" si="334"/>
        <v>46335.439</v>
      </c>
      <c r="H3580" s="15">
        <f t="shared" si="335"/>
        <v>2623</v>
      </c>
      <c r="I3580" s="48" t="s">
        <v>823</v>
      </c>
      <c r="J3580" s="49" t="s">
        <v>824</v>
      </c>
      <c r="K3580" s="48">
        <v>2623</v>
      </c>
      <c r="L3580" s="48" t="s">
        <v>10634</v>
      </c>
      <c r="M3580" s="49" t="s">
        <v>9369</v>
      </c>
      <c r="N3580" s="49"/>
      <c r="O3580" s="50" t="s">
        <v>825</v>
      </c>
      <c r="P3580" s="50" t="s">
        <v>822</v>
      </c>
    </row>
    <row r="3581" spans="1:16" ht="13.5" thickBot="1" x14ac:dyDescent="0.25">
      <c r="A3581" s="15" t="str">
        <f t="shared" si="330"/>
        <v> ALBO 1985 12 </v>
      </c>
      <c r="B3581" s="21" t="str">
        <f t="shared" si="331"/>
        <v>I</v>
      </c>
      <c r="C3581" s="15">
        <f t="shared" si="332"/>
        <v>46341.427000000003</v>
      </c>
      <c r="D3581" s="19" t="str">
        <f t="shared" si="333"/>
        <v>vis</v>
      </c>
      <c r="E3581" s="47" t="e">
        <f>VLOOKUP(C3581,Active!C$21:E$693,3,FALSE)</f>
        <v>#N/A</v>
      </c>
      <c r="F3581" s="21" t="s">
        <v>9287</v>
      </c>
      <c r="G3581" s="19" t="str">
        <f t="shared" si="334"/>
        <v>46341.427</v>
      </c>
      <c r="H3581" s="15">
        <f t="shared" si="335"/>
        <v>2628</v>
      </c>
      <c r="I3581" s="48" t="s">
        <v>826</v>
      </c>
      <c r="J3581" s="49" t="s">
        <v>827</v>
      </c>
      <c r="K3581" s="48">
        <v>2628</v>
      </c>
      <c r="L3581" s="48" t="s">
        <v>6911</v>
      </c>
      <c r="M3581" s="49" t="s">
        <v>9369</v>
      </c>
      <c r="N3581" s="49"/>
      <c r="O3581" s="50" t="s">
        <v>825</v>
      </c>
      <c r="P3581" s="50" t="s">
        <v>822</v>
      </c>
    </row>
    <row r="3582" spans="1:16" ht="13.5" thickBot="1" x14ac:dyDescent="0.25">
      <c r="A3582" s="15" t="str">
        <f t="shared" si="330"/>
        <v> AOEB 1 </v>
      </c>
      <c r="B3582" s="21" t="str">
        <f t="shared" si="331"/>
        <v>I</v>
      </c>
      <c r="C3582" s="15">
        <f t="shared" si="332"/>
        <v>46354.561999999998</v>
      </c>
      <c r="D3582" s="19" t="str">
        <f t="shared" si="333"/>
        <v>vis</v>
      </c>
      <c r="E3582" s="47" t="e">
        <f>VLOOKUP(C3582,Active!C$21:E$693,3,FALSE)</f>
        <v>#N/A</v>
      </c>
      <c r="F3582" s="21" t="s">
        <v>9287</v>
      </c>
      <c r="G3582" s="19" t="str">
        <f t="shared" si="334"/>
        <v>46354.562</v>
      </c>
      <c r="H3582" s="15">
        <f t="shared" si="335"/>
        <v>2639</v>
      </c>
      <c r="I3582" s="48" t="s">
        <v>828</v>
      </c>
      <c r="J3582" s="49" t="s">
        <v>829</v>
      </c>
      <c r="K3582" s="48">
        <v>2639</v>
      </c>
      <c r="L3582" s="48" t="s">
        <v>10639</v>
      </c>
      <c r="M3582" s="49" t="s">
        <v>9369</v>
      </c>
      <c r="N3582" s="49"/>
      <c r="O3582" s="50" t="s">
        <v>9808</v>
      </c>
      <c r="P3582" s="50" t="s">
        <v>7439</v>
      </c>
    </row>
    <row r="3583" spans="1:16" ht="13.5" thickBot="1" x14ac:dyDescent="0.25">
      <c r="A3583" s="15" t="str">
        <f t="shared" si="330"/>
        <v> AOEB 1 </v>
      </c>
      <c r="B3583" s="21" t="str">
        <f t="shared" si="331"/>
        <v>I</v>
      </c>
      <c r="C3583" s="15">
        <f t="shared" si="332"/>
        <v>46354.569000000003</v>
      </c>
      <c r="D3583" s="19" t="str">
        <f t="shared" si="333"/>
        <v>vis</v>
      </c>
      <c r="E3583" s="47" t="e">
        <f>VLOOKUP(C3583,Active!C$21:E$693,3,FALSE)</f>
        <v>#N/A</v>
      </c>
      <c r="F3583" s="21" t="s">
        <v>9287</v>
      </c>
      <c r="G3583" s="19" t="str">
        <f t="shared" si="334"/>
        <v>46354.569</v>
      </c>
      <c r="H3583" s="15">
        <f t="shared" si="335"/>
        <v>2639</v>
      </c>
      <c r="I3583" s="48" t="s">
        <v>830</v>
      </c>
      <c r="J3583" s="49" t="s">
        <v>831</v>
      </c>
      <c r="K3583" s="48">
        <v>2639</v>
      </c>
      <c r="L3583" s="48" t="s">
        <v>10775</v>
      </c>
      <c r="M3583" s="49" t="s">
        <v>9369</v>
      </c>
      <c r="N3583" s="49"/>
      <c r="O3583" s="50" t="s">
        <v>11466</v>
      </c>
      <c r="P3583" s="50" t="s">
        <v>7439</v>
      </c>
    </row>
    <row r="3584" spans="1:16" ht="13.5" thickBot="1" x14ac:dyDescent="0.25">
      <c r="A3584" s="15" t="str">
        <f t="shared" si="330"/>
        <v> BBS 82 </v>
      </c>
      <c r="B3584" s="21" t="str">
        <f t="shared" si="331"/>
        <v>I</v>
      </c>
      <c r="C3584" s="15">
        <f t="shared" si="332"/>
        <v>46359.349000000002</v>
      </c>
      <c r="D3584" s="19" t="str">
        <f t="shared" si="333"/>
        <v>vis</v>
      </c>
      <c r="E3584" s="47" t="e">
        <f>VLOOKUP(C3584,Active!C$21:E$693,3,FALSE)</f>
        <v>#N/A</v>
      </c>
      <c r="F3584" s="21" t="s">
        <v>9287</v>
      </c>
      <c r="G3584" s="19" t="str">
        <f t="shared" si="334"/>
        <v>46359.349</v>
      </c>
      <c r="H3584" s="15">
        <f t="shared" si="335"/>
        <v>2643</v>
      </c>
      <c r="I3584" s="48" t="s">
        <v>832</v>
      </c>
      <c r="J3584" s="49" t="s">
        <v>833</v>
      </c>
      <c r="K3584" s="48">
        <v>2643</v>
      </c>
      <c r="L3584" s="48" t="s">
        <v>10688</v>
      </c>
      <c r="M3584" s="49" t="s">
        <v>9369</v>
      </c>
      <c r="N3584" s="49"/>
      <c r="O3584" s="50" t="s">
        <v>834</v>
      </c>
      <c r="P3584" s="50" t="s">
        <v>835</v>
      </c>
    </row>
    <row r="3585" spans="1:16" ht="13.5" thickBot="1" x14ac:dyDescent="0.25">
      <c r="A3585" s="15" t="str">
        <f t="shared" si="330"/>
        <v> BRNO 27 </v>
      </c>
      <c r="B3585" s="21" t="str">
        <f t="shared" si="331"/>
        <v>I</v>
      </c>
      <c r="C3585" s="15">
        <f t="shared" si="332"/>
        <v>46359.349000000002</v>
      </c>
      <c r="D3585" s="19" t="str">
        <f t="shared" si="333"/>
        <v>vis</v>
      </c>
      <c r="E3585" s="47" t="e">
        <f>VLOOKUP(C3585,Active!C$21:E$693,3,FALSE)</f>
        <v>#N/A</v>
      </c>
      <c r="F3585" s="21" t="s">
        <v>9287</v>
      </c>
      <c r="G3585" s="19" t="str">
        <f t="shared" si="334"/>
        <v>46359.349</v>
      </c>
      <c r="H3585" s="15">
        <f t="shared" si="335"/>
        <v>2643</v>
      </c>
      <c r="I3585" s="48" t="s">
        <v>832</v>
      </c>
      <c r="J3585" s="49" t="s">
        <v>833</v>
      </c>
      <c r="K3585" s="48">
        <v>2643</v>
      </c>
      <c r="L3585" s="48" t="s">
        <v>10688</v>
      </c>
      <c r="M3585" s="49" t="s">
        <v>9369</v>
      </c>
      <c r="N3585" s="49"/>
      <c r="O3585" s="50" t="s">
        <v>5720</v>
      </c>
      <c r="P3585" s="50" t="s">
        <v>3253</v>
      </c>
    </row>
    <row r="3586" spans="1:16" ht="13.5" thickBot="1" x14ac:dyDescent="0.25">
      <c r="A3586" s="15" t="str">
        <f t="shared" si="330"/>
        <v> BBS 89 </v>
      </c>
      <c r="B3586" s="21" t="str">
        <f t="shared" si="331"/>
        <v>I</v>
      </c>
      <c r="C3586" s="15">
        <f t="shared" si="332"/>
        <v>46359.351000000002</v>
      </c>
      <c r="D3586" s="19" t="str">
        <f t="shared" si="333"/>
        <v>vis</v>
      </c>
      <c r="E3586" s="47" t="e">
        <f>VLOOKUP(C3586,Active!C$21:E$693,3,FALSE)</f>
        <v>#N/A</v>
      </c>
      <c r="F3586" s="21" t="s">
        <v>9287</v>
      </c>
      <c r="G3586" s="19" t="str">
        <f t="shared" si="334"/>
        <v>46359.351</v>
      </c>
      <c r="H3586" s="15">
        <f t="shared" si="335"/>
        <v>2643</v>
      </c>
      <c r="I3586" s="48" t="s">
        <v>836</v>
      </c>
      <c r="J3586" s="49" t="s">
        <v>837</v>
      </c>
      <c r="K3586" s="48">
        <v>2643</v>
      </c>
      <c r="L3586" s="48" t="s">
        <v>10710</v>
      </c>
      <c r="M3586" s="49" t="s">
        <v>9369</v>
      </c>
      <c r="N3586" s="49"/>
      <c r="O3586" s="50" t="s">
        <v>1957</v>
      </c>
      <c r="P3586" s="50" t="s">
        <v>838</v>
      </c>
    </row>
    <row r="3587" spans="1:16" ht="13.5" thickBot="1" x14ac:dyDescent="0.25">
      <c r="A3587" s="15" t="str">
        <f t="shared" si="330"/>
        <v> AOEB 1 </v>
      </c>
      <c r="B3587" s="21" t="str">
        <f t="shared" si="331"/>
        <v>I</v>
      </c>
      <c r="C3587" s="15">
        <f t="shared" si="332"/>
        <v>46398.785000000003</v>
      </c>
      <c r="D3587" s="19" t="str">
        <f t="shared" si="333"/>
        <v>vis</v>
      </c>
      <c r="E3587" s="47" t="e">
        <f>VLOOKUP(C3587,Active!C$21:E$693,3,FALSE)</f>
        <v>#N/A</v>
      </c>
      <c r="F3587" s="21" t="s">
        <v>9287</v>
      </c>
      <c r="G3587" s="19" t="str">
        <f t="shared" si="334"/>
        <v>46398.785</v>
      </c>
      <c r="H3587" s="15">
        <f t="shared" si="335"/>
        <v>2676</v>
      </c>
      <c r="I3587" s="48" t="s">
        <v>839</v>
      </c>
      <c r="J3587" s="49" t="s">
        <v>840</v>
      </c>
      <c r="K3587" s="48">
        <v>2676</v>
      </c>
      <c r="L3587" s="48" t="s">
        <v>7644</v>
      </c>
      <c r="M3587" s="49" t="s">
        <v>9369</v>
      </c>
      <c r="N3587" s="49"/>
      <c r="O3587" s="50" t="s">
        <v>7381</v>
      </c>
      <c r="P3587" s="50" t="s">
        <v>7439</v>
      </c>
    </row>
    <row r="3588" spans="1:16" ht="13.5" thickBot="1" x14ac:dyDescent="0.25">
      <c r="A3588" s="15" t="str">
        <f t="shared" si="330"/>
        <v>BAVM 43 </v>
      </c>
      <c r="B3588" s="21" t="str">
        <f t="shared" si="331"/>
        <v>I</v>
      </c>
      <c r="C3588" s="15">
        <f t="shared" si="332"/>
        <v>46432.258000000002</v>
      </c>
      <c r="D3588" s="19" t="str">
        <f t="shared" si="333"/>
        <v>vis</v>
      </c>
      <c r="E3588" s="47" t="e">
        <f>VLOOKUP(C3588,Active!C$21:E$693,3,FALSE)</f>
        <v>#N/A</v>
      </c>
      <c r="F3588" s="21" t="s">
        <v>9287</v>
      </c>
      <c r="G3588" s="19" t="str">
        <f t="shared" si="334"/>
        <v>46432.258</v>
      </c>
      <c r="H3588" s="15">
        <f t="shared" si="335"/>
        <v>2704</v>
      </c>
      <c r="I3588" s="48" t="s">
        <v>841</v>
      </c>
      <c r="J3588" s="49" t="s">
        <v>842</v>
      </c>
      <c r="K3588" s="48">
        <v>2704</v>
      </c>
      <c r="L3588" s="48" t="s">
        <v>10742</v>
      </c>
      <c r="M3588" s="49" t="s">
        <v>9369</v>
      </c>
      <c r="N3588" s="49"/>
      <c r="O3588" s="50" t="s">
        <v>843</v>
      </c>
      <c r="P3588" s="51" t="s">
        <v>3231</v>
      </c>
    </row>
    <row r="3589" spans="1:16" ht="13.5" thickBot="1" x14ac:dyDescent="0.25">
      <c r="A3589" s="15" t="str">
        <f t="shared" si="330"/>
        <v> AOEB 1 </v>
      </c>
      <c r="B3589" s="21" t="str">
        <f t="shared" si="331"/>
        <v>I</v>
      </c>
      <c r="C3589" s="15">
        <f t="shared" si="332"/>
        <v>46432.258000000002</v>
      </c>
      <c r="D3589" s="19" t="str">
        <f t="shared" si="333"/>
        <v>vis</v>
      </c>
      <c r="E3589" s="47" t="e">
        <f>VLOOKUP(C3589,Active!C$21:E$693,3,FALSE)</f>
        <v>#N/A</v>
      </c>
      <c r="F3589" s="21" t="s">
        <v>9287</v>
      </c>
      <c r="G3589" s="19" t="str">
        <f t="shared" si="334"/>
        <v>46432.258</v>
      </c>
      <c r="H3589" s="15">
        <f t="shared" si="335"/>
        <v>2704</v>
      </c>
      <c r="I3589" s="48" t="s">
        <v>841</v>
      </c>
      <c r="J3589" s="49" t="s">
        <v>842</v>
      </c>
      <c r="K3589" s="48">
        <v>2704</v>
      </c>
      <c r="L3589" s="48" t="s">
        <v>10742</v>
      </c>
      <c r="M3589" s="49" t="s">
        <v>9369</v>
      </c>
      <c r="N3589" s="49"/>
      <c r="O3589" s="50" t="s">
        <v>843</v>
      </c>
      <c r="P3589" s="50" t="s">
        <v>7439</v>
      </c>
    </row>
    <row r="3590" spans="1:16" ht="13.5" thickBot="1" x14ac:dyDescent="0.25">
      <c r="A3590" s="15" t="str">
        <f t="shared" si="330"/>
        <v> AOEB 1 </v>
      </c>
      <c r="B3590" s="21" t="str">
        <f t="shared" si="331"/>
        <v>I</v>
      </c>
      <c r="C3590" s="15">
        <f t="shared" si="332"/>
        <v>46440.618000000002</v>
      </c>
      <c r="D3590" s="19" t="str">
        <f t="shared" si="333"/>
        <v>vis</v>
      </c>
      <c r="E3590" s="47" t="e">
        <f>VLOOKUP(C3590,Active!C$21:E$693,3,FALSE)</f>
        <v>#N/A</v>
      </c>
      <c r="F3590" s="21" t="s">
        <v>9287</v>
      </c>
      <c r="G3590" s="19" t="str">
        <f t="shared" si="334"/>
        <v>46440.618</v>
      </c>
      <c r="H3590" s="15">
        <f t="shared" si="335"/>
        <v>2711</v>
      </c>
      <c r="I3590" s="48" t="s">
        <v>844</v>
      </c>
      <c r="J3590" s="49" t="s">
        <v>845</v>
      </c>
      <c r="K3590" s="48">
        <v>2711</v>
      </c>
      <c r="L3590" s="48" t="s">
        <v>9288</v>
      </c>
      <c r="M3590" s="49" t="s">
        <v>9369</v>
      </c>
      <c r="N3590" s="49"/>
      <c r="O3590" s="50" t="s">
        <v>9205</v>
      </c>
      <c r="P3590" s="50" t="s">
        <v>7439</v>
      </c>
    </row>
    <row r="3591" spans="1:16" ht="13.5" thickBot="1" x14ac:dyDescent="0.25">
      <c r="A3591" s="15" t="str">
        <f t="shared" si="330"/>
        <v> AOEB 1 </v>
      </c>
      <c r="B3591" s="21" t="str">
        <f t="shared" si="331"/>
        <v>I</v>
      </c>
      <c r="C3591" s="15">
        <f t="shared" si="332"/>
        <v>46440.624000000003</v>
      </c>
      <c r="D3591" s="19" t="str">
        <f t="shared" si="333"/>
        <v>vis</v>
      </c>
      <c r="E3591" s="47" t="e">
        <f>VLOOKUP(C3591,Active!C$21:E$693,3,FALSE)</f>
        <v>#N/A</v>
      </c>
      <c r="F3591" s="21" t="s">
        <v>9287</v>
      </c>
      <c r="G3591" s="19" t="str">
        <f t="shared" si="334"/>
        <v>46440.624</v>
      </c>
      <c r="H3591" s="15">
        <f t="shared" si="335"/>
        <v>2711</v>
      </c>
      <c r="I3591" s="48" t="s">
        <v>846</v>
      </c>
      <c r="J3591" s="49" t="s">
        <v>847</v>
      </c>
      <c r="K3591" s="48">
        <v>2711</v>
      </c>
      <c r="L3591" s="48" t="s">
        <v>10734</v>
      </c>
      <c r="M3591" s="49" t="s">
        <v>9369</v>
      </c>
      <c r="N3591" s="49"/>
      <c r="O3591" s="50" t="s">
        <v>11466</v>
      </c>
      <c r="P3591" s="50" t="s">
        <v>7439</v>
      </c>
    </row>
    <row r="3592" spans="1:16" ht="13.5" thickBot="1" x14ac:dyDescent="0.25">
      <c r="A3592" s="15" t="str">
        <f t="shared" si="330"/>
        <v> AOEB 1 </v>
      </c>
      <c r="B3592" s="21" t="str">
        <f t="shared" si="331"/>
        <v>I</v>
      </c>
      <c r="C3592" s="15">
        <f t="shared" si="332"/>
        <v>46446.603000000003</v>
      </c>
      <c r="D3592" s="19" t="str">
        <f t="shared" si="333"/>
        <v>vis</v>
      </c>
      <c r="E3592" s="47" t="e">
        <f>VLOOKUP(C3592,Active!C$21:E$693,3,FALSE)</f>
        <v>#N/A</v>
      </c>
      <c r="F3592" s="21" t="s">
        <v>9287</v>
      </c>
      <c r="G3592" s="19" t="str">
        <f t="shared" si="334"/>
        <v>46446.603</v>
      </c>
      <c r="H3592" s="15">
        <f t="shared" si="335"/>
        <v>2716</v>
      </c>
      <c r="I3592" s="48" t="s">
        <v>848</v>
      </c>
      <c r="J3592" s="49" t="s">
        <v>849</v>
      </c>
      <c r="K3592" s="48">
        <v>2716</v>
      </c>
      <c r="L3592" s="48" t="s">
        <v>10775</v>
      </c>
      <c r="M3592" s="49" t="s">
        <v>9369</v>
      </c>
      <c r="N3592" s="49"/>
      <c r="O3592" s="50" t="s">
        <v>11466</v>
      </c>
      <c r="P3592" s="50" t="s">
        <v>7439</v>
      </c>
    </row>
    <row r="3593" spans="1:16" ht="13.5" thickBot="1" x14ac:dyDescent="0.25">
      <c r="A3593" s="15" t="str">
        <f t="shared" si="330"/>
        <v>BAVM 43 </v>
      </c>
      <c r="B3593" s="21" t="str">
        <f t="shared" si="331"/>
        <v>I</v>
      </c>
      <c r="C3593" s="15">
        <f t="shared" si="332"/>
        <v>46457.357000000004</v>
      </c>
      <c r="D3593" s="19" t="str">
        <f t="shared" si="333"/>
        <v>vis</v>
      </c>
      <c r="E3593" s="47" t="e">
        <f>VLOOKUP(C3593,Active!C$21:E$693,3,FALSE)</f>
        <v>#N/A</v>
      </c>
      <c r="F3593" s="21" t="s">
        <v>9287</v>
      </c>
      <c r="G3593" s="19" t="str">
        <f t="shared" si="334"/>
        <v>46457.357</v>
      </c>
      <c r="H3593" s="15">
        <f t="shared" si="335"/>
        <v>2725</v>
      </c>
      <c r="I3593" s="48" t="s">
        <v>850</v>
      </c>
      <c r="J3593" s="49" t="s">
        <v>851</v>
      </c>
      <c r="K3593" s="48">
        <v>2725</v>
      </c>
      <c r="L3593" s="48" t="s">
        <v>10734</v>
      </c>
      <c r="M3593" s="49" t="s">
        <v>9369</v>
      </c>
      <c r="N3593" s="49"/>
      <c r="O3593" s="50" t="s">
        <v>852</v>
      </c>
      <c r="P3593" s="51" t="s">
        <v>3231</v>
      </c>
    </row>
    <row r="3594" spans="1:16" ht="13.5" thickBot="1" x14ac:dyDescent="0.25">
      <c r="A3594" s="15" t="str">
        <f t="shared" si="330"/>
        <v> VSSC 66.35 </v>
      </c>
      <c r="B3594" s="21" t="str">
        <f t="shared" si="331"/>
        <v>I</v>
      </c>
      <c r="C3594" s="15">
        <f t="shared" si="332"/>
        <v>46457.358</v>
      </c>
      <c r="D3594" s="19" t="str">
        <f t="shared" si="333"/>
        <v>vis</v>
      </c>
      <c r="E3594" s="47" t="e">
        <f>VLOOKUP(C3594,Active!C$21:E$693,3,FALSE)</f>
        <v>#N/A</v>
      </c>
      <c r="F3594" s="21" t="s">
        <v>9287</v>
      </c>
      <c r="G3594" s="19" t="str">
        <f t="shared" si="334"/>
        <v>46457.3580</v>
      </c>
      <c r="H3594" s="15">
        <f t="shared" si="335"/>
        <v>2725</v>
      </c>
      <c r="I3594" s="48" t="s">
        <v>853</v>
      </c>
      <c r="J3594" s="49" t="s">
        <v>854</v>
      </c>
      <c r="K3594" s="48">
        <v>2725</v>
      </c>
      <c r="L3594" s="48" t="s">
        <v>11548</v>
      </c>
      <c r="M3594" s="49" t="s">
        <v>10601</v>
      </c>
      <c r="N3594" s="49" t="s">
        <v>10602</v>
      </c>
      <c r="O3594" s="50" t="s">
        <v>855</v>
      </c>
      <c r="P3594" s="50" t="s">
        <v>3364</v>
      </c>
    </row>
    <row r="3595" spans="1:16" ht="13.5" thickBot="1" x14ac:dyDescent="0.25">
      <c r="A3595" s="15" t="str">
        <f t="shared" ref="A3595:A3658" si="336">P3595</f>
        <v>BAVM 43 </v>
      </c>
      <c r="B3595" s="21" t="str">
        <f t="shared" ref="B3595:B3658" si="337">IF(H3595=INT(H3595),"I","II")</f>
        <v>I</v>
      </c>
      <c r="C3595" s="15">
        <f t="shared" ref="C3595:C3658" si="338">1*G3595</f>
        <v>46469.31</v>
      </c>
      <c r="D3595" s="19" t="str">
        <f t="shared" ref="D3595:D3658" si="339">VLOOKUP(F3595,I$1:J$5,2,FALSE)</f>
        <v>vis</v>
      </c>
      <c r="E3595" s="47" t="e">
        <f>VLOOKUP(C3595,Active!C$21:E$693,3,FALSE)</f>
        <v>#N/A</v>
      </c>
      <c r="F3595" s="21" t="s">
        <v>9287</v>
      </c>
      <c r="G3595" s="19" t="str">
        <f t="shared" ref="G3595:G3658" si="340">MID(I3595,3,LEN(I3595)-3)</f>
        <v>46469.310</v>
      </c>
      <c r="H3595" s="15">
        <f t="shared" ref="H3595:H3658" si="341">1*K3595</f>
        <v>2735</v>
      </c>
      <c r="I3595" s="48" t="s">
        <v>856</v>
      </c>
      <c r="J3595" s="49" t="s">
        <v>857</v>
      </c>
      <c r="K3595" s="48">
        <v>2735</v>
      </c>
      <c r="L3595" s="48" t="s">
        <v>10734</v>
      </c>
      <c r="M3595" s="49" t="s">
        <v>9369</v>
      </c>
      <c r="N3595" s="49"/>
      <c r="O3595" s="50" t="s">
        <v>852</v>
      </c>
      <c r="P3595" s="51" t="s">
        <v>3231</v>
      </c>
    </row>
    <row r="3596" spans="1:16" ht="13.5" thickBot="1" x14ac:dyDescent="0.25">
      <c r="A3596" s="15" t="str">
        <f t="shared" si="336"/>
        <v> BRNO 28 </v>
      </c>
      <c r="B3596" s="21" t="str">
        <f t="shared" si="337"/>
        <v>I</v>
      </c>
      <c r="C3596" s="15">
        <f t="shared" si="338"/>
        <v>46469.317000000003</v>
      </c>
      <c r="D3596" s="19" t="str">
        <f t="shared" si="339"/>
        <v>vis</v>
      </c>
      <c r="E3596" s="47" t="e">
        <f>VLOOKUP(C3596,Active!C$21:E$693,3,FALSE)</f>
        <v>#N/A</v>
      </c>
      <c r="F3596" s="21" t="s">
        <v>9287</v>
      </c>
      <c r="G3596" s="19" t="str">
        <f t="shared" si="340"/>
        <v>46469.317</v>
      </c>
      <c r="H3596" s="15">
        <f t="shared" si="341"/>
        <v>2735</v>
      </c>
      <c r="I3596" s="48" t="s">
        <v>858</v>
      </c>
      <c r="J3596" s="49" t="s">
        <v>859</v>
      </c>
      <c r="K3596" s="48">
        <v>2735</v>
      </c>
      <c r="L3596" s="48" t="s">
        <v>10723</v>
      </c>
      <c r="M3596" s="49" t="s">
        <v>9369</v>
      </c>
      <c r="N3596" s="49"/>
      <c r="O3596" s="50" t="s">
        <v>3476</v>
      </c>
      <c r="P3596" s="50" t="s">
        <v>860</v>
      </c>
    </row>
    <row r="3597" spans="1:16" ht="13.5" thickBot="1" x14ac:dyDescent="0.25">
      <c r="A3597" s="15" t="str">
        <f t="shared" si="336"/>
        <v> AOEB 1 </v>
      </c>
      <c r="B3597" s="21" t="str">
        <f t="shared" si="337"/>
        <v>I</v>
      </c>
      <c r="C3597" s="15">
        <f t="shared" si="338"/>
        <v>46471.699000000001</v>
      </c>
      <c r="D3597" s="19" t="str">
        <f t="shared" si="339"/>
        <v>vis</v>
      </c>
      <c r="E3597" s="47" t="e">
        <f>VLOOKUP(C3597,Active!C$21:E$693,3,FALSE)</f>
        <v>#N/A</v>
      </c>
      <c r="F3597" s="21" t="s">
        <v>9287</v>
      </c>
      <c r="G3597" s="19" t="str">
        <f t="shared" si="340"/>
        <v>46471.699</v>
      </c>
      <c r="H3597" s="15">
        <f t="shared" si="341"/>
        <v>2737</v>
      </c>
      <c r="I3597" s="48" t="s">
        <v>861</v>
      </c>
      <c r="J3597" s="49" t="s">
        <v>862</v>
      </c>
      <c r="K3597" s="48">
        <v>2737</v>
      </c>
      <c r="L3597" s="48" t="s">
        <v>10685</v>
      </c>
      <c r="M3597" s="49" t="s">
        <v>9369</v>
      </c>
      <c r="N3597" s="49"/>
      <c r="O3597" s="50" t="s">
        <v>7161</v>
      </c>
      <c r="P3597" s="50" t="s">
        <v>7439</v>
      </c>
    </row>
    <row r="3598" spans="1:16" ht="13.5" thickBot="1" x14ac:dyDescent="0.25">
      <c r="A3598" s="15" t="str">
        <f t="shared" si="336"/>
        <v>BAVM 43 </v>
      </c>
      <c r="B3598" s="21" t="str">
        <f t="shared" si="337"/>
        <v>I</v>
      </c>
      <c r="C3598" s="15">
        <f t="shared" si="338"/>
        <v>46475.286</v>
      </c>
      <c r="D3598" s="19" t="str">
        <f t="shared" si="339"/>
        <v>vis</v>
      </c>
      <c r="E3598" s="47" t="e">
        <f>VLOOKUP(C3598,Active!C$21:E$693,3,FALSE)</f>
        <v>#N/A</v>
      </c>
      <c r="F3598" s="21" t="s">
        <v>9287</v>
      </c>
      <c r="G3598" s="19" t="str">
        <f t="shared" si="340"/>
        <v>46475.286</v>
      </c>
      <c r="H3598" s="15">
        <f t="shared" si="341"/>
        <v>2740</v>
      </c>
      <c r="I3598" s="48" t="s">
        <v>863</v>
      </c>
      <c r="J3598" s="49" t="s">
        <v>864</v>
      </c>
      <c r="K3598" s="48">
        <v>2740</v>
      </c>
      <c r="L3598" s="48" t="s">
        <v>10734</v>
      </c>
      <c r="M3598" s="49" t="s">
        <v>9369</v>
      </c>
      <c r="N3598" s="49"/>
      <c r="O3598" s="50" t="s">
        <v>865</v>
      </c>
      <c r="P3598" s="51" t="s">
        <v>3231</v>
      </c>
    </row>
    <row r="3599" spans="1:16" ht="13.5" thickBot="1" x14ac:dyDescent="0.25">
      <c r="A3599" s="15" t="str">
        <f t="shared" si="336"/>
        <v>BAVM 43 </v>
      </c>
      <c r="B3599" s="21" t="str">
        <f t="shared" si="337"/>
        <v>I</v>
      </c>
      <c r="C3599" s="15">
        <f t="shared" si="338"/>
        <v>46475.288</v>
      </c>
      <c r="D3599" s="19" t="str">
        <f t="shared" si="339"/>
        <v>vis</v>
      </c>
      <c r="E3599" s="47" t="e">
        <f>VLOOKUP(C3599,Active!C$21:E$693,3,FALSE)</f>
        <v>#N/A</v>
      </c>
      <c r="F3599" s="21" t="s">
        <v>9287</v>
      </c>
      <c r="G3599" s="19" t="str">
        <f t="shared" si="340"/>
        <v>46475.288</v>
      </c>
      <c r="H3599" s="15">
        <f t="shared" si="341"/>
        <v>2740</v>
      </c>
      <c r="I3599" s="48" t="s">
        <v>866</v>
      </c>
      <c r="J3599" s="49" t="s">
        <v>867</v>
      </c>
      <c r="K3599" s="48">
        <v>2740</v>
      </c>
      <c r="L3599" s="48" t="s">
        <v>10688</v>
      </c>
      <c r="M3599" s="49" t="s">
        <v>9369</v>
      </c>
      <c r="N3599" s="49"/>
      <c r="O3599" s="50" t="s">
        <v>868</v>
      </c>
      <c r="P3599" s="51" t="s">
        <v>3231</v>
      </c>
    </row>
    <row r="3600" spans="1:16" ht="13.5" thickBot="1" x14ac:dyDescent="0.25">
      <c r="A3600" s="15" t="str">
        <f t="shared" si="336"/>
        <v> VSSC 66.35 </v>
      </c>
      <c r="B3600" s="21" t="str">
        <f t="shared" si="337"/>
        <v>I</v>
      </c>
      <c r="C3600" s="15">
        <f t="shared" si="338"/>
        <v>46488.430999999997</v>
      </c>
      <c r="D3600" s="19" t="str">
        <f t="shared" si="339"/>
        <v>vis</v>
      </c>
      <c r="E3600" s="47" t="e">
        <f>VLOOKUP(C3600,Active!C$21:E$693,3,FALSE)</f>
        <v>#N/A</v>
      </c>
      <c r="F3600" s="21" t="s">
        <v>9287</v>
      </c>
      <c r="G3600" s="19" t="str">
        <f t="shared" si="340"/>
        <v>46488.431</v>
      </c>
      <c r="H3600" s="15">
        <f t="shared" si="341"/>
        <v>2751</v>
      </c>
      <c r="I3600" s="48" t="s">
        <v>869</v>
      </c>
      <c r="J3600" s="49" t="s">
        <v>870</v>
      </c>
      <c r="K3600" s="48">
        <v>2751</v>
      </c>
      <c r="L3600" s="48" t="s">
        <v>10817</v>
      </c>
      <c r="M3600" s="49" t="s">
        <v>9369</v>
      </c>
      <c r="N3600" s="49"/>
      <c r="O3600" s="50" t="s">
        <v>3392</v>
      </c>
      <c r="P3600" s="50" t="s">
        <v>3364</v>
      </c>
    </row>
    <row r="3601" spans="1:16" ht="13.5" thickBot="1" x14ac:dyDescent="0.25">
      <c r="A3601" s="15" t="str">
        <f t="shared" si="336"/>
        <v>BAVM 43 </v>
      </c>
      <c r="B3601" s="21" t="str">
        <f t="shared" si="337"/>
        <v>I</v>
      </c>
      <c r="C3601" s="15">
        <f t="shared" si="338"/>
        <v>46488.432000000001</v>
      </c>
      <c r="D3601" s="19" t="str">
        <f t="shared" si="339"/>
        <v>vis</v>
      </c>
      <c r="E3601" s="47" t="e">
        <f>VLOOKUP(C3601,Active!C$21:E$693,3,FALSE)</f>
        <v>#N/A</v>
      </c>
      <c r="F3601" s="21" t="s">
        <v>9287</v>
      </c>
      <c r="G3601" s="19" t="str">
        <f t="shared" si="340"/>
        <v>46488.432</v>
      </c>
      <c r="H3601" s="15">
        <f t="shared" si="341"/>
        <v>2751</v>
      </c>
      <c r="I3601" s="48" t="s">
        <v>871</v>
      </c>
      <c r="J3601" s="49" t="s">
        <v>872</v>
      </c>
      <c r="K3601" s="48">
        <v>2751</v>
      </c>
      <c r="L3601" s="48" t="s">
        <v>10615</v>
      </c>
      <c r="M3601" s="49" t="s">
        <v>9369</v>
      </c>
      <c r="N3601" s="49"/>
      <c r="O3601" s="50" t="s">
        <v>868</v>
      </c>
      <c r="P3601" s="51" t="s">
        <v>3231</v>
      </c>
    </row>
    <row r="3602" spans="1:16" ht="13.5" thickBot="1" x14ac:dyDescent="0.25">
      <c r="A3602" s="15" t="str">
        <f t="shared" si="336"/>
        <v>BAVM 43 </v>
      </c>
      <c r="B3602" s="21" t="str">
        <f t="shared" si="337"/>
        <v>I</v>
      </c>
      <c r="C3602" s="15">
        <f t="shared" si="338"/>
        <v>46500.385999999999</v>
      </c>
      <c r="D3602" s="19" t="str">
        <f t="shared" si="339"/>
        <v>vis</v>
      </c>
      <c r="E3602" s="47" t="e">
        <f>VLOOKUP(C3602,Active!C$21:E$693,3,FALSE)</f>
        <v>#N/A</v>
      </c>
      <c r="F3602" s="21" t="s">
        <v>9287</v>
      </c>
      <c r="G3602" s="19" t="str">
        <f t="shared" si="340"/>
        <v>46500.386</v>
      </c>
      <c r="H3602" s="15">
        <f t="shared" si="341"/>
        <v>2761</v>
      </c>
      <c r="I3602" s="48" t="s">
        <v>873</v>
      </c>
      <c r="J3602" s="49" t="s">
        <v>874</v>
      </c>
      <c r="K3602" s="48">
        <v>2761</v>
      </c>
      <c r="L3602" s="48" t="s">
        <v>10734</v>
      </c>
      <c r="M3602" s="49" t="s">
        <v>9369</v>
      </c>
      <c r="N3602" s="49"/>
      <c r="O3602" s="50" t="s">
        <v>868</v>
      </c>
      <c r="P3602" s="51" t="s">
        <v>3231</v>
      </c>
    </row>
    <row r="3603" spans="1:16" ht="13.5" thickBot="1" x14ac:dyDescent="0.25">
      <c r="A3603" s="15" t="str">
        <f t="shared" si="336"/>
        <v> ALBO 1986 7 </v>
      </c>
      <c r="B3603" s="21" t="str">
        <f t="shared" si="337"/>
        <v>I</v>
      </c>
      <c r="C3603" s="15">
        <f t="shared" si="338"/>
        <v>46506.358</v>
      </c>
      <c r="D3603" s="19" t="str">
        <f t="shared" si="339"/>
        <v>vis</v>
      </c>
      <c r="E3603" s="47" t="e">
        <f>VLOOKUP(C3603,Active!C$21:E$693,3,FALSE)</f>
        <v>#N/A</v>
      </c>
      <c r="F3603" s="21" t="s">
        <v>9287</v>
      </c>
      <c r="G3603" s="19" t="str">
        <f t="shared" si="340"/>
        <v>46506.358</v>
      </c>
      <c r="H3603" s="15">
        <f t="shared" si="341"/>
        <v>2766</v>
      </c>
      <c r="I3603" s="48" t="s">
        <v>875</v>
      </c>
      <c r="J3603" s="49" t="s">
        <v>876</v>
      </c>
      <c r="K3603" s="48">
        <v>2766</v>
      </c>
      <c r="L3603" s="48" t="s">
        <v>7644</v>
      </c>
      <c r="M3603" s="49" t="s">
        <v>9369</v>
      </c>
      <c r="N3603" s="49"/>
      <c r="O3603" s="50" t="s">
        <v>821</v>
      </c>
      <c r="P3603" s="50" t="s">
        <v>877</v>
      </c>
    </row>
    <row r="3604" spans="1:16" ht="13.5" thickBot="1" x14ac:dyDescent="0.25">
      <c r="A3604" s="15" t="str">
        <f t="shared" si="336"/>
        <v>BAVM 43 </v>
      </c>
      <c r="B3604" s="21" t="str">
        <f t="shared" si="337"/>
        <v>I</v>
      </c>
      <c r="C3604" s="15">
        <f t="shared" si="338"/>
        <v>46506.366999999998</v>
      </c>
      <c r="D3604" s="19" t="str">
        <f t="shared" si="339"/>
        <v>vis</v>
      </c>
      <c r="E3604" s="47" t="e">
        <f>VLOOKUP(C3604,Active!C$21:E$693,3,FALSE)</f>
        <v>#N/A</v>
      </c>
      <c r="F3604" s="21" t="s">
        <v>9287</v>
      </c>
      <c r="G3604" s="19" t="str">
        <f t="shared" si="340"/>
        <v>46506.367</v>
      </c>
      <c r="H3604" s="15">
        <f t="shared" si="341"/>
        <v>2766</v>
      </c>
      <c r="I3604" s="48" t="s">
        <v>878</v>
      </c>
      <c r="J3604" s="49" t="s">
        <v>879</v>
      </c>
      <c r="K3604" s="48">
        <v>2766</v>
      </c>
      <c r="L3604" s="48" t="s">
        <v>10710</v>
      </c>
      <c r="M3604" s="49" t="s">
        <v>9369</v>
      </c>
      <c r="N3604" s="49"/>
      <c r="O3604" s="50" t="s">
        <v>852</v>
      </c>
      <c r="P3604" s="51" t="s">
        <v>3231</v>
      </c>
    </row>
    <row r="3605" spans="1:16" ht="13.5" thickBot="1" x14ac:dyDescent="0.25">
      <c r="A3605" s="15" t="str">
        <f t="shared" si="336"/>
        <v> MVS 11.155 </v>
      </c>
      <c r="B3605" s="21" t="str">
        <f t="shared" si="337"/>
        <v>I</v>
      </c>
      <c r="C3605" s="15">
        <f t="shared" si="338"/>
        <v>46511.144999999997</v>
      </c>
      <c r="D3605" s="19" t="str">
        <f t="shared" si="339"/>
        <v>vis</v>
      </c>
      <c r="E3605" s="47" t="e">
        <f>VLOOKUP(C3605,Active!C$21:E$693,3,FALSE)</f>
        <v>#N/A</v>
      </c>
      <c r="F3605" s="21" t="s">
        <v>9287</v>
      </c>
      <c r="G3605" s="19" t="str">
        <f t="shared" si="340"/>
        <v>46511.145</v>
      </c>
      <c r="H3605" s="15">
        <f t="shared" si="341"/>
        <v>2770</v>
      </c>
      <c r="I3605" s="48" t="s">
        <v>880</v>
      </c>
      <c r="J3605" s="49" t="s">
        <v>881</v>
      </c>
      <c r="K3605" s="48">
        <v>2770</v>
      </c>
      <c r="L3605" s="48" t="s">
        <v>10688</v>
      </c>
      <c r="M3605" s="49" t="s">
        <v>9369</v>
      </c>
      <c r="N3605" s="49"/>
      <c r="O3605" s="50" t="s">
        <v>3440</v>
      </c>
      <c r="P3605" s="50" t="s">
        <v>882</v>
      </c>
    </row>
    <row r="3606" spans="1:16" ht="13.5" thickBot="1" x14ac:dyDescent="0.25">
      <c r="A3606" s="15" t="str">
        <f t="shared" si="336"/>
        <v> BBS 79 </v>
      </c>
      <c r="B3606" s="21" t="str">
        <f t="shared" si="337"/>
        <v>I</v>
      </c>
      <c r="C3606" s="15">
        <f t="shared" si="338"/>
        <v>46512.34</v>
      </c>
      <c r="D3606" s="19" t="str">
        <f t="shared" si="339"/>
        <v>vis</v>
      </c>
      <c r="E3606" s="47" t="e">
        <f>VLOOKUP(C3606,Active!C$21:E$693,3,FALSE)</f>
        <v>#N/A</v>
      </c>
      <c r="F3606" s="21" t="s">
        <v>9287</v>
      </c>
      <c r="G3606" s="19" t="str">
        <f t="shared" si="340"/>
        <v>46512.340</v>
      </c>
      <c r="H3606" s="15">
        <f t="shared" si="341"/>
        <v>2771</v>
      </c>
      <c r="I3606" s="48" t="s">
        <v>883</v>
      </c>
      <c r="J3606" s="49" t="s">
        <v>884</v>
      </c>
      <c r="K3606" s="48">
        <v>2771</v>
      </c>
      <c r="L3606" s="48" t="s">
        <v>10742</v>
      </c>
      <c r="M3606" s="49" t="s">
        <v>9369</v>
      </c>
      <c r="N3606" s="49"/>
      <c r="O3606" s="50" t="s">
        <v>3294</v>
      </c>
      <c r="P3606" s="50" t="s">
        <v>3107</v>
      </c>
    </row>
    <row r="3607" spans="1:16" ht="13.5" thickBot="1" x14ac:dyDescent="0.25">
      <c r="A3607" s="15" t="str">
        <f t="shared" si="336"/>
        <v> MVS 11.155 </v>
      </c>
      <c r="B3607" s="21" t="str">
        <f t="shared" si="337"/>
        <v>I</v>
      </c>
      <c r="C3607" s="15">
        <f t="shared" si="338"/>
        <v>46513.534</v>
      </c>
      <c r="D3607" s="19" t="str">
        <f t="shared" si="339"/>
        <v>vis</v>
      </c>
      <c r="E3607" s="47" t="e">
        <f>VLOOKUP(C3607,Active!C$21:E$693,3,FALSE)</f>
        <v>#N/A</v>
      </c>
      <c r="F3607" s="21" t="s">
        <v>9287</v>
      </c>
      <c r="G3607" s="19" t="str">
        <f t="shared" si="340"/>
        <v>46513.534</v>
      </c>
      <c r="H3607" s="15">
        <f t="shared" si="341"/>
        <v>2772</v>
      </c>
      <c r="I3607" s="48" t="s">
        <v>885</v>
      </c>
      <c r="J3607" s="49" t="s">
        <v>886</v>
      </c>
      <c r="K3607" s="48">
        <v>2772</v>
      </c>
      <c r="L3607" s="48" t="s">
        <v>10734</v>
      </c>
      <c r="M3607" s="49" t="s">
        <v>9369</v>
      </c>
      <c r="N3607" s="49"/>
      <c r="O3607" s="50" t="s">
        <v>3440</v>
      </c>
      <c r="P3607" s="50" t="s">
        <v>882</v>
      </c>
    </row>
    <row r="3608" spans="1:16" ht="13.5" thickBot="1" x14ac:dyDescent="0.25">
      <c r="A3608" s="15" t="str">
        <f t="shared" si="336"/>
        <v> ALBO 1986 7 </v>
      </c>
      <c r="B3608" s="21" t="str">
        <f t="shared" si="337"/>
        <v>I</v>
      </c>
      <c r="C3608" s="15">
        <f t="shared" si="338"/>
        <v>46518.315000000002</v>
      </c>
      <c r="D3608" s="19" t="str">
        <f t="shared" si="339"/>
        <v>vis</v>
      </c>
      <c r="E3608" s="47" t="e">
        <f>VLOOKUP(C3608,Active!C$21:E$693,3,FALSE)</f>
        <v>#N/A</v>
      </c>
      <c r="F3608" s="21" t="s">
        <v>9287</v>
      </c>
      <c r="G3608" s="19" t="str">
        <f t="shared" si="340"/>
        <v>46518.315</v>
      </c>
      <c r="H3608" s="15">
        <f t="shared" si="341"/>
        <v>2776</v>
      </c>
      <c r="I3608" s="48" t="s">
        <v>887</v>
      </c>
      <c r="J3608" s="49" t="s">
        <v>888</v>
      </c>
      <c r="K3608" s="48">
        <v>2776</v>
      </c>
      <c r="L3608" s="48" t="s">
        <v>10734</v>
      </c>
      <c r="M3608" s="49" t="s">
        <v>9369</v>
      </c>
      <c r="N3608" s="49"/>
      <c r="O3608" s="50" t="s">
        <v>3281</v>
      </c>
      <c r="P3608" s="50" t="s">
        <v>877</v>
      </c>
    </row>
    <row r="3609" spans="1:16" ht="13.5" thickBot="1" x14ac:dyDescent="0.25">
      <c r="A3609" s="15" t="str">
        <f t="shared" si="336"/>
        <v> ALBO 1986 7 </v>
      </c>
      <c r="B3609" s="21" t="str">
        <f t="shared" si="337"/>
        <v>I</v>
      </c>
      <c r="C3609" s="15">
        <f t="shared" si="338"/>
        <v>46518.315000000002</v>
      </c>
      <c r="D3609" s="19" t="str">
        <f t="shared" si="339"/>
        <v>vis</v>
      </c>
      <c r="E3609" s="47" t="e">
        <f>VLOOKUP(C3609,Active!C$21:E$693,3,FALSE)</f>
        <v>#N/A</v>
      </c>
      <c r="F3609" s="21" t="s">
        <v>9287</v>
      </c>
      <c r="G3609" s="19" t="str">
        <f t="shared" si="340"/>
        <v>46518.315</v>
      </c>
      <c r="H3609" s="15">
        <f t="shared" si="341"/>
        <v>2776</v>
      </c>
      <c r="I3609" s="48" t="s">
        <v>887</v>
      </c>
      <c r="J3609" s="49" t="s">
        <v>888</v>
      </c>
      <c r="K3609" s="48">
        <v>2776</v>
      </c>
      <c r="L3609" s="48" t="s">
        <v>10734</v>
      </c>
      <c r="M3609" s="49" t="s">
        <v>9369</v>
      </c>
      <c r="N3609" s="49"/>
      <c r="O3609" s="50" t="s">
        <v>821</v>
      </c>
      <c r="P3609" s="50" t="s">
        <v>877</v>
      </c>
    </row>
    <row r="3610" spans="1:16" ht="13.5" thickBot="1" x14ac:dyDescent="0.25">
      <c r="A3610" s="15" t="str">
        <f t="shared" si="336"/>
        <v>BAVM 43 </v>
      </c>
      <c r="B3610" s="21" t="str">
        <f t="shared" si="337"/>
        <v>I</v>
      </c>
      <c r="C3610" s="15">
        <f t="shared" si="338"/>
        <v>46518.317000000003</v>
      </c>
      <c r="D3610" s="19" t="str">
        <f t="shared" si="339"/>
        <v>vis</v>
      </c>
      <c r="E3610" s="47" t="e">
        <f>VLOOKUP(C3610,Active!C$21:E$693,3,FALSE)</f>
        <v>#N/A</v>
      </c>
      <c r="F3610" s="21" t="s">
        <v>9287</v>
      </c>
      <c r="G3610" s="19" t="str">
        <f t="shared" si="340"/>
        <v>46518.317</v>
      </c>
      <c r="H3610" s="15">
        <f t="shared" si="341"/>
        <v>2776</v>
      </c>
      <c r="I3610" s="48" t="s">
        <v>889</v>
      </c>
      <c r="J3610" s="49" t="s">
        <v>890</v>
      </c>
      <c r="K3610" s="48">
        <v>2776</v>
      </c>
      <c r="L3610" s="48" t="s">
        <v>10688</v>
      </c>
      <c r="M3610" s="49" t="s">
        <v>9369</v>
      </c>
      <c r="N3610" s="49"/>
      <c r="O3610" s="50" t="s">
        <v>3470</v>
      </c>
      <c r="P3610" s="51" t="s">
        <v>3231</v>
      </c>
    </row>
    <row r="3611" spans="1:16" ht="13.5" thickBot="1" x14ac:dyDescent="0.25">
      <c r="A3611" s="15" t="str">
        <f t="shared" si="336"/>
        <v> MVS 11.19 </v>
      </c>
      <c r="B3611" s="21" t="str">
        <f t="shared" si="337"/>
        <v>I</v>
      </c>
      <c r="C3611" s="15">
        <f t="shared" si="338"/>
        <v>46518.317000000003</v>
      </c>
      <c r="D3611" s="19" t="str">
        <f t="shared" si="339"/>
        <v>vis</v>
      </c>
      <c r="E3611" s="47" t="e">
        <f>VLOOKUP(C3611,Active!C$21:E$693,3,FALSE)</f>
        <v>#N/A</v>
      </c>
      <c r="F3611" s="21" t="s">
        <v>9287</v>
      </c>
      <c r="G3611" s="19" t="str">
        <f t="shared" si="340"/>
        <v>46518.317</v>
      </c>
      <c r="H3611" s="15">
        <f t="shared" si="341"/>
        <v>2776</v>
      </c>
      <c r="I3611" s="48" t="s">
        <v>889</v>
      </c>
      <c r="J3611" s="49" t="s">
        <v>890</v>
      </c>
      <c r="K3611" s="48">
        <v>2776</v>
      </c>
      <c r="L3611" s="48" t="s">
        <v>10688</v>
      </c>
      <c r="M3611" s="49" t="s">
        <v>9369</v>
      </c>
      <c r="N3611" s="49"/>
      <c r="O3611" s="50" t="s">
        <v>5743</v>
      </c>
      <c r="P3611" s="50" t="s">
        <v>3435</v>
      </c>
    </row>
    <row r="3612" spans="1:16" ht="13.5" thickBot="1" x14ac:dyDescent="0.25">
      <c r="A3612" s="15" t="str">
        <f t="shared" si="336"/>
        <v> MVS 11.19 </v>
      </c>
      <c r="B3612" s="21" t="str">
        <f t="shared" si="337"/>
        <v>I</v>
      </c>
      <c r="C3612" s="15">
        <f t="shared" si="338"/>
        <v>46518.32</v>
      </c>
      <c r="D3612" s="19" t="str">
        <f t="shared" si="339"/>
        <v>vis</v>
      </c>
      <c r="E3612" s="47" t="e">
        <f>VLOOKUP(C3612,Active!C$21:E$693,3,FALSE)</f>
        <v>#N/A</v>
      </c>
      <c r="F3612" s="21" t="s">
        <v>9287</v>
      </c>
      <c r="G3612" s="19" t="str">
        <f t="shared" si="340"/>
        <v>46518.320</v>
      </c>
      <c r="H3612" s="15">
        <f t="shared" si="341"/>
        <v>2776</v>
      </c>
      <c r="I3612" s="48" t="s">
        <v>891</v>
      </c>
      <c r="J3612" s="49" t="s">
        <v>892</v>
      </c>
      <c r="K3612" s="48">
        <v>2776</v>
      </c>
      <c r="L3612" s="48" t="s">
        <v>10699</v>
      </c>
      <c r="M3612" s="49" t="s">
        <v>9369</v>
      </c>
      <c r="N3612" s="49"/>
      <c r="O3612" s="50" t="s">
        <v>6211</v>
      </c>
      <c r="P3612" s="50" t="s">
        <v>3435</v>
      </c>
    </row>
    <row r="3613" spans="1:16" ht="13.5" thickBot="1" x14ac:dyDescent="0.25">
      <c r="A3613" s="15" t="str">
        <f t="shared" si="336"/>
        <v> VSSC 66.35 </v>
      </c>
      <c r="B3613" s="21" t="str">
        <f t="shared" si="337"/>
        <v>I</v>
      </c>
      <c r="C3613" s="15">
        <f t="shared" si="338"/>
        <v>46525.470999999998</v>
      </c>
      <c r="D3613" s="19" t="str">
        <f t="shared" si="339"/>
        <v>vis</v>
      </c>
      <c r="E3613" s="47" t="e">
        <f>VLOOKUP(C3613,Active!C$21:E$693,3,FALSE)</f>
        <v>#N/A</v>
      </c>
      <c r="F3613" s="21" t="s">
        <v>9287</v>
      </c>
      <c r="G3613" s="19" t="str">
        <f t="shared" si="340"/>
        <v>46525.471</v>
      </c>
      <c r="H3613" s="15">
        <f t="shared" si="341"/>
        <v>2782</v>
      </c>
      <c r="I3613" s="48" t="s">
        <v>893</v>
      </c>
      <c r="J3613" s="49" t="s">
        <v>894</v>
      </c>
      <c r="K3613" s="48">
        <v>2782</v>
      </c>
      <c r="L3613" s="48" t="s">
        <v>10391</v>
      </c>
      <c r="M3613" s="49" t="s">
        <v>9369</v>
      </c>
      <c r="N3613" s="49"/>
      <c r="O3613" s="50" t="s">
        <v>3417</v>
      </c>
      <c r="P3613" s="50" t="s">
        <v>3364</v>
      </c>
    </row>
    <row r="3614" spans="1:16" ht="13.5" thickBot="1" x14ac:dyDescent="0.25">
      <c r="A3614" s="15" t="str">
        <f t="shared" si="336"/>
        <v> ALBO 1986 7 </v>
      </c>
      <c r="B3614" s="21" t="str">
        <f t="shared" si="337"/>
        <v>I</v>
      </c>
      <c r="C3614" s="15">
        <f t="shared" si="338"/>
        <v>46543.411</v>
      </c>
      <c r="D3614" s="19" t="str">
        <f t="shared" si="339"/>
        <v>vis</v>
      </c>
      <c r="E3614" s="47" t="e">
        <f>VLOOKUP(C3614,Active!C$21:E$693,3,FALSE)</f>
        <v>#N/A</v>
      </c>
      <c r="F3614" s="21" t="s">
        <v>9287</v>
      </c>
      <c r="G3614" s="19" t="str">
        <f t="shared" si="340"/>
        <v>46543.411</v>
      </c>
      <c r="H3614" s="15">
        <f t="shared" si="341"/>
        <v>2797</v>
      </c>
      <c r="I3614" s="48" t="s">
        <v>895</v>
      </c>
      <c r="J3614" s="49" t="s">
        <v>896</v>
      </c>
      <c r="K3614" s="48">
        <v>2797</v>
      </c>
      <c r="L3614" s="48" t="s">
        <v>10639</v>
      </c>
      <c r="M3614" s="49" t="s">
        <v>9369</v>
      </c>
      <c r="N3614" s="49"/>
      <c r="O3614" s="50" t="s">
        <v>821</v>
      </c>
      <c r="P3614" s="50" t="s">
        <v>877</v>
      </c>
    </row>
    <row r="3615" spans="1:16" ht="13.5" thickBot="1" x14ac:dyDescent="0.25">
      <c r="A3615" s="15" t="str">
        <f t="shared" si="336"/>
        <v> BRNO 28 </v>
      </c>
      <c r="B3615" s="21" t="str">
        <f t="shared" si="337"/>
        <v>I</v>
      </c>
      <c r="C3615" s="15">
        <f t="shared" si="338"/>
        <v>46617.519</v>
      </c>
      <c r="D3615" s="19" t="str">
        <f t="shared" si="339"/>
        <v>vis</v>
      </c>
      <c r="E3615" s="47" t="e">
        <f>VLOOKUP(C3615,Active!C$21:E$693,3,FALSE)</f>
        <v>#N/A</v>
      </c>
      <c r="F3615" s="21" t="s">
        <v>9287</v>
      </c>
      <c r="G3615" s="19" t="str">
        <f t="shared" si="340"/>
        <v>46617.519</v>
      </c>
      <c r="H3615" s="15">
        <f t="shared" si="341"/>
        <v>2859</v>
      </c>
      <c r="I3615" s="48" t="s">
        <v>897</v>
      </c>
      <c r="J3615" s="49" t="s">
        <v>898</v>
      </c>
      <c r="K3615" s="48">
        <v>2859</v>
      </c>
      <c r="L3615" s="48" t="s">
        <v>10685</v>
      </c>
      <c r="M3615" s="49" t="s">
        <v>9369</v>
      </c>
      <c r="N3615" s="49"/>
      <c r="O3615" s="50" t="s">
        <v>899</v>
      </c>
      <c r="P3615" s="50" t="s">
        <v>860</v>
      </c>
    </row>
    <row r="3616" spans="1:16" ht="13.5" thickBot="1" x14ac:dyDescent="0.25">
      <c r="A3616" s="15" t="str">
        <f t="shared" si="336"/>
        <v> BRNO 28 </v>
      </c>
      <c r="B3616" s="21" t="str">
        <f t="shared" si="337"/>
        <v>I</v>
      </c>
      <c r="C3616" s="15">
        <f t="shared" si="338"/>
        <v>46629.470999999998</v>
      </c>
      <c r="D3616" s="19" t="str">
        <f t="shared" si="339"/>
        <v>vis</v>
      </c>
      <c r="E3616" s="47" t="e">
        <f>VLOOKUP(C3616,Active!C$21:E$693,3,FALSE)</f>
        <v>#N/A</v>
      </c>
      <c r="F3616" s="21" t="s">
        <v>9287</v>
      </c>
      <c r="G3616" s="19" t="str">
        <f t="shared" si="340"/>
        <v>46629.471</v>
      </c>
      <c r="H3616" s="15">
        <f t="shared" si="341"/>
        <v>2869</v>
      </c>
      <c r="I3616" s="48" t="s">
        <v>900</v>
      </c>
      <c r="J3616" s="49" t="s">
        <v>901</v>
      </c>
      <c r="K3616" s="48">
        <v>2869</v>
      </c>
      <c r="L3616" s="48" t="s">
        <v>10615</v>
      </c>
      <c r="M3616" s="49" t="s">
        <v>9369</v>
      </c>
      <c r="N3616" s="49"/>
      <c r="O3616" s="50" t="s">
        <v>902</v>
      </c>
      <c r="P3616" s="50" t="s">
        <v>860</v>
      </c>
    </row>
    <row r="3617" spans="1:16" ht="13.5" thickBot="1" x14ac:dyDescent="0.25">
      <c r="A3617" s="15" t="str">
        <f t="shared" si="336"/>
        <v> BRNO 28 </v>
      </c>
      <c r="B3617" s="21" t="str">
        <f t="shared" si="337"/>
        <v>I</v>
      </c>
      <c r="C3617" s="15">
        <f t="shared" si="338"/>
        <v>46641.419000000002</v>
      </c>
      <c r="D3617" s="19" t="str">
        <f t="shared" si="339"/>
        <v>vis</v>
      </c>
      <c r="E3617" s="47" t="e">
        <f>VLOOKUP(C3617,Active!C$21:E$693,3,FALSE)</f>
        <v>#N/A</v>
      </c>
      <c r="F3617" s="21" t="s">
        <v>9287</v>
      </c>
      <c r="G3617" s="19" t="str">
        <f t="shared" si="340"/>
        <v>46641.419</v>
      </c>
      <c r="H3617" s="15">
        <f t="shared" si="341"/>
        <v>2879</v>
      </c>
      <c r="I3617" s="48" t="s">
        <v>903</v>
      </c>
      <c r="J3617" s="49" t="s">
        <v>904</v>
      </c>
      <c r="K3617" s="48">
        <v>2879</v>
      </c>
      <c r="L3617" s="48" t="s">
        <v>9288</v>
      </c>
      <c r="M3617" s="49" t="s">
        <v>9369</v>
      </c>
      <c r="N3617" s="49"/>
      <c r="O3617" s="50" t="s">
        <v>905</v>
      </c>
      <c r="P3617" s="50" t="s">
        <v>860</v>
      </c>
    </row>
    <row r="3618" spans="1:16" ht="13.5" thickBot="1" x14ac:dyDescent="0.25">
      <c r="A3618" s="15" t="str">
        <f t="shared" si="336"/>
        <v> BRNO 28 </v>
      </c>
      <c r="B3618" s="21" t="str">
        <f t="shared" si="337"/>
        <v>I</v>
      </c>
      <c r="C3618" s="15">
        <f t="shared" si="338"/>
        <v>46641.425999999999</v>
      </c>
      <c r="D3618" s="19" t="str">
        <f t="shared" si="339"/>
        <v>vis</v>
      </c>
      <c r="E3618" s="47" t="e">
        <f>VLOOKUP(C3618,Active!C$21:E$693,3,FALSE)</f>
        <v>#N/A</v>
      </c>
      <c r="F3618" s="21" t="s">
        <v>9287</v>
      </c>
      <c r="G3618" s="19" t="str">
        <f t="shared" si="340"/>
        <v>46641.426</v>
      </c>
      <c r="H3618" s="15">
        <f t="shared" si="341"/>
        <v>2879</v>
      </c>
      <c r="I3618" s="48" t="s">
        <v>906</v>
      </c>
      <c r="J3618" s="49" t="s">
        <v>907</v>
      </c>
      <c r="K3618" s="48">
        <v>2879</v>
      </c>
      <c r="L3618" s="48" t="s">
        <v>10742</v>
      </c>
      <c r="M3618" s="49" t="s">
        <v>9369</v>
      </c>
      <c r="N3618" s="49"/>
      <c r="O3618" s="50" t="s">
        <v>902</v>
      </c>
      <c r="P3618" s="50" t="s">
        <v>860</v>
      </c>
    </row>
    <row r="3619" spans="1:16" ht="13.5" thickBot="1" x14ac:dyDescent="0.25">
      <c r="A3619" s="15" t="str">
        <f t="shared" si="336"/>
        <v> VSSC 66.35 </v>
      </c>
      <c r="B3619" s="21" t="str">
        <f t="shared" si="337"/>
        <v>I</v>
      </c>
      <c r="C3619" s="15">
        <f t="shared" si="338"/>
        <v>46641.425999999999</v>
      </c>
      <c r="D3619" s="19" t="str">
        <f t="shared" si="339"/>
        <v>vis</v>
      </c>
      <c r="E3619" s="47" t="e">
        <f>VLOOKUP(C3619,Active!C$21:E$693,3,FALSE)</f>
        <v>#N/A</v>
      </c>
      <c r="F3619" s="21" t="s">
        <v>9287</v>
      </c>
      <c r="G3619" s="19" t="str">
        <f t="shared" si="340"/>
        <v>46641.426</v>
      </c>
      <c r="H3619" s="15">
        <f t="shared" si="341"/>
        <v>2879</v>
      </c>
      <c r="I3619" s="48" t="s">
        <v>906</v>
      </c>
      <c r="J3619" s="49" t="s">
        <v>907</v>
      </c>
      <c r="K3619" s="48">
        <v>2879</v>
      </c>
      <c r="L3619" s="48" t="s">
        <v>10742</v>
      </c>
      <c r="M3619" s="49" t="s">
        <v>9369</v>
      </c>
      <c r="N3619" s="49"/>
      <c r="O3619" s="50" t="s">
        <v>3417</v>
      </c>
      <c r="P3619" s="50" t="s">
        <v>3364</v>
      </c>
    </row>
    <row r="3620" spans="1:16" ht="13.5" thickBot="1" x14ac:dyDescent="0.25">
      <c r="A3620" s="15" t="str">
        <f t="shared" si="336"/>
        <v> ALBO 1986 10 </v>
      </c>
      <c r="B3620" s="21" t="str">
        <f t="shared" si="337"/>
        <v>I</v>
      </c>
      <c r="C3620" s="15">
        <f t="shared" si="338"/>
        <v>46641.427000000003</v>
      </c>
      <c r="D3620" s="19" t="str">
        <f t="shared" si="339"/>
        <v>vis</v>
      </c>
      <c r="E3620" s="47" t="e">
        <f>VLOOKUP(C3620,Active!C$21:E$693,3,FALSE)</f>
        <v>#N/A</v>
      </c>
      <c r="F3620" s="21" t="s">
        <v>9287</v>
      </c>
      <c r="G3620" s="19" t="str">
        <f t="shared" si="340"/>
        <v>46641.427</v>
      </c>
      <c r="H3620" s="15">
        <f t="shared" si="341"/>
        <v>2879</v>
      </c>
      <c r="I3620" s="48" t="s">
        <v>908</v>
      </c>
      <c r="J3620" s="49" t="s">
        <v>909</v>
      </c>
      <c r="K3620" s="48">
        <v>2879</v>
      </c>
      <c r="L3620" s="48" t="s">
        <v>10688</v>
      </c>
      <c r="M3620" s="49" t="s">
        <v>9289</v>
      </c>
      <c r="N3620" s="49"/>
      <c r="O3620" s="50" t="s">
        <v>910</v>
      </c>
      <c r="P3620" s="50" t="s">
        <v>911</v>
      </c>
    </row>
    <row r="3621" spans="1:16" ht="13.5" thickBot="1" x14ac:dyDescent="0.25">
      <c r="A3621" s="15" t="str">
        <f t="shared" si="336"/>
        <v> BRNO 28 </v>
      </c>
      <c r="B3621" s="21" t="str">
        <f t="shared" si="337"/>
        <v>I</v>
      </c>
      <c r="C3621" s="15">
        <f t="shared" si="338"/>
        <v>46641.432999999997</v>
      </c>
      <c r="D3621" s="19" t="str">
        <f t="shared" si="339"/>
        <v>vis</v>
      </c>
      <c r="E3621" s="47" t="e">
        <f>VLOOKUP(C3621,Active!C$21:E$693,3,FALSE)</f>
        <v>#N/A</v>
      </c>
      <c r="F3621" s="21" t="s">
        <v>9287</v>
      </c>
      <c r="G3621" s="19" t="str">
        <f t="shared" si="340"/>
        <v>46641.433</v>
      </c>
      <c r="H3621" s="15">
        <f t="shared" si="341"/>
        <v>2879</v>
      </c>
      <c r="I3621" s="48" t="s">
        <v>912</v>
      </c>
      <c r="J3621" s="49" t="s">
        <v>913</v>
      </c>
      <c r="K3621" s="48">
        <v>2879</v>
      </c>
      <c r="L3621" s="48" t="s">
        <v>10843</v>
      </c>
      <c r="M3621" s="49" t="s">
        <v>9369</v>
      </c>
      <c r="N3621" s="49"/>
      <c r="O3621" s="50" t="s">
        <v>914</v>
      </c>
      <c r="P3621" s="50" t="s">
        <v>860</v>
      </c>
    </row>
    <row r="3622" spans="1:16" ht="13.5" thickBot="1" x14ac:dyDescent="0.25">
      <c r="A3622" s="15" t="str">
        <f t="shared" si="336"/>
        <v> BRNO 28 </v>
      </c>
      <c r="B3622" s="21" t="str">
        <f t="shared" si="337"/>
        <v>I</v>
      </c>
      <c r="C3622" s="15">
        <f t="shared" si="338"/>
        <v>46647.392</v>
      </c>
      <c r="D3622" s="19" t="str">
        <f t="shared" si="339"/>
        <v>vis</v>
      </c>
      <c r="E3622" s="47" t="e">
        <f>VLOOKUP(C3622,Active!C$21:E$693,3,FALSE)</f>
        <v>#N/A</v>
      </c>
      <c r="F3622" s="21" t="s">
        <v>9287</v>
      </c>
      <c r="G3622" s="19" t="str">
        <f t="shared" si="340"/>
        <v>46647.392</v>
      </c>
      <c r="H3622" s="15">
        <f t="shared" si="341"/>
        <v>2884</v>
      </c>
      <c r="I3622" s="48" t="s">
        <v>915</v>
      </c>
      <c r="J3622" s="49" t="s">
        <v>916</v>
      </c>
      <c r="K3622" s="48">
        <v>2884</v>
      </c>
      <c r="L3622" s="48" t="s">
        <v>10586</v>
      </c>
      <c r="M3622" s="49" t="s">
        <v>9369</v>
      </c>
      <c r="N3622" s="49"/>
      <c r="O3622" s="50" t="s">
        <v>917</v>
      </c>
      <c r="P3622" s="50" t="s">
        <v>860</v>
      </c>
    </row>
    <row r="3623" spans="1:16" ht="13.5" thickBot="1" x14ac:dyDescent="0.25">
      <c r="A3623" s="15" t="str">
        <f t="shared" si="336"/>
        <v> ALBO 1986 10 </v>
      </c>
      <c r="B3623" s="21" t="str">
        <f t="shared" si="337"/>
        <v>I</v>
      </c>
      <c r="C3623" s="15">
        <f t="shared" si="338"/>
        <v>46647.392</v>
      </c>
      <c r="D3623" s="19" t="str">
        <f t="shared" si="339"/>
        <v>vis</v>
      </c>
      <c r="E3623" s="47" t="e">
        <f>VLOOKUP(C3623,Active!C$21:E$693,3,FALSE)</f>
        <v>#N/A</v>
      </c>
      <c r="F3623" s="21" t="s">
        <v>9287</v>
      </c>
      <c r="G3623" s="19" t="str">
        <f t="shared" si="340"/>
        <v>46647.392</v>
      </c>
      <c r="H3623" s="15">
        <f t="shared" si="341"/>
        <v>2884</v>
      </c>
      <c r="I3623" s="48" t="s">
        <v>915</v>
      </c>
      <c r="J3623" s="49" t="s">
        <v>916</v>
      </c>
      <c r="K3623" s="48">
        <v>2884</v>
      </c>
      <c r="L3623" s="48" t="s">
        <v>10586</v>
      </c>
      <c r="M3623" s="49" t="s">
        <v>9369</v>
      </c>
      <c r="N3623" s="49"/>
      <c r="O3623" s="50" t="s">
        <v>918</v>
      </c>
      <c r="P3623" s="50" t="s">
        <v>911</v>
      </c>
    </row>
    <row r="3624" spans="1:16" ht="13.5" thickBot="1" x14ac:dyDescent="0.25">
      <c r="A3624" s="15" t="str">
        <f t="shared" si="336"/>
        <v> ALBO 1986 10 </v>
      </c>
      <c r="B3624" s="21" t="str">
        <f t="shared" si="337"/>
        <v>I</v>
      </c>
      <c r="C3624" s="15">
        <f t="shared" si="338"/>
        <v>46647.392999999996</v>
      </c>
      <c r="D3624" s="19" t="str">
        <f t="shared" si="339"/>
        <v>vis</v>
      </c>
      <c r="E3624" s="47" t="e">
        <f>VLOOKUP(C3624,Active!C$21:E$693,3,FALSE)</f>
        <v>#N/A</v>
      </c>
      <c r="F3624" s="21" t="s">
        <v>9287</v>
      </c>
      <c r="G3624" s="19" t="str">
        <f t="shared" si="340"/>
        <v>46647.393</v>
      </c>
      <c r="H3624" s="15">
        <f t="shared" si="341"/>
        <v>2884</v>
      </c>
      <c r="I3624" s="48" t="s">
        <v>919</v>
      </c>
      <c r="J3624" s="49" t="s">
        <v>920</v>
      </c>
      <c r="K3624" s="48">
        <v>2884</v>
      </c>
      <c r="L3624" s="48" t="s">
        <v>10660</v>
      </c>
      <c r="M3624" s="49" t="s">
        <v>9369</v>
      </c>
      <c r="N3624" s="49"/>
      <c r="O3624" s="50" t="s">
        <v>921</v>
      </c>
      <c r="P3624" s="50" t="s">
        <v>911</v>
      </c>
    </row>
    <row r="3625" spans="1:16" ht="13.5" thickBot="1" x14ac:dyDescent="0.25">
      <c r="A3625" s="15" t="str">
        <f t="shared" si="336"/>
        <v> BRNO 28 </v>
      </c>
      <c r="B3625" s="21" t="str">
        <f t="shared" si="337"/>
        <v>I</v>
      </c>
      <c r="C3625" s="15">
        <f t="shared" si="338"/>
        <v>46647.398999999998</v>
      </c>
      <c r="D3625" s="19" t="str">
        <f t="shared" si="339"/>
        <v>vis</v>
      </c>
      <c r="E3625" s="47" t="e">
        <f>VLOOKUP(C3625,Active!C$21:E$693,3,FALSE)</f>
        <v>#N/A</v>
      </c>
      <c r="F3625" s="21" t="s">
        <v>9287</v>
      </c>
      <c r="G3625" s="19" t="str">
        <f t="shared" si="340"/>
        <v>46647.399</v>
      </c>
      <c r="H3625" s="15">
        <f t="shared" si="341"/>
        <v>2884</v>
      </c>
      <c r="I3625" s="48" t="s">
        <v>922</v>
      </c>
      <c r="J3625" s="49" t="s">
        <v>923</v>
      </c>
      <c r="K3625" s="48">
        <v>2884</v>
      </c>
      <c r="L3625" s="48" t="s">
        <v>10817</v>
      </c>
      <c r="M3625" s="49" t="s">
        <v>9369</v>
      </c>
      <c r="N3625" s="49"/>
      <c r="O3625" s="50" t="s">
        <v>924</v>
      </c>
      <c r="P3625" s="50" t="s">
        <v>860</v>
      </c>
    </row>
    <row r="3626" spans="1:16" ht="13.5" thickBot="1" x14ac:dyDescent="0.25">
      <c r="A3626" s="15" t="str">
        <f t="shared" si="336"/>
        <v> BRNO 28 </v>
      </c>
      <c r="B3626" s="21" t="str">
        <f t="shared" si="337"/>
        <v>I</v>
      </c>
      <c r="C3626" s="15">
        <f t="shared" si="338"/>
        <v>46647.400999999998</v>
      </c>
      <c r="D3626" s="19" t="str">
        <f t="shared" si="339"/>
        <v>vis</v>
      </c>
      <c r="E3626" s="47" t="e">
        <f>VLOOKUP(C3626,Active!C$21:E$693,3,FALSE)</f>
        <v>#N/A</v>
      </c>
      <c r="F3626" s="21" t="s">
        <v>9287</v>
      </c>
      <c r="G3626" s="19" t="str">
        <f t="shared" si="340"/>
        <v>46647.401</v>
      </c>
      <c r="H3626" s="15">
        <f t="shared" si="341"/>
        <v>2884</v>
      </c>
      <c r="I3626" s="48" t="s">
        <v>925</v>
      </c>
      <c r="J3626" s="49" t="s">
        <v>926</v>
      </c>
      <c r="K3626" s="48">
        <v>2884</v>
      </c>
      <c r="L3626" s="48" t="s">
        <v>10685</v>
      </c>
      <c r="M3626" s="49" t="s">
        <v>9369</v>
      </c>
      <c r="N3626" s="49"/>
      <c r="O3626" s="50" t="s">
        <v>927</v>
      </c>
      <c r="P3626" s="50" t="s">
        <v>860</v>
      </c>
    </row>
    <row r="3627" spans="1:16" ht="13.5" thickBot="1" x14ac:dyDescent="0.25">
      <c r="A3627" s="15" t="str">
        <f t="shared" si="336"/>
        <v> BRNO 28 </v>
      </c>
      <c r="B3627" s="21" t="str">
        <f t="shared" si="337"/>
        <v>I</v>
      </c>
      <c r="C3627" s="15">
        <f t="shared" si="338"/>
        <v>46647.404999999999</v>
      </c>
      <c r="D3627" s="19" t="str">
        <f t="shared" si="339"/>
        <v>vis</v>
      </c>
      <c r="E3627" s="47" t="e">
        <f>VLOOKUP(C3627,Active!C$21:E$693,3,FALSE)</f>
        <v>#N/A</v>
      </c>
      <c r="F3627" s="21" t="s">
        <v>9287</v>
      </c>
      <c r="G3627" s="19" t="str">
        <f t="shared" si="340"/>
        <v>46647.405</v>
      </c>
      <c r="H3627" s="15">
        <f t="shared" si="341"/>
        <v>2884</v>
      </c>
      <c r="I3627" s="48" t="s">
        <v>928</v>
      </c>
      <c r="J3627" s="49" t="s">
        <v>929</v>
      </c>
      <c r="K3627" s="48">
        <v>2884</v>
      </c>
      <c r="L3627" s="48" t="s">
        <v>10775</v>
      </c>
      <c r="M3627" s="49" t="s">
        <v>9369</v>
      </c>
      <c r="N3627" s="49"/>
      <c r="O3627" s="50" t="s">
        <v>3483</v>
      </c>
      <c r="P3627" s="50" t="s">
        <v>860</v>
      </c>
    </row>
    <row r="3628" spans="1:16" ht="13.5" thickBot="1" x14ac:dyDescent="0.25">
      <c r="A3628" s="15" t="str">
        <f t="shared" si="336"/>
        <v> BRNO 28 </v>
      </c>
      <c r="B3628" s="21" t="str">
        <f t="shared" si="337"/>
        <v>I</v>
      </c>
      <c r="C3628" s="15">
        <f t="shared" si="338"/>
        <v>46647.406000000003</v>
      </c>
      <c r="D3628" s="19" t="str">
        <f t="shared" si="339"/>
        <v>vis</v>
      </c>
      <c r="E3628" s="47" t="e">
        <f>VLOOKUP(C3628,Active!C$21:E$693,3,FALSE)</f>
        <v>#N/A</v>
      </c>
      <c r="F3628" s="21" t="s">
        <v>9287</v>
      </c>
      <c r="G3628" s="19" t="str">
        <f t="shared" si="340"/>
        <v>46647.406</v>
      </c>
      <c r="H3628" s="15">
        <f t="shared" si="341"/>
        <v>2884</v>
      </c>
      <c r="I3628" s="48" t="s">
        <v>930</v>
      </c>
      <c r="J3628" s="49" t="s">
        <v>931</v>
      </c>
      <c r="K3628" s="48">
        <v>2884</v>
      </c>
      <c r="L3628" s="48" t="s">
        <v>10710</v>
      </c>
      <c r="M3628" s="49" t="s">
        <v>9369</v>
      </c>
      <c r="N3628" s="49"/>
      <c r="O3628" s="50" t="s">
        <v>932</v>
      </c>
      <c r="P3628" s="50" t="s">
        <v>860</v>
      </c>
    </row>
    <row r="3629" spans="1:16" ht="13.5" thickBot="1" x14ac:dyDescent="0.25">
      <c r="A3629" s="15" t="str">
        <f t="shared" si="336"/>
        <v> VSSC 66.35 </v>
      </c>
      <c r="B3629" s="21" t="str">
        <f t="shared" si="337"/>
        <v>I</v>
      </c>
      <c r="C3629" s="15">
        <f t="shared" si="338"/>
        <v>46647.41</v>
      </c>
      <c r="D3629" s="19" t="str">
        <f t="shared" si="339"/>
        <v>vis</v>
      </c>
      <c r="E3629" s="47" t="e">
        <f>VLOOKUP(C3629,Active!C$21:E$693,3,FALSE)</f>
        <v>#N/A</v>
      </c>
      <c r="F3629" s="21" t="s">
        <v>9287</v>
      </c>
      <c r="G3629" s="19" t="str">
        <f t="shared" si="340"/>
        <v>46647.410</v>
      </c>
      <c r="H3629" s="15">
        <f t="shared" si="341"/>
        <v>2884</v>
      </c>
      <c r="I3629" s="48" t="s">
        <v>933</v>
      </c>
      <c r="J3629" s="49" t="s">
        <v>934</v>
      </c>
      <c r="K3629" s="48">
        <v>2884</v>
      </c>
      <c r="L3629" s="48" t="s">
        <v>10843</v>
      </c>
      <c r="M3629" s="49" t="s">
        <v>9369</v>
      </c>
      <c r="N3629" s="49"/>
      <c r="O3629" s="50" t="s">
        <v>3417</v>
      </c>
      <c r="P3629" s="50" t="s">
        <v>3364</v>
      </c>
    </row>
    <row r="3630" spans="1:16" ht="13.5" thickBot="1" x14ac:dyDescent="0.25">
      <c r="A3630" s="15" t="str">
        <f t="shared" si="336"/>
        <v> BRNO 28 </v>
      </c>
      <c r="B3630" s="21" t="str">
        <f t="shared" si="337"/>
        <v>I</v>
      </c>
      <c r="C3630" s="15">
        <f t="shared" si="338"/>
        <v>46647.41</v>
      </c>
      <c r="D3630" s="19" t="str">
        <f t="shared" si="339"/>
        <v>vis</v>
      </c>
      <c r="E3630" s="47" t="e">
        <f>VLOOKUP(C3630,Active!C$21:E$693,3,FALSE)</f>
        <v>#N/A</v>
      </c>
      <c r="F3630" s="21" t="s">
        <v>9287</v>
      </c>
      <c r="G3630" s="19" t="str">
        <f t="shared" si="340"/>
        <v>46647.410</v>
      </c>
      <c r="H3630" s="15">
        <f t="shared" si="341"/>
        <v>2884</v>
      </c>
      <c r="I3630" s="48" t="s">
        <v>933</v>
      </c>
      <c r="J3630" s="49" t="s">
        <v>934</v>
      </c>
      <c r="K3630" s="48">
        <v>2884</v>
      </c>
      <c r="L3630" s="48" t="s">
        <v>10843</v>
      </c>
      <c r="M3630" s="49" t="s">
        <v>9369</v>
      </c>
      <c r="N3630" s="49"/>
      <c r="O3630" s="50" t="s">
        <v>914</v>
      </c>
      <c r="P3630" s="50" t="s">
        <v>860</v>
      </c>
    </row>
    <row r="3631" spans="1:16" ht="13.5" thickBot="1" x14ac:dyDescent="0.25">
      <c r="A3631" s="15" t="str">
        <f t="shared" si="336"/>
        <v> BBS 82 </v>
      </c>
      <c r="B3631" s="21" t="str">
        <f t="shared" si="337"/>
        <v>I</v>
      </c>
      <c r="C3631" s="15">
        <f t="shared" si="338"/>
        <v>46648.587</v>
      </c>
      <c r="D3631" s="19" t="str">
        <f t="shared" si="339"/>
        <v>vis</v>
      </c>
      <c r="E3631" s="47" t="e">
        <f>VLOOKUP(C3631,Active!C$21:E$693,3,FALSE)</f>
        <v>#N/A</v>
      </c>
      <c r="F3631" s="21" t="s">
        <v>9287</v>
      </c>
      <c r="G3631" s="19" t="str">
        <f t="shared" si="340"/>
        <v>46648.587</v>
      </c>
      <c r="H3631" s="15">
        <f t="shared" si="341"/>
        <v>2885</v>
      </c>
      <c r="I3631" s="48" t="s">
        <v>935</v>
      </c>
      <c r="J3631" s="49" t="s">
        <v>936</v>
      </c>
      <c r="K3631" s="48">
        <v>2885</v>
      </c>
      <c r="L3631" s="48" t="s">
        <v>10586</v>
      </c>
      <c r="M3631" s="49" t="s">
        <v>9369</v>
      </c>
      <c r="N3631" s="49"/>
      <c r="O3631" s="50" t="s">
        <v>6263</v>
      </c>
      <c r="P3631" s="50" t="s">
        <v>835</v>
      </c>
    </row>
    <row r="3632" spans="1:16" ht="13.5" thickBot="1" x14ac:dyDescent="0.25">
      <c r="A3632" s="15" t="str">
        <f t="shared" si="336"/>
        <v> BRNO 28 </v>
      </c>
      <c r="B3632" s="21" t="str">
        <f t="shared" si="337"/>
        <v>I</v>
      </c>
      <c r="C3632" s="15">
        <f t="shared" si="338"/>
        <v>46653.368000000002</v>
      </c>
      <c r="D3632" s="19" t="str">
        <f t="shared" si="339"/>
        <v>vis</v>
      </c>
      <c r="E3632" s="47" t="e">
        <f>VLOOKUP(C3632,Active!C$21:E$693,3,FALSE)</f>
        <v>#N/A</v>
      </c>
      <c r="F3632" s="21" t="s">
        <v>9287</v>
      </c>
      <c r="G3632" s="19" t="str">
        <f t="shared" si="340"/>
        <v>46653.368</v>
      </c>
      <c r="H3632" s="15">
        <f t="shared" si="341"/>
        <v>2889</v>
      </c>
      <c r="I3632" s="48" t="s">
        <v>937</v>
      </c>
      <c r="J3632" s="49" t="s">
        <v>938</v>
      </c>
      <c r="K3632" s="48">
        <v>2889</v>
      </c>
      <c r="L3632" s="48" t="s">
        <v>10586</v>
      </c>
      <c r="M3632" s="49" t="s">
        <v>9369</v>
      </c>
      <c r="N3632" s="49"/>
      <c r="O3632" s="50" t="s">
        <v>902</v>
      </c>
      <c r="P3632" s="50" t="s">
        <v>860</v>
      </c>
    </row>
    <row r="3633" spans="1:16" ht="13.5" thickBot="1" x14ac:dyDescent="0.25">
      <c r="A3633" s="15" t="str">
        <f t="shared" si="336"/>
        <v> VSSC 66.35 </v>
      </c>
      <c r="B3633" s="21" t="str">
        <f t="shared" si="337"/>
        <v>I</v>
      </c>
      <c r="C3633" s="15">
        <f t="shared" si="338"/>
        <v>46653.389000000003</v>
      </c>
      <c r="D3633" s="19" t="str">
        <f t="shared" si="339"/>
        <v>vis</v>
      </c>
      <c r="E3633" s="47" t="e">
        <f>VLOOKUP(C3633,Active!C$21:E$693,3,FALSE)</f>
        <v>#N/A</v>
      </c>
      <c r="F3633" s="21" t="s">
        <v>9287</v>
      </c>
      <c r="G3633" s="19" t="str">
        <f t="shared" si="340"/>
        <v>46653.389</v>
      </c>
      <c r="H3633" s="15">
        <f t="shared" si="341"/>
        <v>2889</v>
      </c>
      <c r="I3633" s="48" t="s">
        <v>939</v>
      </c>
      <c r="J3633" s="49" t="s">
        <v>940</v>
      </c>
      <c r="K3633" s="48">
        <v>2889</v>
      </c>
      <c r="L3633" s="48" t="s">
        <v>10910</v>
      </c>
      <c r="M3633" s="49" t="s">
        <v>9369</v>
      </c>
      <c r="N3633" s="49"/>
      <c r="O3633" s="50" t="s">
        <v>3417</v>
      </c>
      <c r="P3633" s="50" t="s">
        <v>3364</v>
      </c>
    </row>
    <row r="3634" spans="1:16" ht="13.5" thickBot="1" x14ac:dyDescent="0.25">
      <c r="A3634" s="15" t="str">
        <f t="shared" si="336"/>
        <v> BRNO 28 </v>
      </c>
      <c r="B3634" s="21" t="str">
        <f t="shared" si="337"/>
        <v>I</v>
      </c>
      <c r="C3634" s="15">
        <f t="shared" si="338"/>
        <v>46659.355000000003</v>
      </c>
      <c r="D3634" s="19" t="str">
        <f t="shared" si="339"/>
        <v>vis</v>
      </c>
      <c r="E3634" s="47" t="e">
        <f>VLOOKUP(C3634,Active!C$21:E$693,3,FALSE)</f>
        <v>#N/A</v>
      </c>
      <c r="F3634" s="21" t="s">
        <v>9287</v>
      </c>
      <c r="G3634" s="19" t="str">
        <f t="shared" si="340"/>
        <v>46659.355</v>
      </c>
      <c r="H3634" s="15">
        <f t="shared" si="341"/>
        <v>2894</v>
      </c>
      <c r="I3634" s="48" t="s">
        <v>941</v>
      </c>
      <c r="J3634" s="49" t="s">
        <v>942</v>
      </c>
      <c r="K3634" s="48">
        <v>2894</v>
      </c>
      <c r="L3634" s="48" t="s">
        <v>10742</v>
      </c>
      <c r="M3634" s="49" t="s">
        <v>9369</v>
      </c>
      <c r="N3634" s="49"/>
      <c r="O3634" s="50" t="s">
        <v>902</v>
      </c>
      <c r="P3634" s="50" t="s">
        <v>860</v>
      </c>
    </row>
    <row r="3635" spans="1:16" ht="13.5" thickBot="1" x14ac:dyDescent="0.25">
      <c r="A3635" s="15" t="str">
        <f t="shared" si="336"/>
        <v> BBS 109 </v>
      </c>
      <c r="B3635" s="21" t="str">
        <f t="shared" si="337"/>
        <v>I</v>
      </c>
      <c r="C3635" s="15">
        <f t="shared" si="338"/>
        <v>46660.550999999999</v>
      </c>
      <c r="D3635" s="19" t="str">
        <f t="shared" si="339"/>
        <v>vis</v>
      </c>
      <c r="E3635" s="47" t="e">
        <f>VLOOKUP(C3635,Active!C$21:E$693,3,FALSE)</f>
        <v>#N/A</v>
      </c>
      <c r="F3635" s="21" t="s">
        <v>9287</v>
      </c>
      <c r="G3635" s="19" t="str">
        <f t="shared" si="340"/>
        <v>46660.551</v>
      </c>
      <c r="H3635" s="15">
        <f t="shared" si="341"/>
        <v>2895</v>
      </c>
      <c r="I3635" s="48" t="s">
        <v>943</v>
      </c>
      <c r="J3635" s="49" t="s">
        <v>944</v>
      </c>
      <c r="K3635" s="48">
        <v>2895</v>
      </c>
      <c r="L3635" s="48" t="s">
        <v>10688</v>
      </c>
      <c r="M3635" s="49" t="s">
        <v>9369</v>
      </c>
      <c r="N3635" s="49"/>
      <c r="O3635" s="50" t="s">
        <v>945</v>
      </c>
      <c r="P3635" s="50" t="s">
        <v>946</v>
      </c>
    </row>
    <row r="3636" spans="1:16" ht="13.5" thickBot="1" x14ac:dyDescent="0.25">
      <c r="A3636" s="15" t="str">
        <f t="shared" si="336"/>
        <v> ALBO 1986 12 </v>
      </c>
      <c r="B3636" s="21" t="str">
        <f t="shared" si="337"/>
        <v>I</v>
      </c>
      <c r="C3636" s="15">
        <f t="shared" si="338"/>
        <v>46678.48</v>
      </c>
      <c r="D3636" s="19" t="str">
        <f t="shared" si="339"/>
        <v>vis</v>
      </c>
      <c r="E3636" s="47" t="e">
        <f>VLOOKUP(C3636,Active!C$21:E$693,3,FALSE)</f>
        <v>#N/A</v>
      </c>
      <c r="F3636" s="21" t="s">
        <v>9287</v>
      </c>
      <c r="G3636" s="19" t="str">
        <f t="shared" si="340"/>
        <v>46678.480</v>
      </c>
      <c r="H3636" s="15">
        <f t="shared" si="341"/>
        <v>2910</v>
      </c>
      <c r="I3636" s="48" t="s">
        <v>947</v>
      </c>
      <c r="J3636" s="49" t="s">
        <v>948</v>
      </c>
      <c r="K3636" s="48">
        <v>2910</v>
      </c>
      <c r="L3636" s="48" t="s">
        <v>10688</v>
      </c>
      <c r="M3636" s="49" t="s">
        <v>9369</v>
      </c>
      <c r="N3636" s="49"/>
      <c r="O3636" s="50" t="s">
        <v>3281</v>
      </c>
      <c r="P3636" s="50" t="s">
        <v>949</v>
      </c>
    </row>
    <row r="3637" spans="1:16" ht="13.5" thickBot="1" x14ac:dyDescent="0.25">
      <c r="A3637" s="15" t="str">
        <f t="shared" si="336"/>
        <v> ALBO 1986 12 </v>
      </c>
      <c r="B3637" s="21" t="str">
        <f t="shared" si="337"/>
        <v>I</v>
      </c>
      <c r="C3637" s="15">
        <f t="shared" si="338"/>
        <v>46678.483</v>
      </c>
      <c r="D3637" s="19" t="str">
        <f t="shared" si="339"/>
        <v>vis</v>
      </c>
      <c r="E3637" s="47" t="e">
        <f>VLOOKUP(C3637,Active!C$21:E$693,3,FALSE)</f>
        <v>#N/A</v>
      </c>
      <c r="F3637" s="21" t="s">
        <v>9287</v>
      </c>
      <c r="G3637" s="19" t="str">
        <f t="shared" si="340"/>
        <v>46678.483</v>
      </c>
      <c r="H3637" s="15">
        <f t="shared" si="341"/>
        <v>2910</v>
      </c>
      <c r="I3637" s="48" t="s">
        <v>950</v>
      </c>
      <c r="J3637" s="49" t="s">
        <v>951</v>
      </c>
      <c r="K3637" s="48">
        <v>2910</v>
      </c>
      <c r="L3637" s="48" t="s">
        <v>10699</v>
      </c>
      <c r="M3637" s="49" t="s">
        <v>9369</v>
      </c>
      <c r="N3637" s="49"/>
      <c r="O3637" s="50" t="s">
        <v>825</v>
      </c>
      <c r="P3637" s="50" t="s">
        <v>949</v>
      </c>
    </row>
    <row r="3638" spans="1:16" ht="13.5" thickBot="1" x14ac:dyDescent="0.25">
      <c r="A3638" s="15" t="str">
        <f t="shared" si="336"/>
        <v> AOEB 1 </v>
      </c>
      <c r="B3638" s="21" t="str">
        <f t="shared" si="337"/>
        <v>I</v>
      </c>
      <c r="C3638" s="15">
        <f t="shared" si="338"/>
        <v>46679.675000000003</v>
      </c>
      <c r="D3638" s="19" t="str">
        <f t="shared" si="339"/>
        <v>vis</v>
      </c>
      <c r="E3638" s="47" t="e">
        <f>VLOOKUP(C3638,Active!C$21:E$693,3,FALSE)</f>
        <v>#N/A</v>
      </c>
      <c r="F3638" s="21" t="s">
        <v>9287</v>
      </c>
      <c r="G3638" s="19" t="str">
        <f t="shared" si="340"/>
        <v>46679.675</v>
      </c>
      <c r="H3638" s="15">
        <f t="shared" si="341"/>
        <v>2911</v>
      </c>
      <c r="I3638" s="48" t="s">
        <v>952</v>
      </c>
      <c r="J3638" s="49" t="s">
        <v>953</v>
      </c>
      <c r="K3638" s="48">
        <v>2911</v>
      </c>
      <c r="L3638" s="48" t="s">
        <v>10688</v>
      </c>
      <c r="M3638" s="49" t="s">
        <v>9369</v>
      </c>
      <c r="N3638" s="49"/>
      <c r="O3638" s="50" t="s">
        <v>11401</v>
      </c>
      <c r="P3638" s="50" t="s">
        <v>7439</v>
      </c>
    </row>
    <row r="3639" spans="1:16" ht="13.5" thickBot="1" x14ac:dyDescent="0.25">
      <c r="A3639" s="15" t="str">
        <f t="shared" si="336"/>
        <v> AOEB 1 </v>
      </c>
      <c r="B3639" s="21" t="str">
        <f t="shared" si="337"/>
        <v>I</v>
      </c>
      <c r="C3639" s="15">
        <f t="shared" si="338"/>
        <v>46679.68</v>
      </c>
      <c r="D3639" s="19" t="str">
        <f t="shared" si="339"/>
        <v>vis</v>
      </c>
      <c r="E3639" s="47" t="e">
        <f>VLOOKUP(C3639,Active!C$21:E$693,3,FALSE)</f>
        <v>#N/A</v>
      </c>
      <c r="F3639" s="21" t="s">
        <v>9287</v>
      </c>
      <c r="G3639" s="19" t="str">
        <f t="shared" si="340"/>
        <v>46679.680</v>
      </c>
      <c r="H3639" s="15">
        <f t="shared" si="341"/>
        <v>2911</v>
      </c>
      <c r="I3639" s="48" t="s">
        <v>954</v>
      </c>
      <c r="J3639" s="49" t="s">
        <v>955</v>
      </c>
      <c r="K3639" s="48">
        <v>2911</v>
      </c>
      <c r="L3639" s="48" t="s">
        <v>10723</v>
      </c>
      <c r="M3639" s="49" t="s">
        <v>9369</v>
      </c>
      <c r="N3639" s="49"/>
      <c r="O3639" s="50" t="s">
        <v>956</v>
      </c>
      <c r="P3639" s="50" t="s">
        <v>7439</v>
      </c>
    </row>
    <row r="3640" spans="1:16" ht="13.5" thickBot="1" x14ac:dyDescent="0.25">
      <c r="A3640" s="15" t="str">
        <f t="shared" si="336"/>
        <v> ALBO 1986 12 </v>
      </c>
      <c r="B3640" s="21" t="str">
        <f t="shared" si="337"/>
        <v>I</v>
      </c>
      <c r="C3640" s="15">
        <f t="shared" si="338"/>
        <v>46690.432999999997</v>
      </c>
      <c r="D3640" s="19" t="str">
        <f t="shared" si="339"/>
        <v>vis</v>
      </c>
      <c r="E3640" s="47" t="e">
        <f>VLOOKUP(C3640,Active!C$21:E$693,3,FALSE)</f>
        <v>#N/A</v>
      </c>
      <c r="F3640" s="21" t="s">
        <v>9287</v>
      </c>
      <c r="G3640" s="19" t="str">
        <f t="shared" si="340"/>
        <v>46690.433</v>
      </c>
      <c r="H3640" s="15">
        <f t="shared" si="341"/>
        <v>2920</v>
      </c>
      <c r="I3640" s="48" t="s">
        <v>957</v>
      </c>
      <c r="J3640" s="49" t="s">
        <v>958</v>
      </c>
      <c r="K3640" s="48">
        <v>2920</v>
      </c>
      <c r="L3640" s="48" t="s">
        <v>10688</v>
      </c>
      <c r="M3640" s="49" t="s">
        <v>9369</v>
      </c>
      <c r="N3640" s="49"/>
      <c r="O3640" s="50" t="s">
        <v>821</v>
      </c>
      <c r="P3640" s="50" t="s">
        <v>949</v>
      </c>
    </row>
    <row r="3641" spans="1:16" ht="13.5" thickBot="1" x14ac:dyDescent="0.25">
      <c r="A3641" s="15" t="str">
        <f t="shared" si="336"/>
        <v> BRNO 28 </v>
      </c>
      <c r="B3641" s="21" t="str">
        <f t="shared" si="337"/>
        <v>I</v>
      </c>
      <c r="C3641" s="15">
        <f t="shared" si="338"/>
        <v>46696.404000000002</v>
      </c>
      <c r="D3641" s="19" t="str">
        <f t="shared" si="339"/>
        <v>vis</v>
      </c>
      <c r="E3641" s="47" t="e">
        <f>VLOOKUP(C3641,Active!C$21:E$693,3,FALSE)</f>
        <v>#N/A</v>
      </c>
      <c r="F3641" s="21" t="s">
        <v>9287</v>
      </c>
      <c r="G3641" s="19" t="str">
        <f t="shared" si="340"/>
        <v>46696.404</v>
      </c>
      <c r="H3641" s="15">
        <f t="shared" si="341"/>
        <v>2925</v>
      </c>
      <c r="I3641" s="48" t="s">
        <v>959</v>
      </c>
      <c r="J3641" s="49" t="s">
        <v>960</v>
      </c>
      <c r="K3641" s="48">
        <v>2925</v>
      </c>
      <c r="L3641" s="48" t="s">
        <v>10817</v>
      </c>
      <c r="M3641" s="49" t="s">
        <v>9369</v>
      </c>
      <c r="N3641" s="49"/>
      <c r="O3641" s="50" t="s">
        <v>902</v>
      </c>
      <c r="P3641" s="50" t="s">
        <v>860</v>
      </c>
    </row>
    <row r="3642" spans="1:16" ht="13.5" thickBot="1" x14ac:dyDescent="0.25">
      <c r="A3642" s="15" t="str">
        <f t="shared" si="336"/>
        <v> ALBO 1986 12 </v>
      </c>
      <c r="B3642" s="21" t="str">
        <f t="shared" si="337"/>
        <v>I</v>
      </c>
      <c r="C3642" s="15">
        <f t="shared" si="338"/>
        <v>46696.406000000003</v>
      </c>
      <c r="D3642" s="19" t="str">
        <f t="shared" si="339"/>
        <v>vis</v>
      </c>
      <c r="E3642" s="47" t="e">
        <f>VLOOKUP(C3642,Active!C$21:E$693,3,FALSE)</f>
        <v>#N/A</v>
      </c>
      <c r="F3642" s="21" t="s">
        <v>9287</v>
      </c>
      <c r="G3642" s="19" t="str">
        <f t="shared" si="340"/>
        <v>46696.406</v>
      </c>
      <c r="H3642" s="15">
        <f t="shared" si="341"/>
        <v>2925</v>
      </c>
      <c r="I3642" s="48" t="s">
        <v>961</v>
      </c>
      <c r="J3642" s="49" t="s">
        <v>962</v>
      </c>
      <c r="K3642" s="48">
        <v>2925</v>
      </c>
      <c r="L3642" s="48" t="s">
        <v>10685</v>
      </c>
      <c r="M3642" s="49" t="s">
        <v>9369</v>
      </c>
      <c r="N3642" s="49"/>
      <c r="O3642" s="50" t="s">
        <v>825</v>
      </c>
      <c r="P3642" s="50" t="s">
        <v>949</v>
      </c>
    </row>
    <row r="3643" spans="1:16" ht="13.5" thickBot="1" x14ac:dyDescent="0.25">
      <c r="A3643" s="15" t="str">
        <f t="shared" si="336"/>
        <v>VSB 47 </v>
      </c>
      <c r="B3643" s="21" t="str">
        <f t="shared" si="337"/>
        <v>I</v>
      </c>
      <c r="C3643" s="15">
        <f t="shared" si="338"/>
        <v>46701.192000000003</v>
      </c>
      <c r="D3643" s="19" t="str">
        <f t="shared" si="339"/>
        <v>vis</v>
      </c>
      <c r="E3643" s="47" t="e">
        <f>VLOOKUP(C3643,Active!C$21:E$693,3,FALSE)</f>
        <v>#N/A</v>
      </c>
      <c r="F3643" s="21" t="s">
        <v>9287</v>
      </c>
      <c r="G3643" s="19" t="str">
        <f t="shared" si="340"/>
        <v>46701.192</v>
      </c>
      <c r="H3643" s="15">
        <f t="shared" si="341"/>
        <v>2929</v>
      </c>
      <c r="I3643" s="48" t="s">
        <v>963</v>
      </c>
      <c r="J3643" s="49" t="s">
        <v>964</v>
      </c>
      <c r="K3643" s="48">
        <v>2929</v>
      </c>
      <c r="L3643" s="48" t="s">
        <v>10710</v>
      </c>
      <c r="M3643" s="49" t="s">
        <v>9369</v>
      </c>
      <c r="N3643" s="49"/>
      <c r="O3643" s="50" t="s">
        <v>965</v>
      </c>
      <c r="P3643" s="51" t="s">
        <v>10893</v>
      </c>
    </row>
    <row r="3644" spans="1:16" ht="13.5" thickBot="1" x14ac:dyDescent="0.25">
      <c r="A3644" s="15" t="str">
        <f t="shared" si="336"/>
        <v>BAVM 46 </v>
      </c>
      <c r="B3644" s="21" t="str">
        <f t="shared" si="337"/>
        <v>I</v>
      </c>
      <c r="C3644" s="15">
        <f t="shared" si="338"/>
        <v>46702.383999999998</v>
      </c>
      <c r="D3644" s="19" t="str">
        <f t="shared" si="339"/>
        <v>vis</v>
      </c>
      <c r="E3644" s="47" t="e">
        <f>VLOOKUP(C3644,Active!C$21:E$693,3,FALSE)</f>
        <v>#N/A</v>
      </c>
      <c r="F3644" s="21" t="s">
        <v>9287</v>
      </c>
      <c r="G3644" s="19" t="str">
        <f t="shared" si="340"/>
        <v>46702.384</v>
      </c>
      <c r="H3644" s="15">
        <f t="shared" si="341"/>
        <v>2930</v>
      </c>
      <c r="I3644" s="48" t="s">
        <v>966</v>
      </c>
      <c r="J3644" s="49" t="s">
        <v>967</v>
      </c>
      <c r="K3644" s="48">
        <v>2930</v>
      </c>
      <c r="L3644" s="48" t="s">
        <v>10742</v>
      </c>
      <c r="M3644" s="49" t="s">
        <v>9369</v>
      </c>
      <c r="N3644" s="49"/>
      <c r="O3644" s="50" t="s">
        <v>968</v>
      </c>
      <c r="P3644" s="51" t="s">
        <v>3322</v>
      </c>
    </row>
    <row r="3645" spans="1:16" ht="13.5" thickBot="1" x14ac:dyDescent="0.25">
      <c r="A3645" s="15" t="str">
        <f t="shared" si="336"/>
        <v> BBS 82 </v>
      </c>
      <c r="B3645" s="21" t="str">
        <f t="shared" si="337"/>
        <v>I</v>
      </c>
      <c r="C3645" s="15">
        <f t="shared" si="338"/>
        <v>46708.360999999997</v>
      </c>
      <c r="D3645" s="19" t="str">
        <f t="shared" si="339"/>
        <v>vis</v>
      </c>
      <c r="E3645" s="47" t="e">
        <f>VLOOKUP(C3645,Active!C$21:E$693,3,FALSE)</f>
        <v>#N/A</v>
      </c>
      <c r="F3645" s="21" t="s">
        <v>9287</v>
      </c>
      <c r="G3645" s="19" t="str">
        <f t="shared" si="340"/>
        <v>46708.361</v>
      </c>
      <c r="H3645" s="15">
        <f t="shared" si="341"/>
        <v>2935</v>
      </c>
      <c r="I3645" s="48" t="s">
        <v>969</v>
      </c>
      <c r="J3645" s="49" t="s">
        <v>970</v>
      </c>
      <c r="K3645" s="48">
        <v>2935</v>
      </c>
      <c r="L3645" s="48" t="s">
        <v>10688</v>
      </c>
      <c r="M3645" s="49" t="s">
        <v>9369</v>
      </c>
      <c r="N3645" s="49"/>
      <c r="O3645" s="50" t="s">
        <v>971</v>
      </c>
      <c r="P3645" s="50" t="s">
        <v>835</v>
      </c>
    </row>
    <row r="3646" spans="1:16" ht="13.5" thickBot="1" x14ac:dyDescent="0.25">
      <c r="A3646" s="15" t="str">
        <f t="shared" si="336"/>
        <v> BBS 82 </v>
      </c>
      <c r="B3646" s="21" t="str">
        <f t="shared" si="337"/>
        <v>I</v>
      </c>
      <c r="C3646" s="15">
        <f t="shared" si="338"/>
        <v>46708.364000000001</v>
      </c>
      <c r="D3646" s="19" t="str">
        <f t="shared" si="339"/>
        <v>vis</v>
      </c>
      <c r="E3646" s="47" t="e">
        <f>VLOOKUP(C3646,Active!C$21:E$693,3,FALSE)</f>
        <v>#N/A</v>
      </c>
      <c r="F3646" s="21" t="s">
        <v>9287</v>
      </c>
      <c r="G3646" s="19" t="str">
        <f t="shared" si="340"/>
        <v>46708.364</v>
      </c>
      <c r="H3646" s="15">
        <f t="shared" si="341"/>
        <v>2935</v>
      </c>
      <c r="I3646" s="48" t="s">
        <v>972</v>
      </c>
      <c r="J3646" s="49" t="s">
        <v>973</v>
      </c>
      <c r="K3646" s="48">
        <v>2935</v>
      </c>
      <c r="L3646" s="48" t="s">
        <v>10699</v>
      </c>
      <c r="M3646" s="49" t="s">
        <v>9369</v>
      </c>
      <c r="N3646" s="49"/>
      <c r="O3646" s="50" t="s">
        <v>3294</v>
      </c>
      <c r="P3646" s="50" t="s">
        <v>835</v>
      </c>
    </row>
    <row r="3647" spans="1:16" ht="13.5" thickBot="1" x14ac:dyDescent="0.25">
      <c r="A3647" s="15" t="str">
        <f t="shared" si="336"/>
        <v> BBS 82 </v>
      </c>
      <c r="B3647" s="21" t="str">
        <f t="shared" si="337"/>
        <v>I</v>
      </c>
      <c r="C3647" s="15">
        <f t="shared" si="338"/>
        <v>46708.364000000001</v>
      </c>
      <c r="D3647" s="19" t="str">
        <f t="shared" si="339"/>
        <v>vis</v>
      </c>
      <c r="E3647" s="47" t="e">
        <f>VLOOKUP(C3647,Active!C$21:E$693,3,FALSE)</f>
        <v>#N/A</v>
      </c>
      <c r="F3647" s="21" t="s">
        <v>9287</v>
      </c>
      <c r="G3647" s="19" t="str">
        <f t="shared" si="340"/>
        <v>46708.364</v>
      </c>
      <c r="H3647" s="15">
        <f t="shared" si="341"/>
        <v>2935</v>
      </c>
      <c r="I3647" s="48" t="s">
        <v>972</v>
      </c>
      <c r="J3647" s="49" t="s">
        <v>973</v>
      </c>
      <c r="K3647" s="48">
        <v>2935</v>
      </c>
      <c r="L3647" s="48" t="s">
        <v>10699</v>
      </c>
      <c r="M3647" s="49" t="s">
        <v>9369</v>
      </c>
      <c r="N3647" s="49"/>
      <c r="O3647" s="50" t="s">
        <v>974</v>
      </c>
      <c r="P3647" s="50" t="s">
        <v>835</v>
      </c>
    </row>
    <row r="3648" spans="1:16" ht="13.5" thickBot="1" x14ac:dyDescent="0.25">
      <c r="A3648" s="15" t="str">
        <f t="shared" si="336"/>
        <v> BBS 82 </v>
      </c>
      <c r="B3648" s="21" t="str">
        <f t="shared" si="337"/>
        <v>I</v>
      </c>
      <c r="C3648" s="15">
        <f t="shared" si="338"/>
        <v>46708.364999999998</v>
      </c>
      <c r="D3648" s="19" t="str">
        <f t="shared" si="339"/>
        <v>vis</v>
      </c>
      <c r="E3648" s="47" t="e">
        <f>VLOOKUP(C3648,Active!C$21:E$693,3,FALSE)</f>
        <v>#N/A</v>
      </c>
      <c r="F3648" s="21" t="s">
        <v>9287</v>
      </c>
      <c r="G3648" s="19" t="str">
        <f t="shared" si="340"/>
        <v>46708.365</v>
      </c>
      <c r="H3648" s="15">
        <f t="shared" si="341"/>
        <v>2935</v>
      </c>
      <c r="I3648" s="48" t="s">
        <v>975</v>
      </c>
      <c r="J3648" s="49" t="s">
        <v>976</v>
      </c>
      <c r="K3648" s="48">
        <v>2935</v>
      </c>
      <c r="L3648" s="48" t="s">
        <v>10760</v>
      </c>
      <c r="M3648" s="49" t="s">
        <v>9369</v>
      </c>
      <c r="N3648" s="49"/>
      <c r="O3648" s="50" t="s">
        <v>977</v>
      </c>
      <c r="P3648" s="50" t="s">
        <v>835</v>
      </c>
    </row>
    <row r="3649" spans="1:16" ht="13.5" thickBot="1" x14ac:dyDescent="0.25">
      <c r="A3649" s="15" t="str">
        <f t="shared" si="336"/>
        <v> BBS 89 </v>
      </c>
      <c r="B3649" s="21" t="str">
        <f t="shared" si="337"/>
        <v>I</v>
      </c>
      <c r="C3649" s="15">
        <f t="shared" si="338"/>
        <v>46708.368000000002</v>
      </c>
      <c r="D3649" s="19" t="str">
        <f t="shared" si="339"/>
        <v>vis</v>
      </c>
      <c r="E3649" s="47" t="e">
        <f>VLOOKUP(C3649,Active!C$21:E$693,3,FALSE)</f>
        <v>#N/A</v>
      </c>
      <c r="F3649" s="21" t="s">
        <v>9287</v>
      </c>
      <c r="G3649" s="19" t="str">
        <f t="shared" si="340"/>
        <v>46708.368</v>
      </c>
      <c r="H3649" s="15">
        <f t="shared" si="341"/>
        <v>2935</v>
      </c>
      <c r="I3649" s="48" t="s">
        <v>978</v>
      </c>
      <c r="J3649" s="49" t="s">
        <v>979</v>
      </c>
      <c r="K3649" s="48">
        <v>2935</v>
      </c>
      <c r="L3649" s="48" t="s">
        <v>6911</v>
      </c>
      <c r="M3649" s="49" t="s">
        <v>9369</v>
      </c>
      <c r="N3649" s="49"/>
      <c r="O3649" s="50" t="s">
        <v>1957</v>
      </c>
      <c r="P3649" s="50" t="s">
        <v>838</v>
      </c>
    </row>
    <row r="3650" spans="1:16" ht="13.5" thickBot="1" x14ac:dyDescent="0.25">
      <c r="A3650" s="15" t="str">
        <f t="shared" si="336"/>
        <v> BRNO 28 </v>
      </c>
      <c r="B3650" s="21" t="str">
        <f t="shared" si="337"/>
        <v>I</v>
      </c>
      <c r="C3650" s="15">
        <f t="shared" si="338"/>
        <v>46708.368000000002</v>
      </c>
      <c r="D3650" s="19" t="str">
        <f t="shared" si="339"/>
        <v>vis</v>
      </c>
      <c r="E3650" s="47" t="e">
        <f>VLOOKUP(C3650,Active!C$21:E$693,3,FALSE)</f>
        <v>#N/A</v>
      </c>
      <c r="F3650" s="21" t="s">
        <v>9287</v>
      </c>
      <c r="G3650" s="19" t="str">
        <f t="shared" si="340"/>
        <v>46708.368</v>
      </c>
      <c r="H3650" s="15">
        <f t="shared" si="341"/>
        <v>2935</v>
      </c>
      <c r="I3650" s="48" t="s">
        <v>978</v>
      </c>
      <c r="J3650" s="49" t="s">
        <v>979</v>
      </c>
      <c r="K3650" s="48">
        <v>2935</v>
      </c>
      <c r="L3650" s="48" t="s">
        <v>6911</v>
      </c>
      <c r="M3650" s="49" t="s">
        <v>9369</v>
      </c>
      <c r="N3650" s="49"/>
      <c r="O3650" s="50" t="s">
        <v>5720</v>
      </c>
      <c r="P3650" s="50" t="s">
        <v>860</v>
      </c>
    </row>
    <row r="3651" spans="1:16" ht="13.5" thickBot="1" x14ac:dyDescent="0.25">
      <c r="A3651" s="15" t="str">
        <f t="shared" si="336"/>
        <v> ALBO 1986 12 </v>
      </c>
      <c r="B3651" s="21" t="str">
        <f t="shared" si="337"/>
        <v>I</v>
      </c>
      <c r="C3651" s="15">
        <f t="shared" si="338"/>
        <v>46709.531999999999</v>
      </c>
      <c r="D3651" s="19" t="str">
        <f t="shared" si="339"/>
        <v>vis</v>
      </c>
      <c r="E3651" s="47" t="e">
        <f>VLOOKUP(C3651,Active!C$21:E$693,3,FALSE)</f>
        <v>#N/A</v>
      </c>
      <c r="F3651" s="21" t="s">
        <v>9287</v>
      </c>
      <c r="G3651" s="19" t="str">
        <f t="shared" si="340"/>
        <v>46709.532</v>
      </c>
      <c r="H3651" s="15">
        <f t="shared" si="341"/>
        <v>2936</v>
      </c>
      <c r="I3651" s="48" t="s">
        <v>980</v>
      </c>
      <c r="J3651" s="49" t="s">
        <v>981</v>
      </c>
      <c r="K3651" s="48">
        <v>2936</v>
      </c>
      <c r="L3651" s="48" t="s">
        <v>10246</v>
      </c>
      <c r="M3651" s="49" t="s">
        <v>9369</v>
      </c>
      <c r="N3651" s="49"/>
      <c r="O3651" s="50" t="s">
        <v>821</v>
      </c>
      <c r="P3651" s="50" t="s">
        <v>949</v>
      </c>
    </row>
    <row r="3652" spans="1:16" ht="13.5" thickBot="1" x14ac:dyDescent="0.25">
      <c r="A3652" s="15" t="str">
        <f t="shared" si="336"/>
        <v> BRNO 28 </v>
      </c>
      <c r="B3652" s="21" t="str">
        <f t="shared" si="337"/>
        <v>I</v>
      </c>
      <c r="C3652" s="15">
        <f t="shared" si="338"/>
        <v>46709.557999999997</v>
      </c>
      <c r="D3652" s="19" t="str">
        <f t="shared" si="339"/>
        <v>vis</v>
      </c>
      <c r="E3652" s="47" t="e">
        <f>VLOOKUP(C3652,Active!C$21:E$693,3,FALSE)</f>
        <v>#N/A</v>
      </c>
      <c r="F3652" s="21" t="s">
        <v>9287</v>
      </c>
      <c r="G3652" s="19" t="str">
        <f t="shared" si="340"/>
        <v>46709.558</v>
      </c>
      <c r="H3652" s="15">
        <f t="shared" si="341"/>
        <v>2936</v>
      </c>
      <c r="I3652" s="48" t="s">
        <v>982</v>
      </c>
      <c r="J3652" s="49" t="s">
        <v>983</v>
      </c>
      <c r="K3652" s="48">
        <v>2936</v>
      </c>
      <c r="L3652" s="48" t="s">
        <v>10710</v>
      </c>
      <c r="M3652" s="49" t="s">
        <v>9369</v>
      </c>
      <c r="N3652" s="49"/>
      <c r="O3652" s="50" t="s">
        <v>984</v>
      </c>
      <c r="P3652" s="50" t="s">
        <v>860</v>
      </c>
    </row>
    <row r="3653" spans="1:16" ht="13.5" thickBot="1" x14ac:dyDescent="0.25">
      <c r="A3653" s="15" t="str">
        <f t="shared" si="336"/>
        <v> AOEB 1 </v>
      </c>
      <c r="B3653" s="21" t="str">
        <f t="shared" si="337"/>
        <v>I</v>
      </c>
      <c r="C3653" s="15">
        <f t="shared" si="338"/>
        <v>46710.750999999997</v>
      </c>
      <c r="D3653" s="19" t="str">
        <f t="shared" si="339"/>
        <v>vis</v>
      </c>
      <c r="E3653" s="47" t="e">
        <f>VLOOKUP(C3653,Active!C$21:E$693,3,FALSE)</f>
        <v>#N/A</v>
      </c>
      <c r="F3653" s="21" t="s">
        <v>9287</v>
      </c>
      <c r="G3653" s="19" t="str">
        <f t="shared" si="340"/>
        <v>46710.751</v>
      </c>
      <c r="H3653" s="15">
        <f t="shared" si="341"/>
        <v>2937</v>
      </c>
      <c r="I3653" s="48" t="s">
        <v>985</v>
      </c>
      <c r="J3653" s="49" t="s">
        <v>986</v>
      </c>
      <c r="K3653" s="48">
        <v>2937</v>
      </c>
      <c r="L3653" s="48" t="s">
        <v>10742</v>
      </c>
      <c r="M3653" s="49" t="s">
        <v>9369</v>
      </c>
      <c r="N3653" s="49"/>
      <c r="O3653" s="50" t="s">
        <v>7161</v>
      </c>
      <c r="P3653" s="50" t="s">
        <v>7439</v>
      </c>
    </row>
    <row r="3654" spans="1:16" ht="13.5" thickBot="1" x14ac:dyDescent="0.25">
      <c r="A3654" s="15" t="str">
        <f t="shared" si="336"/>
        <v> MVS 11.155 </v>
      </c>
      <c r="B3654" s="21" t="str">
        <f t="shared" si="337"/>
        <v>I</v>
      </c>
      <c r="C3654" s="15">
        <f t="shared" si="338"/>
        <v>46711.947999999997</v>
      </c>
      <c r="D3654" s="19" t="str">
        <f t="shared" si="339"/>
        <v>vis</v>
      </c>
      <c r="E3654" s="47" t="e">
        <f>VLOOKUP(C3654,Active!C$21:E$693,3,FALSE)</f>
        <v>#N/A</v>
      </c>
      <c r="F3654" s="21" t="s">
        <v>9287</v>
      </c>
      <c r="G3654" s="19" t="str">
        <f t="shared" si="340"/>
        <v>46711.948</v>
      </c>
      <c r="H3654" s="15">
        <f t="shared" si="341"/>
        <v>2938</v>
      </c>
      <c r="I3654" s="48" t="s">
        <v>987</v>
      </c>
      <c r="J3654" s="49" t="s">
        <v>988</v>
      </c>
      <c r="K3654" s="48">
        <v>2938</v>
      </c>
      <c r="L3654" s="48" t="s">
        <v>10775</v>
      </c>
      <c r="M3654" s="49" t="s">
        <v>9369</v>
      </c>
      <c r="N3654" s="49"/>
      <c r="O3654" s="50" t="s">
        <v>3440</v>
      </c>
      <c r="P3654" s="50" t="s">
        <v>882</v>
      </c>
    </row>
    <row r="3655" spans="1:16" ht="13.5" thickBot="1" x14ac:dyDescent="0.25">
      <c r="A3655" s="15" t="str">
        <f t="shared" si="336"/>
        <v> VSSC 66.35 </v>
      </c>
      <c r="B3655" s="21" t="str">
        <f t="shared" si="337"/>
        <v>I</v>
      </c>
      <c r="C3655" s="15">
        <f t="shared" si="338"/>
        <v>46714.339</v>
      </c>
      <c r="D3655" s="19" t="str">
        <f t="shared" si="339"/>
        <v>vis</v>
      </c>
      <c r="E3655" s="47" t="e">
        <f>VLOOKUP(C3655,Active!C$21:E$693,3,FALSE)</f>
        <v>#N/A</v>
      </c>
      <c r="F3655" s="21" t="s">
        <v>9287</v>
      </c>
      <c r="G3655" s="19" t="str">
        <f t="shared" si="340"/>
        <v>46714.339</v>
      </c>
      <c r="H3655" s="15">
        <f t="shared" si="341"/>
        <v>2940</v>
      </c>
      <c r="I3655" s="48" t="s">
        <v>989</v>
      </c>
      <c r="J3655" s="49" t="s">
        <v>990</v>
      </c>
      <c r="K3655" s="48">
        <v>2940</v>
      </c>
      <c r="L3655" s="48" t="s">
        <v>10710</v>
      </c>
      <c r="M3655" s="49" t="s">
        <v>9369</v>
      </c>
      <c r="N3655" s="49"/>
      <c r="O3655" s="50" t="s">
        <v>3392</v>
      </c>
      <c r="P3655" s="50" t="s">
        <v>3364</v>
      </c>
    </row>
    <row r="3656" spans="1:16" ht="13.5" thickBot="1" x14ac:dyDescent="0.25">
      <c r="A3656" s="15" t="str">
        <f t="shared" si="336"/>
        <v>BAVM 46 </v>
      </c>
      <c r="B3656" s="21" t="str">
        <f t="shared" si="337"/>
        <v>I</v>
      </c>
      <c r="C3656" s="15">
        <f t="shared" si="338"/>
        <v>46714.341999999997</v>
      </c>
      <c r="D3656" s="19" t="str">
        <f t="shared" si="339"/>
        <v>vis</v>
      </c>
      <c r="E3656" s="47" t="e">
        <f>VLOOKUP(C3656,Active!C$21:E$693,3,FALSE)</f>
        <v>#N/A</v>
      </c>
      <c r="F3656" s="21" t="s">
        <v>9287</v>
      </c>
      <c r="G3656" s="19" t="str">
        <f t="shared" si="340"/>
        <v>46714.342</v>
      </c>
      <c r="H3656" s="15">
        <f t="shared" si="341"/>
        <v>2940</v>
      </c>
      <c r="I3656" s="48" t="s">
        <v>991</v>
      </c>
      <c r="J3656" s="49" t="s">
        <v>992</v>
      </c>
      <c r="K3656" s="48">
        <v>2940</v>
      </c>
      <c r="L3656" s="48" t="s">
        <v>10723</v>
      </c>
      <c r="M3656" s="49" t="s">
        <v>9369</v>
      </c>
      <c r="N3656" s="49"/>
      <c r="O3656" s="50" t="s">
        <v>968</v>
      </c>
      <c r="P3656" s="51" t="s">
        <v>3322</v>
      </c>
    </row>
    <row r="3657" spans="1:16" ht="13.5" thickBot="1" x14ac:dyDescent="0.25">
      <c r="A3657" s="15" t="str">
        <f t="shared" si="336"/>
        <v>BAVM 46 </v>
      </c>
      <c r="B3657" s="21" t="str">
        <f t="shared" si="337"/>
        <v>I</v>
      </c>
      <c r="C3657" s="15">
        <f t="shared" si="338"/>
        <v>46714.345000000001</v>
      </c>
      <c r="D3657" s="19" t="str">
        <f t="shared" si="339"/>
        <v>vis</v>
      </c>
      <c r="E3657" s="47" t="e">
        <f>VLOOKUP(C3657,Active!C$21:E$693,3,FALSE)</f>
        <v>#N/A</v>
      </c>
      <c r="F3657" s="21" t="s">
        <v>9287</v>
      </c>
      <c r="G3657" s="19" t="str">
        <f t="shared" si="340"/>
        <v>46714.345</v>
      </c>
      <c r="H3657" s="15">
        <f t="shared" si="341"/>
        <v>2940</v>
      </c>
      <c r="I3657" s="48" t="s">
        <v>993</v>
      </c>
      <c r="J3657" s="49" t="s">
        <v>994</v>
      </c>
      <c r="K3657" s="48">
        <v>2940</v>
      </c>
      <c r="L3657" s="48" t="s">
        <v>10846</v>
      </c>
      <c r="M3657" s="49" t="s">
        <v>9369</v>
      </c>
      <c r="N3657" s="49"/>
      <c r="O3657" s="50" t="s">
        <v>11552</v>
      </c>
      <c r="P3657" s="51" t="s">
        <v>3322</v>
      </c>
    </row>
    <row r="3658" spans="1:16" ht="13.5" thickBot="1" x14ac:dyDescent="0.25">
      <c r="A3658" s="15" t="str">
        <f t="shared" si="336"/>
        <v> VSSC 66.35 </v>
      </c>
      <c r="B3658" s="21" t="str">
        <f t="shared" si="337"/>
        <v>I</v>
      </c>
      <c r="C3658" s="15">
        <f t="shared" si="338"/>
        <v>46720.313999999998</v>
      </c>
      <c r="D3658" s="19" t="str">
        <f t="shared" si="339"/>
        <v>vis</v>
      </c>
      <c r="E3658" s="47" t="e">
        <f>VLOOKUP(C3658,Active!C$21:E$693,3,FALSE)</f>
        <v>#N/A</v>
      </c>
      <c r="F3658" s="21" t="s">
        <v>9287</v>
      </c>
      <c r="G3658" s="19" t="str">
        <f t="shared" si="340"/>
        <v>46720.314</v>
      </c>
      <c r="H3658" s="15">
        <f t="shared" si="341"/>
        <v>2945</v>
      </c>
      <c r="I3658" s="48" t="s">
        <v>995</v>
      </c>
      <c r="J3658" s="49" t="s">
        <v>996</v>
      </c>
      <c r="K3658" s="48">
        <v>2945</v>
      </c>
      <c r="L3658" s="48" t="s">
        <v>10688</v>
      </c>
      <c r="M3658" s="49" t="s">
        <v>9369</v>
      </c>
      <c r="N3658" s="49"/>
      <c r="O3658" s="50" t="s">
        <v>997</v>
      </c>
      <c r="P3658" s="50" t="s">
        <v>3364</v>
      </c>
    </row>
    <row r="3659" spans="1:16" ht="13.5" thickBot="1" x14ac:dyDescent="0.25">
      <c r="A3659" s="15" t="str">
        <f t="shared" ref="A3659:A3722" si="342">P3659</f>
        <v> AOEB 1 </v>
      </c>
      <c r="B3659" s="21" t="str">
        <f t="shared" ref="B3659:B3722" si="343">IF(H3659=INT(H3659),"I","II")</f>
        <v>I</v>
      </c>
      <c r="C3659" s="15">
        <f t="shared" ref="C3659:C3722" si="344">1*G3659</f>
        <v>46728.680999999997</v>
      </c>
      <c r="D3659" s="19" t="str">
        <f t="shared" ref="D3659:D3722" si="345">VLOOKUP(F3659,I$1:J$5,2,FALSE)</f>
        <v>vis</v>
      </c>
      <c r="E3659" s="47" t="e">
        <f>VLOOKUP(C3659,Active!C$21:E$693,3,FALSE)</f>
        <v>#N/A</v>
      </c>
      <c r="F3659" s="21" t="s">
        <v>9287</v>
      </c>
      <c r="G3659" s="19" t="str">
        <f t="shared" ref="G3659:G3722" si="346">MID(I3659,3,LEN(I3659)-3)</f>
        <v>46728.681</v>
      </c>
      <c r="H3659" s="15">
        <f t="shared" ref="H3659:H3722" si="347">1*K3659</f>
        <v>2952</v>
      </c>
      <c r="I3659" s="48" t="s">
        <v>998</v>
      </c>
      <c r="J3659" s="49" t="s">
        <v>999</v>
      </c>
      <c r="K3659" s="48">
        <v>2952</v>
      </c>
      <c r="L3659" s="48" t="s">
        <v>10775</v>
      </c>
      <c r="M3659" s="49" t="s">
        <v>9369</v>
      </c>
      <c r="N3659" s="49"/>
      <c r="O3659" s="50" t="s">
        <v>1000</v>
      </c>
      <c r="P3659" s="50" t="s">
        <v>7439</v>
      </c>
    </row>
    <row r="3660" spans="1:16" ht="13.5" thickBot="1" x14ac:dyDescent="0.25">
      <c r="A3660" s="15" t="str">
        <f t="shared" si="342"/>
        <v> BBS 82 </v>
      </c>
      <c r="B3660" s="21" t="str">
        <f t="shared" si="343"/>
        <v>I</v>
      </c>
      <c r="C3660" s="15">
        <f t="shared" si="344"/>
        <v>46733.466</v>
      </c>
      <c r="D3660" s="19" t="str">
        <f t="shared" si="345"/>
        <v>vis</v>
      </c>
      <c r="E3660" s="47" t="e">
        <f>VLOOKUP(C3660,Active!C$21:E$693,3,FALSE)</f>
        <v>#N/A</v>
      </c>
      <c r="F3660" s="21" t="s">
        <v>9287</v>
      </c>
      <c r="G3660" s="19" t="str">
        <f t="shared" si="346"/>
        <v>46733.466</v>
      </c>
      <c r="H3660" s="15">
        <f t="shared" si="347"/>
        <v>2956</v>
      </c>
      <c r="I3660" s="48" t="s">
        <v>1001</v>
      </c>
      <c r="J3660" s="49" t="s">
        <v>1002</v>
      </c>
      <c r="K3660" s="48">
        <v>2956</v>
      </c>
      <c r="L3660" s="48" t="s">
        <v>10723</v>
      </c>
      <c r="M3660" s="49" t="s">
        <v>9369</v>
      </c>
      <c r="N3660" s="49"/>
      <c r="O3660" s="50" t="s">
        <v>1003</v>
      </c>
      <c r="P3660" s="50" t="s">
        <v>835</v>
      </c>
    </row>
    <row r="3661" spans="1:16" ht="13.5" thickBot="1" x14ac:dyDescent="0.25">
      <c r="A3661" s="15" t="str">
        <f t="shared" si="342"/>
        <v> BBS 82 </v>
      </c>
      <c r="B3661" s="21" t="str">
        <f t="shared" si="343"/>
        <v>I</v>
      </c>
      <c r="C3661" s="15">
        <f t="shared" si="344"/>
        <v>46733.472000000002</v>
      </c>
      <c r="D3661" s="19" t="str">
        <f t="shared" si="345"/>
        <v>vis</v>
      </c>
      <c r="E3661" s="47" t="e">
        <f>VLOOKUP(C3661,Active!C$21:E$693,3,FALSE)</f>
        <v>#N/A</v>
      </c>
      <c r="F3661" s="21" t="s">
        <v>9287</v>
      </c>
      <c r="G3661" s="19" t="str">
        <f t="shared" si="346"/>
        <v>46733.472</v>
      </c>
      <c r="H3661" s="15">
        <f t="shared" si="347"/>
        <v>2956</v>
      </c>
      <c r="I3661" s="48" t="s">
        <v>1004</v>
      </c>
      <c r="J3661" s="49" t="s">
        <v>1005</v>
      </c>
      <c r="K3661" s="48">
        <v>2956</v>
      </c>
      <c r="L3661" s="48" t="s">
        <v>7613</v>
      </c>
      <c r="M3661" s="49" t="s">
        <v>9369</v>
      </c>
      <c r="N3661" s="49"/>
      <c r="O3661" s="50" t="s">
        <v>1006</v>
      </c>
      <c r="P3661" s="50" t="s">
        <v>835</v>
      </c>
    </row>
    <row r="3662" spans="1:16" ht="13.5" thickBot="1" x14ac:dyDescent="0.25">
      <c r="A3662" s="15" t="str">
        <f t="shared" si="342"/>
        <v> BBS 82 </v>
      </c>
      <c r="B3662" s="21" t="str">
        <f t="shared" si="343"/>
        <v>I</v>
      </c>
      <c r="C3662" s="15">
        <f t="shared" si="344"/>
        <v>46733.472999999998</v>
      </c>
      <c r="D3662" s="19" t="str">
        <f t="shared" si="345"/>
        <v>vis</v>
      </c>
      <c r="E3662" s="47" t="e">
        <f>VLOOKUP(C3662,Active!C$21:E$693,3,FALSE)</f>
        <v>#N/A</v>
      </c>
      <c r="F3662" s="21" t="s">
        <v>9287</v>
      </c>
      <c r="G3662" s="19" t="str">
        <f t="shared" si="346"/>
        <v>46733.473</v>
      </c>
      <c r="H3662" s="15">
        <f t="shared" si="347"/>
        <v>2956</v>
      </c>
      <c r="I3662" s="48" t="s">
        <v>1007</v>
      </c>
      <c r="J3662" s="49" t="s">
        <v>1008</v>
      </c>
      <c r="K3662" s="48">
        <v>2956</v>
      </c>
      <c r="L3662" s="48" t="s">
        <v>10948</v>
      </c>
      <c r="M3662" s="49" t="s">
        <v>9369</v>
      </c>
      <c r="N3662" s="49"/>
      <c r="O3662" s="50" t="s">
        <v>1009</v>
      </c>
      <c r="P3662" s="50" t="s">
        <v>835</v>
      </c>
    </row>
    <row r="3663" spans="1:16" ht="13.5" thickBot="1" x14ac:dyDescent="0.25">
      <c r="A3663" s="15" t="str">
        <f t="shared" si="342"/>
        <v> AOEB 1 </v>
      </c>
      <c r="B3663" s="21" t="str">
        <f t="shared" si="343"/>
        <v>I</v>
      </c>
      <c r="C3663" s="15">
        <f t="shared" si="344"/>
        <v>46734.658000000003</v>
      </c>
      <c r="D3663" s="19" t="str">
        <f t="shared" si="345"/>
        <v>vis</v>
      </c>
      <c r="E3663" s="47" t="e">
        <f>VLOOKUP(C3663,Active!C$21:E$693,3,FALSE)</f>
        <v>#N/A</v>
      </c>
      <c r="F3663" s="21" t="s">
        <v>9287</v>
      </c>
      <c r="G3663" s="19" t="str">
        <f t="shared" si="346"/>
        <v>46734.658</v>
      </c>
      <c r="H3663" s="15">
        <f t="shared" si="347"/>
        <v>2957</v>
      </c>
      <c r="I3663" s="48" t="s">
        <v>1010</v>
      </c>
      <c r="J3663" s="49" t="s">
        <v>1011</v>
      </c>
      <c r="K3663" s="48">
        <v>2957</v>
      </c>
      <c r="L3663" s="48" t="s">
        <v>10775</v>
      </c>
      <c r="M3663" s="49" t="s">
        <v>9369</v>
      </c>
      <c r="N3663" s="49"/>
      <c r="O3663" s="50" t="s">
        <v>11401</v>
      </c>
      <c r="P3663" s="50" t="s">
        <v>7439</v>
      </c>
    </row>
    <row r="3664" spans="1:16" ht="13.5" thickBot="1" x14ac:dyDescent="0.25">
      <c r="A3664" s="15" t="str">
        <f t="shared" si="342"/>
        <v>VSB 47 </v>
      </c>
      <c r="B3664" s="21" t="str">
        <f t="shared" si="343"/>
        <v>I</v>
      </c>
      <c r="C3664" s="15">
        <f t="shared" si="344"/>
        <v>46737.055999999997</v>
      </c>
      <c r="D3664" s="19" t="str">
        <f t="shared" si="345"/>
        <v>vis</v>
      </c>
      <c r="E3664" s="47" t="e">
        <f>VLOOKUP(C3664,Active!C$21:E$693,3,FALSE)</f>
        <v>#N/A</v>
      </c>
      <c r="F3664" s="21" t="s">
        <v>9287</v>
      </c>
      <c r="G3664" s="19" t="str">
        <f t="shared" si="346"/>
        <v>46737.056</v>
      </c>
      <c r="H3664" s="15">
        <f t="shared" si="347"/>
        <v>2959</v>
      </c>
      <c r="I3664" s="48" t="s">
        <v>1012</v>
      </c>
      <c r="J3664" s="49" t="s">
        <v>1013</v>
      </c>
      <c r="K3664" s="48">
        <v>2959</v>
      </c>
      <c r="L3664" s="48" t="s">
        <v>10910</v>
      </c>
      <c r="M3664" s="49" t="s">
        <v>9369</v>
      </c>
      <c r="N3664" s="49"/>
      <c r="O3664" s="50" t="s">
        <v>1014</v>
      </c>
      <c r="P3664" s="51" t="s">
        <v>10893</v>
      </c>
    </row>
    <row r="3665" spans="1:16" ht="13.5" thickBot="1" x14ac:dyDescent="0.25">
      <c r="A3665" s="15" t="str">
        <f t="shared" si="342"/>
        <v> ALBO 1987 3 </v>
      </c>
      <c r="B3665" s="21" t="str">
        <f t="shared" si="343"/>
        <v>I</v>
      </c>
      <c r="C3665" s="15">
        <f t="shared" si="344"/>
        <v>46738.235000000001</v>
      </c>
      <c r="D3665" s="19" t="str">
        <f t="shared" si="345"/>
        <v>vis</v>
      </c>
      <c r="E3665" s="47" t="e">
        <f>VLOOKUP(C3665,Active!C$21:E$693,3,FALSE)</f>
        <v>#N/A</v>
      </c>
      <c r="F3665" s="21" t="s">
        <v>9287</v>
      </c>
      <c r="G3665" s="19" t="str">
        <f t="shared" si="346"/>
        <v>46738.235</v>
      </c>
      <c r="H3665" s="15">
        <f t="shared" si="347"/>
        <v>2960</v>
      </c>
      <c r="I3665" s="48" t="s">
        <v>1015</v>
      </c>
      <c r="J3665" s="49" t="s">
        <v>1016</v>
      </c>
      <c r="K3665" s="48">
        <v>2960</v>
      </c>
      <c r="L3665" s="48" t="s">
        <v>7644</v>
      </c>
      <c r="M3665" s="49" t="s">
        <v>9369</v>
      </c>
      <c r="N3665" s="49"/>
      <c r="O3665" s="50" t="s">
        <v>1017</v>
      </c>
      <c r="P3665" s="50" t="s">
        <v>1018</v>
      </c>
    </row>
    <row r="3666" spans="1:16" ht="13.5" thickBot="1" x14ac:dyDescent="0.25">
      <c r="A3666" s="15" t="str">
        <f t="shared" si="342"/>
        <v> BRNO 28 </v>
      </c>
      <c r="B3666" s="21" t="str">
        <f t="shared" si="343"/>
        <v>I</v>
      </c>
      <c r="C3666" s="15">
        <f t="shared" si="344"/>
        <v>46738.243999999999</v>
      </c>
      <c r="D3666" s="19" t="str">
        <f t="shared" si="345"/>
        <v>vis</v>
      </c>
      <c r="E3666" s="47" t="e">
        <f>VLOOKUP(C3666,Active!C$21:E$693,3,FALSE)</f>
        <v>#N/A</v>
      </c>
      <c r="F3666" s="21" t="s">
        <v>9287</v>
      </c>
      <c r="G3666" s="19" t="str">
        <f t="shared" si="346"/>
        <v>46738.244</v>
      </c>
      <c r="H3666" s="15">
        <f t="shared" si="347"/>
        <v>2960</v>
      </c>
      <c r="I3666" s="48" t="s">
        <v>1019</v>
      </c>
      <c r="J3666" s="49" t="s">
        <v>1020</v>
      </c>
      <c r="K3666" s="48">
        <v>2960</v>
      </c>
      <c r="L3666" s="48" t="s">
        <v>10710</v>
      </c>
      <c r="M3666" s="49" t="s">
        <v>9369</v>
      </c>
      <c r="N3666" s="49"/>
      <c r="O3666" s="50" t="s">
        <v>902</v>
      </c>
      <c r="P3666" s="50" t="s">
        <v>860</v>
      </c>
    </row>
    <row r="3667" spans="1:16" ht="13.5" thickBot="1" x14ac:dyDescent="0.25">
      <c r="A3667" s="15" t="str">
        <f t="shared" si="342"/>
        <v> BBS 89 </v>
      </c>
      <c r="B3667" s="21" t="str">
        <f t="shared" si="343"/>
        <v>I</v>
      </c>
      <c r="C3667" s="15">
        <f t="shared" si="344"/>
        <v>46745.42</v>
      </c>
      <c r="D3667" s="19" t="str">
        <f t="shared" si="345"/>
        <v>vis</v>
      </c>
      <c r="E3667" s="47" t="e">
        <f>VLOOKUP(C3667,Active!C$21:E$693,3,FALSE)</f>
        <v>#N/A</v>
      </c>
      <c r="F3667" s="21" t="s">
        <v>9287</v>
      </c>
      <c r="G3667" s="19" t="str">
        <f t="shared" si="346"/>
        <v>46745.420</v>
      </c>
      <c r="H3667" s="15">
        <f t="shared" si="347"/>
        <v>2966</v>
      </c>
      <c r="I3667" s="48" t="s">
        <v>1021</v>
      </c>
      <c r="J3667" s="49" t="s">
        <v>1022</v>
      </c>
      <c r="K3667" s="48">
        <v>2966</v>
      </c>
      <c r="L3667" s="48" t="s">
        <v>10843</v>
      </c>
      <c r="M3667" s="49" t="s">
        <v>9369</v>
      </c>
      <c r="N3667" s="49"/>
      <c r="O3667" s="50" t="s">
        <v>1957</v>
      </c>
      <c r="P3667" s="50" t="s">
        <v>838</v>
      </c>
    </row>
    <row r="3668" spans="1:16" ht="13.5" thickBot="1" x14ac:dyDescent="0.25">
      <c r="A3668" s="15" t="str">
        <f t="shared" si="342"/>
        <v> VSSC 66.35 </v>
      </c>
      <c r="B3668" s="21" t="str">
        <f t="shared" si="343"/>
        <v>I</v>
      </c>
      <c r="C3668" s="15">
        <f t="shared" si="344"/>
        <v>46751.37</v>
      </c>
      <c r="D3668" s="19" t="str">
        <f t="shared" si="345"/>
        <v>vis</v>
      </c>
      <c r="E3668" s="47" t="e">
        <f>VLOOKUP(C3668,Active!C$21:E$693,3,FALSE)</f>
        <v>#N/A</v>
      </c>
      <c r="F3668" s="21" t="s">
        <v>9287</v>
      </c>
      <c r="G3668" s="19" t="str">
        <f t="shared" si="346"/>
        <v>46751.370</v>
      </c>
      <c r="H3668" s="15">
        <f t="shared" si="347"/>
        <v>2971</v>
      </c>
      <c r="I3668" s="48" t="s">
        <v>1023</v>
      </c>
      <c r="J3668" s="49" t="s">
        <v>1024</v>
      </c>
      <c r="K3668" s="48">
        <v>2971</v>
      </c>
      <c r="L3668" s="48" t="s">
        <v>10273</v>
      </c>
      <c r="M3668" s="49" t="s">
        <v>9369</v>
      </c>
      <c r="N3668" s="49"/>
      <c r="O3668" s="50" t="s">
        <v>3392</v>
      </c>
      <c r="P3668" s="50" t="s">
        <v>3364</v>
      </c>
    </row>
    <row r="3669" spans="1:16" ht="13.5" thickBot="1" x14ac:dyDescent="0.25">
      <c r="A3669" s="15" t="str">
        <f t="shared" si="342"/>
        <v> BBS 82 </v>
      </c>
      <c r="B3669" s="21" t="str">
        <f t="shared" si="343"/>
        <v>I</v>
      </c>
      <c r="C3669" s="15">
        <f t="shared" si="344"/>
        <v>46751.392</v>
      </c>
      <c r="D3669" s="19" t="str">
        <f t="shared" si="345"/>
        <v>vis</v>
      </c>
      <c r="E3669" s="47" t="e">
        <f>VLOOKUP(C3669,Active!C$21:E$693,3,FALSE)</f>
        <v>#N/A</v>
      </c>
      <c r="F3669" s="21" t="s">
        <v>9287</v>
      </c>
      <c r="G3669" s="19" t="str">
        <f t="shared" si="346"/>
        <v>46751.392</v>
      </c>
      <c r="H3669" s="15">
        <f t="shared" si="347"/>
        <v>2971</v>
      </c>
      <c r="I3669" s="48" t="s">
        <v>1025</v>
      </c>
      <c r="J3669" s="49" t="s">
        <v>1026</v>
      </c>
      <c r="K3669" s="48">
        <v>2971</v>
      </c>
      <c r="L3669" s="48" t="s">
        <v>10710</v>
      </c>
      <c r="M3669" s="49" t="s">
        <v>9369</v>
      </c>
      <c r="N3669" s="49"/>
      <c r="O3669" s="50" t="s">
        <v>971</v>
      </c>
      <c r="P3669" s="50" t="s">
        <v>835</v>
      </c>
    </row>
    <row r="3670" spans="1:16" ht="13.5" thickBot="1" x14ac:dyDescent="0.25">
      <c r="A3670" s="15" t="str">
        <f t="shared" si="342"/>
        <v> BBS 82 </v>
      </c>
      <c r="B3670" s="21" t="str">
        <f t="shared" si="343"/>
        <v>I</v>
      </c>
      <c r="C3670" s="15">
        <f t="shared" si="344"/>
        <v>46751.398000000001</v>
      </c>
      <c r="D3670" s="19" t="str">
        <f t="shared" si="345"/>
        <v>vis</v>
      </c>
      <c r="E3670" s="47" t="e">
        <f>VLOOKUP(C3670,Active!C$21:E$693,3,FALSE)</f>
        <v>#N/A</v>
      </c>
      <c r="F3670" s="21" t="s">
        <v>9287</v>
      </c>
      <c r="G3670" s="19" t="str">
        <f t="shared" si="346"/>
        <v>46751.398</v>
      </c>
      <c r="H3670" s="15">
        <f t="shared" si="347"/>
        <v>2971</v>
      </c>
      <c r="I3670" s="48" t="s">
        <v>1027</v>
      </c>
      <c r="J3670" s="49" t="s">
        <v>1028</v>
      </c>
      <c r="K3670" s="48">
        <v>2971</v>
      </c>
      <c r="L3670" s="48" t="s">
        <v>10846</v>
      </c>
      <c r="M3670" s="49" t="s">
        <v>9369</v>
      </c>
      <c r="N3670" s="49"/>
      <c r="O3670" s="50" t="s">
        <v>1006</v>
      </c>
      <c r="P3670" s="50" t="s">
        <v>835</v>
      </c>
    </row>
    <row r="3671" spans="1:16" ht="13.5" thickBot="1" x14ac:dyDescent="0.25">
      <c r="A3671" s="15" t="str">
        <f t="shared" si="342"/>
        <v> BBS 82 </v>
      </c>
      <c r="B3671" s="21" t="str">
        <f t="shared" si="343"/>
        <v>I</v>
      </c>
      <c r="C3671" s="15">
        <f t="shared" si="344"/>
        <v>46751.398000000001</v>
      </c>
      <c r="D3671" s="19" t="str">
        <f t="shared" si="345"/>
        <v>vis</v>
      </c>
      <c r="E3671" s="47" t="e">
        <f>VLOOKUP(C3671,Active!C$21:E$693,3,FALSE)</f>
        <v>#N/A</v>
      </c>
      <c r="F3671" s="21" t="s">
        <v>9287</v>
      </c>
      <c r="G3671" s="19" t="str">
        <f t="shared" si="346"/>
        <v>46751.398</v>
      </c>
      <c r="H3671" s="15">
        <f t="shared" si="347"/>
        <v>2971</v>
      </c>
      <c r="I3671" s="48" t="s">
        <v>1027</v>
      </c>
      <c r="J3671" s="49" t="s">
        <v>1028</v>
      </c>
      <c r="K3671" s="48">
        <v>2971</v>
      </c>
      <c r="L3671" s="48" t="s">
        <v>10846</v>
      </c>
      <c r="M3671" s="49" t="s">
        <v>9369</v>
      </c>
      <c r="N3671" s="49"/>
      <c r="O3671" s="50" t="s">
        <v>1003</v>
      </c>
      <c r="P3671" s="50" t="s">
        <v>835</v>
      </c>
    </row>
    <row r="3672" spans="1:16" ht="13.5" thickBot="1" x14ac:dyDescent="0.25">
      <c r="A3672" s="15" t="str">
        <f t="shared" si="342"/>
        <v> BRNO 28 </v>
      </c>
      <c r="B3672" s="21" t="str">
        <f t="shared" si="343"/>
        <v>I</v>
      </c>
      <c r="C3672" s="15">
        <f t="shared" si="344"/>
        <v>46763.337</v>
      </c>
      <c r="D3672" s="19" t="str">
        <f t="shared" si="345"/>
        <v>vis</v>
      </c>
      <c r="E3672" s="47" t="e">
        <f>VLOOKUP(C3672,Active!C$21:E$693,3,FALSE)</f>
        <v>#N/A</v>
      </c>
      <c r="F3672" s="21" t="s">
        <v>9287</v>
      </c>
      <c r="G3672" s="19" t="str">
        <f t="shared" si="346"/>
        <v>46763.337</v>
      </c>
      <c r="H3672" s="15">
        <f t="shared" si="347"/>
        <v>2981</v>
      </c>
      <c r="I3672" s="48" t="s">
        <v>1029</v>
      </c>
      <c r="J3672" s="49" t="s">
        <v>1030</v>
      </c>
      <c r="K3672" s="48">
        <v>2981</v>
      </c>
      <c r="L3672" s="48" t="s">
        <v>10639</v>
      </c>
      <c r="M3672" s="49" t="s">
        <v>9369</v>
      </c>
      <c r="N3672" s="49"/>
      <c r="O3672" s="50" t="s">
        <v>1031</v>
      </c>
      <c r="P3672" s="50" t="s">
        <v>860</v>
      </c>
    </row>
    <row r="3673" spans="1:16" ht="13.5" thickBot="1" x14ac:dyDescent="0.25">
      <c r="A3673" s="15" t="str">
        <f t="shared" si="342"/>
        <v> BRNO 28 </v>
      </c>
      <c r="B3673" s="21" t="str">
        <f t="shared" si="343"/>
        <v>I</v>
      </c>
      <c r="C3673" s="15">
        <f t="shared" si="344"/>
        <v>46763.34</v>
      </c>
      <c r="D3673" s="19" t="str">
        <f t="shared" si="345"/>
        <v>vis</v>
      </c>
      <c r="E3673" s="47" t="e">
        <f>VLOOKUP(C3673,Active!C$21:E$693,3,FALSE)</f>
        <v>#N/A</v>
      </c>
      <c r="F3673" s="21" t="s">
        <v>9287</v>
      </c>
      <c r="G3673" s="19" t="str">
        <f t="shared" si="346"/>
        <v>46763.340</v>
      </c>
      <c r="H3673" s="15">
        <f t="shared" si="347"/>
        <v>2981</v>
      </c>
      <c r="I3673" s="48" t="s">
        <v>1032</v>
      </c>
      <c r="J3673" s="49" t="s">
        <v>3752</v>
      </c>
      <c r="K3673" s="48">
        <v>2981</v>
      </c>
      <c r="L3673" s="48" t="s">
        <v>10685</v>
      </c>
      <c r="M3673" s="49" t="s">
        <v>9369</v>
      </c>
      <c r="N3673" s="49"/>
      <c r="O3673" s="50" t="s">
        <v>3347</v>
      </c>
      <c r="P3673" s="50" t="s">
        <v>860</v>
      </c>
    </row>
    <row r="3674" spans="1:16" ht="13.5" thickBot="1" x14ac:dyDescent="0.25">
      <c r="A3674" s="15" t="str">
        <f t="shared" si="342"/>
        <v> BRNO 28 </v>
      </c>
      <c r="B3674" s="21" t="str">
        <f t="shared" si="343"/>
        <v>I</v>
      </c>
      <c r="C3674" s="15">
        <f t="shared" si="344"/>
        <v>46763.341999999997</v>
      </c>
      <c r="D3674" s="19" t="str">
        <f t="shared" si="345"/>
        <v>vis</v>
      </c>
      <c r="E3674" s="47" t="e">
        <f>VLOOKUP(C3674,Active!C$21:E$693,3,FALSE)</f>
        <v>#N/A</v>
      </c>
      <c r="F3674" s="21" t="s">
        <v>9287</v>
      </c>
      <c r="G3674" s="19" t="str">
        <f t="shared" si="346"/>
        <v>46763.342</v>
      </c>
      <c r="H3674" s="15">
        <f t="shared" si="347"/>
        <v>2981</v>
      </c>
      <c r="I3674" s="48" t="s">
        <v>3753</v>
      </c>
      <c r="J3674" s="49" t="s">
        <v>3754</v>
      </c>
      <c r="K3674" s="48">
        <v>2981</v>
      </c>
      <c r="L3674" s="48" t="s">
        <v>10742</v>
      </c>
      <c r="M3674" s="49" t="s">
        <v>9369</v>
      </c>
      <c r="N3674" s="49"/>
      <c r="O3674" s="50" t="s">
        <v>3755</v>
      </c>
      <c r="P3674" s="50" t="s">
        <v>860</v>
      </c>
    </row>
    <row r="3675" spans="1:16" ht="13.5" thickBot="1" x14ac:dyDescent="0.25">
      <c r="A3675" s="15" t="str">
        <f t="shared" si="342"/>
        <v> BRNO 28 </v>
      </c>
      <c r="B3675" s="21" t="str">
        <f t="shared" si="343"/>
        <v>I</v>
      </c>
      <c r="C3675" s="15">
        <f t="shared" si="344"/>
        <v>46763.343000000001</v>
      </c>
      <c r="D3675" s="19" t="str">
        <f t="shared" si="345"/>
        <v>vis</v>
      </c>
      <c r="E3675" s="47" t="e">
        <f>VLOOKUP(C3675,Active!C$21:E$693,3,FALSE)</f>
        <v>#N/A</v>
      </c>
      <c r="F3675" s="21" t="s">
        <v>9287</v>
      </c>
      <c r="G3675" s="19" t="str">
        <f t="shared" si="346"/>
        <v>46763.343</v>
      </c>
      <c r="H3675" s="15">
        <f t="shared" si="347"/>
        <v>2981</v>
      </c>
      <c r="I3675" s="48" t="s">
        <v>3756</v>
      </c>
      <c r="J3675" s="49" t="s">
        <v>3757</v>
      </c>
      <c r="K3675" s="48">
        <v>2981</v>
      </c>
      <c r="L3675" s="48" t="s">
        <v>10688</v>
      </c>
      <c r="M3675" s="49" t="s">
        <v>9369</v>
      </c>
      <c r="N3675" s="49"/>
      <c r="O3675" s="50" t="s">
        <v>3758</v>
      </c>
      <c r="P3675" s="50" t="s">
        <v>860</v>
      </c>
    </row>
    <row r="3676" spans="1:16" ht="13.5" thickBot="1" x14ac:dyDescent="0.25">
      <c r="A3676" s="15" t="str">
        <f t="shared" si="342"/>
        <v>BAVM 46 </v>
      </c>
      <c r="B3676" s="21" t="str">
        <f t="shared" si="343"/>
        <v>I</v>
      </c>
      <c r="C3676" s="15">
        <f t="shared" si="344"/>
        <v>46763.343999999997</v>
      </c>
      <c r="D3676" s="19" t="str">
        <f t="shared" si="345"/>
        <v>vis</v>
      </c>
      <c r="E3676" s="47" t="e">
        <f>VLOOKUP(C3676,Active!C$21:E$693,3,FALSE)</f>
        <v>#N/A</v>
      </c>
      <c r="F3676" s="21" t="s">
        <v>9287</v>
      </c>
      <c r="G3676" s="19" t="str">
        <f t="shared" si="346"/>
        <v>46763.344</v>
      </c>
      <c r="H3676" s="15">
        <f t="shared" si="347"/>
        <v>2981</v>
      </c>
      <c r="I3676" s="48" t="s">
        <v>3759</v>
      </c>
      <c r="J3676" s="49" t="s">
        <v>3760</v>
      </c>
      <c r="K3676" s="48">
        <v>2981</v>
      </c>
      <c r="L3676" s="48" t="s">
        <v>10775</v>
      </c>
      <c r="M3676" s="49" t="s">
        <v>9369</v>
      </c>
      <c r="N3676" s="49"/>
      <c r="O3676" s="50" t="s">
        <v>3761</v>
      </c>
      <c r="P3676" s="51" t="s">
        <v>3322</v>
      </c>
    </row>
    <row r="3677" spans="1:16" ht="13.5" thickBot="1" x14ac:dyDescent="0.25">
      <c r="A3677" s="15" t="str">
        <f t="shared" si="342"/>
        <v> BRNO 28 </v>
      </c>
      <c r="B3677" s="21" t="str">
        <f t="shared" si="343"/>
        <v>I</v>
      </c>
      <c r="C3677" s="15">
        <f t="shared" si="344"/>
        <v>46763.343999999997</v>
      </c>
      <c r="D3677" s="19" t="str">
        <f t="shared" si="345"/>
        <v>vis</v>
      </c>
      <c r="E3677" s="47" t="e">
        <f>VLOOKUP(C3677,Active!C$21:E$693,3,FALSE)</f>
        <v>#N/A</v>
      </c>
      <c r="F3677" s="21" t="s">
        <v>9287</v>
      </c>
      <c r="G3677" s="19" t="str">
        <f t="shared" si="346"/>
        <v>46763.344</v>
      </c>
      <c r="H3677" s="15">
        <f t="shared" si="347"/>
        <v>2981</v>
      </c>
      <c r="I3677" s="48" t="s">
        <v>3759</v>
      </c>
      <c r="J3677" s="49" t="s">
        <v>3760</v>
      </c>
      <c r="K3677" s="48">
        <v>2981</v>
      </c>
      <c r="L3677" s="48" t="s">
        <v>10775</v>
      </c>
      <c r="M3677" s="49" t="s">
        <v>9369</v>
      </c>
      <c r="N3677" s="49"/>
      <c r="O3677" s="50" t="s">
        <v>816</v>
      </c>
      <c r="P3677" s="50" t="s">
        <v>860</v>
      </c>
    </row>
    <row r="3678" spans="1:16" ht="13.5" thickBot="1" x14ac:dyDescent="0.25">
      <c r="A3678" s="15" t="str">
        <f t="shared" si="342"/>
        <v>BAVM 46 </v>
      </c>
      <c r="B3678" s="21" t="str">
        <f t="shared" si="343"/>
        <v>I</v>
      </c>
      <c r="C3678" s="15">
        <f t="shared" si="344"/>
        <v>46763.344700000001</v>
      </c>
      <c r="D3678" s="19" t="str">
        <f t="shared" si="345"/>
        <v>vis</v>
      </c>
      <c r="E3678" s="47" t="e">
        <f>VLOOKUP(C3678,Active!C$21:E$693,3,FALSE)</f>
        <v>#N/A</v>
      </c>
      <c r="F3678" s="21" t="s">
        <v>9287</v>
      </c>
      <c r="G3678" s="19" t="str">
        <f t="shared" si="346"/>
        <v>46763.3447</v>
      </c>
      <c r="H3678" s="15">
        <f t="shared" si="347"/>
        <v>2981</v>
      </c>
      <c r="I3678" s="48" t="s">
        <v>3762</v>
      </c>
      <c r="J3678" s="49" t="s">
        <v>3763</v>
      </c>
      <c r="K3678" s="48">
        <v>2981</v>
      </c>
      <c r="L3678" s="48" t="s">
        <v>10879</v>
      </c>
      <c r="M3678" s="49" t="s">
        <v>10601</v>
      </c>
      <c r="N3678" s="49" t="s">
        <v>9287</v>
      </c>
      <c r="O3678" s="50" t="s">
        <v>3764</v>
      </c>
      <c r="P3678" s="51" t="s">
        <v>3322</v>
      </c>
    </row>
    <row r="3679" spans="1:16" ht="13.5" thickBot="1" x14ac:dyDescent="0.25">
      <c r="A3679" s="15" t="str">
        <f t="shared" si="342"/>
        <v> VSSC 66.35 </v>
      </c>
      <c r="B3679" s="21" t="str">
        <f t="shared" si="343"/>
        <v>I</v>
      </c>
      <c r="C3679" s="15">
        <f t="shared" si="344"/>
        <v>46763.345000000001</v>
      </c>
      <c r="D3679" s="19" t="str">
        <f t="shared" si="345"/>
        <v>vis</v>
      </c>
      <c r="E3679" s="47" t="e">
        <f>VLOOKUP(C3679,Active!C$21:E$693,3,FALSE)</f>
        <v>#N/A</v>
      </c>
      <c r="F3679" s="21" t="s">
        <v>9287</v>
      </c>
      <c r="G3679" s="19" t="str">
        <f t="shared" si="346"/>
        <v>46763.345</v>
      </c>
      <c r="H3679" s="15">
        <f t="shared" si="347"/>
        <v>2981</v>
      </c>
      <c r="I3679" s="48" t="s">
        <v>3765</v>
      </c>
      <c r="J3679" s="49" t="s">
        <v>3763</v>
      </c>
      <c r="K3679" s="48">
        <v>2981</v>
      </c>
      <c r="L3679" s="48" t="s">
        <v>10710</v>
      </c>
      <c r="M3679" s="49" t="s">
        <v>9369</v>
      </c>
      <c r="N3679" s="49"/>
      <c r="O3679" s="50" t="s">
        <v>3766</v>
      </c>
      <c r="P3679" s="50" t="s">
        <v>3364</v>
      </c>
    </row>
    <row r="3680" spans="1:16" ht="13.5" thickBot="1" x14ac:dyDescent="0.25">
      <c r="A3680" s="15" t="str">
        <f t="shared" si="342"/>
        <v>BAVM 46 </v>
      </c>
      <c r="B3680" s="21" t="str">
        <f t="shared" si="343"/>
        <v>I</v>
      </c>
      <c r="C3680" s="15">
        <f t="shared" si="344"/>
        <v>46763.345999999998</v>
      </c>
      <c r="D3680" s="19" t="str">
        <f t="shared" si="345"/>
        <v>vis</v>
      </c>
      <c r="E3680" s="47" t="e">
        <f>VLOOKUP(C3680,Active!C$21:E$693,3,FALSE)</f>
        <v>#N/A</v>
      </c>
      <c r="F3680" s="21" t="s">
        <v>9287</v>
      </c>
      <c r="G3680" s="19" t="str">
        <f t="shared" si="346"/>
        <v>46763.346</v>
      </c>
      <c r="H3680" s="15">
        <f t="shared" si="347"/>
        <v>2981</v>
      </c>
      <c r="I3680" s="48" t="s">
        <v>3767</v>
      </c>
      <c r="J3680" s="49" t="s">
        <v>3768</v>
      </c>
      <c r="K3680" s="48">
        <v>2981</v>
      </c>
      <c r="L3680" s="48" t="s">
        <v>10699</v>
      </c>
      <c r="M3680" s="49" t="s">
        <v>9369</v>
      </c>
      <c r="N3680" s="49"/>
      <c r="O3680" s="50" t="s">
        <v>11552</v>
      </c>
      <c r="P3680" s="51" t="s">
        <v>3322</v>
      </c>
    </row>
    <row r="3681" spans="1:16" ht="13.5" thickBot="1" x14ac:dyDescent="0.25">
      <c r="A3681" s="15" t="str">
        <f t="shared" si="342"/>
        <v> BRNO 28 </v>
      </c>
      <c r="B3681" s="21" t="str">
        <f t="shared" si="343"/>
        <v>I</v>
      </c>
      <c r="C3681" s="15">
        <f t="shared" si="344"/>
        <v>46763.347000000002</v>
      </c>
      <c r="D3681" s="19" t="str">
        <f t="shared" si="345"/>
        <v>vis</v>
      </c>
      <c r="E3681" s="47" t="e">
        <f>VLOOKUP(C3681,Active!C$21:E$693,3,FALSE)</f>
        <v>#N/A</v>
      </c>
      <c r="F3681" s="21" t="s">
        <v>9287</v>
      </c>
      <c r="G3681" s="19" t="str">
        <f t="shared" si="346"/>
        <v>46763.347</v>
      </c>
      <c r="H3681" s="15">
        <f t="shared" si="347"/>
        <v>2981</v>
      </c>
      <c r="I3681" s="48" t="s">
        <v>3769</v>
      </c>
      <c r="J3681" s="49" t="s">
        <v>3770</v>
      </c>
      <c r="K3681" s="48">
        <v>2981</v>
      </c>
      <c r="L3681" s="48" t="s">
        <v>10760</v>
      </c>
      <c r="M3681" s="49" t="s">
        <v>9369</v>
      </c>
      <c r="N3681" s="49"/>
      <c r="O3681" s="50" t="s">
        <v>3771</v>
      </c>
      <c r="P3681" s="50" t="s">
        <v>860</v>
      </c>
    </row>
    <row r="3682" spans="1:16" ht="13.5" thickBot="1" x14ac:dyDescent="0.25">
      <c r="A3682" s="15" t="str">
        <f t="shared" si="342"/>
        <v>BAVM 46 </v>
      </c>
      <c r="B3682" s="21" t="str">
        <f t="shared" si="343"/>
        <v>I</v>
      </c>
      <c r="C3682" s="15">
        <f t="shared" si="344"/>
        <v>46769.324000000001</v>
      </c>
      <c r="D3682" s="19" t="str">
        <f t="shared" si="345"/>
        <v>vis</v>
      </c>
      <c r="E3682" s="47" t="e">
        <f>VLOOKUP(C3682,Active!C$21:E$693,3,FALSE)</f>
        <v>#N/A</v>
      </c>
      <c r="F3682" s="21" t="s">
        <v>9287</v>
      </c>
      <c r="G3682" s="19" t="str">
        <f t="shared" si="346"/>
        <v>46769.324</v>
      </c>
      <c r="H3682" s="15">
        <f t="shared" si="347"/>
        <v>2986</v>
      </c>
      <c r="I3682" s="48" t="s">
        <v>3772</v>
      </c>
      <c r="J3682" s="49" t="s">
        <v>3773</v>
      </c>
      <c r="K3682" s="48">
        <v>2986</v>
      </c>
      <c r="L3682" s="48" t="s">
        <v>10723</v>
      </c>
      <c r="M3682" s="49" t="s">
        <v>9369</v>
      </c>
      <c r="N3682" s="49"/>
      <c r="O3682" s="50" t="s">
        <v>3774</v>
      </c>
      <c r="P3682" s="51" t="s">
        <v>3322</v>
      </c>
    </row>
    <row r="3683" spans="1:16" ht="13.5" thickBot="1" x14ac:dyDescent="0.25">
      <c r="A3683" s="15" t="str">
        <f t="shared" si="342"/>
        <v> AOEB 1 </v>
      </c>
      <c r="B3683" s="21" t="str">
        <f t="shared" si="343"/>
        <v>I</v>
      </c>
      <c r="C3683" s="15">
        <f t="shared" si="344"/>
        <v>46800.402999999998</v>
      </c>
      <c r="D3683" s="19" t="str">
        <f t="shared" si="345"/>
        <v>vis</v>
      </c>
      <c r="E3683" s="47" t="e">
        <f>VLOOKUP(C3683,Active!C$21:E$693,3,FALSE)</f>
        <v>#N/A</v>
      </c>
      <c r="F3683" s="21" t="s">
        <v>9287</v>
      </c>
      <c r="G3683" s="19" t="str">
        <f t="shared" si="346"/>
        <v>46800.403</v>
      </c>
      <c r="H3683" s="15">
        <f t="shared" si="347"/>
        <v>3012</v>
      </c>
      <c r="I3683" s="48" t="s">
        <v>3775</v>
      </c>
      <c r="J3683" s="49" t="s">
        <v>3776</v>
      </c>
      <c r="K3683" s="48">
        <v>3012</v>
      </c>
      <c r="L3683" s="48" t="s">
        <v>10846</v>
      </c>
      <c r="M3683" s="49" t="s">
        <v>9369</v>
      </c>
      <c r="N3683" s="49"/>
      <c r="O3683" s="50" t="s">
        <v>3777</v>
      </c>
      <c r="P3683" s="50" t="s">
        <v>7439</v>
      </c>
    </row>
    <row r="3684" spans="1:16" ht="13.5" thickBot="1" x14ac:dyDescent="0.25">
      <c r="A3684" s="15" t="str">
        <f t="shared" si="342"/>
        <v>VSB 47 </v>
      </c>
      <c r="B3684" s="21" t="str">
        <f t="shared" si="343"/>
        <v>I</v>
      </c>
      <c r="C3684" s="15">
        <f t="shared" si="344"/>
        <v>46803.985000000001</v>
      </c>
      <c r="D3684" s="19" t="str">
        <f t="shared" si="345"/>
        <v>vis</v>
      </c>
      <c r="E3684" s="47" t="e">
        <f>VLOOKUP(C3684,Active!C$21:E$693,3,FALSE)</f>
        <v>#N/A</v>
      </c>
      <c r="F3684" s="21" t="s">
        <v>9287</v>
      </c>
      <c r="G3684" s="19" t="str">
        <f t="shared" si="346"/>
        <v>46803.985</v>
      </c>
      <c r="H3684" s="15">
        <f t="shared" si="347"/>
        <v>3015</v>
      </c>
      <c r="I3684" s="48" t="s">
        <v>3778</v>
      </c>
      <c r="J3684" s="49" t="s">
        <v>3779</v>
      </c>
      <c r="K3684" s="48">
        <v>3015</v>
      </c>
      <c r="L3684" s="48" t="s">
        <v>10760</v>
      </c>
      <c r="M3684" s="49" t="s">
        <v>9369</v>
      </c>
      <c r="N3684" s="49"/>
      <c r="O3684" s="50" t="s">
        <v>9850</v>
      </c>
      <c r="P3684" s="51" t="s">
        <v>10893</v>
      </c>
    </row>
    <row r="3685" spans="1:16" ht="13.5" thickBot="1" x14ac:dyDescent="0.25">
      <c r="A3685" s="15" t="str">
        <f t="shared" si="342"/>
        <v> AOEB 1 </v>
      </c>
      <c r="B3685" s="21" t="str">
        <f t="shared" si="343"/>
        <v>I</v>
      </c>
      <c r="C3685" s="15">
        <f t="shared" si="344"/>
        <v>46820.716999999997</v>
      </c>
      <c r="D3685" s="19" t="str">
        <f t="shared" si="345"/>
        <v>vis</v>
      </c>
      <c r="E3685" s="47" t="e">
        <f>VLOOKUP(C3685,Active!C$21:E$693,3,FALSE)</f>
        <v>#N/A</v>
      </c>
      <c r="F3685" s="21" t="s">
        <v>9287</v>
      </c>
      <c r="G3685" s="19" t="str">
        <f t="shared" si="346"/>
        <v>46820.717</v>
      </c>
      <c r="H3685" s="15">
        <f t="shared" si="347"/>
        <v>3029</v>
      </c>
      <c r="I3685" s="48" t="s">
        <v>3780</v>
      </c>
      <c r="J3685" s="49" t="s">
        <v>3781</v>
      </c>
      <c r="K3685" s="48">
        <v>3029</v>
      </c>
      <c r="L3685" s="48" t="s">
        <v>10699</v>
      </c>
      <c r="M3685" s="49" t="s">
        <v>9369</v>
      </c>
      <c r="N3685" s="49"/>
      <c r="O3685" s="50" t="s">
        <v>7381</v>
      </c>
      <c r="P3685" s="50" t="s">
        <v>7439</v>
      </c>
    </row>
    <row r="3686" spans="1:16" ht="13.5" thickBot="1" x14ac:dyDescent="0.25">
      <c r="A3686" s="15" t="str">
        <f t="shared" si="342"/>
        <v> BBS 86 </v>
      </c>
      <c r="B3686" s="21" t="str">
        <f t="shared" si="343"/>
        <v>I</v>
      </c>
      <c r="C3686" s="15">
        <f t="shared" si="344"/>
        <v>46824.298000000003</v>
      </c>
      <c r="D3686" s="19" t="str">
        <f t="shared" si="345"/>
        <v>vis</v>
      </c>
      <c r="E3686" s="47" t="e">
        <f>VLOOKUP(C3686,Active!C$21:E$693,3,FALSE)</f>
        <v>#N/A</v>
      </c>
      <c r="F3686" s="21" t="s">
        <v>9287</v>
      </c>
      <c r="G3686" s="19" t="str">
        <f t="shared" si="346"/>
        <v>46824.298</v>
      </c>
      <c r="H3686" s="15">
        <f t="shared" si="347"/>
        <v>3032</v>
      </c>
      <c r="I3686" s="48" t="s">
        <v>3782</v>
      </c>
      <c r="J3686" s="49" t="s">
        <v>3783</v>
      </c>
      <c r="K3686" s="48">
        <v>3032</v>
      </c>
      <c r="L3686" s="48" t="s">
        <v>10734</v>
      </c>
      <c r="M3686" s="49" t="s">
        <v>9369</v>
      </c>
      <c r="N3686" s="49"/>
      <c r="O3686" s="50" t="s">
        <v>1003</v>
      </c>
      <c r="P3686" s="50" t="s">
        <v>3784</v>
      </c>
    </row>
    <row r="3687" spans="1:16" ht="13.5" thickBot="1" x14ac:dyDescent="0.25">
      <c r="A3687" s="15" t="str">
        <f t="shared" si="342"/>
        <v>BAVM 50 </v>
      </c>
      <c r="B3687" s="21" t="str">
        <f t="shared" si="343"/>
        <v>I</v>
      </c>
      <c r="C3687" s="15">
        <f t="shared" si="344"/>
        <v>46824.309000000001</v>
      </c>
      <c r="D3687" s="19" t="str">
        <f t="shared" si="345"/>
        <v>vis</v>
      </c>
      <c r="E3687" s="47" t="e">
        <f>VLOOKUP(C3687,Active!C$21:E$693,3,FALSE)</f>
        <v>#N/A</v>
      </c>
      <c r="F3687" s="21" t="s">
        <v>9287</v>
      </c>
      <c r="G3687" s="19" t="str">
        <f t="shared" si="346"/>
        <v>46824.309</v>
      </c>
      <c r="H3687" s="15">
        <f t="shared" si="347"/>
        <v>3032</v>
      </c>
      <c r="I3687" s="48" t="s">
        <v>3785</v>
      </c>
      <c r="J3687" s="49" t="s">
        <v>3786</v>
      </c>
      <c r="K3687" s="48">
        <v>3032</v>
      </c>
      <c r="L3687" s="48" t="s">
        <v>10910</v>
      </c>
      <c r="M3687" s="49" t="s">
        <v>9369</v>
      </c>
      <c r="N3687" s="49"/>
      <c r="O3687" s="50" t="s">
        <v>3199</v>
      </c>
      <c r="P3687" s="51" t="s">
        <v>3312</v>
      </c>
    </row>
    <row r="3688" spans="1:16" ht="13.5" thickBot="1" x14ac:dyDescent="0.25">
      <c r="A3688" s="15" t="str">
        <f t="shared" si="342"/>
        <v> BBS 86 </v>
      </c>
      <c r="B3688" s="21" t="str">
        <f t="shared" si="343"/>
        <v>I</v>
      </c>
      <c r="C3688" s="15">
        <f t="shared" si="344"/>
        <v>46825.482000000004</v>
      </c>
      <c r="D3688" s="19" t="str">
        <f t="shared" si="345"/>
        <v>vis</v>
      </c>
      <c r="E3688" s="47" t="e">
        <f>VLOOKUP(C3688,Active!C$21:E$693,3,FALSE)</f>
        <v>#N/A</v>
      </c>
      <c r="F3688" s="21" t="s">
        <v>9287</v>
      </c>
      <c r="G3688" s="19" t="str">
        <f t="shared" si="346"/>
        <v>46825.482</v>
      </c>
      <c r="H3688" s="15">
        <f t="shared" si="347"/>
        <v>3033</v>
      </c>
      <c r="I3688" s="48" t="s">
        <v>3787</v>
      </c>
      <c r="J3688" s="49" t="s">
        <v>3788</v>
      </c>
      <c r="K3688" s="48">
        <v>3033</v>
      </c>
      <c r="L3688" s="48" t="s">
        <v>10595</v>
      </c>
      <c r="M3688" s="49" t="s">
        <v>9369</v>
      </c>
      <c r="N3688" s="49"/>
      <c r="O3688" s="50" t="s">
        <v>3789</v>
      </c>
      <c r="P3688" s="50" t="s">
        <v>3784</v>
      </c>
    </row>
    <row r="3689" spans="1:16" ht="13.5" thickBot="1" x14ac:dyDescent="0.25">
      <c r="A3689" s="15" t="str">
        <f t="shared" si="342"/>
        <v> BBS 86 </v>
      </c>
      <c r="B3689" s="21" t="str">
        <f t="shared" si="343"/>
        <v>I</v>
      </c>
      <c r="C3689" s="15">
        <f t="shared" si="344"/>
        <v>46825.495999999999</v>
      </c>
      <c r="D3689" s="19" t="str">
        <f t="shared" si="345"/>
        <v>vis</v>
      </c>
      <c r="E3689" s="47" t="e">
        <f>VLOOKUP(C3689,Active!C$21:E$693,3,FALSE)</f>
        <v>#N/A</v>
      </c>
      <c r="F3689" s="21" t="s">
        <v>9287</v>
      </c>
      <c r="G3689" s="19" t="str">
        <f t="shared" si="346"/>
        <v>46825.496</v>
      </c>
      <c r="H3689" s="15">
        <f t="shared" si="347"/>
        <v>3033</v>
      </c>
      <c r="I3689" s="48" t="s">
        <v>3790</v>
      </c>
      <c r="J3689" s="49" t="s">
        <v>3791</v>
      </c>
      <c r="K3689" s="48">
        <v>3033</v>
      </c>
      <c r="L3689" s="48" t="s">
        <v>10775</v>
      </c>
      <c r="M3689" s="49" t="s">
        <v>9369</v>
      </c>
      <c r="N3689" s="49"/>
      <c r="O3689" s="50" t="s">
        <v>971</v>
      </c>
      <c r="P3689" s="50" t="s">
        <v>3784</v>
      </c>
    </row>
    <row r="3690" spans="1:16" ht="13.5" thickBot="1" x14ac:dyDescent="0.25">
      <c r="A3690" s="15" t="str">
        <f t="shared" si="342"/>
        <v> BBS 86 </v>
      </c>
      <c r="B3690" s="21" t="str">
        <f t="shared" si="343"/>
        <v>I</v>
      </c>
      <c r="C3690" s="15">
        <f t="shared" si="344"/>
        <v>46825.498</v>
      </c>
      <c r="D3690" s="19" t="str">
        <f t="shared" si="345"/>
        <v>vis</v>
      </c>
      <c r="E3690" s="47" t="e">
        <f>VLOOKUP(C3690,Active!C$21:E$693,3,FALSE)</f>
        <v>#N/A</v>
      </c>
      <c r="F3690" s="21" t="s">
        <v>9287</v>
      </c>
      <c r="G3690" s="19" t="str">
        <f t="shared" si="346"/>
        <v>46825.498</v>
      </c>
      <c r="H3690" s="15">
        <f t="shared" si="347"/>
        <v>3033</v>
      </c>
      <c r="I3690" s="48" t="s">
        <v>3792</v>
      </c>
      <c r="J3690" s="49" t="s">
        <v>3793</v>
      </c>
      <c r="K3690" s="48">
        <v>3033</v>
      </c>
      <c r="L3690" s="48" t="s">
        <v>10699</v>
      </c>
      <c r="M3690" s="49" t="s">
        <v>9369</v>
      </c>
      <c r="N3690" s="49"/>
      <c r="O3690" s="50" t="s">
        <v>1003</v>
      </c>
      <c r="P3690" s="50" t="s">
        <v>3784</v>
      </c>
    </row>
    <row r="3691" spans="1:16" ht="13.5" thickBot="1" x14ac:dyDescent="0.25">
      <c r="A3691" s="15" t="str">
        <f t="shared" si="342"/>
        <v> BBS 86 </v>
      </c>
      <c r="B3691" s="21" t="str">
        <f t="shared" si="343"/>
        <v>I</v>
      </c>
      <c r="C3691" s="15">
        <f t="shared" si="344"/>
        <v>46825.5</v>
      </c>
      <c r="D3691" s="19" t="str">
        <f t="shared" si="345"/>
        <v>vis</v>
      </c>
      <c r="E3691" s="47" t="e">
        <f>VLOOKUP(C3691,Active!C$21:E$693,3,FALSE)</f>
        <v>#N/A</v>
      </c>
      <c r="F3691" s="21" t="s">
        <v>9287</v>
      </c>
      <c r="G3691" s="19" t="str">
        <f t="shared" si="346"/>
        <v>46825.500</v>
      </c>
      <c r="H3691" s="15">
        <f t="shared" si="347"/>
        <v>3033</v>
      </c>
      <c r="I3691" s="48" t="s">
        <v>3794</v>
      </c>
      <c r="J3691" s="49" t="s">
        <v>3795</v>
      </c>
      <c r="K3691" s="48">
        <v>3033</v>
      </c>
      <c r="L3691" s="48" t="s">
        <v>10723</v>
      </c>
      <c r="M3691" s="49" t="s">
        <v>9369</v>
      </c>
      <c r="N3691" s="49"/>
      <c r="O3691" s="50" t="s">
        <v>3796</v>
      </c>
      <c r="P3691" s="50" t="s">
        <v>3784</v>
      </c>
    </row>
    <row r="3692" spans="1:16" ht="13.5" thickBot="1" x14ac:dyDescent="0.25">
      <c r="A3692" s="15" t="str">
        <f t="shared" si="342"/>
        <v> MVS 11.155 </v>
      </c>
      <c r="B3692" s="21" t="str">
        <f t="shared" si="343"/>
        <v>I</v>
      </c>
      <c r="C3692" s="15">
        <f t="shared" si="344"/>
        <v>46830.281999999999</v>
      </c>
      <c r="D3692" s="19" t="str">
        <f t="shared" si="345"/>
        <v>vis</v>
      </c>
      <c r="E3692" s="47" t="e">
        <f>VLOOKUP(C3692,Active!C$21:E$693,3,FALSE)</f>
        <v>#N/A</v>
      </c>
      <c r="F3692" s="21" t="s">
        <v>9287</v>
      </c>
      <c r="G3692" s="19" t="str">
        <f t="shared" si="346"/>
        <v>46830.282</v>
      </c>
      <c r="H3692" s="15">
        <f t="shared" si="347"/>
        <v>3037</v>
      </c>
      <c r="I3692" s="48" t="s">
        <v>3797</v>
      </c>
      <c r="J3692" s="49" t="s">
        <v>3798</v>
      </c>
      <c r="K3692" s="48">
        <v>3037</v>
      </c>
      <c r="L3692" s="48" t="s">
        <v>10843</v>
      </c>
      <c r="M3692" s="49" t="s">
        <v>9369</v>
      </c>
      <c r="N3692" s="49"/>
      <c r="O3692" s="50" t="s">
        <v>3799</v>
      </c>
      <c r="P3692" s="50" t="s">
        <v>882</v>
      </c>
    </row>
    <row r="3693" spans="1:16" ht="13.5" thickBot="1" x14ac:dyDescent="0.25">
      <c r="A3693" s="15" t="str">
        <f t="shared" si="342"/>
        <v> BBS 86 </v>
      </c>
      <c r="B3693" s="21" t="str">
        <f t="shared" si="343"/>
        <v>I</v>
      </c>
      <c r="C3693" s="15">
        <f t="shared" si="344"/>
        <v>46837.45</v>
      </c>
      <c r="D3693" s="19" t="str">
        <f t="shared" si="345"/>
        <v>vis</v>
      </c>
      <c r="E3693" s="47" t="e">
        <f>VLOOKUP(C3693,Active!C$21:E$693,3,FALSE)</f>
        <v>#N/A</v>
      </c>
      <c r="F3693" s="21" t="s">
        <v>9287</v>
      </c>
      <c r="G3693" s="19" t="str">
        <f t="shared" si="346"/>
        <v>46837.450</v>
      </c>
      <c r="H3693" s="15">
        <f t="shared" si="347"/>
        <v>3043</v>
      </c>
      <c r="I3693" s="48" t="s">
        <v>3800</v>
      </c>
      <c r="J3693" s="49" t="s">
        <v>3801</v>
      </c>
      <c r="K3693" s="48">
        <v>3043</v>
      </c>
      <c r="L3693" s="48" t="s">
        <v>10710</v>
      </c>
      <c r="M3693" s="49" t="s">
        <v>9369</v>
      </c>
      <c r="N3693" s="49"/>
      <c r="O3693" s="50" t="s">
        <v>3789</v>
      </c>
      <c r="P3693" s="50" t="s">
        <v>3784</v>
      </c>
    </row>
    <row r="3694" spans="1:16" ht="13.5" thickBot="1" x14ac:dyDescent="0.25">
      <c r="A3694" s="15" t="str">
        <f t="shared" si="342"/>
        <v> AOEB 1 </v>
      </c>
      <c r="B3694" s="21" t="str">
        <f t="shared" si="343"/>
        <v>I</v>
      </c>
      <c r="C3694" s="15">
        <f t="shared" si="344"/>
        <v>46838.646000000001</v>
      </c>
      <c r="D3694" s="19" t="str">
        <f t="shared" si="345"/>
        <v>vis</v>
      </c>
      <c r="E3694" s="47" t="e">
        <f>VLOOKUP(C3694,Active!C$21:E$693,3,FALSE)</f>
        <v>#N/A</v>
      </c>
      <c r="F3694" s="21" t="s">
        <v>9287</v>
      </c>
      <c r="G3694" s="19" t="str">
        <f t="shared" si="346"/>
        <v>46838.646</v>
      </c>
      <c r="H3694" s="15">
        <f t="shared" si="347"/>
        <v>3044</v>
      </c>
      <c r="I3694" s="48" t="s">
        <v>3802</v>
      </c>
      <c r="J3694" s="49" t="s">
        <v>3803</v>
      </c>
      <c r="K3694" s="48">
        <v>3044</v>
      </c>
      <c r="L3694" s="48" t="s">
        <v>10699</v>
      </c>
      <c r="M3694" s="49" t="s">
        <v>9369</v>
      </c>
      <c r="N3694" s="49"/>
      <c r="O3694" s="50" t="s">
        <v>3804</v>
      </c>
      <c r="P3694" s="50" t="s">
        <v>7439</v>
      </c>
    </row>
    <row r="3695" spans="1:16" ht="13.5" thickBot="1" x14ac:dyDescent="0.25">
      <c r="A3695" s="15" t="str">
        <f t="shared" si="342"/>
        <v>BAVM 46 </v>
      </c>
      <c r="B3695" s="21" t="str">
        <f t="shared" si="343"/>
        <v>I</v>
      </c>
      <c r="C3695" s="15">
        <f t="shared" si="344"/>
        <v>46861.347000000002</v>
      </c>
      <c r="D3695" s="19" t="str">
        <f t="shared" si="345"/>
        <v>vis</v>
      </c>
      <c r="E3695" s="47" t="e">
        <f>VLOOKUP(C3695,Active!C$21:E$693,3,FALSE)</f>
        <v>#N/A</v>
      </c>
      <c r="F3695" s="21" t="s">
        <v>9287</v>
      </c>
      <c r="G3695" s="19" t="str">
        <f t="shared" si="346"/>
        <v>46861.347</v>
      </c>
      <c r="H3695" s="15">
        <f t="shared" si="347"/>
        <v>3063</v>
      </c>
      <c r="I3695" s="48" t="s">
        <v>3805</v>
      </c>
      <c r="J3695" s="49" t="s">
        <v>3806</v>
      </c>
      <c r="K3695" s="48">
        <v>3063</v>
      </c>
      <c r="L3695" s="48" t="s">
        <v>10639</v>
      </c>
      <c r="M3695" s="49" t="s">
        <v>9369</v>
      </c>
      <c r="N3695" s="49"/>
      <c r="O3695" s="50" t="s">
        <v>3807</v>
      </c>
      <c r="P3695" s="51" t="s">
        <v>3322</v>
      </c>
    </row>
    <row r="3696" spans="1:16" ht="13.5" thickBot="1" x14ac:dyDescent="0.25">
      <c r="A3696" s="15" t="str">
        <f t="shared" si="342"/>
        <v>BAVM 46 </v>
      </c>
      <c r="B3696" s="21" t="str">
        <f t="shared" si="343"/>
        <v>I</v>
      </c>
      <c r="C3696" s="15">
        <f t="shared" si="344"/>
        <v>46861.351999999999</v>
      </c>
      <c r="D3696" s="19" t="str">
        <f t="shared" si="345"/>
        <v>vis</v>
      </c>
      <c r="E3696" s="47" t="e">
        <f>VLOOKUP(C3696,Active!C$21:E$693,3,FALSE)</f>
        <v>#N/A</v>
      </c>
      <c r="F3696" s="21" t="s">
        <v>9287</v>
      </c>
      <c r="G3696" s="19" t="str">
        <f t="shared" si="346"/>
        <v>46861.352</v>
      </c>
      <c r="H3696" s="15">
        <f t="shared" si="347"/>
        <v>3063</v>
      </c>
      <c r="I3696" s="48" t="s">
        <v>3808</v>
      </c>
      <c r="J3696" s="49" t="s">
        <v>3809</v>
      </c>
      <c r="K3696" s="48">
        <v>3063</v>
      </c>
      <c r="L3696" s="48" t="s">
        <v>10742</v>
      </c>
      <c r="M3696" s="49" t="s">
        <v>3810</v>
      </c>
      <c r="N3696" s="49"/>
      <c r="O3696" s="50" t="s">
        <v>11589</v>
      </c>
      <c r="P3696" s="51" t="s">
        <v>3322</v>
      </c>
    </row>
    <row r="3697" spans="1:16" ht="13.5" thickBot="1" x14ac:dyDescent="0.25">
      <c r="A3697" s="15" t="str">
        <f t="shared" si="342"/>
        <v> BBS 83 </v>
      </c>
      <c r="B3697" s="21" t="str">
        <f t="shared" si="343"/>
        <v>I</v>
      </c>
      <c r="C3697" s="15">
        <f t="shared" si="344"/>
        <v>46861.353999999999</v>
      </c>
      <c r="D3697" s="19" t="str">
        <f t="shared" si="345"/>
        <v>vis</v>
      </c>
      <c r="E3697" s="47" t="e">
        <f>VLOOKUP(C3697,Active!C$21:E$693,3,FALSE)</f>
        <v>#N/A</v>
      </c>
      <c r="F3697" s="21" t="s">
        <v>9287</v>
      </c>
      <c r="G3697" s="19" t="str">
        <f t="shared" si="346"/>
        <v>46861.354</v>
      </c>
      <c r="H3697" s="15">
        <f t="shared" si="347"/>
        <v>3063</v>
      </c>
      <c r="I3697" s="48" t="s">
        <v>3811</v>
      </c>
      <c r="J3697" s="49" t="s">
        <v>3812</v>
      </c>
      <c r="K3697" s="48">
        <v>3063</v>
      </c>
      <c r="L3697" s="48" t="s">
        <v>10775</v>
      </c>
      <c r="M3697" s="49" t="s">
        <v>9369</v>
      </c>
      <c r="N3697" s="49"/>
      <c r="O3697" s="50" t="s">
        <v>8998</v>
      </c>
      <c r="P3697" s="50" t="s">
        <v>3813</v>
      </c>
    </row>
    <row r="3698" spans="1:16" ht="13.5" thickBot="1" x14ac:dyDescent="0.25">
      <c r="A3698" s="15" t="str">
        <f t="shared" si="342"/>
        <v> ALBO 1987 6 </v>
      </c>
      <c r="B3698" s="21" t="str">
        <f t="shared" si="343"/>
        <v>I</v>
      </c>
      <c r="C3698" s="15">
        <f t="shared" si="344"/>
        <v>46867.324999999997</v>
      </c>
      <c r="D3698" s="19" t="str">
        <f t="shared" si="345"/>
        <v>vis</v>
      </c>
      <c r="E3698" s="47" t="e">
        <f>VLOOKUP(C3698,Active!C$21:E$693,3,FALSE)</f>
        <v>#N/A</v>
      </c>
      <c r="F3698" s="21" t="s">
        <v>9287</v>
      </c>
      <c r="G3698" s="19" t="str">
        <f t="shared" si="346"/>
        <v>46867.325</v>
      </c>
      <c r="H3698" s="15">
        <f t="shared" si="347"/>
        <v>3068</v>
      </c>
      <c r="I3698" s="48" t="s">
        <v>3814</v>
      </c>
      <c r="J3698" s="49" t="s">
        <v>3815</v>
      </c>
      <c r="K3698" s="48">
        <v>3068</v>
      </c>
      <c r="L3698" s="48" t="s">
        <v>10615</v>
      </c>
      <c r="M3698" s="49" t="s">
        <v>9369</v>
      </c>
      <c r="N3698" s="49"/>
      <c r="O3698" s="50" t="s">
        <v>821</v>
      </c>
      <c r="P3698" s="50" t="s">
        <v>3816</v>
      </c>
    </row>
    <row r="3699" spans="1:16" ht="13.5" thickBot="1" x14ac:dyDescent="0.25">
      <c r="A3699" s="15" t="str">
        <f t="shared" si="342"/>
        <v> BBS 83 </v>
      </c>
      <c r="B3699" s="21" t="str">
        <f t="shared" si="343"/>
        <v>I</v>
      </c>
      <c r="C3699" s="15">
        <f t="shared" si="344"/>
        <v>46867.334000000003</v>
      </c>
      <c r="D3699" s="19" t="str">
        <f t="shared" si="345"/>
        <v>vis</v>
      </c>
      <c r="E3699" s="47" t="e">
        <f>VLOOKUP(C3699,Active!C$21:E$693,3,FALSE)</f>
        <v>#N/A</v>
      </c>
      <c r="F3699" s="21" t="s">
        <v>9287</v>
      </c>
      <c r="G3699" s="19" t="str">
        <f t="shared" si="346"/>
        <v>46867.334</v>
      </c>
      <c r="H3699" s="15">
        <f t="shared" si="347"/>
        <v>3068</v>
      </c>
      <c r="I3699" s="48" t="s">
        <v>3817</v>
      </c>
      <c r="J3699" s="49" t="s">
        <v>3818</v>
      </c>
      <c r="K3699" s="48">
        <v>3068</v>
      </c>
      <c r="L3699" s="48" t="s">
        <v>10723</v>
      </c>
      <c r="M3699" s="49" t="s">
        <v>9369</v>
      </c>
      <c r="N3699" s="49"/>
      <c r="O3699" s="50" t="s">
        <v>8998</v>
      </c>
      <c r="P3699" s="50" t="s">
        <v>3813</v>
      </c>
    </row>
    <row r="3700" spans="1:16" ht="13.5" thickBot="1" x14ac:dyDescent="0.25">
      <c r="A3700" s="15" t="str">
        <f t="shared" si="342"/>
        <v> AOEB 1 </v>
      </c>
      <c r="B3700" s="21" t="str">
        <f t="shared" si="343"/>
        <v>I</v>
      </c>
      <c r="C3700" s="15">
        <f t="shared" si="344"/>
        <v>46875.697999999997</v>
      </c>
      <c r="D3700" s="19" t="str">
        <f t="shared" si="345"/>
        <v>vis</v>
      </c>
      <c r="E3700" s="47" t="e">
        <f>VLOOKUP(C3700,Active!C$21:E$693,3,FALSE)</f>
        <v>#N/A</v>
      </c>
      <c r="F3700" s="21" t="s">
        <v>9287</v>
      </c>
      <c r="G3700" s="19" t="str">
        <f t="shared" si="346"/>
        <v>46875.698</v>
      </c>
      <c r="H3700" s="15">
        <f t="shared" si="347"/>
        <v>3075</v>
      </c>
      <c r="I3700" s="48" t="s">
        <v>3819</v>
      </c>
      <c r="J3700" s="49" t="s">
        <v>3820</v>
      </c>
      <c r="K3700" s="48">
        <v>3075</v>
      </c>
      <c r="L3700" s="48" t="s">
        <v>10710</v>
      </c>
      <c r="M3700" s="49" t="s">
        <v>9369</v>
      </c>
      <c r="N3700" s="49"/>
      <c r="O3700" s="50" t="s">
        <v>7381</v>
      </c>
      <c r="P3700" s="50" t="s">
        <v>7439</v>
      </c>
    </row>
    <row r="3701" spans="1:16" ht="13.5" thickBot="1" x14ac:dyDescent="0.25">
      <c r="A3701" s="15" t="str">
        <f t="shared" si="342"/>
        <v> MVS 11.164 </v>
      </c>
      <c r="B3701" s="21" t="str">
        <f t="shared" si="343"/>
        <v>I</v>
      </c>
      <c r="C3701" s="15">
        <f t="shared" si="344"/>
        <v>46903.196000000004</v>
      </c>
      <c r="D3701" s="19" t="str">
        <f t="shared" si="345"/>
        <v>vis</v>
      </c>
      <c r="E3701" s="47" t="e">
        <f>VLOOKUP(C3701,Active!C$21:E$693,3,FALSE)</f>
        <v>#N/A</v>
      </c>
      <c r="F3701" s="21" t="s">
        <v>9287</v>
      </c>
      <c r="G3701" s="19" t="str">
        <f t="shared" si="346"/>
        <v>46903.196</v>
      </c>
      <c r="H3701" s="15">
        <f t="shared" si="347"/>
        <v>3098</v>
      </c>
      <c r="I3701" s="48" t="s">
        <v>3821</v>
      </c>
      <c r="J3701" s="49" t="s">
        <v>3822</v>
      </c>
      <c r="K3701" s="48">
        <v>3098</v>
      </c>
      <c r="L3701" s="48" t="s">
        <v>10910</v>
      </c>
      <c r="M3701" s="49" t="s">
        <v>9369</v>
      </c>
      <c r="N3701" s="49"/>
      <c r="O3701" s="50" t="s">
        <v>3440</v>
      </c>
      <c r="P3701" s="50" t="s">
        <v>3823</v>
      </c>
    </row>
    <row r="3702" spans="1:16" ht="13.5" thickBot="1" x14ac:dyDescent="0.25">
      <c r="A3702" s="15" t="str">
        <f t="shared" si="342"/>
        <v>BAVM 46 </v>
      </c>
      <c r="B3702" s="21" t="str">
        <f t="shared" si="343"/>
        <v>I</v>
      </c>
      <c r="C3702" s="15">
        <f t="shared" si="344"/>
        <v>46904.385000000002</v>
      </c>
      <c r="D3702" s="19" t="str">
        <f t="shared" si="345"/>
        <v>vis</v>
      </c>
      <c r="E3702" s="47" t="e">
        <f>VLOOKUP(C3702,Active!C$21:E$693,3,FALSE)</f>
        <v>#N/A</v>
      </c>
      <c r="F3702" s="21" t="s">
        <v>9287</v>
      </c>
      <c r="G3702" s="19" t="str">
        <f t="shared" si="346"/>
        <v>46904.385</v>
      </c>
      <c r="H3702" s="15">
        <f t="shared" si="347"/>
        <v>3099</v>
      </c>
      <c r="I3702" s="48" t="s">
        <v>3824</v>
      </c>
      <c r="J3702" s="49" t="s">
        <v>3825</v>
      </c>
      <c r="K3702" s="48">
        <v>3099</v>
      </c>
      <c r="L3702" s="48" t="s">
        <v>10699</v>
      </c>
      <c r="M3702" s="49" t="s">
        <v>9369</v>
      </c>
      <c r="N3702" s="49"/>
      <c r="O3702" s="50" t="s">
        <v>11589</v>
      </c>
      <c r="P3702" s="51" t="s">
        <v>3322</v>
      </c>
    </row>
    <row r="3703" spans="1:16" ht="13.5" thickBot="1" x14ac:dyDescent="0.25">
      <c r="A3703" s="15" t="str">
        <f t="shared" si="342"/>
        <v> BRNO 30 </v>
      </c>
      <c r="B3703" s="21" t="str">
        <f t="shared" si="343"/>
        <v>I</v>
      </c>
      <c r="C3703" s="15">
        <f t="shared" si="344"/>
        <v>46910.360999999997</v>
      </c>
      <c r="D3703" s="19" t="str">
        <f t="shared" si="345"/>
        <v>vis</v>
      </c>
      <c r="E3703" s="47" t="e">
        <f>VLOOKUP(C3703,Active!C$21:E$693,3,FALSE)</f>
        <v>#N/A</v>
      </c>
      <c r="F3703" s="21" t="s">
        <v>9287</v>
      </c>
      <c r="G3703" s="19" t="str">
        <f t="shared" si="346"/>
        <v>46910.361</v>
      </c>
      <c r="H3703" s="15">
        <f t="shared" si="347"/>
        <v>3104</v>
      </c>
      <c r="I3703" s="48" t="s">
        <v>3826</v>
      </c>
      <c r="J3703" s="49" t="s">
        <v>3827</v>
      </c>
      <c r="K3703" s="48">
        <v>3104</v>
      </c>
      <c r="L3703" s="48" t="s">
        <v>10699</v>
      </c>
      <c r="M3703" s="49" t="s">
        <v>9369</v>
      </c>
      <c r="N3703" s="49"/>
      <c r="O3703" s="50" t="s">
        <v>3828</v>
      </c>
      <c r="P3703" s="50" t="s">
        <v>3160</v>
      </c>
    </row>
    <row r="3704" spans="1:16" ht="13.5" thickBot="1" x14ac:dyDescent="0.25">
      <c r="A3704" s="15" t="str">
        <f t="shared" si="342"/>
        <v> ALBO 1987 6 </v>
      </c>
      <c r="B3704" s="21" t="str">
        <f t="shared" si="343"/>
        <v>I</v>
      </c>
      <c r="C3704" s="15">
        <f t="shared" si="344"/>
        <v>46910.360999999997</v>
      </c>
      <c r="D3704" s="19" t="str">
        <f t="shared" si="345"/>
        <v>vis</v>
      </c>
      <c r="E3704" s="47" t="e">
        <f>VLOOKUP(C3704,Active!C$21:E$693,3,FALSE)</f>
        <v>#N/A</v>
      </c>
      <c r="F3704" s="21" t="s">
        <v>9287</v>
      </c>
      <c r="G3704" s="19" t="str">
        <f t="shared" si="346"/>
        <v>46910.361</v>
      </c>
      <c r="H3704" s="15">
        <f t="shared" si="347"/>
        <v>3104</v>
      </c>
      <c r="I3704" s="48" t="s">
        <v>3826</v>
      </c>
      <c r="J3704" s="49" t="s">
        <v>3827</v>
      </c>
      <c r="K3704" s="48">
        <v>3104</v>
      </c>
      <c r="L3704" s="48" t="s">
        <v>10699</v>
      </c>
      <c r="M3704" s="49" t="s">
        <v>9369</v>
      </c>
      <c r="N3704" s="49"/>
      <c r="O3704" s="50" t="s">
        <v>6211</v>
      </c>
      <c r="P3704" s="50" t="s">
        <v>3816</v>
      </c>
    </row>
    <row r="3705" spans="1:16" ht="13.5" thickBot="1" x14ac:dyDescent="0.25">
      <c r="A3705" s="15" t="str">
        <f t="shared" si="342"/>
        <v> AOEB 1 </v>
      </c>
      <c r="B3705" s="21" t="str">
        <f t="shared" si="343"/>
        <v>I</v>
      </c>
      <c r="C3705" s="15">
        <f t="shared" si="344"/>
        <v>46924.7</v>
      </c>
      <c r="D3705" s="19" t="str">
        <f t="shared" si="345"/>
        <v>vis</v>
      </c>
      <c r="E3705" s="47" t="e">
        <f>VLOOKUP(C3705,Active!C$21:E$693,3,FALSE)</f>
        <v>#N/A</v>
      </c>
      <c r="F3705" s="21" t="s">
        <v>9287</v>
      </c>
      <c r="G3705" s="19" t="str">
        <f t="shared" si="346"/>
        <v>46924.700</v>
      </c>
      <c r="H3705" s="15">
        <f t="shared" si="347"/>
        <v>3116</v>
      </c>
      <c r="I3705" s="48" t="s">
        <v>3829</v>
      </c>
      <c r="J3705" s="49" t="s">
        <v>3830</v>
      </c>
      <c r="K3705" s="48">
        <v>3116</v>
      </c>
      <c r="L3705" s="48" t="s">
        <v>10742</v>
      </c>
      <c r="M3705" s="49" t="s">
        <v>9369</v>
      </c>
      <c r="N3705" s="49"/>
      <c r="O3705" s="50" t="s">
        <v>7381</v>
      </c>
      <c r="P3705" s="50" t="s">
        <v>7439</v>
      </c>
    </row>
    <row r="3706" spans="1:16" ht="13.5" thickBot="1" x14ac:dyDescent="0.25">
      <c r="A3706" s="15" t="str">
        <f t="shared" si="342"/>
        <v>BAVM 46 </v>
      </c>
      <c r="B3706" s="21" t="str">
        <f t="shared" si="343"/>
        <v>I</v>
      </c>
      <c r="C3706" s="15">
        <f t="shared" si="344"/>
        <v>46941.442000000003</v>
      </c>
      <c r="D3706" s="19" t="str">
        <f t="shared" si="345"/>
        <v>vis</v>
      </c>
      <c r="E3706" s="47" t="e">
        <f>VLOOKUP(C3706,Active!C$21:E$693,3,FALSE)</f>
        <v>#N/A</v>
      </c>
      <c r="F3706" s="21" t="s">
        <v>9287</v>
      </c>
      <c r="G3706" s="19" t="str">
        <f t="shared" si="346"/>
        <v>46941.442</v>
      </c>
      <c r="H3706" s="15">
        <f t="shared" si="347"/>
        <v>3130</v>
      </c>
      <c r="I3706" s="48" t="s">
        <v>3831</v>
      </c>
      <c r="J3706" s="49" t="s">
        <v>3832</v>
      </c>
      <c r="K3706" s="48">
        <v>3130</v>
      </c>
      <c r="L3706" s="48" t="s">
        <v>10846</v>
      </c>
      <c r="M3706" s="49" t="s">
        <v>9369</v>
      </c>
      <c r="N3706" s="49"/>
      <c r="O3706" s="50" t="s">
        <v>6192</v>
      </c>
      <c r="P3706" s="51" t="s">
        <v>3322</v>
      </c>
    </row>
    <row r="3707" spans="1:16" ht="13.5" thickBot="1" x14ac:dyDescent="0.25">
      <c r="A3707" s="15" t="str">
        <f t="shared" si="342"/>
        <v> AOEB 1 </v>
      </c>
      <c r="B3707" s="21" t="str">
        <f t="shared" si="343"/>
        <v>I</v>
      </c>
      <c r="C3707" s="15">
        <f t="shared" si="344"/>
        <v>46973.712</v>
      </c>
      <c r="D3707" s="19" t="str">
        <f t="shared" si="345"/>
        <v>vis</v>
      </c>
      <c r="E3707" s="47" t="e">
        <f>VLOOKUP(C3707,Active!C$21:E$693,3,FALSE)</f>
        <v>#N/A</v>
      </c>
      <c r="F3707" s="21" t="s">
        <v>9287</v>
      </c>
      <c r="G3707" s="19" t="str">
        <f t="shared" si="346"/>
        <v>46973.712</v>
      </c>
      <c r="H3707" s="15">
        <f t="shared" si="347"/>
        <v>3157</v>
      </c>
      <c r="I3707" s="48" t="s">
        <v>3833</v>
      </c>
      <c r="J3707" s="49" t="s">
        <v>3834</v>
      </c>
      <c r="K3707" s="48">
        <v>3157</v>
      </c>
      <c r="L3707" s="48" t="s">
        <v>10843</v>
      </c>
      <c r="M3707" s="49" t="s">
        <v>9369</v>
      </c>
      <c r="N3707" s="49"/>
      <c r="O3707" s="50" t="s">
        <v>11401</v>
      </c>
      <c r="P3707" s="50" t="s">
        <v>7439</v>
      </c>
    </row>
    <row r="3708" spans="1:16" ht="13.5" thickBot="1" x14ac:dyDescent="0.25">
      <c r="A3708" s="15" t="str">
        <f t="shared" si="342"/>
        <v> BBS 89 </v>
      </c>
      <c r="B3708" s="21" t="str">
        <f t="shared" si="343"/>
        <v>I</v>
      </c>
      <c r="C3708" s="15">
        <f t="shared" si="344"/>
        <v>46978.504999999997</v>
      </c>
      <c r="D3708" s="19" t="str">
        <f t="shared" si="345"/>
        <v>vis</v>
      </c>
      <c r="E3708" s="47" t="e">
        <f>VLOOKUP(C3708,Active!C$21:E$693,3,FALSE)</f>
        <v>#N/A</v>
      </c>
      <c r="F3708" s="21" t="s">
        <v>9287</v>
      </c>
      <c r="G3708" s="19" t="str">
        <f t="shared" si="346"/>
        <v>46978.505</v>
      </c>
      <c r="H3708" s="15">
        <f t="shared" si="347"/>
        <v>3161</v>
      </c>
      <c r="I3708" s="48" t="s">
        <v>3835</v>
      </c>
      <c r="J3708" s="49" t="s">
        <v>3836</v>
      </c>
      <c r="K3708" s="48">
        <v>3161</v>
      </c>
      <c r="L3708" s="48" t="s">
        <v>11480</v>
      </c>
      <c r="M3708" s="49" t="s">
        <v>9369</v>
      </c>
      <c r="N3708" s="49"/>
      <c r="O3708" s="50" t="s">
        <v>1957</v>
      </c>
      <c r="P3708" s="50" t="s">
        <v>838</v>
      </c>
    </row>
    <row r="3709" spans="1:16" ht="13.5" thickBot="1" x14ac:dyDescent="0.25">
      <c r="A3709" s="15" t="str">
        <f t="shared" si="342"/>
        <v> BRNO 30 </v>
      </c>
      <c r="B3709" s="21" t="str">
        <f t="shared" si="343"/>
        <v>I</v>
      </c>
      <c r="C3709" s="15">
        <f t="shared" si="344"/>
        <v>46984.46</v>
      </c>
      <c r="D3709" s="19" t="str">
        <f t="shared" si="345"/>
        <v>vis</v>
      </c>
      <c r="E3709" s="47" t="e">
        <f>VLOOKUP(C3709,Active!C$21:E$693,3,FALSE)</f>
        <v>#N/A</v>
      </c>
      <c r="F3709" s="21" t="s">
        <v>9287</v>
      </c>
      <c r="G3709" s="19" t="str">
        <f t="shared" si="346"/>
        <v>46984.460</v>
      </c>
      <c r="H3709" s="15">
        <f t="shared" si="347"/>
        <v>3166</v>
      </c>
      <c r="I3709" s="48" t="s">
        <v>3837</v>
      </c>
      <c r="J3709" s="49" t="s">
        <v>3838</v>
      </c>
      <c r="K3709" s="48">
        <v>3166</v>
      </c>
      <c r="L3709" s="48" t="s">
        <v>10685</v>
      </c>
      <c r="M3709" s="49" t="s">
        <v>9369</v>
      </c>
      <c r="N3709" s="49"/>
      <c r="O3709" s="50" t="s">
        <v>3839</v>
      </c>
      <c r="P3709" s="50" t="s">
        <v>3160</v>
      </c>
    </row>
    <row r="3710" spans="1:16" ht="13.5" thickBot="1" x14ac:dyDescent="0.25">
      <c r="A3710" s="15" t="str">
        <f t="shared" si="342"/>
        <v> MVS 11.164 </v>
      </c>
      <c r="B3710" s="21" t="str">
        <f t="shared" si="343"/>
        <v>I</v>
      </c>
      <c r="C3710" s="15">
        <f t="shared" si="344"/>
        <v>46990.440999999999</v>
      </c>
      <c r="D3710" s="19" t="str">
        <f t="shared" si="345"/>
        <v>vis</v>
      </c>
      <c r="E3710" s="47" t="e">
        <f>VLOOKUP(C3710,Active!C$21:E$693,3,FALSE)</f>
        <v>#N/A</v>
      </c>
      <c r="F3710" s="21" t="s">
        <v>9287</v>
      </c>
      <c r="G3710" s="19" t="str">
        <f t="shared" si="346"/>
        <v>46990.441</v>
      </c>
      <c r="H3710" s="15">
        <f t="shared" si="347"/>
        <v>3171</v>
      </c>
      <c r="I3710" s="48" t="s">
        <v>3840</v>
      </c>
      <c r="J3710" s="49" t="s">
        <v>3841</v>
      </c>
      <c r="K3710" s="48">
        <v>3171</v>
      </c>
      <c r="L3710" s="48" t="s">
        <v>10775</v>
      </c>
      <c r="M3710" s="49" t="s">
        <v>9369</v>
      </c>
      <c r="N3710" s="49"/>
      <c r="O3710" s="50" t="s">
        <v>5743</v>
      </c>
      <c r="P3710" s="50" t="s">
        <v>3823</v>
      </c>
    </row>
    <row r="3711" spans="1:16" ht="13.5" thickBot="1" x14ac:dyDescent="0.25">
      <c r="A3711" s="15" t="str">
        <f t="shared" si="342"/>
        <v> MVS 11.164 </v>
      </c>
      <c r="B3711" s="21" t="str">
        <f t="shared" si="343"/>
        <v>I</v>
      </c>
      <c r="C3711" s="15">
        <f t="shared" si="344"/>
        <v>46990.444000000003</v>
      </c>
      <c r="D3711" s="19" t="str">
        <f t="shared" si="345"/>
        <v>vis</v>
      </c>
      <c r="E3711" s="47" t="e">
        <f>VLOOKUP(C3711,Active!C$21:E$693,3,FALSE)</f>
        <v>#N/A</v>
      </c>
      <c r="F3711" s="21" t="s">
        <v>9287</v>
      </c>
      <c r="G3711" s="19" t="str">
        <f t="shared" si="346"/>
        <v>46990.444</v>
      </c>
      <c r="H3711" s="15">
        <f t="shared" si="347"/>
        <v>3171</v>
      </c>
      <c r="I3711" s="48" t="s">
        <v>3842</v>
      </c>
      <c r="J3711" s="49" t="s">
        <v>3843</v>
      </c>
      <c r="K3711" s="48">
        <v>3171</v>
      </c>
      <c r="L3711" s="48" t="s">
        <v>10760</v>
      </c>
      <c r="M3711" s="49" t="s">
        <v>9369</v>
      </c>
      <c r="N3711" s="49"/>
      <c r="O3711" s="50" t="s">
        <v>6211</v>
      </c>
      <c r="P3711" s="50" t="s">
        <v>3823</v>
      </c>
    </row>
    <row r="3712" spans="1:16" ht="13.5" thickBot="1" x14ac:dyDescent="0.25">
      <c r="A3712" s="15" t="str">
        <f t="shared" si="342"/>
        <v> BBS 89 </v>
      </c>
      <c r="B3712" s="21" t="str">
        <f t="shared" si="343"/>
        <v>I</v>
      </c>
      <c r="C3712" s="15">
        <f t="shared" si="344"/>
        <v>46996.413999999997</v>
      </c>
      <c r="D3712" s="19" t="str">
        <f t="shared" si="345"/>
        <v>vis</v>
      </c>
      <c r="E3712" s="47" t="e">
        <f>VLOOKUP(C3712,Active!C$21:E$693,3,FALSE)</f>
        <v>#N/A</v>
      </c>
      <c r="F3712" s="21" t="s">
        <v>9287</v>
      </c>
      <c r="G3712" s="19" t="str">
        <f t="shared" si="346"/>
        <v>46996.414</v>
      </c>
      <c r="H3712" s="15">
        <f t="shared" si="347"/>
        <v>3176</v>
      </c>
      <c r="I3712" s="48" t="s">
        <v>3844</v>
      </c>
      <c r="J3712" s="49" t="s">
        <v>3845</v>
      </c>
      <c r="K3712" s="48">
        <v>3176</v>
      </c>
      <c r="L3712" s="48" t="s">
        <v>10734</v>
      </c>
      <c r="M3712" s="49" t="s">
        <v>9369</v>
      </c>
      <c r="N3712" s="49"/>
      <c r="O3712" s="50" t="s">
        <v>1957</v>
      </c>
      <c r="P3712" s="50" t="s">
        <v>838</v>
      </c>
    </row>
    <row r="3713" spans="1:16" ht="13.5" thickBot="1" x14ac:dyDescent="0.25">
      <c r="A3713" s="15" t="str">
        <f t="shared" si="342"/>
        <v> BBS 85 </v>
      </c>
      <c r="B3713" s="21" t="str">
        <f t="shared" si="343"/>
        <v>I</v>
      </c>
      <c r="C3713" s="15">
        <f t="shared" si="344"/>
        <v>47027.500999999997</v>
      </c>
      <c r="D3713" s="19" t="str">
        <f t="shared" si="345"/>
        <v>vis</v>
      </c>
      <c r="E3713" s="47" t="e">
        <f>VLOOKUP(C3713,Active!C$21:E$693,3,FALSE)</f>
        <v>#N/A</v>
      </c>
      <c r="F3713" s="21" t="s">
        <v>9287</v>
      </c>
      <c r="G3713" s="19" t="str">
        <f t="shared" si="346"/>
        <v>47027.501</v>
      </c>
      <c r="H3713" s="15">
        <f t="shared" si="347"/>
        <v>3202</v>
      </c>
      <c r="I3713" s="48" t="s">
        <v>3846</v>
      </c>
      <c r="J3713" s="49" t="s">
        <v>3847</v>
      </c>
      <c r="K3713" s="48">
        <v>3202</v>
      </c>
      <c r="L3713" s="48" t="s">
        <v>10910</v>
      </c>
      <c r="M3713" s="49" t="s">
        <v>9369</v>
      </c>
      <c r="N3713" s="49"/>
      <c r="O3713" s="50" t="s">
        <v>6168</v>
      </c>
      <c r="P3713" s="50" t="s">
        <v>3848</v>
      </c>
    </row>
    <row r="3714" spans="1:16" ht="13.5" thickBot="1" x14ac:dyDescent="0.25">
      <c r="A3714" s="15" t="str">
        <f t="shared" si="342"/>
        <v> VSSC 70.19 </v>
      </c>
      <c r="B3714" s="21" t="str">
        <f t="shared" si="343"/>
        <v>I</v>
      </c>
      <c r="C3714" s="15">
        <f t="shared" si="344"/>
        <v>47027.534</v>
      </c>
      <c r="D3714" s="19" t="str">
        <f t="shared" si="345"/>
        <v>vis</v>
      </c>
      <c r="E3714" s="47" t="e">
        <f>VLOOKUP(C3714,Active!C$21:E$693,3,FALSE)</f>
        <v>#N/A</v>
      </c>
      <c r="F3714" s="21" t="s">
        <v>9287</v>
      </c>
      <c r="G3714" s="19" t="str">
        <f t="shared" si="346"/>
        <v>47027.534</v>
      </c>
      <c r="H3714" s="15">
        <f t="shared" si="347"/>
        <v>3202</v>
      </c>
      <c r="I3714" s="48" t="s">
        <v>3849</v>
      </c>
      <c r="J3714" s="49" t="s">
        <v>3850</v>
      </c>
      <c r="K3714" s="48">
        <v>3202</v>
      </c>
      <c r="L3714" s="48" t="s">
        <v>3851</v>
      </c>
      <c r="M3714" s="49" t="s">
        <v>9369</v>
      </c>
      <c r="N3714" s="49"/>
      <c r="O3714" s="50" t="s">
        <v>3852</v>
      </c>
      <c r="P3714" s="50" t="s">
        <v>3853</v>
      </c>
    </row>
    <row r="3715" spans="1:16" ht="13.5" thickBot="1" x14ac:dyDescent="0.25">
      <c r="A3715" s="15" t="str">
        <f t="shared" si="342"/>
        <v> BRNO 30 </v>
      </c>
      <c r="B3715" s="21" t="str">
        <f t="shared" si="343"/>
        <v>I</v>
      </c>
      <c r="C3715" s="15">
        <f t="shared" si="344"/>
        <v>47033.468000000001</v>
      </c>
      <c r="D3715" s="19" t="str">
        <f t="shared" si="345"/>
        <v>vis</v>
      </c>
      <c r="E3715" s="47" t="e">
        <f>VLOOKUP(C3715,Active!C$21:E$693,3,FALSE)</f>
        <v>#N/A</v>
      </c>
      <c r="F3715" s="21" t="s">
        <v>9287</v>
      </c>
      <c r="G3715" s="19" t="str">
        <f t="shared" si="346"/>
        <v>47033.468</v>
      </c>
      <c r="H3715" s="15">
        <f t="shared" si="347"/>
        <v>3207</v>
      </c>
      <c r="I3715" s="48" t="s">
        <v>3854</v>
      </c>
      <c r="J3715" s="49" t="s">
        <v>3855</v>
      </c>
      <c r="K3715" s="48">
        <v>3207</v>
      </c>
      <c r="L3715" s="48" t="s">
        <v>10688</v>
      </c>
      <c r="M3715" s="49" t="s">
        <v>9369</v>
      </c>
      <c r="N3715" s="49"/>
      <c r="O3715" s="50" t="s">
        <v>3856</v>
      </c>
      <c r="P3715" s="50" t="s">
        <v>3160</v>
      </c>
    </row>
    <row r="3716" spans="1:16" ht="13.5" thickBot="1" x14ac:dyDescent="0.25">
      <c r="A3716" s="15" t="str">
        <f t="shared" si="342"/>
        <v> BRNO 30 </v>
      </c>
      <c r="B3716" s="21" t="str">
        <f t="shared" si="343"/>
        <v>I</v>
      </c>
      <c r="C3716" s="15">
        <f t="shared" si="344"/>
        <v>47033.468999999997</v>
      </c>
      <c r="D3716" s="19" t="str">
        <f t="shared" si="345"/>
        <v>vis</v>
      </c>
      <c r="E3716" s="47" t="e">
        <f>VLOOKUP(C3716,Active!C$21:E$693,3,FALSE)</f>
        <v>#N/A</v>
      </c>
      <c r="F3716" s="21" t="s">
        <v>9287</v>
      </c>
      <c r="G3716" s="19" t="str">
        <f t="shared" si="346"/>
        <v>47033.469</v>
      </c>
      <c r="H3716" s="15">
        <f t="shared" si="347"/>
        <v>3207</v>
      </c>
      <c r="I3716" s="48" t="s">
        <v>3857</v>
      </c>
      <c r="J3716" s="49" t="s">
        <v>3858</v>
      </c>
      <c r="K3716" s="48">
        <v>3207</v>
      </c>
      <c r="L3716" s="48" t="s">
        <v>10775</v>
      </c>
      <c r="M3716" s="49" t="s">
        <v>9369</v>
      </c>
      <c r="N3716" s="49"/>
      <c r="O3716" s="50" t="s">
        <v>3859</v>
      </c>
      <c r="P3716" s="50" t="s">
        <v>3160</v>
      </c>
    </row>
    <row r="3717" spans="1:16" ht="13.5" thickBot="1" x14ac:dyDescent="0.25">
      <c r="A3717" s="15" t="str">
        <f t="shared" si="342"/>
        <v> BRNO 30 </v>
      </c>
      <c r="B3717" s="21" t="str">
        <f t="shared" si="343"/>
        <v>I</v>
      </c>
      <c r="C3717" s="15">
        <f t="shared" si="344"/>
        <v>47033.470999999998</v>
      </c>
      <c r="D3717" s="19" t="str">
        <f t="shared" si="345"/>
        <v>vis</v>
      </c>
      <c r="E3717" s="47" t="e">
        <f>VLOOKUP(C3717,Active!C$21:E$693,3,FALSE)</f>
        <v>#N/A</v>
      </c>
      <c r="F3717" s="21" t="s">
        <v>9287</v>
      </c>
      <c r="G3717" s="19" t="str">
        <f t="shared" si="346"/>
        <v>47033.471</v>
      </c>
      <c r="H3717" s="15">
        <f t="shared" si="347"/>
        <v>3207</v>
      </c>
      <c r="I3717" s="48" t="s">
        <v>3860</v>
      </c>
      <c r="J3717" s="49" t="s">
        <v>3861</v>
      </c>
      <c r="K3717" s="48">
        <v>3207</v>
      </c>
      <c r="L3717" s="48" t="s">
        <v>10699</v>
      </c>
      <c r="M3717" s="49" t="s">
        <v>9369</v>
      </c>
      <c r="N3717" s="49"/>
      <c r="O3717" s="50" t="s">
        <v>3862</v>
      </c>
      <c r="P3717" s="50" t="s">
        <v>3160</v>
      </c>
    </row>
    <row r="3718" spans="1:16" ht="13.5" thickBot="1" x14ac:dyDescent="0.25">
      <c r="A3718" s="15" t="str">
        <f t="shared" si="342"/>
        <v> BRNO 30 </v>
      </c>
      <c r="B3718" s="21" t="str">
        <f t="shared" si="343"/>
        <v>I</v>
      </c>
      <c r="C3718" s="15">
        <f t="shared" si="344"/>
        <v>47033.470999999998</v>
      </c>
      <c r="D3718" s="19" t="str">
        <f t="shared" si="345"/>
        <v>vis</v>
      </c>
      <c r="E3718" s="47" t="e">
        <f>VLOOKUP(C3718,Active!C$21:E$693,3,FALSE)</f>
        <v>#N/A</v>
      </c>
      <c r="F3718" s="21" t="s">
        <v>9287</v>
      </c>
      <c r="G3718" s="19" t="str">
        <f t="shared" si="346"/>
        <v>47033.471</v>
      </c>
      <c r="H3718" s="15">
        <f t="shared" si="347"/>
        <v>3207</v>
      </c>
      <c r="I3718" s="48" t="s">
        <v>3860</v>
      </c>
      <c r="J3718" s="49" t="s">
        <v>3861</v>
      </c>
      <c r="K3718" s="48">
        <v>3207</v>
      </c>
      <c r="L3718" s="48" t="s">
        <v>10699</v>
      </c>
      <c r="M3718" s="49" t="s">
        <v>9369</v>
      </c>
      <c r="N3718" s="49"/>
      <c r="O3718" s="50" t="s">
        <v>3863</v>
      </c>
      <c r="P3718" s="50" t="s">
        <v>3160</v>
      </c>
    </row>
    <row r="3719" spans="1:16" ht="13.5" thickBot="1" x14ac:dyDescent="0.25">
      <c r="A3719" s="15" t="str">
        <f t="shared" si="342"/>
        <v> BRNO 30 </v>
      </c>
      <c r="B3719" s="21" t="str">
        <f t="shared" si="343"/>
        <v>I</v>
      </c>
      <c r="C3719" s="15">
        <f t="shared" si="344"/>
        <v>47033.470999999998</v>
      </c>
      <c r="D3719" s="19" t="str">
        <f t="shared" si="345"/>
        <v>vis</v>
      </c>
      <c r="E3719" s="47" t="e">
        <f>VLOOKUP(C3719,Active!C$21:E$693,3,FALSE)</f>
        <v>#N/A</v>
      </c>
      <c r="F3719" s="21" t="s">
        <v>9287</v>
      </c>
      <c r="G3719" s="19" t="str">
        <f t="shared" si="346"/>
        <v>47033.471</v>
      </c>
      <c r="H3719" s="15">
        <f t="shared" si="347"/>
        <v>3207</v>
      </c>
      <c r="I3719" s="48" t="s">
        <v>3860</v>
      </c>
      <c r="J3719" s="49" t="s">
        <v>3861</v>
      </c>
      <c r="K3719" s="48">
        <v>3207</v>
      </c>
      <c r="L3719" s="48" t="s">
        <v>10699</v>
      </c>
      <c r="M3719" s="49" t="s">
        <v>9369</v>
      </c>
      <c r="N3719" s="49"/>
      <c r="O3719" s="50" t="s">
        <v>8135</v>
      </c>
      <c r="P3719" s="50" t="s">
        <v>3160</v>
      </c>
    </row>
    <row r="3720" spans="1:16" ht="13.5" thickBot="1" x14ac:dyDescent="0.25">
      <c r="A3720" s="15" t="str">
        <f t="shared" si="342"/>
        <v> BRNO 30 </v>
      </c>
      <c r="B3720" s="21" t="str">
        <f t="shared" si="343"/>
        <v>I</v>
      </c>
      <c r="C3720" s="15">
        <f t="shared" si="344"/>
        <v>47033.470999999998</v>
      </c>
      <c r="D3720" s="19" t="str">
        <f t="shared" si="345"/>
        <v>vis</v>
      </c>
      <c r="E3720" s="47" t="e">
        <f>VLOOKUP(C3720,Active!C$21:E$693,3,FALSE)</f>
        <v>#N/A</v>
      </c>
      <c r="F3720" s="21" t="s">
        <v>9287</v>
      </c>
      <c r="G3720" s="19" t="str">
        <f t="shared" si="346"/>
        <v>47033.471</v>
      </c>
      <c r="H3720" s="15">
        <f t="shared" si="347"/>
        <v>3207</v>
      </c>
      <c r="I3720" s="48" t="s">
        <v>3860</v>
      </c>
      <c r="J3720" s="49" t="s">
        <v>3861</v>
      </c>
      <c r="K3720" s="48">
        <v>3207</v>
      </c>
      <c r="L3720" s="48" t="s">
        <v>10699</v>
      </c>
      <c r="M3720" s="49" t="s">
        <v>9369</v>
      </c>
      <c r="N3720" s="49"/>
      <c r="O3720" s="50" t="s">
        <v>3864</v>
      </c>
      <c r="P3720" s="50" t="s">
        <v>3160</v>
      </c>
    </row>
    <row r="3721" spans="1:16" ht="13.5" thickBot="1" x14ac:dyDescent="0.25">
      <c r="A3721" s="15" t="str">
        <f t="shared" si="342"/>
        <v> BRNO 30 </v>
      </c>
      <c r="B3721" s="21" t="str">
        <f t="shared" si="343"/>
        <v>I</v>
      </c>
      <c r="C3721" s="15">
        <f t="shared" si="344"/>
        <v>47033.472000000002</v>
      </c>
      <c r="D3721" s="19" t="str">
        <f t="shared" si="345"/>
        <v>vis</v>
      </c>
      <c r="E3721" s="47" t="e">
        <f>VLOOKUP(C3721,Active!C$21:E$693,3,FALSE)</f>
        <v>#N/A</v>
      </c>
      <c r="F3721" s="21" t="s">
        <v>9287</v>
      </c>
      <c r="G3721" s="19" t="str">
        <f t="shared" si="346"/>
        <v>47033.472</v>
      </c>
      <c r="H3721" s="15">
        <f t="shared" si="347"/>
        <v>3207</v>
      </c>
      <c r="I3721" s="48" t="s">
        <v>3865</v>
      </c>
      <c r="J3721" s="49" t="s">
        <v>3866</v>
      </c>
      <c r="K3721" s="48">
        <v>3207</v>
      </c>
      <c r="L3721" s="48" t="s">
        <v>10760</v>
      </c>
      <c r="M3721" s="49" t="s">
        <v>9369</v>
      </c>
      <c r="N3721" s="49"/>
      <c r="O3721" s="50" t="s">
        <v>3867</v>
      </c>
      <c r="P3721" s="50" t="s">
        <v>3160</v>
      </c>
    </row>
    <row r="3722" spans="1:16" ht="13.5" thickBot="1" x14ac:dyDescent="0.25">
      <c r="A3722" s="15" t="str">
        <f t="shared" si="342"/>
        <v> BRNO 30 </v>
      </c>
      <c r="B3722" s="21" t="str">
        <f t="shared" si="343"/>
        <v>I</v>
      </c>
      <c r="C3722" s="15">
        <f t="shared" si="344"/>
        <v>47033.472000000002</v>
      </c>
      <c r="D3722" s="19" t="str">
        <f t="shared" si="345"/>
        <v>vis</v>
      </c>
      <c r="E3722" s="47" t="e">
        <f>VLOOKUP(C3722,Active!C$21:E$693,3,FALSE)</f>
        <v>#N/A</v>
      </c>
      <c r="F3722" s="21" t="s">
        <v>9287</v>
      </c>
      <c r="G3722" s="19" t="str">
        <f t="shared" si="346"/>
        <v>47033.472</v>
      </c>
      <c r="H3722" s="15">
        <f t="shared" si="347"/>
        <v>3207</v>
      </c>
      <c r="I3722" s="48" t="s">
        <v>3865</v>
      </c>
      <c r="J3722" s="49" t="s">
        <v>3866</v>
      </c>
      <c r="K3722" s="48">
        <v>3207</v>
      </c>
      <c r="L3722" s="48" t="s">
        <v>10760</v>
      </c>
      <c r="M3722" s="49" t="s">
        <v>9369</v>
      </c>
      <c r="N3722" s="49"/>
      <c r="O3722" s="50" t="s">
        <v>3868</v>
      </c>
      <c r="P3722" s="50" t="s">
        <v>3160</v>
      </c>
    </row>
    <row r="3723" spans="1:16" ht="13.5" thickBot="1" x14ac:dyDescent="0.25">
      <c r="A3723" s="15" t="str">
        <f t="shared" ref="A3723:A3786" si="348">P3723</f>
        <v> BRNO 30 </v>
      </c>
      <c r="B3723" s="21" t="str">
        <f t="shared" ref="B3723:B3786" si="349">IF(H3723=INT(H3723),"I","II")</f>
        <v>I</v>
      </c>
      <c r="C3723" s="15">
        <f t="shared" ref="C3723:C3786" si="350">1*G3723</f>
        <v>47033.472000000002</v>
      </c>
      <c r="D3723" s="19" t="str">
        <f t="shared" ref="D3723:D3786" si="351">VLOOKUP(F3723,I$1:J$5,2,FALSE)</f>
        <v>vis</v>
      </c>
      <c r="E3723" s="47" t="e">
        <f>VLOOKUP(C3723,Active!C$21:E$693,3,FALSE)</f>
        <v>#N/A</v>
      </c>
      <c r="F3723" s="21" t="s">
        <v>9287</v>
      </c>
      <c r="G3723" s="19" t="str">
        <f t="shared" ref="G3723:G3786" si="352">MID(I3723,3,LEN(I3723)-3)</f>
        <v>47033.472</v>
      </c>
      <c r="H3723" s="15">
        <f t="shared" ref="H3723:H3786" si="353">1*K3723</f>
        <v>3207</v>
      </c>
      <c r="I3723" s="48" t="s">
        <v>3865</v>
      </c>
      <c r="J3723" s="49" t="s">
        <v>3866</v>
      </c>
      <c r="K3723" s="48">
        <v>3207</v>
      </c>
      <c r="L3723" s="48" t="s">
        <v>10760</v>
      </c>
      <c r="M3723" s="49" t="s">
        <v>9369</v>
      </c>
      <c r="N3723" s="49"/>
      <c r="O3723" s="50" t="s">
        <v>3869</v>
      </c>
      <c r="P3723" s="50" t="s">
        <v>3160</v>
      </c>
    </row>
    <row r="3724" spans="1:16" ht="13.5" thickBot="1" x14ac:dyDescent="0.25">
      <c r="A3724" s="15" t="str">
        <f t="shared" si="348"/>
        <v> BBS 86 </v>
      </c>
      <c r="B3724" s="21" t="str">
        <f t="shared" si="349"/>
        <v>I</v>
      </c>
      <c r="C3724" s="15">
        <f t="shared" si="350"/>
        <v>47033.474999999999</v>
      </c>
      <c r="D3724" s="19" t="str">
        <f t="shared" si="351"/>
        <v>vis</v>
      </c>
      <c r="E3724" s="47" t="e">
        <f>VLOOKUP(C3724,Active!C$21:E$693,3,FALSE)</f>
        <v>#N/A</v>
      </c>
      <c r="F3724" s="21" t="s">
        <v>9287</v>
      </c>
      <c r="G3724" s="19" t="str">
        <f t="shared" si="352"/>
        <v>47033.475</v>
      </c>
      <c r="H3724" s="15">
        <f t="shared" si="353"/>
        <v>3207</v>
      </c>
      <c r="I3724" s="48" t="s">
        <v>3870</v>
      </c>
      <c r="J3724" s="49" t="s">
        <v>3871</v>
      </c>
      <c r="K3724" s="48">
        <v>3207</v>
      </c>
      <c r="L3724" s="48" t="s">
        <v>6911</v>
      </c>
      <c r="M3724" s="49" t="s">
        <v>9369</v>
      </c>
      <c r="N3724" s="49"/>
      <c r="O3724" s="50" t="s">
        <v>3872</v>
      </c>
      <c r="P3724" s="50" t="s">
        <v>3784</v>
      </c>
    </row>
    <row r="3725" spans="1:16" ht="13.5" thickBot="1" x14ac:dyDescent="0.25">
      <c r="A3725" s="15" t="str">
        <f t="shared" si="348"/>
        <v> BRNO 30 </v>
      </c>
      <c r="B3725" s="21" t="str">
        <f t="shared" si="349"/>
        <v>I</v>
      </c>
      <c r="C3725" s="15">
        <f t="shared" si="350"/>
        <v>47033.474999999999</v>
      </c>
      <c r="D3725" s="19" t="str">
        <f t="shared" si="351"/>
        <v>vis</v>
      </c>
      <c r="E3725" s="47" t="e">
        <f>VLOOKUP(C3725,Active!C$21:E$693,3,FALSE)</f>
        <v>#N/A</v>
      </c>
      <c r="F3725" s="21" t="s">
        <v>9287</v>
      </c>
      <c r="G3725" s="19" t="str">
        <f t="shared" si="352"/>
        <v>47033.475</v>
      </c>
      <c r="H3725" s="15">
        <f t="shared" si="353"/>
        <v>3207</v>
      </c>
      <c r="I3725" s="48" t="s">
        <v>3870</v>
      </c>
      <c r="J3725" s="49" t="s">
        <v>3871</v>
      </c>
      <c r="K3725" s="48">
        <v>3207</v>
      </c>
      <c r="L3725" s="48" t="s">
        <v>6911</v>
      </c>
      <c r="M3725" s="49" t="s">
        <v>9369</v>
      </c>
      <c r="N3725" s="49"/>
      <c r="O3725" s="50" t="s">
        <v>3873</v>
      </c>
      <c r="P3725" s="50" t="s">
        <v>3160</v>
      </c>
    </row>
    <row r="3726" spans="1:16" ht="13.5" thickBot="1" x14ac:dyDescent="0.25">
      <c r="A3726" s="15" t="str">
        <f t="shared" si="348"/>
        <v> BRNO 30 </v>
      </c>
      <c r="B3726" s="21" t="str">
        <f t="shared" si="349"/>
        <v>I</v>
      </c>
      <c r="C3726" s="15">
        <f t="shared" si="350"/>
        <v>47033.476000000002</v>
      </c>
      <c r="D3726" s="19" t="str">
        <f t="shared" si="351"/>
        <v>vis</v>
      </c>
      <c r="E3726" s="47" t="e">
        <f>VLOOKUP(C3726,Active!C$21:E$693,3,FALSE)</f>
        <v>#N/A</v>
      </c>
      <c r="F3726" s="21" t="s">
        <v>9287</v>
      </c>
      <c r="G3726" s="19" t="str">
        <f t="shared" si="352"/>
        <v>47033.476</v>
      </c>
      <c r="H3726" s="15">
        <f t="shared" si="353"/>
        <v>3207</v>
      </c>
      <c r="I3726" s="48" t="s">
        <v>3874</v>
      </c>
      <c r="J3726" s="49" t="s">
        <v>3875</v>
      </c>
      <c r="K3726" s="48">
        <v>3207</v>
      </c>
      <c r="L3726" s="48" t="s">
        <v>10846</v>
      </c>
      <c r="M3726" s="49" t="s">
        <v>9369</v>
      </c>
      <c r="N3726" s="49"/>
      <c r="O3726" s="50" t="s">
        <v>3876</v>
      </c>
      <c r="P3726" s="50" t="s">
        <v>3160</v>
      </c>
    </row>
    <row r="3727" spans="1:16" ht="13.5" thickBot="1" x14ac:dyDescent="0.25">
      <c r="A3727" s="15" t="str">
        <f t="shared" si="348"/>
        <v> VSSC 70.19 </v>
      </c>
      <c r="B3727" s="21" t="str">
        <f t="shared" si="349"/>
        <v>I</v>
      </c>
      <c r="C3727" s="15">
        <f t="shared" si="350"/>
        <v>47033.483</v>
      </c>
      <c r="D3727" s="19" t="str">
        <f t="shared" si="351"/>
        <v>vis</v>
      </c>
      <c r="E3727" s="47" t="e">
        <f>VLOOKUP(C3727,Active!C$21:E$693,3,FALSE)</f>
        <v>#N/A</v>
      </c>
      <c r="F3727" s="21" t="s">
        <v>9287</v>
      </c>
      <c r="G3727" s="19" t="str">
        <f t="shared" si="352"/>
        <v>47033.483</v>
      </c>
      <c r="H3727" s="15">
        <f t="shared" si="353"/>
        <v>3207</v>
      </c>
      <c r="I3727" s="48" t="s">
        <v>3877</v>
      </c>
      <c r="J3727" s="49" t="s">
        <v>3878</v>
      </c>
      <c r="K3727" s="48">
        <v>3207</v>
      </c>
      <c r="L3727" s="48" t="s">
        <v>10976</v>
      </c>
      <c r="M3727" s="49" t="s">
        <v>9369</v>
      </c>
      <c r="N3727" s="49"/>
      <c r="O3727" s="50" t="s">
        <v>3417</v>
      </c>
      <c r="P3727" s="50" t="s">
        <v>3853</v>
      </c>
    </row>
    <row r="3728" spans="1:16" ht="13.5" thickBot="1" x14ac:dyDescent="0.25">
      <c r="A3728" s="15" t="str">
        <f t="shared" si="348"/>
        <v> BBS 86 </v>
      </c>
      <c r="B3728" s="21" t="str">
        <f t="shared" si="349"/>
        <v>I</v>
      </c>
      <c r="C3728" s="15">
        <f t="shared" si="350"/>
        <v>47039.438999999998</v>
      </c>
      <c r="D3728" s="19" t="str">
        <f t="shared" si="351"/>
        <v>vis</v>
      </c>
      <c r="E3728" s="47" t="e">
        <f>VLOOKUP(C3728,Active!C$21:E$693,3,FALSE)</f>
        <v>#N/A</v>
      </c>
      <c r="F3728" s="21" t="s">
        <v>9287</v>
      </c>
      <c r="G3728" s="19" t="str">
        <f t="shared" si="352"/>
        <v>47039.439</v>
      </c>
      <c r="H3728" s="15">
        <f t="shared" si="353"/>
        <v>3212</v>
      </c>
      <c r="I3728" s="48" t="s">
        <v>3879</v>
      </c>
      <c r="J3728" s="49" t="s">
        <v>3880</v>
      </c>
      <c r="K3728" s="48">
        <v>3212</v>
      </c>
      <c r="L3728" s="48" t="s">
        <v>10639</v>
      </c>
      <c r="M3728" s="49" t="s">
        <v>9369</v>
      </c>
      <c r="N3728" s="49"/>
      <c r="O3728" s="50" t="s">
        <v>3881</v>
      </c>
      <c r="P3728" s="50" t="s">
        <v>3784</v>
      </c>
    </row>
    <row r="3729" spans="1:16" ht="13.5" thickBot="1" x14ac:dyDescent="0.25">
      <c r="A3729" s="15" t="str">
        <f t="shared" si="348"/>
        <v> BBS 86 </v>
      </c>
      <c r="B3729" s="21" t="str">
        <f t="shared" si="349"/>
        <v>I</v>
      </c>
      <c r="C3729" s="15">
        <f t="shared" si="350"/>
        <v>47039.445</v>
      </c>
      <c r="D3729" s="19" t="str">
        <f t="shared" si="351"/>
        <v>vis</v>
      </c>
      <c r="E3729" s="47" t="e">
        <f>VLOOKUP(C3729,Active!C$21:E$693,3,FALSE)</f>
        <v>#N/A</v>
      </c>
      <c r="F3729" s="21" t="s">
        <v>9287</v>
      </c>
      <c r="G3729" s="19" t="str">
        <f t="shared" si="352"/>
        <v>47039.445</v>
      </c>
      <c r="H3729" s="15">
        <f t="shared" si="353"/>
        <v>3212</v>
      </c>
      <c r="I3729" s="48" t="s">
        <v>3882</v>
      </c>
      <c r="J3729" s="49" t="s">
        <v>3883</v>
      </c>
      <c r="K3729" s="48">
        <v>3212</v>
      </c>
      <c r="L3729" s="48" t="s">
        <v>10688</v>
      </c>
      <c r="M3729" s="49" t="s">
        <v>9369</v>
      </c>
      <c r="N3729" s="49"/>
      <c r="O3729" s="50" t="s">
        <v>3872</v>
      </c>
      <c r="P3729" s="50" t="s">
        <v>3784</v>
      </c>
    </row>
    <row r="3730" spans="1:16" ht="13.5" thickBot="1" x14ac:dyDescent="0.25">
      <c r="A3730" s="15" t="str">
        <f t="shared" si="348"/>
        <v>BAVM 50 </v>
      </c>
      <c r="B3730" s="21" t="str">
        <f t="shared" si="349"/>
        <v>I</v>
      </c>
      <c r="C3730" s="15">
        <f t="shared" si="350"/>
        <v>47039.449000000001</v>
      </c>
      <c r="D3730" s="19" t="str">
        <f t="shared" si="351"/>
        <v>vis</v>
      </c>
      <c r="E3730" s="47" t="e">
        <f>VLOOKUP(C3730,Active!C$21:E$693,3,FALSE)</f>
        <v>#N/A</v>
      </c>
      <c r="F3730" s="21" t="s">
        <v>9287</v>
      </c>
      <c r="G3730" s="19" t="str">
        <f t="shared" si="352"/>
        <v>47039.449</v>
      </c>
      <c r="H3730" s="15">
        <f t="shared" si="353"/>
        <v>3212</v>
      </c>
      <c r="I3730" s="48" t="s">
        <v>3884</v>
      </c>
      <c r="J3730" s="49" t="s">
        <v>3885</v>
      </c>
      <c r="K3730" s="48">
        <v>3212</v>
      </c>
      <c r="L3730" s="48" t="s">
        <v>10760</v>
      </c>
      <c r="M3730" s="49" t="s">
        <v>9369</v>
      </c>
      <c r="N3730" s="49"/>
      <c r="O3730" s="50" t="s">
        <v>3886</v>
      </c>
      <c r="P3730" s="51" t="s">
        <v>3312</v>
      </c>
    </row>
    <row r="3731" spans="1:16" ht="13.5" thickBot="1" x14ac:dyDescent="0.25">
      <c r="A3731" s="15" t="str">
        <f t="shared" si="348"/>
        <v>BAVM 50 </v>
      </c>
      <c r="B3731" s="21" t="str">
        <f t="shared" si="349"/>
        <v>I</v>
      </c>
      <c r="C3731" s="15">
        <f t="shared" si="350"/>
        <v>47039.449000000001</v>
      </c>
      <c r="D3731" s="19" t="str">
        <f t="shared" si="351"/>
        <v>vis</v>
      </c>
      <c r="E3731" s="47" t="e">
        <f>VLOOKUP(C3731,Active!C$21:E$693,3,FALSE)</f>
        <v>#N/A</v>
      </c>
      <c r="F3731" s="21" t="s">
        <v>9287</v>
      </c>
      <c r="G3731" s="19" t="str">
        <f t="shared" si="352"/>
        <v>47039.449</v>
      </c>
      <c r="H3731" s="15">
        <f t="shared" si="353"/>
        <v>3212</v>
      </c>
      <c r="I3731" s="48" t="s">
        <v>3884</v>
      </c>
      <c r="J3731" s="49" t="s">
        <v>3885</v>
      </c>
      <c r="K3731" s="48">
        <v>3212</v>
      </c>
      <c r="L3731" s="48" t="s">
        <v>10760</v>
      </c>
      <c r="M3731" s="49" t="s">
        <v>9369</v>
      </c>
      <c r="N3731" s="49"/>
      <c r="O3731" s="50" t="s">
        <v>3887</v>
      </c>
      <c r="P3731" s="51" t="s">
        <v>3312</v>
      </c>
    </row>
    <row r="3732" spans="1:16" ht="13.5" thickBot="1" x14ac:dyDescent="0.25">
      <c r="A3732" s="15" t="str">
        <f t="shared" si="348"/>
        <v> BRNO 30 </v>
      </c>
      <c r="B3732" s="21" t="str">
        <f t="shared" si="349"/>
        <v>I</v>
      </c>
      <c r="C3732" s="15">
        <f t="shared" si="350"/>
        <v>47039.45</v>
      </c>
      <c r="D3732" s="19" t="str">
        <f t="shared" si="351"/>
        <v>vis</v>
      </c>
      <c r="E3732" s="47" t="e">
        <f>VLOOKUP(C3732,Active!C$21:E$693,3,FALSE)</f>
        <v>#N/A</v>
      </c>
      <c r="F3732" s="21" t="s">
        <v>9287</v>
      </c>
      <c r="G3732" s="19" t="str">
        <f t="shared" si="352"/>
        <v>47039.450</v>
      </c>
      <c r="H3732" s="15">
        <f t="shared" si="353"/>
        <v>3212</v>
      </c>
      <c r="I3732" s="48" t="s">
        <v>3888</v>
      </c>
      <c r="J3732" s="49" t="s">
        <v>3889</v>
      </c>
      <c r="K3732" s="48">
        <v>3212</v>
      </c>
      <c r="L3732" s="48" t="s">
        <v>10723</v>
      </c>
      <c r="M3732" s="49" t="s">
        <v>9369</v>
      </c>
      <c r="N3732" s="49"/>
      <c r="O3732" s="50" t="s">
        <v>984</v>
      </c>
      <c r="P3732" s="50" t="s">
        <v>3160</v>
      </c>
    </row>
    <row r="3733" spans="1:16" ht="13.5" thickBot="1" x14ac:dyDescent="0.25">
      <c r="A3733" s="15" t="str">
        <f t="shared" si="348"/>
        <v> BRNO 30 </v>
      </c>
      <c r="B3733" s="21" t="str">
        <f t="shared" si="349"/>
        <v>I</v>
      </c>
      <c r="C3733" s="15">
        <f t="shared" si="350"/>
        <v>47039.451999999997</v>
      </c>
      <c r="D3733" s="19" t="str">
        <f t="shared" si="351"/>
        <v>vis</v>
      </c>
      <c r="E3733" s="47" t="e">
        <f>VLOOKUP(C3733,Active!C$21:E$693,3,FALSE)</f>
        <v>#N/A</v>
      </c>
      <c r="F3733" s="21" t="s">
        <v>9287</v>
      </c>
      <c r="G3733" s="19" t="str">
        <f t="shared" si="352"/>
        <v>47039.452</v>
      </c>
      <c r="H3733" s="15">
        <f t="shared" si="353"/>
        <v>3212</v>
      </c>
      <c r="I3733" s="48" t="s">
        <v>3890</v>
      </c>
      <c r="J3733" s="49" t="s">
        <v>3891</v>
      </c>
      <c r="K3733" s="48">
        <v>3212</v>
      </c>
      <c r="L3733" s="48" t="s">
        <v>6911</v>
      </c>
      <c r="M3733" s="49" t="s">
        <v>9369</v>
      </c>
      <c r="N3733" s="49"/>
      <c r="O3733" s="50" t="s">
        <v>3892</v>
      </c>
      <c r="P3733" s="50" t="s">
        <v>3160</v>
      </c>
    </row>
    <row r="3734" spans="1:16" ht="13.5" thickBot="1" x14ac:dyDescent="0.25">
      <c r="A3734" s="15" t="str">
        <f t="shared" si="348"/>
        <v> BRNO 30 </v>
      </c>
      <c r="B3734" s="21" t="str">
        <f t="shared" si="349"/>
        <v>I</v>
      </c>
      <c r="C3734" s="15">
        <f t="shared" si="350"/>
        <v>47039.451999999997</v>
      </c>
      <c r="D3734" s="19" t="str">
        <f t="shared" si="351"/>
        <v>vis</v>
      </c>
      <c r="E3734" s="47" t="e">
        <f>VLOOKUP(C3734,Active!C$21:E$693,3,FALSE)</f>
        <v>#N/A</v>
      </c>
      <c r="F3734" s="21" t="s">
        <v>9287</v>
      </c>
      <c r="G3734" s="19" t="str">
        <f t="shared" si="352"/>
        <v>47039.452</v>
      </c>
      <c r="H3734" s="15">
        <f t="shared" si="353"/>
        <v>3212</v>
      </c>
      <c r="I3734" s="48" t="s">
        <v>3890</v>
      </c>
      <c r="J3734" s="49" t="s">
        <v>3891</v>
      </c>
      <c r="K3734" s="48">
        <v>3212</v>
      </c>
      <c r="L3734" s="48" t="s">
        <v>6911</v>
      </c>
      <c r="M3734" s="49" t="s">
        <v>9369</v>
      </c>
      <c r="N3734" s="49"/>
      <c r="O3734" s="50" t="s">
        <v>3893</v>
      </c>
      <c r="P3734" s="50" t="s">
        <v>3160</v>
      </c>
    </row>
    <row r="3735" spans="1:16" ht="13.5" thickBot="1" x14ac:dyDescent="0.25">
      <c r="A3735" s="15" t="str">
        <f t="shared" si="348"/>
        <v> AOEB 1 </v>
      </c>
      <c r="B3735" s="21" t="str">
        <f t="shared" si="349"/>
        <v>I</v>
      </c>
      <c r="C3735" s="15">
        <f t="shared" si="350"/>
        <v>47040.644</v>
      </c>
      <c r="D3735" s="19" t="str">
        <f t="shared" si="351"/>
        <v>vis</v>
      </c>
      <c r="E3735" s="47" t="e">
        <f>VLOOKUP(C3735,Active!C$21:E$693,3,FALSE)</f>
        <v>#N/A</v>
      </c>
      <c r="F3735" s="21" t="s">
        <v>9287</v>
      </c>
      <c r="G3735" s="19" t="str">
        <f t="shared" si="352"/>
        <v>47040.644</v>
      </c>
      <c r="H3735" s="15">
        <f t="shared" si="353"/>
        <v>3213</v>
      </c>
      <c r="I3735" s="48" t="s">
        <v>3894</v>
      </c>
      <c r="J3735" s="49" t="s">
        <v>3895</v>
      </c>
      <c r="K3735" s="48">
        <v>3213</v>
      </c>
      <c r="L3735" s="48" t="s">
        <v>10760</v>
      </c>
      <c r="M3735" s="49" t="s">
        <v>9369</v>
      </c>
      <c r="N3735" s="49"/>
      <c r="O3735" s="50" t="s">
        <v>11401</v>
      </c>
      <c r="P3735" s="50" t="s">
        <v>7439</v>
      </c>
    </row>
    <row r="3736" spans="1:16" ht="13.5" thickBot="1" x14ac:dyDescent="0.25">
      <c r="A3736" s="15" t="str">
        <f t="shared" si="348"/>
        <v> ALBO 1988 3 </v>
      </c>
      <c r="B3736" s="21" t="str">
        <f t="shared" si="349"/>
        <v>I</v>
      </c>
      <c r="C3736" s="15">
        <f t="shared" si="350"/>
        <v>47051.398000000001</v>
      </c>
      <c r="D3736" s="19" t="str">
        <f t="shared" si="351"/>
        <v>vis</v>
      </c>
      <c r="E3736" s="47" t="e">
        <f>VLOOKUP(C3736,Active!C$21:E$693,3,FALSE)</f>
        <v>#N/A</v>
      </c>
      <c r="F3736" s="21" t="s">
        <v>9287</v>
      </c>
      <c r="G3736" s="19" t="str">
        <f t="shared" si="352"/>
        <v>47051.398</v>
      </c>
      <c r="H3736" s="15">
        <f t="shared" si="353"/>
        <v>3222</v>
      </c>
      <c r="I3736" s="48" t="s">
        <v>3896</v>
      </c>
      <c r="J3736" s="49" t="s">
        <v>3897</v>
      </c>
      <c r="K3736" s="48">
        <v>3222</v>
      </c>
      <c r="L3736" s="48" t="s">
        <v>10775</v>
      </c>
      <c r="M3736" s="49" t="s">
        <v>9369</v>
      </c>
      <c r="N3736" s="49"/>
      <c r="O3736" s="50" t="s">
        <v>825</v>
      </c>
      <c r="P3736" s="50" t="s">
        <v>3898</v>
      </c>
    </row>
    <row r="3737" spans="1:16" ht="13.5" thickBot="1" x14ac:dyDescent="0.25">
      <c r="A3737" s="15" t="str">
        <f t="shared" si="348"/>
        <v> BRNO 30 </v>
      </c>
      <c r="B3737" s="21" t="str">
        <f t="shared" si="349"/>
        <v>I</v>
      </c>
      <c r="C3737" s="15">
        <f t="shared" si="350"/>
        <v>47063.353999999999</v>
      </c>
      <c r="D3737" s="19" t="str">
        <f t="shared" si="351"/>
        <v>vis</v>
      </c>
      <c r="E3737" s="47" t="e">
        <f>VLOOKUP(C3737,Active!C$21:E$693,3,FALSE)</f>
        <v>#N/A</v>
      </c>
      <c r="F3737" s="21" t="s">
        <v>9287</v>
      </c>
      <c r="G3737" s="19" t="str">
        <f t="shared" si="352"/>
        <v>47063.354</v>
      </c>
      <c r="H3737" s="15">
        <f t="shared" si="353"/>
        <v>3232</v>
      </c>
      <c r="I3737" s="48" t="s">
        <v>3899</v>
      </c>
      <c r="J3737" s="49" t="s">
        <v>3900</v>
      </c>
      <c r="K3737" s="48">
        <v>3232</v>
      </c>
      <c r="L3737" s="48" t="s">
        <v>10760</v>
      </c>
      <c r="M3737" s="49" t="s">
        <v>9369</v>
      </c>
      <c r="N3737" s="49"/>
      <c r="O3737" s="50" t="s">
        <v>3856</v>
      </c>
      <c r="P3737" s="50" t="s">
        <v>3160</v>
      </c>
    </row>
    <row r="3738" spans="1:16" ht="13.5" thickBot="1" x14ac:dyDescent="0.25">
      <c r="A3738" s="15" t="str">
        <f t="shared" si="348"/>
        <v> ALBO 1988 3 </v>
      </c>
      <c r="B3738" s="21" t="str">
        <f t="shared" si="349"/>
        <v>I</v>
      </c>
      <c r="C3738" s="15">
        <f t="shared" si="350"/>
        <v>47069.326999999997</v>
      </c>
      <c r="D3738" s="19" t="str">
        <f t="shared" si="351"/>
        <v>vis</v>
      </c>
      <c r="E3738" s="47" t="e">
        <f>VLOOKUP(C3738,Active!C$21:E$693,3,FALSE)</f>
        <v>#N/A</v>
      </c>
      <c r="F3738" s="21" t="s">
        <v>9287</v>
      </c>
      <c r="G3738" s="19" t="str">
        <f t="shared" si="352"/>
        <v>47069.327</v>
      </c>
      <c r="H3738" s="15">
        <f t="shared" si="353"/>
        <v>3237</v>
      </c>
      <c r="I3738" s="48" t="s">
        <v>3901</v>
      </c>
      <c r="J3738" s="49" t="s">
        <v>3902</v>
      </c>
      <c r="K3738" s="48">
        <v>3237</v>
      </c>
      <c r="L3738" s="48" t="s">
        <v>10775</v>
      </c>
      <c r="M3738" s="49" t="s">
        <v>9369</v>
      </c>
      <c r="N3738" s="49"/>
      <c r="O3738" s="50" t="s">
        <v>825</v>
      </c>
      <c r="P3738" s="50" t="s">
        <v>3898</v>
      </c>
    </row>
    <row r="3739" spans="1:16" ht="13.5" thickBot="1" x14ac:dyDescent="0.25">
      <c r="A3739" s="15" t="str">
        <f t="shared" si="348"/>
        <v>BAVM 50 </v>
      </c>
      <c r="B3739" s="21" t="str">
        <f t="shared" si="349"/>
        <v>I</v>
      </c>
      <c r="C3739" s="15">
        <f t="shared" si="350"/>
        <v>47069.338000000003</v>
      </c>
      <c r="D3739" s="19" t="str">
        <f t="shared" si="351"/>
        <v>vis</v>
      </c>
      <c r="E3739" s="47" t="e">
        <f>VLOOKUP(C3739,Active!C$21:E$693,3,FALSE)</f>
        <v>#N/A</v>
      </c>
      <c r="F3739" s="21" t="s">
        <v>9287</v>
      </c>
      <c r="G3739" s="19" t="str">
        <f t="shared" si="352"/>
        <v>47069.338</v>
      </c>
      <c r="H3739" s="15">
        <f t="shared" si="353"/>
        <v>3237</v>
      </c>
      <c r="I3739" s="48" t="s">
        <v>3903</v>
      </c>
      <c r="J3739" s="49" t="s">
        <v>3904</v>
      </c>
      <c r="K3739" s="48">
        <v>3237</v>
      </c>
      <c r="L3739" s="48" t="s">
        <v>10948</v>
      </c>
      <c r="M3739" s="49" t="s">
        <v>9369</v>
      </c>
      <c r="N3739" s="49"/>
      <c r="O3739" s="50" t="s">
        <v>6192</v>
      </c>
      <c r="P3739" s="51" t="s">
        <v>3312</v>
      </c>
    </row>
    <row r="3740" spans="1:16" ht="13.5" thickBot="1" x14ac:dyDescent="0.25">
      <c r="A3740" s="15" t="str">
        <f t="shared" si="348"/>
        <v> BRNO 30 </v>
      </c>
      <c r="B3740" s="21" t="str">
        <f t="shared" si="349"/>
        <v>I</v>
      </c>
      <c r="C3740" s="15">
        <f t="shared" si="350"/>
        <v>47070.53</v>
      </c>
      <c r="D3740" s="19" t="str">
        <f t="shared" si="351"/>
        <v>vis</v>
      </c>
      <c r="E3740" s="47" t="e">
        <f>VLOOKUP(C3740,Active!C$21:E$693,3,FALSE)</f>
        <v>#N/A</v>
      </c>
      <c r="F3740" s="21" t="s">
        <v>9287</v>
      </c>
      <c r="G3740" s="19" t="str">
        <f t="shared" si="352"/>
        <v>47070.530</v>
      </c>
      <c r="H3740" s="15">
        <f t="shared" si="353"/>
        <v>3238</v>
      </c>
      <c r="I3740" s="48" t="s">
        <v>3905</v>
      </c>
      <c r="J3740" s="49" t="s">
        <v>3906</v>
      </c>
      <c r="K3740" s="48">
        <v>3238</v>
      </c>
      <c r="L3740" s="48" t="s">
        <v>10910</v>
      </c>
      <c r="M3740" s="49" t="s">
        <v>9369</v>
      </c>
      <c r="N3740" s="49"/>
      <c r="O3740" s="50" t="s">
        <v>3907</v>
      </c>
      <c r="P3740" s="50" t="s">
        <v>3160</v>
      </c>
    </row>
    <row r="3741" spans="1:16" ht="13.5" thickBot="1" x14ac:dyDescent="0.25">
      <c r="A3741" s="15" t="str">
        <f t="shared" si="348"/>
        <v> AOEB 1 </v>
      </c>
      <c r="B3741" s="21" t="str">
        <f t="shared" si="349"/>
        <v>I</v>
      </c>
      <c r="C3741" s="15">
        <f t="shared" si="350"/>
        <v>47083.673999999999</v>
      </c>
      <c r="D3741" s="19" t="str">
        <f t="shared" si="351"/>
        <v>vis</v>
      </c>
      <c r="E3741" s="47" t="e">
        <f>VLOOKUP(C3741,Active!C$21:E$693,3,FALSE)</f>
        <v>#N/A</v>
      </c>
      <c r="F3741" s="21" t="s">
        <v>9287</v>
      </c>
      <c r="G3741" s="19" t="str">
        <f t="shared" si="352"/>
        <v>47083.674</v>
      </c>
      <c r="H3741" s="15">
        <f t="shared" si="353"/>
        <v>3249</v>
      </c>
      <c r="I3741" s="48" t="s">
        <v>3908</v>
      </c>
      <c r="J3741" s="49" t="s">
        <v>3909</v>
      </c>
      <c r="K3741" s="48">
        <v>3249</v>
      </c>
      <c r="L3741" s="48" t="s">
        <v>10723</v>
      </c>
      <c r="M3741" s="49" t="s">
        <v>9369</v>
      </c>
      <c r="N3741" s="49"/>
      <c r="O3741" s="50" t="s">
        <v>11401</v>
      </c>
      <c r="P3741" s="50" t="s">
        <v>7439</v>
      </c>
    </row>
    <row r="3742" spans="1:16" ht="13.5" thickBot="1" x14ac:dyDescent="0.25">
      <c r="A3742" s="15" t="str">
        <f t="shared" si="348"/>
        <v> BRNO 30 </v>
      </c>
      <c r="B3742" s="21" t="str">
        <f t="shared" si="349"/>
        <v>I</v>
      </c>
      <c r="C3742" s="15">
        <f t="shared" si="350"/>
        <v>47100.411</v>
      </c>
      <c r="D3742" s="19" t="str">
        <f t="shared" si="351"/>
        <v>vis</v>
      </c>
      <c r="E3742" s="47" t="e">
        <f>VLOOKUP(C3742,Active!C$21:E$693,3,FALSE)</f>
        <v>#N/A</v>
      </c>
      <c r="F3742" s="21" t="s">
        <v>9287</v>
      </c>
      <c r="G3742" s="19" t="str">
        <f t="shared" si="352"/>
        <v>47100.411</v>
      </c>
      <c r="H3742" s="15">
        <f t="shared" si="353"/>
        <v>3263</v>
      </c>
      <c r="I3742" s="48" t="s">
        <v>3910</v>
      </c>
      <c r="J3742" s="49" t="s">
        <v>3911</v>
      </c>
      <c r="K3742" s="48">
        <v>3263</v>
      </c>
      <c r="L3742" s="48" t="s">
        <v>10910</v>
      </c>
      <c r="M3742" s="49" t="s">
        <v>9369</v>
      </c>
      <c r="N3742" s="49"/>
      <c r="O3742" s="50" t="s">
        <v>3912</v>
      </c>
      <c r="P3742" s="50" t="s">
        <v>3160</v>
      </c>
    </row>
    <row r="3743" spans="1:16" ht="13.5" thickBot="1" x14ac:dyDescent="0.25">
      <c r="A3743" s="15" t="str">
        <f t="shared" si="348"/>
        <v> BRNO 30 </v>
      </c>
      <c r="B3743" s="21" t="str">
        <f t="shared" si="349"/>
        <v>I</v>
      </c>
      <c r="C3743" s="15">
        <f t="shared" si="350"/>
        <v>47100.411999999997</v>
      </c>
      <c r="D3743" s="19" t="str">
        <f t="shared" si="351"/>
        <v>vis</v>
      </c>
      <c r="E3743" s="47" t="e">
        <f>VLOOKUP(C3743,Active!C$21:E$693,3,FALSE)</f>
        <v>#N/A</v>
      </c>
      <c r="F3743" s="21" t="s">
        <v>9287</v>
      </c>
      <c r="G3743" s="19" t="str">
        <f t="shared" si="352"/>
        <v>47100.412</v>
      </c>
      <c r="H3743" s="15">
        <f t="shared" si="353"/>
        <v>3263</v>
      </c>
      <c r="I3743" s="48" t="s">
        <v>3913</v>
      </c>
      <c r="J3743" s="49" t="s">
        <v>3914</v>
      </c>
      <c r="K3743" s="48">
        <v>3263</v>
      </c>
      <c r="L3743" s="48" t="s">
        <v>10707</v>
      </c>
      <c r="M3743" s="49" t="s">
        <v>9369</v>
      </c>
      <c r="N3743" s="49"/>
      <c r="O3743" s="50" t="s">
        <v>3915</v>
      </c>
      <c r="P3743" s="50" t="s">
        <v>3160</v>
      </c>
    </row>
    <row r="3744" spans="1:16" ht="13.5" thickBot="1" x14ac:dyDescent="0.25">
      <c r="A3744" s="15" t="str">
        <f t="shared" si="348"/>
        <v> VSSC 70.19 </v>
      </c>
      <c r="B3744" s="21" t="str">
        <f t="shared" si="349"/>
        <v>I</v>
      </c>
      <c r="C3744" s="15">
        <f t="shared" si="350"/>
        <v>47112.368000000002</v>
      </c>
      <c r="D3744" s="19" t="str">
        <f t="shared" si="351"/>
        <v>vis</v>
      </c>
      <c r="E3744" s="47" t="e">
        <f>VLOOKUP(C3744,Active!C$21:E$693,3,FALSE)</f>
        <v>#N/A</v>
      </c>
      <c r="F3744" s="21" t="s">
        <v>9287</v>
      </c>
      <c r="G3744" s="19" t="str">
        <f t="shared" si="352"/>
        <v>47112.368</v>
      </c>
      <c r="H3744" s="15">
        <f t="shared" si="353"/>
        <v>3273</v>
      </c>
      <c r="I3744" s="48" t="s">
        <v>3916</v>
      </c>
      <c r="J3744" s="49" t="s">
        <v>3917</v>
      </c>
      <c r="K3744" s="48">
        <v>3273</v>
      </c>
      <c r="L3744" s="48" t="s">
        <v>11020</v>
      </c>
      <c r="M3744" s="49" t="s">
        <v>9369</v>
      </c>
      <c r="N3744" s="49"/>
      <c r="O3744" s="50" t="s">
        <v>3918</v>
      </c>
      <c r="P3744" s="50" t="s">
        <v>3853</v>
      </c>
    </row>
    <row r="3745" spans="1:16" ht="13.5" thickBot="1" x14ac:dyDescent="0.25">
      <c r="A3745" s="15" t="str">
        <f t="shared" si="348"/>
        <v>VSB 47 </v>
      </c>
      <c r="B3745" s="21" t="str">
        <f t="shared" si="349"/>
        <v>I</v>
      </c>
      <c r="C3745" s="15">
        <f t="shared" si="350"/>
        <v>47117.146999999997</v>
      </c>
      <c r="D3745" s="19" t="str">
        <f t="shared" si="351"/>
        <v>vis</v>
      </c>
      <c r="E3745" s="47" t="e">
        <f>VLOOKUP(C3745,Active!C$21:E$693,3,FALSE)</f>
        <v>#N/A</v>
      </c>
      <c r="F3745" s="21" t="s">
        <v>9287</v>
      </c>
      <c r="G3745" s="19" t="str">
        <f t="shared" si="352"/>
        <v>47117.147</v>
      </c>
      <c r="H3745" s="15">
        <f t="shared" si="353"/>
        <v>3277</v>
      </c>
      <c r="I3745" s="48" t="s">
        <v>3919</v>
      </c>
      <c r="J3745" s="49" t="s">
        <v>3920</v>
      </c>
      <c r="K3745" s="48">
        <v>3277</v>
      </c>
      <c r="L3745" s="48" t="s">
        <v>7613</v>
      </c>
      <c r="M3745" s="49" t="s">
        <v>9369</v>
      </c>
      <c r="N3745" s="49"/>
      <c r="O3745" s="50" t="s">
        <v>965</v>
      </c>
      <c r="P3745" s="51" t="s">
        <v>10893</v>
      </c>
    </row>
    <row r="3746" spans="1:16" ht="13.5" thickBot="1" x14ac:dyDescent="0.25">
      <c r="A3746" s="15" t="str">
        <f t="shared" si="348"/>
        <v>IBVS 3125 </v>
      </c>
      <c r="B3746" s="21" t="str">
        <f t="shared" si="349"/>
        <v>I</v>
      </c>
      <c r="C3746" s="15">
        <f t="shared" si="350"/>
        <v>47118.3364</v>
      </c>
      <c r="D3746" s="19" t="str">
        <f t="shared" si="351"/>
        <v>vis</v>
      </c>
      <c r="E3746" s="47" t="e">
        <f>VLOOKUP(C3746,Active!C$21:E$693,3,FALSE)</f>
        <v>#N/A</v>
      </c>
      <c r="F3746" s="21" t="s">
        <v>9287</v>
      </c>
      <c r="G3746" s="19" t="str">
        <f t="shared" si="352"/>
        <v>47118.3364</v>
      </c>
      <c r="H3746" s="15">
        <f t="shared" si="353"/>
        <v>3278</v>
      </c>
      <c r="I3746" s="48" t="s">
        <v>3921</v>
      </c>
      <c r="J3746" s="49" t="s">
        <v>3922</v>
      </c>
      <c r="K3746" s="48">
        <v>3278</v>
      </c>
      <c r="L3746" s="48" t="s">
        <v>3923</v>
      </c>
      <c r="M3746" s="49" t="s">
        <v>10601</v>
      </c>
      <c r="N3746" s="49" t="s">
        <v>10602</v>
      </c>
      <c r="O3746" s="50" t="s">
        <v>3924</v>
      </c>
      <c r="P3746" s="51" t="s">
        <v>3925</v>
      </c>
    </row>
    <row r="3747" spans="1:16" ht="13.5" thickBot="1" x14ac:dyDescent="0.25">
      <c r="A3747" s="15" t="str">
        <f t="shared" si="348"/>
        <v> VSSC 70.19 </v>
      </c>
      <c r="B3747" s="21" t="str">
        <f t="shared" si="349"/>
        <v>I</v>
      </c>
      <c r="C3747" s="15">
        <f t="shared" si="350"/>
        <v>47137.417999999998</v>
      </c>
      <c r="D3747" s="19" t="str">
        <f t="shared" si="351"/>
        <v>vis</v>
      </c>
      <c r="E3747" s="47" t="e">
        <f>VLOOKUP(C3747,Active!C$21:E$693,3,FALSE)</f>
        <v>#N/A</v>
      </c>
      <c r="F3747" s="21" t="s">
        <v>9287</v>
      </c>
      <c r="G3747" s="19" t="str">
        <f t="shared" si="352"/>
        <v>47137.418</v>
      </c>
      <c r="H3747" s="15">
        <f t="shared" si="353"/>
        <v>3294</v>
      </c>
      <c r="I3747" s="48" t="s">
        <v>3926</v>
      </c>
      <c r="J3747" s="49" t="s">
        <v>3927</v>
      </c>
      <c r="K3747" s="48">
        <v>3294</v>
      </c>
      <c r="L3747" s="48" t="s">
        <v>3928</v>
      </c>
      <c r="M3747" s="49" t="s">
        <v>9369</v>
      </c>
      <c r="N3747" s="49"/>
      <c r="O3747" s="50" t="s">
        <v>3918</v>
      </c>
      <c r="P3747" s="50" t="s">
        <v>3853</v>
      </c>
    </row>
    <row r="3748" spans="1:16" ht="13.5" thickBot="1" x14ac:dyDescent="0.25">
      <c r="A3748" s="15" t="str">
        <f t="shared" si="348"/>
        <v> ALBO 1988 3 </v>
      </c>
      <c r="B3748" s="21" t="str">
        <f t="shared" si="349"/>
        <v>I</v>
      </c>
      <c r="C3748" s="15">
        <f t="shared" si="350"/>
        <v>47142.231</v>
      </c>
      <c r="D3748" s="19" t="str">
        <f t="shared" si="351"/>
        <v>vis</v>
      </c>
      <c r="E3748" s="47" t="e">
        <f>VLOOKUP(C3748,Active!C$21:E$693,3,FALSE)</f>
        <v>#N/A</v>
      </c>
      <c r="F3748" s="21" t="s">
        <v>9287</v>
      </c>
      <c r="G3748" s="19" t="str">
        <f t="shared" si="352"/>
        <v>47142.231</v>
      </c>
      <c r="H3748" s="15">
        <f t="shared" si="353"/>
        <v>3298</v>
      </c>
      <c r="I3748" s="48" t="s">
        <v>3929</v>
      </c>
      <c r="J3748" s="49" t="s">
        <v>3930</v>
      </c>
      <c r="K3748" s="48">
        <v>3298</v>
      </c>
      <c r="L3748" s="48" t="s">
        <v>10817</v>
      </c>
      <c r="M3748" s="49" t="s">
        <v>9369</v>
      </c>
      <c r="N3748" s="49"/>
      <c r="O3748" s="50" t="s">
        <v>3931</v>
      </c>
      <c r="P3748" s="50" t="s">
        <v>3898</v>
      </c>
    </row>
    <row r="3749" spans="1:16" ht="13.5" thickBot="1" x14ac:dyDescent="0.25">
      <c r="A3749" s="15" t="str">
        <f t="shared" si="348"/>
        <v>IBVS 3125 </v>
      </c>
      <c r="B3749" s="21" t="str">
        <f t="shared" si="349"/>
        <v>I</v>
      </c>
      <c r="C3749" s="15">
        <f t="shared" si="350"/>
        <v>47142.241800000003</v>
      </c>
      <c r="D3749" s="19" t="str">
        <f t="shared" si="351"/>
        <v>vis</v>
      </c>
      <c r="E3749" s="47" t="e">
        <f>VLOOKUP(C3749,Active!C$21:E$693,3,FALSE)</f>
        <v>#N/A</v>
      </c>
      <c r="F3749" s="21" t="s">
        <v>9287</v>
      </c>
      <c r="G3749" s="19" t="str">
        <f t="shared" si="352"/>
        <v>47142.2418</v>
      </c>
      <c r="H3749" s="15">
        <f t="shared" si="353"/>
        <v>3298</v>
      </c>
      <c r="I3749" s="48" t="s">
        <v>3932</v>
      </c>
      <c r="J3749" s="49" t="s">
        <v>3933</v>
      </c>
      <c r="K3749" s="48">
        <v>3298</v>
      </c>
      <c r="L3749" s="48" t="s">
        <v>3934</v>
      </c>
      <c r="M3749" s="49" t="s">
        <v>10601</v>
      </c>
      <c r="N3749" s="49" t="s">
        <v>10602</v>
      </c>
      <c r="O3749" s="50" t="s">
        <v>3924</v>
      </c>
      <c r="P3749" s="51" t="s">
        <v>3925</v>
      </c>
    </row>
    <row r="3750" spans="1:16" ht="13.5" thickBot="1" x14ac:dyDescent="0.25">
      <c r="A3750" s="15" t="str">
        <f t="shared" si="348"/>
        <v> ALBO 1988 3 </v>
      </c>
      <c r="B3750" s="21" t="str">
        <f t="shared" si="349"/>
        <v>I</v>
      </c>
      <c r="C3750" s="15">
        <f t="shared" si="350"/>
        <v>47142.277999999998</v>
      </c>
      <c r="D3750" s="19" t="str">
        <f t="shared" si="351"/>
        <v>vis</v>
      </c>
      <c r="E3750" s="47" t="e">
        <f>VLOOKUP(C3750,Active!C$21:E$693,3,FALSE)</f>
        <v>#N/A</v>
      </c>
      <c r="F3750" s="21" t="s">
        <v>9287</v>
      </c>
      <c r="G3750" s="19" t="str">
        <f t="shared" si="352"/>
        <v>47142.278</v>
      </c>
      <c r="H3750" s="15">
        <f t="shared" si="353"/>
        <v>3298</v>
      </c>
      <c r="I3750" s="48" t="s">
        <v>3935</v>
      </c>
      <c r="J3750" s="49" t="s">
        <v>3936</v>
      </c>
      <c r="K3750" s="48">
        <v>3298</v>
      </c>
      <c r="L3750" s="48" t="s">
        <v>3851</v>
      </c>
      <c r="M3750" s="49" t="s">
        <v>9369</v>
      </c>
      <c r="N3750" s="49"/>
      <c r="O3750" s="50" t="s">
        <v>3937</v>
      </c>
      <c r="P3750" s="50" t="s">
        <v>3898</v>
      </c>
    </row>
    <row r="3751" spans="1:16" ht="13.5" thickBot="1" x14ac:dyDescent="0.25">
      <c r="A3751" s="15" t="str">
        <f t="shared" si="348"/>
        <v> BBS 87 </v>
      </c>
      <c r="B3751" s="21" t="str">
        <f t="shared" si="349"/>
        <v>I</v>
      </c>
      <c r="C3751" s="15">
        <f t="shared" si="350"/>
        <v>47149.411999999997</v>
      </c>
      <c r="D3751" s="19" t="str">
        <f t="shared" si="351"/>
        <v>vis</v>
      </c>
      <c r="E3751" s="47" t="e">
        <f>VLOOKUP(C3751,Active!C$21:E$693,3,FALSE)</f>
        <v>#N/A</v>
      </c>
      <c r="F3751" s="21" t="s">
        <v>9287</v>
      </c>
      <c r="G3751" s="19" t="str">
        <f t="shared" si="352"/>
        <v>47149.412</v>
      </c>
      <c r="H3751" s="15">
        <f t="shared" si="353"/>
        <v>3304</v>
      </c>
      <c r="I3751" s="48" t="s">
        <v>3938</v>
      </c>
      <c r="J3751" s="49" t="s">
        <v>3939</v>
      </c>
      <c r="K3751" s="48">
        <v>3304</v>
      </c>
      <c r="L3751" s="48" t="s">
        <v>10723</v>
      </c>
      <c r="M3751" s="49" t="s">
        <v>9369</v>
      </c>
      <c r="N3751" s="49"/>
      <c r="O3751" s="50" t="s">
        <v>3940</v>
      </c>
      <c r="P3751" s="50" t="s">
        <v>3941</v>
      </c>
    </row>
    <row r="3752" spans="1:16" ht="13.5" thickBot="1" x14ac:dyDescent="0.25">
      <c r="A3752" s="15" t="str">
        <f t="shared" si="348"/>
        <v> BBS 87 </v>
      </c>
      <c r="B3752" s="21" t="str">
        <f t="shared" si="349"/>
        <v>I</v>
      </c>
      <c r="C3752" s="15">
        <f t="shared" si="350"/>
        <v>47149.421000000002</v>
      </c>
      <c r="D3752" s="19" t="str">
        <f t="shared" si="351"/>
        <v>vis</v>
      </c>
      <c r="E3752" s="47" t="e">
        <f>VLOOKUP(C3752,Active!C$21:E$693,3,FALSE)</f>
        <v>#N/A</v>
      </c>
      <c r="F3752" s="21" t="s">
        <v>9287</v>
      </c>
      <c r="G3752" s="19" t="str">
        <f t="shared" si="352"/>
        <v>47149.421</v>
      </c>
      <c r="H3752" s="15">
        <f t="shared" si="353"/>
        <v>3304</v>
      </c>
      <c r="I3752" s="48" t="s">
        <v>3942</v>
      </c>
      <c r="J3752" s="49" t="s">
        <v>3943</v>
      </c>
      <c r="K3752" s="48">
        <v>3304</v>
      </c>
      <c r="L3752" s="48" t="s">
        <v>11257</v>
      </c>
      <c r="M3752" s="49" t="s">
        <v>9369</v>
      </c>
      <c r="N3752" s="49"/>
      <c r="O3752" s="50" t="s">
        <v>3944</v>
      </c>
      <c r="P3752" s="50" t="s">
        <v>3941</v>
      </c>
    </row>
    <row r="3753" spans="1:16" ht="13.5" thickBot="1" x14ac:dyDescent="0.25">
      <c r="A3753" s="15" t="str">
        <f t="shared" si="348"/>
        <v> MVS 11.164 </v>
      </c>
      <c r="B3753" s="21" t="str">
        <f t="shared" si="349"/>
        <v>I</v>
      </c>
      <c r="C3753" s="15">
        <f t="shared" si="350"/>
        <v>47179.294999999998</v>
      </c>
      <c r="D3753" s="19" t="str">
        <f t="shared" si="351"/>
        <v>vis</v>
      </c>
      <c r="E3753" s="47" t="e">
        <f>VLOOKUP(C3753,Active!C$21:E$693,3,FALSE)</f>
        <v>#N/A</v>
      </c>
      <c r="F3753" s="21" t="s">
        <v>9287</v>
      </c>
      <c r="G3753" s="19" t="str">
        <f t="shared" si="352"/>
        <v>47179.295</v>
      </c>
      <c r="H3753" s="15">
        <f t="shared" si="353"/>
        <v>3329</v>
      </c>
      <c r="I3753" s="48" t="s">
        <v>3945</v>
      </c>
      <c r="J3753" s="49" t="s">
        <v>3946</v>
      </c>
      <c r="K3753" s="48">
        <v>3329</v>
      </c>
      <c r="L3753" s="48" t="s">
        <v>10843</v>
      </c>
      <c r="M3753" s="49" t="s">
        <v>9369</v>
      </c>
      <c r="N3753" s="49"/>
      <c r="O3753" s="50" t="s">
        <v>3799</v>
      </c>
      <c r="P3753" s="50" t="s">
        <v>3823</v>
      </c>
    </row>
    <row r="3754" spans="1:16" ht="13.5" thickBot="1" x14ac:dyDescent="0.25">
      <c r="A3754" s="15" t="str">
        <f t="shared" si="348"/>
        <v> VSSC 72.24 </v>
      </c>
      <c r="B3754" s="21" t="str">
        <f t="shared" si="349"/>
        <v>I</v>
      </c>
      <c r="C3754" s="15">
        <f t="shared" si="350"/>
        <v>47204.379000000001</v>
      </c>
      <c r="D3754" s="19" t="str">
        <f t="shared" si="351"/>
        <v>vis</v>
      </c>
      <c r="E3754" s="47" t="e">
        <f>VLOOKUP(C3754,Active!C$21:E$693,3,FALSE)</f>
        <v>#N/A</v>
      </c>
      <c r="F3754" s="21" t="s">
        <v>9287</v>
      </c>
      <c r="G3754" s="19" t="str">
        <f t="shared" si="352"/>
        <v>47204.379</v>
      </c>
      <c r="H3754" s="15">
        <f t="shared" si="353"/>
        <v>3350</v>
      </c>
      <c r="I3754" s="48" t="s">
        <v>3947</v>
      </c>
      <c r="J3754" s="49" t="s">
        <v>3948</v>
      </c>
      <c r="K3754" s="48">
        <v>3350</v>
      </c>
      <c r="L3754" s="48" t="s">
        <v>10631</v>
      </c>
      <c r="M3754" s="49" t="s">
        <v>9369</v>
      </c>
      <c r="N3754" s="49"/>
      <c r="O3754" s="50" t="s">
        <v>3949</v>
      </c>
      <c r="P3754" s="50" t="s">
        <v>3950</v>
      </c>
    </row>
    <row r="3755" spans="1:16" ht="13.5" thickBot="1" x14ac:dyDescent="0.25">
      <c r="A3755" s="15" t="str">
        <f t="shared" si="348"/>
        <v> VSSC 72.24 </v>
      </c>
      <c r="B3755" s="21" t="str">
        <f t="shared" si="349"/>
        <v>I</v>
      </c>
      <c r="C3755" s="15">
        <f t="shared" si="350"/>
        <v>47204.425999999999</v>
      </c>
      <c r="D3755" s="19" t="str">
        <f t="shared" si="351"/>
        <v>vis</v>
      </c>
      <c r="E3755" s="47" t="e">
        <f>VLOOKUP(C3755,Active!C$21:E$693,3,FALSE)</f>
        <v>#N/A</v>
      </c>
      <c r="F3755" s="21" t="s">
        <v>9287</v>
      </c>
      <c r="G3755" s="19" t="str">
        <f t="shared" si="352"/>
        <v>47204.426</v>
      </c>
      <c r="H3755" s="15">
        <f t="shared" si="353"/>
        <v>3350</v>
      </c>
      <c r="I3755" s="48" t="s">
        <v>3951</v>
      </c>
      <c r="J3755" s="49" t="s">
        <v>3952</v>
      </c>
      <c r="K3755" s="48">
        <v>3350</v>
      </c>
      <c r="L3755" s="48" t="s">
        <v>5177</v>
      </c>
      <c r="M3755" s="49" t="s">
        <v>9369</v>
      </c>
      <c r="N3755" s="49"/>
      <c r="O3755" s="50" t="s">
        <v>3417</v>
      </c>
      <c r="P3755" s="50" t="s">
        <v>3950</v>
      </c>
    </row>
    <row r="3756" spans="1:16" ht="13.5" thickBot="1" x14ac:dyDescent="0.25">
      <c r="A3756" s="15" t="str">
        <f t="shared" si="348"/>
        <v> AOEB 1 </v>
      </c>
      <c r="B3756" s="21" t="str">
        <f t="shared" si="349"/>
        <v>I</v>
      </c>
      <c r="C3756" s="15">
        <f t="shared" si="350"/>
        <v>47205.595999999998</v>
      </c>
      <c r="D3756" s="19" t="str">
        <f t="shared" si="351"/>
        <v>vis</v>
      </c>
      <c r="E3756" s="47" t="e">
        <f>VLOOKUP(C3756,Active!C$21:E$693,3,FALSE)</f>
        <v>#N/A</v>
      </c>
      <c r="F3756" s="21" t="s">
        <v>9287</v>
      </c>
      <c r="G3756" s="19" t="str">
        <f t="shared" si="352"/>
        <v>47205.596</v>
      </c>
      <c r="H3756" s="15">
        <f t="shared" si="353"/>
        <v>3351</v>
      </c>
      <c r="I3756" s="48" t="s">
        <v>3953</v>
      </c>
      <c r="J3756" s="49" t="s">
        <v>3954</v>
      </c>
      <c r="K3756" s="48">
        <v>3351</v>
      </c>
      <c r="L3756" s="48" t="s">
        <v>10948</v>
      </c>
      <c r="M3756" s="49" t="s">
        <v>9369</v>
      </c>
      <c r="N3756" s="49"/>
      <c r="O3756" s="50" t="s">
        <v>7438</v>
      </c>
      <c r="P3756" s="50" t="s">
        <v>7439</v>
      </c>
    </row>
    <row r="3757" spans="1:16" ht="13.5" thickBot="1" x14ac:dyDescent="0.25">
      <c r="A3757" s="15" t="str">
        <f t="shared" si="348"/>
        <v> AOEB 1 </v>
      </c>
      <c r="B3757" s="21" t="str">
        <f t="shared" si="349"/>
        <v>I</v>
      </c>
      <c r="C3757" s="15">
        <f t="shared" si="350"/>
        <v>47212.756000000001</v>
      </c>
      <c r="D3757" s="19" t="str">
        <f t="shared" si="351"/>
        <v>vis</v>
      </c>
      <c r="E3757" s="47" t="e">
        <f>VLOOKUP(C3757,Active!C$21:E$693,3,FALSE)</f>
        <v>#N/A</v>
      </c>
      <c r="F3757" s="21" t="s">
        <v>9287</v>
      </c>
      <c r="G3757" s="19" t="str">
        <f t="shared" si="352"/>
        <v>47212.756</v>
      </c>
      <c r="H3757" s="15">
        <f t="shared" si="353"/>
        <v>3357</v>
      </c>
      <c r="I3757" s="48" t="s">
        <v>3955</v>
      </c>
      <c r="J3757" s="49" t="s">
        <v>3956</v>
      </c>
      <c r="K3757" s="48">
        <v>3357</v>
      </c>
      <c r="L3757" s="48" t="s">
        <v>10775</v>
      </c>
      <c r="M3757" s="49" t="s">
        <v>9369</v>
      </c>
      <c r="N3757" s="49"/>
      <c r="O3757" s="50" t="s">
        <v>7381</v>
      </c>
      <c r="P3757" s="50" t="s">
        <v>7439</v>
      </c>
    </row>
    <row r="3758" spans="1:16" ht="13.5" thickBot="1" x14ac:dyDescent="0.25">
      <c r="A3758" s="15" t="str">
        <f t="shared" si="348"/>
        <v> AOEB 1 </v>
      </c>
      <c r="B3758" s="21" t="str">
        <f t="shared" si="349"/>
        <v>I</v>
      </c>
      <c r="C3758" s="15">
        <f t="shared" si="350"/>
        <v>47253.387999999999</v>
      </c>
      <c r="D3758" s="19" t="str">
        <f t="shared" si="351"/>
        <v>vis</v>
      </c>
      <c r="E3758" s="47" t="e">
        <f>VLOOKUP(C3758,Active!C$21:E$693,3,FALSE)</f>
        <v>#N/A</v>
      </c>
      <c r="F3758" s="21" t="s">
        <v>9287</v>
      </c>
      <c r="G3758" s="19" t="str">
        <f t="shared" si="352"/>
        <v>47253.388</v>
      </c>
      <c r="H3758" s="15">
        <f t="shared" si="353"/>
        <v>3391</v>
      </c>
      <c r="I3758" s="48" t="s">
        <v>3957</v>
      </c>
      <c r="J3758" s="49" t="s">
        <v>3958</v>
      </c>
      <c r="K3758" s="48">
        <v>3391</v>
      </c>
      <c r="L3758" s="48" t="s">
        <v>10639</v>
      </c>
      <c r="M3758" s="49" t="s">
        <v>9369</v>
      </c>
      <c r="N3758" s="49"/>
      <c r="O3758" s="50" t="s">
        <v>7381</v>
      </c>
      <c r="P3758" s="50" t="s">
        <v>7439</v>
      </c>
    </row>
    <row r="3759" spans="1:16" ht="13.5" thickBot="1" x14ac:dyDescent="0.25">
      <c r="A3759" s="15" t="str">
        <f t="shared" si="348"/>
        <v> VSOL 1995.5 </v>
      </c>
      <c r="B3759" s="21" t="str">
        <f t="shared" si="349"/>
        <v>I</v>
      </c>
      <c r="C3759" s="15">
        <f t="shared" si="350"/>
        <v>47296.078000000001</v>
      </c>
      <c r="D3759" s="19" t="str">
        <f t="shared" si="351"/>
        <v>vis</v>
      </c>
      <c r="E3759" s="47" t="e">
        <f>VLOOKUP(C3759,Active!C$21:E$693,3,FALSE)</f>
        <v>#N/A</v>
      </c>
      <c r="F3759" s="21" t="s">
        <v>9287</v>
      </c>
      <c r="G3759" s="19" t="str">
        <f t="shared" si="352"/>
        <v>47296.078</v>
      </c>
      <c r="H3759" s="15">
        <f t="shared" si="353"/>
        <v>3427</v>
      </c>
      <c r="I3759" s="48" t="s">
        <v>3959</v>
      </c>
      <c r="J3759" s="49" t="s">
        <v>3960</v>
      </c>
      <c r="K3759" s="48">
        <v>3427</v>
      </c>
      <c r="L3759" s="48" t="s">
        <v>3961</v>
      </c>
      <c r="M3759" s="49" t="s">
        <v>9369</v>
      </c>
      <c r="N3759" s="49"/>
      <c r="O3759" s="50" t="s">
        <v>3962</v>
      </c>
      <c r="P3759" s="50" t="s">
        <v>3963</v>
      </c>
    </row>
    <row r="3760" spans="1:16" ht="13.5" thickBot="1" x14ac:dyDescent="0.25">
      <c r="A3760" s="15" t="str">
        <f t="shared" si="348"/>
        <v> AOEB 1 </v>
      </c>
      <c r="B3760" s="21" t="str">
        <f t="shared" si="349"/>
        <v>I</v>
      </c>
      <c r="C3760" s="15">
        <f t="shared" si="350"/>
        <v>47316.745000000003</v>
      </c>
      <c r="D3760" s="19" t="str">
        <f t="shared" si="351"/>
        <v>vis</v>
      </c>
      <c r="E3760" s="47" t="e">
        <f>VLOOKUP(C3760,Active!C$21:E$693,3,FALSE)</f>
        <v>#N/A</v>
      </c>
      <c r="F3760" s="21" t="s">
        <v>9287</v>
      </c>
      <c r="G3760" s="19" t="str">
        <f t="shared" si="352"/>
        <v>47316.745</v>
      </c>
      <c r="H3760" s="15">
        <f t="shared" si="353"/>
        <v>3444</v>
      </c>
      <c r="I3760" s="48" t="s">
        <v>3964</v>
      </c>
      <c r="J3760" s="49" t="s">
        <v>3965</v>
      </c>
      <c r="K3760" s="48">
        <v>3444</v>
      </c>
      <c r="L3760" s="48" t="s">
        <v>10699</v>
      </c>
      <c r="M3760" s="49" t="s">
        <v>9369</v>
      </c>
      <c r="N3760" s="49"/>
      <c r="O3760" s="50" t="s">
        <v>7381</v>
      </c>
      <c r="P3760" s="50" t="s">
        <v>7439</v>
      </c>
    </row>
    <row r="3761" spans="1:16" ht="13.5" thickBot="1" x14ac:dyDescent="0.25">
      <c r="A3761" s="15" t="str">
        <f t="shared" si="348"/>
        <v> BRNO 30 </v>
      </c>
      <c r="B3761" s="21" t="str">
        <f t="shared" si="349"/>
        <v>I</v>
      </c>
      <c r="C3761" s="15">
        <f t="shared" si="350"/>
        <v>47327.499000000003</v>
      </c>
      <c r="D3761" s="19" t="str">
        <f t="shared" si="351"/>
        <v>vis</v>
      </c>
      <c r="E3761" s="47" t="e">
        <f>VLOOKUP(C3761,Active!C$21:E$693,3,FALSE)</f>
        <v>#N/A</v>
      </c>
      <c r="F3761" s="21" t="s">
        <v>9287</v>
      </c>
      <c r="G3761" s="19" t="str">
        <f t="shared" si="352"/>
        <v>47327.499</v>
      </c>
      <c r="H3761" s="15">
        <f t="shared" si="353"/>
        <v>3453</v>
      </c>
      <c r="I3761" s="48" t="s">
        <v>3966</v>
      </c>
      <c r="J3761" s="49" t="s">
        <v>3967</v>
      </c>
      <c r="K3761" s="48">
        <v>3453</v>
      </c>
      <c r="L3761" s="48" t="s">
        <v>10688</v>
      </c>
      <c r="M3761" s="49" t="s">
        <v>9369</v>
      </c>
      <c r="N3761" s="49"/>
      <c r="O3761" s="50" t="s">
        <v>3912</v>
      </c>
      <c r="P3761" s="50" t="s">
        <v>3160</v>
      </c>
    </row>
    <row r="3762" spans="1:16" ht="13.5" thickBot="1" x14ac:dyDescent="0.25">
      <c r="A3762" s="15" t="str">
        <f t="shared" si="348"/>
        <v> BRNO 30 </v>
      </c>
      <c r="B3762" s="21" t="str">
        <f t="shared" si="349"/>
        <v>I</v>
      </c>
      <c r="C3762" s="15">
        <f t="shared" si="350"/>
        <v>47327.506000000001</v>
      </c>
      <c r="D3762" s="19" t="str">
        <f t="shared" si="351"/>
        <v>vis</v>
      </c>
      <c r="E3762" s="47" t="e">
        <f>VLOOKUP(C3762,Active!C$21:E$693,3,FALSE)</f>
        <v>#N/A</v>
      </c>
      <c r="F3762" s="21" t="s">
        <v>9287</v>
      </c>
      <c r="G3762" s="19" t="str">
        <f t="shared" si="352"/>
        <v>47327.506</v>
      </c>
      <c r="H3762" s="15">
        <f t="shared" si="353"/>
        <v>3453</v>
      </c>
      <c r="I3762" s="48" t="s">
        <v>3968</v>
      </c>
      <c r="J3762" s="49" t="s">
        <v>3969</v>
      </c>
      <c r="K3762" s="48">
        <v>3453</v>
      </c>
      <c r="L3762" s="48" t="s">
        <v>6911</v>
      </c>
      <c r="M3762" s="49" t="s">
        <v>9369</v>
      </c>
      <c r="N3762" s="49"/>
      <c r="O3762" s="50" t="s">
        <v>3970</v>
      </c>
      <c r="P3762" s="50" t="s">
        <v>3160</v>
      </c>
    </row>
    <row r="3763" spans="1:16" ht="13.5" thickBot="1" x14ac:dyDescent="0.25">
      <c r="A3763" s="15" t="str">
        <f t="shared" si="348"/>
        <v> BRNO 30 </v>
      </c>
      <c r="B3763" s="21" t="str">
        <f t="shared" si="349"/>
        <v>I</v>
      </c>
      <c r="C3763" s="15">
        <f t="shared" si="350"/>
        <v>47345.425000000003</v>
      </c>
      <c r="D3763" s="19" t="str">
        <f t="shared" si="351"/>
        <v>vis</v>
      </c>
      <c r="E3763" s="47" t="e">
        <f>VLOOKUP(C3763,Active!C$21:E$693,3,FALSE)</f>
        <v>#N/A</v>
      </c>
      <c r="F3763" s="21" t="s">
        <v>9287</v>
      </c>
      <c r="G3763" s="19" t="str">
        <f t="shared" si="352"/>
        <v>47345.425</v>
      </c>
      <c r="H3763" s="15">
        <f t="shared" si="353"/>
        <v>3468</v>
      </c>
      <c r="I3763" s="48" t="s">
        <v>3971</v>
      </c>
      <c r="J3763" s="49" t="s">
        <v>3972</v>
      </c>
      <c r="K3763" s="48">
        <v>3468</v>
      </c>
      <c r="L3763" s="48" t="s">
        <v>10685</v>
      </c>
      <c r="M3763" s="49" t="s">
        <v>9369</v>
      </c>
      <c r="N3763" s="49"/>
      <c r="O3763" s="50" t="s">
        <v>3970</v>
      </c>
      <c r="P3763" s="50" t="s">
        <v>3160</v>
      </c>
    </row>
    <row r="3764" spans="1:16" ht="13.5" thickBot="1" x14ac:dyDescent="0.25">
      <c r="A3764" s="15" t="str">
        <f t="shared" si="348"/>
        <v> BRNO 30 </v>
      </c>
      <c r="B3764" s="21" t="str">
        <f t="shared" si="349"/>
        <v>I</v>
      </c>
      <c r="C3764" s="15">
        <f t="shared" si="350"/>
        <v>47345.43</v>
      </c>
      <c r="D3764" s="19" t="str">
        <f t="shared" si="351"/>
        <v>vis</v>
      </c>
      <c r="E3764" s="47" t="e">
        <f>VLOOKUP(C3764,Active!C$21:E$693,3,FALSE)</f>
        <v>#N/A</v>
      </c>
      <c r="F3764" s="21" t="s">
        <v>9287</v>
      </c>
      <c r="G3764" s="19" t="str">
        <f t="shared" si="352"/>
        <v>47345.430</v>
      </c>
      <c r="H3764" s="15">
        <f t="shared" si="353"/>
        <v>3468</v>
      </c>
      <c r="I3764" s="48" t="s">
        <v>3973</v>
      </c>
      <c r="J3764" s="49" t="s">
        <v>3974</v>
      </c>
      <c r="K3764" s="48">
        <v>3468</v>
      </c>
      <c r="L3764" s="48" t="s">
        <v>10710</v>
      </c>
      <c r="M3764" s="49" t="s">
        <v>9369</v>
      </c>
      <c r="N3764" s="49"/>
      <c r="O3764" s="50" t="s">
        <v>3915</v>
      </c>
      <c r="P3764" s="50" t="s">
        <v>3160</v>
      </c>
    </row>
    <row r="3765" spans="1:16" ht="13.5" thickBot="1" x14ac:dyDescent="0.25">
      <c r="A3765" s="15" t="str">
        <f t="shared" si="348"/>
        <v> BRNO 30 </v>
      </c>
      <c r="B3765" s="21" t="str">
        <f t="shared" si="349"/>
        <v>I</v>
      </c>
      <c r="C3765" s="15">
        <f t="shared" si="350"/>
        <v>47345.432999999997</v>
      </c>
      <c r="D3765" s="19" t="str">
        <f t="shared" si="351"/>
        <v>vis</v>
      </c>
      <c r="E3765" s="47" t="e">
        <f>VLOOKUP(C3765,Active!C$21:E$693,3,FALSE)</f>
        <v>#N/A</v>
      </c>
      <c r="F3765" s="21" t="s">
        <v>9287</v>
      </c>
      <c r="G3765" s="19" t="str">
        <f t="shared" si="352"/>
        <v>47345.433</v>
      </c>
      <c r="H3765" s="15">
        <f t="shared" si="353"/>
        <v>3468</v>
      </c>
      <c r="I3765" s="48" t="s">
        <v>3975</v>
      </c>
      <c r="J3765" s="49" t="s">
        <v>3976</v>
      </c>
      <c r="K3765" s="48">
        <v>3468</v>
      </c>
      <c r="L3765" s="48" t="s">
        <v>10723</v>
      </c>
      <c r="M3765" s="49" t="s">
        <v>9369</v>
      </c>
      <c r="N3765" s="49"/>
      <c r="O3765" s="50" t="s">
        <v>3907</v>
      </c>
      <c r="P3765" s="50" t="s">
        <v>3160</v>
      </c>
    </row>
    <row r="3766" spans="1:16" ht="13.5" thickBot="1" x14ac:dyDescent="0.25">
      <c r="A3766" s="15" t="str">
        <f t="shared" si="348"/>
        <v> BBS 90 </v>
      </c>
      <c r="B3766" s="21" t="str">
        <f t="shared" si="349"/>
        <v>I</v>
      </c>
      <c r="C3766" s="15">
        <f t="shared" si="350"/>
        <v>47352.601999999999</v>
      </c>
      <c r="D3766" s="19" t="str">
        <f t="shared" si="351"/>
        <v>vis</v>
      </c>
      <c r="E3766" s="47" t="e">
        <f>VLOOKUP(C3766,Active!C$21:E$693,3,FALSE)</f>
        <v>#N/A</v>
      </c>
      <c r="F3766" s="21" t="s">
        <v>9287</v>
      </c>
      <c r="G3766" s="19" t="str">
        <f t="shared" si="352"/>
        <v>47352.602</v>
      </c>
      <c r="H3766" s="15">
        <f t="shared" si="353"/>
        <v>3474</v>
      </c>
      <c r="I3766" s="48" t="s">
        <v>3977</v>
      </c>
      <c r="J3766" s="49" t="s">
        <v>3978</v>
      </c>
      <c r="K3766" s="48">
        <v>3474</v>
      </c>
      <c r="L3766" s="48" t="s">
        <v>10699</v>
      </c>
      <c r="M3766" s="49" t="s">
        <v>9369</v>
      </c>
      <c r="N3766" s="49"/>
      <c r="O3766" s="50" t="s">
        <v>7230</v>
      </c>
      <c r="P3766" s="50" t="s">
        <v>3979</v>
      </c>
    </row>
    <row r="3767" spans="1:16" ht="13.5" thickBot="1" x14ac:dyDescent="0.25">
      <c r="A3767" s="15" t="str">
        <f t="shared" si="348"/>
        <v> BRNO 30 </v>
      </c>
      <c r="B3767" s="21" t="str">
        <f t="shared" si="349"/>
        <v>I</v>
      </c>
      <c r="C3767" s="15">
        <f t="shared" si="350"/>
        <v>47357.38</v>
      </c>
      <c r="D3767" s="19" t="str">
        <f t="shared" si="351"/>
        <v>vis</v>
      </c>
      <c r="E3767" s="47" t="e">
        <f>VLOOKUP(C3767,Active!C$21:E$693,3,FALSE)</f>
        <v>#N/A</v>
      </c>
      <c r="F3767" s="21" t="s">
        <v>9287</v>
      </c>
      <c r="G3767" s="19" t="str">
        <f t="shared" si="352"/>
        <v>47357.380</v>
      </c>
      <c r="H3767" s="15">
        <f t="shared" si="353"/>
        <v>3478</v>
      </c>
      <c r="I3767" s="48" t="s">
        <v>3980</v>
      </c>
      <c r="J3767" s="49" t="s">
        <v>3981</v>
      </c>
      <c r="K3767" s="48">
        <v>3478</v>
      </c>
      <c r="L3767" s="48" t="s">
        <v>10688</v>
      </c>
      <c r="M3767" s="49" t="s">
        <v>9369</v>
      </c>
      <c r="N3767" s="49"/>
      <c r="O3767" s="50" t="s">
        <v>3982</v>
      </c>
      <c r="P3767" s="50" t="s">
        <v>3160</v>
      </c>
    </row>
    <row r="3768" spans="1:16" ht="13.5" thickBot="1" x14ac:dyDescent="0.25">
      <c r="A3768" s="15" t="str">
        <f t="shared" si="348"/>
        <v> BRNO 30 </v>
      </c>
      <c r="B3768" s="21" t="str">
        <f t="shared" si="349"/>
        <v>I</v>
      </c>
      <c r="C3768" s="15">
        <f t="shared" si="350"/>
        <v>47357.385999999999</v>
      </c>
      <c r="D3768" s="19" t="str">
        <f t="shared" si="351"/>
        <v>vis</v>
      </c>
      <c r="E3768" s="47" t="e">
        <f>VLOOKUP(C3768,Active!C$21:E$693,3,FALSE)</f>
        <v>#N/A</v>
      </c>
      <c r="F3768" s="21" t="s">
        <v>9287</v>
      </c>
      <c r="G3768" s="19" t="str">
        <f t="shared" si="352"/>
        <v>47357.386</v>
      </c>
      <c r="H3768" s="15">
        <f t="shared" si="353"/>
        <v>3478</v>
      </c>
      <c r="I3768" s="48" t="s">
        <v>3983</v>
      </c>
      <c r="J3768" s="49" t="s">
        <v>3984</v>
      </c>
      <c r="K3768" s="48">
        <v>3478</v>
      </c>
      <c r="L3768" s="48" t="s">
        <v>10843</v>
      </c>
      <c r="M3768" s="49" t="s">
        <v>9369</v>
      </c>
      <c r="N3768" s="49"/>
      <c r="O3768" s="50" t="s">
        <v>3862</v>
      </c>
      <c r="P3768" s="50" t="s">
        <v>3160</v>
      </c>
    </row>
    <row r="3769" spans="1:16" ht="13.5" thickBot="1" x14ac:dyDescent="0.25">
      <c r="A3769" s="15" t="str">
        <f t="shared" si="348"/>
        <v> BRNO 30 </v>
      </c>
      <c r="B3769" s="21" t="str">
        <f t="shared" si="349"/>
        <v>I</v>
      </c>
      <c r="C3769" s="15">
        <f t="shared" si="350"/>
        <v>47357.389000000003</v>
      </c>
      <c r="D3769" s="19" t="str">
        <f t="shared" si="351"/>
        <v>vis</v>
      </c>
      <c r="E3769" s="47" t="e">
        <f>VLOOKUP(C3769,Active!C$21:E$693,3,FALSE)</f>
        <v>#N/A</v>
      </c>
      <c r="F3769" s="21" t="s">
        <v>9287</v>
      </c>
      <c r="G3769" s="19" t="str">
        <f t="shared" si="352"/>
        <v>47357.389</v>
      </c>
      <c r="H3769" s="15">
        <f t="shared" si="353"/>
        <v>3478</v>
      </c>
      <c r="I3769" s="48" t="s">
        <v>3985</v>
      </c>
      <c r="J3769" s="49" t="s">
        <v>3986</v>
      </c>
      <c r="K3769" s="48">
        <v>3478</v>
      </c>
      <c r="L3769" s="48" t="s">
        <v>10910</v>
      </c>
      <c r="M3769" s="49" t="s">
        <v>9369</v>
      </c>
      <c r="N3769" s="49"/>
      <c r="O3769" s="50" t="s">
        <v>3987</v>
      </c>
      <c r="P3769" s="50" t="s">
        <v>3160</v>
      </c>
    </row>
    <row r="3770" spans="1:16" ht="13.5" thickBot="1" x14ac:dyDescent="0.25">
      <c r="A3770" s="15" t="str">
        <f t="shared" si="348"/>
        <v> VSSC 72.24 </v>
      </c>
      <c r="B3770" s="21" t="str">
        <f t="shared" si="349"/>
        <v>I</v>
      </c>
      <c r="C3770" s="15">
        <f t="shared" si="350"/>
        <v>47369.358999999997</v>
      </c>
      <c r="D3770" s="19" t="str">
        <f t="shared" si="351"/>
        <v>vis</v>
      </c>
      <c r="E3770" s="47" t="e">
        <f>VLOOKUP(C3770,Active!C$21:E$693,3,FALSE)</f>
        <v>#N/A</v>
      </c>
      <c r="F3770" s="21" t="s">
        <v>9287</v>
      </c>
      <c r="G3770" s="19" t="str">
        <f t="shared" si="352"/>
        <v>47369.359</v>
      </c>
      <c r="H3770" s="15">
        <f t="shared" si="353"/>
        <v>3488</v>
      </c>
      <c r="I3770" s="48" t="s">
        <v>3988</v>
      </c>
      <c r="J3770" s="49" t="s">
        <v>3989</v>
      </c>
      <c r="K3770" s="48">
        <v>3488</v>
      </c>
      <c r="L3770" s="48" t="s">
        <v>5364</v>
      </c>
      <c r="M3770" s="49" t="s">
        <v>9369</v>
      </c>
      <c r="N3770" s="49"/>
      <c r="O3770" s="50" t="s">
        <v>3417</v>
      </c>
      <c r="P3770" s="50" t="s">
        <v>3950</v>
      </c>
    </row>
    <row r="3771" spans="1:16" ht="13.5" thickBot="1" x14ac:dyDescent="0.25">
      <c r="A3771" s="15" t="str">
        <f t="shared" si="348"/>
        <v>IBVS 3435 </v>
      </c>
      <c r="B3771" s="21" t="str">
        <f t="shared" si="349"/>
        <v>I</v>
      </c>
      <c r="C3771" s="15">
        <f t="shared" si="350"/>
        <v>47370.533600000002</v>
      </c>
      <c r="D3771" s="19" t="str">
        <f t="shared" si="351"/>
        <v>vis</v>
      </c>
      <c r="E3771" s="47" t="e">
        <f>VLOOKUP(C3771,Active!C$21:E$693,3,FALSE)</f>
        <v>#N/A</v>
      </c>
      <c r="F3771" s="21" t="s">
        <v>9287</v>
      </c>
      <c r="G3771" s="19" t="str">
        <f t="shared" si="352"/>
        <v>47370.5336</v>
      </c>
      <c r="H3771" s="15">
        <f t="shared" si="353"/>
        <v>3489</v>
      </c>
      <c r="I3771" s="48" t="s">
        <v>3990</v>
      </c>
      <c r="J3771" s="49" t="s">
        <v>3991</v>
      </c>
      <c r="K3771" s="48">
        <v>3489</v>
      </c>
      <c r="L3771" s="48" t="s">
        <v>3992</v>
      </c>
      <c r="M3771" s="49" t="s">
        <v>10601</v>
      </c>
      <c r="N3771" s="49" t="s">
        <v>10602</v>
      </c>
      <c r="O3771" s="50" t="s">
        <v>7655</v>
      </c>
      <c r="P3771" s="51" t="s">
        <v>3993</v>
      </c>
    </row>
    <row r="3772" spans="1:16" ht="13.5" thickBot="1" x14ac:dyDescent="0.25">
      <c r="A3772" s="15" t="str">
        <f t="shared" si="348"/>
        <v>IBVS 3435 </v>
      </c>
      <c r="B3772" s="21" t="str">
        <f t="shared" si="349"/>
        <v>I</v>
      </c>
      <c r="C3772" s="15">
        <f t="shared" si="350"/>
        <v>47376.509899999997</v>
      </c>
      <c r="D3772" s="19" t="str">
        <f t="shared" si="351"/>
        <v>vis</v>
      </c>
      <c r="E3772" s="47" t="e">
        <f>VLOOKUP(C3772,Active!C$21:E$693,3,FALSE)</f>
        <v>#N/A</v>
      </c>
      <c r="F3772" s="21" t="s">
        <v>9287</v>
      </c>
      <c r="G3772" s="19" t="str">
        <f t="shared" si="352"/>
        <v>47376.5099</v>
      </c>
      <c r="H3772" s="15">
        <f t="shared" si="353"/>
        <v>3494</v>
      </c>
      <c r="I3772" s="48" t="s">
        <v>3994</v>
      </c>
      <c r="J3772" s="49" t="s">
        <v>3995</v>
      </c>
      <c r="K3772" s="48">
        <v>3494</v>
      </c>
      <c r="L3772" s="48" t="s">
        <v>7539</v>
      </c>
      <c r="M3772" s="49" t="s">
        <v>10601</v>
      </c>
      <c r="N3772" s="49" t="s">
        <v>10602</v>
      </c>
      <c r="O3772" s="50" t="s">
        <v>7655</v>
      </c>
      <c r="P3772" s="51" t="s">
        <v>3993</v>
      </c>
    </row>
    <row r="3773" spans="1:16" ht="13.5" thickBot="1" x14ac:dyDescent="0.25">
      <c r="A3773" s="15" t="str">
        <f t="shared" si="348"/>
        <v>IBVS 3435 </v>
      </c>
      <c r="B3773" s="21" t="str">
        <f t="shared" si="349"/>
        <v>I</v>
      </c>
      <c r="C3773" s="15">
        <f t="shared" si="350"/>
        <v>47382.486799999999</v>
      </c>
      <c r="D3773" s="19" t="str">
        <f t="shared" si="351"/>
        <v>vis</v>
      </c>
      <c r="E3773" s="47" t="e">
        <f>VLOOKUP(C3773,Active!C$21:E$693,3,FALSE)</f>
        <v>#N/A</v>
      </c>
      <c r="F3773" s="21" t="s">
        <v>9287</v>
      </c>
      <c r="G3773" s="19" t="str">
        <f t="shared" si="352"/>
        <v>47382.4868</v>
      </c>
      <c r="H3773" s="15">
        <f t="shared" si="353"/>
        <v>3499</v>
      </c>
      <c r="I3773" s="48" t="s">
        <v>3996</v>
      </c>
      <c r="J3773" s="49" t="s">
        <v>3997</v>
      </c>
      <c r="K3773" s="48">
        <v>3499</v>
      </c>
      <c r="L3773" s="48" t="s">
        <v>3998</v>
      </c>
      <c r="M3773" s="49" t="s">
        <v>10601</v>
      </c>
      <c r="N3773" s="49" t="s">
        <v>10602</v>
      </c>
      <c r="O3773" s="50" t="s">
        <v>7655</v>
      </c>
      <c r="P3773" s="51" t="s">
        <v>3993</v>
      </c>
    </row>
    <row r="3774" spans="1:16" ht="13.5" thickBot="1" x14ac:dyDescent="0.25">
      <c r="A3774" s="15" t="str">
        <f t="shared" si="348"/>
        <v> BRNO 30 </v>
      </c>
      <c r="B3774" s="21" t="str">
        <f t="shared" si="349"/>
        <v>I</v>
      </c>
      <c r="C3774" s="15">
        <f t="shared" si="350"/>
        <v>47382.489000000001</v>
      </c>
      <c r="D3774" s="19" t="str">
        <f t="shared" si="351"/>
        <v>vis</v>
      </c>
      <c r="E3774" s="47" t="e">
        <f>VLOOKUP(C3774,Active!C$21:E$693,3,FALSE)</f>
        <v>#N/A</v>
      </c>
      <c r="F3774" s="21" t="s">
        <v>9287</v>
      </c>
      <c r="G3774" s="19" t="str">
        <f t="shared" si="352"/>
        <v>47382.489</v>
      </c>
      <c r="H3774" s="15">
        <f t="shared" si="353"/>
        <v>3499</v>
      </c>
      <c r="I3774" s="48" t="s">
        <v>3999</v>
      </c>
      <c r="J3774" s="49" t="s">
        <v>4000</v>
      </c>
      <c r="K3774" s="48">
        <v>3499</v>
      </c>
      <c r="L3774" s="48" t="s">
        <v>10846</v>
      </c>
      <c r="M3774" s="49" t="s">
        <v>9369</v>
      </c>
      <c r="N3774" s="49"/>
      <c r="O3774" s="50" t="s">
        <v>4001</v>
      </c>
      <c r="P3774" s="50" t="s">
        <v>3160</v>
      </c>
    </row>
    <row r="3775" spans="1:16" ht="13.5" thickBot="1" x14ac:dyDescent="0.25">
      <c r="A3775" s="15" t="str">
        <f t="shared" si="348"/>
        <v> BRNO 30 </v>
      </c>
      <c r="B3775" s="21" t="str">
        <f t="shared" si="349"/>
        <v>I</v>
      </c>
      <c r="C3775" s="15">
        <f t="shared" si="350"/>
        <v>47388.455999999998</v>
      </c>
      <c r="D3775" s="19" t="str">
        <f t="shared" si="351"/>
        <v>vis</v>
      </c>
      <c r="E3775" s="47" t="e">
        <f>VLOOKUP(C3775,Active!C$21:E$693,3,FALSE)</f>
        <v>#N/A</v>
      </c>
      <c r="F3775" s="21" t="s">
        <v>9287</v>
      </c>
      <c r="G3775" s="19" t="str">
        <f t="shared" si="352"/>
        <v>47388.456</v>
      </c>
      <c r="H3775" s="15">
        <f t="shared" si="353"/>
        <v>3504</v>
      </c>
      <c r="I3775" s="48" t="s">
        <v>4002</v>
      </c>
      <c r="J3775" s="49" t="s">
        <v>4003</v>
      </c>
      <c r="K3775" s="48">
        <v>3504</v>
      </c>
      <c r="L3775" s="48" t="s">
        <v>10742</v>
      </c>
      <c r="M3775" s="49" t="s">
        <v>9369</v>
      </c>
      <c r="N3775" s="49"/>
      <c r="O3775" s="50" t="s">
        <v>4004</v>
      </c>
      <c r="P3775" s="50" t="s">
        <v>3160</v>
      </c>
    </row>
    <row r="3776" spans="1:16" ht="13.5" thickBot="1" x14ac:dyDescent="0.25">
      <c r="A3776" s="15" t="str">
        <f t="shared" si="348"/>
        <v> BRNO 30 </v>
      </c>
      <c r="B3776" s="21" t="str">
        <f t="shared" si="349"/>
        <v>I</v>
      </c>
      <c r="C3776" s="15">
        <f t="shared" si="350"/>
        <v>47388.457000000002</v>
      </c>
      <c r="D3776" s="19" t="str">
        <f t="shared" si="351"/>
        <v>vis</v>
      </c>
      <c r="E3776" s="47" t="e">
        <f>VLOOKUP(C3776,Active!C$21:E$693,3,FALSE)</f>
        <v>#N/A</v>
      </c>
      <c r="F3776" s="21" t="s">
        <v>9287</v>
      </c>
      <c r="G3776" s="19" t="str">
        <f t="shared" si="352"/>
        <v>47388.457</v>
      </c>
      <c r="H3776" s="15">
        <f t="shared" si="353"/>
        <v>3504</v>
      </c>
      <c r="I3776" s="48" t="s">
        <v>4005</v>
      </c>
      <c r="J3776" s="49" t="s">
        <v>4006</v>
      </c>
      <c r="K3776" s="48">
        <v>3504</v>
      </c>
      <c r="L3776" s="48" t="s">
        <v>10688</v>
      </c>
      <c r="M3776" s="49" t="s">
        <v>9369</v>
      </c>
      <c r="N3776" s="49"/>
      <c r="O3776" s="50" t="s">
        <v>4007</v>
      </c>
      <c r="P3776" s="50" t="s">
        <v>3160</v>
      </c>
    </row>
    <row r="3777" spans="1:16" ht="13.5" thickBot="1" x14ac:dyDescent="0.25">
      <c r="A3777" s="15" t="str">
        <f t="shared" si="348"/>
        <v> AOEB 1 </v>
      </c>
      <c r="B3777" s="21" t="str">
        <f t="shared" si="349"/>
        <v>I</v>
      </c>
      <c r="C3777" s="15">
        <f t="shared" si="350"/>
        <v>47388.457999999999</v>
      </c>
      <c r="D3777" s="19" t="str">
        <f t="shared" si="351"/>
        <v>vis</v>
      </c>
      <c r="E3777" s="47" t="e">
        <f>VLOOKUP(C3777,Active!C$21:E$693,3,FALSE)</f>
        <v>#N/A</v>
      </c>
      <c r="F3777" s="21" t="s">
        <v>9287</v>
      </c>
      <c r="G3777" s="19" t="str">
        <f t="shared" si="352"/>
        <v>47388.458</v>
      </c>
      <c r="H3777" s="15">
        <f t="shared" si="353"/>
        <v>3504</v>
      </c>
      <c r="I3777" s="48" t="s">
        <v>4008</v>
      </c>
      <c r="J3777" s="49" t="s">
        <v>4009</v>
      </c>
      <c r="K3777" s="48">
        <v>3504</v>
      </c>
      <c r="L3777" s="48" t="s">
        <v>10775</v>
      </c>
      <c r="M3777" s="49" t="s">
        <v>9369</v>
      </c>
      <c r="N3777" s="49"/>
      <c r="O3777" s="50" t="s">
        <v>7381</v>
      </c>
      <c r="P3777" s="50" t="s">
        <v>7439</v>
      </c>
    </row>
    <row r="3778" spans="1:16" ht="13.5" thickBot="1" x14ac:dyDescent="0.25">
      <c r="A3778" s="15" t="str">
        <f t="shared" si="348"/>
        <v> BBS 89 </v>
      </c>
      <c r="B3778" s="21" t="str">
        <f t="shared" si="349"/>
        <v>I</v>
      </c>
      <c r="C3778" s="15">
        <f t="shared" si="350"/>
        <v>47388.459000000003</v>
      </c>
      <c r="D3778" s="19" t="str">
        <f t="shared" si="351"/>
        <v>vis</v>
      </c>
      <c r="E3778" s="47" t="e">
        <f>VLOOKUP(C3778,Active!C$21:E$693,3,FALSE)</f>
        <v>#N/A</v>
      </c>
      <c r="F3778" s="21" t="s">
        <v>9287</v>
      </c>
      <c r="G3778" s="19" t="str">
        <f t="shared" si="352"/>
        <v>47388.459</v>
      </c>
      <c r="H3778" s="15">
        <f t="shared" si="353"/>
        <v>3504</v>
      </c>
      <c r="I3778" s="48" t="s">
        <v>4010</v>
      </c>
      <c r="J3778" s="49" t="s">
        <v>4011</v>
      </c>
      <c r="K3778" s="48">
        <v>3504</v>
      </c>
      <c r="L3778" s="48" t="s">
        <v>10710</v>
      </c>
      <c r="M3778" s="49" t="s">
        <v>9369</v>
      </c>
      <c r="N3778" s="49"/>
      <c r="O3778" s="50" t="s">
        <v>1957</v>
      </c>
      <c r="P3778" s="50" t="s">
        <v>838</v>
      </c>
    </row>
    <row r="3779" spans="1:16" ht="13.5" thickBot="1" x14ac:dyDescent="0.25">
      <c r="A3779" s="15" t="str">
        <f t="shared" si="348"/>
        <v> BRNO 30 </v>
      </c>
      <c r="B3779" s="21" t="str">
        <f t="shared" si="349"/>
        <v>I</v>
      </c>
      <c r="C3779" s="15">
        <f t="shared" si="350"/>
        <v>47388.46</v>
      </c>
      <c r="D3779" s="19" t="str">
        <f t="shared" si="351"/>
        <v>vis</v>
      </c>
      <c r="E3779" s="47" t="e">
        <f>VLOOKUP(C3779,Active!C$21:E$693,3,FALSE)</f>
        <v>#N/A</v>
      </c>
      <c r="F3779" s="21" t="s">
        <v>9287</v>
      </c>
      <c r="G3779" s="19" t="str">
        <f t="shared" si="352"/>
        <v>47388.460</v>
      </c>
      <c r="H3779" s="15">
        <f t="shared" si="353"/>
        <v>3504</v>
      </c>
      <c r="I3779" s="48" t="s">
        <v>4012</v>
      </c>
      <c r="J3779" s="49" t="s">
        <v>4013</v>
      </c>
      <c r="K3779" s="48">
        <v>3504</v>
      </c>
      <c r="L3779" s="48" t="s">
        <v>10699</v>
      </c>
      <c r="M3779" s="49" t="s">
        <v>9369</v>
      </c>
      <c r="N3779" s="49"/>
      <c r="O3779" s="50" t="s">
        <v>4014</v>
      </c>
      <c r="P3779" s="50" t="s">
        <v>3160</v>
      </c>
    </row>
    <row r="3780" spans="1:16" ht="13.5" thickBot="1" x14ac:dyDescent="0.25">
      <c r="A3780" s="15" t="str">
        <f t="shared" si="348"/>
        <v> BRNO 30 </v>
      </c>
      <c r="B3780" s="21" t="str">
        <f t="shared" si="349"/>
        <v>I</v>
      </c>
      <c r="C3780" s="15">
        <f t="shared" si="350"/>
        <v>47388.46</v>
      </c>
      <c r="D3780" s="19" t="str">
        <f t="shared" si="351"/>
        <v>vis</v>
      </c>
      <c r="E3780" s="47" t="e">
        <f>VLOOKUP(C3780,Active!C$21:E$693,3,FALSE)</f>
        <v>#N/A</v>
      </c>
      <c r="F3780" s="21" t="s">
        <v>9287</v>
      </c>
      <c r="G3780" s="19" t="str">
        <f t="shared" si="352"/>
        <v>47388.460</v>
      </c>
      <c r="H3780" s="15">
        <f t="shared" si="353"/>
        <v>3504</v>
      </c>
      <c r="I3780" s="48" t="s">
        <v>4012</v>
      </c>
      <c r="J3780" s="49" t="s">
        <v>4013</v>
      </c>
      <c r="K3780" s="48">
        <v>3504</v>
      </c>
      <c r="L3780" s="48" t="s">
        <v>10699</v>
      </c>
      <c r="M3780" s="49" t="s">
        <v>9369</v>
      </c>
      <c r="N3780" s="49"/>
      <c r="O3780" s="50" t="s">
        <v>4015</v>
      </c>
      <c r="P3780" s="50" t="s">
        <v>3160</v>
      </c>
    </row>
    <row r="3781" spans="1:16" ht="13.5" thickBot="1" x14ac:dyDescent="0.25">
      <c r="A3781" s="15" t="str">
        <f t="shared" si="348"/>
        <v> BRNO 30 </v>
      </c>
      <c r="B3781" s="21" t="str">
        <f t="shared" si="349"/>
        <v>I</v>
      </c>
      <c r="C3781" s="15">
        <f t="shared" si="350"/>
        <v>47388.461000000003</v>
      </c>
      <c r="D3781" s="19" t="str">
        <f t="shared" si="351"/>
        <v>vis</v>
      </c>
      <c r="E3781" s="47" t="e">
        <f>VLOOKUP(C3781,Active!C$21:E$693,3,FALSE)</f>
        <v>#N/A</v>
      </c>
      <c r="F3781" s="21" t="s">
        <v>9287</v>
      </c>
      <c r="G3781" s="19" t="str">
        <f t="shared" si="352"/>
        <v>47388.461</v>
      </c>
      <c r="H3781" s="15">
        <f t="shared" si="353"/>
        <v>3504</v>
      </c>
      <c r="I3781" s="48" t="s">
        <v>4016</v>
      </c>
      <c r="J3781" s="49" t="s">
        <v>4017</v>
      </c>
      <c r="K3781" s="48">
        <v>3504</v>
      </c>
      <c r="L3781" s="48" t="s">
        <v>10760</v>
      </c>
      <c r="M3781" s="49" t="s">
        <v>9369</v>
      </c>
      <c r="N3781" s="49"/>
      <c r="O3781" s="50" t="s">
        <v>4018</v>
      </c>
      <c r="P3781" s="50" t="s">
        <v>3160</v>
      </c>
    </row>
    <row r="3782" spans="1:16" ht="13.5" thickBot="1" x14ac:dyDescent="0.25">
      <c r="A3782" s="15" t="str">
        <f t="shared" si="348"/>
        <v> BBS 89 </v>
      </c>
      <c r="B3782" s="21" t="str">
        <f t="shared" si="349"/>
        <v>I</v>
      </c>
      <c r="C3782" s="15">
        <f t="shared" si="350"/>
        <v>47388.462</v>
      </c>
      <c r="D3782" s="19" t="str">
        <f t="shared" si="351"/>
        <v>vis</v>
      </c>
      <c r="E3782" s="47" t="e">
        <f>VLOOKUP(C3782,Active!C$21:E$693,3,FALSE)</f>
        <v>#N/A</v>
      </c>
      <c r="F3782" s="21" t="s">
        <v>9287</v>
      </c>
      <c r="G3782" s="19" t="str">
        <f t="shared" si="352"/>
        <v>47388.462</v>
      </c>
      <c r="H3782" s="15">
        <f t="shared" si="353"/>
        <v>3504</v>
      </c>
      <c r="I3782" s="48" t="s">
        <v>4019</v>
      </c>
      <c r="J3782" s="49" t="s">
        <v>4020</v>
      </c>
      <c r="K3782" s="48">
        <v>3504</v>
      </c>
      <c r="L3782" s="48" t="s">
        <v>10723</v>
      </c>
      <c r="M3782" s="49" t="s">
        <v>9369</v>
      </c>
      <c r="N3782" s="49"/>
      <c r="O3782" s="50" t="s">
        <v>3463</v>
      </c>
      <c r="P3782" s="50" t="s">
        <v>838</v>
      </c>
    </row>
    <row r="3783" spans="1:16" ht="13.5" thickBot="1" x14ac:dyDescent="0.25">
      <c r="A3783" s="15" t="str">
        <f t="shared" si="348"/>
        <v>BAVM 52 </v>
      </c>
      <c r="B3783" s="21" t="str">
        <f t="shared" si="349"/>
        <v>I</v>
      </c>
      <c r="C3783" s="15">
        <f t="shared" si="350"/>
        <v>47388.462</v>
      </c>
      <c r="D3783" s="19" t="str">
        <f t="shared" si="351"/>
        <v>vis</v>
      </c>
      <c r="E3783" s="47" t="e">
        <f>VLOOKUP(C3783,Active!C$21:E$693,3,FALSE)</f>
        <v>#N/A</v>
      </c>
      <c r="F3783" s="21" t="s">
        <v>9287</v>
      </c>
      <c r="G3783" s="19" t="str">
        <f t="shared" si="352"/>
        <v>47388.462</v>
      </c>
      <c r="H3783" s="15">
        <f t="shared" si="353"/>
        <v>3504</v>
      </c>
      <c r="I3783" s="48" t="s">
        <v>4019</v>
      </c>
      <c r="J3783" s="49" t="s">
        <v>4020</v>
      </c>
      <c r="K3783" s="48">
        <v>3504</v>
      </c>
      <c r="L3783" s="48" t="s">
        <v>10723</v>
      </c>
      <c r="M3783" s="49" t="s">
        <v>9369</v>
      </c>
      <c r="N3783" s="49"/>
      <c r="O3783" s="50" t="s">
        <v>3470</v>
      </c>
      <c r="P3783" s="51" t="s">
        <v>4021</v>
      </c>
    </row>
    <row r="3784" spans="1:16" ht="13.5" thickBot="1" x14ac:dyDescent="0.25">
      <c r="A3784" s="15" t="str">
        <f t="shared" si="348"/>
        <v> BRNO 30 </v>
      </c>
      <c r="B3784" s="21" t="str">
        <f t="shared" si="349"/>
        <v>I</v>
      </c>
      <c r="C3784" s="15">
        <f t="shared" si="350"/>
        <v>47388.462</v>
      </c>
      <c r="D3784" s="19" t="str">
        <f t="shared" si="351"/>
        <v>vis</v>
      </c>
      <c r="E3784" s="47" t="e">
        <f>VLOOKUP(C3784,Active!C$21:E$693,3,FALSE)</f>
        <v>#N/A</v>
      </c>
      <c r="F3784" s="21" t="s">
        <v>9287</v>
      </c>
      <c r="G3784" s="19" t="str">
        <f t="shared" si="352"/>
        <v>47388.462</v>
      </c>
      <c r="H3784" s="15">
        <f t="shared" si="353"/>
        <v>3504</v>
      </c>
      <c r="I3784" s="48" t="s">
        <v>4019</v>
      </c>
      <c r="J3784" s="49" t="s">
        <v>4020</v>
      </c>
      <c r="K3784" s="48">
        <v>3504</v>
      </c>
      <c r="L3784" s="48" t="s">
        <v>10723</v>
      </c>
      <c r="M3784" s="49" t="s">
        <v>9369</v>
      </c>
      <c r="N3784" s="49"/>
      <c r="O3784" s="50" t="s">
        <v>5720</v>
      </c>
      <c r="P3784" s="50" t="s">
        <v>3160</v>
      </c>
    </row>
    <row r="3785" spans="1:16" ht="13.5" thickBot="1" x14ac:dyDescent="0.25">
      <c r="A3785" s="15" t="str">
        <f t="shared" si="348"/>
        <v> BRNO 30 </v>
      </c>
      <c r="B3785" s="21" t="str">
        <f t="shared" si="349"/>
        <v>I</v>
      </c>
      <c r="C3785" s="15">
        <f t="shared" si="350"/>
        <v>47388.464999999997</v>
      </c>
      <c r="D3785" s="19" t="str">
        <f t="shared" si="351"/>
        <v>vis</v>
      </c>
      <c r="E3785" s="47" t="e">
        <f>VLOOKUP(C3785,Active!C$21:E$693,3,FALSE)</f>
        <v>#N/A</v>
      </c>
      <c r="F3785" s="21" t="s">
        <v>9287</v>
      </c>
      <c r="G3785" s="19" t="str">
        <f t="shared" si="352"/>
        <v>47388.465</v>
      </c>
      <c r="H3785" s="15">
        <f t="shared" si="353"/>
        <v>3504</v>
      </c>
      <c r="I3785" s="48" t="s">
        <v>4022</v>
      </c>
      <c r="J3785" s="49" t="s">
        <v>4023</v>
      </c>
      <c r="K3785" s="48">
        <v>3504</v>
      </c>
      <c r="L3785" s="48" t="s">
        <v>10846</v>
      </c>
      <c r="M3785" s="49" t="s">
        <v>9369</v>
      </c>
      <c r="N3785" s="49"/>
      <c r="O3785" s="50" t="s">
        <v>3867</v>
      </c>
      <c r="P3785" s="50" t="s">
        <v>3160</v>
      </c>
    </row>
    <row r="3786" spans="1:16" ht="13.5" thickBot="1" x14ac:dyDescent="0.25">
      <c r="A3786" s="15" t="str">
        <f t="shared" si="348"/>
        <v> BRNO 30 </v>
      </c>
      <c r="B3786" s="21" t="str">
        <f t="shared" si="349"/>
        <v>I</v>
      </c>
      <c r="C3786" s="15">
        <f t="shared" si="350"/>
        <v>47388.464999999997</v>
      </c>
      <c r="D3786" s="19" t="str">
        <f t="shared" si="351"/>
        <v>vis</v>
      </c>
      <c r="E3786" s="47" t="e">
        <f>VLOOKUP(C3786,Active!C$21:E$693,3,FALSE)</f>
        <v>#N/A</v>
      </c>
      <c r="F3786" s="21" t="s">
        <v>9287</v>
      </c>
      <c r="G3786" s="19" t="str">
        <f t="shared" si="352"/>
        <v>47388.465</v>
      </c>
      <c r="H3786" s="15">
        <f t="shared" si="353"/>
        <v>3504</v>
      </c>
      <c r="I3786" s="48" t="s">
        <v>4022</v>
      </c>
      <c r="J3786" s="49" t="s">
        <v>4023</v>
      </c>
      <c r="K3786" s="48">
        <v>3504</v>
      </c>
      <c r="L3786" s="48" t="s">
        <v>10846</v>
      </c>
      <c r="M3786" s="49" t="s">
        <v>9369</v>
      </c>
      <c r="N3786" s="49"/>
      <c r="O3786" s="50" t="s">
        <v>4024</v>
      </c>
      <c r="P3786" s="50" t="s">
        <v>3160</v>
      </c>
    </row>
    <row r="3787" spans="1:16" ht="13.5" thickBot="1" x14ac:dyDescent="0.25">
      <c r="A3787" s="15" t="str">
        <f t="shared" ref="A3787:A3850" si="354">P3787</f>
        <v> BRNO 30 </v>
      </c>
      <c r="B3787" s="21" t="str">
        <f t="shared" ref="B3787:B3850" si="355">IF(H3787=INT(H3787),"I","II")</f>
        <v>I</v>
      </c>
      <c r="C3787" s="15">
        <f t="shared" ref="C3787:C3850" si="356">1*G3787</f>
        <v>47388.466</v>
      </c>
      <c r="D3787" s="19" t="str">
        <f t="shared" ref="D3787:D3850" si="357">VLOOKUP(F3787,I$1:J$5,2,FALSE)</f>
        <v>vis</v>
      </c>
      <c r="E3787" s="47" t="e">
        <f>VLOOKUP(C3787,Active!C$21:E$693,3,FALSE)</f>
        <v>#N/A</v>
      </c>
      <c r="F3787" s="21" t="s">
        <v>9287</v>
      </c>
      <c r="G3787" s="19" t="str">
        <f t="shared" ref="G3787:G3850" si="358">MID(I3787,3,LEN(I3787)-3)</f>
        <v>47388.466</v>
      </c>
      <c r="H3787" s="15">
        <f t="shared" ref="H3787:H3850" si="359">1*K3787</f>
        <v>3504</v>
      </c>
      <c r="I3787" s="48" t="s">
        <v>4025</v>
      </c>
      <c r="J3787" s="49" t="s">
        <v>4026</v>
      </c>
      <c r="K3787" s="48">
        <v>3504</v>
      </c>
      <c r="L3787" s="48" t="s">
        <v>10910</v>
      </c>
      <c r="M3787" s="49" t="s">
        <v>9369</v>
      </c>
      <c r="N3787" s="49"/>
      <c r="O3787" s="50" t="s">
        <v>4027</v>
      </c>
      <c r="P3787" s="50" t="s">
        <v>3160</v>
      </c>
    </row>
    <row r="3788" spans="1:16" ht="13.5" thickBot="1" x14ac:dyDescent="0.25">
      <c r="A3788" s="15" t="str">
        <f t="shared" si="354"/>
        <v> BRNO 30 </v>
      </c>
      <c r="B3788" s="21" t="str">
        <f t="shared" si="355"/>
        <v>I</v>
      </c>
      <c r="C3788" s="15">
        <f t="shared" si="356"/>
        <v>47388.466</v>
      </c>
      <c r="D3788" s="19" t="str">
        <f t="shared" si="357"/>
        <v>vis</v>
      </c>
      <c r="E3788" s="47" t="e">
        <f>VLOOKUP(C3788,Active!C$21:E$693,3,FALSE)</f>
        <v>#N/A</v>
      </c>
      <c r="F3788" s="21" t="s">
        <v>9287</v>
      </c>
      <c r="G3788" s="19" t="str">
        <f t="shared" si="358"/>
        <v>47388.466</v>
      </c>
      <c r="H3788" s="15">
        <f t="shared" si="359"/>
        <v>3504</v>
      </c>
      <c r="I3788" s="48" t="s">
        <v>4025</v>
      </c>
      <c r="J3788" s="49" t="s">
        <v>4026</v>
      </c>
      <c r="K3788" s="48">
        <v>3504</v>
      </c>
      <c r="L3788" s="48" t="s">
        <v>10910</v>
      </c>
      <c r="M3788" s="49" t="s">
        <v>9369</v>
      </c>
      <c r="N3788" s="49"/>
      <c r="O3788" s="50" t="s">
        <v>4028</v>
      </c>
      <c r="P3788" s="50" t="s">
        <v>3160</v>
      </c>
    </row>
    <row r="3789" spans="1:16" ht="13.5" thickBot="1" x14ac:dyDescent="0.25">
      <c r="A3789" s="15" t="str">
        <f t="shared" si="354"/>
        <v> BRNO 30 </v>
      </c>
      <c r="B3789" s="21" t="str">
        <f t="shared" si="355"/>
        <v>I</v>
      </c>
      <c r="C3789" s="15">
        <f t="shared" si="356"/>
        <v>47388.466999999997</v>
      </c>
      <c r="D3789" s="19" t="str">
        <f t="shared" si="357"/>
        <v>vis</v>
      </c>
      <c r="E3789" s="47" t="e">
        <f>VLOOKUP(C3789,Active!C$21:E$693,3,FALSE)</f>
        <v>#N/A</v>
      </c>
      <c r="F3789" s="21" t="s">
        <v>9287</v>
      </c>
      <c r="G3789" s="19" t="str">
        <f t="shared" si="358"/>
        <v>47388.467</v>
      </c>
      <c r="H3789" s="15">
        <f t="shared" si="359"/>
        <v>3504</v>
      </c>
      <c r="I3789" s="48" t="s">
        <v>4029</v>
      </c>
      <c r="J3789" s="49" t="s">
        <v>4030</v>
      </c>
      <c r="K3789" s="48">
        <v>3504</v>
      </c>
      <c r="L3789" s="48" t="s">
        <v>10707</v>
      </c>
      <c r="M3789" s="49" t="s">
        <v>9369</v>
      </c>
      <c r="N3789" s="49"/>
      <c r="O3789" s="50" t="s">
        <v>3828</v>
      </c>
      <c r="P3789" s="50" t="s">
        <v>3160</v>
      </c>
    </row>
    <row r="3790" spans="1:16" ht="13.5" thickBot="1" x14ac:dyDescent="0.25">
      <c r="A3790" s="15" t="str">
        <f t="shared" si="354"/>
        <v> BBS 90 </v>
      </c>
      <c r="B3790" s="21" t="str">
        <f t="shared" si="355"/>
        <v>I</v>
      </c>
      <c r="C3790" s="15">
        <f t="shared" si="356"/>
        <v>47388.468000000001</v>
      </c>
      <c r="D3790" s="19" t="str">
        <f t="shared" si="357"/>
        <v>vis</v>
      </c>
      <c r="E3790" s="47" t="e">
        <f>VLOOKUP(C3790,Active!C$21:E$693,3,FALSE)</f>
        <v>#N/A</v>
      </c>
      <c r="F3790" s="21" t="s">
        <v>9287</v>
      </c>
      <c r="G3790" s="19" t="str">
        <f t="shared" si="358"/>
        <v>47388.468</v>
      </c>
      <c r="H3790" s="15">
        <f t="shared" si="359"/>
        <v>3504</v>
      </c>
      <c r="I3790" s="48" t="s">
        <v>4031</v>
      </c>
      <c r="J3790" s="49" t="s">
        <v>4032</v>
      </c>
      <c r="K3790" s="48">
        <v>3504</v>
      </c>
      <c r="L3790" s="48" t="s">
        <v>7613</v>
      </c>
      <c r="M3790" s="49" t="s">
        <v>9369</v>
      </c>
      <c r="N3790" s="49"/>
      <c r="O3790" s="50" t="s">
        <v>3940</v>
      </c>
      <c r="P3790" s="50" t="s">
        <v>3979</v>
      </c>
    </row>
    <row r="3791" spans="1:16" ht="13.5" thickBot="1" x14ac:dyDescent="0.25">
      <c r="A3791" s="15" t="str">
        <f t="shared" si="354"/>
        <v> BRNO 30 </v>
      </c>
      <c r="B3791" s="21" t="str">
        <f t="shared" si="355"/>
        <v>I</v>
      </c>
      <c r="C3791" s="15">
        <f t="shared" si="356"/>
        <v>47388.47</v>
      </c>
      <c r="D3791" s="19" t="str">
        <f t="shared" si="357"/>
        <v>vis</v>
      </c>
      <c r="E3791" s="47" t="e">
        <f>VLOOKUP(C3791,Active!C$21:E$693,3,FALSE)</f>
        <v>#N/A</v>
      </c>
      <c r="F3791" s="21" t="s">
        <v>9287</v>
      </c>
      <c r="G3791" s="19" t="str">
        <f t="shared" si="358"/>
        <v>47388.470</v>
      </c>
      <c r="H3791" s="15">
        <f t="shared" si="359"/>
        <v>3504</v>
      </c>
      <c r="I3791" s="48" t="s">
        <v>4033</v>
      </c>
      <c r="J3791" s="49" t="s">
        <v>4034</v>
      </c>
      <c r="K3791" s="48">
        <v>3504</v>
      </c>
      <c r="L3791" s="48" t="s">
        <v>11020</v>
      </c>
      <c r="M3791" s="49" t="s">
        <v>9369</v>
      </c>
      <c r="N3791" s="49"/>
      <c r="O3791" s="50" t="s">
        <v>4035</v>
      </c>
      <c r="P3791" s="50" t="s">
        <v>3160</v>
      </c>
    </row>
    <row r="3792" spans="1:16" ht="13.5" thickBot="1" x14ac:dyDescent="0.25">
      <c r="A3792" s="15" t="str">
        <f t="shared" si="354"/>
        <v> BRNO 30 </v>
      </c>
      <c r="B3792" s="21" t="str">
        <f t="shared" si="355"/>
        <v>I</v>
      </c>
      <c r="C3792" s="15">
        <f t="shared" si="356"/>
        <v>47388.470999999998</v>
      </c>
      <c r="D3792" s="19" t="str">
        <f t="shared" si="357"/>
        <v>vis</v>
      </c>
      <c r="E3792" s="47" t="e">
        <f>VLOOKUP(C3792,Active!C$21:E$693,3,FALSE)</f>
        <v>#N/A</v>
      </c>
      <c r="F3792" s="21" t="s">
        <v>9287</v>
      </c>
      <c r="G3792" s="19" t="str">
        <f t="shared" si="358"/>
        <v>47388.471</v>
      </c>
      <c r="H3792" s="15">
        <f t="shared" si="359"/>
        <v>3504</v>
      </c>
      <c r="I3792" s="48" t="s">
        <v>4036</v>
      </c>
      <c r="J3792" s="49" t="s">
        <v>4037</v>
      </c>
      <c r="K3792" s="48">
        <v>3504</v>
      </c>
      <c r="L3792" s="48" t="s">
        <v>11257</v>
      </c>
      <c r="M3792" s="49" t="s">
        <v>9369</v>
      </c>
      <c r="N3792" s="49"/>
      <c r="O3792" s="50" t="s">
        <v>4038</v>
      </c>
      <c r="P3792" s="50" t="s">
        <v>3160</v>
      </c>
    </row>
    <row r="3793" spans="1:16" ht="13.5" thickBot="1" x14ac:dyDescent="0.25">
      <c r="A3793" s="15" t="str">
        <f t="shared" si="354"/>
        <v> BRNO 30 </v>
      </c>
      <c r="B3793" s="21" t="str">
        <f t="shared" si="355"/>
        <v>I</v>
      </c>
      <c r="C3793" s="15">
        <f t="shared" si="356"/>
        <v>47388.470999999998</v>
      </c>
      <c r="D3793" s="19" t="str">
        <f t="shared" si="357"/>
        <v>vis</v>
      </c>
      <c r="E3793" s="47" t="e">
        <f>VLOOKUP(C3793,Active!C$21:E$693,3,FALSE)</f>
        <v>#N/A</v>
      </c>
      <c r="F3793" s="21" t="s">
        <v>9287</v>
      </c>
      <c r="G3793" s="19" t="str">
        <f t="shared" si="358"/>
        <v>47388.471</v>
      </c>
      <c r="H3793" s="15">
        <f t="shared" si="359"/>
        <v>3504</v>
      </c>
      <c r="I3793" s="48" t="s">
        <v>4036</v>
      </c>
      <c r="J3793" s="49" t="s">
        <v>4037</v>
      </c>
      <c r="K3793" s="48">
        <v>3504</v>
      </c>
      <c r="L3793" s="48" t="s">
        <v>11257</v>
      </c>
      <c r="M3793" s="49" t="s">
        <v>9369</v>
      </c>
      <c r="N3793" s="49"/>
      <c r="O3793" s="50" t="s">
        <v>6398</v>
      </c>
      <c r="P3793" s="50" t="s">
        <v>3160</v>
      </c>
    </row>
    <row r="3794" spans="1:16" ht="13.5" thickBot="1" x14ac:dyDescent="0.25">
      <c r="A3794" s="15" t="str">
        <f t="shared" si="354"/>
        <v> BRNO 30 </v>
      </c>
      <c r="B3794" s="21" t="str">
        <f t="shared" si="355"/>
        <v>I</v>
      </c>
      <c r="C3794" s="15">
        <f t="shared" si="356"/>
        <v>47388.472999999998</v>
      </c>
      <c r="D3794" s="19" t="str">
        <f t="shared" si="357"/>
        <v>vis</v>
      </c>
      <c r="E3794" s="47" t="e">
        <f>VLOOKUP(C3794,Active!C$21:E$693,3,FALSE)</f>
        <v>#N/A</v>
      </c>
      <c r="F3794" s="21" t="s">
        <v>9287</v>
      </c>
      <c r="G3794" s="19" t="str">
        <f t="shared" si="358"/>
        <v>47388.473</v>
      </c>
      <c r="H3794" s="15">
        <f t="shared" si="359"/>
        <v>3504</v>
      </c>
      <c r="I3794" s="48" t="s">
        <v>4039</v>
      </c>
      <c r="J3794" s="49" t="s">
        <v>4040</v>
      </c>
      <c r="K3794" s="48">
        <v>3504</v>
      </c>
      <c r="L3794" s="48" t="s">
        <v>8334</v>
      </c>
      <c r="M3794" s="49" t="s">
        <v>9369</v>
      </c>
      <c r="N3794" s="49"/>
      <c r="O3794" s="50" t="s">
        <v>4041</v>
      </c>
      <c r="P3794" s="50" t="s">
        <v>3160</v>
      </c>
    </row>
    <row r="3795" spans="1:16" ht="13.5" thickBot="1" x14ac:dyDescent="0.25">
      <c r="A3795" s="15" t="str">
        <f t="shared" si="354"/>
        <v> ALBO 1989 2 </v>
      </c>
      <c r="B3795" s="21" t="str">
        <f t="shared" si="355"/>
        <v>I</v>
      </c>
      <c r="C3795" s="15">
        <f t="shared" si="356"/>
        <v>47388.474000000002</v>
      </c>
      <c r="D3795" s="19" t="str">
        <f t="shared" si="357"/>
        <v>vis</v>
      </c>
      <c r="E3795" s="47" t="e">
        <f>VLOOKUP(C3795,Active!C$21:E$693,3,FALSE)</f>
        <v>#N/A</v>
      </c>
      <c r="F3795" s="21" t="s">
        <v>9287</v>
      </c>
      <c r="G3795" s="19" t="str">
        <f t="shared" si="358"/>
        <v>47388.474</v>
      </c>
      <c r="H3795" s="15">
        <f t="shared" si="359"/>
        <v>3504</v>
      </c>
      <c r="I3795" s="48" t="s">
        <v>4042</v>
      </c>
      <c r="J3795" s="49" t="s">
        <v>4043</v>
      </c>
      <c r="K3795" s="48">
        <v>3504</v>
      </c>
      <c r="L3795" s="48" t="s">
        <v>7557</v>
      </c>
      <c r="M3795" s="49" t="s">
        <v>9369</v>
      </c>
      <c r="N3795" s="49"/>
      <c r="O3795" s="50" t="s">
        <v>3281</v>
      </c>
      <c r="P3795" s="50" t="s">
        <v>4044</v>
      </c>
    </row>
    <row r="3796" spans="1:16" ht="13.5" thickBot="1" x14ac:dyDescent="0.25">
      <c r="A3796" s="15" t="str">
        <f t="shared" si="354"/>
        <v> AOEB 1 </v>
      </c>
      <c r="B3796" s="21" t="str">
        <f t="shared" si="355"/>
        <v>I</v>
      </c>
      <c r="C3796" s="15">
        <f t="shared" si="356"/>
        <v>47394.427000000003</v>
      </c>
      <c r="D3796" s="19" t="str">
        <f t="shared" si="357"/>
        <v>vis</v>
      </c>
      <c r="E3796" s="47" t="e">
        <f>VLOOKUP(C3796,Active!C$21:E$693,3,FALSE)</f>
        <v>#N/A</v>
      </c>
      <c r="F3796" s="21" t="s">
        <v>9287</v>
      </c>
      <c r="G3796" s="19" t="str">
        <f t="shared" si="358"/>
        <v>47394.427</v>
      </c>
      <c r="H3796" s="15">
        <f t="shared" si="359"/>
        <v>3509</v>
      </c>
      <c r="I3796" s="48" t="s">
        <v>4045</v>
      </c>
      <c r="J3796" s="49" t="s">
        <v>4046</v>
      </c>
      <c r="K3796" s="48">
        <v>3509</v>
      </c>
      <c r="L3796" s="48" t="s">
        <v>10639</v>
      </c>
      <c r="M3796" s="49" t="s">
        <v>9369</v>
      </c>
      <c r="N3796" s="49"/>
      <c r="O3796" s="50" t="s">
        <v>825</v>
      </c>
      <c r="P3796" s="50" t="s">
        <v>7439</v>
      </c>
    </row>
    <row r="3797" spans="1:16" ht="13.5" thickBot="1" x14ac:dyDescent="0.25">
      <c r="A3797" s="15" t="str">
        <f t="shared" si="354"/>
        <v> ALBO 1989 2 </v>
      </c>
      <c r="B3797" s="21" t="str">
        <f t="shared" si="355"/>
        <v>I</v>
      </c>
      <c r="C3797" s="15">
        <f t="shared" si="356"/>
        <v>47394.427000000003</v>
      </c>
      <c r="D3797" s="19" t="str">
        <f t="shared" si="357"/>
        <v>vis</v>
      </c>
      <c r="E3797" s="47" t="e">
        <f>VLOOKUP(C3797,Active!C$21:E$693,3,FALSE)</f>
        <v>#N/A</v>
      </c>
      <c r="F3797" s="21" t="s">
        <v>9287</v>
      </c>
      <c r="G3797" s="19" t="str">
        <f t="shared" si="358"/>
        <v>47394.427</v>
      </c>
      <c r="H3797" s="15">
        <f t="shared" si="359"/>
        <v>3509</v>
      </c>
      <c r="I3797" s="48" t="s">
        <v>4045</v>
      </c>
      <c r="J3797" s="49" t="s">
        <v>4046</v>
      </c>
      <c r="K3797" s="48">
        <v>3509</v>
      </c>
      <c r="L3797" s="48" t="s">
        <v>10639</v>
      </c>
      <c r="M3797" s="49" t="s">
        <v>9369</v>
      </c>
      <c r="N3797" s="49"/>
      <c r="O3797" s="50" t="s">
        <v>825</v>
      </c>
      <c r="P3797" s="50" t="s">
        <v>4044</v>
      </c>
    </row>
    <row r="3798" spans="1:16" ht="13.5" thickBot="1" x14ac:dyDescent="0.25">
      <c r="A3798" s="15" t="str">
        <f t="shared" si="354"/>
        <v>BAVM 52 </v>
      </c>
      <c r="B3798" s="21" t="str">
        <f t="shared" si="355"/>
        <v>I</v>
      </c>
      <c r="C3798" s="15">
        <f t="shared" si="356"/>
        <v>47394.428</v>
      </c>
      <c r="D3798" s="19" t="str">
        <f t="shared" si="357"/>
        <v>vis</v>
      </c>
      <c r="E3798" s="47" t="e">
        <f>VLOOKUP(C3798,Active!C$21:E$693,3,FALSE)</f>
        <v>#N/A</v>
      </c>
      <c r="F3798" s="21" t="s">
        <v>9287</v>
      </c>
      <c r="G3798" s="19" t="str">
        <f t="shared" si="358"/>
        <v>47394.428</v>
      </c>
      <c r="H3798" s="15">
        <f t="shared" si="359"/>
        <v>3509</v>
      </c>
      <c r="I3798" s="48" t="s">
        <v>4047</v>
      </c>
      <c r="J3798" s="49" t="s">
        <v>4048</v>
      </c>
      <c r="K3798" s="48">
        <v>3509</v>
      </c>
      <c r="L3798" s="48" t="s">
        <v>10634</v>
      </c>
      <c r="M3798" s="49" t="s">
        <v>9369</v>
      </c>
      <c r="N3798" s="49"/>
      <c r="O3798" s="50" t="s">
        <v>4049</v>
      </c>
      <c r="P3798" s="51" t="s">
        <v>4021</v>
      </c>
    </row>
    <row r="3799" spans="1:16" ht="13.5" thickBot="1" x14ac:dyDescent="0.25">
      <c r="A3799" s="15" t="str">
        <f t="shared" si="354"/>
        <v>IBVS 3435 </v>
      </c>
      <c r="B3799" s="21" t="str">
        <f t="shared" si="355"/>
        <v>I</v>
      </c>
      <c r="C3799" s="15">
        <f t="shared" si="356"/>
        <v>47394.439400000003</v>
      </c>
      <c r="D3799" s="19" t="str">
        <f t="shared" si="357"/>
        <v>vis</v>
      </c>
      <c r="E3799" s="47" t="e">
        <f>VLOOKUP(C3799,Active!C$21:E$693,3,FALSE)</f>
        <v>#N/A</v>
      </c>
      <c r="F3799" s="21" t="s">
        <v>9287</v>
      </c>
      <c r="G3799" s="19" t="str">
        <f t="shared" si="358"/>
        <v>47394.4394</v>
      </c>
      <c r="H3799" s="15">
        <f t="shared" si="359"/>
        <v>3509</v>
      </c>
      <c r="I3799" s="48" t="s">
        <v>4050</v>
      </c>
      <c r="J3799" s="49" t="s">
        <v>4051</v>
      </c>
      <c r="K3799" s="48">
        <v>3509</v>
      </c>
      <c r="L3799" s="48" t="s">
        <v>4052</v>
      </c>
      <c r="M3799" s="49" t="s">
        <v>10601</v>
      </c>
      <c r="N3799" s="49" t="s">
        <v>10602</v>
      </c>
      <c r="O3799" s="50" t="s">
        <v>7655</v>
      </c>
      <c r="P3799" s="51" t="s">
        <v>3993</v>
      </c>
    </row>
    <row r="3800" spans="1:16" ht="13.5" thickBot="1" x14ac:dyDescent="0.25">
      <c r="A3800" s="15" t="str">
        <f t="shared" si="354"/>
        <v> BBS 109 </v>
      </c>
      <c r="B3800" s="21" t="str">
        <f t="shared" si="355"/>
        <v>I</v>
      </c>
      <c r="C3800" s="15">
        <f t="shared" si="356"/>
        <v>47400.415999999997</v>
      </c>
      <c r="D3800" s="19" t="str">
        <f t="shared" si="357"/>
        <v>vis</v>
      </c>
      <c r="E3800" s="47" t="e">
        <f>VLOOKUP(C3800,Active!C$21:E$693,3,FALSE)</f>
        <v>#N/A</v>
      </c>
      <c r="F3800" s="21" t="s">
        <v>9287</v>
      </c>
      <c r="G3800" s="19" t="str">
        <f t="shared" si="358"/>
        <v>47400.416</v>
      </c>
      <c r="H3800" s="15">
        <f t="shared" si="359"/>
        <v>3514</v>
      </c>
      <c r="I3800" s="48" t="s">
        <v>4053</v>
      </c>
      <c r="J3800" s="49" t="s">
        <v>4054</v>
      </c>
      <c r="K3800" s="48">
        <v>3514</v>
      </c>
      <c r="L3800" s="48" t="s">
        <v>6911</v>
      </c>
      <c r="M3800" s="49" t="s">
        <v>9369</v>
      </c>
      <c r="N3800" s="49"/>
      <c r="O3800" s="50" t="s">
        <v>945</v>
      </c>
      <c r="P3800" s="50" t="s">
        <v>946</v>
      </c>
    </row>
    <row r="3801" spans="1:16" ht="13.5" thickBot="1" x14ac:dyDescent="0.25">
      <c r="A3801" s="15" t="str">
        <f t="shared" si="354"/>
        <v> BBS 109 </v>
      </c>
      <c r="B3801" s="21" t="str">
        <f t="shared" si="355"/>
        <v>I</v>
      </c>
      <c r="C3801" s="15">
        <f t="shared" si="356"/>
        <v>47407.588000000003</v>
      </c>
      <c r="D3801" s="19" t="str">
        <f t="shared" si="357"/>
        <v>vis</v>
      </c>
      <c r="E3801" s="47" t="e">
        <f>VLOOKUP(C3801,Active!C$21:E$693,3,FALSE)</f>
        <v>#N/A</v>
      </c>
      <c r="F3801" s="21" t="s">
        <v>9287</v>
      </c>
      <c r="G3801" s="19" t="str">
        <f t="shared" si="358"/>
        <v>47407.588</v>
      </c>
      <c r="H3801" s="15">
        <f t="shared" si="359"/>
        <v>3520</v>
      </c>
      <c r="I3801" s="48" t="s">
        <v>4055</v>
      </c>
      <c r="J3801" s="49" t="s">
        <v>4056</v>
      </c>
      <c r="K3801" s="48">
        <v>3520</v>
      </c>
      <c r="L3801" s="48" t="s">
        <v>6911</v>
      </c>
      <c r="M3801" s="49" t="s">
        <v>9369</v>
      </c>
      <c r="N3801" s="49"/>
      <c r="O3801" s="50" t="s">
        <v>945</v>
      </c>
      <c r="P3801" s="50" t="s">
        <v>946</v>
      </c>
    </row>
    <row r="3802" spans="1:16" ht="13.5" thickBot="1" x14ac:dyDescent="0.25">
      <c r="A3802" s="15" t="str">
        <f t="shared" si="354"/>
        <v> BBS 96 </v>
      </c>
      <c r="B3802" s="21" t="str">
        <f t="shared" si="355"/>
        <v>I</v>
      </c>
      <c r="C3802" s="15">
        <f t="shared" si="356"/>
        <v>47412.375999999997</v>
      </c>
      <c r="D3802" s="19" t="str">
        <f t="shared" si="357"/>
        <v>vis</v>
      </c>
      <c r="E3802" s="47" t="e">
        <f>VLOOKUP(C3802,Active!C$21:E$693,3,FALSE)</f>
        <v>#N/A</v>
      </c>
      <c r="F3802" s="21" t="s">
        <v>9287</v>
      </c>
      <c r="G3802" s="19" t="str">
        <f t="shared" si="358"/>
        <v>47412.376</v>
      </c>
      <c r="H3802" s="15">
        <f t="shared" si="359"/>
        <v>3524</v>
      </c>
      <c r="I3802" s="48" t="s">
        <v>4057</v>
      </c>
      <c r="J3802" s="49" t="s">
        <v>4058</v>
      </c>
      <c r="K3802" s="48">
        <v>3524</v>
      </c>
      <c r="L3802" s="48" t="s">
        <v>11257</v>
      </c>
      <c r="M3802" s="49" t="s">
        <v>9369</v>
      </c>
      <c r="N3802" s="49"/>
      <c r="O3802" s="50" t="s">
        <v>1957</v>
      </c>
      <c r="P3802" s="50" t="s">
        <v>4059</v>
      </c>
    </row>
    <row r="3803" spans="1:16" ht="13.5" thickBot="1" x14ac:dyDescent="0.25">
      <c r="A3803" s="15" t="str">
        <f t="shared" si="354"/>
        <v> AOEB 1 </v>
      </c>
      <c r="B3803" s="21" t="str">
        <f t="shared" si="355"/>
        <v>I</v>
      </c>
      <c r="C3803" s="15">
        <f t="shared" si="356"/>
        <v>47418.343999999997</v>
      </c>
      <c r="D3803" s="19" t="str">
        <f t="shared" si="357"/>
        <v>vis</v>
      </c>
      <c r="E3803" s="47" t="e">
        <f>VLOOKUP(C3803,Active!C$21:E$693,3,FALSE)</f>
        <v>#N/A</v>
      </c>
      <c r="F3803" s="21" t="s">
        <v>9287</v>
      </c>
      <c r="G3803" s="19" t="str">
        <f t="shared" si="358"/>
        <v>47418.344</v>
      </c>
      <c r="H3803" s="15">
        <f t="shared" si="359"/>
        <v>3529</v>
      </c>
      <c r="I3803" s="48" t="s">
        <v>4060</v>
      </c>
      <c r="J3803" s="49" t="s">
        <v>4061</v>
      </c>
      <c r="K3803" s="48">
        <v>3529</v>
      </c>
      <c r="L3803" s="48" t="s">
        <v>10843</v>
      </c>
      <c r="M3803" s="49" t="s">
        <v>9369</v>
      </c>
      <c r="N3803" s="49"/>
      <c r="O3803" s="50" t="s">
        <v>7381</v>
      </c>
      <c r="P3803" s="50" t="s">
        <v>7439</v>
      </c>
    </row>
    <row r="3804" spans="1:16" ht="13.5" thickBot="1" x14ac:dyDescent="0.25">
      <c r="A3804" s="15" t="str">
        <f t="shared" si="354"/>
        <v> AOEB 1 </v>
      </c>
      <c r="B3804" s="21" t="str">
        <f t="shared" si="355"/>
        <v>I</v>
      </c>
      <c r="C3804" s="15">
        <f t="shared" si="356"/>
        <v>47420.737999999998</v>
      </c>
      <c r="D3804" s="19" t="str">
        <f t="shared" si="357"/>
        <v>vis</v>
      </c>
      <c r="E3804" s="47" t="e">
        <f>VLOOKUP(C3804,Active!C$21:E$693,3,FALSE)</f>
        <v>#N/A</v>
      </c>
      <c r="F3804" s="21" t="s">
        <v>9287</v>
      </c>
      <c r="G3804" s="19" t="str">
        <f t="shared" si="358"/>
        <v>47420.738</v>
      </c>
      <c r="H3804" s="15">
        <f t="shared" si="359"/>
        <v>3531</v>
      </c>
      <c r="I3804" s="48" t="s">
        <v>4062</v>
      </c>
      <c r="J3804" s="49" t="s">
        <v>4063</v>
      </c>
      <c r="K3804" s="48">
        <v>3531</v>
      </c>
      <c r="L3804" s="48" t="s">
        <v>10707</v>
      </c>
      <c r="M3804" s="49" t="s">
        <v>9369</v>
      </c>
      <c r="N3804" s="49"/>
      <c r="O3804" s="50" t="s">
        <v>11401</v>
      </c>
      <c r="P3804" s="50" t="s">
        <v>7439</v>
      </c>
    </row>
    <row r="3805" spans="1:16" ht="13.5" thickBot="1" x14ac:dyDescent="0.25">
      <c r="A3805" s="15" t="str">
        <f t="shared" si="354"/>
        <v> AOEB 1 </v>
      </c>
      <c r="B3805" s="21" t="str">
        <f t="shared" si="355"/>
        <v>I</v>
      </c>
      <c r="C3805" s="15">
        <f t="shared" si="356"/>
        <v>47432.684999999998</v>
      </c>
      <c r="D3805" s="19" t="str">
        <f t="shared" si="357"/>
        <v>vis</v>
      </c>
      <c r="E3805" s="47" t="e">
        <f>VLOOKUP(C3805,Active!C$21:E$693,3,FALSE)</f>
        <v>#N/A</v>
      </c>
      <c r="F3805" s="21" t="s">
        <v>9287</v>
      </c>
      <c r="G3805" s="19" t="str">
        <f t="shared" si="358"/>
        <v>47432.685</v>
      </c>
      <c r="H3805" s="15">
        <f t="shared" si="359"/>
        <v>3541</v>
      </c>
      <c r="I3805" s="48" t="s">
        <v>4064</v>
      </c>
      <c r="J3805" s="49" t="s">
        <v>4065</v>
      </c>
      <c r="K3805" s="48">
        <v>3541</v>
      </c>
      <c r="L3805" s="48" t="s">
        <v>10760</v>
      </c>
      <c r="M3805" s="49" t="s">
        <v>9369</v>
      </c>
      <c r="N3805" s="49"/>
      <c r="O3805" s="50" t="s">
        <v>4066</v>
      </c>
      <c r="P3805" s="50" t="s">
        <v>7439</v>
      </c>
    </row>
    <row r="3806" spans="1:16" ht="13.5" thickBot="1" x14ac:dyDescent="0.25">
      <c r="A3806" s="15" t="str">
        <f t="shared" si="354"/>
        <v>BAVM 52 </v>
      </c>
      <c r="B3806" s="21" t="str">
        <f t="shared" si="355"/>
        <v>I</v>
      </c>
      <c r="C3806" s="15">
        <f t="shared" si="356"/>
        <v>47436.267</v>
      </c>
      <c r="D3806" s="19" t="str">
        <f t="shared" si="357"/>
        <v>vis</v>
      </c>
      <c r="E3806" s="47" t="e">
        <f>VLOOKUP(C3806,Active!C$21:E$693,3,FALSE)</f>
        <v>#N/A</v>
      </c>
      <c r="F3806" s="21" t="s">
        <v>9287</v>
      </c>
      <c r="G3806" s="19" t="str">
        <f t="shared" si="358"/>
        <v>47436.267</v>
      </c>
      <c r="H3806" s="15">
        <f t="shared" si="359"/>
        <v>3544</v>
      </c>
      <c r="I3806" s="48" t="s">
        <v>4067</v>
      </c>
      <c r="J3806" s="49" t="s">
        <v>4068</v>
      </c>
      <c r="K3806" s="48">
        <v>3544</v>
      </c>
      <c r="L3806" s="48" t="s">
        <v>10688</v>
      </c>
      <c r="M3806" s="49" t="s">
        <v>9369</v>
      </c>
      <c r="N3806" s="49"/>
      <c r="O3806" s="50" t="s">
        <v>6192</v>
      </c>
      <c r="P3806" s="51" t="s">
        <v>4021</v>
      </c>
    </row>
    <row r="3807" spans="1:16" ht="13.5" thickBot="1" x14ac:dyDescent="0.25">
      <c r="A3807" s="15" t="str">
        <f t="shared" si="354"/>
        <v> MVS 12.16 </v>
      </c>
      <c r="B3807" s="21" t="str">
        <f t="shared" si="355"/>
        <v>I</v>
      </c>
      <c r="C3807" s="15">
        <f t="shared" si="356"/>
        <v>47436.286</v>
      </c>
      <c r="D3807" s="19" t="str">
        <f t="shared" si="357"/>
        <v>vis</v>
      </c>
      <c r="E3807" s="47" t="e">
        <f>VLOOKUP(C3807,Active!C$21:E$693,3,FALSE)</f>
        <v>#N/A</v>
      </c>
      <c r="F3807" s="21" t="s">
        <v>9287</v>
      </c>
      <c r="G3807" s="19" t="str">
        <f t="shared" si="358"/>
        <v>47436.286</v>
      </c>
      <c r="H3807" s="15">
        <f t="shared" si="359"/>
        <v>3544</v>
      </c>
      <c r="I3807" s="48" t="s">
        <v>4069</v>
      </c>
      <c r="J3807" s="49" t="s">
        <v>4070</v>
      </c>
      <c r="K3807" s="48">
        <v>3544</v>
      </c>
      <c r="L3807" s="48" t="s">
        <v>8192</v>
      </c>
      <c r="M3807" s="49" t="s">
        <v>9369</v>
      </c>
      <c r="N3807" s="49"/>
      <c r="O3807" s="50" t="s">
        <v>5743</v>
      </c>
      <c r="P3807" s="50" t="s">
        <v>4071</v>
      </c>
    </row>
    <row r="3808" spans="1:16" ht="13.5" thickBot="1" x14ac:dyDescent="0.25">
      <c r="A3808" s="15" t="str">
        <f t="shared" si="354"/>
        <v> VSSC 72.24 </v>
      </c>
      <c r="B3808" s="21" t="str">
        <f t="shared" si="355"/>
        <v>I</v>
      </c>
      <c r="C3808" s="15">
        <f t="shared" si="356"/>
        <v>47437.466999999997</v>
      </c>
      <c r="D3808" s="19" t="str">
        <f t="shared" si="357"/>
        <v>vis</v>
      </c>
      <c r="E3808" s="47" t="e">
        <f>VLOOKUP(C3808,Active!C$21:E$693,3,FALSE)</f>
        <v>#N/A</v>
      </c>
      <c r="F3808" s="21" t="s">
        <v>9287</v>
      </c>
      <c r="G3808" s="19" t="str">
        <f t="shared" si="358"/>
        <v>47437.467</v>
      </c>
      <c r="H3808" s="15">
        <f t="shared" si="359"/>
        <v>3545</v>
      </c>
      <c r="I3808" s="48" t="s">
        <v>4072</v>
      </c>
      <c r="J3808" s="49" t="s">
        <v>4073</v>
      </c>
      <c r="K3808" s="48">
        <v>3545</v>
      </c>
      <c r="L3808" s="48" t="s">
        <v>10723</v>
      </c>
      <c r="M3808" s="49" t="s">
        <v>9369</v>
      </c>
      <c r="N3808" s="49"/>
      <c r="O3808" s="50" t="s">
        <v>3918</v>
      </c>
      <c r="P3808" s="50" t="s">
        <v>3950</v>
      </c>
    </row>
    <row r="3809" spans="1:16" ht="13.5" thickBot="1" x14ac:dyDescent="0.25">
      <c r="A3809" s="15" t="str">
        <f t="shared" si="354"/>
        <v> BBS 90 </v>
      </c>
      <c r="B3809" s="21" t="str">
        <f t="shared" si="355"/>
        <v>I</v>
      </c>
      <c r="C3809" s="15">
        <f t="shared" si="356"/>
        <v>47443.447</v>
      </c>
      <c r="D3809" s="19" t="str">
        <f t="shared" si="357"/>
        <v>vis</v>
      </c>
      <c r="E3809" s="47" t="e">
        <f>VLOOKUP(C3809,Active!C$21:E$693,3,FALSE)</f>
        <v>#N/A</v>
      </c>
      <c r="F3809" s="21" t="s">
        <v>9287</v>
      </c>
      <c r="G3809" s="19" t="str">
        <f t="shared" si="358"/>
        <v>47443.447</v>
      </c>
      <c r="H3809" s="15">
        <f t="shared" si="359"/>
        <v>3550</v>
      </c>
      <c r="I3809" s="48" t="s">
        <v>4074</v>
      </c>
      <c r="J3809" s="49" t="s">
        <v>4075</v>
      </c>
      <c r="K3809" s="48">
        <v>3550</v>
      </c>
      <c r="L3809" s="48" t="s">
        <v>10910</v>
      </c>
      <c r="M3809" s="49" t="s">
        <v>9369</v>
      </c>
      <c r="N3809" s="49"/>
      <c r="O3809" s="50" t="s">
        <v>3463</v>
      </c>
      <c r="P3809" s="50" t="s">
        <v>3979</v>
      </c>
    </row>
    <row r="3810" spans="1:16" ht="13.5" thickBot="1" x14ac:dyDescent="0.25">
      <c r="A3810" s="15" t="str">
        <f t="shared" si="354"/>
        <v> AOEB 1 </v>
      </c>
      <c r="B3810" s="21" t="str">
        <f t="shared" si="355"/>
        <v>I</v>
      </c>
      <c r="C3810" s="15">
        <f t="shared" si="356"/>
        <v>47444.646000000001</v>
      </c>
      <c r="D3810" s="19" t="str">
        <f t="shared" si="357"/>
        <v>vis</v>
      </c>
      <c r="E3810" s="47" t="e">
        <f>VLOOKUP(C3810,Active!C$21:E$693,3,FALSE)</f>
        <v>#N/A</v>
      </c>
      <c r="F3810" s="21" t="s">
        <v>9287</v>
      </c>
      <c r="G3810" s="19" t="str">
        <f t="shared" si="358"/>
        <v>47444.646</v>
      </c>
      <c r="H3810" s="15">
        <f t="shared" si="359"/>
        <v>3551</v>
      </c>
      <c r="I3810" s="48" t="s">
        <v>4076</v>
      </c>
      <c r="J3810" s="49" t="s">
        <v>4077</v>
      </c>
      <c r="K3810" s="48">
        <v>3551</v>
      </c>
      <c r="L3810" s="48" t="s">
        <v>11020</v>
      </c>
      <c r="M3810" s="49" t="s">
        <v>9369</v>
      </c>
      <c r="N3810" s="49"/>
      <c r="O3810" s="50" t="s">
        <v>4066</v>
      </c>
      <c r="P3810" s="50" t="s">
        <v>7439</v>
      </c>
    </row>
    <row r="3811" spans="1:16" ht="13.5" thickBot="1" x14ac:dyDescent="0.25">
      <c r="A3811" s="15" t="str">
        <f t="shared" si="354"/>
        <v> ALBO 1989 2 </v>
      </c>
      <c r="B3811" s="21" t="str">
        <f t="shared" si="355"/>
        <v>I</v>
      </c>
      <c r="C3811" s="15">
        <f t="shared" si="356"/>
        <v>47449.421000000002</v>
      </c>
      <c r="D3811" s="19" t="str">
        <f t="shared" si="357"/>
        <v>vis</v>
      </c>
      <c r="E3811" s="47" t="e">
        <f>VLOOKUP(C3811,Active!C$21:E$693,3,FALSE)</f>
        <v>#N/A</v>
      </c>
      <c r="F3811" s="21" t="s">
        <v>9287</v>
      </c>
      <c r="G3811" s="19" t="str">
        <f t="shared" si="358"/>
        <v>47449.421</v>
      </c>
      <c r="H3811" s="15">
        <f t="shared" si="359"/>
        <v>3555</v>
      </c>
      <c r="I3811" s="48" t="s">
        <v>4078</v>
      </c>
      <c r="J3811" s="49" t="s">
        <v>4079</v>
      </c>
      <c r="K3811" s="48">
        <v>3555</v>
      </c>
      <c r="L3811" s="48" t="s">
        <v>6911</v>
      </c>
      <c r="M3811" s="49" t="s">
        <v>9369</v>
      </c>
      <c r="N3811" s="49"/>
      <c r="O3811" s="50" t="s">
        <v>3931</v>
      </c>
      <c r="P3811" s="50" t="s">
        <v>4044</v>
      </c>
    </row>
    <row r="3812" spans="1:16" ht="13.5" thickBot="1" x14ac:dyDescent="0.25">
      <c r="A3812" s="15" t="str">
        <f t="shared" si="354"/>
        <v> BRNO 30 </v>
      </c>
      <c r="B3812" s="21" t="str">
        <f t="shared" si="355"/>
        <v>I</v>
      </c>
      <c r="C3812" s="15">
        <f t="shared" si="356"/>
        <v>47449.421999999999</v>
      </c>
      <c r="D3812" s="19" t="str">
        <f t="shared" si="357"/>
        <v>vis</v>
      </c>
      <c r="E3812" s="47" t="e">
        <f>VLOOKUP(C3812,Active!C$21:E$693,3,FALSE)</f>
        <v>#N/A</v>
      </c>
      <c r="F3812" s="21" t="s">
        <v>9287</v>
      </c>
      <c r="G3812" s="19" t="str">
        <f t="shared" si="358"/>
        <v>47449.422</v>
      </c>
      <c r="H3812" s="15">
        <f t="shared" si="359"/>
        <v>3555</v>
      </c>
      <c r="I3812" s="48" t="s">
        <v>4080</v>
      </c>
      <c r="J3812" s="49" t="s">
        <v>4081</v>
      </c>
      <c r="K3812" s="48">
        <v>3555</v>
      </c>
      <c r="L3812" s="48" t="s">
        <v>10846</v>
      </c>
      <c r="M3812" s="49" t="s">
        <v>9369</v>
      </c>
      <c r="N3812" s="49"/>
      <c r="O3812" s="50" t="s">
        <v>3912</v>
      </c>
      <c r="P3812" s="50" t="s">
        <v>3160</v>
      </c>
    </row>
    <row r="3813" spans="1:16" ht="13.5" thickBot="1" x14ac:dyDescent="0.25">
      <c r="A3813" s="15" t="str">
        <f t="shared" si="354"/>
        <v> BRNO 30 </v>
      </c>
      <c r="B3813" s="21" t="str">
        <f t="shared" si="355"/>
        <v>I</v>
      </c>
      <c r="C3813" s="15">
        <f t="shared" si="356"/>
        <v>47449.423000000003</v>
      </c>
      <c r="D3813" s="19" t="str">
        <f t="shared" si="357"/>
        <v>vis</v>
      </c>
      <c r="E3813" s="47" t="e">
        <f>VLOOKUP(C3813,Active!C$21:E$693,3,FALSE)</f>
        <v>#N/A</v>
      </c>
      <c r="F3813" s="21" t="s">
        <v>9287</v>
      </c>
      <c r="G3813" s="19" t="str">
        <f t="shared" si="358"/>
        <v>47449.423</v>
      </c>
      <c r="H3813" s="15">
        <f t="shared" si="359"/>
        <v>3555</v>
      </c>
      <c r="I3813" s="48" t="s">
        <v>4082</v>
      </c>
      <c r="J3813" s="49" t="s">
        <v>4083</v>
      </c>
      <c r="K3813" s="48">
        <v>3555</v>
      </c>
      <c r="L3813" s="48" t="s">
        <v>10910</v>
      </c>
      <c r="M3813" s="49" t="s">
        <v>9369</v>
      </c>
      <c r="N3813" s="49"/>
      <c r="O3813" s="50" t="s">
        <v>4084</v>
      </c>
      <c r="P3813" s="50" t="s">
        <v>3160</v>
      </c>
    </row>
    <row r="3814" spans="1:16" ht="13.5" thickBot="1" x14ac:dyDescent="0.25">
      <c r="A3814" s="15" t="str">
        <f t="shared" si="354"/>
        <v> BRNO 30 </v>
      </c>
      <c r="B3814" s="21" t="str">
        <f t="shared" si="355"/>
        <v>I</v>
      </c>
      <c r="C3814" s="15">
        <f t="shared" si="356"/>
        <v>47449.423000000003</v>
      </c>
      <c r="D3814" s="19" t="str">
        <f t="shared" si="357"/>
        <v>vis</v>
      </c>
      <c r="E3814" s="47" t="e">
        <f>VLOOKUP(C3814,Active!C$21:E$693,3,FALSE)</f>
        <v>#N/A</v>
      </c>
      <c r="F3814" s="21" t="s">
        <v>9287</v>
      </c>
      <c r="G3814" s="19" t="str">
        <f t="shared" si="358"/>
        <v>47449.423</v>
      </c>
      <c r="H3814" s="15">
        <f t="shared" si="359"/>
        <v>3555</v>
      </c>
      <c r="I3814" s="48" t="s">
        <v>4082</v>
      </c>
      <c r="J3814" s="49" t="s">
        <v>4083</v>
      </c>
      <c r="K3814" s="48">
        <v>3555</v>
      </c>
      <c r="L3814" s="48" t="s">
        <v>10910</v>
      </c>
      <c r="M3814" s="49" t="s">
        <v>9369</v>
      </c>
      <c r="N3814" s="49"/>
      <c r="O3814" s="50" t="s">
        <v>3915</v>
      </c>
      <c r="P3814" s="50" t="s">
        <v>3160</v>
      </c>
    </row>
    <row r="3815" spans="1:16" ht="13.5" thickBot="1" x14ac:dyDescent="0.25">
      <c r="A3815" s="15" t="str">
        <f t="shared" si="354"/>
        <v> ALBO 1989 2 </v>
      </c>
      <c r="B3815" s="21" t="str">
        <f t="shared" si="355"/>
        <v>I</v>
      </c>
      <c r="C3815" s="15">
        <f t="shared" si="356"/>
        <v>47449.423999999999</v>
      </c>
      <c r="D3815" s="19" t="str">
        <f t="shared" si="357"/>
        <v>vis</v>
      </c>
      <c r="E3815" s="47" t="e">
        <f>VLOOKUP(C3815,Active!C$21:E$693,3,FALSE)</f>
        <v>#N/A</v>
      </c>
      <c r="F3815" s="21" t="s">
        <v>9287</v>
      </c>
      <c r="G3815" s="19" t="str">
        <f t="shared" si="358"/>
        <v>47449.424</v>
      </c>
      <c r="H3815" s="15">
        <f t="shared" si="359"/>
        <v>3555</v>
      </c>
      <c r="I3815" s="48" t="s">
        <v>4085</v>
      </c>
      <c r="J3815" s="49" t="s">
        <v>4086</v>
      </c>
      <c r="K3815" s="48">
        <v>3555</v>
      </c>
      <c r="L3815" s="48" t="s">
        <v>10707</v>
      </c>
      <c r="M3815" s="49" t="s">
        <v>9369</v>
      </c>
      <c r="N3815" s="49"/>
      <c r="O3815" s="50" t="s">
        <v>821</v>
      </c>
      <c r="P3815" s="50" t="s">
        <v>4044</v>
      </c>
    </row>
    <row r="3816" spans="1:16" ht="13.5" thickBot="1" x14ac:dyDescent="0.25">
      <c r="A3816" s="15" t="str">
        <f t="shared" si="354"/>
        <v> BRNO 30 </v>
      </c>
      <c r="B3816" s="21" t="str">
        <f t="shared" si="355"/>
        <v>I</v>
      </c>
      <c r="C3816" s="15">
        <f t="shared" si="356"/>
        <v>47449.43</v>
      </c>
      <c r="D3816" s="19" t="str">
        <f t="shared" si="357"/>
        <v>vis</v>
      </c>
      <c r="E3816" s="47" t="e">
        <f>VLOOKUP(C3816,Active!C$21:E$693,3,FALSE)</f>
        <v>#N/A</v>
      </c>
      <c r="F3816" s="21" t="s">
        <v>9287</v>
      </c>
      <c r="G3816" s="19" t="str">
        <f t="shared" si="358"/>
        <v>47449.430</v>
      </c>
      <c r="H3816" s="15">
        <f t="shared" si="359"/>
        <v>3555</v>
      </c>
      <c r="I3816" s="48" t="s">
        <v>4087</v>
      </c>
      <c r="J3816" s="49" t="s">
        <v>4088</v>
      </c>
      <c r="K3816" s="48">
        <v>3555</v>
      </c>
      <c r="L3816" s="48" t="s">
        <v>8334</v>
      </c>
      <c r="M3816" s="49" t="s">
        <v>9369</v>
      </c>
      <c r="N3816" s="49"/>
      <c r="O3816" s="50" t="s">
        <v>3970</v>
      </c>
      <c r="P3816" s="50" t="s">
        <v>3160</v>
      </c>
    </row>
    <row r="3817" spans="1:16" ht="13.5" thickBot="1" x14ac:dyDescent="0.25">
      <c r="A3817" s="15" t="str">
        <f t="shared" si="354"/>
        <v> VSSC 72.24 </v>
      </c>
      <c r="B3817" s="21" t="str">
        <f t="shared" si="355"/>
        <v>I</v>
      </c>
      <c r="C3817" s="15">
        <f t="shared" si="356"/>
        <v>47467.343999999997</v>
      </c>
      <c r="D3817" s="19" t="str">
        <f t="shared" si="357"/>
        <v>vis</v>
      </c>
      <c r="E3817" s="47" t="e">
        <f>VLOOKUP(C3817,Active!C$21:E$693,3,FALSE)</f>
        <v>#N/A</v>
      </c>
      <c r="F3817" s="21" t="s">
        <v>9287</v>
      </c>
      <c r="G3817" s="19" t="str">
        <f t="shared" si="358"/>
        <v>47467.344</v>
      </c>
      <c r="H3817" s="15">
        <f t="shared" si="359"/>
        <v>3570</v>
      </c>
      <c r="I3817" s="48" t="s">
        <v>4089</v>
      </c>
      <c r="J3817" s="49" t="s">
        <v>4090</v>
      </c>
      <c r="K3817" s="48">
        <v>3570</v>
      </c>
      <c r="L3817" s="48" t="s">
        <v>10775</v>
      </c>
      <c r="M3817" s="49" t="s">
        <v>9369</v>
      </c>
      <c r="N3817" s="49"/>
      <c r="O3817" s="50" t="s">
        <v>3214</v>
      </c>
      <c r="P3817" s="50" t="s">
        <v>3950</v>
      </c>
    </row>
    <row r="3818" spans="1:16" ht="13.5" thickBot="1" x14ac:dyDescent="0.25">
      <c r="A3818" s="15" t="str">
        <f t="shared" si="354"/>
        <v> VSSC 72.24 </v>
      </c>
      <c r="B3818" s="21" t="str">
        <f t="shared" si="355"/>
        <v>I</v>
      </c>
      <c r="C3818" s="15">
        <f t="shared" si="356"/>
        <v>47467.345999999998</v>
      </c>
      <c r="D3818" s="19" t="str">
        <f t="shared" si="357"/>
        <v>vis</v>
      </c>
      <c r="E3818" s="47" t="e">
        <f>VLOOKUP(C3818,Active!C$21:E$693,3,FALSE)</f>
        <v>#N/A</v>
      </c>
      <c r="F3818" s="21" t="s">
        <v>9287</v>
      </c>
      <c r="G3818" s="19" t="str">
        <f t="shared" si="358"/>
        <v>47467.346</v>
      </c>
      <c r="H3818" s="15">
        <f t="shared" si="359"/>
        <v>3570</v>
      </c>
      <c r="I3818" s="48" t="s">
        <v>4091</v>
      </c>
      <c r="J3818" s="49" t="s">
        <v>4092</v>
      </c>
      <c r="K3818" s="48">
        <v>3570</v>
      </c>
      <c r="L3818" s="48" t="s">
        <v>10699</v>
      </c>
      <c r="M3818" s="49" t="s">
        <v>9369</v>
      </c>
      <c r="N3818" s="49"/>
      <c r="O3818" s="50" t="s">
        <v>4093</v>
      </c>
      <c r="P3818" s="50" t="s">
        <v>3950</v>
      </c>
    </row>
    <row r="3819" spans="1:16" ht="13.5" thickBot="1" x14ac:dyDescent="0.25">
      <c r="A3819" s="15" t="str">
        <f t="shared" si="354"/>
        <v> BBS 91 </v>
      </c>
      <c r="B3819" s="21" t="str">
        <f t="shared" si="355"/>
        <v>I</v>
      </c>
      <c r="C3819" s="15">
        <f t="shared" si="356"/>
        <v>47467.345999999998</v>
      </c>
      <c r="D3819" s="19" t="str">
        <f t="shared" si="357"/>
        <v>vis</v>
      </c>
      <c r="E3819" s="47" t="e">
        <f>VLOOKUP(C3819,Active!C$21:E$693,3,FALSE)</f>
        <v>#N/A</v>
      </c>
      <c r="F3819" s="21" t="s">
        <v>9287</v>
      </c>
      <c r="G3819" s="19" t="str">
        <f t="shared" si="358"/>
        <v>47467.346</v>
      </c>
      <c r="H3819" s="15">
        <f t="shared" si="359"/>
        <v>3570</v>
      </c>
      <c r="I3819" s="48" t="s">
        <v>4091</v>
      </c>
      <c r="J3819" s="49" t="s">
        <v>4092</v>
      </c>
      <c r="K3819" s="48">
        <v>3570</v>
      </c>
      <c r="L3819" s="48" t="s">
        <v>10699</v>
      </c>
      <c r="M3819" s="49" t="s">
        <v>9369</v>
      </c>
      <c r="N3819" s="49"/>
      <c r="O3819" s="50" t="s">
        <v>4094</v>
      </c>
      <c r="P3819" s="50" t="s">
        <v>4095</v>
      </c>
    </row>
    <row r="3820" spans="1:16" ht="13.5" thickBot="1" x14ac:dyDescent="0.25">
      <c r="A3820" s="15" t="str">
        <f t="shared" si="354"/>
        <v> BBS 90 </v>
      </c>
      <c r="B3820" s="21" t="str">
        <f t="shared" si="355"/>
        <v>I</v>
      </c>
      <c r="C3820" s="15">
        <f t="shared" si="356"/>
        <v>47467.347999999998</v>
      </c>
      <c r="D3820" s="19" t="str">
        <f t="shared" si="357"/>
        <v>vis</v>
      </c>
      <c r="E3820" s="47" t="e">
        <f>VLOOKUP(C3820,Active!C$21:E$693,3,FALSE)</f>
        <v>#N/A</v>
      </c>
      <c r="F3820" s="21" t="s">
        <v>9287</v>
      </c>
      <c r="G3820" s="19" t="str">
        <f t="shared" si="358"/>
        <v>47467.348</v>
      </c>
      <c r="H3820" s="15">
        <f t="shared" si="359"/>
        <v>3570</v>
      </c>
      <c r="I3820" s="48" t="s">
        <v>4096</v>
      </c>
      <c r="J3820" s="49" t="s">
        <v>4097</v>
      </c>
      <c r="K3820" s="48">
        <v>3570</v>
      </c>
      <c r="L3820" s="48" t="s">
        <v>10723</v>
      </c>
      <c r="M3820" s="49" t="s">
        <v>9369</v>
      </c>
      <c r="N3820" s="49"/>
      <c r="O3820" s="50" t="s">
        <v>7230</v>
      </c>
      <c r="P3820" s="50" t="s">
        <v>3979</v>
      </c>
    </row>
    <row r="3821" spans="1:16" ht="13.5" thickBot="1" x14ac:dyDescent="0.25">
      <c r="A3821" s="15" t="str">
        <f t="shared" si="354"/>
        <v> AOEB 1 </v>
      </c>
      <c r="B3821" s="21" t="str">
        <f t="shared" si="355"/>
        <v>I</v>
      </c>
      <c r="C3821" s="15">
        <f t="shared" si="356"/>
        <v>47467.347999999998</v>
      </c>
      <c r="D3821" s="19" t="str">
        <f t="shared" si="357"/>
        <v>vis</v>
      </c>
      <c r="E3821" s="47" t="e">
        <f>VLOOKUP(C3821,Active!C$21:E$693,3,FALSE)</f>
        <v>#N/A</v>
      </c>
      <c r="F3821" s="21" t="s">
        <v>9287</v>
      </c>
      <c r="G3821" s="19" t="str">
        <f t="shared" si="358"/>
        <v>47467.348</v>
      </c>
      <c r="H3821" s="15">
        <f t="shared" si="359"/>
        <v>3570</v>
      </c>
      <c r="I3821" s="48" t="s">
        <v>4096</v>
      </c>
      <c r="J3821" s="49" t="s">
        <v>4097</v>
      </c>
      <c r="K3821" s="48">
        <v>3570</v>
      </c>
      <c r="L3821" s="48" t="s">
        <v>10723</v>
      </c>
      <c r="M3821" s="49" t="s">
        <v>9369</v>
      </c>
      <c r="N3821" s="49"/>
      <c r="O3821" s="50" t="s">
        <v>7381</v>
      </c>
      <c r="P3821" s="50" t="s">
        <v>7439</v>
      </c>
    </row>
    <row r="3822" spans="1:16" ht="13.5" thickBot="1" x14ac:dyDescent="0.25">
      <c r="A3822" s="15" t="str">
        <f t="shared" si="354"/>
        <v> VSSC 72.24 </v>
      </c>
      <c r="B3822" s="21" t="str">
        <f t="shared" si="355"/>
        <v>I</v>
      </c>
      <c r="C3822" s="15">
        <f t="shared" si="356"/>
        <v>47467.349300000002</v>
      </c>
      <c r="D3822" s="19" t="str">
        <f t="shared" si="357"/>
        <v>vis</v>
      </c>
      <c r="E3822" s="47" t="e">
        <f>VLOOKUP(C3822,Active!C$21:E$693,3,FALSE)</f>
        <v>#N/A</v>
      </c>
      <c r="F3822" s="21" t="s">
        <v>9287</v>
      </c>
      <c r="G3822" s="19" t="str">
        <f t="shared" si="358"/>
        <v>47467.3493</v>
      </c>
      <c r="H3822" s="15">
        <f t="shared" si="359"/>
        <v>3570</v>
      </c>
      <c r="I3822" s="48" t="s">
        <v>4098</v>
      </c>
      <c r="J3822" s="49" t="s">
        <v>4099</v>
      </c>
      <c r="K3822" s="48">
        <v>3570</v>
      </c>
      <c r="L3822" s="48" t="s">
        <v>3998</v>
      </c>
      <c r="M3822" s="49" t="s">
        <v>10601</v>
      </c>
      <c r="N3822" s="49" t="s">
        <v>10602</v>
      </c>
      <c r="O3822" s="50" t="s">
        <v>3363</v>
      </c>
      <c r="P3822" s="50" t="s">
        <v>3950</v>
      </c>
    </row>
    <row r="3823" spans="1:16" ht="13.5" thickBot="1" x14ac:dyDescent="0.25">
      <c r="A3823" s="15" t="str">
        <f t="shared" si="354"/>
        <v> BBS 90 </v>
      </c>
      <c r="B3823" s="21" t="str">
        <f t="shared" si="355"/>
        <v>I</v>
      </c>
      <c r="C3823" s="15">
        <f t="shared" si="356"/>
        <v>47467.356</v>
      </c>
      <c r="D3823" s="19" t="str">
        <f t="shared" si="357"/>
        <v>vis</v>
      </c>
      <c r="E3823" s="47" t="e">
        <f>VLOOKUP(C3823,Active!C$21:E$693,3,FALSE)</f>
        <v>#N/A</v>
      </c>
      <c r="F3823" s="21" t="s">
        <v>9287</v>
      </c>
      <c r="G3823" s="19" t="str">
        <f t="shared" si="358"/>
        <v>47467.356</v>
      </c>
      <c r="H3823" s="15">
        <f t="shared" si="359"/>
        <v>3570</v>
      </c>
      <c r="I3823" s="48" t="s">
        <v>4100</v>
      </c>
      <c r="J3823" s="49" t="s">
        <v>4101</v>
      </c>
      <c r="K3823" s="48">
        <v>3570</v>
      </c>
      <c r="L3823" s="48" t="s">
        <v>11020</v>
      </c>
      <c r="M3823" s="49" t="s">
        <v>9369</v>
      </c>
      <c r="N3823" s="49"/>
      <c r="O3823" s="50" t="s">
        <v>2469</v>
      </c>
      <c r="P3823" s="50" t="s">
        <v>3979</v>
      </c>
    </row>
    <row r="3824" spans="1:16" ht="13.5" thickBot="1" x14ac:dyDescent="0.25">
      <c r="A3824" s="15" t="str">
        <f t="shared" si="354"/>
        <v> ALBO 1989 2 </v>
      </c>
      <c r="B3824" s="21" t="str">
        <f t="shared" si="355"/>
        <v>I</v>
      </c>
      <c r="C3824" s="15">
        <f t="shared" si="356"/>
        <v>47467.387999999999</v>
      </c>
      <c r="D3824" s="19" t="str">
        <f t="shared" si="357"/>
        <v>vis</v>
      </c>
      <c r="E3824" s="47" t="e">
        <f>VLOOKUP(C3824,Active!C$21:E$693,3,FALSE)</f>
        <v>#N/A</v>
      </c>
      <c r="F3824" s="21" t="s">
        <v>9287</v>
      </c>
      <c r="G3824" s="19" t="str">
        <f t="shared" si="358"/>
        <v>47467.388</v>
      </c>
      <c r="H3824" s="15">
        <f t="shared" si="359"/>
        <v>3570</v>
      </c>
      <c r="I3824" s="48" t="s">
        <v>1039</v>
      </c>
      <c r="J3824" s="49" t="s">
        <v>1040</v>
      </c>
      <c r="K3824" s="48">
        <v>3570</v>
      </c>
      <c r="L3824" s="48" t="s">
        <v>1041</v>
      </c>
      <c r="M3824" s="49" t="s">
        <v>9369</v>
      </c>
      <c r="N3824" s="49"/>
      <c r="O3824" s="50" t="s">
        <v>3931</v>
      </c>
      <c r="P3824" s="50" t="s">
        <v>4044</v>
      </c>
    </row>
    <row r="3825" spans="1:16" ht="13.5" thickBot="1" x14ac:dyDescent="0.25">
      <c r="A3825" s="15" t="str">
        <f t="shared" si="354"/>
        <v> BBS 91 </v>
      </c>
      <c r="B3825" s="21" t="str">
        <f t="shared" si="355"/>
        <v>I</v>
      </c>
      <c r="C3825" s="15">
        <f t="shared" si="356"/>
        <v>47473.322999999997</v>
      </c>
      <c r="D3825" s="19" t="str">
        <f t="shared" si="357"/>
        <v>vis</v>
      </c>
      <c r="E3825" s="47" t="e">
        <f>VLOOKUP(C3825,Active!C$21:E$693,3,FALSE)</f>
        <v>#N/A</v>
      </c>
      <c r="F3825" s="21" t="s">
        <v>9287</v>
      </c>
      <c r="G3825" s="19" t="str">
        <f t="shared" si="358"/>
        <v>47473.323</v>
      </c>
      <c r="H3825" s="15">
        <f t="shared" si="359"/>
        <v>3575</v>
      </c>
      <c r="I3825" s="48" t="s">
        <v>1042</v>
      </c>
      <c r="J3825" s="49" t="s">
        <v>1043</v>
      </c>
      <c r="K3825" s="48">
        <v>3575</v>
      </c>
      <c r="L3825" s="48" t="s">
        <v>10760</v>
      </c>
      <c r="M3825" s="49" t="s">
        <v>9369</v>
      </c>
      <c r="N3825" s="49"/>
      <c r="O3825" s="50" t="s">
        <v>4094</v>
      </c>
      <c r="P3825" s="50" t="s">
        <v>4095</v>
      </c>
    </row>
    <row r="3826" spans="1:16" ht="13.5" thickBot="1" x14ac:dyDescent="0.25">
      <c r="A3826" s="15" t="str">
        <f t="shared" si="354"/>
        <v> VSSC 72.24 </v>
      </c>
      <c r="B3826" s="21" t="str">
        <f t="shared" si="355"/>
        <v>I</v>
      </c>
      <c r="C3826" s="15">
        <f t="shared" si="356"/>
        <v>47473.330999999998</v>
      </c>
      <c r="D3826" s="19" t="str">
        <f t="shared" si="357"/>
        <v>vis</v>
      </c>
      <c r="E3826" s="47" t="e">
        <f>VLOOKUP(C3826,Active!C$21:E$693,3,FALSE)</f>
        <v>#N/A</v>
      </c>
      <c r="F3826" s="21" t="s">
        <v>9287</v>
      </c>
      <c r="G3826" s="19" t="str">
        <f t="shared" si="358"/>
        <v>47473.331</v>
      </c>
      <c r="H3826" s="15">
        <f t="shared" si="359"/>
        <v>3575</v>
      </c>
      <c r="I3826" s="48" t="s">
        <v>1044</v>
      </c>
      <c r="J3826" s="49" t="s">
        <v>1045</v>
      </c>
      <c r="K3826" s="48">
        <v>3575</v>
      </c>
      <c r="L3826" s="48" t="s">
        <v>10948</v>
      </c>
      <c r="M3826" s="49" t="s">
        <v>9369</v>
      </c>
      <c r="N3826" s="49"/>
      <c r="O3826" s="50" t="s">
        <v>3214</v>
      </c>
      <c r="P3826" s="50" t="s">
        <v>3950</v>
      </c>
    </row>
    <row r="3827" spans="1:16" ht="13.5" thickBot="1" x14ac:dyDescent="0.25">
      <c r="A3827" s="15" t="str">
        <f t="shared" si="354"/>
        <v>BAVM 52 </v>
      </c>
      <c r="B3827" s="21" t="str">
        <f t="shared" si="355"/>
        <v>I</v>
      </c>
      <c r="C3827" s="15">
        <f t="shared" si="356"/>
        <v>47473.339</v>
      </c>
      <c r="D3827" s="19" t="str">
        <f t="shared" si="357"/>
        <v>vis</v>
      </c>
      <c r="E3827" s="47" t="e">
        <f>VLOOKUP(C3827,Active!C$21:E$693,3,FALSE)</f>
        <v>#N/A</v>
      </c>
      <c r="F3827" s="21" t="s">
        <v>9287</v>
      </c>
      <c r="G3827" s="19" t="str">
        <f t="shared" si="358"/>
        <v>47473.339</v>
      </c>
      <c r="H3827" s="15">
        <f t="shared" si="359"/>
        <v>3575</v>
      </c>
      <c r="I3827" s="48" t="s">
        <v>1046</v>
      </c>
      <c r="J3827" s="49" t="s">
        <v>1047</v>
      </c>
      <c r="K3827" s="48">
        <v>3575</v>
      </c>
      <c r="L3827" s="48" t="s">
        <v>6272</v>
      </c>
      <c r="M3827" s="49" t="s">
        <v>9369</v>
      </c>
      <c r="N3827" s="49"/>
      <c r="O3827" s="50" t="s">
        <v>968</v>
      </c>
      <c r="P3827" s="51" t="s">
        <v>4021</v>
      </c>
    </row>
    <row r="3828" spans="1:16" ht="13.5" thickBot="1" x14ac:dyDescent="0.25">
      <c r="A3828" s="15" t="str">
        <f t="shared" si="354"/>
        <v>VSB 47 </v>
      </c>
      <c r="B3828" s="21" t="str">
        <f t="shared" si="355"/>
        <v>I</v>
      </c>
      <c r="C3828" s="15">
        <f t="shared" si="356"/>
        <v>47478.114000000001</v>
      </c>
      <c r="D3828" s="19" t="str">
        <f t="shared" si="357"/>
        <v>vis</v>
      </c>
      <c r="E3828" s="47" t="e">
        <f>VLOOKUP(C3828,Active!C$21:E$693,3,FALSE)</f>
        <v>#N/A</v>
      </c>
      <c r="F3828" s="21" t="s">
        <v>9287</v>
      </c>
      <c r="G3828" s="19" t="str">
        <f t="shared" si="358"/>
        <v>47478.114</v>
      </c>
      <c r="H3828" s="15">
        <f t="shared" si="359"/>
        <v>3579</v>
      </c>
      <c r="I3828" s="48" t="s">
        <v>1048</v>
      </c>
      <c r="J3828" s="49" t="s">
        <v>1049</v>
      </c>
      <c r="K3828" s="48">
        <v>3579</v>
      </c>
      <c r="L3828" s="48" t="s">
        <v>11257</v>
      </c>
      <c r="M3828" s="49" t="s">
        <v>9289</v>
      </c>
      <c r="N3828" s="49"/>
      <c r="O3828" s="50" t="s">
        <v>1050</v>
      </c>
      <c r="P3828" s="51" t="s">
        <v>10893</v>
      </c>
    </row>
    <row r="3829" spans="1:16" ht="13.5" thickBot="1" x14ac:dyDescent="0.25">
      <c r="A3829" s="15" t="str">
        <f t="shared" si="354"/>
        <v> VSSC 72.24 </v>
      </c>
      <c r="B3829" s="21" t="str">
        <f t="shared" si="355"/>
        <v>I</v>
      </c>
      <c r="C3829" s="15">
        <f t="shared" si="356"/>
        <v>47480.49</v>
      </c>
      <c r="D3829" s="19" t="str">
        <f t="shared" si="357"/>
        <v>vis</v>
      </c>
      <c r="E3829" s="47" t="e">
        <f>VLOOKUP(C3829,Active!C$21:E$693,3,FALSE)</f>
        <v>#N/A</v>
      </c>
      <c r="F3829" s="21" t="s">
        <v>9287</v>
      </c>
      <c r="G3829" s="19" t="str">
        <f t="shared" si="358"/>
        <v>47480.490</v>
      </c>
      <c r="H3829" s="15">
        <f t="shared" si="359"/>
        <v>3581</v>
      </c>
      <c r="I3829" s="48" t="s">
        <v>1051</v>
      </c>
      <c r="J3829" s="49" t="s">
        <v>1052</v>
      </c>
      <c r="K3829" s="48">
        <v>3581</v>
      </c>
      <c r="L3829" s="48" t="s">
        <v>10742</v>
      </c>
      <c r="M3829" s="49" t="s">
        <v>9369</v>
      </c>
      <c r="N3829" s="49"/>
      <c r="O3829" s="50" t="s">
        <v>3214</v>
      </c>
      <c r="P3829" s="50" t="s">
        <v>3950</v>
      </c>
    </row>
    <row r="3830" spans="1:16" ht="13.5" thickBot="1" x14ac:dyDescent="0.25">
      <c r="A3830" s="15" t="str">
        <f t="shared" si="354"/>
        <v> BBS 90 </v>
      </c>
      <c r="B3830" s="21" t="str">
        <f t="shared" si="355"/>
        <v>I</v>
      </c>
      <c r="C3830" s="15">
        <f t="shared" si="356"/>
        <v>47480.495999999999</v>
      </c>
      <c r="D3830" s="19" t="str">
        <f t="shared" si="357"/>
        <v>vis</v>
      </c>
      <c r="E3830" s="47" t="e">
        <f>VLOOKUP(C3830,Active!C$21:E$693,3,FALSE)</f>
        <v>#N/A</v>
      </c>
      <c r="F3830" s="21" t="s">
        <v>9287</v>
      </c>
      <c r="G3830" s="19" t="str">
        <f t="shared" si="358"/>
        <v>47480.496</v>
      </c>
      <c r="H3830" s="15">
        <f t="shared" si="359"/>
        <v>3581</v>
      </c>
      <c r="I3830" s="48" t="s">
        <v>1053</v>
      </c>
      <c r="J3830" s="49" t="s">
        <v>1054</v>
      </c>
      <c r="K3830" s="48">
        <v>3581</v>
      </c>
      <c r="L3830" s="48" t="s">
        <v>10723</v>
      </c>
      <c r="M3830" s="49" t="s">
        <v>9369</v>
      </c>
      <c r="N3830" s="49"/>
      <c r="O3830" s="50" t="s">
        <v>2469</v>
      </c>
      <c r="P3830" s="50" t="s">
        <v>3979</v>
      </c>
    </row>
    <row r="3831" spans="1:16" ht="13.5" thickBot="1" x14ac:dyDescent="0.25">
      <c r="A3831" s="15" t="str">
        <f t="shared" si="354"/>
        <v> AOEB 1 </v>
      </c>
      <c r="B3831" s="21" t="str">
        <f t="shared" si="355"/>
        <v>I</v>
      </c>
      <c r="C3831" s="15">
        <f t="shared" si="356"/>
        <v>47481.686999999998</v>
      </c>
      <c r="D3831" s="19" t="str">
        <f t="shared" si="357"/>
        <v>vis</v>
      </c>
      <c r="E3831" s="47" t="e">
        <f>VLOOKUP(C3831,Active!C$21:E$693,3,FALSE)</f>
        <v>#N/A</v>
      </c>
      <c r="F3831" s="21" t="s">
        <v>9287</v>
      </c>
      <c r="G3831" s="19" t="str">
        <f t="shared" si="358"/>
        <v>47481.687</v>
      </c>
      <c r="H3831" s="15">
        <f t="shared" si="359"/>
        <v>3582</v>
      </c>
      <c r="I3831" s="48" t="s">
        <v>1055</v>
      </c>
      <c r="J3831" s="49" t="s">
        <v>1056</v>
      </c>
      <c r="K3831" s="48">
        <v>3582</v>
      </c>
      <c r="L3831" s="48" t="s">
        <v>10775</v>
      </c>
      <c r="M3831" s="49" t="s">
        <v>9369</v>
      </c>
      <c r="N3831" s="49"/>
      <c r="O3831" s="50" t="s">
        <v>4066</v>
      </c>
      <c r="P3831" s="50" t="s">
        <v>7439</v>
      </c>
    </row>
    <row r="3832" spans="1:16" ht="13.5" thickBot="1" x14ac:dyDescent="0.25">
      <c r="A3832" s="15" t="str">
        <f t="shared" si="354"/>
        <v> BBS 91 </v>
      </c>
      <c r="B3832" s="21" t="str">
        <f t="shared" si="355"/>
        <v>I</v>
      </c>
      <c r="C3832" s="15">
        <f t="shared" si="356"/>
        <v>47486.476000000002</v>
      </c>
      <c r="D3832" s="19" t="str">
        <f t="shared" si="357"/>
        <v>vis</v>
      </c>
      <c r="E3832" s="47" t="e">
        <f>VLOOKUP(C3832,Active!C$21:E$693,3,FALSE)</f>
        <v>#N/A</v>
      </c>
      <c r="F3832" s="21" t="s">
        <v>9287</v>
      </c>
      <c r="G3832" s="19" t="str">
        <f t="shared" si="358"/>
        <v>47486.476</v>
      </c>
      <c r="H3832" s="15">
        <f t="shared" si="359"/>
        <v>3586</v>
      </c>
      <c r="I3832" s="48" t="s">
        <v>1057</v>
      </c>
      <c r="J3832" s="49" t="s">
        <v>1058</v>
      </c>
      <c r="K3832" s="48">
        <v>3586</v>
      </c>
      <c r="L3832" s="48" t="s">
        <v>10910</v>
      </c>
      <c r="M3832" s="49" t="s">
        <v>9369</v>
      </c>
      <c r="N3832" s="49"/>
      <c r="O3832" s="50" t="s">
        <v>4094</v>
      </c>
      <c r="P3832" s="50" t="s">
        <v>4095</v>
      </c>
    </row>
    <row r="3833" spans="1:16" ht="13.5" thickBot="1" x14ac:dyDescent="0.25">
      <c r="A3833" s="15" t="str">
        <f t="shared" si="354"/>
        <v> AOEB 1 </v>
      </c>
      <c r="B3833" s="21" t="str">
        <f t="shared" si="355"/>
        <v>I</v>
      </c>
      <c r="C3833" s="15">
        <f t="shared" si="356"/>
        <v>47491.256999999998</v>
      </c>
      <c r="D3833" s="19" t="str">
        <f t="shared" si="357"/>
        <v>vis</v>
      </c>
      <c r="E3833" s="47" t="e">
        <f>VLOOKUP(C3833,Active!C$21:E$693,3,FALSE)</f>
        <v>#N/A</v>
      </c>
      <c r="F3833" s="21" t="s">
        <v>9287</v>
      </c>
      <c r="G3833" s="19" t="str">
        <f t="shared" si="358"/>
        <v>47491.257</v>
      </c>
      <c r="H3833" s="15">
        <f t="shared" si="359"/>
        <v>3590</v>
      </c>
      <c r="I3833" s="48" t="s">
        <v>1059</v>
      </c>
      <c r="J3833" s="49" t="s">
        <v>1060</v>
      </c>
      <c r="K3833" s="48">
        <v>3590</v>
      </c>
      <c r="L3833" s="48" t="s">
        <v>10910</v>
      </c>
      <c r="M3833" s="49" t="s">
        <v>9369</v>
      </c>
      <c r="N3833" s="49"/>
      <c r="O3833" s="50" t="s">
        <v>7381</v>
      </c>
      <c r="P3833" s="50" t="s">
        <v>7439</v>
      </c>
    </row>
    <row r="3834" spans="1:16" ht="13.5" thickBot="1" x14ac:dyDescent="0.25">
      <c r="A3834" s="15" t="str">
        <f t="shared" si="354"/>
        <v> VSSC 72.24 </v>
      </c>
      <c r="B3834" s="21" t="str">
        <f t="shared" si="355"/>
        <v>I</v>
      </c>
      <c r="C3834" s="15">
        <f t="shared" si="356"/>
        <v>47492.461000000003</v>
      </c>
      <c r="D3834" s="19" t="str">
        <f t="shared" si="357"/>
        <v>vis</v>
      </c>
      <c r="E3834" s="47" t="e">
        <f>VLOOKUP(C3834,Active!C$21:E$693,3,FALSE)</f>
        <v>#N/A</v>
      </c>
      <c r="F3834" s="21" t="s">
        <v>9287</v>
      </c>
      <c r="G3834" s="19" t="str">
        <f t="shared" si="358"/>
        <v>47492.461</v>
      </c>
      <c r="H3834" s="15">
        <f t="shared" si="359"/>
        <v>3591</v>
      </c>
      <c r="I3834" s="48" t="s">
        <v>1061</v>
      </c>
      <c r="J3834" s="49" t="s">
        <v>1062</v>
      </c>
      <c r="K3834" s="48">
        <v>3591</v>
      </c>
      <c r="L3834" s="48" t="s">
        <v>11480</v>
      </c>
      <c r="M3834" s="49" t="s">
        <v>9369</v>
      </c>
      <c r="N3834" s="49"/>
      <c r="O3834" s="50" t="s">
        <v>7145</v>
      </c>
      <c r="P3834" s="50" t="s">
        <v>3950</v>
      </c>
    </row>
    <row r="3835" spans="1:16" ht="13.5" thickBot="1" x14ac:dyDescent="0.25">
      <c r="A3835" s="15" t="str">
        <f t="shared" si="354"/>
        <v> AOEB 1 </v>
      </c>
      <c r="B3835" s="21" t="str">
        <f t="shared" si="355"/>
        <v>I</v>
      </c>
      <c r="C3835" s="15">
        <f t="shared" si="356"/>
        <v>47493.644</v>
      </c>
      <c r="D3835" s="19" t="str">
        <f t="shared" si="357"/>
        <v>vis</v>
      </c>
      <c r="E3835" s="47" t="e">
        <f>VLOOKUP(C3835,Active!C$21:E$693,3,FALSE)</f>
        <v>#N/A</v>
      </c>
      <c r="F3835" s="21" t="s">
        <v>9287</v>
      </c>
      <c r="G3835" s="19" t="str">
        <f t="shared" si="358"/>
        <v>47493.644</v>
      </c>
      <c r="H3835" s="15">
        <f t="shared" si="359"/>
        <v>3592</v>
      </c>
      <c r="I3835" s="48" t="s">
        <v>1063</v>
      </c>
      <c r="J3835" s="49" t="s">
        <v>1064</v>
      </c>
      <c r="K3835" s="48">
        <v>3592</v>
      </c>
      <c r="L3835" s="48" t="s">
        <v>10723</v>
      </c>
      <c r="M3835" s="49" t="s">
        <v>9369</v>
      </c>
      <c r="N3835" s="49"/>
      <c r="O3835" s="50" t="s">
        <v>3804</v>
      </c>
      <c r="P3835" s="50" t="s">
        <v>7439</v>
      </c>
    </row>
    <row r="3836" spans="1:16" ht="13.5" thickBot="1" x14ac:dyDescent="0.25">
      <c r="A3836" s="15" t="str">
        <f t="shared" si="354"/>
        <v> AOEB 1 </v>
      </c>
      <c r="B3836" s="21" t="str">
        <f t="shared" si="355"/>
        <v>I</v>
      </c>
      <c r="C3836" s="15">
        <f t="shared" si="356"/>
        <v>47493.648999999998</v>
      </c>
      <c r="D3836" s="19" t="str">
        <f t="shared" si="357"/>
        <v>vis</v>
      </c>
      <c r="E3836" s="47" t="e">
        <f>VLOOKUP(C3836,Active!C$21:E$693,3,FALSE)</f>
        <v>#N/A</v>
      </c>
      <c r="F3836" s="21" t="s">
        <v>9287</v>
      </c>
      <c r="G3836" s="19" t="str">
        <f t="shared" si="358"/>
        <v>47493.649</v>
      </c>
      <c r="H3836" s="15">
        <f t="shared" si="359"/>
        <v>3592</v>
      </c>
      <c r="I3836" s="48" t="s">
        <v>1065</v>
      </c>
      <c r="J3836" s="49" t="s">
        <v>1066</v>
      </c>
      <c r="K3836" s="48">
        <v>3592</v>
      </c>
      <c r="L3836" s="48" t="s">
        <v>10707</v>
      </c>
      <c r="M3836" s="49" t="s">
        <v>9369</v>
      </c>
      <c r="N3836" s="49"/>
      <c r="O3836" s="50" t="s">
        <v>4066</v>
      </c>
      <c r="P3836" s="50" t="s">
        <v>7439</v>
      </c>
    </row>
    <row r="3837" spans="1:16" ht="13.5" thickBot="1" x14ac:dyDescent="0.25">
      <c r="A3837" s="15" t="str">
        <f t="shared" si="354"/>
        <v> AOEB 1 </v>
      </c>
      <c r="B3837" s="21" t="str">
        <f t="shared" si="355"/>
        <v>I</v>
      </c>
      <c r="C3837" s="15">
        <f t="shared" si="356"/>
        <v>47504.4</v>
      </c>
      <c r="D3837" s="19" t="str">
        <f t="shared" si="357"/>
        <v>vis</v>
      </c>
      <c r="E3837" s="47" t="e">
        <f>VLOOKUP(C3837,Active!C$21:E$693,3,FALSE)</f>
        <v>#N/A</v>
      </c>
      <c r="F3837" s="21" t="s">
        <v>9287</v>
      </c>
      <c r="G3837" s="19" t="str">
        <f t="shared" si="358"/>
        <v>47504.400</v>
      </c>
      <c r="H3837" s="15">
        <f t="shared" si="359"/>
        <v>3601</v>
      </c>
      <c r="I3837" s="48" t="s">
        <v>1067</v>
      </c>
      <c r="J3837" s="49" t="s">
        <v>1068</v>
      </c>
      <c r="K3837" s="48">
        <v>3601</v>
      </c>
      <c r="L3837" s="48" t="s">
        <v>10760</v>
      </c>
      <c r="M3837" s="49" t="s">
        <v>9369</v>
      </c>
      <c r="N3837" s="49"/>
      <c r="O3837" s="50" t="s">
        <v>1069</v>
      </c>
      <c r="P3837" s="50" t="s">
        <v>7439</v>
      </c>
    </row>
    <row r="3838" spans="1:16" ht="13.5" thickBot="1" x14ac:dyDescent="0.25">
      <c r="A3838" s="15" t="str">
        <f t="shared" si="354"/>
        <v> BBS 91 </v>
      </c>
      <c r="B3838" s="21" t="str">
        <f t="shared" si="355"/>
        <v>I</v>
      </c>
      <c r="C3838" s="15">
        <f t="shared" si="356"/>
        <v>47516.358</v>
      </c>
      <c r="D3838" s="19" t="str">
        <f t="shared" si="357"/>
        <v>vis</v>
      </c>
      <c r="E3838" s="47" t="e">
        <f>VLOOKUP(C3838,Active!C$21:E$693,3,FALSE)</f>
        <v>#N/A</v>
      </c>
      <c r="F3838" s="21" t="s">
        <v>9287</v>
      </c>
      <c r="G3838" s="19" t="str">
        <f t="shared" si="358"/>
        <v>47516.358</v>
      </c>
      <c r="H3838" s="15">
        <f t="shared" si="359"/>
        <v>3611</v>
      </c>
      <c r="I3838" s="48" t="s">
        <v>1070</v>
      </c>
      <c r="J3838" s="49" t="s">
        <v>1071</v>
      </c>
      <c r="K3838" s="48">
        <v>3611</v>
      </c>
      <c r="L3838" s="48" t="s">
        <v>10707</v>
      </c>
      <c r="M3838" s="49" t="s">
        <v>9369</v>
      </c>
      <c r="N3838" s="49"/>
      <c r="O3838" s="50" t="s">
        <v>4094</v>
      </c>
      <c r="P3838" s="50" t="s">
        <v>4095</v>
      </c>
    </row>
    <row r="3839" spans="1:16" ht="13.5" thickBot="1" x14ac:dyDescent="0.25">
      <c r="A3839" s="15" t="str">
        <f t="shared" si="354"/>
        <v> BBS 91 </v>
      </c>
      <c r="B3839" s="21" t="str">
        <f t="shared" si="355"/>
        <v>I</v>
      </c>
      <c r="C3839" s="15">
        <f t="shared" si="356"/>
        <v>47522.336000000003</v>
      </c>
      <c r="D3839" s="19" t="str">
        <f t="shared" si="357"/>
        <v>vis</v>
      </c>
      <c r="E3839" s="47" t="e">
        <f>VLOOKUP(C3839,Active!C$21:E$693,3,FALSE)</f>
        <v>#N/A</v>
      </c>
      <c r="F3839" s="21" t="s">
        <v>9287</v>
      </c>
      <c r="G3839" s="19" t="str">
        <f t="shared" si="358"/>
        <v>47522.336</v>
      </c>
      <c r="H3839" s="15">
        <f t="shared" si="359"/>
        <v>3616</v>
      </c>
      <c r="I3839" s="48" t="s">
        <v>1072</v>
      </c>
      <c r="J3839" s="49" t="s">
        <v>1073</v>
      </c>
      <c r="K3839" s="48">
        <v>3616</v>
      </c>
      <c r="L3839" s="48" t="s">
        <v>10948</v>
      </c>
      <c r="M3839" s="49" t="s">
        <v>9369</v>
      </c>
      <c r="N3839" s="49"/>
      <c r="O3839" s="50" t="s">
        <v>2503</v>
      </c>
      <c r="P3839" s="50" t="s">
        <v>4095</v>
      </c>
    </row>
    <row r="3840" spans="1:16" ht="13.5" thickBot="1" x14ac:dyDescent="0.25">
      <c r="A3840" s="15" t="str">
        <f t="shared" si="354"/>
        <v> BRNO 30 </v>
      </c>
      <c r="B3840" s="21" t="str">
        <f t="shared" si="355"/>
        <v>I</v>
      </c>
      <c r="C3840" s="15">
        <f t="shared" si="356"/>
        <v>47523.525000000001</v>
      </c>
      <c r="D3840" s="19" t="str">
        <f t="shared" si="357"/>
        <v>vis</v>
      </c>
      <c r="E3840" s="47" t="e">
        <f>VLOOKUP(C3840,Active!C$21:E$693,3,FALSE)</f>
        <v>#N/A</v>
      </c>
      <c r="F3840" s="21" t="s">
        <v>9287</v>
      </c>
      <c r="G3840" s="19" t="str">
        <f t="shared" si="358"/>
        <v>47523.525</v>
      </c>
      <c r="H3840" s="15">
        <f t="shared" si="359"/>
        <v>3617</v>
      </c>
      <c r="I3840" s="48" t="s">
        <v>1074</v>
      </c>
      <c r="J3840" s="49" t="s">
        <v>1075</v>
      </c>
      <c r="K3840" s="48">
        <v>3617</v>
      </c>
      <c r="L3840" s="48" t="s">
        <v>10723</v>
      </c>
      <c r="M3840" s="49" t="s">
        <v>9369</v>
      </c>
      <c r="N3840" s="49"/>
      <c r="O3840" s="50" t="s">
        <v>3912</v>
      </c>
      <c r="P3840" s="50" t="s">
        <v>3160</v>
      </c>
    </row>
    <row r="3841" spans="1:16" ht="13.5" thickBot="1" x14ac:dyDescent="0.25">
      <c r="A3841" s="15" t="str">
        <f t="shared" si="354"/>
        <v> BRNO 30 </v>
      </c>
      <c r="B3841" s="21" t="str">
        <f t="shared" si="355"/>
        <v>I</v>
      </c>
      <c r="C3841" s="15">
        <f t="shared" si="356"/>
        <v>47523.527999999998</v>
      </c>
      <c r="D3841" s="19" t="str">
        <f t="shared" si="357"/>
        <v>vis</v>
      </c>
      <c r="E3841" s="47" t="e">
        <f>VLOOKUP(C3841,Active!C$21:E$693,3,FALSE)</f>
        <v>#N/A</v>
      </c>
      <c r="F3841" s="21" t="s">
        <v>9287</v>
      </c>
      <c r="G3841" s="19" t="str">
        <f t="shared" si="358"/>
        <v>47523.528</v>
      </c>
      <c r="H3841" s="15">
        <f t="shared" si="359"/>
        <v>3617</v>
      </c>
      <c r="I3841" s="48" t="s">
        <v>1076</v>
      </c>
      <c r="J3841" s="49" t="s">
        <v>1077</v>
      </c>
      <c r="K3841" s="48">
        <v>3617</v>
      </c>
      <c r="L3841" s="48" t="s">
        <v>10846</v>
      </c>
      <c r="M3841" s="49" t="s">
        <v>9369</v>
      </c>
      <c r="N3841" s="49"/>
      <c r="O3841" s="50" t="s">
        <v>3915</v>
      </c>
      <c r="P3841" s="50" t="s">
        <v>3160</v>
      </c>
    </row>
    <row r="3842" spans="1:16" ht="13.5" thickBot="1" x14ac:dyDescent="0.25">
      <c r="A3842" s="15" t="str">
        <f t="shared" si="354"/>
        <v> BRNO 30 </v>
      </c>
      <c r="B3842" s="21" t="str">
        <f t="shared" si="355"/>
        <v>I</v>
      </c>
      <c r="C3842" s="15">
        <f t="shared" si="356"/>
        <v>47523.529000000002</v>
      </c>
      <c r="D3842" s="19" t="str">
        <f t="shared" si="357"/>
        <v>vis</v>
      </c>
      <c r="E3842" s="47" t="e">
        <f>VLOOKUP(C3842,Active!C$21:E$693,3,FALSE)</f>
        <v>#N/A</v>
      </c>
      <c r="F3842" s="21" t="s">
        <v>9287</v>
      </c>
      <c r="G3842" s="19" t="str">
        <f t="shared" si="358"/>
        <v>47523.529</v>
      </c>
      <c r="H3842" s="15">
        <f t="shared" si="359"/>
        <v>3617</v>
      </c>
      <c r="I3842" s="48" t="s">
        <v>1078</v>
      </c>
      <c r="J3842" s="49" t="s">
        <v>1079</v>
      </c>
      <c r="K3842" s="48">
        <v>3617</v>
      </c>
      <c r="L3842" s="48" t="s">
        <v>10910</v>
      </c>
      <c r="M3842" s="49" t="s">
        <v>9369</v>
      </c>
      <c r="N3842" s="49"/>
      <c r="O3842" s="50" t="s">
        <v>1080</v>
      </c>
      <c r="P3842" s="50" t="s">
        <v>3160</v>
      </c>
    </row>
    <row r="3843" spans="1:16" ht="13.5" thickBot="1" x14ac:dyDescent="0.25">
      <c r="A3843" s="15" t="str">
        <f t="shared" si="354"/>
        <v> BBS 129 </v>
      </c>
      <c r="B3843" s="21" t="str">
        <f t="shared" si="355"/>
        <v>I</v>
      </c>
      <c r="C3843" s="15">
        <f t="shared" si="356"/>
        <v>47528.298000000003</v>
      </c>
      <c r="D3843" s="19" t="str">
        <f t="shared" si="357"/>
        <v>vis</v>
      </c>
      <c r="E3843" s="47" t="e">
        <f>VLOOKUP(C3843,Active!C$21:E$693,3,FALSE)</f>
        <v>#N/A</v>
      </c>
      <c r="F3843" s="21" t="s">
        <v>9287</v>
      </c>
      <c r="G3843" s="19" t="str">
        <f t="shared" si="358"/>
        <v>47528.298</v>
      </c>
      <c r="H3843" s="15">
        <f t="shared" si="359"/>
        <v>3621</v>
      </c>
      <c r="I3843" s="48" t="s">
        <v>1081</v>
      </c>
      <c r="J3843" s="49" t="s">
        <v>1082</v>
      </c>
      <c r="K3843" s="48">
        <v>3621</v>
      </c>
      <c r="L3843" s="48" t="s">
        <v>10685</v>
      </c>
      <c r="M3843" s="49" t="s">
        <v>9369</v>
      </c>
      <c r="N3843" s="49"/>
      <c r="O3843" s="50" t="s">
        <v>945</v>
      </c>
      <c r="P3843" s="50" t="s">
        <v>1083</v>
      </c>
    </row>
    <row r="3844" spans="1:16" ht="13.5" thickBot="1" x14ac:dyDescent="0.25">
      <c r="A3844" s="15" t="str">
        <f t="shared" si="354"/>
        <v> BBS 91 </v>
      </c>
      <c r="B3844" s="21" t="str">
        <f t="shared" si="355"/>
        <v>I</v>
      </c>
      <c r="C3844" s="15">
        <f t="shared" si="356"/>
        <v>47529.500999999997</v>
      </c>
      <c r="D3844" s="19" t="str">
        <f t="shared" si="357"/>
        <v>vis</v>
      </c>
      <c r="E3844" s="47" t="e">
        <f>VLOOKUP(C3844,Active!C$21:E$693,3,FALSE)</f>
        <v>#N/A</v>
      </c>
      <c r="F3844" s="21" t="s">
        <v>9287</v>
      </c>
      <c r="G3844" s="19" t="str">
        <f t="shared" si="358"/>
        <v>47529.501</v>
      </c>
      <c r="H3844" s="15">
        <f t="shared" si="359"/>
        <v>3622</v>
      </c>
      <c r="I3844" s="48" t="s">
        <v>1084</v>
      </c>
      <c r="J3844" s="49" t="s">
        <v>1085</v>
      </c>
      <c r="K3844" s="48">
        <v>3622</v>
      </c>
      <c r="L3844" s="48" t="s">
        <v>10723</v>
      </c>
      <c r="M3844" s="49" t="s">
        <v>9369</v>
      </c>
      <c r="N3844" s="49"/>
      <c r="O3844" s="50" t="s">
        <v>4094</v>
      </c>
      <c r="P3844" s="50" t="s">
        <v>4095</v>
      </c>
    </row>
    <row r="3845" spans="1:16" ht="13.5" thickBot="1" x14ac:dyDescent="0.25">
      <c r="A3845" s="15" t="str">
        <f t="shared" si="354"/>
        <v>IBVS 3381 </v>
      </c>
      <c r="B3845" s="21" t="str">
        <f t="shared" si="355"/>
        <v>I</v>
      </c>
      <c r="C3845" s="15">
        <f t="shared" si="356"/>
        <v>47529.501100000001</v>
      </c>
      <c r="D3845" s="19" t="str">
        <f t="shared" si="357"/>
        <v>vis</v>
      </c>
      <c r="E3845" s="47" t="e">
        <f>VLOOKUP(C3845,Active!C$21:E$693,3,FALSE)</f>
        <v>#N/A</v>
      </c>
      <c r="F3845" s="21" t="s">
        <v>9287</v>
      </c>
      <c r="G3845" s="19" t="str">
        <f t="shared" si="358"/>
        <v>47529.5011</v>
      </c>
      <c r="H3845" s="15">
        <f t="shared" si="359"/>
        <v>3622</v>
      </c>
      <c r="I3845" s="48" t="s">
        <v>1086</v>
      </c>
      <c r="J3845" s="49" t="s">
        <v>1085</v>
      </c>
      <c r="K3845" s="48">
        <v>3622</v>
      </c>
      <c r="L3845" s="48" t="s">
        <v>6923</v>
      </c>
      <c r="M3845" s="49" t="s">
        <v>10601</v>
      </c>
      <c r="N3845" s="49" t="s">
        <v>10602</v>
      </c>
      <c r="O3845" s="50" t="s">
        <v>3924</v>
      </c>
      <c r="P3845" s="51" t="s">
        <v>1087</v>
      </c>
    </row>
    <row r="3846" spans="1:16" ht="13.5" thickBot="1" x14ac:dyDescent="0.25">
      <c r="A3846" s="15" t="str">
        <f t="shared" si="354"/>
        <v> BRNO 31 </v>
      </c>
      <c r="B3846" s="21" t="str">
        <f t="shared" si="355"/>
        <v>I</v>
      </c>
      <c r="C3846" s="15">
        <f t="shared" si="356"/>
        <v>47529.506999999998</v>
      </c>
      <c r="D3846" s="19" t="str">
        <f t="shared" si="357"/>
        <v>vis</v>
      </c>
      <c r="E3846" s="47" t="e">
        <f>VLOOKUP(C3846,Active!C$21:E$693,3,FALSE)</f>
        <v>#N/A</v>
      </c>
      <c r="F3846" s="21" t="s">
        <v>9287</v>
      </c>
      <c r="G3846" s="19" t="str">
        <f t="shared" si="358"/>
        <v>47529.507</v>
      </c>
      <c r="H3846" s="15">
        <f t="shared" si="359"/>
        <v>3622</v>
      </c>
      <c r="I3846" s="48" t="s">
        <v>1088</v>
      </c>
      <c r="J3846" s="49" t="s">
        <v>1089</v>
      </c>
      <c r="K3846" s="48">
        <v>3622</v>
      </c>
      <c r="L3846" s="48" t="s">
        <v>7613</v>
      </c>
      <c r="M3846" s="49" t="s">
        <v>9369</v>
      </c>
      <c r="N3846" s="49"/>
      <c r="O3846" s="50" t="s">
        <v>3912</v>
      </c>
      <c r="P3846" s="50" t="s">
        <v>1090</v>
      </c>
    </row>
    <row r="3847" spans="1:16" ht="13.5" thickBot="1" x14ac:dyDescent="0.25">
      <c r="A3847" s="15" t="str">
        <f t="shared" si="354"/>
        <v> AOEB 1 </v>
      </c>
      <c r="B3847" s="21" t="str">
        <f t="shared" si="355"/>
        <v>I</v>
      </c>
      <c r="C3847" s="15">
        <f t="shared" si="356"/>
        <v>47530.7</v>
      </c>
      <c r="D3847" s="19" t="str">
        <f t="shared" si="357"/>
        <v>vis</v>
      </c>
      <c r="E3847" s="47" t="e">
        <f>VLOOKUP(C3847,Active!C$21:E$693,3,FALSE)</f>
        <v>#N/A</v>
      </c>
      <c r="F3847" s="21" t="s">
        <v>9287</v>
      </c>
      <c r="G3847" s="19" t="str">
        <f t="shared" si="358"/>
        <v>47530.700</v>
      </c>
      <c r="H3847" s="15">
        <f t="shared" si="359"/>
        <v>3623</v>
      </c>
      <c r="I3847" s="48" t="s">
        <v>1091</v>
      </c>
      <c r="J3847" s="49" t="s">
        <v>1092</v>
      </c>
      <c r="K3847" s="48">
        <v>3623</v>
      </c>
      <c r="L3847" s="48" t="s">
        <v>10910</v>
      </c>
      <c r="M3847" s="49" t="s">
        <v>9369</v>
      </c>
      <c r="N3847" s="49"/>
      <c r="O3847" s="50" t="s">
        <v>9205</v>
      </c>
      <c r="P3847" s="50" t="s">
        <v>7439</v>
      </c>
    </row>
    <row r="3848" spans="1:16" ht="13.5" thickBot="1" x14ac:dyDescent="0.25">
      <c r="A3848" s="15" t="str">
        <f t="shared" si="354"/>
        <v> AOEB 1 </v>
      </c>
      <c r="B3848" s="21" t="str">
        <f t="shared" si="355"/>
        <v>I</v>
      </c>
      <c r="C3848" s="15">
        <f t="shared" si="356"/>
        <v>47536.667999999998</v>
      </c>
      <c r="D3848" s="19" t="str">
        <f t="shared" si="357"/>
        <v>vis</v>
      </c>
      <c r="E3848" s="47" t="e">
        <f>VLOOKUP(C3848,Active!C$21:E$693,3,FALSE)</f>
        <v>#N/A</v>
      </c>
      <c r="F3848" s="21" t="s">
        <v>9287</v>
      </c>
      <c r="G3848" s="19" t="str">
        <f t="shared" si="358"/>
        <v>47536.668</v>
      </c>
      <c r="H3848" s="15">
        <f t="shared" si="359"/>
        <v>3628</v>
      </c>
      <c r="I3848" s="48" t="s">
        <v>1093</v>
      </c>
      <c r="J3848" s="49" t="s">
        <v>1094</v>
      </c>
      <c r="K3848" s="48">
        <v>3628</v>
      </c>
      <c r="L3848" s="48" t="s">
        <v>10775</v>
      </c>
      <c r="M3848" s="49" t="s">
        <v>9369</v>
      </c>
      <c r="N3848" s="49"/>
      <c r="O3848" s="50" t="s">
        <v>4066</v>
      </c>
      <c r="P3848" s="50" t="s">
        <v>7439</v>
      </c>
    </row>
    <row r="3849" spans="1:16" ht="13.5" thickBot="1" x14ac:dyDescent="0.25">
      <c r="A3849" s="15" t="str">
        <f t="shared" si="354"/>
        <v> AOEB 1 </v>
      </c>
      <c r="B3849" s="21" t="str">
        <f t="shared" si="355"/>
        <v>I</v>
      </c>
      <c r="C3849" s="15">
        <f t="shared" si="356"/>
        <v>47542.654000000002</v>
      </c>
      <c r="D3849" s="19" t="str">
        <f t="shared" si="357"/>
        <v>vis</v>
      </c>
      <c r="E3849" s="47" t="e">
        <f>VLOOKUP(C3849,Active!C$21:E$693,3,FALSE)</f>
        <v>#N/A</v>
      </c>
      <c r="F3849" s="21" t="s">
        <v>9287</v>
      </c>
      <c r="G3849" s="19" t="str">
        <f t="shared" si="358"/>
        <v>47542.654</v>
      </c>
      <c r="H3849" s="15">
        <f t="shared" si="359"/>
        <v>3633</v>
      </c>
      <c r="I3849" s="48" t="s">
        <v>1095</v>
      </c>
      <c r="J3849" s="49" t="s">
        <v>1096</v>
      </c>
      <c r="K3849" s="48">
        <v>3633</v>
      </c>
      <c r="L3849" s="48" t="s">
        <v>10707</v>
      </c>
      <c r="M3849" s="49" t="s">
        <v>9369</v>
      </c>
      <c r="N3849" s="49"/>
      <c r="O3849" s="50" t="s">
        <v>4066</v>
      </c>
      <c r="P3849" s="50" t="s">
        <v>7439</v>
      </c>
    </row>
    <row r="3850" spans="1:16" ht="13.5" thickBot="1" x14ac:dyDescent="0.25">
      <c r="A3850" s="15" t="str">
        <f t="shared" si="354"/>
        <v> BRNO 31 </v>
      </c>
      <c r="B3850" s="21" t="str">
        <f t="shared" si="355"/>
        <v>I</v>
      </c>
      <c r="C3850" s="15">
        <f t="shared" si="356"/>
        <v>47546.233</v>
      </c>
      <c r="D3850" s="19" t="str">
        <f t="shared" si="357"/>
        <v>vis</v>
      </c>
      <c r="E3850" s="47" t="e">
        <f>VLOOKUP(C3850,Active!C$21:E$693,3,FALSE)</f>
        <v>#N/A</v>
      </c>
      <c r="F3850" s="21" t="s">
        <v>9287</v>
      </c>
      <c r="G3850" s="19" t="str">
        <f t="shared" si="358"/>
        <v>47546.233</v>
      </c>
      <c r="H3850" s="15">
        <f t="shared" si="359"/>
        <v>3636</v>
      </c>
      <c r="I3850" s="48" t="s">
        <v>1097</v>
      </c>
      <c r="J3850" s="49" t="s">
        <v>1098</v>
      </c>
      <c r="K3850" s="48">
        <v>3636</v>
      </c>
      <c r="L3850" s="48" t="s">
        <v>10760</v>
      </c>
      <c r="M3850" s="49" t="s">
        <v>9369</v>
      </c>
      <c r="N3850" s="49"/>
      <c r="O3850" s="50" t="s">
        <v>3912</v>
      </c>
      <c r="P3850" s="50" t="s">
        <v>1090</v>
      </c>
    </row>
    <row r="3851" spans="1:16" ht="13.5" thickBot="1" x14ac:dyDescent="0.25">
      <c r="A3851" s="15" t="str">
        <f t="shared" ref="A3851:A3914" si="360">P3851</f>
        <v> BRNO 31 </v>
      </c>
      <c r="B3851" s="21" t="str">
        <f t="shared" ref="B3851:B3914" si="361">IF(H3851=INT(H3851),"I","II")</f>
        <v>I</v>
      </c>
      <c r="C3851" s="15">
        <f t="shared" ref="C3851:C3914" si="362">1*G3851</f>
        <v>47547.423000000003</v>
      </c>
      <c r="D3851" s="19" t="str">
        <f t="shared" ref="D3851:D3914" si="363">VLOOKUP(F3851,I$1:J$5,2,FALSE)</f>
        <v>vis</v>
      </c>
      <c r="E3851" s="47" t="e">
        <f>VLOOKUP(C3851,Active!C$21:E$693,3,FALSE)</f>
        <v>#N/A</v>
      </c>
      <c r="F3851" s="21" t="s">
        <v>9287</v>
      </c>
      <c r="G3851" s="19" t="str">
        <f t="shared" ref="G3851:G3914" si="364">MID(I3851,3,LEN(I3851)-3)</f>
        <v>47547.423</v>
      </c>
      <c r="H3851" s="15">
        <f t="shared" ref="H3851:H3914" si="365">1*K3851</f>
        <v>3637</v>
      </c>
      <c r="I3851" s="48" t="s">
        <v>1099</v>
      </c>
      <c r="J3851" s="49" t="s">
        <v>1100</v>
      </c>
      <c r="K3851" s="48">
        <v>3637</v>
      </c>
      <c r="L3851" s="48" t="s">
        <v>10734</v>
      </c>
      <c r="M3851" s="49" t="s">
        <v>9369</v>
      </c>
      <c r="N3851" s="49"/>
      <c r="O3851" s="50" t="s">
        <v>3912</v>
      </c>
      <c r="P3851" s="50" t="s">
        <v>1090</v>
      </c>
    </row>
    <row r="3852" spans="1:16" ht="13.5" thickBot="1" x14ac:dyDescent="0.25">
      <c r="A3852" s="15" t="str">
        <f t="shared" si="360"/>
        <v>BAVM 52 </v>
      </c>
      <c r="B3852" s="21" t="str">
        <f t="shared" si="361"/>
        <v>I</v>
      </c>
      <c r="C3852" s="15">
        <f t="shared" si="362"/>
        <v>47553.398000000001</v>
      </c>
      <c r="D3852" s="19" t="str">
        <f t="shared" si="363"/>
        <v>vis</v>
      </c>
      <c r="E3852" s="47" t="e">
        <f>VLOOKUP(C3852,Active!C$21:E$693,3,FALSE)</f>
        <v>#N/A</v>
      </c>
      <c r="F3852" s="21" t="s">
        <v>9287</v>
      </c>
      <c r="G3852" s="19" t="str">
        <f t="shared" si="364"/>
        <v>47553.398</v>
      </c>
      <c r="H3852" s="15">
        <f t="shared" si="365"/>
        <v>3642</v>
      </c>
      <c r="I3852" s="48" t="s">
        <v>1101</v>
      </c>
      <c r="J3852" s="49" t="s">
        <v>1102</v>
      </c>
      <c r="K3852" s="48">
        <v>3642</v>
      </c>
      <c r="L3852" s="48" t="s">
        <v>10685</v>
      </c>
      <c r="M3852" s="49" t="s">
        <v>9369</v>
      </c>
      <c r="N3852" s="49"/>
      <c r="O3852" s="50" t="s">
        <v>1103</v>
      </c>
      <c r="P3852" s="51" t="s">
        <v>4021</v>
      </c>
    </row>
    <row r="3853" spans="1:16" ht="13.5" thickBot="1" x14ac:dyDescent="0.25">
      <c r="A3853" s="15" t="str">
        <f t="shared" si="360"/>
        <v> BBS 91 </v>
      </c>
      <c r="B3853" s="21" t="str">
        <f t="shared" si="361"/>
        <v>I</v>
      </c>
      <c r="C3853" s="15">
        <f t="shared" si="362"/>
        <v>47553.400999999998</v>
      </c>
      <c r="D3853" s="19" t="str">
        <f t="shared" si="363"/>
        <v>vis</v>
      </c>
      <c r="E3853" s="47" t="e">
        <f>VLOOKUP(C3853,Active!C$21:E$693,3,FALSE)</f>
        <v>#N/A</v>
      </c>
      <c r="F3853" s="21" t="s">
        <v>9287</v>
      </c>
      <c r="G3853" s="19" t="str">
        <f t="shared" si="364"/>
        <v>47553.401</v>
      </c>
      <c r="H3853" s="15">
        <f t="shared" si="365"/>
        <v>3642</v>
      </c>
      <c r="I3853" s="48" t="s">
        <v>1104</v>
      </c>
      <c r="J3853" s="49" t="s">
        <v>1105</v>
      </c>
      <c r="K3853" s="48">
        <v>3642</v>
      </c>
      <c r="L3853" s="48" t="s">
        <v>10688</v>
      </c>
      <c r="M3853" s="49" t="s">
        <v>9369</v>
      </c>
      <c r="N3853" s="49"/>
      <c r="O3853" s="50" t="s">
        <v>1106</v>
      </c>
      <c r="P3853" s="50" t="s">
        <v>4095</v>
      </c>
    </row>
    <row r="3854" spans="1:16" ht="13.5" thickBot="1" x14ac:dyDescent="0.25">
      <c r="A3854" s="15" t="str">
        <f t="shared" si="360"/>
        <v> BBS 91 </v>
      </c>
      <c r="B3854" s="21" t="str">
        <f t="shared" si="361"/>
        <v>I</v>
      </c>
      <c r="C3854" s="15">
        <f t="shared" si="362"/>
        <v>47553.406000000003</v>
      </c>
      <c r="D3854" s="19" t="str">
        <f t="shared" si="363"/>
        <v>vis</v>
      </c>
      <c r="E3854" s="47" t="e">
        <f>VLOOKUP(C3854,Active!C$21:E$693,3,FALSE)</f>
        <v>#N/A</v>
      </c>
      <c r="F3854" s="21" t="s">
        <v>9287</v>
      </c>
      <c r="G3854" s="19" t="str">
        <f t="shared" si="364"/>
        <v>47553.406</v>
      </c>
      <c r="H3854" s="15">
        <f t="shared" si="365"/>
        <v>3642</v>
      </c>
      <c r="I3854" s="48" t="s">
        <v>1107</v>
      </c>
      <c r="J3854" s="49" t="s">
        <v>1108</v>
      </c>
      <c r="K3854" s="48">
        <v>3642</v>
      </c>
      <c r="L3854" s="48" t="s">
        <v>10723</v>
      </c>
      <c r="M3854" s="49" t="s">
        <v>9369</v>
      </c>
      <c r="N3854" s="49"/>
      <c r="O3854" s="50" t="s">
        <v>4094</v>
      </c>
      <c r="P3854" s="50" t="s">
        <v>4095</v>
      </c>
    </row>
    <row r="3855" spans="1:16" ht="13.5" thickBot="1" x14ac:dyDescent="0.25">
      <c r="A3855" s="15" t="str">
        <f t="shared" si="360"/>
        <v> VSSC 73 </v>
      </c>
      <c r="B3855" s="21" t="str">
        <f t="shared" si="361"/>
        <v>I</v>
      </c>
      <c r="C3855" s="15">
        <f t="shared" si="362"/>
        <v>47553.4064</v>
      </c>
      <c r="D3855" s="19" t="str">
        <f t="shared" si="363"/>
        <v>vis</v>
      </c>
      <c r="E3855" s="47" t="e">
        <f>VLOOKUP(C3855,Active!C$21:E$693,3,FALSE)</f>
        <v>#N/A</v>
      </c>
      <c r="F3855" s="21" t="s">
        <v>9287</v>
      </c>
      <c r="G3855" s="19" t="str">
        <f t="shared" si="364"/>
        <v>47553.4064</v>
      </c>
      <c r="H3855" s="15">
        <f t="shared" si="365"/>
        <v>3642</v>
      </c>
      <c r="I3855" s="48" t="s">
        <v>1109</v>
      </c>
      <c r="J3855" s="49" t="s">
        <v>1110</v>
      </c>
      <c r="K3855" s="48">
        <v>3642</v>
      </c>
      <c r="L3855" s="48" t="s">
        <v>3992</v>
      </c>
      <c r="M3855" s="49" t="s">
        <v>10601</v>
      </c>
      <c r="N3855" s="49" t="s">
        <v>10602</v>
      </c>
      <c r="O3855" s="50" t="s">
        <v>3363</v>
      </c>
      <c r="P3855" s="50" t="s">
        <v>1111</v>
      </c>
    </row>
    <row r="3856" spans="1:16" ht="13.5" thickBot="1" x14ac:dyDescent="0.25">
      <c r="A3856" s="15" t="str">
        <f t="shared" si="360"/>
        <v> AOEB 1 </v>
      </c>
      <c r="B3856" s="21" t="str">
        <f t="shared" si="361"/>
        <v>I</v>
      </c>
      <c r="C3856" s="15">
        <f t="shared" si="362"/>
        <v>47554.6</v>
      </c>
      <c r="D3856" s="19" t="str">
        <f t="shared" si="363"/>
        <v>vis</v>
      </c>
      <c r="E3856" s="47" t="e">
        <f>VLOOKUP(C3856,Active!C$21:E$693,3,FALSE)</f>
        <v>#N/A</v>
      </c>
      <c r="F3856" s="21" t="s">
        <v>9287</v>
      </c>
      <c r="G3856" s="19" t="str">
        <f t="shared" si="364"/>
        <v>47554.600</v>
      </c>
      <c r="H3856" s="15">
        <f t="shared" si="365"/>
        <v>3643</v>
      </c>
      <c r="I3856" s="48" t="s">
        <v>1112</v>
      </c>
      <c r="J3856" s="49" t="s">
        <v>1113</v>
      </c>
      <c r="K3856" s="48">
        <v>3643</v>
      </c>
      <c r="L3856" s="48" t="s">
        <v>10760</v>
      </c>
      <c r="M3856" s="49" t="s">
        <v>9369</v>
      </c>
      <c r="N3856" s="49"/>
      <c r="O3856" s="50" t="s">
        <v>11401</v>
      </c>
      <c r="P3856" s="50" t="s">
        <v>7439</v>
      </c>
    </row>
    <row r="3857" spans="1:16" ht="13.5" thickBot="1" x14ac:dyDescent="0.25">
      <c r="A3857" s="15" t="str">
        <f t="shared" si="360"/>
        <v> BBS 129 </v>
      </c>
      <c r="B3857" s="21" t="str">
        <f t="shared" si="361"/>
        <v>I</v>
      </c>
      <c r="C3857" s="15">
        <f t="shared" si="362"/>
        <v>47559.385000000002</v>
      </c>
      <c r="D3857" s="19" t="str">
        <f t="shared" si="363"/>
        <v>vis</v>
      </c>
      <c r="E3857" s="47" t="e">
        <f>VLOOKUP(C3857,Active!C$21:E$693,3,FALSE)</f>
        <v>#N/A</v>
      </c>
      <c r="F3857" s="21" t="s">
        <v>9287</v>
      </c>
      <c r="G3857" s="19" t="str">
        <f t="shared" si="364"/>
        <v>47559.385</v>
      </c>
      <c r="H3857" s="15">
        <f t="shared" si="365"/>
        <v>3647</v>
      </c>
      <c r="I3857" s="48" t="s">
        <v>1114</v>
      </c>
      <c r="J3857" s="49" t="s">
        <v>1115</v>
      </c>
      <c r="K3857" s="48">
        <v>3647</v>
      </c>
      <c r="L3857" s="48" t="s">
        <v>10846</v>
      </c>
      <c r="M3857" s="49" t="s">
        <v>9369</v>
      </c>
      <c r="N3857" s="49"/>
      <c r="O3857" s="50" t="s">
        <v>945</v>
      </c>
      <c r="P3857" s="50" t="s">
        <v>1083</v>
      </c>
    </row>
    <row r="3858" spans="1:16" ht="13.5" thickBot="1" x14ac:dyDescent="0.25">
      <c r="A3858" s="15" t="str">
        <f t="shared" si="360"/>
        <v> BBS 91 </v>
      </c>
      <c r="B3858" s="21" t="str">
        <f t="shared" si="361"/>
        <v>I</v>
      </c>
      <c r="C3858" s="15">
        <f t="shared" si="362"/>
        <v>47565.355000000003</v>
      </c>
      <c r="D3858" s="19" t="str">
        <f t="shared" si="363"/>
        <v>vis</v>
      </c>
      <c r="E3858" s="47" t="e">
        <f>VLOOKUP(C3858,Active!C$21:E$693,3,FALSE)</f>
        <v>#N/A</v>
      </c>
      <c r="F3858" s="21" t="s">
        <v>9287</v>
      </c>
      <c r="G3858" s="19" t="str">
        <f t="shared" si="364"/>
        <v>47565.355</v>
      </c>
      <c r="H3858" s="15">
        <f t="shared" si="365"/>
        <v>3652</v>
      </c>
      <c r="I3858" s="48" t="s">
        <v>1116</v>
      </c>
      <c r="J3858" s="49" t="s">
        <v>1117</v>
      </c>
      <c r="K3858" s="48">
        <v>3652</v>
      </c>
      <c r="L3858" s="48" t="s">
        <v>10710</v>
      </c>
      <c r="M3858" s="49" t="s">
        <v>9369</v>
      </c>
      <c r="N3858" s="49"/>
      <c r="O3858" s="50" t="s">
        <v>4094</v>
      </c>
      <c r="P3858" s="50" t="s">
        <v>4095</v>
      </c>
    </row>
    <row r="3859" spans="1:16" ht="13.5" thickBot="1" x14ac:dyDescent="0.25">
      <c r="A3859" s="15" t="str">
        <f t="shared" si="360"/>
        <v> BRNO 32 </v>
      </c>
      <c r="B3859" s="21" t="str">
        <f t="shared" si="361"/>
        <v>I</v>
      </c>
      <c r="C3859" s="15">
        <f t="shared" si="362"/>
        <v>47565.356099999997</v>
      </c>
      <c r="D3859" s="19" t="str">
        <f t="shared" si="363"/>
        <v>vis</v>
      </c>
      <c r="E3859" s="47" t="e">
        <f>VLOOKUP(C3859,Active!C$21:E$693,3,FALSE)</f>
        <v>#N/A</v>
      </c>
      <c r="F3859" s="21" t="s">
        <v>9287</v>
      </c>
      <c r="G3859" s="19" t="str">
        <f t="shared" si="364"/>
        <v>47565.3561</v>
      </c>
      <c r="H3859" s="15">
        <f t="shared" si="365"/>
        <v>3652</v>
      </c>
      <c r="I3859" s="48" t="s">
        <v>1118</v>
      </c>
      <c r="J3859" s="49" t="s">
        <v>1119</v>
      </c>
      <c r="K3859" s="48">
        <v>3652</v>
      </c>
      <c r="L3859" s="48" t="s">
        <v>11208</v>
      </c>
      <c r="M3859" s="49" t="s">
        <v>9369</v>
      </c>
      <c r="N3859" s="49"/>
      <c r="O3859" s="50" t="s">
        <v>1120</v>
      </c>
      <c r="P3859" s="50" t="s">
        <v>4359</v>
      </c>
    </row>
    <row r="3860" spans="1:16" ht="13.5" thickBot="1" x14ac:dyDescent="0.25">
      <c r="A3860" s="15" t="str">
        <f t="shared" si="360"/>
        <v> BRNO 31 </v>
      </c>
      <c r="B3860" s="21" t="str">
        <f t="shared" si="361"/>
        <v>I</v>
      </c>
      <c r="C3860" s="15">
        <f t="shared" si="362"/>
        <v>47565.36</v>
      </c>
      <c r="D3860" s="19" t="str">
        <f t="shared" si="363"/>
        <v>vis</v>
      </c>
      <c r="E3860" s="47" t="e">
        <f>VLOOKUP(C3860,Active!C$21:E$693,3,FALSE)</f>
        <v>#N/A</v>
      </c>
      <c r="F3860" s="21" t="s">
        <v>9287</v>
      </c>
      <c r="G3860" s="19" t="str">
        <f t="shared" si="364"/>
        <v>47565.360</v>
      </c>
      <c r="H3860" s="15">
        <f t="shared" si="365"/>
        <v>3652</v>
      </c>
      <c r="I3860" s="48" t="s">
        <v>1121</v>
      </c>
      <c r="J3860" s="49" t="s">
        <v>1122</v>
      </c>
      <c r="K3860" s="48">
        <v>3652</v>
      </c>
      <c r="L3860" s="48" t="s">
        <v>6911</v>
      </c>
      <c r="M3860" s="49" t="s">
        <v>9369</v>
      </c>
      <c r="N3860" s="49"/>
      <c r="O3860" s="50" t="s">
        <v>3912</v>
      </c>
      <c r="P3860" s="50" t="s">
        <v>1090</v>
      </c>
    </row>
    <row r="3861" spans="1:16" ht="13.5" thickBot="1" x14ac:dyDescent="0.25">
      <c r="A3861" s="15" t="str">
        <f t="shared" si="360"/>
        <v> MVS 12.16 </v>
      </c>
      <c r="B3861" s="21" t="str">
        <f t="shared" si="361"/>
        <v>I</v>
      </c>
      <c r="C3861" s="15">
        <f t="shared" si="362"/>
        <v>47565.36</v>
      </c>
      <c r="D3861" s="19" t="str">
        <f t="shared" si="363"/>
        <v>vis</v>
      </c>
      <c r="E3861" s="47" t="e">
        <f>VLOOKUP(C3861,Active!C$21:E$693,3,FALSE)</f>
        <v>#N/A</v>
      </c>
      <c r="F3861" s="21" t="s">
        <v>9287</v>
      </c>
      <c r="G3861" s="19" t="str">
        <f t="shared" si="364"/>
        <v>47565.360</v>
      </c>
      <c r="H3861" s="15">
        <f t="shared" si="365"/>
        <v>3652</v>
      </c>
      <c r="I3861" s="48" t="s">
        <v>1121</v>
      </c>
      <c r="J3861" s="49" t="s">
        <v>1122</v>
      </c>
      <c r="K3861" s="48">
        <v>3652</v>
      </c>
      <c r="L3861" s="48" t="s">
        <v>6911</v>
      </c>
      <c r="M3861" s="49" t="s">
        <v>9369</v>
      </c>
      <c r="N3861" s="49"/>
      <c r="O3861" s="50" t="s">
        <v>6211</v>
      </c>
      <c r="P3861" s="50" t="s">
        <v>4071</v>
      </c>
    </row>
    <row r="3862" spans="1:16" ht="13.5" thickBot="1" x14ac:dyDescent="0.25">
      <c r="A3862" s="15" t="str">
        <f t="shared" si="360"/>
        <v> VSSC 73 </v>
      </c>
      <c r="B3862" s="21" t="str">
        <f t="shared" si="361"/>
        <v>I</v>
      </c>
      <c r="C3862" s="15">
        <f t="shared" si="362"/>
        <v>47565.360999999997</v>
      </c>
      <c r="D3862" s="19" t="str">
        <f t="shared" si="363"/>
        <v>vis</v>
      </c>
      <c r="E3862" s="47" t="e">
        <f>VLOOKUP(C3862,Active!C$21:E$693,3,FALSE)</f>
        <v>#N/A</v>
      </c>
      <c r="F3862" s="21" t="s">
        <v>9287</v>
      </c>
      <c r="G3862" s="19" t="str">
        <f t="shared" si="364"/>
        <v>47565.361</v>
      </c>
      <c r="H3862" s="15">
        <f t="shared" si="365"/>
        <v>3652</v>
      </c>
      <c r="I3862" s="48" t="s">
        <v>1123</v>
      </c>
      <c r="J3862" s="49" t="s">
        <v>1124</v>
      </c>
      <c r="K3862" s="48">
        <v>3652</v>
      </c>
      <c r="L3862" s="48" t="s">
        <v>10846</v>
      </c>
      <c r="M3862" s="49" t="s">
        <v>9369</v>
      </c>
      <c r="N3862" s="49"/>
      <c r="O3862" s="50" t="s">
        <v>3417</v>
      </c>
      <c r="P3862" s="50" t="s">
        <v>1111</v>
      </c>
    </row>
    <row r="3863" spans="1:16" ht="13.5" thickBot="1" x14ac:dyDescent="0.25">
      <c r="A3863" s="15" t="str">
        <f t="shared" si="360"/>
        <v> AOEB 1 </v>
      </c>
      <c r="B3863" s="21" t="str">
        <f t="shared" si="361"/>
        <v>I</v>
      </c>
      <c r="C3863" s="15">
        <f t="shared" si="362"/>
        <v>47566.553999999996</v>
      </c>
      <c r="D3863" s="19" t="str">
        <f t="shared" si="363"/>
        <v>vis</v>
      </c>
      <c r="E3863" s="47" t="e">
        <f>VLOOKUP(C3863,Active!C$21:E$693,3,FALSE)</f>
        <v>#N/A</v>
      </c>
      <c r="F3863" s="21" t="s">
        <v>9287</v>
      </c>
      <c r="G3863" s="19" t="str">
        <f t="shared" si="364"/>
        <v>47566.554</v>
      </c>
      <c r="H3863" s="15">
        <f t="shared" si="365"/>
        <v>3653</v>
      </c>
      <c r="I3863" s="48" t="s">
        <v>1125</v>
      </c>
      <c r="J3863" s="49" t="s">
        <v>1126</v>
      </c>
      <c r="K3863" s="48">
        <v>3653</v>
      </c>
      <c r="L3863" s="48" t="s">
        <v>10723</v>
      </c>
      <c r="M3863" s="49" t="s">
        <v>9369</v>
      </c>
      <c r="N3863" s="49"/>
      <c r="O3863" s="50" t="s">
        <v>7381</v>
      </c>
      <c r="P3863" s="50" t="s">
        <v>7439</v>
      </c>
    </row>
    <row r="3864" spans="1:16" ht="13.5" thickBot="1" x14ac:dyDescent="0.25">
      <c r="A3864" s="15" t="str">
        <f t="shared" si="360"/>
        <v> BBS 91 </v>
      </c>
      <c r="B3864" s="21" t="str">
        <f t="shared" si="361"/>
        <v>I</v>
      </c>
      <c r="C3864" s="15">
        <f t="shared" si="362"/>
        <v>47566.557999999997</v>
      </c>
      <c r="D3864" s="19" t="str">
        <f t="shared" si="363"/>
        <v>vis</v>
      </c>
      <c r="E3864" s="47" t="e">
        <f>VLOOKUP(C3864,Active!C$21:E$693,3,FALSE)</f>
        <v>#N/A</v>
      </c>
      <c r="F3864" s="21" t="s">
        <v>9287</v>
      </c>
      <c r="G3864" s="19" t="str">
        <f t="shared" si="364"/>
        <v>47566.558</v>
      </c>
      <c r="H3864" s="15">
        <f t="shared" si="365"/>
        <v>3653</v>
      </c>
      <c r="I3864" s="48" t="s">
        <v>1127</v>
      </c>
      <c r="J3864" s="49" t="s">
        <v>1128</v>
      </c>
      <c r="K3864" s="48">
        <v>3653</v>
      </c>
      <c r="L3864" s="48" t="s">
        <v>10910</v>
      </c>
      <c r="M3864" s="49" t="s">
        <v>9369</v>
      </c>
      <c r="N3864" s="49"/>
      <c r="O3864" s="50" t="s">
        <v>4094</v>
      </c>
      <c r="P3864" s="50" t="s">
        <v>4095</v>
      </c>
    </row>
    <row r="3865" spans="1:16" ht="13.5" thickBot="1" x14ac:dyDescent="0.25">
      <c r="A3865" s="15" t="str">
        <f t="shared" si="360"/>
        <v> AOEB 1 </v>
      </c>
      <c r="B3865" s="21" t="str">
        <f t="shared" si="361"/>
        <v>I</v>
      </c>
      <c r="C3865" s="15">
        <f t="shared" si="362"/>
        <v>47567.758999999998</v>
      </c>
      <c r="D3865" s="19" t="str">
        <f t="shared" si="363"/>
        <v>vis</v>
      </c>
      <c r="E3865" s="47" t="e">
        <f>VLOOKUP(C3865,Active!C$21:E$693,3,FALSE)</f>
        <v>#N/A</v>
      </c>
      <c r="F3865" s="21" t="s">
        <v>9287</v>
      </c>
      <c r="G3865" s="19" t="str">
        <f t="shared" si="364"/>
        <v>47567.759</v>
      </c>
      <c r="H3865" s="15">
        <f t="shared" si="365"/>
        <v>3654</v>
      </c>
      <c r="I3865" s="48" t="s">
        <v>1129</v>
      </c>
      <c r="J3865" s="49" t="s">
        <v>1130</v>
      </c>
      <c r="K3865" s="48">
        <v>3654</v>
      </c>
      <c r="L3865" s="48" t="s">
        <v>10976</v>
      </c>
      <c r="M3865" s="49" t="s">
        <v>9369</v>
      </c>
      <c r="N3865" s="49"/>
      <c r="O3865" s="50" t="s">
        <v>7161</v>
      </c>
      <c r="P3865" s="50" t="s">
        <v>7439</v>
      </c>
    </row>
    <row r="3866" spans="1:16" ht="13.5" thickBot="1" x14ac:dyDescent="0.25">
      <c r="A3866" s="15" t="str">
        <f t="shared" si="360"/>
        <v> VSSC 73 </v>
      </c>
      <c r="B3866" s="21" t="str">
        <f t="shared" si="361"/>
        <v>I</v>
      </c>
      <c r="C3866" s="15">
        <f t="shared" si="362"/>
        <v>47571.334000000003</v>
      </c>
      <c r="D3866" s="19" t="str">
        <f t="shared" si="363"/>
        <v>vis</v>
      </c>
      <c r="E3866" s="47" t="e">
        <f>VLOOKUP(C3866,Active!C$21:E$693,3,FALSE)</f>
        <v>#N/A</v>
      </c>
      <c r="F3866" s="21" t="s">
        <v>9287</v>
      </c>
      <c r="G3866" s="19" t="str">
        <f t="shared" si="364"/>
        <v>47571.334</v>
      </c>
      <c r="H3866" s="15">
        <f t="shared" si="365"/>
        <v>3657</v>
      </c>
      <c r="I3866" s="48" t="s">
        <v>1131</v>
      </c>
      <c r="J3866" s="49" t="s">
        <v>1132</v>
      </c>
      <c r="K3866" s="48">
        <v>3657</v>
      </c>
      <c r="L3866" s="48" t="s">
        <v>10760</v>
      </c>
      <c r="M3866" s="49" t="s">
        <v>9369</v>
      </c>
      <c r="N3866" s="49"/>
      <c r="O3866" s="50" t="s">
        <v>1133</v>
      </c>
      <c r="P3866" s="50" t="s">
        <v>1111</v>
      </c>
    </row>
    <row r="3867" spans="1:16" ht="13.5" thickBot="1" x14ac:dyDescent="0.25">
      <c r="A3867" s="15" t="str">
        <f t="shared" si="360"/>
        <v> BRNO 31 </v>
      </c>
      <c r="B3867" s="21" t="str">
        <f t="shared" si="361"/>
        <v>I</v>
      </c>
      <c r="C3867" s="15">
        <f t="shared" si="362"/>
        <v>47571.336000000003</v>
      </c>
      <c r="D3867" s="19" t="str">
        <f t="shared" si="363"/>
        <v>vis</v>
      </c>
      <c r="E3867" s="47" t="e">
        <f>VLOOKUP(C3867,Active!C$21:E$693,3,FALSE)</f>
        <v>#N/A</v>
      </c>
      <c r="F3867" s="21" t="s">
        <v>9287</v>
      </c>
      <c r="G3867" s="19" t="str">
        <f t="shared" si="364"/>
        <v>47571.336</v>
      </c>
      <c r="H3867" s="15">
        <f t="shared" si="365"/>
        <v>3657</v>
      </c>
      <c r="I3867" s="48" t="s">
        <v>1134</v>
      </c>
      <c r="J3867" s="49" t="s">
        <v>1135</v>
      </c>
      <c r="K3867" s="48">
        <v>3657</v>
      </c>
      <c r="L3867" s="48" t="s">
        <v>10843</v>
      </c>
      <c r="M3867" s="49" t="s">
        <v>9369</v>
      </c>
      <c r="N3867" s="49"/>
      <c r="O3867" s="50" t="s">
        <v>3912</v>
      </c>
      <c r="P3867" s="50" t="s">
        <v>1090</v>
      </c>
    </row>
    <row r="3868" spans="1:16" ht="13.5" thickBot="1" x14ac:dyDescent="0.25">
      <c r="A3868" s="15" t="str">
        <f t="shared" si="360"/>
        <v> BBS 91 </v>
      </c>
      <c r="B3868" s="21" t="str">
        <f t="shared" si="361"/>
        <v>I</v>
      </c>
      <c r="C3868" s="15">
        <f t="shared" si="362"/>
        <v>47578.5</v>
      </c>
      <c r="D3868" s="19" t="str">
        <f t="shared" si="363"/>
        <v>vis</v>
      </c>
      <c r="E3868" s="47" t="e">
        <f>VLOOKUP(C3868,Active!C$21:E$693,3,FALSE)</f>
        <v>#N/A</v>
      </c>
      <c r="F3868" s="21" t="s">
        <v>9287</v>
      </c>
      <c r="G3868" s="19" t="str">
        <f t="shared" si="364"/>
        <v>47578.500</v>
      </c>
      <c r="H3868" s="15">
        <f t="shared" si="365"/>
        <v>3663</v>
      </c>
      <c r="I3868" s="48" t="s">
        <v>1136</v>
      </c>
      <c r="J3868" s="49" t="s">
        <v>1137</v>
      </c>
      <c r="K3868" s="48">
        <v>3663</v>
      </c>
      <c r="L3868" s="48" t="s">
        <v>10742</v>
      </c>
      <c r="M3868" s="49" t="s">
        <v>9369</v>
      </c>
      <c r="N3868" s="49"/>
      <c r="O3868" s="50" t="s">
        <v>1106</v>
      </c>
      <c r="P3868" s="50" t="s">
        <v>4095</v>
      </c>
    </row>
    <row r="3869" spans="1:16" ht="13.5" thickBot="1" x14ac:dyDescent="0.25">
      <c r="A3869" s="15" t="str">
        <f t="shared" si="360"/>
        <v> AOEB 1 </v>
      </c>
      <c r="B3869" s="21" t="str">
        <f t="shared" si="361"/>
        <v>I</v>
      </c>
      <c r="C3869" s="15">
        <f t="shared" si="362"/>
        <v>47591.650999999998</v>
      </c>
      <c r="D3869" s="19" t="str">
        <f t="shared" si="363"/>
        <v>vis</v>
      </c>
      <c r="E3869" s="47" t="e">
        <f>VLOOKUP(C3869,Active!C$21:E$693,3,FALSE)</f>
        <v>#N/A</v>
      </c>
      <c r="F3869" s="21" t="s">
        <v>9287</v>
      </c>
      <c r="G3869" s="19" t="str">
        <f t="shared" si="364"/>
        <v>47591.651</v>
      </c>
      <c r="H3869" s="15">
        <f t="shared" si="365"/>
        <v>3674</v>
      </c>
      <c r="I3869" s="48" t="s">
        <v>1138</v>
      </c>
      <c r="J3869" s="49" t="s">
        <v>1139</v>
      </c>
      <c r="K3869" s="48">
        <v>3674</v>
      </c>
      <c r="L3869" s="48" t="s">
        <v>10710</v>
      </c>
      <c r="M3869" s="49" t="s">
        <v>9369</v>
      </c>
      <c r="N3869" s="49"/>
      <c r="O3869" s="50" t="s">
        <v>4066</v>
      </c>
      <c r="P3869" s="50" t="s">
        <v>7439</v>
      </c>
    </row>
    <row r="3870" spans="1:16" ht="13.5" thickBot="1" x14ac:dyDescent="0.25">
      <c r="A3870" s="15" t="str">
        <f t="shared" si="360"/>
        <v> VSSC 73 </v>
      </c>
      <c r="B3870" s="21" t="str">
        <f t="shared" si="361"/>
        <v>I</v>
      </c>
      <c r="C3870" s="15">
        <f t="shared" si="362"/>
        <v>47608.381999999998</v>
      </c>
      <c r="D3870" s="19" t="str">
        <f t="shared" si="363"/>
        <v>vis</v>
      </c>
      <c r="E3870" s="47" t="e">
        <f>VLOOKUP(C3870,Active!C$21:E$693,3,FALSE)</f>
        <v>#N/A</v>
      </c>
      <c r="F3870" s="21" t="s">
        <v>9287</v>
      </c>
      <c r="G3870" s="19" t="str">
        <f t="shared" si="364"/>
        <v>47608.382</v>
      </c>
      <c r="H3870" s="15">
        <f t="shared" si="365"/>
        <v>3688</v>
      </c>
      <c r="I3870" s="48" t="s">
        <v>1140</v>
      </c>
      <c r="J3870" s="49" t="s">
        <v>1141</v>
      </c>
      <c r="K3870" s="48">
        <v>3688</v>
      </c>
      <c r="L3870" s="48" t="s">
        <v>10688</v>
      </c>
      <c r="M3870" s="49" t="s">
        <v>9369</v>
      </c>
      <c r="N3870" s="49"/>
      <c r="O3870" s="50" t="s">
        <v>4093</v>
      </c>
      <c r="P3870" s="50" t="s">
        <v>1111</v>
      </c>
    </row>
    <row r="3871" spans="1:16" ht="13.5" thickBot="1" x14ac:dyDescent="0.25">
      <c r="A3871" s="15" t="str">
        <f t="shared" si="360"/>
        <v>IBVS 3381 </v>
      </c>
      <c r="B3871" s="21" t="str">
        <f t="shared" si="361"/>
        <v>I</v>
      </c>
      <c r="C3871" s="15">
        <f t="shared" si="362"/>
        <v>47608.386700000003</v>
      </c>
      <c r="D3871" s="19" t="str">
        <f t="shared" si="363"/>
        <v>vis</v>
      </c>
      <c r="E3871" s="47" t="e">
        <f>VLOOKUP(C3871,Active!C$21:E$693,3,FALSE)</f>
        <v>#N/A</v>
      </c>
      <c r="F3871" s="21" t="s">
        <v>9287</v>
      </c>
      <c r="G3871" s="19" t="str">
        <f t="shared" si="364"/>
        <v>47608.3867</v>
      </c>
      <c r="H3871" s="15">
        <f t="shared" si="365"/>
        <v>3688</v>
      </c>
      <c r="I3871" s="48" t="s">
        <v>1142</v>
      </c>
      <c r="J3871" s="49" t="s">
        <v>1143</v>
      </c>
      <c r="K3871" s="48">
        <v>3688</v>
      </c>
      <c r="L3871" s="48" t="s">
        <v>7496</v>
      </c>
      <c r="M3871" s="49" t="s">
        <v>10601</v>
      </c>
      <c r="N3871" s="49" t="s">
        <v>10602</v>
      </c>
      <c r="O3871" s="50" t="s">
        <v>3924</v>
      </c>
      <c r="P3871" s="51" t="s">
        <v>1087</v>
      </c>
    </row>
    <row r="3872" spans="1:16" ht="13.5" thickBot="1" x14ac:dyDescent="0.25">
      <c r="A3872" s="15" t="str">
        <f t="shared" si="360"/>
        <v> BBS 92 </v>
      </c>
      <c r="B3872" s="21" t="str">
        <f t="shared" si="361"/>
        <v>I</v>
      </c>
      <c r="C3872" s="15">
        <f t="shared" si="362"/>
        <v>47614.360999999997</v>
      </c>
      <c r="D3872" s="19" t="str">
        <f t="shared" si="363"/>
        <v>vis</v>
      </c>
      <c r="E3872" s="47" t="e">
        <f>VLOOKUP(C3872,Active!C$21:E$693,3,FALSE)</f>
        <v>#N/A</v>
      </c>
      <c r="F3872" s="21" t="s">
        <v>9287</v>
      </c>
      <c r="G3872" s="19" t="str">
        <f t="shared" si="364"/>
        <v>47614.361</v>
      </c>
      <c r="H3872" s="15">
        <f t="shared" si="365"/>
        <v>3693</v>
      </c>
      <c r="I3872" s="48" t="s">
        <v>1144</v>
      </c>
      <c r="J3872" s="49" t="s">
        <v>1145</v>
      </c>
      <c r="K3872" s="48">
        <v>3693</v>
      </c>
      <c r="L3872" s="48" t="s">
        <v>10699</v>
      </c>
      <c r="M3872" s="49" t="s">
        <v>9369</v>
      </c>
      <c r="N3872" s="49"/>
      <c r="O3872" s="50" t="s">
        <v>1003</v>
      </c>
      <c r="P3872" s="50" t="s">
        <v>1146</v>
      </c>
    </row>
    <row r="3873" spans="1:16" ht="13.5" thickBot="1" x14ac:dyDescent="0.25">
      <c r="A3873" s="15" t="str">
        <f t="shared" si="360"/>
        <v>IBVS 3381 </v>
      </c>
      <c r="B3873" s="21" t="str">
        <f t="shared" si="361"/>
        <v>I</v>
      </c>
      <c r="C3873" s="15">
        <f t="shared" si="362"/>
        <v>47614.362800000003</v>
      </c>
      <c r="D3873" s="19" t="str">
        <f t="shared" si="363"/>
        <v>vis</v>
      </c>
      <c r="E3873" s="47" t="e">
        <f>VLOOKUP(C3873,Active!C$21:E$693,3,FALSE)</f>
        <v>#N/A</v>
      </c>
      <c r="F3873" s="21" t="s">
        <v>9287</v>
      </c>
      <c r="G3873" s="19" t="str">
        <f t="shared" si="364"/>
        <v>47614.3628</v>
      </c>
      <c r="H3873" s="15">
        <f t="shared" si="365"/>
        <v>3693</v>
      </c>
      <c r="I3873" s="48" t="s">
        <v>1147</v>
      </c>
      <c r="J3873" s="49" t="s">
        <v>1148</v>
      </c>
      <c r="K3873" s="48">
        <v>3693</v>
      </c>
      <c r="L3873" s="48" t="s">
        <v>1149</v>
      </c>
      <c r="M3873" s="49" t="s">
        <v>10601</v>
      </c>
      <c r="N3873" s="49" t="s">
        <v>10602</v>
      </c>
      <c r="O3873" s="50" t="s">
        <v>3924</v>
      </c>
      <c r="P3873" s="51" t="s">
        <v>1087</v>
      </c>
    </row>
    <row r="3874" spans="1:16" ht="13.5" thickBot="1" x14ac:dyDescent="0.25">
      <c r="A3874" s="15" t="str">
        <f t="shared" si="360"/>
        <v> BBS 129 </v>
      </c>
      <c r="B3874" s="21" t="str">
        <f t="shared" si="361"/>
        <v>I</v>
      </c>
      <c r="C3874" s="15">
        <f t="shared" si="362"/>
        <v>47614.370999999999</v>
      </c>
      <c r="D3874" s="19" t="str">
        <f t="shared" si="363"/>
        <v>vis</v>
      </c>
      <c r="E3874" s="47" t="e">
        <f>VLOOKUP(C3874,Active!C$21:E$693,3,FALSE)</f>
        <v>#N/A</v>
      </c>
      <c r="F3874" s="21" t="s">
        <v>9287</v>
      </c>
      <c r="G3874" s="19" t="str">
        <f t="shared" si="364"/>
        <v>47614.371</v>
      </c>
      <c r="H3874" s="15">
        <f t="shared" si="365"/>
        <v>3693</v>
      </c>
      <c r="I3874" s="48" t="s">
        <v>1150</v>
      </c>
      <c r="J3874" s="49" t="s">
        <v>1151</v>
      </c>
      <c r="K3874" s="48">
        <v>3693</v>
      </c>
      <c r="L3874" s="48" t="s">
        <v>11020</v>
      </c>
      <c r="M3874" s="49" t="s">
        <v>9369</v>
      </c>
      <c r="N3874" s="49"/>
      <c r="O3874" s="50" t="s">
        <v>945</v>
      </c>
      <c r="P3874" s="50" t="s">
        <v>1083</v>
      </c>
    </row>
    <row r="3875" spans="1:16" ht="13.5" thickBot="1" x14ac:dyDescent="0.25">
      <c r="A3875" s="15" t="str">
        <f t="shared" si="360"/>
        <v> BBS 92 </v>
      </c>
      <c r="B3875" s="21" t="str">
        <f t="shared" si="361"/>
        <v>I</v>
      </c>
      <c r="C3875" s="15">
        <f t="shared" si="362"/>
        <v>47645.438000000002</v>
      </c>
      <c r="D3875" s="19" t="str">
        <f t="shared" si="363"/>
        <v>vis</v>
      </c>
      <c r="E3875" s="47" t="e">
        <f>VLOOKUP(C3875,Active!C$21:E$693,3,FALSE)</f>
        <v>#N/A</v>
      </c>
      <c r="F3875" s="21" t="s">
        <v>9287</v>
      </c>
      <c r="G3875" s="19" t="str">
        <f t="shared" si="364"/>
        <v>47645.438</v>
      </c>
      <c r="H3875" s="15">
        <f t="shared" si="365"/>
        <v>3719</v>
      </c>
      <c r="I3875" s="48" t="s">
        <v>1152</v>
      </c>
      <c r="J3875" s="49" t="s">
        <v>1153</v>
      </c>
      <c r="K3875" s="48">
        <v>3719</v>
      </c>
      <c r="L3875" s="48" t="s">
        <v>10699</v>
      </c>
      <c r="M3875" s="49" t="s">
        <v>9369</v>
      </c>
      <c r="N3875" s="49"/>
      <c r="O3875" s="50" t="s">
        <v>1003</v>
      </c>
      <c r="P3875" s="50" t="s">
        <v>1146</v>
      </c>
    </row>
    <row r="3876" spans="1:16" ht="13.5" thickBot="1" x14ac:dyDescent="0.25">
      <c r="A3876" s="15" t="str">
        <f t="shared" si="360"/>
        <v> BBS 92 </v>
      </c>
      <c r="B3876" s="21" t="str">
        <f t="shared" si="361"/>
        <v>I</v>
      </c>
      <c r="C3876" s="15">
        <f t="shared" si="362"/>
        <v>47645.440000000002</v>
      </c>
      <c r="D3876" s="19" t="str">
        <f t="shared" si="363"/>
        <v>vis</v>
      </c>
      <c r="E3876" s="47" t="e">
        <f>VLOOKUP(C3876,Active!C$21:E$693,3,FALSE)</f>
        <v>#N/A</v>
      </c>
      <c r="F3876" s="21" t="s">
        <v>9287</v>
      </c>
      <c r="G3876" s="19" t="str">
        <f t="shared" si="364"/>
        <v>47645.440</v>
      </c>
      <c r="H3876" s="15">
        <f t="shared" si="365"/>
        <v>3719</v>
      </c>
      <c r="I3876" s="48" t="s">
        <v>1154</v>
      </c>
      <c r="J3876" s="49" t="s">
        <v>1155</v>
      </c>
      <c r="K3876" s="48">
        <v>3719</v>
      </c>
      <c r="L3876" s="48" t="s">
        <v>10723</v>
      </c>
      <c r="M3876" s="49" t="s">
        <v>9369</v>
      </c>
      <c r="N3876" s="49"/>
      <c r="O3876" s="50" t="s">
        <v>6168</v>
      </c>
      <c r="P3876" s="50" t="s">
        <v>1146</v>
      </c>
    </row>
    <row r="3877" spans="1:16" ht="13.5" thickBot="1" x14ac:dyDescent="0.25">
      <c r="A3877" s="15" t="str">
        <f t="shared" si="360"/>
        <v> BBS 92 </v>
      </c>
      <c r="B3877" s="21" t="str">
        <f t="shared" si="361"/>
        <v>I</v>
      </c>
      <c r="C3877" s="15">
        <f t="shared" si="362"/>
        <v>47651.417000000001</v>
      </c>
      <c r="D3877" s="19" t="str">
        <f t="shared" si="363"/>
        <v>vis</v>
      </c>
      <c r="E3877" s="47" t="e">
        <f>VLOOKUP(C3877,Active!C$21:E$693,3,FALSE)</f>
        <v>#N/A</v>
      </c>
      <c r="F3877" s="21" t="s">
        <v>9287</v>
      </c>
      <c r="G3877" s="19" t="str">
        <f t="shared" si="364"/>
        <v>47651.417</v>
      </c>
      <c r="H3877" s="15">
        <f t="shared" si="365"/>
        <v>3724</v>
      </c>
      <c r="I3877" s="48" t="s">
        <v>1156</v>
      </c>
      <c r="J3877" s="49" t="s">
        <v>1157</v>
      </c>
      <c r="K3877" s="48">
        <v>3724</v>
      </c>
      <c r="L3877" s="48" t="s">
        <v>10843</v>
      </c>
      <c r="M3877" s="49" t="s">
        <v>9369</v>
      </c>
      <c r="N3877" s="49"/>
      <c r="O3877" s="50" t="s">
        <v>2469</v>
      </c>
      <c r="P3877" s="50" t="s">
        <v>1146</v>
      </c>
    </row>
    <row r="3878" spans="1:16" ht="13.5" thickBot="1" x14ac:dyDescent="0.25">
      <c r="A3878" s="15" t="str">
        <f t="shared" si="360"/>
        <v> ALBO 1989 9 </v>
      </c>
      <c r="B3878" s="21" t="str">
        <f t="shared" si="361"/>
        <v>I</v>
      </c>
      <c r="C3878" s="15">
        <f t="shared" si="362"/>
        <v>47657.4</v>
      </c>
      <c r="D3878" s="19" t="str">
        <f t="shared" si="363"/>
        <v>vis</v>
      </c>
      <c r="E3878" s="47" t="e">
        <f>VLOOKUP(C3878,Active!C$21:E$693,3,FALSE)</f>
        <v>#N/A</v>
      </c>
      <c r="F3878" s="21" t="s">
        <v>9287</v>
      </c>
      <c r="G3878" s="19" t="str">
        <f t="shared" si="364"/>
        <v>47657.400</v>
      </c>
      <c r="H3878" s="15">
        <f t="shared" si="365"/>
        <v>3729</v>
      </c>
      <c r="I3878" s="48" t="s">
        <v>1158</v>
      </c>
      <c r="J3878" s="49" t="s">
        <v>1159</v>
      </c>
      <c r="K3878" s="48">
        <v>3729</v>
      </c>
      <c r="L3878" s="48" t="s">
        <v>11020</v>
      </c>
      <c r="M3878" s="49" t="s">
        <v>9369</v>
      </c>
      <c r="N3878" s="49"/>
      <c r="O3878" s="50" t="s">
        <v>821</v>
      </c>
      <c r="P3878" s="50" t="s">
        <v>1160</v>
      </c>
    </row>
    <row r="3879" spans="1:16" ht="13.5" thickBot="1" x14ac:dyDescent="0.25">
      <c r="A3879" s="15" t="str">
        <f t="shared" si="360"/>
        <v> VSSC 73 </v>
      </c>
      <c r="B3879" s="21" t="str">
        <f t="shared" si="361"/>
        <v>I</v>
      </c>
      <c r="C3879" s="15">
        <f t="shared" si="362"/>
        <v>47719.543700000002</v>
      </c>
      <c r="D3879" s="19" t="str">
        <f t="shared" si="363"/>
        <v>vis</v>
      </c>
      <c r="E3879" s="47" t="e">
        <f>VLOOKUP(C3879,Active!C$21:E$693,3,FALSE)</f>
        <v>#N/A</v>
      </c>
      <c r="F3879" s="21" t="s">
        <v>9287</v>
      </c>
      <c r="G3879" s="19" t="str">
        <f t="shared" si="364"/>
        <v>47719.5437</v>
      </c>
      <c r="H3879" s="15">
        <f t="shared" si="365"/>
        <v>3781</v>
      </c>
      <c r="I3879" s="48" t="s">
        <v>1161</v>
      </c>
      <c r="J3879" s="49" t="s">
        <v>1162</v>
      </c>
      <c r="K3879" s="48">
        <v>3781</v>
      </c>
      <c r="L3879" s="48" t="s">
        <v>1163</v>
      </c>
      <c r="M3879" s="49" t="s">
        <v>10601</v>
      </c>
      <c r="N3879" s="49" t="s">
        <v>10602</v>
      </c>
      <c r="O3879" s="50" t="s">
        <v>3363</v>
      </c>
      <c r="P3879" s="50" t="s">
        <v>1111</v>
      </c>
    </row>
    <row r="3880" spans="1:16" ht="13.5" thickBot="1" x14ac:dyDescent="0.25">
      <c r="A3880" s="15" t="str">
        <f t="shared" si="360"/>
        <v> BRNO 30 </v>
      </c>
      <c r="B3880" s="21" t="str">
        <f t="shared" si="361"/>
        <v>I</v>
      </c>
      <c r="C3880" s="15">
        <f t="shared" si="362"/>
        <v>47737.461000000003</v>
      </c>
      <c r="D3880" s="19" t="str">
        <f t="shared" si="363"/>
        <v>vis</v>
      </c>
      <c r="E3880" s="47" t="e">
        <f>VLOOKUP(C3880,Active!C$21:E$693,3,FALSE)</f>
        <v>#N/A</v>
      </c>
      <c r="F3880" s="21" t="s">
        <v>9287</v>
      </c>
      <c r="G3880" s="19" t="str">
        <f t="shared" si="364"/>
        <v>47737.461</v>
      </c>
      <c r="H3880" s="15">
        <f t="shared" si="365"/>
        <v>3796</v>
      </c>
      <c r="I3880" s="48" t="s">
        <v>1164</v>
      </c>
      <c r="J3880" s="49" t="s">
        <v>1165</v>
      </c>
      <c r="K3880" s="48">
        <v>3796</v>
      </c>
      <c r="L3880" s="48" t="s">
        <v>9288</v>
      </c>
      <c r="M3880" s="49" t="s">
        <v>9369</v>
      </c>
      <c r="N3880" s="49"/>
      <c r="O3880" s="50" t="s">
        <v>1166</v>
      </c>
      <c r="P3880" s="50" t="s">
        <v>3160</v>
      </c>
    </row>
    <row r="3881" spans="1:16" ht="13.5" thickBot="1" x14ac:dyDescent="0.25">
      <c r="A3881" s="15" t="str">
        <f t="shared" si="360"/>
        <v> BRNO 30 </v>
      </c>
      <c r="B3881" s="21" t="str">
        <f t="shared" si="361"/>
        <v>I</v>
      </c>
      <c r="C3881" s="15">
        <f t="shared" si="362"/>
        <v>47737.466999999997</v>
      </c>
      <c r="D3881" s="19" t="str">
        <f t="shared" si="363"/>
        <v>vis</v>
      </c>
      <c r="E3881" s="47" t="e">
        <f>VLOOKUP(C3881,Active!C$21:E$693,3,FALSE)</f>
        <v>#N/A</v>
      </c>
      <c r="F3881" s="21" t="s">
        <v>9287</v>
      </c>
      <c r="G3881" s="19" t="str">
        <f t="shared" si="364"/>
        <v>47737.467</v>
      </c>
      <c r="H3881" s="15">
        <f t="shared" si="365"/>
        <v>3796</v>
      </c>
      <c r="I3881" s="48" t="s">
        <v>1167</v>
      </c>
      <c r="J3881" s="49" t="s">
        <v>1168</v>
      </c>
      <c r="K3881" s="48">
        <v>3796</v>
      </c>
      <c r="L3881" s="48" t="s">
        <v>10734</v>
      </c>
      <c r="M3881" s="49" t="s">
        <v>9369</v>
      </c>
      <c r="N3881" s="49"/>
      <c r="O3881" s="50" t="s">
        <v>4018</v>
      </c>
      <c r="P3881" s="50" t="s">
        <v>3160</v>
      </c>
    </row>
    <row r="3882" spans="1:16" ht="13.5" thickBot="1" x14ac:dyDescent="0.25">
      <c r="A3882" s="15" t="str">
        <f t="shared" si="360"/>
        <v> BRNO 30 </v>
      </c>
      <c r="B3882" s="21" t="str">
        <f t="shared" si="361"/>
        <v>I</v>
      </c>
      <c r="C3882" s="15">
        <f t="shared" si="362"/>
        <v>47737.468000000001</v>
      </c>
      <c r="D3882" s="19" t="str">
        <f t="shared" si="363"/>
        <v>vis</v>
      </c>
      <c r="E3882" s="47" t="e">
        <f>VLOOKUP(C3882,Active!C$21:E$693,3,FALSE)</f>
        <v>#N/A</v>
      </c>
      <c r="F3882" s="21" t="s">
        <v>9287</v>
      </c>
      <c r="G3882" s="19" t="str">
        <f t="shared" si="364"/>
        <v>47737.468</v>
      </c>
      <c r="H3882" s="15">
        <f t="shared" si="365"/>
        <v>3796</v>
      </c>
      <c r="I3882" s="48" t="s">
        <v>1169</v>
      </c>
      <c r="J3882" s="49" t="s">
        <v>1170</v>
      </c>
      <c r="K3882" s="48">
        <v>3796</v>
      </c>
      <c r="L3882" s="48" t="s">
        <v>10742</v>
      </c>
      <c r="M3882" s="49" t="s">
        <v>9369</v>
      </c>
      <c r="N3882" s="49"/>
      <c r="O3882" s="50" t="s">
        <v>4024</v>
      </c>
      <c r="P3882" s="50" t="s">
        <v>3160</v>
      </c>
    </row>
    <row r="3883" spans="1:16" ht="13.5" thickBot="1" x14ac:dyDescent="0.25">
      <c r="A3883" s="15" t="str">
        <f t="shared" si="360"/>
        <v> BRNO 30 </v>
      </c>
      <c r="B3883" s="21" t="str">
        <f t="shared" si="361"/>
        <v>I</v>
      </c>
      <c r="C3883" s="15">
        <f t="shared" si="362"/>
        <v>47737.470999999998</v>
      </c>
      <c r="D3883" s="19" t="str">
        <f t="shared" si="363"/>
        <v>vis</v>
      </c>
      <c r="E3883" s="47" t="e">
        <f>VLOOKUP(C3883,Active!C$21:E$693,3,FALSE)</f>
        <v>#N/A</v>
      </c>
      <c r="F3883" s="21" t="s">
        <v>9287</v>
      </c>
      <c r="G3883" s="19" t="str">
        <f t="shared" si="364"/>
        <v>47737.471</v>
      </c>
      <c r="H3883" s="15">
        <f t="shared" si="365"/>
        <v>3796</v>
      </c>
      <c r="I3883" s="48" t="s">
        <v>1171</v>
      </c>
      <c r="J3883" s="49" t="s">
        <v>1172</v>
      </c>
      <c r="K3883" s="48">
        <v>3796</v>
      </c>
      <c r="L3883" s="48" t="s">
        <v>10710</v>
      </c>
      <c r="M3883" s="49" t="s">
        <v>9369</v>
      </c>
      <c r="N3883" s="49"/>
      <c r="O3883" s="50" t="s">
        <v>4007</v>
      </c>
      <c r="P3883" s="50" t="s">
        <v>3160</v>
      </c>
    </row>
    <row r="3884" spans="1:16" ht="13.5" thickBot="1" x14ac:dyDescent="0.25">
      <c r="A3884" s="15" t="str">
        <f t="shared" si="360"/>
        <v> BRNO 30 </v>
      </c>
      <c r="B3884" s="21" t="str">
        <f t="shared" si="361"/>
        <v>I</v>
      </c>
      <c r="C3884" s="15">
        <f t="shared" si="362"/>
        <v>47737.472000000002</v>
      </c>
      <c r="D3884" s="19" t="str">
        <f t="shared" si="363"/>
        <v>vis</v>
      </c>
      <c r="E3884" s="47" t="e">
        <f>VLOOKUP(C3884,Active!C$21:E$693,3,FALSE)</f>
        <v>#N/A</v>
      </c>
      <c r="F3884" s="21" t="s">
        <v>9287</v>
      </c>
      <c r="G3884" s="19" t="str">
        <f t="shared" si="364"/>
        <v>47737.472</v>
      </c>
      <c r="H3884" s="15">
        <f t="shared" si="365"/>
        <v>3796</v>
      </c>
      <c r="I3884" s="48" t="s">
        <v>1173</v>
      </c>
      <c r="J3884" s="49" t="s">
        <v>1174</v>
      </c>
      <c r="K3884" s="48">
        <v>3796</v>
      </c>
      <c r="L3884" s="48" t="s">
        <v>10699</v>
      </c>
      <c r="M3884" s="49" t="s">
        <v>9369</v>
      </c>
      <c r="N3884" s="49"/>
      <c r="O3884" s="50" t="s">
        <v>1175</v>
      </c>
      <c r="P3884" s="50" t="s">
        <v>3160</v>
      </c>
    </row>
    <row r="3885" spans="1:16" ht="13.5" thickBot="1" x14ac:dyDescent="0.25">
      <c r="A3885" s="15" t="str">
        <f t="shared" si="360"/>
        <v> BRNO 30 </v>
      </c>
      <c r="B3885" s="21" t="str">
        <f t="shared" si="361"/>
        <v>I</v>
      </c>
      <c r="C3885" s="15">
        <f t="shared" si="362"/>
        <v>47737.474000000002</v>
      </c>
      <c r="D3885" s="19" t="str">
        <f t="shared" si="363"/>
        <v>vis</v>
      </c>
      <c r="E3885" s="47" t="e">
        <f>VLOOKUP(C3885,Active!C$21:E$693,3,FALSE)</f>
        <v>#N/A</v>
      </c>
      <c r="F3885" s="21" t="s">
        <v>9287</v>
      </c>
      <c r="G3885" s="19" t="str">
        <f t="shared" si="364"/>
        <v>47737.474</v>
      </c>
      <c r="H3885" s="15">
        <f t="shared" si="365"/>
        <v>3796</v>
      </c>
      <c r="I3885" s="48" t="s">
        <v>1176</v>
      </c>
      <c r="J3885" s="49" t="s">
        <v>1177</v>
      </c>
      <c r="K3885" s="48">
        <v>3796</v>
      </c>
      <c r="L3885" s="48" t="s">
        <v>10723</v>
      </c>
      <c r="M3885" s="49" t="s">
        <v>9369</v>
      </c>
      <c r="N3885" s="49"/>
      <c r="O3885" s="50" t="s">
        <v>1178</v>
      </c>
      <c r="P3885" s="50" t="s">
        <v>3160</v>
      </c>
    </row>
    <row r="3886" spans="1:16" ht="13.5" thickBot="1" x14ac:dyDescent="0.25">
      <c r="A3886" s="15" t="str">
        <f t="shared" si="360"/>
        <v> BRNO 30 </v>
      </c>
      <c r="B3886" s="21" t="str">
        <f t="shared" si="361"/>
        <v>I</v>
      </c>
      <c r="C3886" s="15">
        <f t="shared" si="362"/>
        <v>47737.474999999999</v>
      </c>
      <c r="D3886" s="19" t="str">
        <f t="shared" si="363"/>
        <v>vis</v>
      </c>
      <c r="E3886" s="47" t="e">
        <f>VLOOKUP(C3886,Active!C$21:E$693,3,FALSE)</f>
        <v>#N/A</v>
      </c>
      <c r="F3886" s="21" t="s">
        <v>9287</v>
      </c>
      <c r="G3886" s="19" t="str">
        <f t="shared" si="364"/>
        <v>47737.475</v>
      </c>
      <c r="H3886" s="15">
        <f t="shared" si="365"/>
        <v>3796</v>
      </c>
      <c r="I3886" s="48" t="s">
        <v>1179</v>
      </c>
      <c r="J3886" s="49" t="s">
        <v>1180</v>
      </c>
      <c r="K3886" s="48">
        <v>3796</v>
      </c>
      <c r="L3886" s="48" t="s">
        <v>10843</v>
      </c>
      <c r="M3886" s="49" t="s">
        <v>9369</v>
      </c>
      <c r="N3886" s="49"/>
      <c r="O3886" s="50" t="s">
        <v>1181</v>
      </c>
      <c r="P3886" s="50" t="s">
        <v>3160</v>
      </c>
    </row>
    <row r="3887" spans="1:16" ht="13.5" thickBot="1" x14ac:dyDescent="0.25">
      <c r="A3887" s="15" t="str">
        <f t="shared" si="360"/>
        <v> BRNO 30 </v>
      </c>
      <c r="B3887" s="21" t="str">
        <f t="shared" si="361"/>
        <v>I</v>
      </c>
      <c r="C3887" s="15">
        <f t="shared" si="362"/>
        <v>47737.474999999999</v>
      </c>
      <c r="D3887" s="19" t="str">
        <f t="shared" si="363"/>
        <v>vis</v>
      </c>
      <c r="E3887" s="47" t="e">
        <f>VLOOKUP(C3887,Active!C$21:E$693,3,FALSE)</f>
        <v>#N/A</v>
      </c>
      <c r="F3887" s="21" t="s">
        <v>9287</v>
      </c>
      <c r="G3887" s="19" t="str">
        <f t="shared" si="364"/>
        <v>47737.475</v>
      </c>
      <c r="H3887" s="15">
        <f t="shared" si="365"/>
        <v>3796</v>
      </c>
      <c r="I3887" s="48" t="s">
        <v>1179</v>
      </c>
      <c r="J3887" s="49" t="s">
        <v>1180</v>
      </c>
      <c r="K3887" s="48">
        <v>3796</v>
      </c>
      <c r="L3887" s="48" t="s">
        <v>10843</v>
      </c>
      <c r="M3887" s="49" t="s">
        <v>9369</v>
      </c>
      <c r="N3887" s="49"/>
      <c r="O3887" s="50" t="s">
        <v>1182</v>
      </c>
      <c r="P3887" s="50" t="s">
        <v>3160</v>
      </c>
    </row>
    <row r="3888" spans="1:16" ht="13.5" thickBot="1" x14ac:dyDescent="0.25">
      <c r="A3888" s="15" t="str">
        <f t="shared" si="360"/>
        <v> BRNO 30 </v>
      </c>
      <c r="B3888" s="21" t="str">
        <f t="shared" si="361"/>
        <v>I</v>
      </c>
      <c r="C3888" s="15">
        <f t="shared" si="362"/>
        <v>47737.474999999999</v>
      </c>
      <c r="D3888" s="19" t="str">
        <f t="shared" si="363"/>
        <v>vis</v>
      </c>
      <c r="E3888" s="47" t="e">
        <f>VLOOKUP(C3888,Active!C$21:E$693,3,FALSE)</f>
        <v>#N/A</v>
      </c>
      <c r="F3888" s="21" t="s">
        <v>9287</v>
      </c>
      <c r="G3888" s="19" t="str">
        <f t="shared" si="364"/>
        <v>47737.475</v>
      </c>
      <c r="H3888" s="15">
        <f t="shared" si="365"/>
        <v>3796</v>
      </c>
      <c r="I3888" s="48" t="s">
        <v>1179</v>
      </c>
      <c r="J3888" s="49" t="s">
        <v>1180</v>
      </c>
      <c r="K3888" s="48">
        <v>3796</v>
      </c>
      <c r="L3888" s="48" t="s">
        <v>10843</v>
      </c>
      <c r="M3888" s="49" t="s">
        <v>9369</v>
      </c>
      <c r="N3888" s="49"/>
      <c r="O3888" s="50" t="s">
        <v>1183</v>
      </c>
      <c r="P3888" s="50" t="s">
        <v>3160</v>
      </c>
    </row>
    <row r="3889" spans="1:16" ht="13.5" thickBot="1" x14ac:dyDescent="0.25">
      <c r="A3889" s="15" t="str">
        <f t="shared" si="360"/>
        <v> BRNO 30 </v>
      </c>
      <c r="B3889" s="21" t="str">
        <f t="shared" si="361"/>
        <v>I</v>
      </c>
      <c r="C3889" s="15">
        <f t="shared" si="362"/>
        <v>47737.476000000002</v>
      </c>
      <c r="D3889" s="19" t="str">
        <f t="shared" si="363"/>
        <v>vis</v>
      </c>
      <c r="E3889" s="47" t="e">
        <f>VLOOKUP(C3889,Active!C$21:E$693,3,FALSE)</f>
        <v>#N/A</v>
      </c>
      <c r="F3889" s="21" t="s">
        <v>9287</v>
      </c>
      <c r="G3889" s="19" t="str">
        <f t="shared" si="364"/>
        <v>47737.476</v>
      </c>
      <c r="H3889" s="15">
        <f t="shared" si="365"/>
        <v>3796</v>
      </c>
      <c r="I3889" s="48" t="s">
        <v>1184</v>
      </c>
      <c r="J3889" s="49" t="s">
        <v>1185</v>
      </c>
      <c r="K3889" s="48">
        <v>3796</v>
      </c>
      <c r="L3889" s="48" t="s">
        <v>6911</v>
      </c>
      <c r="M3889" s="49" t="s">
        <v>9369</v>
      </c>
      <c r="N3889" s="49"/>
      <c r="O3889" s="50" t="s">
        <v>1186</v>
      </c>
      <c r="P3889" s="50" t="s">
        <v>3160</v>
      </c>
    </row>
    <row r="3890" spans="1:16" ht="13.5" thickBot="1" x14ac:dyDescent="0.25">
      <c r="A3890" s="15" t="str">
        <f t="shared" si="360"/>
        <v> BRNO 30 </v>
      </c>
      <c r="B3890" s="21" t="str">
        <f t="shared" si="361"/>
        <v>I</v>
      </c>
      <c r="C3890" s="15">
        <f t="shared" si="362"/>
        <v>47737.476999999999</v>
      </c>
      <c r="D3890" s="19" t="str">
        <f t="shared" si="363"/>
        <v>vis</v>
      </c>
      <c r="E3890" s="47" t="e">
        <f>VLOOKUP(C3890,Active!C$21:E$693,3,FALSE)</f>
        <v>#N/A</v>
      </c>
      <c r="F3890" s="21" t="s">
        <v>9287</v>
      </c>
      <c r="G3890" s="19" t="str">
        <f t="shared" si="364"/>
        <v>47737.477</v>
      </c>
      <c r="H3890" s="15">
        <f t="shared" si="365"/>
        <v>3796</v>
      </c>
      <c r="I3890" s="48" t="s">
        <v>1187</v>
      </c>
      <c r="J3890" s="49" t="s">
        <v>1188</v>
      </c>
      <c r="K3890" s="48">
        <v>3796</v>
      </c>
      <c r="L3890" s="48" t="s">
        <v>10846</v>
      </c>
      <c r="M3890" s="49" t="s">
        <v>9369</v>
      </c>
      <c r="N3890" s="49"/>
      <c r="O3890" s="50" t="s">
        <v>1189</v>
      </c>
      <c r="P3890" s="50" t="s">
        <v>3160</v>
      </c>
    </row>
    <row r="3891" spans="1:16" ht="13.5" thickBot="1" x14ac:dyDescent="0.25">
      <c r="A3891" s="15" t="str">
        <f t="shared" si="360"/>
        <v> BRNO 30 </v>
      </c>
      <c r="B3891" s="21" t="str">
        <f t="shared" si="361"/>
        <v>I</v>
      </c>
      <c r="C3891" s="15">
        <f t="shared" si="362"/>
        <v>47737.481</v>
      </c>
      <c r="D3891" s="19" t="str">
        <f t="shared" si="363"/>
        <v>vis</v>
      </c>
      <c r="E3891" s="47" t="e">
        <f>VLOOKUP(C3891,Active!C$21:E$693,3,FALSE)</f>
        <v>#N/A</v>
      </c>
      <c r="F3891" s="21" t="s">
        <v>9287</v>
      </c>
      <c r="G3891" s="19" t="str">
        <f t="shared" si="364"/>
        <v>47737.481</v>
      </c>
      <c r="H3891" s="15">
        <f t="shared" si="365"/>
        <v>3796</v>
      </c>
      <c r="I3891" s="48" t="s">
        <v>1190</v>
      </c>
      <c r="J3891" s="49" t="s">
        <v>1191</v>
      </c>
      <c r="K3891" s="48">
        <v>3796</v>
      </c>
      <c r="L3891" s="48" t="s">
        <v>10948</v>
      </c>
      <c r="M3891" s="49" t="s">
        <v>9369</v>
      </c>
      <c r="N3891" s="49"/>
      <c r="O3891" s="50" t="s">
        <v>4027</v>
      </c>
      <c r="P3891" s="50" t="s">
        <v>3160</v>
      </c>
    </row>
    <row r="3892" spans="1:16" ht="13.5" thickBot="1" x14ac:dyDescent="0.25">
      <c r="A3892" s="15" t="str">
        <f t="shared" si="360"/>
        <v> VSSC 73 </v>
      </c>
      <c r="B3892" s="21" t="str">
        <f t="shared" si="361"/>
        <v>I</v>
      </c>
      <c r="C3892" s="15">
        <f t="shared" si="362"/>
        <v>47743.442999999999</v>
      </c>
      <c r="D3892" s="19" t="str">
        <f t="shared" si="363"/>
        <v>vis</v>
      </c>
      <c r="E3892" s="47" t="e">
        <f>VLOOKUP(C3892,Active!C$21:E$693,3,FALSE)</f>
        <v>#N/A</v>
      </c>
      <c r="F3892" s="21" t="s">
        <v>9287</v>
      </c>
      <c r="G3892" s="19" t="str">
        <f t="shared" si="364"/>
        <v>47743.443</v>
      </c>
      <c r="H3892" s="15">
        <f t="shared" si="365"/>
        <v>3801</v>
      </c>
      <c r="I3892" s="48" t="s">
        <v>1192</v>
      </c>
      <c r="J3892" s="49" t="s">
        <v>1193</v>
      </c>
      <c r="K3892" s="48">
        <v>3801</v>
      </c>
      <c r="L3892" s="48" t="s">
        <v>10734</v>
      </c>
      <c r="M3892" s="49" t="s">
        <v>9369</v>
      </c>
      <c r="N3892" s="49"/>
      <c r="O3892" s="50" t="s">
        <v>1133</v>
      </c>
      <c r="P3892" s="50" t="s">
        <v>1111</v>
      </c>
    </row>
    <row r="3893" spans="1:16" ht="13.5" thickBot="1" x14ac:dyDescent="0.25">
      <c r="A3893" s="15" t="str">
        <f t="shared" si="360"/>
        <v> AOEB 1 </v>
      </c>
      <c r="B3893" s="21" t="str">
        <f t="shared" si="361"/>
        <v>I</v>
      </c>
      <c r="C3893" s="15">
        <f t="shared" si="362"/>
        <v>47743.447</v>
      </c>
      <c r="D3893" s="19" t="str">
        <f t="shared" si="363"/>
        <v>vis</v>
      </c>
      <c r="E3893" s="47" t="e">
        <f>VLOOKUP(C3893,Active!C$21:E$693,3,FALSE)</f>
        <v>#N/A</v>
      </c>
      <c r="F3893" s="21" t="s">
        <v>9287</v>
      </c>
      <c r="G3893" s="19" t="str">
        <f t="shared" si="364"/>
        <v>47743.447</v>
      </c>
      <c r="H3893" s="15">
        <f t="shared" si="365"/>
        <v>3801</v>
      </c>
      <c r="I3893" s="48" t="s">
        <v>1194</v>
      </c>
      <c r="J3893" s="49" t="s">
        <v>1195</v>
      </c>
      <c r="K3893" s="48">
        <v>3801</v>
      </c>
      <c r="L3893" s="48" t="s">
        <v>10710</v>
      </c>
      <c r="M3893" s="49" t="s">
        <v>9369</v>
      </c>
      <c r="N3893" s="49"/>
      <c r="O3893" s="50" t="s">
        <v>825</v>
      </c>
      <c r="P3893" s="50" t="s">
        <v>7439</v>
      </c>
    </row>
    <row r="3894" spans="1:16" ht="13.5" thickBot="1" x14ac:dyDescent="0.25">
      <c r="A3894" s="15" t="str">
        <f t="shared" si="360"/>
        <v> BRNO 30 </v>
      </c>
      <c r="B3894" s="21" t="str">
        <f t="shared" si="361"/>
        <v>I</v>
      </c>
      <c r="C3894" s="15">
        <f t="shared" si="362"/>
        <v>47749.413999999997</v>
      </c>
      <c r="D3894" s="19" t="str">
        <f t="shared" si="363"/>
        <v>vis</v>
      </c>
      <c r="E3894" s="47" t="e">
        <f>VLOOKUP(C3894,Active!C$21:E$693,3,FALSE)</f>
        <v>#N/A</v>
      </c>
      <c r="F3894" s="21" t="s">
        <v>9287</v>
      </c>
      <c r="G3894" s="19" t="str">
        <f t="shared" si="364"/>
        <v>47749.414</v>
      </c>
      <c r="H3894" s="15">
        <f t="shared" si="365"/>
        <v>3806</v>
      </c>
      <c r="I3894" s="48" t="s">
        <v>1196</v>
      </c>
      <c r="J3894" s="49" t="s">
        <v>1197</v>
      </c>
      <c r="K3894" s="48">
        <v>3806</v>
      </c>
      <c r="L3894" s="48" t="s">
        <v>7644</v>
      </c>
      <c r="M3894" s="49" t="s">
        <v>9369</v>
      </c>
      <c r="N3894" s="49"/>
      <c r="O3894" s="50" t="s">
        <v>1198</v>
      </c>
      <c r="P3894" s="50" t="s">
        <v>3160</v>
      </c>
    </row>
    <row r="3895" spans="1:16" ht="13.5" thickBot="1" x14ac:dyDescent="0.25">
      <c r="A3895" s="15" t="str">
        <f t="shared" si="360"/>
        <v>BAVM 56 </v>
      </c>
      <c r="B3895" s="21" t="str">
        <f t="shared" si="361"/>
        <v>I</v>
      </c>
      <c r="C3895" s="15">
        <f t="shared" si="362"/>
        <v>47749.417000000001</v>
      </c>
      <c r="D3895" s="19" t="str">
        <f t="shared" si="363"/>
        <v>vis</v>
      </c>
      <c r="E3895" s="47" t="e">
        <f>VLOOKUP(C3895,Active!C$21:E$693,3,FALSE)</f>
        <v>#N/A</v>
      </c>
      <c r="F3895" s="21" t="s">
        <v>9287</v>
      </c>
      <c r="G3895" s="19" t="str">
        <f t="shared" si="364"/>
        <v>47749.417</v>
      </c>
      <c r="H3895" s="15">
        <f t="shared" si="365"/>
        <v>3806</v>
      </c>
      <c r="I3895" s="48" t="s">
        <v>1199</v>
      </c>
      <c r="J3895" s="49" t="s">
        <v>1200</v>
      </c>
      <c r="K3895" s="48">
        <v>3806</v>
      </c>
      <c r="L3895" s="48" t="s">
        <v>10615</v>
      </c>
      <c r="M3895" s="49" t="s">
        <v>9369</v>
      </c>
      <c r="N3895" s="49"/>
      <c r="O3895" s="50" t="s">
        <v>4049</v>
      </c>
      <c r="P3895" s="51" t="s">
        <v>6193</v>
      </c>
    </row>
    <row r="3896" spans="1:16" ht="13.5" thickBot="1" x14ac:dyDescent="0.25">
      <c r="A3896" s="15" t="str">
        <f t="shared" si="360"/>
        <v> BRNO 30 </v>
      </c>
      <c r="B3896" s="21" t="str">
        <f t="shared" si="361"/>
        <v>I</v>
      </c>
      <c r="C3896" s="15">
        <f t="shared" si="362"/>
        <v>47749.421000000002</v>
      </c>
      <c r="D3896" s="19" t="str">
        <f t="shared" si="363"/>
        <v>vis</v>
      </c>
      <c r="E3896" s="47" t="e">
        <f>VLOOKUP(C3896,Active!C$21:E$693,3,FALSE)</f>
        <v>#N/A</v>
      </c>
      <c r="F3896" s="21" t="s">
        <v>9287</v>
      </c>
      <c r="G3896" s="19" t="str">
        <f t="shared" si="364"/>
        <v>47749.421</v>
      </c>
      <c r="H3896" s="15">
        <f t="shared" si="365"/>
        <v>3806</v>
      </c>
      <c r="I3896" s="48" t="s">
        <v>1201</v>
      </c>
      <c r="J3896" s="49" t="s">
        <v>1202</v>
      </c>
      <c r="K3896" s="48">
        <v>3806</v>
      </c>
      <c r="L3896" s="48" t="s">
        <v>10688</v>
      </c>
      <c r="M3896" s="49" t="s">
        <v>9369</v>
      </c>
      <c r="N3896" s="49"/>
      <c r="O3896" s="50" t="s">
        <v>5720</v>
      </c>
      <c r="P3896" s="50" t="s">
        <v>3160</v>
      </c>
    </row>
    <row r="3897" spans="1:16" ht="13.5" thickBot="1" x14ac:dyDescent="0.25">
      <c r="A3897" s="15" t="str">
        <f t="shared" si="360"/>
        <v> BRNO 30 </v>
      </c>
      <c r="B3897" s="21" t="str">
        <f t="shared" si="361"/>
        <v>I</v>
      </c>
      <c r="C3897" s="15">
        <f t="shared" si="362"/>
        <v>47749.425000000003</v>
      </c>
      <c r="D3897" s="19" t="str">
        <f t="shared" si="363"/>
        <v>vis</v>
      </c>
      <c r="E3897" s="47" t="e">
        <f>VLOOKUP(C3897,Active!C$21:E$693,3,FALSE)</f>
        <v>#N/A</v>
      </c>
      <c r="F3897" s="21" t="s">
        <v>9287</v>
      </c>
      <c r="G3897" s="19" t="str">
        <f t="shared" si="364"/>
        <v>47749.425</v>
      </c>
      <c r="H3897" s="15">
        <f t="shared" si="365"/>
        <v>3806</v>
      </c>
      <c r="I3897" s="48" t="s">
        <v>1203</v>
      </c>
      <c r="J3897" s="49" t="s">
        <v>1204</v>
      </c>
      <c r="K3897" s="48">
        <v>3806</v>
      </c>
      <c r="L3897" s="48" t="s">
        <v>10760</v>
      </c>
      <c r="M3897" s="49" t="s">
        <v>9369</v>
      </c>
      <c r="N3897" s="49"/>
      <c r="O3897" s="50" t="s">
        <v>3476</v>
      </c>
      <c r="P3897" s="50" t="s">
        <v>3160</v>
      </c>
    </row>
    <row r="3898" spans="1:16" ht="13.5" thickBot="1" x14ac:dyDescent="0.25">
      <c r="A3898" s="15" t="str">
        <f t="shared" si="360"/>
        <v> BRNO 30 </v>
      </c>
      <c r="B3898" s="21" t="str">
        <f t="shared" si="361"/>
        <v>I</v>
      </c>
      <c r="C3898" s="15">
        <f t="shared" si="362"/>
        <v>47749.425000000003</v>
      </c>
      <c r="D3898" s="19" t="str">
        <f t="shared" si="363"/>
        <v>vis</v>
      </c>
      <c r="E3898" s="47" t="e">
        <f>VLOOKUP(C3898,Active!C$21:E$693,3,FALSE)</f>
        <v>#N/A</v>
      </c>
      <c r="F3898" s="21" t="s">
        <v>9287</v>
      </c>
      <c r="G3898" s="19" t="str">
        <f t="shared" si="364"/>
        <v>47749.425</v>
      </c>
      <c r="H3898" s="15">
        <f t="shared" si="365"/>
        <v>3806</v>
      </c>
      <c r="I3898" s="48" t="s">
        <v>1203</v>
      </c>
      <c r="J3898" s="49" t="s">
        <v>1204</v>
      </c>
      <c r="K3898" s="48">
        <v>3806</v>
      </c>
      <c r="L3898" s="48" t="s">
        <v>10760</v>
      </c>
      <c r="M3898" s="49" t="s">
        <v>9369</v>
      </c>
      <c r="N3898" s="49"/>
      <c r="O3898" s="50" t="s">
        <v>1205</v>
      </c>
      <c r="P3898" s="50" t="s">
        <v>3160</v>
      </c>
    </row>
    <row r="3899" spans="1:16" ht="13.5" thickBot="1" x14ac:dyDescent="0.25">
      <c r="A3899" s="15" t="str">
        <f t="shared" si="360"/>
        <v> BRNO 30 </v>
      </c>
      <c r="B3899" s="21" t="str">
        <f t="shared" si="361"/>
        <v>I</v>
      </c>
      <c r="C3899" s="15">
        <f t="shared" si="362"/>
        <v>47749.428999999996</v>
      </c>
      <c r="D3899" s="19" t="str">
        <f t="shared" si="363"/>
        <v>vis</v>
      </c>
      <c r="E3899" s="47" t="e">
        <f>VLOOKUP(C3899,Active!C$21:E$693,3,FALSE)</f>
        <v>#N/A</v>
      </c>
      <c r="F3899" s="21" t="s">
        <v>9287</v>
      </c>
      <c r="G3899" s="19" t="str">
        <f t="shared" si="364"/>
        <v>47749.429</v>
      </c>
      <c r="H3899" s="15">
        <f t="shared" si="365"/>
        <v>3806</v>
      </c>
      <c r="I3899" s="48" t="s">
        <v>1206</v>
      </c>
      <c r="J3899" s="49" t="s">
        <v>1207</v>
      </c>
      <c r="K3899" s="48">
        <v>3806</v>
      </c>
      <c r="L3899" s="48" t="s">
        <v>10846</v>
      </c>
      <c r="M3899" s="49" t="s">
        <v>9369</v>
      </c>
      <c r="N3899" s="49"/>
      <c r="O3899" s="50" t="s">
        <v>1208</v>
      </c>
      <c r="P3899" s="50" t="s">
        <v>3160</v>
      </c>
    </row>
    <row r="3900" spans="1:16" ht="13.5" thickBot="1" x14ac:dyDescent="0.25">
      <c r="A3900" s="15" t="str">
        <f t="shared" si="360"/>
        <v> BRNO 30 </v>
      </c>
      <c r="B3900" s="21" t="str">
        <f t="shared" si="361"/>
        <v>I</v>
      </c>
      <c r="C3900" s="15">
        <f t="shared" si="362"/>
        <v>47749.428999999996</v>
      </c>
      <c r="D3900" s="19" t="str">
        <f t="shared" si="363"/>
        <v>vis</v>
      </c>
      <c r="E3900" s="47" t="e">
        <f>VLOOKUP(C3900,Active!C$21:E$693,3,FALSE)</f>
        <v>#N/A</v>
      </c>
      <c r="F3900" s="21" t="s">
        <v>9287</v>
      </c>
      <c r="G3900" s="19" t="str">
        <f t="shared" si="364"/>
        <v>47749.429</v>
      </c>
      <c r="H3900" s="15">
        <f t="shared" si="365"/>
        <v>3806</v>
      </c>
      <c r="I3900" s="48" t="s">
        <v>1206</v>
      </c>
      <c r="J3900" s="49" t="s">
        <v>1207</v>
      </c>
      <c r="K3900" s="48">
        <v>3806</v>
      </c>
      <c r="L3900" s="48" t="s">
        <v>10846</v>
      </c>
      <c r="M3900" s="49" t="s">
        <v>9369</v>
      </c>
      <c r="N3900" s="49"/>
      <c r="O3900" s="50" t="s">
        <v>1209</v>
      </c>
      <c r="P3900" s="50" t="s">
        <v>3160</v>
      </c>
    </row>
    <row r="3901" spans="1:16" ht="13.5" thickBot="1" x14ac:dyDescent="0.25">
      <c r="A3901" s="15" t="str">
        <f t="shared" si="360"/>
        <v> BRNO 30 </v>
      </c>
      <c r="B3901" s="21" t="str">
        <f t="shared" si="361"/>
        <v>I</v>
      </c>
      <c r="C3901" s="15">
        <f t="shared" si="362"/>
        <v>47749.428999999996</v>
      </c>
      <c r="D3901" s="19" t="str">
        <f t="shared" si="363"/>
        <v>vis</v>
      </c>
      <c r="E3901" s="47" t="e">
        <f>VLOOKUP(C3901,Active!C$21:E$693,3,FALSE)</f>
        <v>#N/A</v>
      </c>
      <c r="F3901" s="21" t="s">
        <v>9287</v>
      </c>
      <c r="G3901" s="19" t="str">
        <f t="shared" si="364"/>
        <v>47749.429</v>
      </c>
      <c r="H3901" s="15">
        <f t="shared" si="365"/>
        <v>3806</v>
      </c>
      <c r="I3901" s="48" t="s">
        <v>1206</v>
      </c>
      <c r="J3901" s="49" t="s">
        <v>1207</v>
      </c>
      <c r="K3901" s="48">
        <v>3806</v>
      </c>
      <c r="L3901" s="48" t="s">
        <v>10846</v>
      </c>
      <c r="M3901" s="49" t="s">
        <v>9369</v>
      </c>
      <c r="N3901" s="49"/>
      <c r="O3901" s="50" t="s">
        <v>3856</v>
      </c>
      <c r="P3901" s="50" t="s">
        <v>3160</v>
      </c>
    </row>
    <row r="3902" spans="1:16" ht="13.5" thickBot="1" x14ac:dyDescent="0.25">
      <c r="A3902" s="15" t="str">
        <f t="shared" si="360"/>
        <v> BRNO 30 </v>
      </c>
      <c r="B3902" s="21" t="str">
        <f t="shared" si="361"/>
        <v>I</v>
      </c>
      <c r="C3902" s="15">
        <f t="shared" si="362"/>
        <v>47749.432000000001</v>
      </c>
      <c r="D3902" s="19" t="str">
        <f t="shared" si="363"/>
        <v>vis</v>
      </c>
      <c r="E3902" s="47" t="e">
        <f>VLOOKUP(C3902,Active!C$21:E$693,3,FALSE)</f>
        <v>#N/A</v>
      </c>
      <c r="F3902" s="21" t="s">
        <v>9287</v>
      </c>
      <c r="G3902" s="19" t="str">
        <f t="shared" si="364"/>
        <v>47749.432</v>
      </c>
      <c r="H3902" s="15">
        <f t="shared" si="365"/>
        <v>3806</v>
      </c>
      <c r="I3902" s="48" t="s">
        <v>1210</v>
      </c>
      <c r="J3902" s="49" t="s">
        <v>1211</v>
      </c>
      <c r="K3902" s="48">
        <v>3806</v>
      </c>
      <c r="L3902" s="48" t="s">
        <v>7613</v>
      </c>
      <c r="M3902" s="49" t="s">
        <v>9369</v>
      </c>
      <c r="N3902" s="49"/>
      <c r="O3902" s="50" t="s">
        <v>1212</v>
      </c>
      <c r="P3902" s="50" t="s">
        <v>3160</v>
      </c>
    </row>
    <row r="3903" spans="1:16" ht="13.5" thickBot="1" x14ac:dyDescent="0.25">
      <c r="A3903" s="15" t="str">
        <f t="shared" si="360"/>
        <v> VSSC 73 </v>
      </c>
      <c r="B3903" s="21" t="str">
        <f t="shared" si="361"/>
        <v>I</v>
      </c>
      <c r="C3903" s="15">
        <f t="shared" si="362"/>
        <v>47761.398999999998</v>
      </c>
      <c r="D3903" s="19" t="str">
        <f t="shared" si="363"/>
        <v>vis</v>
      </c>
      <c r="E3903" s="47" t="e">
        <f>VLOOKUP(C3903,Active!C$21:E$693,3,FALSE)</f>
        <v>#N/A</v>
      </c>
      <c r="F3903" s="21" t="s">
        <v>9287</v>
      </c>
      <c r="G3903" s="19" t="str">
        <f t="shared" si="364"/>
        <v>47761.399</v>
      </c>
      <c r="H3903" s="15">
        <f t="shared" si="365"/>
        <v>3816</v>
      </c>
      <c r="I3903" s="48" t="s">
        <v>1213</v>
      </c>
      <c r="J3903" s="49" t="s">
        <v>1214</v>
      </c>
      <c r="K3903" s="48">
        <v>3816</v>
      </c>
      <c r="L3903" s="48" t="s">
        <v>1215</v>
      </c>
      <c r="M3903" s="49" t="s">
        <v>9369</v>
      </c>
      <c r="N3903" s="49"/>
      <c r="O3903" s="50" t="s">
        <v>4093</v>
      </c>
      <c r="P3903" s="50" t="s">
        <v>1111</v>
      </c>
    </row>
    <row r="3904" spans="1:16" ht="13.5" thickBot="1" x14ac:dyDescent="0.25">
      <c r="A3904" s="15" t="str">
        <f t="shared" si="360"/>
        <v> BBS 129 </v>
      </c>
      <c r="B3904" s="21" t="str">
        <f t="shared" si="361"/>
        <v>I</v>
      </c>
      <c r="C3904" s="15">
        <f t="shared" si="362"/>
        <v>47767.341999999997</v>
      </c>
      <c r="D3904" s="19" t="str">
        <f t="shared" si="363"/>
        <v>vis</v>
      </c>
      <c r="E3904" s="47" t="e">
        <f>VLOOKUP(C3904,Active!C$21:E$693,3,FALSE)</f>
        <v>#N/A</v>
      </c>
      <c r="F3904" s="21" t="s">
        <v>9287</v>
      </c>
      <c r="G3904" s="19" t="str">
        <f t="shared" si="364"/>
        <v>47767.342</v>
      </c>
      <c r="H3904" s="15">
        <f t="shared" si="365"/>
        <v>3821</v>
      </c>
      <c r="I3904" s="48" t="s">
        <v>1216</v>
      </c>
      <c r="J3904" s="49" t="s">
        <v>1217</v>
      </c>
      <c r="K3904" s="48">
        <v>3821</v>
      </c>
      <c r="L3904" s="48" t="s">
        <v>9288</v>
      </c>
      <c r="M3904" s="49" t="s">
        <v>9369</v>
      </c>
      <c r="N3904" s="49"/>
      <c r="O3904" s="50" t="s">
        <v>945</v>
      </c>
      <c r="P3904" s="50" t="s">
        <v>1083</v>
      </c>
    </row>
    <row r="3905" spans="1:16" ht="13.5" thickBot="1" x14ac:dyDescent="0.25">
      <c r="A3905" s="15" t="str">
        <f t="shared" si="360"/>
        <v> BBS 93 </v>
      </c>
      <c r="B3905" s="21" t="str">
        <f t="shared" si="361"/>
        <v>I</v>
      </c>
      <c r="C3905" s="15">
        <f t="shared" si="362"/>
        <v>47767.347000000002</v>
      </c>
      <c r="D3905" s="19" t="str">
        <f t="shared" si="363"/>
        <v>vis</v>
      </c>
      <c r="E3905" s="47" t="e">
        <f>VLOOKUP(C3905,Active!C$21:E$693,3,FALSE)</f>
        <v>#N/A</v>
      </c>
      <c r="F3905" s="21" t="s">
        <v>9287</v>
      </c>
      <c r="G3905" s="19" t="str">
        <f t="shared" si="364"/>
        <v>47767.347</v>
      </c>
      <c r="H3905" s="15">
        <f t="shared" si="365"/>
        <v>3821</v>
      </c>
      <c r="I3905" s="48" t="s">
        <v>1218</v>
      </c>
      <c r="J3905" s="49" t="s">
        <v>1219</v>
      </c>
      <c r="K3905" s="48">
        <v>3821</v>
      </c>
      <c r="L3905" s="48" t="s">
        <v>10685</v>
      </c>
      <c r="M3905" s="49" t="s">
        <v>9369</v>
      </c>
      <c r="N3905" s="49"/>
      <c r="O3905" s="50" t="s">
        <v>3463</v>
      </c>
      <c r="P3905" s="50" t="s">
        <v>1220</v>
      </c>
    </row>
    <row r="3906" spans="1:16" ht="13.5" thickBot="1" x14ac:dyDescent="0.25">
      <c r="A3906" s="15" t="str">
        <f t="shared" si="360"/>
        <v> BBS 93 </v>
      </c>
      <c r="B3906" s="21" t="str">
        <f t="shared" si="361"/>
        <v>I</v>
      </c>
      <c r="C3906" s="15">
        <f t="shared" si="362"/>
        <v>47768.548000000003</v>
      </c>
      <c r="D3906" s="19" t="str">
        <f t="shared" si="363"/>
        <v>vis</v>
      </c>
      <c r="E3906" s="47" t="e">
        <f>VLOOKUP(C3906,Active!C$21:E$693,3,FALSE)</f>
        <v>#N/A</v>
      </c>
      <c r="F3906" s="21" t="s">
        <v>9287</v>
      </c>
      <c r="G3906" s="19" t="str">
        <f t="shared" si="364"/>
        <v>47768.548</v>
      </c>
      <c r="H3906" s="15">
        <f t="shared" si="365"/>
        <v>3822</v>
      </c>
      <c r="I3906" s="48" t="s">
        <v>1221</v>
      </c>
      <c r="J3906" s="49" t="s">
        <v>1222</v>
      </c>
      <c r="K3906" s="48">
        <v>3822</v>
      </c>
      <c r="L3906" s="48" t="s">
        <v>10699</v>
      </c>
      <c r="M3906" s="49" t="s">
        <v>9369</v>
      </c>
      <c r="N3906" s="49"/>
      <c r="O3906" s="50" t="s">
        <v>7230</v>
      </c>
      <c r="P3906" s="50" t="s">
        <v>1220</v>
      </c>
    </row>
    <row r="3907" spans="1:16" ht="13.5" thickBot="1" x14ac:dyDescent="0.25">
      <c r="A3907" s="15" t="str">
        <f t="shared" si="360"/>
        <v> BBS 92 </v>
      </c>
      <c r="B3907" s="21" t="str">
        <f t="shared" si="361"/>
        <v>I</v>
      </c>
      <c r="C3907" s="15">
        <f t="shared" si="362"/>
        <v>47768.550999999999</v>
      </c>
      <c r="D3907" s="19" t="str">
        <f t="shared" si="363"/>
        <v>vis</v>
      </c>
      <c r="E3907" s="47" t="e">
        <f>VLOOKUP(C3907,Active!C$21:E$693,3,FALSE)</f>
        <v>#N/A</v>
      </c>
      <c r="F3907" s="21" t="s">
        <v>9287</v>
      </c>
      <c r="G3907" s="19" t="str">
        <f t="shared" si="364"/>
        <v>47768.551</v>
      </c>
      <c r="H3907" s="15">
        <f t="shared" si="365"/>
        <v>3822</v>
      </c>
      <c r="I3907" s="48" t="s">
        <v>1223</v>
      </c>
      <c r="J3907" s="49" t="s">
        <v>1224</v>
      </c>
      <c r="K3907" s="48">
        <v>3822</v>
      </c>
      <c r="L3907" s="48" t="s">
        <v>10843</v>
      </c>
      <c r="M3907" s="49" t="s">
        <v>9369</v>
      </c>
      <c r="N3907" s="49"/>
      <c r="O3907" s="50" t="s">
        <v>3463</v>
      </c>
      <c r="P3907" s="50" t="s">
        <v>1146</v>
      </c>
    </row>
    <row r="3908" spans="1:16" ht="13.5" thickBot="1" x14ac:dyDescent="0.25">
      <c r="A3908" s="15" t="str">
        <f t="shared" si="360"/>
        <v> BBS 93 </v>
      </c>
      <c r="B3908" s="21" t="str">
        <f t="shared" si="361"/>
        <v>I</v>
      </c>
      <c r="C3908" s="15">
        <f t="shared" si="362"/>
        <v>47768.550999999999</v>
      </c>
      <c r="D3908" s="19" t="str">
        <f t="shared" si="363"/>
        <v>vis</v>
      </c>
      <c r="E3908" s="47" t="e">
        <f>VLOOKUP(C3908,Active!C$21:E$693,3,FALSE)</f>
        <v>#N/A</v>
      </c>
      <c r="F3908" s="21" t="s">
        <v>9287</v>
      </c>
      <c r="G3908" s="19" t="str">
        <f t="shared" si="364"/>
        <v>47768.551</v>
      </c>
      <c r="H3908" s="15">
        <f t="shared" si="365"/>
        <v>3822</v>
      </c>
      <c r="I3908" s="48" t="s">
        <v>1223</v>
      </c>
      <c r="J3908" s="49" t="s">
        <v>1224</v>
      </c>
      <c r="K3908" s="48">
        <v>3822</v>
      </c>
      <c r="L3908" s="48" t="s">
        <v>10843</v>
      </c>
      <c r="M3908" s="49" t="s">
        <v>9369</v>
      </c>
      <c r="N3908" s="49"/>
      <c r="O3908" s="50" t="s">
        <v>1225</v>
      </c>
      <c r="P3908" s="50" t="s">
        <v>1220</v>
      </c>
    </row>
    <row r="3909" spans="1:16" ht="13.5" thickBot="1" x14ac:dyDescent="0.25">
      <c r="A3909" s="15" t="str">
        <f t="shared" si="360"/>
        <v> BBS 93 </v>
      </c>
      <c r="B3909" s="21" t="str">
        <f t="shared" si="361"/>
        <v>I</v>
      </c>
      <c r="C3909" s="15">
        <f t="shared" si="362"/>
        <v>47768.555999999997</v>
      </c>
      <c r="D3909" s="19" t="str">
        <f t="shared" si="363"/>
        <v>vis</v>
      </c>
      <c r="E3909" s="47" t="e">
        <f>VLOOKUP(C3909,Active!C$21:E$693,3,FALSE)</f>
        <v>#N/A</v>
      </c>
      <c r="F3909" s="21" t="s">
        <v>9287</v>
      </c>
      <c r="G3909" s="19" t="str">
        <f t="shared" si="364"/>
        <v>47768.556</v>
      </c>
      <c r="H3909" s="15">
        <f t="shared" si="365"/>
        <v>3822</v>
      </c>
      <c r="I3909" s="48" t="s">
        <v>1226</v>
      </c>
      <c r="J3909" s="49" t="s">
        <v>1227</v>
      </c>
      <c r="K3909" s="48">
        <v>3822</v>
      </c>
      <c r="L3909" s="48" t="s">
        <v>7613</v>
      </c>
      <c r="M3909" s="49" t="s">
        <v>9369</v>
      </c>
      <c r="N3909" s="49"/>
      <c r="O3909" s="50" t="s">
        <v>3940</v>
      </c>
      <c r="P3909" s="50" t="s">
        <v>1220</v>
      </c>
    </row>
    <row r="3910" spans="1:16" ht="13.5" thickBot="1" x14ac:dyDescent="0.25">
      <c r="A3910" s="15" t="str">
        <f t="shared" si="360"/>
        <v> BRNO 30 </v>
      </c>
      <c r="B3910" s="21" t="str">
        <f t="shared" si="361"/>
        <v>I</v>
      </c>
      <c r="C3910" s="15">
        <f t="shared" si="362"/>
        <v>47792.446000000004</v>
      </c>
      <c r="D3910" s="19" t="str">
        <f t="shared" si="363"/>
        <v>vis</v>
      </c>
      <c r="E3910" s="47" t="e">
        <f>VLOOKUP(C3910,Active!C$21:E$693,3,FALSE)</f>
        <v>#N/A</v>
      </c>
      <c r="F3910" s="21" t="s">
        <v>9287</v>
      </c>
      <c r="G3910" s="19" t="str">
        <f t="shared" si="364"/>
        <v>47792.446</v>
      </c>
      <c r="H3910" s="15">
        <f t="shared" si="365"/>
        <v>3842</v>
      </c>
      <c r="I3910" s="48" t="s">
        <v>1228</v>
      </c>
      <c r="J3910" s="49" t="s">
        <v>1229</v>
      </c>
      <c r="K3910" s="48">
        <v>3842</v>
      </c>
      <c r="L3910" s="48" t="s">
        <v>10615</v>
      </c>
      <c r="M3910" s="49" t="s">
        <v>9369</v>
      </c>
      <c r="N3910" s="49"/>
      <c r="O3910" s="50" t="s">
        <v>4084</v>
      </c>
      <c r="P3910" s="50" t="s">
        <v>3160</v>
      </c>
    </row>
    <row r="3911" spans="1:16" ht="13.5" thickBot="1" x14ac:dyDescent="0.25">
      <c r="A3911" s="15" t="str">
        <f t="shared" si="360"/>
        <v> ALBO 1990 2 </v>
      </c>
      <c r="B3911" s="21" t="str">
        <f t="shared" si="361"/>
        <v>I</v>
      </c>
      <c r="C3911" s="15">
        <f t="shared" si="362"/>
        <v>47792.451000000001</v>
      </c>
      <c r="D3911" s="19" t="str">
        <f t="shared" si="363"/>
        <v>vis</v>
      </c>
      <c r="E3911" s="47" t="e">
        <f>VLOOKUP(C3911,Active!C$21:E$693,3,FALSE)</f>
        <v>#N/A</v>
      </c>
      <c r="F3911" s="21" t="s">
        <v>9287</v>
      </c>
      <c r="G3911" s="19" t="str">
        <f t="shared" si="364"/>
        <v>47792.451</v>
      </c>
      <c r="H3911" s="15">
        <f t="shared" si="365"/>
        <v>3842</v>
      </c>
      <c r="I3911" s="48" t="s">
        <v>1230</v>
      </c>
      <c r="J3911" s="49" t="s">
        <v>1231</v>
      </c>
      <c r="K3911" s="48">
        <v>3842</v>
      </c>
      <c r="L3911" s="48" t="s">
        <v>10775</v>
      </c>
      <c r="M3911" s="49" t="s">
        <v>9369</v>
      </c>
      <c r="N3911" s="49"/>
      <c r="O3911" s="50" t="s">
        <v>1232</v>
      </c>
      <c r="P3911" s="50" t="s">
        <v>1233</v>
      </c>
    </row>
    <row r="3912" spans="1:16" ht="13.5" thickBot="1" x14ac:dyDescent="0.25">
      <c r="A3912" s="15" t="str">
        <f t="shared" si="360"/>
        <v> AOEB 1 </v>
      </c>
      <c r="B3912" s="21" t="str">
        <f t="shared" si="361"/>
        <v>I</v>
      </c>
      <c r="C3912" s="15">
        <f t="shared" si="362"/>
        <v>47792.453999999998</v>
      </c>
      <c r="D3912" s="19" t="str">
        <f t="shared" si="363"/>
        <v>vis</v>
      </c>
      <c r="E3912" s="47" t="e">
        <f>VLOOKUP(C3912,Active!C$21:E$693,3,FALSE)</f>
        <v>#N/A</v>
      </c>
      <c r="F3912" s="21" t="s">
        <v>9287</v>
      </c>
      <c r="G3912" s="19" t="str">
        <f t="shared" si="364"/>
        <v>47792.454</v>
      </c>
      <c r="H3912" s="15">
        <f t="shared" si="365"/>
        <v>3842</v>
      </c>
      <c r="I3912" s="48" t="s">
        <v>1234</v>
      </c>
      <c r="J3912" s="49" t="s">
        <v>1235</v>
      </c>
      <c r="K3912" s="48">
        <v>3842</v>
      </c>
      <c r="L3912" s="48" t="s">
        <v>10760</v>
      </c>
      <c r="M3912" s="49" t="s">
        <v>9369</v>
      </c>
      <c r="N3912" s="49"/>
      <c r="O3912" s="50" t="s">
        <v>825</v>
      </c>
      <c r="P3912" s="50" t="s">
        <v>7439</v>
      </c>
    </row>
    <row r="3913" spans="1:16" ht="13.5" thickBot="1" x14ac:dyDescent="0.25">
      <c r="A3913" s="15" t="str">
        <f t="shared" si="360"/>
        <v> BRNO 30 </v>
      </c>
      <c r="B3913" s="21" t="str">
        <f t="shared" si="361"/>
        <v>I</v>
      </c>
      <c r="C3913" s="15">
        <f t="shared" si="362"/>
        <v>47792.455999999998</v>
      </c>
      <c r="D3913" s="19" t="str">
        <f t="shared" si="363"/>
        <v>vis</v>
      </c>
      <c r="E3913" s="47" t="e">
        <f>VLOOKUP(C3913,Active!C$21:E$693,3,FALSE)</f>
        <v>#N/A</v>
      </c>
      <c r="F3913" s="21" t="s">
        <v>9287</v>
      </c>
      <c r="G3913" s="19" t="str">
        <f t="shared" si="364"/>
        <v>47792.456</v>
      </c>
      <c r="H3913" s="15">
        <f t="shared" si="365"/>
        <v>3842</v>
      </c>
      <c r="I3913" s="48" t="s">
        <v>1236</v>
      </c>
      <c r="J3913" s="49" t="s">
        <v>1237</v>
      </c>
      <c r="K3913" s="48">
        <v>3842</v>
      </c>
      <c r="L3913" s="48" t="s">
        <v>10843</v>
      </c>
      <c r="M3913" s="49" t="s">
        <v>9369</v>
      </c>
      <c r="N3913" s="49"/>
      <c r="O3913" s="50" t="s">
        <v>1238</v>
      </c>
      <c r="P3913" s="50" t="s">
        <v>3160</v>
      </c>
    </row>
    <row r="3914" spans="1:16" ht="13.5" thickBot="1" x14ac:dyDescent="0.25">
      <c r="A3914" s="15" t="str">
        <f t="shared" si="360"/>
        <v> AOEB 1 </v>
      </c>
      <c r="B3914" s="21" t="str">
        <f t="shared" si="361"/>
        <v>I</v>
      </c>
      <c r="C3914" s="15">
        <f t="shared" si="362"/>
        <v>47793.642</v>
      </c>
      <c r="D3914" s="19" t="str">
        <f t="shared" si="363"/>
        <v>vis</v>
      </c>
      <c r="E3914" s="47" t="e">
        <f>VLOOKUP(C3914,Active!C$21:E$693,3,FALSE)</f>
        <v>#N/A</v>
      </c>
      <c r="F3914" s="21" t="s">
        <v>9287</v>
      </c>
      <c r="G3914" s="19" t="str">
        <f t="shared" si="364"/>
        <v>47793.642</v>
      </c>
      <c r="H3914" s="15">
        <f t="shared" si="365"/>
        <v>3843</v>
      </c>
      <c r="I3914" s="48" t="s">
        <v>1239</v>
      </c>
      <c r="J3914" s="49" t="s">
        <v>1240</v>
      </c>
      <c r="K3914" s="48">
        <v>3843</v>
      </c>
      <c r="L3914" s="48" t="s">
        <v>10615</v>
      </c>
      <c r="M3914" s="49" t="s">
        <v>9369</v>
      </c>
      <c r="N3914" s="49"/>
      <c r="O3914" s="50" t="s">
        <v>825</v>
      </c>
      <c r="P3914" s="50" t="s">
        <v>7439</v>
      </c>
    </row>
    <row r="3915" spans="1:16" ht="13.5" thickBot="1" x14ac:dyDescent="0.25">
      <c r="A3915" s="15" t="str">
        <f t="shared" ref="A3915:A3978" si="366">P3915</f>
        <v> AOEB 1 </v>
      </c>
      <c r="B3915" s="21" t="str">
        <f t="shared" ref="B3915:B3978" si="367">IF(H3915=INT(H3915),"I","II")</f>
        <v>I</v>
      </c>
      <c r="C3915" s="15">
        <f t="shared" ref="C3915:C3978" si="368">1*G3915</f>
        <v>47793.648000000001</v>
      </c>
      <c r="D3915" s="19" t="str">
        <f t="shared" ref="D3915:D3978" si="369">VLOOKUP(F3915,I$1:J$5,2,FALSE)</f>
        <v>vis</v>
      </c>
      <c r="E3915" s="47" t="e">
        <f>VLOOKUP(C3915,Active!C$21:E$693,3,FALSE)</f>
        <v>#N/A</v>
      </c>
      <c r="F3915" s="21" t="s">
        <v>9287</v>
      </c>
      <c r="G3915" s="19" t="str">
        <f t="shared" ref="G3915:G3978" si="370">MID(I3915,3,LEN(I3915)-3)</f>
        <v>47793.648</v>
      </c>
      <c r="H3915" s="15">
        <f t="shared" ref="H3915:H3978" si="371">1*K3915</f>
        <v>3843</v>
      </c>
      <c r="I3915" s="48" t="s">
        <v>1241</v>
      </c>
      <c r="J3915" s="49" t="s">
        <v>1242</v>
      </c>
      <c r="K3915" s="48">
        <v>3843</v>
      </c>
      <c r="L3915" s="48" t="s">
        <v>10710</v>
      </c>
      <c r="M3915" s="49" t="s">
        <v>9369</v>
      </c>
      <c r="N3915" s="49"/>
      <c r="O3915" s="50" t="s">
        <v>4066</v>
      </c>
      <c r="P3915" s="50" t="s">
        <v>7439</v>
      </c>
    </row>
    <row r="3916" spans="1:16" ht="13.5" thickBot="1" x14ac:dyDescent="0.25">
      <c r="A3916" s="15" t="str">
        <f t="shared" si="366"/>
        <v> AOEB 1 </v>
      </c>
      <c r="B3916" s="21" t="str">
        <f t="shared" si="367"/>
        <v>I</v>
      </c>
      <c r="C3916" s="15">
        <f t="shared" si="368"/>
        <v>47799.624000000003</v>
      </c>
      <c r="D3916" s="19" t="str">
        <f t="shared" si="369"/>
        <v>vis</v>
      </c>
      <c r="E3916" s="47" t="e">
        <f>VLOOKUP(C3916,Active!C$21:E$693,3,FALSE)</f>
        <v>#N/A</v>
      </c>
      <c r="F3916" s="21" t="s">
        <v>9287</v>
      </c>
      <c r="G3916" s="19" t="str">
        <f t="shared" si="370"/>
        <v>47799.624</v>
      </c>
      <c r="H3916" s="15">
        <f t="shared" si="371"/>
        <v>3848</v>
      </c>
      <c r="I3916" s="48" t="s">
        <v>1243</v>
      </c>
      <c r="J3916" s="49" t="s">
        <v>1244</v>
      </c>
      <c r="K3916" s="48">
        <v>3848</v>
      </c>
      <c r="L3916" s="48" t="s">
        <v>10710</v>
      </c>
      <c r="M3916" s="49" t="s">
        <v>9369</v>
      </c>
      <c r="N3916" s="49"/>
      <c r="O3916" s="50" t="s">
        <v>4066</v>
      </c>
      <c r="P3916" s="50" t="s">
        <v>7439</v>
      </c>
    </row>
    <row r="3917" spans="1:16" ht="13.5" thickBot="1" x14ac:dyDescent="0.25">
      <c r="A3917" s="15" t="str">
        <f t="shared" si="366"/>
        <v> BBS 93 </v>
      </c>
      <c r="B3917" s="21" t="str">
        <f t="shared" si="367"/>
        <v>I</v>
      </c>
      <c r="C3917" s="15">
        <f t="shared" si="368"/>
        <v>47804.406000000003</v>
      </c>
      <c r="D3917" s="19" t="str">
        <f t="shared" si="369"/>
        <v>vis</v>
      </c>
      <c r="E3917" s="47" t="e">
        <f>VLOOKUP(C3917,Active!C$21:E$693,3,FALSE)</f>
        <v>#N/A</v>
      </c>
      <c r="F3917" s="21" t="s">
        <v>9287</v>
      </c>
      <c r="G3917" s="19" t="str">
        <f t="shared" si="370"/>
        <v>47804.406</v>
      </c>
      <c r="H3917" s="15">
        <f t="shared" si="371"/>
        <v>3852</v>
      </c>
      <c r="I3917" s="48" t="s">
        <v>1245</v>
      </c>
      <c r="J3917" s="49" t="s">
        <v>1246</v>
      </c>
      <c r="K3917" s="48">
        <v>3852</v>
      </c>
      <c r="L3917" s="48" t="s">
        <v>10699</v>
      </c>
      <c r="M3917" s="49" t="s">
        <v>9369</v>
      </c>
      <c r="N3917" s="49"/>
      <c r="O3917" s="50" t="s">
        <v>3463</v>
      </c>
      <c r="P3917" s="50" t="s">
        <v>1220</v>
      </c>
    </row>
    <row r="3918" spans="1:16" ht="13.5" thickBot="1" x14ac:dyDescent="0.25">
      <c r="A3918" s="15" t="str">
        <f t="shared" si="366"/>
        <v> BBS 93 </v>
      </c>
      <c r="B3918" s="21" t="str">
        <f t="shared" si="367"/>
        <v>I</v>
      </c>
      <c r="C3918" s="15">
        <f t="shared" si="368"/>
        <v>47804.411</v>
      </c>
      <c r="D3918" s="19" t="str">
        <f t="shared" si="369"/>
        <v>vis</v>
      </c>
      <c r="E3918" s="47" t="e">
        <f>VLOOKUP(C3918,Active!C$21:E$693,3,FALSE)</f>
        <v>#N/A</v>
      </c>
      <c r="F3918" s="21" t="s">
        <v>9287</v>
      </c>
      <c r="G3918" s="19" t="str">
        <f t="shared" si="370"/>
        <v>47804.411</v>
      </c>
      <c r="H3918" s="15">
        <f t="shared" si="371"/>
        <v>3852</v>
      </c>
      <c r="I3918" s="48" t="s">
        <v>1247</v>
      </c>
      <c r="J3918" s="49" t="s">
        <v>1248</v>
      </c>
      <c r="K3918" s="48">
        <v>3852</v>
      </c>
      <c r="L3918" s="48" t="s">
        <v>10846</v>
      </c>
      <c r="M3918" s="49" t="s">
        <v>9369</v>
      </c>
      <c r="N3918" s="49"/>
      <c r="O3918" s="50" t="s">
        <v>1249</v>
      </c>
      <c r="P3918" s="50" t="s">
        <v>1220</v>
      </c>
    </row>
    <row r="3919" spans="1:16" ht="13.5" thickBot="1" x14ac:dyDescent="0.25">
      <c r="A3919" s="15" t="str">
        <f t="shared" si="366"/>
        <v> BBS 93 </v>
      </c>
      <c r="B3919" s="21" t="str">
        <f t="shared" si="367"/>
        <v>I</v>
      </c>
      <c r="C3919" s="15">
        <f t="shared" si="368"/>
        <v>47805.597999999998</v>
      </c>
      <c r="D3919" s="19" t="str">
        <f t="shared" si="369"/>
        <v>vis</v>
      </c>
      <c r="E3919" s="47" t="e">
        <f>VLOOKUP(C3919,Active!C$21:E$693,3,FALSE)</f>
        <v>#N/A</v>
      </c>
      <c r="F3919" s="21" t="s">
        <v>9287</v>
      </c>
      <c r="G3919" s="19" t="str">
        <f t="shared" si="370"/>
        <v>47805.598</v>
      </c>
      <c r="H3919" s="15">
        <f t="shared" si="371"/>
        <v>3853</v>
      </c>
      <c r="I3919" s="48" t="s">
        <v>1250</v>
      </c>
      <c r="J3919" s="49" t="s">
        <v>1251</v>
      </c>
      <c r="K3919" s="48">
        <v>3853</v>
      </c>
      <c r="L3919" s="48" t="s">
        <v>10688</v>
      </c>
      <c r="M3919" s="49" t="s">
        <v>9369</v>
      </c>
      <c r="N3919" s="49"/>
      <c r="O3919" s="50" t="s">
        <v>3463</v>
      </c>
      <c r="P3919" s="50" t="s">
        <v>1220</v>
      </c>
    </row>
    <row r="3920" spans="1:16" ht="13.5" thickBot="1" x14ac:dyDescent="0.25">
      <c r="A3920" s="15" t="str">
        <f t="shared" si="366"/>
        <v> BBS 93 </v>
      </c>
      <c r="B3920" s="21" t="str">
        <f t="shared" si="367"/>
        <v>I</v>
      </c>
      <c r="C3920" s="15">
        <f t="shared" si="368"/>
        <v>47810.375999999997</v>
      </c>
      <c r="D3920" s="19" t="str">
        <f t="shared" si="369"/>
        <v>vis</v>
      </c>
      <c r="E3920" s="47" t="e">
        <f>VLOOKUP(C3920,Active!C$21:E$693,3,FALSE)</f>
        <v>#N/A</v>
      </c>
      <c r="F3920" s="21" t="s">
        <v>9287</v>
      </c>
      <c r="G3920" s="19" t="str">
        <f t="shared" si="370"/>
        <v>47810.376</v>
      </c>
      <c r="H3920" s="15">
        <f t="shared" si="371"/>
        <v>3857</v>
      </c>
      <c r="I3920" s="48" t="s">
        <v>1252</v>
      </c>
      <c r="J3920" s="49" t="s">
        <v>1253</v>
      </c>
      <c r="K3920" s="48">
        <v>3857</v>
      </c>
      <c r="L3920" s="48" t="s">
        <v>10685</v>
      </c>
      <c r="M3920" s="49" t="s">
        <v>9369</v>
      </c>
      <c r="N3920" s="49"/>
      <c r="O3920" s="50" t="s">
        <v>1225</v>
      </c>
      <c r="P3920" s="50" t="s">
        <v>1220</v>
      </c>
    </row>
    <row r="3921" spans="1:16" ht="13.5" thickBot="1" x14ac:dyDescent="0.25">
      <c r="A3921" s="15" t="str">
        <f t="shared" si="366"/>
        <v> BBS 93 </v>
      </c>
      <c r="B3921" s="21" t="str">
        <f t="shared" si="367"/>
        <v>I</v>
      </c>
      <c r="C3921" s="15">
        <f t="shared" si="368"/>
        <v>47810.377999999997</v>
      </c>
      <c r="D3921" s="19" t="str">
        <f t="shared" si="369"/>
        <v>vis</v>
      </c>
      <c r="E3921" s="47" t="e">
        <f>VLOOKUP(C3921,Active!C$21:E$693,3,FALSE)</f>
        <v>#N/A</v>
      </c>
      <c r="F3921" s="21" t="s">
        <v>9287</v>
      </c>
      <c r="G3921" s="19" t="str">
        <f t="shared" si="370"/>
        <v>47810.378</v>
      </c>
      <c r="H3921" s="15">
        <f t="shared" si="371"/>
        <v>3857</v>
      </c>
      <c r="I3921" s="48" t="s">
        <v>1254</v>
      </c>
      <c r="J3921" s="49" t="s">
        <v>1255</v>
      </c>
      <c r="K3921" s="48">
        <v>3857</v>
      </c>
      <c r="L3921" s="48" t="s">
        <v>10742</v>
      </c>
      <c r="M3921" s="49" t="s">
        <v>9369</v>
      </c>
      <c r="N3921" s="49"/>
      <c r="O3921" s="50" t="s">
        <v>3463</v>
      </c>
      <c r="P3921" s="50" t="s">
        <v>1220</v>
      </c>
    </row>
    <row r="3922" spans="1:16" ht="13.5" thickBot="1" x14ac:dyDescent="0.25">
      <c r="A3922" s="15" t="str">
        <f t="shared" si="366"/>
        <v> AOEB 1 </v>
      </c>
      <c r="B3922" s="21" t="str">
        <f t="shared" si="367"/>
        <v>I</v>
      </c>
      <c r="C3922" s="15">
        <f t="shared" si="368"/>
        <v>47822.334999999999</v>
      </c>
      <c r="D3922" s="19" t="str">
        <f t="shared" si="369"/>
        <v>vis</v>
      </c>
      <c r="E3922" s="47" t="e">
        <f>VLOOKUP(C3922,Active!C$21:E$693,3,FALSE)</f>
        <v>#N/A</v>
      </c>
      <c r="F3922" s="21" t="s">
        <v>9287</v>
      </c>
      <c r="G3922" s="19" t="str">
        <f t="shared" si="370"/>
        <v>47822.335</v>
      </c>
      <c r="H3922" s="15">
        <f t="shared" si="371"/>
        <v>3867</v>
      </c>
      <c r="I3922" s="48" t="s">
        <v>1256</v>
      </c>
      <c r="J3922" s="49" t="s">
        <v>1257</v>
      </c>
      <c r="K3922" s="48">
        <v>3867</v>
      </c>
      <c r="L3922" s="48" t="s">
        <v>10760</v>
      </c>
      <c r="M3922" s="49" t="s">
        <v>9369</v>
      </c>
      <c r="N3922" s="49"/>
      <c r="O3922" s="50" t="s">
        <v>825</v>
      </c>
      <c r="P3922" s="50" t="s">
        <v>7439</v>
      </c>
    </row>
    <row r="3923" spans="1:16" ht="13.5" thickBot="1" x14ac:dyDescent="0.25">
      <c r="A3923" s="15" t="str">
        <f t="shared" si="366"/>
        <v> BRNO 32 </v>
      </c>
      <c r="B3923" s="21" t="str">
        <f t="shared" si="367"/>
        <v>I</v>
      </c>
      <c r="C3923" s="15">
        <f t="shared" si="368"/>
        <v>47822.337599999999</v>
      </c>
      <c r="D3923" s="19" t="str">
        <f t="shared" si="369"/>
        <v>vis</v>
      </c>
      <c r="E3923" s="47" t="e">
        <f>VLOOKUP(C3923,Active!C$21:E$693,3,FALSE)</f>
        <v>#N/A</v>
      </c>
      <c r="F3923" s="21" t="s">
        <v>9287</v>
      </c>
      <c r="G3923" s="19" t="str">
        <f t="shared" si="370"/>
        <v>47822.3376</v>
      </c>
      <c r="H3923" s="15">
        <f t="shared" si="371"/>
        <v>3867</v>
      </c>
      <c r="I3923" s="48" t="s">
        <v>1258</v>
      </c>
      <c r="J3923" s="49" t="s">
        <v>1259</v>
      </c>
      <c r="K3923" s="48">
        <v>3867</v>
      </c>
      <c r="L3923" s="48" t="s">
        <v>3998</v>
      </c>
      <c r="M3923" s="49" t="s">
        <v>9369</v>
      </c>
      <c r="N3923" s="49"/>
      <c r="O3923" s="50" t="s">
        <v>1120</v>
      </c>
      <c r="P3923" s="50" t="s">
        <v>4359</v>
      </c>
    </row>
    <row r="3924" spans="1:16" ht="13.5" thickBot="1" x14ac:dyDescent="0.25">
      <c r="A3924" s="15" t="str">
        <f t="shared" si="366"/>
        <v> ALBO 1990 2 </v>
      </c>
      <c r="B3924" s="21" t="str">
        <f t="shared" si="367"/>
        <v>I</v>
      </c>
      <c r="C3924" s="15">
        <f t="shared" si="368"/>
        <v>47822.345999999998</v>
      </c>
      <c r="D3924" s="19" t="str">
        <f t="shared" si="369"/>
        <v>vis</v>
      </c>
      <c r="E3924" s="47" t="e">
        <f>VLOOKUP(C3924,Active!C$21:E$693,3,FALSE)</f>
        <v>#N/A</v>
      </c>
      <c r="F3924" s="21" t="s">
        <v>9287</v>
      </c>
      <c r="G3924" s="19" t="str">
        <f t="shared" si="370"/>
        <v>47822.346</v>
      </c>
      <c r="H3924" s="15">
        <f t="shared" si="371"/>
        <v>3867</v>
      </c>
      <c r="I3924" s="48" t="s">
        <v>1260</v>
      </c>
      <c r="J3924" s="49" t="s">
        <v>1261</v>
      </c>
      <c r="K3924" s="48">
        <v>3867</v>
      </c>
      <c r="L3924" s="48" t="s">
        <v>10976</v>
      </c>
      <c r="M3924" s="49" t="s">
        <v>9369</v>
      </c>
      <c r="N3924" s="49"/>
      <c r="O3924" s="50" t="s">
        <v>821</v>
      </c>
      <c r="P3924" s="50" t="s">
        <v>1233</v>
      </c>
    </row>
    <row r="3925" spans="1:16" ht="13.5" thickBot="1" x14ac:dyDescent="0.25">
      <c r="A3925" s="15" t="str">
        <f t="shared" si="366"/>
        <v> ALBO 1990 2 </v>
      </c>
      <c r="B3925" s="21" t="str">
        <f t="shared" si="367"/>
        <v>I</v>
      </c>
      <c r="C3925" s="15">
        <f t="shared" si="368"/>
        <v>47828.313999999998</v>
      </c>
      <c r="D3925" s="19" t="str">
        <f t="shared" si="369"/>
        <v>vis</v>
      </c>
      <c r="E3925" s="47" t="e">
        <f>VLOOKUP(C3925,Active!C$21:E$693,3,FALSE)</f>
        <v>#N/A</v>
      </c>
      <c r="F3925" s="21" t="s">
        <v>9287</v>
      </c>
      <c r="G3925" s="19" t="str">
        <f t="shared" si="370"/>
        <v>47828.314</v>
      </c>
      <c r="H3925" s="15">
        <f t="shared" si="371"/>
        <v>3872</v>
      </c>
      <c r="I3925" s="48" t="s">
        <v>1262</v>
      </c>
      <c r="J3925" s="49" t="s">
        <v>1263</v>
      </c>
      <c r="K3925" s="48">
        <v>3872</v>
      </c>
      <c r="L3925" s="48" t="s">
        <v>10843</v>
      </c>
      <c r="M3925" s="49" t="s">
        <v>9369</v>
      </c>
      <c r="N3925" s="49"/>
      <c r="O3925" s="50" t="s">
        <v>821</v>
      </c>
      <c r="P3925" s="50" t="s">
        <v>1233</v>
      </c>
    </row>
    <row r="3926" spans="1:16" ht="13.5" thickBot="1" x14ac:dyDescent="0.25">
      <c r="A3926" s="15" t="str">
        <f t="shared" si="366"/>
        <v>BAVM 56 </v>
      </c>
      <c r="B3926" s="21" t="str">
        <f t="shared" si="367"/>
        <v>I</v>
      </c>
      <c r="C3926" s="15">
        <f t="shared" si="368"/>
        <v>47828.315999999999</v>
      </c>
      <c r="D3926" s="19" t="str">
        <f t="shared" si="369"/>
        <v>vis</v>
      </c>
      <c r="E3926" s="47" t="e">
        <f>VLOOKUP(C3926,Active!C$21:E$693,3,FALSE)</f>
        <v>#N/A</v>
      </c>
      <c r="F3926" s="21" t="s">
        <v>9287</v>
      </c>
      <c r="G3926" s="19" t="str">
        <f t="shared" si="370"/>
        <v>47828.316</v>
      </c>
      <c r="H3926" s="15">
        <f t="shared" si="371"/>
        <v>3872</v>
      </c>
      <c r="I3926" s="48" t="s">
        <v>1264</v>
      </c>
      <c r="J3926" s="49" t="s">
        <v>1265</v>
      </c>
      <c r="K3926" s="48">
        <v>3872</v>
      </c>
      <c r="L3926" s="48" t="s">
        <v>10846</v>
      </c>
      <c r="M3926" s="49" t="s">
        <v>9369</v>
      </c>
      <c r="N3926" s="49"/>
      <c r="O3926" s="50" t="s">
        <v>3887</v>
      </c>
      <c r="P3926" s="51" t="s">
        <v>6193</v>
      </c>
    </row>
    <row r="3927" spans="1:16" ht="13.5" thickBot="1" x14ac:dyDescent="0.25">
      <c r="A3927" s="15" t="str">
        <f t="shared" si="366"/>
        <v>VSB 47 </v>
      </c>
      <c r="B3927" s="21" t="str">
        <f t="shared" si="367"/>
        <v>I</v>
      </c>
      <c r="C3927" s="15">
        <f t="shared" si="368"/>
        <v>47833.095000000001</v>
      </c>
      <c r="D3927" s="19" t="str">
        <f t="shared" si="369"/>
        <v>vis</v>
      </c>
      <c r="E3927" s="47" t="e">
        <f>VLOOKUP(C3927,Active!C$21:E$693,3,FALSE)</f>
        <v>#N/A</v>
      </c>
      <c r="F3927" s="21" t="s">
        <v>9287</v>
      </c>
      <c r="G3927" s="19" t="str">
        <f t="shared" si="370"/>
        <v>47833.095</v>
      </c>
      <c r="H3927" s="15">
        <f t="shared" si="371"/>
        <v>3876</v>
      </c>
      <c r="I3927" s="48" t="s">
        <v>1266</v>
      </c>
      <c r="J3927" s="49" t="s">
        <v>1267</v>
      </c>
      <c r="K3927" s="48">
        <v>3876</v>
      </c>
      <c r="L3927" s="48" t="s">
        <v>10843</v>
      </c>
      <c r="M3927" s="49" t="s">
        <v>10601</v>
      </c>
      <c r="N3927" s="49" t="s">
        <v>9287</v>
      </c>
      <c r="O3927" s="50" t="s">
        <v>1050</v>
      </c>
      <c r="P3927" s="51" t="s">
        <v>10893</v>
      </c>
    </row>
    <row r="3928" spans="1:16" ht="13.5" thickBot="1" x14ac:dyDescent="0.25">
      <c r="A3928" s="15" t="str">
        <f t="shared" si="366"/>
        <v> AOEB 1 </v>
      </c>
      <c r="B3928" s="21" t="str">
        <f t="shared" si="367"/>
        <v>I</v>
      </c>
      <c r="C3928" s="15">
        <f t="shared" si="368"/>
        <v>47836.678</v>
      </c>
      <c r="D3928" s="19" t="str">
        <f t="shared" si="369"/>
        <v>vis</v>
      </c>
      <c r="E3928" s="47" t="e">
        <f>VLOOKUP(C3928,Active!C$21:E$693,3,FALSE)</f>
        <v>#N/A</v>
      </c>
      <c r="F3928" s="21" t="s">
        <v>9287</v>
      </c>
      <c r="G3928" s="19" t="str">
        <f t="shared" si="370"/>
        <v>47836.678</v>
      </c>
      <c r="H3928" s="15">
        <f t="shared" si="371"/>
        <v>3879</v>
      </c>
      <c r="I3928" s="48" t="s">
        <v>1268</v>
      </c>
      <c r="J3928" s="49" t="s">
        <v>1269</v>
      </c>
      <c r="K3928" s="48">
        <v>3879</v>
      </c>
      <c r="L3928" s="48" t="s">
        <v>10760</v>
      </c>
      <c r="M3928" s="49" t="s">
        <v>9369</v>
      </c>
      <c r="N3928" s="49"/>
      <c r="O3928" s="50" t="s">
        <v>4066</v>
      </c>
      <c r="P3928" s="50" t="s">
        <v>7439</v>
      </c>
    </row>
    <row r="3929" spans="1:16" ht="13.5" thickBot="1" x14ac:dyDescent="0.25">
      <c r="A3929" s="15" t="str">
        <f t="shared" si="366"/>
        <v> AOEB 1 </v>
      </c>
      <c r="B3929" s="21" t="str">
        <f t="shared" si="367"/>
        <v>I</v>
      </c>
      <c r="C3929" s="15">
        <f t="shared" si="368"/>
        <v>47842.648000000001</v>
      </c>
      <c r="D3929" s="19" t="str">
        <f t="shared" si="369"/>
        <v>vis</v>
      </c>
      <c r="E3929" s="47" t="e">
        <f>VLOOKUP(C3929,Active!C$21:E$693,3,FALSE)</f>
        <v>#N/A</v>
      </c>
      <c r="F3929" s="21" t="s">
        <v>9287</v>
      </c>
      <c r="G3929" s="19" t="str">
        <f t="shared" si="370"/>
        <v>47842.648</v>
      </c>
      <c r="H3929" s="15">
        <f t="shared" si="371"/>
        <v>3884</v>
      </c>
      <c r="I3929" s="48" t="s">
        <v>1270</v>
      </c>
      <c r="J3929" s="49" t="s">
        <v>1271</v>
      </c>
      <c r="K3929" s="48">
        <v>3884</v>
      </c>
      <c r="L3929" s="48" t="s">
        <v>10685</v>
      </c>
      <c r="M3929" s="49" t="s">
        <v>9369</v>
      </c>
      <c r="N3929" s="49"/>
      <c r="O3929" s="50" t="s">
        <v>4066</v>
      </c>
      <c r="P3929" s="50" t="s">
        <v>7439</v>
      </c>
    </row>
    <row r="3930" spans="1:16" ht="13.5" thickBot="1" x14ac:dyDescent="0.25">
      <c r="A3930" s="15" t="str">
        <f t="shared" si="366"/>
        <v> BRNO 30 </v>
      </c>
      <c r="B3930" s="21" t="str">
        <f t="shared" si="367"/>
        <v>I</v>
      </c>
      <c r="C3930" s="15">
        <f t="shared" si="368"/>
        <v>47847.436000000002</v>
      </c>
      <c r="D3930" s="19" t="str">
        <f t="shared" si="369"/>
        <v>vis</v>
      </c>
      <c r="E3930" s="47" t="e">
        <f>VLOOKUP(C3930,Active!C$21:E$693,3,FALSE)</f>
        <v>#N/A</v>
      </c>
      <c r="F3930" s="21" t="s">
        <v>9287</v>
      </c>
      <c r="G3930" s="19" t="str">
        <f t="shared" si="370"/>
        <v>47847.436</v>
      </c>
      <c r="H3930" s="15">
        <f t="shared" si="371"/>
        <v>3888</v>
      </c>
      <c r="I3930" s="48" t="s">
        <v>1272</v>
      </c>
      <c r="J3930" s="49" t="s">
        <v>1273</v>
      </c>
      <c r="K3930" s="48">
        <v>3888</v>
      </c>
      <c r="L3930" s="48" t="s">
        <v>10760</v>
      </c>
      <c r="M3930" s="49" t="s">
        <v>9369</v>
      </c>
      <c r="N3930" s="49"/>
      <c r="O3930" s="50" t="s">
        <v>1274</v>
      </c>
      <c r="P3930" s="50" t="s">
        <v>3160</v>
      </c>
    </row>
    <row r="3931" spans="1:16" ht="13.5" thickBot="1" x14ac:dyDescent="0.25">
      <c r="A3931" s="15" t="str">
        <f t="shared" si="366"/>
        <v>BAVM 56 </v>
      </c>
      <c r="B3931" s="21" t="str">
        <f t="shared" si="367"/>
        <v>I</v>
      </c>
      <c r="C3931" s="15">
        <f t="shared" si="368"/>
        <v>47859.39</v>
      </c>
      <c r="D3931" s="19" t="str">
        <f t="shared" si="369"/>
        <v>vis</v>
      </c>
      <c r="E3931" s="47" t="e">
        <f>VLOOKUP(C3931,Active!C$21:E$693,3,FALSE)</f>
        <v>#N/A</v>
      </c>
      <c r="F3931" s="21" t="s">
        <v>9287</v>
      </c>
      <c r="G3931" s="19" t="str">
        <f t="shared" si="370"/>
        <v>47859.390</v>
      </c>
      <c r="H3931" s="15">
        <f t="shared" si="371"/>
        <v>3898</v>
      </c>
      <c r="I3931" s="48" t="s">
        <v>1275</v>
      </c>
      <c r="J3931" s="49" t="s">
        <v>1276</v>
      </c>
      <c r="K3931" s="48">
        <v>3898</v>
      </c>
      <c r="L3931" s="48" t="s">
        <v>10843</v>
      </c>
      <c r="M3931" s="49" t="s">
        <v>9369</v>
      </c>
      <c r="N3931" s="49"/>
      <c r="O3931" s="50" t="s">
        <v>3774</v>
      </c>
      <c r="P3931" s="51" t="s">
        <v>6193</v>
      </c>
    </row>
    <row r="3932" spans="1:16" ht="13.5" thickBot="1" x14ac:dyDescent="0.25">
      <c r="A3932" s="15" t="str">
        <f t="shared" si="366"/>
        <v> AOEB 1 </v>
      </c>
      <c r="B3932" s="21" t="str">
        <f t="shared" si="367"/>
        <v>I</v>
      </c>
      <c r="C3932" s="15">
        <f t="shared" si="368"/>
        <v>47879.713000000003</v>
      </c>
      <c r="D3932" s="19" t="str">
        <f t="shared" si="369"/>
        <v>vis</v>
      </c>
      <c r="E3932" s="47" t="e">
        <f>VLOOKUP(C3932,Active!C$21:E$693,3,FALSE)</f>
        <v>#N/A</v>
      </c>
      <c r="F3932" s="21" t="s">
        <v>9287</v>
      </c>
      <c r="G3932" s="19" t="str">
        <f t="shared" si="370"/>
        <v>47879.713</v>
      </c>
      <c r="H3932" s="15">
        <f t="shared" si="371"/>
        <v>3915</v>
      </c>
      <c r="I3932" s="48" t="s">
        <v>1277</v>
      </c>
      <c r="J3932" s="49" t="s">
        <v>1278</v>
      </c>
      <c r="K3932" s="48">
        <v>3915</v>
      </c>
      <c r="L3932" s="48" t="s">
        <v>10707</v>
      </c>
      <c r="M3932" s="49" t="s">
        <v>9369</v>
      </c>
      <c r="N3932" s="49"/>
      <c r="O3932" s="50" t="s">
        <v>1279</v>
      </c>
      <c r="P3932" s="50" t="s">
        <v>7439</v>
      </c>
    </row>
    <row r="3933" spans="1:16" ht="13.5" thickBot="1" x14ac:dyDescent="0.25">
      <c r="A3933" s="15" t="str">
        <f t="shared" si="366"/>
        <v>IBVS 3641 </v>
      </c>
      <c r="B3933" s="21" t="str">
        <f t="shared" si="367"/>
        <v>I</v>
      </c>
      <c r="C3933" s="15">
        <f t="shared" si="368"/>
        <v>47882.097099999999</v>
      </c>
      <c r="D3933" s="19" t="str">
        <f t="shared" si="369"/>
        <v>vis</v>
      </c>
      <c r="E3933" s="47" t="e">
        <f>VLOOKUP(C3933,Active!C$21:E$693,3,FALSE)</f>
        <v>#N/A</v>
      </c>
      <c r="F3933" s="21" t="s">
        <v>9287</v>
      </c>
      <c r="G3933" s="19" t="str">
        <f t="shared" si="370"/>
        <v>47882.0971</v>
      </c>
      <c r="H3933" s="15">
        <f t="shared" si="371"/>
        <v>3917</v>
      </c>
      <c r="I3933" s="48" t="s">
        <v>1280</v>
      </c>
      <c r="J3933" s="49" t="s">
        <v>1281</v>
      </c>
      <c r="K3933" s="48">
        <v>3917</v>
      </c>
      <c r="L3933" s="48" t="s">
        <v>1282</v>
      </c>
      <c r="M3933" s="49" t="s">
        <v>10601</v>
      </c>
      <c r="N3933" s="49" t="s">
        <v>10602</v>
      </c>
      <c r="O3933" s="50" t="s">
        <v>1283</v>
      </c>
      <c r="P3933" s="51" t="s">
        <v>1284</v>
      </c>
    </row>
    <row r="3934" spans="1:16" ht="13.5" thickBot="1" x14ac:dyDescent="0.25">
      <c r="A3934" s="15" t="str">
        <f t="shared" si="366"/>
        <v> AOEB 1 </v>
      </c>
      <c r="B3934" s="21" t="str">
        <f t="shared" si="367"/>
        <v>I</v>
      </c>
      <c r="C3934" s="15">
        <f t="shared" si="368"/>
        <v>47891.661999999997</v>
      </c>
      <c r="D3934" s="19" t="str">
        <f t="shared" si="369"/>
        <v>vis</v>
      </c>
      <c r="E3934" s="47" t="e">
        <f>VLOOKUP(C3934,Active!C$21:E$693,3,FALSE)</f>
        <v>#N/A</v>
      </c>
      <c r="F3934" s="21" t="s">
        <v>9287</v>
      </c>
      <c r="G3934" s="19" t="str">
        <f t="shared" si="370"/>
        <v>47891.662</v>
      </c>
      <c r="H3934" s="15">
        <f t="shared" si="371"/>
        <v>3925</v>
      </c>
      <c r="I3934" s="48" t="s">
        <v>1285</v>
      </c>
      <c r="J3934" s="49" t="s">
        <v>1286</v>
      </c>
      <c r="K3934" s="48">
        <v>3925</v>
      </c>
      <c r="L3934" s="48" t="s">
        <v>10843</v>
      </c>
      <c r="M3934" s="49" t="s">
        <v>9369</v>
      </c>
      <c r="N3934" s="49"/>
      <c r="O3934" s="50" t="s">
        <v>7438</v>
      </c>
      <c r="P3934" s="50" t="s">
        <v>7439</v>
      </c>
    </row>
    <row r="3935" spans="1:16" ht="13.5" thickBot="1" x14ac:dyDescent="0.25">
      <c r="A3935" s="15" t="str">
        <f t="shared" si="366"/>
        <v> BBS 113 </v>
      </c>
      <c r="B3935" s="21" t="str">
        <f t="shared" si="367"/>
        <v>I</v>
      </c>
      <c r="C3935" s="15">
        <f t="shared" si="368"/>
        <v>47908.394</v>
      </c>
      <c r="D3935" s="19" t="str">
        <f t="shared" si="369"/>
        <v>vis</v>
      </c>
      <c r="E3935" s="47" t="e">
        <f>VLOOKUP(C3935,Active!C$21:E$693,3,FALSE)</f>
        <v>#N/A</v>
      </c>
      <c r="F3935" s="21" t="s">
        <v>9287</v>
      </c>
      <c r="G3935" s="19" t="str">
        <f t="shared" si="370"/>
        <v>47908.394</v>
      </c>
      <c r="H3935" s="15">
        <f t="shared" si="371"/>
        <v>3939</v>
      </c>
      <c r="I3935" s="48" t="s">
        <v>1287</v>
      </c>
      <c r="J3935" s="49" t="s">
        <v>1288</v>
      </c>
      <c r="K3935" s="48">
        <v>3939</v>
      </c>
      <c r="L3935" s="48" t="s">
        <v>10723</v>
      </c>
      <c r="M3935" s="49" t="s">
        <v>9369</v>
      </c>
      <c r="N3935" s="49"/>
      <c r="O3935" s="50" t="s">
        <v>945</v>
      </c>
      <c r="P3935" s="50" t="s">
        <v>1289</v>
      </c>
    </row>
    <row r="3936" spans="1:16" ht="13.5" thickBot="1" x14ac:dyDescent="0.25">
      <c r="A3936" s="15" t="str">
        <f t="shared" si="366"/>
        <v> ASS 187.57 </v>
      </c>
      <c r="B3936" s="21" t="str">
        <f t="shared" si="367"/>
        <v>I</v>
      </c>
      <c r="C3936" s="15">
        <f t="shared" si="368"/>
        <v>47909.587</v>
      </c>
      <c r="D3936" s="19" t="str">
        <f t="shared" si="369"/>
        <v>vis</v>
      </c>
      <c r="E3936" s="47" t="e">
        <f>VLOOKUP(C3936,Active!C$21:E$693,3,FALSE)</f>
        <v>#N/A</v>
      </c>
      <c r="F3936" s="21" t="s">
        <v>9287</v>
      </c>
      <c r="G3936" s="19" t="str">
        <f t="shared" si="370"/>
        <v>47909.5870</v>
      </c>
      <c r="H3936" s="15">
        <f t="shared" si="371"/>
        <v>3940</v>
      </c>
      <c r="I3936" s="48" t="s">
        <v>1290</v>
      </c>
      <c r="J3936" s="49" t="s">
        <v>1291</v>
      </c>
      <c r="K3936" s="48">
        <v>3940</v>
      </c>
      <c r="L3936" s="48" t="s">
        <v>11198</v>
      </c>
      <c r="M3936" s="49" t="s">
        <v>10601</v>
      </c>
      <c r="N3936" s="49" t="s">
        <v>1292</v>
      </c>
      <c r="O3936" s="50" t="s">
        <v>1293</v>
      </c>
      <c r="P3936" s="50" t="s">
        <v>1294</v>
      </c>
    </row>
    <row r="3937" spans="1:16" ht="13.5" thickBot="1" x14ac:dyDescent="0.25">
      <c r="A3937" s="15" t="str">
        <f t="shared" si="366"/>
        <v> ALBO 1990 8 </v>
      </c>
      <c r="B3937" s="21" t="str">
        <f t="shared" si="367"/>
        <v>I</v>
      </c>
      <c r="C3937" s="15">
        <f t="shared" si="368"/>
        <v>47914.373</v>
      </c>
      <c r="D3937" s="19" t="str">
        <f t="shared" si="369"/>
        <v>vis</v>
      </c>
      <c r="E3937" s="47" t="e">
        <f>VLOOKUP(C3937,Active!C$21:E$693,3,FALSE)</f>
        <v>#N/A</v>
      </c>
      <c r="F3937" s="21" t="s">
        <v>9287</v>
      </c>
      <c r="G3937" s="19" t="str">
        <f t="shared" si="370"/>
        <v>47914.373</v>
      </c>
      <c r="H3937" s="15">
        <f t="shared" si="371"/>
        <v>3944</v>
      </c>
      <c r="I3937" s="48" t="s">
        <v>1295</v>
      </c>
      <c r="J3937" s="49" t="s">
        <v>1296</v>
      </c>
      <c r="K3937" s="48">
        <v>3944</v>
      </c>
      <c r="L3937" s="48" t="s">
        <v>10846</v>
      </c>
      <c r="M3937" s="49" t="s">
        <v>9369</v>
      </c>
      <c r="N3937" s="49"/>
      <c r="O3937" s="50" t="s">
        <v>3931</v>
      </c>
      <c r="P3937" s="50" t="s">
        <v>1297</v>
      </c>
    </row>
    <row r="3938" spans="1:16" ht="13.5" thickBot="1" x14ac:dyDescent="0.25">
      <c r="A3938" s="15" t="str">
        <f t="shared" si="366"/>
        <v>BAVM 56 </v>
      </c>
      <c r="B3938" s="21" t="str">
        <f t="shared" si="367"/>
        <v>I</v>
      </c>
      <c r="C3938" s="15">
        <f t="shared" si="368"/>
        <v>47920.345999999998</v>
      </c>
      <c r="D3938" s="19" t="str">
        <f t="shared" si="369"/>
        <v>vis</v>
      </c>
      <c r="E3938" s="47" t="e">
        <f>VLOOKUP(C3938,Active!C$21:E$693,3,FALSE)</f>
        <v>#N/A</v>
      </c>
      <c r="F3938" s="21" t="s">
        <v>9287</v>
      </c>
      <c r="G3938" s="19" t="str">
        <f t="shared" si="370"/>
        <v>47920.346</v>
      </c>
      <c r="H3938" s="15">
        <f t="shared" si="371"/>
        <v>3949</v>
      </c>
      <c r="I3938" s="48" t="s">
        <v>1298</v>
      </c>
      <c r="J3938" s="49" t="s">
        <v>1299</v>
      </c>
      <c r="K3938" s="48">
        <v>3949</v>
      </c>
      <c r="L3938" s="48" t="s">
        <v>10760</v>
      </c>
      <c r="M3938" s="49" t="s">
        <v>9369</v>
      </c>
      <c r="N3938" s="49"/>
      <c r="O3938" s="50" t="s">
        <v>1103</v>
      </c>
      <c r="P3938" s="51" t="s">
        <v>6193</v>
      </c>
    </row>
    <row r="3939" spans="1:16" ht="13.5" thickBot="1" x14ac:dyDescent="0.25">
      <c r="A3939" s="15" t="str">
        <f t="shared" si="366"/>
        <v> AOEB 1 </v>
      </c>
      <c r="B3939" s="21" t="str">
        <f t="shared" si="367"/>
        <v>I</v>
      </c>
      <c r="C3939" s="15">
        <f t="shared" si="368"/>
        <v>47940.665999999997</v>
      </c>
      <c r="D3939" s="19" t="str">
        <f t="shared" si="369"/>
        <v>vis</v>
      </c>
      <c r="E3939" s="47" t="e">
        <f>VLOOKUP(C3939,Active!C$21:E$693,3,FALSE)</f>
        <v>#N/A</v>
      </c>
      <c r="F3939" s="21" t="s">
        <v>9287</v>
      </c>
      <c r="G3939" s="19" t="str">
        <f t="shared" si="370"/>
        <v>47940.666</v>
      </c>
      <c r="H3939" s="15">
        <f t="shared" si="371"/>
        <v>3966</v>
      </c>
      <c r="I3939" s="48" t="s">
        <v>1300</v>
      </c>
      <c r="J3939" s="49" t="s">
        <v>1301</v>
      </c>
      <c r="K3939" s="48">
        <v>3966</v>
      </c>
      <c r="L3939" s="48" t="s">
        <v>10723</v>
      </c>
      <c r="M3939" s="49" t="s">
        <v>9369</v>
      </c>
      <c r="N3939" s="49"/>
      <c r="O3939" s="50" t="s">
        <v>7381</v>
      </c>
      <c r="P3939" s="50" t="s">
        <v>7439</v>
      </c>
    </row>
    <row r="3940" spans="1:16" ht="13.5" thickBot="1" x14ac:dyDescent="0.25">
      <c r="A3940" s="15" t="str">
        <f t="shared" si="366"/>
        <v> BBS 94 </v>
      </c>
      <c r="B3940" s="21" t="str">
        <f t="shared" si="367"/>
        <v>I</v>
      </c>
      <c r="C3940" s="15">
        <f t="shared" si="368"/>
        <v>47945.445</v>
      </c>
      <c r="D3940" s="19" t="str">
        <f t="shared" si="369"/>
        <v>vis</v>
      </c>
      <c r="E3940" s="47" t="e">
        <f>VLOOKUP(C3940,Active!C$21:E$693,3,FALSE)</f>
        <v>#N/A</v>
      </c>
      <c r="F3940" s="21" t="s">
        <v>9287</v>
      </c>
      <c r="G3940" s="19" t="str">
        <f t="shared" si="370"/>
        <v>47945.445</v>
      </c>
      <c r="H3940" s="15">
        <f t="shared" si="371"/>
        <v>3970</v>
      </c>
      <c r="I3940" s="48" t="s">
        <v>1302</v>
      </c>
      <c r="J3940" s="49" t="s">
        <v>1303</v>
      </c>
      <c r="K3940" s="48">
        <v>3970</v>
      </c>
      <c r="L3940" s="48" t="s">
        <v>10699</v>
      </c>
      <c r="M3940" s="49" t="s">
        <v>9369</v>
      </c>
      <c r="N3940" s="49"/>
      <c r="O3940" s="50" t="s">
        <v>2469</v>
      </c>
      <c r="P3940" s="50" t="s">
        <v>1304</v>
      </c>
    </row>
    <row r="3941" spans="1:16" ht="13.5" thickBot="1" x14ac:dyDescent="0.25">
      <c r="A3941" s="15" t="str">
        <f t="shared" si="366"/>
        <v> AOEB 1 </v>
      </c>
      <c r="B3941" s="21" t="str">
        <f t="shared" si="367"/>
        <v>I</v>
      </c>
      <c r="C3941" s="15">
        <f t="shared" si="368"/>
        <v>47945.446000000004</v>
      </c>
      <c r="D3941" s="19" t="str">
        <f t="shared" si="369"/>
        <v>vis</v>
      </c>
      <c r="E3941" s="47" t="e">
        <f>VLOOKUP(C3941,Active!C$21:E$693,3,FALSE)</f>
        <v>#N/A</v>
      </c>
      <c r="F3941" s="21" t="s">
        <v>9287</v>
      </c>
      <c r="G3941" s="19" t="str">
        <f t="shared" si="370"/>
        <v>47945.446</v>
      </c>
      <c r="H3941" s="15">
        <f t="shared" si="371"/>
        <v>3970</v>
      </c>
      <c r="I3941" s="48" t="s">
        <v>1305</v>
      </c>
      <c r="J3941" s="49" t="s">
        <v>1306</v>
      </c>
      <c r="K3941" s="48">
        <v>3970</v>
      </c>
      <c r="L3941" s="48" t="s">
        <v>10760</v>
      </c>
      <c r="M3941" s="49" t="s">
        <v>9369</v>
      </c>
      <c r="N3941" s="49"/>
      <c r="O3941" s="50" t="s">
        <v>825</v>
      </c>
      <c r="P3941" s="50" t="s">
        <v>7439</v>
      </c>
    </row>
    <row r="3942" spans="1:16" ht="13.5" thickBot="1" x14ac:dyDescent="0.25">
      <c r="A3942" s="15" t="str">
        <f t="shared" si="366"/>
        <v> BBS 113 </v>
      </c>
      <c r="B3942" s="21" t="str">
        <f t="shared" si="367"/>
        <v>I</v>
      </c>
      <c r="C3942" s="15">
        <f t="shared" si="368"/>
        <v>47951.415999999997</v>
      </c>
      <c r="D3942" s="19" t="str">
        <f t="shared" si="369"/>
        <v>vis</v>
      </c>
      <c r="E3942" s="47" t="e">
        <f>VLOOKUP(C3942,Active!C$21:E$693,3,FALSE)</f>
        <v>#N/A</v>
      </c>
      <c r="F3942" s="21" t="s">
        <v>9287</v>
      </c>
      <c r="G3942" s="19" t="str">
        <f t="shared" si="370"/>
        <v>47951.416</v>
      </c>
      <c r="H3942" s="15">
        <f t="shared" si="371"/>
        <v>3975</v>
      </c>
      <c r="I3942" s="48" t="s">
        <v>1307</v>
      </c>
      <c r="J3942" s="49" t="s">
        <v>1308</v>
      </c>
      <c r="K3942" s="48">
        <v>3975</v>
      </c>
      <c r="L3942" s="48" t="s">
        <v>10734</v>
      </c>
      <c r="M3942" s="49" t="s">
        <v>9369</v>
      </c>
      <c r="N3942" s="49"/>
      <c r="O3942" s="50" t="s">
        <v>945</v>
      </c>
      <c r="P3942" s="50" t="s">
        <v>1289</v>
      </c>
    </row>
    <row r="3943" spans="1:16" ht="13.5" thickBot="1" x14ac:dyDescent="0.25">
      <c r="A3943" s="15" t="str">
        <f t="shared" si="366"/>
        <v> BBS 94 </v>
      </c>
      <c r="B3943" s="21" t="str">
        <f t="shared" si="367"/>
        <v>I</v>
      </c>
      <c r="C3943" s="15">
        <f t="shared" si="368"/>
        <v>47951.421000000002</v>
      </c>
      <c r="D3943" s="19" t="str">
        <f t="shared" si="369"/>
        <v>vis</v>
      </c>
      <c r="E3943" s="47" t="e">
        <f>VLOOKUP(C3943,Active!C$21:E$693,3,FALSE)</f>
        <v>#N/A</v>
      </c>
      <c r="F3943" s="21" t="s">
        <v>9287</v>
      </c>
      <c r="G3943" s="19" t="str">
        <f t="shared" si="370"/>
        <v>47951.421</v>
      </c>
      <c r="H3943" s="15">
        <f t="shared" si="371"/>
        <v>3975</v>
      </c>
      <c r="I3943" s="48" t="s">
        <v>1309</v>
      </c>
      <c r="J3943" s="49" t="s">
        <v>1310</v>
      </c>
      <c r="K3943" s="48">
        <v>3975</v>
      </c>
      <c r="L3943" s="48" t="s">
        <v>10699</v>
      </c>
      <c r="M3943" s="49" t="s">
        <v>9369</v>
      </c>
      <c r="N3943" s="49"/>
      <c r="O3943" s="50" t="s">
        <v>3463</v>
      </c>
      <c r="P3943" s="50" t="s">
        <v>1304</v>
      </c>
    </row>
    <row r="3944" spans="1:16" ht="13.5" thickBot="1" x14ac:dyDescent="0.25">
      <c r="A3944" s="15" t="str">
        <f t="shared" si="366"/>
        <v> BBS 94 </v>
      </c>
      <c r="B3944" s="21" t="str">
        <f t="shared" si="367"/>
        <v>I</v>
      </c>
      <c r="C3944" s="15">
        <f t="shared" si="368"/>
        <v>47952.610999999997</v>
      </c>
      <c r="D3944" s="19" t="str">
        <f t="shared" si="369"/>
        <v>vis</v>
      </c>
      <c r="E3944" s="47" t="e">
        <f>VLOOKUP(C3944,Active!C$21:E$693,3,FALSE)</f>
        <v>#N/A</v>
      </c>
      <c r="F3944" s="21" t="s">
        <v>9287</v>
      </c>
      <c r="G3944" s="19" t="str">
        <f t="shared" si="370"/>
        <v>47952.611</v>
      </c>
      <c r="H3944" s="15">
        <f t="shared" si="371"/>
        <v>3976</v>
      </c>
      <c r="I3944" s="48" t="s">
        <v>1311</v>
      </c>
      <c r="J3944" s="49" t="s">
        <v>1312</v>
      </c>
      <c r="K3944" s="48">
        <v>3976</v>
      </c>
      <c r="L3944" s="48" t="s">
        <v>10734</v>
      </c>
      <c r="M3944" s="49" t="s">
        <v>9369</v>
      </c>
      <c r="N3944" s="49"/>
      <c r="O3944" s="50" t="s">
        <v>3463</v>
      </c>
      <c r="P3944" s="50" t="s">
        <v>1304</v>
      </c>
    </row>
    <row r="3945" spans="1:16" ht="13.5" thickBot="1" x14ac:dyDescent="0.25">
      <c r="A3945" s="15" t="str">
        <f t="shared" si="366"/>
        <v> AOEB 1 </v>
      </c>
      <c r="B3945" s="21" t="str">
        <f t="shared" si="367"/>
        <v>I</v>
      </c>
      <c r="C3945" s="15">
        <f t="shared" si="368"/>
        <v>47952.618999999999</v>
      </c>
      <c r="D3945" s="19" t="str">
        <f t="shared" si="369"/>
        <v>vis</v>
      </c>
      <c r="E3945" s="47" t="e">
        <f>VLOOKUP(C3945,Active!C$21:E$693,3,FALSE)</f>
        <v>#N/A</v>
      </c>
      <c r="F3945" s="21" t="s">
        <v>9287</v>
      </c>
      <c r="G3945" s="19" t="str">
        <f t="shared" si="370"/>
        <v>47952.619</v>
      </c>
      <c r="H3945" s="15">
        <f t="shared" si="371"/>
        <v>3976</v>
      </c>
      <c r="I3945" s="48" t="s">
        <v>1313</v>
      </c>
      <c r="J3945" s="49" t="s">
        <v>1314</v>
      </c>
      <c r="K3945" s="48">
        <v>3976</v>
      </c>
      <c r="L3945" s="48" t="s">
        <v>10843</v>
      </c>
      <c r="M3945" s="49" t="s">
        <v>9369</v>
      </c>
      <c r="N3945" s="49"/>
      <c r="O3945" s="50" t="s">
        <v>7381</v>
      </c>
      <c r="P3945" s="50" t="s">
        <v>7439</v>
      </c>
    </row>
    <row r="3946" spans="1:16" ht="13.5" thickBot="1" x14ac:dyDescent="0.25">
      <c r="A3946" s="15" t="str">
        <f t="shared" si="366"/>
        <v>BAVM 56 </v>
      </c>
      <c r="B3946" s="21" t="str">
        <f t="shared" si="367"/>
        <v>I</v>
      </c>
      <c r="C3946" s="15">
        <f t="shared" si="368"/>
        <v>47963.368999999999</v>
      </c>
      <c r="D3946" s="19" t="str">
        <f t="shared" si="369"/>
        <v>vis</v>
      </c>
      <c r="E3946" s="47" t="e">
        <f>VLOOKUP(C3946,Active!C$21:E$693,3,FALSE)</f>
        <v>#N/A</v>
      </c>
      <c r="F3946" s="21" t="s">
        <v>9287</v>
      </c>
      <c r="G3946" s="19" t="str">
        <f t="shared" si="370"/>
        <v>47963.369</v>
      </c>
      <c r="H3946" s="15">
        <f t="shared" si="371"/>
        <v>3985</v>
      </c>
      <c r="I3946" s="48" t="s">
        <v>1315</v>
      </c>
      <c r="J3946" s="49" t="s">
        <v>1316</v>
      </c>
      <c r="K3946" s="48">
        <v>3985</v>
      </c>
      <c r="L3946" s="48" t="s">
        <v>10734</v>
      </c>
      <c r="M3946" s="49" t="s">
        <v>9369</v>
      </c>
      <c r="N3946" s="49"/>
      <c r="O3946" s="50" t="s">
        <v>1103</v>
      </c>
      <c r="P3946" s="51" t="s">
        <v>6193</v>
      </c>
    </row>
    <row r="3947" spans="1:16" ht="13.5" thickBot="1" x14ac:dyDescent="0.25">
      <c r="A3947" s="15" t="str">
        <f t="shared" si="366"/>
        <v> BRNO 31 </v>
      </c>
      <c r="B3947" s="21" t="str">
        <f t="shared" si="367"/>
        <v>I</v>
      </c>
      <c r="C3947" s="15">
        <f t="shared" si="368"/>
        <v>47969.338000000003</v>
      </c>
      <c r="D3947" s="19" t="str">
        <f t="shared" si="369"/>
        <v>vis</v>
      </c>
      <c r="E3947" s="47" t="e">
        <f>VLOOKUP(C3947,Active!C$21:E$693,3,FALSE)</f>
        <v>#N/A</v>
      </c>
      <c r="F3947" s="21" t="s">
        <v>9287</v>
      </c>
      <c r="G3947" s="19" t="str">
        <f t="shared" si="370"/>
        <v>47969.338</v>
      </c>
      <c r="H3947" s="15">
        <f t="shared" si="371"/>
        <v>3990</v>
      </c>
      <c r="I3947" s="48" t="s">
        <v>1317</v>
      </c>
      <c r="J3947" s="49" t="s">
        <v>1318</v>
      </c>
      <c r="K3947" s="48">
        <v>3990</v>
      </c>
      <c r="L3947" s="48" t="s">
        <v>10625</v>
      </c>
      <c r="M3947" s="49" t="s">
        <v>9369</v>
      </c>
      <c r="N3947" s="49"/>
      <c r="O3947" s="50" t="s">
        <v>4007</v>
      </c>
      <c r="P3947" s="50" t="s">
        <v>1090</v>
      </c>
    </row>
    <row r="3948" spans="1:16" ht="13.5" thickBot="1" x14ac:dyDescent="0.25">
      <c r="A3948" s="15" t="str">
        <f t="shared" si="366"/>
        <v> BRNO 31 </v>
      </c>
      <c r="B3948" s="21" t="str">
        <f t="shared" si="367"/>
        <v>I</v>
      </c>
      <c r="C3948" s="15">
        <f t="shared" si="368"/>
        <v>47969.347000000002</v>
      </c>
      <c r="D3948" s="19" t="str">
        <f t="shared" si="369"/>
        <v>vis</v>
      </c>
      <c r="E3948" s="47" t="e">
        <f>VLOOKUP(C3948,Active!C$21:E$693,3,FALSE)</f>
        <v>#N/A</v>
      </c>
      <c r="F3948" s="21" t="s">
        <v>9287</v>
      </c>
      <c r="G3948" s="19" t="str">
        <f t="shared" si="370"/>
        <v>47969.347</v>
      </c>
      <c r="H3948" s="15">
        <f t="shared" si="371"/>
        <v>3990</v>
      </c>
      <c r="I3948" s="48" t="s">
        <v>1319</v>
      </c>
      <c r="J3948" s="49" t="s">
        <v>1320</v>
      </c>
      <c r="K3948" s="48">
        <v>3990</v>
      </c>
      <c r="L3948" s="48" t="s">
        <v>10688</v>
      </c>
      <c r="M3948" s="49" t="s">
        <v>9369</v>
      </c>
      <c r="N3948" s="49"/>
      <c r="O3948" s="50" t="s">
        <v>4024</v>
      </c>
      <c r="P3948" s="50" t="s">
        <v>1090</v>
      </c>
    </row>
    <row r="3949" spans="1:16" ht="13.5" thickBot="1" x14ac:dyDescent="0.25">
      <c r="A3949" s="15" t="str">
        <f t="shared" si="366"/>
        <v> BRNO 31 </v>
      </c>
      <c r="B3949" s="21" t="str">
        <f t="shared" si="367"/>
        <v>I</v>
      </c>
      <c r="C3949" s="15">
        <f t="shared" si="368"/>
        <v>47969.35</v>
      </c>
      <c r="D3949" s="19" t="str">
        <f t="shared" si="369"/>
        <v>vis</v>
      </c>
      <c r="E3949" s="47" t="e">
        <f>VLOOKUP(C3949,Active!C$21:E$693,3,FALSE)</f>
        <v>#N/A</v>
      </c>
      <c r="F3949" s="21" t="s">
        <v>9287</v>
      </c>
      <c r="G3949" s="19" t="str">
        <f t="shared" si="370"/>
        <v>47969.350</v>
      </c>
      <c r="H3949" s="15">
        <f t="shared" si="371"/>
        <v>3990</v>
      </c>
      <c r="I3949" s="48" t="s">
        <v>1321</v>
      </c>
      <c r="J3949" s="49" t="s">
        <v>1322</v>
      </c>
      <c r="K3949" s="48">
        <v>3990</v>
      </c>
      <c r="L3949" s="48" t="s">
        <v>10699</v>
      </c>
      <c r="M3949" s="49" t="s">
        <v>9369</v>
      </c>
      <c r="N3949" s="49"/>
      <c r="O3949" s="50" t="s">
        <v>1323</v>
      </c>
      <c r="P3949" s="50" t="s">
        <v>1090</v>
      </c>
    </row>
    <row r="3950" spans="1:16" ht="13.5" thickBot="1" x14ac:dyDescent="0.25">
      <c r="A3950" s="15" t="str">
        <f t="shared" si="366"/>
        <v> BRNO 31 </v>
      </c>
      <c r="B3950" s="21" t="str">
        <f t="shared" si="367"/>
        <v>I</v>
      </c>
      <c r="C3950" s="15">
        <f t="shared" si="368"/>
        <v>47969.353000000003</v>
      </c>
      <c r="D3950" s="19" t="str">
        <f t="shared" si="369"/>
        <v>vis</v>
      </c>
      <c r="E3950" s="47" t="e">
        <f>VLOOKUP(C3950,Active!C$21:E$693,3,FALSE)</f>
        <v>#N/A</v>
      </c>
      <c r="F3950" s="21" t="s">
        <v>9287</v>
      </c>
      <c r="G3950" s="19" t="str">
        <f t="shared" si="370"/>
        <v>47969.353</v>
      </c>
      <c r="H3950" s="15">
        <f t="shared" si="371"/>
        <v>3990</v>
      </c>
      <c r="I3950" s="48" t="s">
        <v>1324</v>
      </c>
      <c r="J3950" s="49" t="s">
        <v>1325</v>
      </c>
      <c r="K3950" s="48">
        <v>3990</v>
      </c>
      <c r="L3950" s="48" t="s">
        <v>10843</v>
      </c>
      <c r="M3950" s="49" t="s">
        <v>9369</v>
      </c>
      <c r="N3950" s="49"/>
      <c r="O3950" s="50" t="s">
        <v>3856</v>
      </c>
      <c r="P3950" s="50" t="s">
        <v>1090</v>
      </c>
    </row>
    <row r="3951" spans="1:16" ht="13.5" thickBot="1" x14ac:dyDescent="0.25">
      <c r="A3951" s="15" t="str">
        <f t="shared" si="366"/>
        <v> ALBO 1990 8 </v>
      </c>
      <c r="B3951" s="21" t="str">
        <f t="shared" si="367"/>
        <v>I</v>
      </c>
      <c r="C3951" s="15">
        <f t="shared" si="368"/>
        <v>47969.357000000004</v>
      </c>
      <c r="D3951" s="19" t="str">
        <f t="shared" si="369"/>
        <v>vis</v>
      </c>
      <c r="E3951" s="47" t="e">
        <f>VLOOKUP(C3951,Active!C$21:E$693,3,FALSE)</f>
        <v>#N/A</v>
      </c>
      <c r="F3951" s="21" t="s">
        <v>9287</v>
      </c>
      <c r="G3951" s="19" t="str">
        <f t="shared" si="370"/>
        <v>47969.357</v>
      </c>
      <c r="H3951" s="15">
        <f t="shared" si="371"/>
        <v>3990</v>
      </c>
      <c r="I3951" s="48" t="s">
        <v>1326</v>
      </c>
      <c r="J3951" s="49" t="s">
        <v>1327</v>
      </c>
      <c r="K3951" s="48">
        <v>3990</v>
      </c>
      <c r="L3951" s="48" t="s">
        <v>10707</v>
      </c>
      <c r="M3951" s="49" t="s">
        <v>9369</v>
      </c>
      <c r="N3951" s="49"/>
      <c r="O3951" s="50" t="s">
        <v>3931</v>
      </c>
      <c r="P3951" s="50" t="s">
        <v>1297</v>
      </c>
    </row>
    <row r="3952" spans="1:16" ht="13.5" thickBot="1" x14ac:dyDescent="0.25">
      <c r="A3952" s="15" t="str">
        <f t="shared" si="366"/>
        <v> BRNO 31 </v>
      </c>
      <c r="B3952" s="21" t="str">
        <f t="shared" si="367"/>
        <v>I</v>
      </c>
      <c r="C3952" s="15">
        <f t="shared" si="368"/>
        <v>47975.319000000003</v>
      </c>
      <c r="D3952" s="19" t="str">
        <f t="shared" si="369"/>
        <v>vis</v>
      </c>
      <c r="E3952" s="47" t="e">
        <f>VLOOKUP(C3952,Active!C$21:E$693,3,FALSE)</f>
        <v>#N/A</v>
      </c>
      <c r="F3952" s="21" t="s">
        <v>9287</v>
      </c>
      <c r="G3952" s="19" t="str">
        <f t="shared" si="370"/>
        <v>47975.319</v>
      </c>
      <c r="H3952" s="15">
        <f t="shared" si="371"/>
        <v>3995</v>
      </c>
      <c r="I3952" s="48" t="s">
        <v>1328</v>
      </c>
      <c r="J3952" s="49" t="s">
        <v>1329</v>
      </c>
      <c r="K3952" s="48">
        <v>3995</v>
      </c>
      <c r="L3952" s="48" t="s">
        <v>10615</v>
      </c>
      <c r="M3952" s="49" t="s">
        <v>9369</v>
      </c>
      <c r="N3952" s="49"/>
      <c r="O3952" s="50" t="s">
        <v>4007</v>
      </c>
      <c r="P3952" s="50" t="s">
        <v>1090</v>
      </c>
    </row>
    <row r="3953" spans="1:16" ht="13.5" thickBot="1" x14ac:dyDescent="0.25">
      <c r="A3953" s="15" t="str">
        <f t="shared" si="366"/>
        <v> AOEB 1 </v>
      </c>
      <c r="B3953" s="21" t="str">
        <f t="shared" si="367"/>
        <v>I</v>
      </c>
      <c r="C3953" s="15">
        <f t="shared" si="368"/>
        <v>47975.324999999997</v>
      </c>
      <c r="D3953" s="19" t="str">
        <f t="shared" si="369"/>
        <v>vis</v>
      </c>
      <c r="E3953" s="47" t="e">
        <f>VLOOKUP(C3953,Active!C$21:E$693,3,FALSE)</f>
        <v>#N/A</v>
      </c>
      <c r="F3953" s="21" t="s">
        <v>9287</v>
      </c>
      <c r="G3953" s="19" t="str">
        <f t="shared" si="370"/>
        <v>47975.325</v>
      </c>
      <c r="H3953" s="15">
        <f t="shared" si="371"/>
        <v>3995</v>
      </c>
      <c r="I3953" s="48" t="s">
        <v>1330</v>
      </c>
      <c r="J3953" s="49" t="s">
        <v>1331</v>
      </c>
      <c r="K3953" s="48">
        <v>3995</v>
      </c>
      <c r="L3953" s="48" t="s">
        <v>10710</v>
      </c>
      <c r="M3953" s="49" t="s">
        <v>9369</v>
      </c>
      <c r="N3953" s="49"/>
      <c r="O3953" s="50" t="s">
        <v>825</v>
      </c>
      <c r="P3953" s="50" t="s">
        <v>7439</v>
      </c>
    </row>
    <row r="3954" spans="1:16" ht="13.5" thickBot="1" x14ac:dyDescent="0.25">
      <c r="A3954" s="15" t="str">
        <f t="shared" si="366"/>
        <v> AOEB 1 </v>
      </c>
      <c r="B3954" s="21" t="str">
        <f t="shared" si="367"/>
        <v>I</v>
      </c>
      <c r="C3954" s="15">
        <f t="shared" si="368"/>
        <v>48007.601999999999</v>
      </c>
      <c r="D3954" s="19" t="str">
        <f t="shared" si="369"/>
        <v>vis</v>
      </c>
      <c r="E3954" s="47" t="e">
        <f>VLOOKUP(C3954,Active!C$21:E$693,3,FALSE)</f>
        <v>#N/A</v>
      </c>
      <c r="F3954" s="21" t="s">
        <v>9287</v>
      </c>
      <c r="G3954" s="19" t="str">
        <f t="shared" si="370"/>
        <v>48007.602</v>
      </c>
      <c r="H3954" s="15">
        <f t="shared" si="371"/>
        <v>4022</v>
      </c>
      <c r="I3954" s="48" t="s">
        <v>1332</v>
      </c>
      <c r="J3954" s="49" t="s">
        <v>1333</v>
      </c>
      <c r="K3954" s="48">
        <v>4022</v>
      </c>
      <c r="L3954" s="48" t="s">
        <v>6911</v>
      </c>
      <c r="M3954" s="49" t="s">
        <v>9369</v>
      </c>
      <c r="N3954" s="49"/>
      <c r="O3954" s="50" t="s">
        <v>1334</v>
      </c>
      <c r="P3954" s="50" t="s">
        <v>7439</v>
      </c>
    </row>
    <row r="3955" spans="1:16" ht="13.5" thickBot="1" x14ac:dyDescent="0.25">
      <c r="A3955" s="15" t="str">
        <f t="shared" si="366"/>
        <v> BBS 95 </v>
      </c>
      <c r="B3955" s="21" t="str">
        <f t="shared" si="367"/>
        <v>I</v>
      </c>
      <c r="C3955" s="15">
        <f t="shared" si="368"/>
        <v>48012.374000000003</v>
      </c>
      <c r="D3955" s="19" t="str">
        <f t="shared" si="369"/>
        <v>vis</v>
      </c>
      <c r="E3955" s="47" t="e">
        <f>VLOOKUP(C3955,Active!C$21:E$693,3,FALSE)</f>
        <v>#N/A</v>
      </c>
      <c r="F3955" s="21" t="s">
        <v>9287</v>
      </c>
      <c r="G3955" s="19" t="str">
        <f t="shared" si="370"/>
        <v>48012.374</v>
      </c>
      <c r="H3955" s="15">
        <f t="shared" si="371"/>
        <v>4026</v>
      </c>
      <c r="I3955" s="48" t="s">
        <v>1335</v>
      </c>
      <c r="J3955" s="49" t="s">
        <v>1336</v>
      </c>
      <c r="K3955" s="48">
        <v>4026</v>
      </c>
      <c r="L3955" s="48" t="s">
        <v>10734</v>
      </c>
      <c r="M3955" s="49" t="s">
        <v>9369</v>
      </c>
      <c r="N3955" s="49"/>
      <c r="O3955" s="50" t="s">
        <v>3463</v>
      </c>
      <c r="P3955" s="50" t="s">
        <v>1337</v>
      </c>
    </row>
    <row r="3956" spans="1:16" ht="13.5" thickBot="1" x14ac:dyDescent="0.25">
      <c r="A3956" s="15" t="str">
        <f t="shared" si="366"/>
        <v> ASS 187.57 </v>
      </c>
      <c r="B3956" s="21" t="str">
        <f t="shared" si="367"/>
        <v>I</v>
      </c>
      <c r="C3956" s="15">
        <f t="shared" si="368"/>
        <v>48086.482499999998</v>
      </c>
      <c r="D3956" s="19" t="str">
        <f t="shared" si="369"/>
        <v>vis</v>
      </c>
      <c r="E3956" s="47" t="e">
        <f>VLOOKUP(C3956,Active!C$21:E$693,3,FALSE)</f>
        <v>#N/A</v>
      </c>
      <c r="F3956" s="21" t="s">
        <v>9287</v>
      </c>
      <c r="G3956" s="19" t="str">
        <f t="shared" si="370"/>
        <v>48086.4825</v>
      </c>
      <c r="H3956" s="15">
        <f t="shared" si="371"/>
        <v>4088</v>
      </c>
      <c r="I3956" s="48" t="s">
        <v>1338</v>
      </c>
      <c r="J3956" s="49" t="s">
        <v>1339</v>
      </c>
      <c r="K3956" s="48">
        <v>4088</v>
      </c>
      <c r="L3956" s="48" t="s">
        <v>1340</v>
      </c>
      <c r="M3956" s="49" t="s">
        <v>10601</v>
      </c>
      <c r="N3956" s="49" t="s">
        <v>8576</v>
      </c>
      <c r="O3956" s="50" t="s">
        <v>1293</v>
      </c>
      <c r="P3956" s="50" t="s">
        <v>1294</v>
      </c>
    </row>
    <row r="3957" spans="1:16" ht="13.5" thickBot="1" x14ac:dyDescent="0.25">
      <c r="A3957" s="15" t="str">
        <f t="shared" si="366"/>
        <v> ASS 187.57 </v>
      </c>
      <c r="B3957" s="21" t="str">
        <f t="shared" si="367"/>
        <v>I</v>
      </c>
      <c r="C3957" s="15">
        <f t="shared" si="368"/>
        <v>48086.4836</v>
      </c>
      <c r="D3957" s="19" t="str">
        <f t="shared" si="369"/>
        <v>vis</v>
      </c>
      <c r="E3957" s="47" t="e">
        <f>VLOOKUP(C3957,Active!C$21:E$693,3,FALSE)</f>
        <v>#N/A</v>
      </c>
      <c r="F3957" s="21" t="s">
        <v>9287</v>
      </c>
      <c r="G3957" s="19" t="str">
        <f t="shared" si="370"/>
        <v>48086.4836</v>
      </c>
      <c r="H3957" s="15">
        <f t="shared" si="371"/>
        <v>4088</v>
      </c>
      <c r="I3957" s="48" t="s">
        <v>1341</v>
      </c>
      <c r="J3957" s="49" t="s">
        <v>1342</v>
      </c>
      <c r="K3957" s="48">
        <v>4088</v>
      </c>
      <c r="L3957" s="48" t="s">
        <v>1343</v>
      </c>
      <c r="M3957" s="49" t="s">
        <v>10601</v>
      </c>
      <c r="N3957" s="49" t="s">
        <v>1292</v>
      </c>
      <c r="O3957" s="50" t="s">
        <v>1293</v>
      </c>
      <c r="P3957" s="50" t="s">
        <v>1294</v>
      </c>
    </row>
    <row r="3958" spans="1:16" ht="13.5" thickBot="1" x14ac:dyDescent="0.25">
      <c r="A3958" s="15" t="str">
        <f t="shared" si="366"/>
        <v> ASS 187.57 </v>
      </c>
      <c r="B3958" s="21" t="str">
        <f t="shared" si="367"/>
        <v>I</v>
      </c>
      <c r="C3958" s="15">
        <f t="shared" si="368"/>
        <v>48092.459000000003</v>
      </c>
      <c r="D3958" s="19" t="str">
        <f t="shared" si="369"/>
        <v>vis</v>
      </c>
      <c r="E3958" s="47" t="e">
        <f>VLOOKUP(C3958,Active!C$21:E$693,3,FALSE)</f>
        <v>#N/A</v>
      </c>
      <c r="F3958" s="21" t="s">
        <v>9287</v>
      </c>
      <c r="G3958" s="19" t="str">
        <f t="shared" si="370"/>
        <v>48092.4590</v>
      </c>
      <c r="H3958" s="15">
        <f t="shared" si="371"/>
        <v>4093</v>
      </c>
      <c r="I3958" s="48" t="s">
        <v>1344</v>
      </c>
      <c r="J3958" s="49" t="s">
        <v>1345</v>
      </c>
      <c r="K3958" s="48">
        <v>4093</v>
      </c>
      <c r="L3958" s="48" t="s">
        <v>1346</v>
      </c>
      <c r="M3958" s="49" t="s">
        <v>10601</v>
      </c>
      <c r="N3958" s="49" t="s">
        <v>8576</v>
      </c>
      <c r="O3958" s="50" t="s">
        <v>1293</v>
      </c>
      <c r="P3958" s="50" t="s">
        <v>1294</v>
      </c>
    </row>
    <row r="3959" spans="1:16" ht="13.5" thickBot="1" x14ac:dyDescent="0.25">
      <c r="A3959" s="15" t="str">
        <f t="shared" si="366"/>
        <v> ASS 187.57 </v>
      </c>
      <c r="B3959" s="21" t="str">
        <f t="shared" si="367"/>
        <v>I</v>
      </c>
      <c r="C3959" s="15">
        <f t="shared" si="368"/>
        <v>48092.46</v>
      </c>
      <c r="D3959" s="19" t="str">
        <f t="shared" si="369"/>
        <v>vis</v>
      </c>
      <c r="E3959" s="47" t="e">
        <f>VLOOKUP(C3959,Active!C$21:E$693,3,FALSE)</f>
        <v>#N/A</v>
      </c>
      <c r="F3959" s="21" t="s">
        <v>9287</v>
      </c>
      <c r="G3959" s="19" t="str">
        <f t="shared" si="370"/>
        <v>48092.4600</v>
      </c>
      <c r="H3959" s="15">
        <f t="shared" si="371"/>
        <v>4093</v>
      </c>
      <c r="I3959" s="48" t="s">
        <v>1347</v>
      </c>
      <c r="J3959" s="49" t="s">
        <v>1348</v>
      </c>
      <c r="K3959" s="48">
        <v>4093</v>
      </c>
      <c r="L3959" s="48" t="s">
        <v>1349</v>
      </c>
      <c r="M3959" s="49" t="s">
        <v>10601</v>
      </c>
      <c r="N3959" s="49" t="s">
        <v>1292</v>
      </c>
      <c r="O3959" s="50" t="s">
        <v>1293</v>
      </c>
      <c r="P3959" s="50" t="s">
        <v>1294</v>
      </c>
    </row>
    <row r="3960" spans="1:16" ht="13.5" thickBot="1" x14ac:dyDescent="0.25">
      <c r="A3960" s="15" t="str">
        <f t="shared" si="366"/>
        <v> BBS 96 </v>
      </c>
      <c r="B3960" s="21" t="str">
        <f t="shared" si="367"/>
        <v>I</v>
      </c>
      <c r="C3960" s="15">
        <f t="shared" si="368"/>
        <v>48092.463000000003</v>
      </c>
      <c r="D3960" s="19" t="str">
        <f t="shared" si="369"/>
        <v>vis</v>
      </c>
      <c r="E3960" s="47" t="e">
        <f>VLOOKUP(C3960,Active!C$21:E$693,3,FALSE)</f>
        <v>#N/A</v>
      </c>
      <c r="F3960" s="21" t="s">
        <v>9287</v>
      </c>
      <c r="G3960" s="19" t="str">
        <f t="shared" si="370"/>
        <v>48092.463</v>
      </c>
      <c r="H3960" s="15">
        <f t="shared" si="371"/>
        <v>4093</v>
      </c>
      <c r="I3960" s="48" t="s">
        <v>1350</v>
      </c>
      <c r="J3960" s="49" t="s">
        <v>1351</v>
      </c>
      <c r="K3960" s="48">
        <v>4093</v>
      </c>
      <c r="L3960" s="48" t="s">
        <v>10843</v>
      </c>
      <c r="M3960" s="49" t="s">
        <v>9369</v>
      </c>
      <c r="N3960" s="49"/>
      <c r="O3960" s="50" t="s">
        <v>2469</v>
      </c>
      <c r="P3960" s="50" t="s">
        <v>4059</v>
      </c>
    </row>
    <row r="3961" spans="1:16" ht="13.5" thickBot="1" x14ac:dyDescent="0.25">
      <c r="A3961" s="15" t="str">
        <f t="shared" si="366"/>
        <v> BBS 96 </v>
      </c>
      <c r="B3961" s="21" t="str">
        <f t="shared" si="367"/>
        <v>I</v>
      </c>
      <c r="C3961" s="15">
        <f t="shared" si="368"/>
        <v>48098.438000000002</v>
      </c>
      <c r="D3961" s="19" t="str">
        <f t="shared" si="369"/>
        <v>vis</v>
      </c>
      <c r="E3961" s="47" t="e">
        <f>VLOOKUP(C3961,Active!C$21:E$693,3,FALSE)</f>
        <v>#N/A</v>
      </c>
      <c r="F3961" s="21" t="s">
        <v>9287</v>
      </c>
      <c r="G3961" s="19" t="str">
        <f t="shared" si="370"/>
        <v>48098.438</v>
      </c>
      <c r="H3961" s="15">
        <f t="shared" si="371"/>
        <v>4098</v>
      </c>
      <c r="I3961" s="48" t="s">
        <v>1352</v>
      </c>
      <c r="J3961" s="49" t="s">
        <v>1353</v>
      </c>
      <c r="K3961" s="48">
        <v>4098</v>
      </c>
      <c r="L3961" s="48" t="s">
        <v>10760</v>
      </c>
      <c r="M3961" s="49" t="s">
        <v>9369</v>
      </c>
      <c r="N3961" s="49"/>
      <c r="O3961" s="50" t="s">
        <v>2469</v>
      </c>
      <c r="P3961" s="50" t="s">
        <v>4059</v>
      </c>
    </row>
    <row r="3962" spans="1:16" ht="13.5" thickBot="1" x14ac:dyDescent="0.25">
      <c r="A3962" s="15" t="str">
        <f t="shared" si="366"/>
        <v> BBS 96 </v>
      </c>
      <c r="B3962" s="21" t="str">
        <f t="shared" si="367"/>
        <v>I</v>
      </c>
      <c r="C3962" s="15">
        <f t="shared" si="368"/>
        <v>48099.629000000001</v>
      </c>
      <c r="D3962" s="19" t="str">
        <f t="shared" si="369"/>
        <v>vis</v>
      </c>
      <c r="E3962" s="47" t="e">
        <f>VLOOKUP(C3962,Active!C$21:E$693,3,FALSE)</f>
        <v>#N/A</v>
      </c>
      <c r="F3962" s="21" t="s">
        <v>9287</v>
      </c>
      <c r="G3962" s="19" t="str">
        <f t="shared" si="370"/>
        <v>48099.629</v>
      </c>
      <c r="H3962" s="15">
        <f t="shared" si="371"/>
        <v>4099</v>
      </c>
      <c r="I3962" s="48" t="s">
        <v>1354</v>
      </c>
      <c r="J3962" s="49" t="s">
        <v>1355</v>
      </c>
      <c r="K3962" s="48">
        <v>4099</v>
      </c>
      <c r="L3962" s="48" t="s">
        <v>10688</v>
      </c>
      <c r="M3962" s="49" t="s">
        <v>9369</v>
      </c>
      <c r="N3962" s="49"/>
      <c r="O3962" s="50" t="s">
        <v>1356</v>
      </c>
      <c r="P3962" s="50" t="s">
        <v>4059</v>
      </c>
    </row>
    <row r="3963" spans="1:16" ht="13.5" thickBot="1" x14ac:dyDescent="0.25">
      <c r="A3963" s="15" t="str">
        <f t="shared" si="366"/>
        <v> BBS 96 </v>
      </c>
      <c r="B3963" s="21" t="str">
        <f t="shared" si="367"/>
        <v>I</v>
      </c>
      <c r="C3963" s="15">
        <f t="shared" si="368"/>
        <v>48122.334000000003</v>
      </c>
      <c r="D3963" s="19" t="str">
        <f t="shared" si="369"/>
        <v>vis</v>
      </c>
      <c r="E3963" s="47" t="e">
        <f>VLOOKUP(C3963,Active!C$21:E$693,3,FALSE)</f>
        <v>#N/A</v>
      </c>
      <c r="F3963" s="21" t="s">
        <v>9287</v>
      </c>
      <c r="G3963" s="19" t="str">
        <f t="shared" si="370"/>
        <v>48122.334</v>
      </c>
      <c r="H3963" s="15">
        <f t="shared" si="371"/>
        <v>4118</v>
      </c>
      <c r="I3963" s="48" t="s">
        <v>1357</v>
      </c>
      <c r="J3963" s="49" t="s">
        <v>1358</v>
      </c>
      <c r="K3963" s="48">
        <v>4118</v>
      </c>
      <c r="L3963" s="48" t="s">
        <v>10615</v>
      </c>
      <c r="M3963" s="49" t="s">
        <v>9369</v>
      </c>
      <c r="N3963" s="49"/>
      <c r="O3963" s="50" t="s">
        <v>1957</v>
      </c>
      <c r="P3963" s="50" t="s">
        <v>4059</v>
      </c>
    </row>
    <row r="3964" spans="1:16" ht="13.5" thickBot="1" x14ac:dyDescent="0.25">
      <c r="A3964" s="15" t="str">
        <f t="shared" si="366"/>
        <v> BRNO 31 </v>
      </c>
      <c r="B3964" s="21" t="str">
        <f t="shared" si="367"/>
        <v>I</v>
      </c>
      <c r="C3964" s="15">
        <f t="shared" si="368"/>
        <v>48123.523000000001</v>
      </c>
      <c r="D3964" s="19" t="str">
        <f t="shared" si="369"/>
        <v>vis</v>
      </c>
      <c r="E3964" s="47" t="e">
        <f>VLOOKUP(C3964,Active!C$21:E$693,3,FALSE)</f>
        <v>#N/A</v>
      </c>
      <c r="F3964" s="21" t="s">
        <v>9287</v>
      </c>
      <c r="G3964" s="19" t="str">
        <f t="shared" si="370"/>
        <v>48123.523</v>
      </c>
      <c r="H3964" s="15">
        <f t="shared" si="371"/>
        <v>4119</v>
      </c>
      <c r="I3964" s="48" t="s">
        <v>1359</v>
      </c>
      <c r="J3964" s="49" t="s">
        <v>1360</v>
      </c>
      <c r="K3964" s="48">
        <v>4119</v>
      </c>
      <c r="L3964" s="48" t="s">
        <v>10660</v>
      </c>
      <c r="M3964" s="49" t="s">
        <v>9369</v>
      </c>
      <c r="N3964" s="49"/>
      <c r="O3964" s="50" t="s">
        <v>1361</v>
      </c>
      <c r="P3964" s="50" t="s">
        <v>1090</v>
      </c>
    </row>
    <row r="3965" spans="1:16" ht="13.5" thickBot="1" x14ac:dyDescent="0.25">
      <c r="A3965" s="15" t="str">
        <f t="shared" si="366"/>
        <v> BRNO 31 </v>
      </c>
      <c r="B3965" s="21" t="str">
        <f t="shared" si="367"/>
        <v>I</v>
      </c>
      <c r="C3965" s="15">
        <f t="shared" si="368"/>
        <v>48123.525999999998</v>
      </c>
      <c r="D3965" s="19" t="str">
        <f t="shared" si="369"/>
        <v>vis</v>
      </c>
      <c r="E3965" s="47" t="e">
        <f>VLOOKUP(C3965,Active!C$21:E$693,3,FALSE)</f>
        <v>#N/A</v>
      </c>
      <c r="F3965" s="21" t="s">
        <v>9287</v>
      </c>
      <c r="G3965" s="19" t="str">
        <f t="shared" si="370"/>
        <v>48123.526</v>
      </c>
      <c r="H3965" s="15">
        <f t="shared" si="371"/>
        <v>4119</v>
      </c>
      <c r="I3965" s="48" t="s">
        <v>1362</v>
      </c>
      <c r="J3965" s="49" t="s">
        <v>1363</v>
      </c>
      <c r="K3965" s="48">
        <v>4119</v>
      </c>
      <c r="L3965" s="48" t="s">
        <v>9288</v>
      </c>
      <c r="M3965" s="49" t="s">
        <v>9369</v>
      </c>
      <c r="N3965" s="49"/>
      <c r="O3965" s="50" t="s">
        <v>1181</v>
      </c>
      <c r="P3965" s="50" t="s">
        <v>1090</v>
      </c>
    </row>
    <row r="3966" spans="1:16" ht="13.5" thickBot="1" x14ac:dyDescent="0.25">
      <c r="A3966" s="15" t="str">
        <f t="shared" si="366"/>
        <v> BRNO 31 </v>
      </c>
      <c r="B3966" s="21" t="str">
        <f t="shared" si="367"/>
        <v>I</v>
      </c>
      <c r="C3966" s="15">
        <f t="shared" si="368"/>
        <v>48123.53</v>
      </c>
      <c r="D3966" s="19" t="str">
        <f t="shared" si="369"/>
        <v>vis</v>
      </c>
      <c r="E3966" s="47" t="e">
        <f>VLOOKUP(C3966,Active!C$21:E$693,3,FALSE)</f>
        <v>#N/A</v>
      </c>
      <c r="F3966" s="21" t="s">
        <v>9287</v>
      </c>
      <c r="G3966" s="19" t="str">
        <f t="shared" si="370"/>
        <v>48123.530</v>
      </c>
      <c r="H3966" s="15">
        <f t="shared" si="371"/>
        <v>4119</v>
      </c>
      <c r="I3966" s="48" t="s">
        <v>1364</v>
      </c>
      <c r="J3966" s="49" t="s">
        <v>1365</v>
      </c>
      <c r="K3966" s="48">
        <v>4119</v>
      </c>
      <c r="L3966" s="48" t="s">
        <v>10615</v>
      </c>
      <c r="M3966" s="49" t="s">
        <v>9369</v>
      </c>
      <c r="N3966" s="49"/>
      <c r="O3966" s="50" t="s">
        <v>1366</v>
      </c>
      <c r="P3966" s="50" t="s">
        <v>1090</v>
      </c>
    </row>
    <row r="3967" spans="1:16" ht="13.5" thickBot="1" x14ac:dyDescent="0.25">
      <c r="A3967" s="15" t="str">
        <f t="shared" si="366"/>
        <v> BBS 96 </v>
      </c>
      <c r="B3967" s="21" t="str">
        <f t="shared" si="367"/>
        <v>I</v>
      </c>
      <c r="C3967" s="15">
        <f t="shared" si="368"/>
        <v>48123.536999999997</v>
      </c>
      <c r="D3967" s="19" t="str">
        <f t="shared" si="369"/>
        <v>vis</v>
      </c>
      <c r="E3967" s="47" t="e">
        <f>VLOOKUP(C3967,Active!C$21:E$693,3,FALSE)</f>
        <v>#N/A</v>
      </c>
      <c r="F3967" s="21" t="s">
        <v>9287</v>
      </c>
      <c r="G3967" s="19" t="str">
        <f t="shared" si="370"/>
        <v>48123.537</v>
      </c>
      <c r="H3967" s="15">
        <f t="shared" si="371"/>
        <v>4119</v>
      </c>
      <c r="I3967" s="48" t="s">
        <v>1367</v>
      </c>
      <c r="J3967" s="49" t="s">
        <v>1368</v>
      </c>
      <c r="K3967" s="48">
        <v>4119</v>
      </c>
      <c r="L3967" s="48" t="s">
        <v>10699</v>
      </c>
      <c r="M3967" s="49" t="s">
        <v>9369</v>
      </c>
      <c r="N3967" s="49"/>
      <c r="O3967" s="50" t="s">
        <v>3463</v>
      </c>
      <c r="P3967" s="50" t="s">
        <v>4059</v>
      </c>
    </row>
    <row r="3968" spans="1:16" ht="13.5" thickBot="1" x14ac:dyDescent="0.25">
      <c r="A3968" s="15" t="str">
        <f t="shared" si="366"/>
        <v> BBS 97 </v>
      </c>
      <c r="B3968" s="21" t="str">
        <f t="shared" si="367"/>
        <v>I</v>
      </c>
      <c r="C3968" s="15">
        <f t="shared" si="368"/>
        <v>48123.538</v>
      </c>
      <c r="D3968" s="19" t="str">
        <f t="shared" si="369"/>
        <v>vis</v>
      </c>
      <c r="E3968" s="47" t="e">
        <f>VLOOKUP(C3968,Active!C$21:E$693,3,FALSE)</f>
        <v>#N/A</v>
      </c>
      <c r="F3968" s="21" t="s">
        <v>9287</v>
      </c>
      <c r="G3968" s="19" t="str">
        <f t="shared" si="370"/>
        <v>48123.538</v>
      </c>
      <c r="H3968" s="15">
        <f t="shared" si="371"/>
        <v>4119</v>
      </c>
      <c r="I3968" s="48" t="s">
        <v>1369</v>
      </c>
      <c r="J3968" s="49" t="s">
        <v>1370</v>
      </c>
      <c r="K3968" s="48">
        <v>4119</v>
      </c>
      <c r="L3968" s="48" t="s">
        <v>10760</v>
      </c>
      <c r="M3968" s="49" t="s">
        <v>9369</v>
      </c>
      <c r="N3968" s="49"/>
      <c r="O3968" s="50" t="s">
        <v>1225</v>
      </c>
      <c r="P3968" s="50" t="s">
        <v>1371</v>
      </c>
    </row>
    <row r="3969" spans="1:16" ht="13.5" thickBot="1" x14ac:dyDescent="0.25">
      <c r="A3969" s="15" t="str">
        <f t="shared" si="366"/>
        <v> AOEB 1 </v>
      </c>
      <c r="B3969" s="21" t="str">
        <f t="shared" si="367"/>
        <v>I</v>
      </c>
      <c r="C3969" s="15">
        <f t="shared" si="368"/>
        <v>48137.879000000001</v>
      </c>
      <c r="D3969" s="19" t="str">
        <f t="shared" si="369"/>
        <v>vis</v>
      </c>
      <c r="E3969" s="47" t="e">
        <f>VLOOKUP(C3969,Active!C$21:E$693,3,FALSE)</f>
        <v>#N/A</v>
      </c>
      <c r="F3969" s="21" t="s">
        <v>9287</v>
      </c>
      <c r="G3969" s="19" t="str">
        <f t="shared" si="370"/>
        <v>48137.879</v>
      </c>
      <c r="H3969" s="15">
        <f t="shared" si="371"/>
        <v>4131</v>
      </c>
      <c r="I3969" s="48" t="s">
        <v>1372</v>
      </c>
      <c r="J3969" s="49" t="s">
        <v>1373</v>
      </c>
      <c r="K3969" s="48">
        <v>4131</v>
      </c>
      <c r="L3969" s="48" t="s">
        <v>10710</v>
      </c>
      <c r="M3969" s="49" t="s">
        <v>9369</v>
      </c>
      <c r="N3969" s="49"/>
      <c r="O3969" s="50" t="s">
        <v>7381</v>
      </c>
      <c r="P3969" s="50" t="s">
        <v>7439</v>
      </c>
    </row>
    <row r="3970" spans="1:16" ht="13.5" thickBot="1" x14ac:dyDescent="0.25">
      <c r="A3970" s="15" t="str">
        <f t="shared" si="366"/>
        <v> BBS 96 </v>
      </c>
      <c r="B3970" s="21" t="str">
        <f t="shared" si="367"/>
        <v>I</v>
      </c>
      <c r="C3970" s="15">
        <f t="shared" si="368"/>
        <v>48147.44</v>
      </c>
      <c r="D3970" s="19" t="str">
        <f t="shared" si="369"/>
        <v>vis</v>
      </c>
      <c r="E3970" s="47" t="e">
        <f>VLOOKUP(C3970,Active!C$21:E$693,3,FALSE)</f>
        <v>#N/A</v>
      </c>
      <c r="F3970" s="21" t="s">
        <v>9287</v>
      </c>
      <c r="G3970" s="19" t="str">
        <f t="shared" si="370"/>
        <v>48147.440</v>
      </c>
      <c r="H3970" s="15">
        <f t="shared" si="371"/>
        <v>4139</v>
      </c>
      <c r="I3970" s="48" t="s">
        <v>1374</v>
      </c>
      <c r="J3970" s="49" t="s">
        <v>1375</v>
      </c>
      <c r="K3970" s="48">
        <v>4139</v>
      </c>
      <c r="L3970" s="48" t="s">
        <v>10775</v>
      </c>
      <c r="M3970" s="49" t="s">
        <v>9369</v>
      </c>
      <c r="N3970" s="49"/>
      <c r="O3970" s="50" t="s">
        <v>3463</v>
      </c>
      <c r="P3970" s="50" t="s">
        <v>4059</v>
      </c>
    </row>
    <row r="3971" spans="1:16" ht="13.5" thickBot="1" x14ac:dyDescent="0.25">
      <c r="A3971" s="15" t="str">
        <f t="shared" si="366"/>
        <v> BRNO 31 </v>
      </c>
      <c r="B3971" s="21" t="str">
        <f t="shared" si="367"/>
        <v>I</v>
      </c>
      <c r="C3971" s="15">
        <f t="shared" si="368"/>
        <v>48153.421000000002</v>
      </c>
      <c r="D3971" s="19" t="str">
        <f t="shared" si="369"/>
        <v>vis</v>
      </c>
      <c r="E3971" s="47" t="e">
        <f>VLOOKUP(C3971,Active!C$21:E$693,3,FALSE)</f>
        <v>#N/A</v>
      </c>
      <c r="F3971" s="21" t="s">
        <v>9287</v>
      </c>
      <c r="G3971" s="19" t="str">
        <f t="shared" si="370"/>
        <v>48153.421</v>
      </c>
      <c r="H3971" s="15">
        <f t="shared" si="371"/>
        <v>4144</v>
      </c>
      <c r="I3971" s="48" t="s">
        <v>1376</v>
      </c>
      <c r="J3971" s="49" t="s">
        <v>4433</v>
      </c>
      <c r="K3971" s="48">
        <v>4144</v>
      </c>
      <c r="L3971" s="48" t="s">
        <v>10843</v>
      </c>
      <c r="M3971" s="49" t="s">
        <v>9369</v>
      </c>
      <c r="N3971" s="49"/>
      <c r="O3971" s="50" t="s">
        <v>1366</v>
      </c>
      <c r="P3971" s="50" t="s">
        <v>1090</v>
      </c>
    </row>
    <row r="3972" spans="1:16" ht="13.5" thickBot="1" x14ac:dyDescent="0.25">
      <c r="A3972" s="15" t="str">
        <f t="shared" si="366"/>
        <v> AOEB 1 </v>
      </c>
      <c r="B3972" s="21" t="str">
        <f t="shared" si="367"/>
        <v>I</v>
      </c>
      <c r="C3972" s="15">
        <f t="shared" si="368"/>
        <v>48154.605000000003</v>
      </c>
      <c r="D3972" s="19" t="str">
        <f t="shared" si="369"/>
        <v>vis</v>
      </c>
      <c r="E3972" s="47" t="e">
        <f>VLOOKUP(C3972,Active!C$21:E$693,3,FALSE)</f>
        <v>#N/A</v>
      </c>
      <c r="F3972" s="21" t="s">
        <v>9287</v>
      </c>
      <c r="G3972" s="19" t="str">
        <f t="shared" si="370"/>
        <v>48154.605</v>
      </c>
      <c r="H3972" s="15">
        <f t="shared" si="371"/>
        <v>4145</v>
      </c>
      <c r="I3972" s="48" t="s">
        <v>4434</v>
      </c>
      <c r="J3972" s="49" t="s">
        <v>4435</v>
      </c>
      <c r="K3972" s="48">
        <v>4145</v>
      </c>
      <c r="L3972" s="48" t="s">
        <v>10634</v>
      </c>
      <c r="M3972" s="49" t="s">
        <v>9369</v>
      </c>
      <c r="N3972" s="49"/>
      <c r="O3972" s="50" t="s">
        <v>7381</v>
      </c>
      <c r="P3972" s="50" t="s">
        <v>7439</v>
      </c>
    </row>
    <row r="3973" spans="1:16" ht="13.5" thickBot="1" x14ac:dyDescent="0.25">
      <c r="A3973" s="15" t="str">
        <f t="shared" si="366"/>
        <v> BRNO 31 </v>
      </c>
      <c r="B3973" s="21" t="str">
        <f t="shared" si="367"/>
        <v>I</v>
      </c>
      <c r="C3973" s="15">
        <f t="shared" si="368"/>
        <v>48177.317999999999</v>
      </c>
      <c r="D3973" s="19" t="str">
        <f t="shared" si="369"/>
        <v>vis</v>
      </c>
      <c r="E3973" s="47" t="e">
        <f>VLOOKUP(C3973,Active!C$21:E$693,3,FALSE)</f>
        <v>#N/A</v>
      </c>
      <c r="F3973" s="21" t="s">
        <v>9287</v>
      </c>
      <c r="G3973" s="19" t="str">
        <f t="shared" si="370"/>
        <v>48177.318</v>
      </c>
      <c r="H3973" s="15">
        <f t="shared" si="371"/>
        <v>4164</v>
      </c>
      <c r="I3973" s="48" t="s">
        <v>4436</v>
      </c>
      <c r="J3973" s="49" t="s">
        <v>4437</v>
      </c>
      <c r="K3973" s="48">
        <v>4164</v>
      </c>
      <c r="L3973" s="48" t="s">
        <v>10734</v>
      </c>
      <c r="M3973" s="49" t="s">
        <v>9369</v>
      </c>
      <c r="N3973" s="49"/>
      <c r="O3973" s="50" t="s">
        <v>4024</v>
      </c>
      <c r="P3973" s="50" t="s">
        <v>1090</v>
      </c>
    </row>
    <row r="3974" spans="1:16" ht="13.5" thickBot="1" x14ac:dyDescent="0.25">
      <c r="A3974" s="15" t="str">
        <f t="shared" si="366"/>
        <v>BAVM 59 </v>
      </c>
      <c r="B3974" s="21" t="str">
        <f t="shared" si="367"/>
        <v>I</v>
      </c>
      <c r="C3974" s="15">
        <f t="shared" si="368"/>
        <v>48177.321000000004</v>
      </c>
      <c r="D3974" s="19" t="str">
        <f t="shared" si="369"/>
        <v>vis</v>
      </c>
      <c r="E3974" s="47" t="e">
        <f>VLOOKUP(C3974,Active!C$21:E$693,3,FALSE)</f>
        <v>#N/A</v>
      </c>
      <c r="F3974" s="21" t="s">
        <v>9287</v>
      </c>
      <c r="G3974" s="19" t="str">
        <f t="shared" si="370"/>
        <v>48177.321</v>
      </c>
      <c r="H3974" s="15">
        <f t="shared" si="371"/>
        <v>4164</v>
      </c>
      <c r="I3974" s="48" t="s">
        <v>4438</v>
      </c>
      <c r="J3974" s="49" t="s">
        <v>4439</v>
      </c>
      <c r="K3974" s="48">
        <v>4164</v>
      </c>
      <c r="L3974" s="48" t="s">
        <v>10775</v>
      </c>
      <c r="M3974" s="49" t="s">
        <v>9369</v>
      </c>
      <c r="N3974" s="49"/>
      <c r="O3974" s="50" t="s">
        <v>4049</v>
      </c>
      <c r="P3974" s="51" t="s">
        <v>4440</v>
      </c>
    </row>
    <row r="3975" spans="1:16" ht="13.5" thickBot="1" x14ac:dyDescent="0.25">
      <c r="A3975" s="15" t="str">
        <f t="shared" si="366"/>
        <v> BRNO 31 </v>
      </c>
      <c r="B3975" s="21" t="str">
        <f t="shared" si="367"/>
        <v>I</v>
      </c>
      <c r="C3975" s="15">
        <f t="shared" si="368"/>
        <v>48177.321000000004</v>
      </c>
      <c r="D3975" s="19" t="str">
        <f t="shared" si="369"/>
        <v>vis</v>
      </c>
      <c r="E3975" s="47" t="e">
        <f>VLOOKUP(C3975,Active!C$21:E$693,3,FALSE)</f>
        <v>#N/A</v>
      </c>
      <c r="F3975" s="21" t="s">
        <v>9287</v>
      </c>
      <c r="G3975" s="19" t="str">
        <f t="shared" si="370"/>
        <v>48177.321</v>
      </c>
      <c r="H3975" s="15">
        <f t="shared" si="371"/>
        <v>4164</v>
      </c>
      <c r="I3975" s="48" t="s">
        <v>4438</v>
      </c>
      <c r="J3975" s="49" t="s">
        <v>4439</v>
      </c>
      <c r="K3975" s="48">
        <v>4164</v>
      </c>
      <c r="L3975" s="48" t="s">
        <v>10775</v>
      </c>
      <c r="M3975" s="49" t="s">
        <v>9369</v>
      </c>
      <c r="N3975" s="49"/>
      <c r="O3975" s="50" t="s">
        <v>4035</v>
      </c>
      <c r="P3975" s="50" t="s">
        <v>1090</v>
      </c>
    </row>
    <row r="3976" spans="1:16" ht="13.5" thickBot="1" x14ac:dyDescent="0.25">
      <c r="A3976" s="15" t="str">
        <f t="shared" si="366"/>
        <v> BRNO 31 </v>
      </c>
      <c r="B3976" s="21" t="str">
        <f t="shared" si="367"/>
        <v>I</v>
      </c>
      <c r="C3976" s="15">
        <f t="shared" si="368"/>
        <v>48177.322999999997</v>
      </c>
      <c r="D3976" s="19" t="str">
        <f t="shared" si="369"/>
        <v>vis</v>
      </c>
      <c r="E3976" s="47" t="e">
        <f>VLOOKUP(C3976,Active!C$21:E$693,3,FALSE)</f>
        <v>#N/A</v>
      </c>
      <c r="F3976" s="21" t="s">
        <v>9287</v>
      </c>
      <c r="G3976" s="19" t="str">
        <f t="shared" si="370"/>
        <v>48177.323</v>
      </c>
      <c r="H3976" s="15">
        <f t="shared" si="371"/>
        <v>4164</v>
      </c>
      <c r="I3976" s="48" t="s">
        <v>4441</v>
      </c>
      <c r="J3976" s="49" t="s">
        <v>4442</v>
      </c>
      <c r="K3976" s="48">
        <v>4164</v>
      </c>
      <c r="L3976" s="48" t="s">
        <v>10699</v>
      </c>
      <c r="M3976" s="49" t="s">
        <v>9369</v>
      </c>
      <c r="N3976" s="49"/>
      <c r="O3976" s="50" t="s">
        <v>4443</v>
      </c>
      <c r="P3976" s="50" t="s">
        <v>1090</v>
      </c>
    </row>
    <row r="3977" spans="1:16" ht="13.5" thickBot="1" x14ac:dyDescent="0.25">
      <c r="A3977" s="15" t="str">
        <f t="shared" si="366"/>
        <v> BRNO 31 </v>
      </c>
      <c r="B3977" s="21" t="str">
        <f t="shared" si="367"/>
        <v>I</v>
      </c>
      <c r="C3977" s="15">
        <f t="shared" si="368"/>
        <v>48177.328000000001</v>
      </c>
      <c r="D3977" s="19" t="str">
        <f t="shared" si="369"/>
        <v>vis</v>
      </c>
      <c r="E3977" s="47" t="e">
        <f>VLOOKUP(C3977,Active!C$21:E$693,3,FALSE)</f>
        <v>#N/A</v>
      </c>
      <c r="F3977" s="21" t="s">
        <v>9287</v>
      </c>
      <c r="G3977" s="19" t="str">
        <f t="shared" si="370"/>
        <v>48177.328</v>
      </c>
      <c r="H3977" s="15">
        <f t="shared" si="371"/>
        <v>4164</v>
      </c>
      <c r="I3977" s="48" t="s">
        <v>4444</v>
      </c>
      <c r="J3977" s="49" t="s">
        <v>4445</v>
      </c>
      <c r="K3977" s="48">
        <v>4164</v>
      </c>
      <c r="L3977" s="48" t="s">
        <v>10846</v>
      </c>
      <c r="M3977" s="49" t="s">
        <v>9369</v>
      </c>
      <c r="N3977" s="49"/>
      <c r="O3977" s="50" t="s">
        <v>4446</v>
      </c>
      <c r="P3977" s="50" t="s">
        <v>1090</v>
      </c>
    </row>
    <row r="3978" spans="1:16" ht="13.5" thickBot="1" x14ac:dyDescent="0.25">
      <c r="A3978" s="15" t="str">
        <f t="shared" si="366"/>
        <v> ALBO 1991 2 </v>
      </c>
      <c r="B3978" s="21" t="str">
        <f t="shared" si="367"/>
        <v>I</v>
      </c>
      <c r="C3978" s="15">
        <f t="shared" si="368"/>
        <v>48177.33</v>
      </c>
      <c r="D3978" s="19" t="str">
        <f t="shared" si="369"/>
        <v>vis</v>
      </c>
      <c r="E3978" s="47" t="e">
        <f>VLOOKUP(C3978,Active!C$21:E$693,3,FALSE)</f>
        <v>#N/A</v>
      </c>
      <c r="F3978" s="21" t="s">
        <v>9287</v>
      </c>
      <c r="G3978" s="19" t="str">
        <f t="shared" si="370"/>
        <v>48177.330</v>
      </c>
      <c r="H3978" s="15">
        <f t="shared" si="371"/>
        <v>4164</v>
      </c>
      <c r="I3978" s="48" t="s">
        <v>4447</v>
      </c>
      <c r="J3978" s="49" t="s">
        <v>4448</v>
      </c>
      <c r="K3978" s="48">
        <v>4164</v>
      </c>
      <c r="L3978" s="48" t="s">
        <v>10707</v>
      </c>
      <c r="M3978" s="49" t="s">
        <v>9369</v>
      </c>
      <c r="N3978" s="49"/>
      <c r="O3978" s="50" t="s">
        <v>6211</v>
      </c>
      <c r="P3978" s="50" t="s">
        <v>4449</v>
      </c>
    </row>
    <row r="3979" spans="1:16" ht="13.5" thickBot="1" x14ac:dyDescent="0.25">
      <c r="A3979" s="15" t="str">
        <f t="shared" ref="A3979:A4042" si="372">P3979</f>
        <v> BRNO 31 </v>
      </c>
      <c r="B3979" s="21" t="str">
        <f t="shared" ref="B3979:B4042" si="373">IF(H3979=INT(H3979),"I","II")</f>
        <v>I</v>
      </c>
      <c r="C3979" s="15">
        <f t="shared" ref="C3979:C4042" si="374">1*G3979</f>
        <v>48177.332999999999</v>
      </c>
      <c r="D3979" s="19" t="str">
        <f t="shared" ref="D3979:D4042" si="375">VLOOKUP(F3979,I$1:J$5,2,FALSE)</f>
        <v>vis</v>
      </c>
      <c r="E3979" s="47" t="e">
        <f>VLOOKUP(C3979,Active!C$21:E$693,3,FALSE)</f>
        <v>#N/A</v>
      </c>
      <c r="F3979" s="21" t="s">
        <v>9287</v>
      </c>
      <c r="G3979" s="19" t="str">
        <f t="shared" ref="G3979:G4042" si="376">MID(I3979,3,LEN(I3979)-3)</f>
        <v>48177.333</v>
      </c>
      <c r="H3979" s="15">
        <f t="shared" ref="H3979:H4042" si="377">1*K3979</f>
        <v>4164</v>
      </c>
      <c r="I3979" s="48" t="s">
        <v>4450</v>
      </c>
      <c r="J3979" s="49" t="s">
        <v>4451</v>
      </c>
      <c r="K3979" s="48">
        <v>4164</v>
      </c>
      <c r="L3979" s="48" t="s">
        <v>11020</v>
      </c>
      <c r="M3979" s="49" t="s">
        <v>9369</v>
      </c>
      <c r="N3979" s="49"/>
      <c r="O3979" s="50" t="s">
        <v>4452</v>
      </c>
      <c r="P3979" s="50" t="s">
        <v>1090</v>
      </c>
    </row>
    <row r="3980" spans="1:16" ht="13.5" thickBot="1" x14ac:dyDescent="0.25">
      <c r="A3980" s="15" t="str">
        <f t="shared" si="372"/>
        <v> ASS 187.57 </v>
      </c>
      <c r="B3980" s="21" t="str">
        <f t="shared" si="373"/>
        <v>II</v>
      </c>
      <c r="C3980" s="15">
        <f t="shared" si="374"/>
        <v>48181.497900000002</v>
      </c>
      <c r="D3980" s="19" t="str">
        <f t="shared" si="375"/>
        <v>vis</v>
      </c>
      <c r="E3980" s="47" t="e">
        <f>VLOOKUP(C3980,Active!C$21:E$693,3,FALSE)</f>
        <v>#N/A</v>
      </c>
      <c r="F3980" s="21" t="s">
        <v>9287</v>
      </c>
      <c r="G3980" s="19" t="str">
        <f t="shared" si="376"/>
        <v>48181.4979</v>
      </c>
      <c r="H3980" s="15">
        <f t="shared" si="377"/>
        <v>4167.5</v>
      </c>
      <c r="I3980" s="48" t="s">
        <v>4453</v>
      </c>
      <c r="J3980" s="49" t="s">
        <v>4454</v>
      </c>
      <c r="K3980" s="48">
        <v>4167.5</v>
      </c>
      <c r="L3980" s="48" t="s">
        <v>6268</v>
      </c>
      <c r="M3980" s="49" t="s">
        <v>10601</v>
      </c>
      <c r="N3980" s="49" t="s">
        <v>1292</v>
      </c>
      <c r="O3980" s="50" t="s">
        <v>1293</v>
      </c>
      <c r="P3980" s="50" t="s">
        <v>1294</v>
      </c>
    </row>
    <row r="3981" spans="1:16" ht="13.5" thickBot="1" x14ac:dyDescent="0.25">
      <c r="A3981" s="15" t="str">
        <f t="shared" si="372"/>
        <v> ASS 187.57 </v>
      </c>
      <c r="B3981" s="21" t="str">
        <f t="shared" si="373"/>
        <v>II</v>
      </c>
      <c r="C3981" s="15">
        <f t="shared" si="374"/>
        <v>48181.498500000002</v>
      </c>
      <c r="D3981" s="19" t="str">
        <f t="shared" si="375"/>
        <v>vis</v>
      </c>
      <c r="E3981" s="47" t="e">
        <f>VLOOKUP(C3981,Active!C$21:E$693,3,FALSE)</f>
        <v>#N/A</v>
      </c>
      <c r="F3981" s="21" t="s">
        <v>9287</v>
      </c>
      <c r="G3981" s="19" t="str">
        <f t="shared" si="376"/>
        <v>48181.4985</v>
      </c>
      <c r="H3981" s="15">
        <f t="shared" si="377"/>
        <v>4167.5</v>
      </c>
      <c r="I3981" s="48" t="s">
        <v>4455</v>
      </c>
      <c r="J3981" s="49" t="s">
        <v>4456</v>
      </c>
      <c r="K3981" s="48">
        <v>4167.5</v>
      </c>
      <c r="L3981" s="48" t="s">
        <v>8458</v>
      </c>
      <c r="M3981" s="49" t="s">
        <v>10601</v>
      </c>
      <c r="N3981" s="49" t="s">
        <v>8576</v>
      </c>
      <c r="O3981" s="50" t="s">
        <v>1293</v>
      </c>
      <c r="P3981" s="50" t="s">
        <v>1294</v>
      </c>
    </row>
    <row r="3982" spans="1:16" ht="13.5" thickBot="1" x14ac:dyDescent="0.25">
      <c r="A3982" s="15" t="str">
        <f t="shared" si="372"/>
        <v> AOEB 1 </v>
      </c>
      <c r="B3982" s="21" t="str">
        <f t="shared" si="373"/>
        <v>I</v>
      </c>
      <c r="C3982" s="15">
        <f t="shared" si="374"/>
        <v>48185.688999999998</v>
      </c>
      <c r="D3982" s="19" t="str">
        <f t="shared" si="375"/>
        <v>vis</v>
      </c>
      <c r="E3982" s="47" t="e">
        <f>VLOOKUP(C3982,Active!C$21:E$693,3,FALSE)</f>
        <v>#N/A</v>
      </c>
      <c r="F3982" s="21" t="s">
        <v>9287</v>
      </c>
      <c r="G3982" s="19" t="str">
        <f t="shared" si="376"/>
        <v>48185.689</v>
      </c>
      <c r="H3982" s="15">
        <f t="shared" si="377"/>
        <v>4171</v>
      </c>
      <c r="I3982" s="48" t="s">
        <v>4457</v>
      </c>
      <c r="J3982" s="49" t="s">
        <v>4458</v>
      </c>
      <c r="K3982" s="48">
        <v>4171</v>
      </c>
      <c r="L3982" s="48" t="s">
        <v>10710</v>
      </c>
      <c r="M3982" s="49" t="s">
        <v>9289</v>
      </c>
      <c r="N3982" s="49"/>
      <c r="O3982" s="50" t="s">
        <v>11466</v>
      </c>
      <c r="P3982" s="50" t="s">
        <v>7439</v>
      </c>
    </row>
    <row r="3983" spans="1:16" ht="13.5" thickBot="1" x14ac:dyDescent="0.25">
      <c r="A3983" s="15" t="str">
        <f t="shared" si="372"/>
        <v>BAVM 59 </v>
      </c>
      <c r="B3983" s="21" t="str">
        <f t="shared" si="373"/>
        <v>I</v>
      </c>
      <c r="C3983" s="15">
        <f t="shared" si="374"/>
        <v>48189.277000000002</v>
      </c>
      <c r="D3983" s="19" t="str">
        <f t="shared" si="375"/>
        <v>vis</v>
      </c>
      <c r="E3983" s="47" t="e">
        <f>VLOOKUP(C3983,Active!C$21:E$693,3,FALSE)</f>
        <v>#N/A</v>
      </c>
      <c r="F3983" s="21" t="s">
        <v>9287</v>
      </c>
      <c r="G3983" s="19" t="str">
        <f t="shared" si="376"/>
        <v>48189.277</v>
      </c>
      <c r="H3983" s="15">
        <f t="shared" si="377"/>
        <v>4174</v>
      </c>
      <c r="I3983" s="48" t="s">
        <v>4459</v>
      </c>
      <c r="J3983" s="49" t="s">
        <v>4460</v>
      </c>
      <c r="K3983" s="48">
        <v>4174</v>
      </c>
      <c r="L3983" s="48" t="s">
        <v>10723</v>
      </c>
      <c r="M3983" s="49" t="s">
        <v>9369</v>
      </c>
      <c r="N3983" s="49"/>
      <c r="O3983" s="50" t="s">
        <v>11552</v>
      </c>
      <c r="P3983" s="51" t="s">
        <v>4440</v>
      </c>
    </row>
    <row r="3984" spans="1:16" ht="13.5" thickBot="1" x14ac:dyDescent="0.25">
      <c r="A3984" s="15" t="str">
        <f t="shared" si="372"/>
        <v>BAVM 59 </v>
      </c>
      <c r="B3984" s="21" t="str">
        <f t="shared" si="373"/>
        <v>I</v>
      </c>
      <c r="C3984" s="15">
        <f t="shared" si="374"/>
        <v>48189.277999999998</v>
      </c>
      <c r="D3984" s="19" t="str">
        <f t="shared" si="375"/>
        <v>vis</v>
      </c>
      <c r="E3984" s="47" t="e">
        <f>VLOOKUP(C3984,Active!C$21:E$693,3,FALSE)</f>
        <v>#N/A</v>
      </c>
      <c r="F3984" s="21" t="s">
        <v>9287</v>
      </c>
      <c r="G3984" s="19" t="str">
        <f t="shared" si="376"/>
        <v>48189.278</v>
      </c>
      <c r="H3984" s="15">
        <f t="shared" si="377"/>
        <v>4174</v>
      </c>
      <c r="I3984" s="48" t="s">
        <v>4461</v>
      </c>
      <c r="J3984" s="49" t="s">
        <v>4462</v>
      </c>
      <c r="K3984" s="48">
        <v>4174</v>
      </c>
      <c r="L3984" s="48" t="s">
        <v>10843</v>
      </c>
      <c r="M3984" s="49" t="s">
        <v>9369</v>
      </c>
      <c r="N3984" s="49"/>
      <c r="O3984" s="50" t="s">
        <v>4049</v>
      </c>
      <c r="P3984" s="51" t="s">
        <v>4440</v>
      </c>
    </row>
    <row r="3985" spans="1:16" ht="13.5" thickBot="1" x14ac:dyDescent="0.25">
      <c r="A3985" s="15" t="str">
        <f t="shared" si="372"/>
        <v> AOEB 1 </v>
      </c>
      <c r="B3985" s="21" t="str">
        <f t="shared" si="373"/>
        <v>I</v>
      </c>
      <c r="C3985" s="15">
        <f t="shared" si="374"/>
        <v>48191.665000000001</v>
      </c>
      <c r="D3985" s="19" t="str">
        <f t="shared" si="375"/>
        <v>vis</v>
      </c>
      <c r="E3985" s="47" t="e">
        <f>VLOOKUP(C3985,Active!C$21:E$693,3,FALSE)</f>
        <v>#N/A</v>
      </c>
      <c r="F3985" s="21" t="s">
        <v>9287</v>
      </c>
      <c r="G3985" s="19" t="str">
        <f t="shared" si="376"/>
        <v>48191.665</v>
      </c>
      <c r="H3985" s="15">
        <f t="shared" si="377"/>
        <v>4176</v>
      </c>
      <c r="I3985" s="48" t="s">
        <v>4463</v>
      </c>
      <c r="J3985" s="49" t="s">
        <v>4464</v>
      </c>
      <c r="K3985" s="48">
        <v>4176</v>
      </c>
      <c r="L3985" s="48" t="s">
        <v>10710</v>
      </c>
      <c r="M3985" s="49" t="s">
        <v>9369</v>
      </c>
      <c r="N3985" s="49"/>
      <c r="O3985" s="50" t="s">
        <v>7438</v>
      </c>
      <c r="P3985" s="50" t="s">
        <v>7439</v>
      </c>
    </row>
    <row r="3986" spans="1:16" ht="13.5" thickBot="1" x14ac:dyDescent="0.25">
      <c r="A3986" s="15" t="str">
        <f t="shared" si="372"/>
        <v> AJ 107.1141 </v>
      </c>
      <c r="B3986" s="21" t="str">
        <f t="shared" si="373"/>
        <v>I</v>
      </c>
      <c r="C3986" s="15">
        <f t="shared" si="374"/>
        <v>48211.983200000002</v>
      </c>
      <c r="D3986" s="19" t="str">
        <f t="shared" si="375"/>
        <v>vis</v>
      </c>
      <c r="E3986" s="47" t="e">
        <f>VLOOKUP(C3986,Active!C$21:E$693,3,FALSE)</f>
        <v>#N/A</v>
      </c>
      <c r="F3986" s="21" t="s">
        <v>9287</v>
      </c>
      <c r="G3986" s="19" t="str">
        <f t="shared" si="376"/>
        <v>48211.9832</v>
      </c>
      <c r="H3986" s="15">
        <f t="shared" si="377"/>
        <v>4193</v>
      </c>
      <c r="I3986" s="48" t="s">
        <v>4465</v>
      </c>
      <c r="J3986" s="49" t="s">
        <v>4466</v>
      </c>
      <c r="K3986" s="48">
        <v>4193</v>
      </c>
      <c r="L3986" s="48" t="s">
        <v>10794</v>
      </c>
      <c r="M3986" s="49" t="s">
        <v>10601</v>
      </c>
      <c r="N3986" s="49" t="s">
        <v>10602</v>
      </c>
      <c r="O3986" s="50" t="s">
        <v>4467</v>
      </c>
      <c r="P3986" s="50" t="s">
        <v>4468</v>
      </c>
    </row>
    <row r="3987" spans="1:16" ht="13.5" thickBot="1" x14ac:dyDescent="0.25">
      <c r="A3987" s="15" t="str">
        <f t="shared" si="372"/>
        <v>VSB 47 </v>
      </c>
      <c r="B3987" s="21" t="str">
        <f t="shared" si="373"/>
        <v>I</v>
      </c>
      <c r="C3987" s="15">
        <f t="shared" si="374"/>
        <v>48219.156999999999</v>
      </c>
      <c r="D3987" s="19" t="str">
        <f t="shared" si="375"/>
        <v>vis</v>
      </c>
      <c r="E3987" s="47" t="e">
        <f>VLOOKUP(C3987,Active!C$21:E$693,3,FALSE)</f>
        <v>#N/A</v>
      </c>
      <c r="F3987" s="21" t="s">
        <v>9287</v>
      </c>
      <c r="G3987" s="19" t="str">
        <f t="shared" si="376"/>
        <v>48219.157</v>
      </c>
      <c r="H3987" s="15">
        <f t="shared" si="377"/>
        <v>4199</v>
      </c>
      <c r="I3987" s="48" t="s">
        <v>4469</v>
      </c>
      <c r="J3987" s="49" t="s">
        <v>4470</v>
      </c>
      <c r="K3987" s="48">
        <v>4199</v>
      </c>
      <c r="L3987" s="48" t="s">
        <v>10760</v>
      </c>
      <c r="M3987" s="49" t="s">
        <v>10601</v>
      </c>
      <c r="N3987" s="49" t="s">
        <v>9287</v>
      </c>
      <c r="O3987" s="50" t="s">
        <v>1050</v>
      </c>
      <c r="P3987" s="51" t="s">
        <v>10893</v>
      </c>
    </row>
    <row r="3988" spans="1:16" ht="13.5" thickBot="1" x14ac:dyDescent="0.25">
      <c r="A3988" s="15" t="str">
        <f t="shared" si="372"/>
        <v> MTEO 21.30 </v>
      </c>
      <c r="B3988" s="21" t="str">
        <f t="shared" si="373"/>
        <v>I</v>
      </c>
      <c r="C3988" s="15">
        <f t="shared" si="374"/>
        <v>48232.309000000001</v>
      </c>
      <c r="D3988" s="19" t="str">
        <f t="shared" si="375"/>
        <v>vis</v>
      </c>
      <c r="E3988" s="47" t="e">
        <f>VLOOKUP(C3988,Active!C$21:E$693,3,FALSE)</f>
        <v>#N/A</v>
      </c>
      <c r="F3988" s="21" t="s">
        <v>9287</v>
      </c>
      <c r="G3988" s="19" t="str">
        <f t="shared" si="376"/>
        <v>48232.309</v>
      </c>
      <c r="H3988" s="15">
        <f t="shared" si="377"/>
        <v>4210</v>
      </c>
      <c r="I3988" s="48" t="s">
        <v>4471</v>
      </c>
      <c r="J3988" s="49" t="s">
        <v>4472</v>
      </c>
      <c r="K3988" s="48">
        <v>4210</v>
      </c>
      <c r="L3988" s="48" t="s">
        <v>10846</v>
      </c>
      <c r="M3988" s="49" t="s">
        <v>10601</v>
      </c>
      <c r="N3988" s="49" t="s">
        <v>10602</v>
      </c>
      <c r="O3988" s="50" t="s">
        <v>4473</v>
      </c>
      <c r="P3988" s="50" t="s">
        <v>4474</v>
      </c>
    </row>
    <row r="3989" spans="1:16" ht="13.5" thickBot="1" x14ac:dyDescent="0.25">
      <c r="A3989" s="15" t="str">
        <f t="shared" si="372"/>
        <v> BBS 97 </v>
      </c>
      <c r="B3989" s="21" t="str">
        <f t="shared" si="373"/>
        <v>I</v>
      </c>
      <c r="C3989" s="15">
        <f t="shared" si="374"/>
        <v>48232.317000000003</v>
      </c>
      <c r="D3989" s="19" t="str">
        <f t="shared" si="375"/>
        <v>vis</v>
      </c>
      <c r="E3989" s="47" t="e">
        <f>VLOOKUP(C3989,Active!C$21:E$693,3,FALSE)</f>
        <v>#N/A</v>
      </c>
      <c r="F3989" s="21" t="s">
        <v>9287</v>
      </c>
      <c r="G3989" s="19" t="str">
        <f t="shared" si="376"/>
        <v>48232.317</v>
      </c>
      <c r="H3989" s="15">
        <f t="shared" si="377"/>
        <v>4210</v>
      </c>
      <c r="I3989" s="48" t="s">
        <v>4475</v>
      </c>
      <c r="J3989" s="49" t="s">
        <v>4476</v>
      </c>
      <c r="K3989" s="48">
        <v>4210</v>
      </c>
      <c r="L3989" s="48" t="s">
        <v>8334</v>
      </c>
      <c r="M3989" s="49" t="s">
        <v>9369</v>
      </c>
      <c r="N3989" s="49"/>
      <c r="O3989" s="50" t="s">
        <v>7915</v>
      </c>
      <c r="P3989" s="50" t="s">
        <v>1371</v>
      </c>
    </row>
    <row r="3990" spans="1:16" ht="13.5" thickBot="1" x14ac:dyDescent="0.25">
      <c r="A3990" s="15" t="str">
        <f t="shared" si="372"/>
        <v> BBS 97 </v>
      </c>
      <c r="B3990" s="21" t="str">
        <f t="shared" si="373"/>
        <v>I</v>
      </c>
      <c r="C3990" s="15">
        <f t="shared" si="374"/>
        <v>48233.506999999998</v>
      </c>
      <c r="D3990" s="19" t="str">
        <f t="shared" si="375"/>
        <v>vis</v>
      </c>
      <c r="E3990" s="47" t="e">
        <f>VLOOKUP(C3990,Active!C$21:E$693,3,FALSE)</f>
        <v>#N/A</v>
      </c>
      <c r="F3990" s="21" t="s">
        <v>9287</v>
      </c>
      <c r="G3990" s="19" t="str">
        <f t="shared" si="376"/>
        <v>48233.507</v>
      </c>
      <c r="H3990" s="15">
        <f t="shared" si="377"/>
        <v>4211</v>
      </c>
      <c r="I3990" s="48" t="s">
        <v>4477</v>
      </c>
      <c r="J3990" s="49" t="s">
        <v>4478</v>
      </c>
      <c r="K3990" s="48">
        <v>4211</v>
      </c>
      <c r="L3990" s="48" t="s">
        <v>7613</v>
      </c>
      <c r="M3990" s="49" t="s">
        <v>9369</v>
      </c>
      <c r="N3990" s="49"/>
      <c r="O3990" s="50" t="s">
        <v>3463</v>
      </c>
      <c r="P3990" s="50" t="s">
        <v>1371</v>
      </c>
    </row>
    <row r="3991" spans="1:16" ht="13.5" thickBot="1" x14ac:dyDescent="0.25">
      <c r="A3991" s="15" t="str">
        <f t="shared" si="372"/>
        <v> ALBO 1991 2 </v>
      </c>
      <c r="B3991" s="21" t="str">
        <f t="shared" si="373"/>
        <v>I</v>
      </c>
      <c r="C3991" s="15">
        <f t="shared" si="374"/>
        <v>48250.237999999998</v>
      </c>
      <c r="D3991" s="19" t="str">
        <f t="shared" si="375"/>
        <v>vis</v>
      </c>
      <c r="E3991" s="47" t="e">
        <f>VLOOKUP(C3991,Active!C$21:E$693,3,FALSE)</f>
        <v>#N/A</v>
      </c>
      <c r="F3991" s="21" t="s">
        <v>9287</v>
      </c>
      <c r="G3991" s="19" t="str">
        <f t="shared" si="376"/>
        <v>48250.238</v>
      </c>
      <c r="H3991" s="15">
        <f t="shared" si="377"/>
        <v>4225</v>
      </c>
      <c r="I3991" s="48" t="s">
        <v>4479</v>
      </c>
      <c r="J3991" s="49" t="s">
        <v>4480</v>
      </c>
      <c r="K3991" s="48">
        <v>4225</v>
      </c>
      <c r="L3991" s="48" t="s">
        <v>10846</v>
      </c>
      <c r="M3991" s="49" t="s">
        <v>9369</v>
      </c>
      <c r="N3991" s="49"/>
      <c r="O3991" s="50" t="s">
        <v>821</v>
      </c>
      <c r="P3991" s="50" t="s">
        <v>4449</v>
      </c>
    </row>
    <row r="3992" spans="1:16" ht="13.5" thickBot="1" x14ac:dyDescent="0.25">
      <c r="A3992" s="15" t="str">
        <f t="shared" si="372"/>
        <v> BBS 97 </v>
      </c>
      <c r="B3992" s="21" t="str">
        <f t="shared" si="373"/>
        <v>I</v>
      </c>
      <c r="C3992" s="15">
        <f t="shared" si="374"/>
        <v>48269.349000000002</v>
      </c>
      <c r="D3992" s="19" t="str">
        <f t="shared" si="375"/>
        <v>vis</v>
      </c>
      <c r="E3992" s="47" t="e">
        <f>VLOOKUP(C3992,Active!C$21:E$693,3,FALSE)</f>
        <v>#N/A</v>
      </c>
      <c r="F3992" s="21" t="s">
        <v>9287</v>
      </c>
      <c r="G3992" s="19" t="str">
        <f t="shared" si="376"/>
        <v>48269.349</v>
      </c>
      <c r="H3992" s="15">
        <f t="shared" si="377"/>
        <v>4241</v>
      </c>
      <c r="I3992" s="48" t="s">
        <v>4481</v>
      </c>
      <c r="J3992" s="49" t="s">
        <v>4482</v>
      </c>
      <c r="K3992" s="48">
        <v>4241</v>
      </c>
      <c r="L3992" s="48" t="s">
        <v>10817</v>
      </c>
      <c r="M3992" s="49" t="s">
        <v>9369</v>
      </c>
      <c r="N3992" s="49"/>
      <c r="O3992" s="50" t="s">
        <v>7915</v>
      </c>
      <c r="P3992" s="50" t="s">
        <v>1371</v>
      </c>
    </row>
    <row r="3993" spans="1:16" ht="13.5" thickBot="1" x14ac:dyDescent="0.25">
      <c r="A3993" s="15" t="str">
        <f t="shared" si="372"/>
        <v> ALBO 1991 4 </v>
      </c>
      <c r="B3993" s="21" t="str">
        <f t="shared" si="373"/>
        <v>I</v>
      </c>
      <c r="C3993" s="15">
        <f t="shared" si="374"/>
        <v>48275.321000000004</v>
      </c>
      <c r="D3993" s="19" t="str">
        <f t="shared" si="375"/>
        <v>vis</v>
      </c>
      <c r="E3993" s="47" t="e">
        <f>VLOOKUP(C3993,Active!C$21:E$693,3,FALSE)</f>
        <v>#N/A</v>
      </c>
      <c r="F3993" s="21" t="s">
        <v>9287</v>
      </c>
      <c r="G3993" s="19" t="str">
        <f t="shared" si="376"/>
        <v>48275.321</v>
      </c>
      <c r="H3993" s="15">
        <f t="shared" si="377"/>
        <v>4246</v>
      </c>
      <c r="I3993" s="48" t="s">
        <v>4483</v>
      </c>
      <c r="J3993" s="49" t="s">
        <v>4484</v>
      </c>
      <c r="K3993" s="48">
        <v>4246</v>
      </c>
      <c r="L3993" s="48" t="s">
        <v>10625</v>
      </c>
      <c r="M3993" s="49" t="s">
        <v>9369</v>
      </c>
      <c r="N3993" s="49"/>
      <c r="O3993" s="50" t="s">
        <v>821</v>
      </c>
      <c r="P3993" s="50" t="s">
        <v>4485</v>
      </c>
    </row>
    <row r="3994" spans="1:16" ht="13.5" thickBot="1" x14ac:dyDescent="0.25">
      <c r="A3994" s="15" t="str">
        <f t="shared" si="372"/>
        <v> BRNO 31 </v>
      </c>
      <c r="B3994" s="21" t="str">
        <f t="shared" si="373"/>
        <v>I</v>
      </c>
      <c r="C3994" s="15">
        <f t="shared" si="374"/>
        <v>48275.33</v>
      </c>
      <c r="D3994" s="19" t="str">
        <f t="shared" si="375"/>
        <v>vis</v>
      </c>
      <c r="E3994" s="47" t="e">
        <f>VLOOKUP(C3994,Active!C$21:E$693,3,FALSE)</f>
        <v>#N/A</v>
      </c>
      <c r="F3994" s="21" t="s">
        <v>9287</v>
      </c>
      <c r="G3994" s="19" t="str">
        <f t="shared" si="376"/>
        <v>48275.330</v>
      </c>
      <c r="H3994" s="15">
        <f t="shared" si="377"/>
        <v>4246</v>
      </c>
      <c r="I3994" s="48" t="s">
        <v>4486</v>
      </c>
      <c r="J3994" s="49" t="s">
        <v>4487</v>
      </c>
      <c r="K3994" s="48">
        <v>4246</v>
      </c>
      <c r="L3994" s="48" t="s">
        <v>10688</v>
      </c>
      <c r="M3994" s="49" t="s">
        <v>9369</v>
      </c>
      <c r="N3994" s="49"/>
      <c r="O3994" s="50" t="s">
        <v>4007</v>
      </c>
      <c r="P3994" s="50" t="s">
        <v>1090</v>
      </c>
    </row>
    <row r="3995" spans="1:16" ht="13.5" thickBot="1" x14ac:dyDescent="0.25">
      <c r="A3995" s="15" t="str">
        <f t="shared" si="372"/>
        <v> BRNO 31 </v>
      </c>
      <c r="B3995" s="21" t="str">
        <f t="shared" si="373"/>
        <v>I</v>
      </c>
      <c r="C3995" s="15">
        <f t="shared" si="374"/>
        <v>48275.332000000002</v>
      </c>
      <c r="D3995" s="19" t="str">
        <f t="shared" si="375"/>
        <v>vis</v>
      </c>
      <c r="E3995" s="47" t="e">
        <f>VLOOKUP(C3995,Active!C$21:E$693,3,FALSE)</f>
        <v>#N/A</v>
      </c>
      <c r="F3995" s="21" t="s">
        <v>9287</v>
      </c>
      <c r="G3995" s="19" t="str">
        <f t="shared" si="376"/>
        <v>48275.332</v>
      </c>
      <c r="H3995" s="15">
        <f t="shared" si="377"/>
        <v>4246</v>
      </c>
      <c r="I3995" s="48" t="s">
        <v>4488</v>
      </c>
      <c r="J3995" s="49" t="s">
        <v>4489</v>
      </c>
      <c r="K3995" s="48">
        <v>4246</v>
      </c>
      <c r="L3995" s="48" t="s">
        <v>10710</v>
      </c>
      <c r="M3995" s="49" t="s">
        <v>9369</v>
      </c>
      <c r="N3995" s="49"/>
      <c r="O3995" s="50" t="s">
        <v>4024</v>
      </c>
      <c r="P3995" s="50" t="s">
        <v>1090</v>
      </c>
    </row>
    <row r="3996" spans="1:16" ht="13.5" thickBot="1" x14ac:dyDescent="0.25">
      <c r="A3996" s="15" t="str">
        <f t="shared" si="372"/>
        <v> BRNO 31 </v>
      </c>
      <c r="B3996" s="21" t="str">
        <f t="shared" si="373"/>
        <v>I</v>
      </c>
      <c r="C3996" s="15">
        <f t="shared" si="374"/>
        <v>48275.336000000003</v>
      </c>
      <c r="D3996" s="19" t="str">
        <f t="shared" si="375"/>
        <v>vis</v>
      </c>
      <c r="E3996" s="47" t="e">
        <f>VLOOKUP(C3996,Active!C$21:E$693,3,FALSE)</f>
        <v>#N/A</v>
      </c>
      <c r="F3996" s="21" t="s">
        <v>9287</v>
      </c>
      <c r="G3996" s="19" t="str">
        <f t="shared" si="376"/>
        <v>48275.336</v>
      </c>
      <c r="H3996" s="15">
        <f t="shared" si="377"/>
        <v>4246</v>
      </c>
      <c r="I3996" s="48" t="s">
        <v>4490</v>
      </c>
      <c r="J3996" s="49" t="s">
        <v>4491</v>
      </c>
      <c r="K3996" s="48">
        <v>4246</v>
      </c>
      <c r="L3996" s="48" t="s">
        <v>10843</v>
      </c>
      <c r="M3996" s="49" t="s">
        <v>9369</v>
      </c>
      <c r="N3996" s="49"/>
      <c r="O3996" s="50" t="s">
        <v>4492</v>
      </c>
      <c r="P3996" s="50" t="s">
        <v>1090</v>
      </c>
    </row>
    <row r="3997" spans="1:16" ht="13.5" thickBot="1" x14ac:dyDescent="0.25">
      <c r="A3997" s="15" t="str">
        <f t="shared" si="372"/>
        <v> ALBO 1991 4 </v>
      </c>
      <c r="B3997" s="21" t="str">
        <f t="shared" si="373"/>
        <v>I</v>
      </c>
      <c r="C3997" s="15">
        <f t="shared" si="374"/>
        <v>48287.286</v>
      </c>
      <c r="D3997" s="19" t="str">
        <f t="shared" si="375"/>
        <v>vis</v>
      </c>
      <c r="E3997" s="47" t="e">
        <f>VLOOKUP(C3997,Active!C$21:E$693,3,FALSE)</f>
        <v>#N/A</v>
      </c>
      <c r="F3997" s="21" t="s">
        <v>9287</v>
      </c>
      <c r="G3997" s="19" t="str">
        <f t="shared" si="376"/>
        <v>48287.286</v>
      </c>
      <c r="H3997" s="15">
        <f t="shared" si="377"/>
        <v>4256</v>
      </c>
      <c r="I3997" s="48" t="s">
        <v>4493</v>
      </c>
      <c r="J3997" s="49" t="s">
        <v>4494</v>
      </c>
      <c r="K3997" s="48">
        <v>4256</v>
      </c>
      <c r="L3997" s="48" t="s">
        <v>10699</v>
      </c>
      <c r="M3997" s="49" t="s">
        <v>9369</v>
      </c>
      <c r="N3997" s="49"/>
      <c r="O3997" s="50" t="s">
        <v>821</v>
      </c>
      <c r="P3997" s="50" t="s">
        <v>4485</v>
      </c>
    </row>
    <row r="3998" spans="1:16" ht="13.5" thickBot="1" x14ac:dyDescent="0.25">
      <c r="A3998" s="15" t="str">
        <f t="shared" si="372"/>
        <v> AOEB 1 </v>
      </c>
      <c r="B3998" s="21" t="str">
        <f t="shared" si="373"/>
        <v>I</v>
      </c>
      <c r="C3998" s="15">
        <f t="shared" si="374"/>
        <v>48295.648000000001</v>
      </c>
      <c r="D3998" s="19" t="str">
        <f t="shared" si="375"/>
        <v>vis</v>
      </c>
      <c r="E3998" s="47" t="e">
        <f>VLOOKUP(C3998,Active!C$21:E$693,3,FALSE)</f>
        <v>#N/A</v>
      </c>
      <c r="F3998" s="21" t="s">
        <v>9287</v>
      </c>
      <c r="G3998" s="19" t="str">
        <f t="shared" si="376"/>
        <v>48295.648</v>
      </c>
      <c r="H3998" s="15">
        <f t="shared" si="377"/>
        <v>4263</v>
      </c>
      <c r="I3998" s="48" t="s">
        <v>4495</v>
      </c>
      <c r="J3998" s="49" t="s">
        <v>4496</v>
      </c>
      <c r="K3998" s="48">
        <v>4263</v>
      </c>
      <c r="L3998" s="48" t="s">
        <v>10742</v>
      </c>
      <c r="M3998" s="49" t="s">
        <v>9369</v>
      </c>
      <c r="N3998" s="49"/>
      <c r="O3998" s="50" t="s">
        <v>7381</v>
      </c>
      <c r="P3998" s="50" t="s">
        <v>7439</v>
      </c>
    </row>
    <row r="3999" spans="1:16" ht="13.5" thickBot="1" x14ac:dyDescent="0.25">
      <c r="A3999" s="15" t="str">
        <f t="shared" si="372"/>
        <v> AOEB 2 </v>
      </c>
      <c r="B3999" s="21" t="str">
        <f t="shared" si="373"/>
        <v>I</v>
      </c>
      <c r="C3999" s="15">
        <f t="shared" si="374"/>
        <v>48295.654999999999</v>
      </c>
      <c r="D3999" s="19" t="str">
        <f t="shared" si="375"/>
        <v>vis</v>
      </c>
      <c r="E3999" s="47" t="e">
        <f>VLOOKUP(C3999,Active!C$21:E$693,3,FALSE)</f>
        <v>#N/A</v>
      </c>
      <c r="F3999" s="21" t="s">
        <v>9287</v>
      </c>
      <c r="G3999" s="19" t="str">
        <f t="shared" si="376"/>
        <v>48295.655</v>
      </c>
      <c r="H3999" s="15">
        <f t="shared" si="377"/>
        <v>4263</v>
      </c>
      <c r="I3999" s="48" t="s">
        <v>4497</v>
      </c>
      <c r="J3999" s="49" t="s">
        <v>4498</v>
      </c>
      <c r="K3999" s="48">
        <v>4263</v>
      </c>
      <c r="L3999" s="48" t="s">
        <v>10843</v>
      </c>
      <c r="M3999" s="49" t="s">
        <v>9369</v>
      </c>
      <c r="N3999" s="49"/>
      <c r="O3999" s="50" t="s">
        <v>9205</v>
      </c>
      <c r="P3999" s="50" t="s">
        <v>4499</v>
      </c>
    </row>
    <row r="4000" spans="1:16" ht="13.5" thickBot="1" x14ac:dyDescent="0.25">
      <c r="A4000" s="15" t="str">
        <f t="shared" si="372"/>
        <v> ALBO 1991 4 </v>
      </c>
      <c r="B4000" s="21" t="str">
        <f t="shared" si="373"/>
        <v>I</v>
      </c>
      <c r="C4000" s="15">
        <f t="shared" si="374"/>
        <v>48306.41</v>
      </c>
      <c r="D4000" s="19" t="str">
        <f t="shared" si="375"/>
        <v>vis</v>
      </c>
      <c r="E4000" s="47" t="e">
        <f>VLOOKUP(C4000,Active!C$21:E$693,3,FALSE)</f>
        <v>#N/A</v>
      </c>
      <c r="F4000" s="21" t="s">
        <v>9287</v>
      </c>
      <c r="G4000" s="19" t="str">
        <f t="shared" si="376"/>
        <v>48306.410</v>
      </c>
      <c r="H4000" s="15">
        <f t="shared" si="377"/>
        <v>4272</v>
      </c>
      <c r="I4000" s="48" t="s">
        <v>4500</v>
      </c>
      <c r="J4000" s="49" t="s">
        <v>4501</v>
      </c>
      <c r="K4000" s="48">
        <v>4272</v>
      </c>
      <c r="L4000" s="48" t="s">
        <v>10760</v>
      </c>
      <c r="M4000" s="49" t="s">
        <v>9369</v>
      </c>
      <c r="N4000" s="49"/>
      <c r="O4000" s="50" t="s">
        <v>821</v>
      </c>
      <c r="P4000" s="50" t="s">
        <v>4485</v>
      </c>
    </row>
    <row r="4001" spans="1:16" ht="13.5" thickBot="1" x14ac:dyDescent="0.25">
      <c r="A4001" s="15" t="str">
        <f t="shared" si="372"/>
        <v> ALBO 1991 4 </v>
      </c>
      <c r="B4001" s="21" t="str">
        <f t="shared" si="373"/>
        <v>I</v>
      </c>
      <c r="C4001" s="15">
        <f t="shared" si="374"/>
        <v>48312.385000000002</v>
      </c>
      <c r="D4001" s="19" t="str">
        <f t="shared" si="375"/>
        <v>vis</v>
      </c>
      <c r="E4001" s="47" t="e">
        <f>VLOOKUP(C4001,Active!C$21:E$693,3,FALSE)</f>
        <v>#N/A</v>
      </c>
      <c r="F4001" s="21" t="s">
        <v>9287</v>
      </c>
      <c r="G4001" s="19" t="str">
        <f t="shared" si="376"/>
        <v>48312.385</v>
      </c>
      <c r="H4001" s="15">
        <f t="shared" si="377"/>
        <v>4277</v>
      </c>
      <c r="I4001" s="48" t="s">
        <v>4502</v>
      </c>
      <c r="J4001" s="49" t="s">
        <v>4503</v>
      </c>
      <c r="K4001" s="48">
        <v>4277</v>
      </c>
      <c r="L4001" s="48" t="s">
        <v>10710</v>
      </c>
      <c r="M4001" s="49" t="s">
        <v>9369</v>
      </c>
      <c r="N4001" s="49"/>
      <c r="O4001" s="50" t="s">
        <v>3931</v>
      </c>
      <c r="P4001" s="50" t="s">
        <v>4485</v>
      </c>
    </row>
    <row r="4002" spans="1:16" ht="13.5" thickBot="1" x14ac:dyDescent="0.25">
      <c r="A4002" s="15" t="str">
        <f t="shared" si="372"/>
        <v> ALBO 1991 4 </v>
      </c>
      <c r="B4002" s="21" t="str">
        <f t="shared" si="373"/>
        <v>I</v>
      </c>
      <c r="C4002" s="15">
        <f t="shared" si="374"/>
        <v>48330.309000000001</v>
      </c>
      <c r="D4002" s="19" t="str">
        <f t="shared" si="375"/>
        <v>vis</v>
      </c>
      <c r="E4002" s="47" t="e">
        <f>VLOOKUP(C4002,Active!C$21:E$693,3,FALSE)</f>
        <v>#N/A</v>
      </c>
      <c r="F4002" s="21" t="s">
        <v>9287</v>
      </c>
      <c r="G4002" s="19" t="str">
        <f t="shared" si="376"/>
        <v>48330.309</v>
      </c>
      <c r="H4002" s="15">
        <f t="shared" si="377"/>
        <v>4292</v>
      </c>
      <c r="I4002" s="48" t="s">
        <v>4504</v>
      </c>
      <c r="J4002" s="49" t="s">
        <v>4505</v>
      </c>
      <c r="K4002" s="48">
        <v>4292</v>
      </c>
      <c r="L4002" s="48" t="s">
        <v>10734</v>
      </c>
      <c r="M4002" s="49" t="s">
        <v>9369</v>
      </c>
      <c r="N4002" s="49"/>
      <c r="O4002" s="50" t="s">
        <v>821</v>
      </c>
      <c r="P4002" s="50" t="s">
        <v>4485</v>
      </c>
    </row>
    <row r="4003" spans="1:16" ht="13.5" thickBot="1" x14ac:dyDescent="0.25">
      <c r="A4003" s="15" t="str">
        <f t="shared" si="372"/>
        <v> ALBO 1991 4 </v>
      </c>
      <c r="B4003" s="21" t="str">
        <f t="shared" si="373"/>
        <v>I</v>
      </c>
      <c r="C4003" s="15">
        <f t="shared" si="374"/>
        <v>48330.315000000002</v>
      </c>
      <c r="D4003" s="19" t="str">
        <f t="shared" si="375"/>
        <v>vis</v>
      </c>
      <c r="E4003" s="47" t="e">
        <f>VLOOKUP(C4003,Active!C$21:E$693,3,FALSE)</f>
        <v>#N/A</v>
      </c>
      <c r="F4003" s="21" t="s">
        <v>9287</v>
      </c>
      <c r="G4003" s="19" t="str">
        <f t="shared" si="376"/>
        <v>48330.315</v>
      </c>
      <c r="H4003" s="15">
        <f t="shared" si="377"/>
        <v>4292</v>
      </c>
      <c r="I4003" s="48" t="s">
        <v>4506</v>
      </c>
      <c r="J4003" s="49" t="s">
        <v>4507</v>
      </c>
      <c r="K4003" s="48">
        <v>4292</v>
      </c>
      <c r="L4003" s="48" t="s">
        <v>10760</v>
      </c>
      <c r="M4003" s="49" t="s">
        <v>9369</v>
      </c>
      <c r="N4003" s="49"/>
      <c r="O4003" s="50" t="s">
        <v>6211</v>
      </c>
      <c r="P4003" s="50" t="s">
        <v>4485</v>
      </c>
    </row>
    <row r="4004" spans="1:16" ht="13.5" thickBot="1" x14ac:dyDescent="0.25">
      <c r="A4004" s="15" t="str">
        <f t="shared" si="372"/>
        <v> MVS 12.103 </v>
      </c>
      <c r="B4004" s="21" t="str">
        <f t="shared" si="373"/>
        <v>I</v>
      </c>
      <c r="C4004" s="15">
        <f t="shared" si="374"/>
        <v>48330.322</v>
      </c>
      <c r="D4004" s="19" t="str">
        <f t="shared" si="375"/>
        <v>vis</v>
      </c>
      <c r="E4004" s="47" t="e">
        <f>VLOOKUP(C4004,Active!C$21:E$693,3,FALSE)</f>
        <v>#N/A</v>
      </c>
      <c r="F4004" s="21" t="s">
        <v>9287</v>
      </c>
      <c r="G4004" s="19" t="str">
        <f t="shared" si="376"/>
        <v>48330.322</v>
      </c>
      <c r="H4004" s="15">
        <f t="shared" si="377"/>
        <v>4292</v>
      </c>
      <c r="I4004" s="48" t="s">
        <v>4508</v>
      </c>
      <c r="J4004" s="49" t="s">
        <v>4509</v>
      </c>
      <c r="K4004" s="48">
        <v>4292</v>
      </c>
      <c r="L4004" s="48" t="s">
        <v>7613</v>
      </c>
      <c r="M4004" s="49" t="s">
        <v>9369</v>
      </c>
      <c r="N4004" s="49"/>
      <c r="O4004" s="50" t="s">
        <v>6211</v>
      </c>
      <c r="P4004" s="50" t="s">
        <v>4510</v>
      </c>
    </row>
    <row r="4005" spans="1:16" ht="13.5" thickBot="1" x14ac:dyDescent="0.25">
      <c r="A4005" s="15" t="str">
        <f t="shared" si="372"/>
        <v> BBS 99 </v>
      </c>
      <c r="B4005" s="21" t="str">
        <f t="shared" si="373"/>
        <v>I</v>
      </c>
      <c r="C4005" s="15">
        <f t="shared" si="374"/>
        <v>48343.464</v>
      </c>
      <c r="D4005" s="19" t="str">
        <f t="shared" si="375"/>
        <v>vis</v>
      </c>
      <c r="E4005" s="47" t="e">
        <f>VLOOKUP(C4005,Active!C$21:E$693,3,FALSE)</f>
        <v>#N/A</v>
      </c>
      <c r="F4005" s="21" t="s">
        <v>9287</v>
      </c>
      <c r="G4005" s="19" t="str">
        <f t="shared" si="376"/>
        <v>48343.464</v>
      </c>
      <c r="H4005" s="15">
        <f t="shared" si="377"/>
        <v>4303</v>
      </c>
      <c r="I4005" s="48" t="s">
        <v>4511</v>
      </c>
      <c r="J4005" s="49" t="s">
        <v>4512</v>
      </c>
      <c r="K4005" s="48">
        <v>4303</v>
      </c>
      <c r="L4005" s="48" t="s">
        <v>10723</v>
      </c>
      <c r="M4005" s="49" t="s">
        <v>9369</v>
      </c>
      <c r="N4005" s="49"/>
      <c r="O4005" s="50" t="s">
        <v>4513</v>
      </c>
      <c r="P4005" s="50" t="s">
        <v>4514</v>
      </c>
    </row>
    <row r="4006" spans="1:16" ht="13.5" thickBot="1" x14ac:dyDescent="0.25">
      <c r="A4006" s="15" t="str">
        <f t="shared" si="372"/>
        <v>BAVM 60 </v>
      </c>
      <c r="B4006" s="21" t="str">
        <f t="shared" si="373"/>
        <v>I</v>
      </c>
      <c r="C4006" s="15">
        <f t="shared" si="374"/>
        <v>48367.37</v>
      </c>
      <c r="D4006" s="19" t="str">
        <f t="shared" si="375"/>
        <v>vis</v>
      </c>
      <c r="E4006" s="47" t="e">
        <f>VLOOKUP(C4006,Active!C$21:E$693,3,FALSE)</f>
        <v>#N/A</v>
      </c>
      <c r="F4006" s="21" t="s">
        <v>9287</v>
      </c>
      <c r="G4006" s="19" t="str">
        <f t="shared" si="376"/>
        <v>48367.370</v>
      </c>
      <c r="H4006" s="15">
        <f t="shared" si="377"/>
        <v>4323</v>
      </c>
      <c r="I4006" s="48" t="s">
        <v>4515</v>
      </c>
      <c r="J4006" s="49" t="s">
        <v>4516</v>
      </c>
      <c r="K4006" s="48">
        <v>4323</v>
      </c>
      <c r="L4006" s="48" t="s">
        <v>10843</v>
      </c>
      <c r="M4006" s="49" t="s">
        <v>9369</v>
      </c>
      <c r="N4006" s="49"/>
      <c r="O4006" s="50" t="s">
        <v>4517</v>
      </c>
      <c r="P4006" s="51" t="s">
        <v>4518</v>
      </c>
    </row>
    <row r="4007" spans="1:16" ht="13.5" thickBot="1" x14ac:dyDescent="0.25">
      <c r="A4007" s="15" t="str">
        <f t="shared" si="372"/>
        <v> BRNO 31 </v>
      </c>
      <c r="B4007" s="21" t="str">
        <f t="shared" si="373"/>
        <v>I</v>
      </c>
      <c r="C4007" s="15">
        <f t="shared" si="374"/>
        <v>48429.516000000003</v>
      </c>
      <c r="D4007" s="19" t="str">
        <f t="shared" si="375"/>
        <v>vis</v>
      </c>
      <c r="E4007" s="47" t="e">
        <f>VLOOKUP(C4007,Active!C$21:E$693,3,FALSE)</f>
        <v>#N/A</v>
      </c>
      <c r="F4007" s="21" t="s">
        <v>9287</v>
      </c>
      <c r="G4007" s="19" t="str">
        <f t="shared" si="376"/>
        <v>48429.516</v>
      </c>
      <c r="H4007" s="15">
        <f t="shared" si="377"/>
        <v>4375</v>
      </c>
      <c r="I4007" s="48" t="s">
        <v>4519</v>
      </c>
      <c r="J4007" s="49" t="s">
        <v>4520</v>
      </c>
      <c r="K4007" s="48">
        <v>4375</v>
      </c>
      <c r="L4007" s="48" t="s">
        <v>10742</v>
      </c>
      <c r="M4007" s="49" t="s">
        <v>9369</v>
      </c>
      <c r="N4007" s="49"/>
      <c r="O4007" s="50" t="s">
        <v>902</v>
      </c>
      <c r="P4007" s="50" t="s">
        <v>1090</v>
      </c>
    </row>
    <row r="4008" spans="1:16" ht="13.5" thickBot="1" x14ac:dyDescent="0.25">
      <c r="A4008" s="15" t="str">
        <f t="shared" si="372"/>
        <v> BRNO 31 </v>
      </c>
      <c r="B4008" s="21" t="str">
        <f t="shared" si="373"/>
        <v>I</v>
      </c>
      <c r="C4008" s="15">
        <f t="shared" si="374"/>
        <v>48441.455999999998</v>
      </c>
      <c r="D4008" s="19" t="str">
        <f t="shared" si="375"/>
        <v>vis</v>
      </c>
      <c r="E4008" s="47" t="e">
        <f>VLOOKUP(C4008,Active!C$21:E$693,3,FALSE)</f>
        <v>#N/A</v>
      </c>
      <c r="F4008" s="21" t="s">
        <v>9287</v>
      </c>
      <c r="G4008" s="19" t="str">
        <f t="shared" si="376"/>
        <v>48441.456</v>
      </c>
      <c r="H4008" s="15">
        <f t="shared" si="377"/>
        <v>4385</v>
      </c>
      <c r="I4008" s="48" t="s">
        <v>4521</v>
      </c>
      <c r="J4008" s="49" t="s">
        <v>4522</v>
      </c>
      <c r="K4008" s="48">
        <v>4385</v>
      </c>
      <c r="L4008" s="48" t="s">
        <v>10595</v>
      </c>
      <c r="M4008" s="49" t="s">
        <v>9369</v>
      </c>
      <c r="N4008" s="49"/>
      <c r="O4008" s="50" t="s">
        <v>4523</v>
      </c>
      <c r="P4008" s="50" t="s">
        <v>1090</v>
      </c>
    </row>
    <row r="4009" spans="1:16" ht="13.5" thickBot="1" x14ac:dyDescent="0.25">
      <c r="A4009" s="15" t="str">
        <f t="shared" si="372"/>
        <v> BRNO 31 </v>
      </c>
      <c r="B4009" s="21" t="str">
        <f t="shared" si="373"/>
        <v>I</v>
      </c>
      <c r="C4009" s="15">
        <f t="shared" si="374"/>
        <v>48441.455999999998</v>
      </c>
      <c r="D4009" s="19" t="str">
        <f t="shared" si="375"/>
        <v>vis</v>
      </c>
      <c r="E4009" s="47" t="e">
        <f>VLOOKUP(C4009,Active!C$21:E$693,3,FALSE)</f>
        <v>#N/A</v>
      </c>
      <c r="F4009" s="21" t="s">
        <v>9287</v>
      </c>
      <c r="G4009" s="19" t="str">
        <f t="shared" si="376"/>
        <v>48441.456</v>
      </c>
      <c r="H4009" s="15">
        <f t="shared" si="377"/>
        <v>4385</v>
      </c>
      <c r="I4009" s="48" t="s">
        <v>4521</v>
      </c>
      <c r="J4009" s="49" t="s">
        <v>4522</v>
      </c>
      <c r="K4009" s="48">
        <v>4385</v>
      </c>
      <c r="L4009" s="48" t="s">
        <v>10595</v>
      </c>
      <c r="M4009" s="49" t="s">
        <v>9369</v>
      </c>
      <c r="N4009" s="49"/>
      <c r="O4009" s="50" t="s">
        <v>4524</v>
      </c>
      <c r="P4009" s="50" t="s">
        <v>1090</v>
      </c>
    </row>
    <row r="4010" spans="1:16" ht="13.5" thickBot="1" x14ac:dyDescent="0.25">
      <c r="A4010" s="15" t="str">
        <f t="shared" si="372"/>
        <v>BAVM 60 </v>
      </c>
      <c r="B4010" s="21" t="str">
        <f t="shared" si="373"/>
        <v>I</v>
      </c>
      <c r="C4010" s="15">
        <f t="shared" si="374"/>
        <v>48441.472999999998</v>
      </c>
      <c r="D4010" s="19" t="str">
        <f t="shared" si="375"/>
        <v>vis</v>
      </c>
      <c r="E4010" s="47" t="e">
        <f>VLOOKUP(C4010,Active!C$21:E$693,3,FALSE)</f>
        <v>#N/A</v>
      </c>
      <c r="F4010" s="21" t="s">
        <v>9287</v>
      </c>
      <c r="G4010" s="19" t="str">
        <f t="shared" si="376"/>
        <v>48441.473</v>
      </c>
      <c r="H4010" s="15">
        <f t="shared" si="377"/>
        <v>4385</v>
      </c>
      <c r="I4010" s="48" t="s">
        <v>4525</v>
      </c>
      <c r="J4010" s="49" t="s">
        <v>4526</v>
      </c>
      <c r="K4010" s="48">
        <v>4385</v>
      </c>
      <c r="L4010" s="48" t="s">
        <v>10760</v>
      </c>
      <c r="M4010" s="49" t="s">
        <v>9369</v>
      </c>
      <c r="N4010" s="49"/>
      <c r="O4010" s="50" t="s">
        <v>4517</v>
      </c>
      <c r="P4010" s="51" t="s">
        <v>4518</v>
      </c>
    </row>
    <row r="4011" spans="1:16" ht="13.5" thickBot="1" x14ac:dyDescent="0.25">
      <c r="A4011" s="15" t="str">
        <f t="shared" si="372"/>
        <v> BRNO 31 </v>
      </c>
      <c r="B4011" s="21" t="str">
        <f t="shared" si="373"/>
        <v>I</v>
      </c>
      <c r="C4011" s="15">
        <f t="shared" si="374"/>
        <v>48453.421999999999</v>
      </c>
      <c r="D4011" s="19" t="str">
        <f t="shared" si="375"/>
        <v>vis</v>
      </c>
      <c r="E4011" s="47" t="e">
        <f>VLOOKUP(C4011,Active!C$21:E$693,3,FALSE)</f>
        <v>#N/A</v>
      </c>
      <c r="F4011" s="21" t="s">
        <v>9287</v>
      </c>
      <c r="G4011" s="19" t="str">
        <f t="shared" si="376"/>
        <v>48453.422</v>
      </c>
      <c r="H4011" s="15">
        <f t="shared" si="377"/>
        <v>4395</v>
      </c>
      <c r="I4011" s="48" t="s">
        <v>4527</v>
      </c>
      <c r="J4011" s="49" t="s">
        <v>4528</v>
      </c>
      <c r="K4011" s="48">
        <v>4395</v>
      </c>
      <c r="L4011" s="48" t="s">
        <v>10688</v>
      </c>
      <c r="M4011" s="49" t="s">
        <v>9369</v>
      </c>
      <c r="N4011" s="49"/>
      <c r="O4011" s="50" t="s">
        <v>1166</v>
      </c>
      <c r="P4011" s="50" t="s">
        <v>1090</v>
      </c>
    </row>
    <row r="4012" spans="1:16" ht="13.5" thickBot="1" x14ac:dyDescent="0.25">
      <c r="A4012" s="15" t="str">
        <f t="shared" si="372"/>
        <v> BRNO 31 </v>
      </c>
      <c r="B4012" s="21" t="str">
        <f t="shared" si="373"/>
        <v>I</v>
      </c>
      <c r="C4012" s="15">
        <f t="shared" si="374"/>
        <v>48453.425999999999</v>
      </c>
      <c r="D4012" s="19" t="str">
        <f t="shared" si="375"/>
        <v>vis</v>
      </c>
      <c r="E4012" s="47" t="e">
        <f>VLOOKUP(C4012,Active!C$21:E$693,3,FALSE)</f>
        <v>#N/A</v>
      </c>
      <c r="F4012" s="21" t="s">
        <v>9287</v>
      </c>
      <c r="G4012" s="19" t="str">
        <f t="shared" si="376"/>
        <v>48453.426</v>
      </c>
      <c r="H4012" s="15">
        <f t="shared" si="377"/>
        <v>4395</v>
      </c>
      <c r="I4012" s="48" t="s">
        <v>4529</v>
      </c>
      <c r="J4012" s="49" t="s">
        <v>4530</v>
      </c>
      <c r="K4012" s="48">
        <v>4395</v>
      </c>
      <c r="L4012" s="48" t="s">
        <v>10760</v>
      </c>
      <c r="M4012" s="49" t="s">
        <v>9369</v>
      </c>
      <c r="N4012" s="49"/>
      <c r="O4012" s="50" t="s">
        <v>4492</v>
      </c>
      <c r="P4012" s="50" t="s">
        <v>1090</v>
      </c>
    </row>
    <row r="4013" spans="1:16" ht="13.5" thickBot="1" x14ac:dyDescent="0.25">
      <c r="A4013" s="15" t="str">
        <f t="shared" si="372"/>
        <v> BBS 98 </v>
      </c>
      <c r="B4013" s="21" t="str">
        <f t="shared" si="373"/>
        <v>I</v>
      </c>
      <c r="C4013" s="15">
        <f t="shared" si="374"/>
        <v>48453.432999999997</v>
      </c>
      <c r="D4013" s="19" t="str">
        <f t="shared" si="375"/>
        <v>vis</v>
      </c>
      <c r="E4013" s="47" t="e">
        <f>VLOOKUP(C4013,Active!C$21:E$693,3,FALSE)</f>
        <v>#N/A</v>
      </c>
      <c r="F4013" s="21" t="s">
        <v>9287</v>
      </c>
      <c r="G4013" s="19" t="str">
        <f t="shared" si="376"/>
        <v>48453.433</v>
      </c>
      <c r="H4013" s="15">
        <f t="shared" si="377"/>
        <v>4395</v>
      </c>
      <c r="I4013" s="48" t="s">
        <v>4531</v>
      </c>
      <c r="J4013" s="49" t="s">
        <v>4532</v>
      </c>
      <c r="K4013" s="48">
        <v>4395</v>
      </c>
      <c r="L4013" s="48" t="s">
        <v>7613</v>
      </c>
      <c r="M4013" s="49" t="s">
        <v>9369</v>
      </c>
      <c r="N4013" s="49"/>
      <c r="O4013" s="50" t="s">
        <v>3463</v>
      </c>
      <c r="P4013" s="50" t="s">
        <v>4533</v>
      </c>
    </row>
    <row r="4014" spans="1:16" ht="13.5" thickBot="1" x14ac:dyDescent="0.25">
      <c r="A4014" s="15" t="str">
        <f t="shared" si="372"/>
        <v> BBS 98 </v>
      </c>
      <c r="B4014" s="21" t="str">
        <f t="shared" si="373"/>
        <v>I</v>
      </c>
      <c r="C4014" s="15">
        <f t="shared" si="374"/>
        <v>48471.356</v>
      </c>
      <c r="D4014" s="19" t="str">
        <f t="shared" si="375"/>
        <v>vis</v>
      </c>
      <c r="E4014" s="47" t="e">
        <f>VLOOKUP(C4014,Active!C$21:E$693,3,FALSE)</f>
        <v>#N/A</v>
      </c>
      <c r="F4014" s="21" t="s">
        <v>9287</v>
      </c>
      <c r="G4014" s="19" t="str">
        <f t="shared" si="376"/>
        <v>48471.356</v>
      </c>
      <c r="H4014" s="15">
        <f t="shared" si="377"/>
        <v>4410</v>
      </c>
      <c r="I4014" s="48" t="s">
        <v>4534</v>
      </c>
      <c r="J4014" s="49" t="s">
        <v>4535</v>
      </c>
      <c r="K4014" s="48">
        <v>4410</v>
      </c>
      <c r="L4014" s="48" t="s">
        <v>10723</v>
      </c>
      <c r="M4014" s="49" t="s">
        <v>9369</v>
      </c>
      <c r="N4014" s="49"/>
      <c r="O4014" s="50" t="s">
        <v>1957</v>
      </c>
      <c r="P4014" s="50" t="s">
        <v>4533</v>
      </c>
    </row>
    <row r="4015" spans="1:16" ht="13.5" thickBot="1" x14ac:dyDescent="0.25">
      <c r="A4015" s="15" t="str">
        <f t="shared" si="372"/>
        <v> BBS 100 </v>
      </c>
      <c r="B4015" s="21" t="str">
        <f t="shared" si="373"/>
        <v>I</v>
      </c>
      <c r="C4015" s="15">
        <f t="shared" si="374"/>
        <v>48472.550999999999</v>
      </c>
      <c r="D4015" s="19" t="str">
        <f t="shared" si="375"/>
        <v>vis</v>
      </c>
      <c r="E4015" s="47" t="e">
        <f>VLOOKUP(C4015,Active!C$21:E$693,3,FALSE)</f>
        <v>#N/A</v>
      </c>
      <c r="F4015" s="21" t="s">
        <v>9287</v>
      </c>
      <c r="G4015" s="19" t="str">
        <f t="shared" si="376"/>
        <v>48472.551</v>
      </c>
      <c r="H4015" s="15">
        <f t="shared" si="377"/>
        <v>4411</v>
      </c>
      <c r="I4015" s="48" t="s">
        <v>4536</v>
      </c>
      <c r="J4015" s="49" t="s">
        <v>4537</v>
      </c>
      <c r="K4015" s="48">
        <v>4411</v>
      </c>
      <c r="L4015" s="48" t="s">
        <v>10723</v>
      </c>
      <c r="M4015" s="49" t="s">
        <v>9369</v>
      </c>
      <c r="N4015" s="49"/>
      <c r="O4015" s="50" t="s">
        <v>3463</v>
      </c>
      <c r="P4015" s="50" t="s">
        <v>4538</v>
      </c>
    </row>
    <row r="4016" spans="1:16" ht="13.5" thickBot="1" x14ac:dyDescent="0.25">
      <c r="A4016" s="15" t="str">
        <f t="shared" si="372"/>
        <v> BBS 99 </v>
      </c>
      <c r="B4016" s="21" t="str">
        <f t="shared" si="373"/>
        <v>I</v>
      </c>
      <c r="C4016" s="15">
        <f t="shared" si="374"/>
        <v>48478.527000000002</v>
      </c>
      <c r="D4016" s="19" t="str">
        <f t="shared" si="375"/>
        <v>vis</v>
      </c>
      <c r="E4016" s="47" t="e">
        <f>VLOOKUP(C4016,Active!C$21:E$693,3,FALSE)</f>
        <v>#N/A</v>
      </c>
      <c r="F4016" s="21" t="s">
        <v>9287</v>
      </c>
      <c r="G4016" s="19" t="str">
        <f t="shared" si="376"/>
        <v>48478.527</v>
      </c>
      <c r="H4016" s="15">
        <f t="shared" si="377"/>
        <v>4416</v>
      </c>
      <c r="I4016" s="48" t="s">
        <v>4539</v>
      </c>
      <c r="J4016" s="49" t="s">
        <v>4540</v>
      </c>
      <c r="K4016" s="48">
        <v>4416</v>
      </c>
      <c r="L4016" s="48" t="s">
        <v>10723</v>
      </c>
      <c r="M4016" s="49" t="s">
        <v>9369</v>
      </c>
      <c r="N4016" s="49"/>
      <c r="O4016" s="50" t="s">
        <v>7818</v>
      </c>
      <c r="P4016" s="50" t="s">
        <v>4514</v>
      </c>
    </row>
    <row r="4017" spans="1:16" ht="13.5" thickBot="1" x14ac:dyDescent="0.25">
      <c r="A4017" s="15" t="str">
        <f t="shared" si="372"/>
        <v> BBS 99 </v>
      </c>
      <c r="B4017" s="21" t="str">
        <f t="shared" si="373"/>
        <v>I</v>
      </c>
      <c r="C4017" s="15">
        <f t="shared" si="374"/>
        <v>48478.536</v>
      </c>
      <c r="D4017" s="19" t="str">
        <f t="shared" si="375"/>
        <v>vis</v>
      </c>
      <c r="E4017" s="47" t="e">
        <f>VLOOKUP(C4017,Active!C$21:E$693,3,FALSE)</f>
        <v>#N/A</v>
      </c>
      <c r="F4017" s="21" t="s">
        <v>9287</v>
      </c>
      <c r="G4017" s="19" t="str">
        <f t="shared" si="376"/>
        <v>48478.536</v>
      </c>
      <c r="H4017" s="15">
        <f t="shared" si="377"/>
        <v>4416</v>
      </c>
      <c r="I4017" s="48" t="s">
        <v>4541</v>
      </c>
      <c r="J4017" s="49" t="s">
        <v>4542</v>
      </c>
      <c r="K4017" s="48">
        <v>4416</v>
      </c>
      <c r="L4017" s="48" t="s">
        <v>11257</v>
      </c>
      <c r="M4017" s="49" t="s">
        <v>9369</v>
      </c>
      <c r="N4017" s="49"/>
      <c r="O4017" s="50" t="s">
        <v>4543</v>
      </c>
      <c r="P4017" s="50" t="s">
        <v>4514</v>
      </c>
    </row>
    <row r="4018" spans="1:16" ht="13.5" thickBot="1" x14ac:dyDescent="0.25">
      <c r="A4018" s="15" t="str">
        <f t="shared" si="372"/>
        <v> BRNO 31 </v>
      </c>
      <c r="B4018" s="21" t="str">
        <f t="shared" si="373"/>
        <v>I</v>
      </c>
      <c r="C4018" s="15">
        <f t="shared" si="374"/>
        <v>48484.485999999997</v>
      </c>
      <c r="D4018" s="19" t="str">
        <f t="shared" si="375"/>
        <v>vis</v>
      </c>
      <c r="E4018" s="47" t="e">
        <f>VLOOKUP(C4018,Active!C$21:E$693,3,FALSE)</f>
        <v>#N/A</v>
      </c>
      <c r="F4018" s="21" t="s">
        <v>9287</v>
      </c>
      <c r="G4018" s="19" t="str">
        <f t="shared" si="376"/>
        <v>48484.486</v>
      </c>
      <c r="H4018" s="15">
        <f t="shared" si="377"/>
        <v>4421</v>
      </c>
      <c r="I4018" s="48" t="s">
        <v>4544</v>
      </c>
      <c r="J4018" s="49" t="s">
        <v>4545</v>
      </c>
      <c r="K4018" s="48">
        <v>4421</v>
      </c>
      <c r="L4018" s="48" t="s">
        <v>10586</v>
      </c>
      <c r="M4018" s="49" t="s">
        <v>9369</v>
      </c>
      <c r="N4018" s="49"/>
      <c r="O4018" s="50" t="s">
        <v>4007</v>
      </c>
      <c r="P4018" s="50" t="s">
        <v>1090</v>
      </c>
    </row>
    <row r="4019" spans="1:16" ht="13.5" thickBot="1" x14ac:dyDescent="0.25">
      <c r="A4019" s="15" t="str">
        <f t="shared" si="372"/>
        <v> BRNO 31 </v>
      </c>
      <c r="B4019" s="21" t="str">
        <f t="shared" si="373"/>
        <v>I</v>
      </c>
      <c r="C4019" s="15">
        <f t="shared" si="374"/>
        <v>48484.495000000003</v>
      </c>
      <c r="D4019" s="19" t="str">
        <f t="shared" si="375"/>
        <v>vis</v>
      </c>
      <c r="E4019" s="47" t="e">
        <f>VLOOKUP(C4019,Active!C$21:E$693,3,FALSE)</f>
        <v>#N/A</v>
      </c>
      <c r="F4019" s="21" t="s">
        <v>9287</v>
      </c>
      <c r="G4019" s="19" t="str">
        <f t="shared" si="376"/>
        <v>48484.495</v>
      </c>
      <c r="H4019" s="15">
        <f t="shared" si="377"/>
        <v>4421</v>
      </c>
      <c r="I4019" s="48" t="s">
        <v>4546</v>
      </c>
      <c r="J4019" s="49" t="s">
        <v>4547</v>
      </c>
      <c r="K4019" s="48">
        <v>4421</v>
      </c>
      <c r="L4019" s="48" t="s">
        <v>10685</v>
      </c>
      <c r="M4019" s="49" t="s">
        <v>9369</v>
      </c>
      <c r="N4019" s="49"/>
      <c r="O4019" s="50" t="s">
        <v>4548</v>
      </c>
      <c r="P4019" s="50" t="s">
        <v>1090</v>
      </c>
    </row>
    <row r="4020" spans="1:16" ht="13.5" thickBot="1" x14ac:dyDescent="0.25">
      <c r="A4020" s="15" t="str">
        <f t="shared" si="372"/>
        <v> BRNO 31 </v>
      </c>
      <c r="B4020" s="21" t="str">
        <f t="shared" si="373"/>
        <v>I</v>
      </c>
      <c r="C4020" s="15">
        <f t="shared" si="374"/>
        <v>48484.495999999999</v>
      </c>
      <c r="D4020" s="19" t="str">
        <f t="shared" si="375"/>
        <v>vis</v>
      </c>
      <c r="E4020" s="47" t="e">
        <f>VLOOKUP(C4020,Active!C$21:E$693,3,FALSE)</f>
        <v>#N/A</v>
      </c>
      <c r="F4020" s="21" t="s">
        <v>9287</v>
      </c>
      <c r="G4020" s="19" t="str">
        <f t="shared" si="376"/>
        <v>48484.496</v>
      </c>
      <c r="H4020" s="15">
        <f t="shared" si="377"/>
        <v>4421</v>
      </c>
      <c r="I4020" s="48" t="s">
        <v>4549</v>
      </c>
      <c r="J4020" s="49" t="s">
        <v>4550</v>
      </c>
      <c r="K4020" s="48">
        <v>4421</v>
      </c>
      <c r="L4020" s="48" t="s">
        <v>10734</v>
      </c>
      <c r="M4020" s="49" t="s">
        <v>9369</v>
      </c>
      <c r="N4020" s="49"/>
      <c r="O4020" s="50" t="s">
        <v>4027</v>
      </c>
      <c r="P4020" s="50" t="s">
        <v>1090</v>
      </c>
    </row>
    <row r="4021" spans="1:16" ht="13.5" thickBot="1" x14ac:dyDescent="0.25">
      <c r="A4021" s="15" t="str">
        <f t="shared" si="372"/>
        <v> BRNO 31 </v>
      </c>
      <c r="B4021" s="21" t="str">
        <f t="shared" si="373"/>
        <v>I</v>
      </c>
      <c r="C4021" s="15">
        <f t="shared" si="374"/>
        <v>48484.495999999999</v>
      </c>
      <c r="D4021" s="19" t="str">
        <f t="shared" si="375"/>
        <v>vis</v>
      </c>
      <c r="E4021" s="47" t="e">
        <f>VLOOKUP(C4021,Active!C$21:E$693,3,FALSE)</f>
        <v>#N/A</v>
      </c>
      <c r="F4021" s="21" t="s">
        <v>9287</v>
      </c>
      <c r="G4021" s="19" t="str">
        <f t="shared" si="376"/>
        <v>48484.496</v>
      </c>
      <c r="H4021" s="15">
        <f t="shared" si="377"/>
        <v>4421</v>
      </c>
      <c r="I4021" s="48" t="s">
        <v>4549</v>
      </c>
      <c r="J4021" s="49" t="s">
        <v>4550</v>
      </c>
      <c r="K4021" s="48">
        <v>4421</v>
      </c>
      <c r="L4021" s="48" t="s">
        <v>10734</v>
      </c>
      <c r="M4021" s="49" t="s">
        <v>9369</v>
      </c>
      <c r="N4021" s="49"/>
      <c r="O4021" s="50" t="s">
        <v>4551</v>
      </c>
      <c r="P4021" s="50" t="s">
        <v>1090</v>
      </c>
    </row>
    <row r="4022" spans="1:16" ht="13.5" thickBot="1" x14ac:dyDescent="0.25">
      <c r="A4022" s="15" t="str">
        <f t="shared" si="372"/>
        <v> BRNO 31 </v>
      </c>
      <c r="B4022" s="21" t="str">
        <f t="shared" si="373"/>
        <v>I</v>
      </c>
      <c r="C4022" s="15">
        <f t="shared" si="374"/>
        <v>48484.497000000003</v>
      </c>
      <c r="D4022" s="19" t="str">
        <f t="shared" si="375"/>
        <v>vis</v>
      </c>
      <c r="E4022" s="47" t="e">
        <f>VLOOKUP(C4022,Active!C$21:E$693,3,FALSE)</f>
        <v>#N/A</v>
      </c>
      <c r="F4022" s="21" t="s">
        <v>9287</v>
      </c>
      <c r="G4022" s="19" t="str">
        <f t="shared" si="376"/>
        <v>48484.497</v>
      </c>
      <c r="H4022" s="15">
        <f t="shared" si="377"/>
        <v>4421</v>
      </c>
      <c r="I4022" s="48" t="s">
        <v>4552</v>
      </c>
      <c r="J4022" s="49" t="s">
        <v>4553</v>
      </c>
      <c r="K4022" s="48">
        <v>4421</v>
      </c>
      <c r="L4022" s="48" t="s">
        <v>10742</v>
      </c>
      <c r="M4022" s="49" t="s">
        <v>9369</v>
      </c>
      <c r="N4022" s="49"/>
      <c r="O4022" s="50" t="s">
        <v>1189</v>
      </c>
      <c r="P4022" s="50" t="s">
        <v>1090</v>
      </c>
    </row>
    <row r="4023" spans="1:16" ht="13.5" thickBot="1" x14ac:dyDescent="0.25">
      <c r="A4023" s="15" t="str">
        <f t="shared" si="372"/>
        <v> BRNO 31 </v>
      </c>
      <c r="B4023" s="21" t="str">
        <f t="shared" si="373"/>
        <v>I</v>
      </c>
      <c r="C4023" s="15">
        <f t="shared" si="374"/>
        <v>48484.498</v>
      </c>
      <c r="D4023" s="19" t="str">
        <f t="shared" si="375"/>
        <v>vis</v>
      </c>
      <c r="E4023" s="47" t="e">
        <f>VLOOKUP(C4023,Active!C$21:E$693,3,FALSE)</f>
        <v>#N/A</v>
      </c>
      <c r="F4023" s="21" t="s">
        <v>9287</v>
      </c>
      <c r="G4023" s="19" t="str">
        <f t="shared" si="376"/>
        <v>48484.498</v>
      </c>
      <c r="H4023" s="15">
        <f t="shared" si="377"/>
        <v>4421</v>
      </c>
      <c r="I4023" s="48" t="s">
        <v>4554</v>
      </c>
      <c r="J4023" s="49" t="s">
        <v>4555</v>
      </c>
      <c r="K4023" s="48">
        <v>4421</v>
      </c>
      <c r="L4023" s="48" t="s">
        <v>10688</v>
      </c>
      <c r="M4023" s="49" t="s">
        <v>9369</v>
      </c>
      <c r="N4023" s="49"/>
      <c r="O4023" s="50" t="s">
        <v>4556</v>
      </c>
      <c r="P4023" s="50" t="s">
        <v>1090</v>
      </c>
    </row>
    <row r="4024" spans="1:16" ht="13.5" thickBot="1" x14ac:dyDescent="0.25">
      <c r="A4024" s="15" t="str">
        <f t="shared" si="372"/>
        <v> BRNO 31 </v>
      </c>
      <c r="B4024" s="21" t="str">
        <f t="shared" si="373"/>
        <v>I</v>
      </c>
      <c r="C4024" s="15">
        <f t="shared" si="374"/>
        <v>48484.498</v>
      </c>
      <c r="D4024" s="19" t="str">
        <f t="shared" si="375"/>
        <v>vis</v>
      </c>
      <c r="E4024" s="47" t="e">
        <f>VLOOKUP(C4024,Active!C$21:E$693,3,FALSE)</f>
        <v>#N/A</v>
      </c>
      <c r="F4024" s="21" t="s">
        <v>9287</v>
      </c>
      <c r="G4024" s="19" t="str">
        <f t="shared" si="376"/>
        <v>48484.498</v>
      </c>
      <c r="H4024" s="15">
        <f t="shared" si="377"/>
        <v>4421</v>
      </c>
      <c r="I4024" s="48" t="s">
        <v>4554</v>
      </c>
      <c r="J4024" s="49" t="s">
        <v>4555</v>
      </c>
      <c r="K4024" s="48">
        <v>4421</v>
      </c>
      <c r="L4024" s="48" t="s">
        <v>10688</v>
      </c>
      <c r="M4024" s="49" t="s">
        <v>9369</v>
      </c>
      <c r="N4024" s="49"/>
      <c r="O4024" s="50" t="s">
        <v>4557</v>
      </c>
      <c r="P4024" s="50" t="s">
        <v>1090</v>
      </c>
    </row>
    <row r="4025" spans="1:16" ht="13.5" thickBot="1" x14ac:dyDescent="0.25">
      <c r="A4025" s="15" t="str">
        <f t="shared" si="372"/>
        <v> BRNO 31 </v>
      </c>
      <c r="B4025" s="21" t="str">
        <f t="shared" si="373"/>
        <v>I</v>
      </c>
      <c r="C4025" s="15">
        <f t="shared" si="374"/>
        <v>48484.498</v>
      </c>
      <c r="D4025" s="19" t="str">
        <f t="shared" si="375"/>
        <v>vis</v>
      </c>
      <c r="E4025" s="47" t="e">
        <f>VLOOKUP(C4025,Active!C$21:E$693,3,FALSE)</f>
        <v>#N/A</v>
      </c>
      <c r="F4025" s="21" t="s">
        <v>9287</v>
      </c>
      <c r="G4025" s="19" t="str">
        <f t="shared" si="376"/>
        <v>48484.498</v>
      </c>
      <c r="H4025" s="15">
        <f t="shared" si="377"/>
        <v>4421</v>
      </c>
      <c r="I4025" s="48" t="s">
        <v>4554</v>
      </c>
      <c r="J4025" s="49" t="s">
        <v>4555</v>
      </c>
      <c r="K4025" s="48">
        <v>4421</v>
      </c>
      <c r="L4025" s="48" t="s">
        <v>10688</v>
      </c>
      <c r="M4025" s="49" t="s">
        <v>9369</v>
      </c>
      <c r="N4025" s="49"/>
      <c r="O4025" s="50" t="s">
        <v>4024</v>
      </c>
      <c r="P4025" s="50" t="s">
        <v>1090</v>
      </c>
    </row>
    <row r="4026" spans="1:16" ht="13.5" thickBot="1" x14ac:dyDescent="0.25">
      <c r="A4026" s="15" t="str">
        <f t="shared" si="372"/>
        <v> BRNO 31 </v>
      </c>
      <c r="B4026" s="21" t="str">
        <f t="shared" si="373"/>
        <v>I</v>
      </c>
      <c r="C4026" s="15">
        <f t="shared" si="374"/>
        <v>48484.502999999997</v>
      </c>
      <c r="D4026" s="19" t="str">
        <f t="shared" si="375"/>
        <v>vis</v>
      </c>
      <c r="E4026" s="47" t="e">
        <f>VLOOKUP(C4026,Active!C$21:E$693,3,FALSE)</f>
        <v>#N/A</v>
      </c>
      <c r="F4026" s="21" t="s">
        <v>9287</v>
      </c>
      <c r="G4026" s="19" t="str">
        <f t="shared" si="376"/>
        <v>48484.503</v>
      </c>
      <c r="H4026" s="15">
        <f t="shared" si="377"/>
        <v>4421</v>
      </c>
      <c r="I4026" s="48" t="s">
        <v>4558</v>
      </c>
      <c r="J4026" s="49" t="s">
        <v>4559</v>
      </c>
      <c r="K4026" s="48">
        <v>4421</v>
      </c>
      <c r="L4026" s="48" t="s">
        <v>10723</v>
      </c>
      <c r="M4026" s="49" t="s">
        <v>9369</v>
      </c>
      <c r="N4026" s="49"/>
      <c r="O4026" s="50" t="s">
        <v>4560</v>
      </c>
      <c r="P4026" s="50" t="s">
        <v>1090</v>
      </c>
    </row>
    <row r="4027" spans="1:16" ht="13.5" thickBot="1" x14ac:dyDescent="0.25">
      <c r="A4027" s="15" t="str">
        <f t="shared" si="372"/>
        <v> BRNO 31 </v>
      </c>
      <c r="B4027" s="21" t="str">
        <f t="shared" si="373"/>
        <v>I</v>
      </c>
      <c r="C4027" s="15">
        <f t="shared" si="374"/>
        <v>48484.504999999997</v>
      </c>
      <c r="D4027" s="19" t="str">
        <f t="shared" si="375"/>
        <v>vis</v>
      </c>
      <c r="E4027" s="47" t="e">
        <f>VLOOKUP(C4027,Active!C$21:E$693,3,FALSE)</f>
        <v>#N/A</v>
      </c>
      <c r="F4027" s="21" t="s">
        <v>9287</v>
      </c>
      <c r="G4027" s="19" t="str">
        <f t="shared" si="376"/>
        <v>48484.505</v>
      </c>
      <c r="H4027" s="15">
        <f t="shared" si="377"/>
        <v>4421</v>
      </c>
      <c r="I4027" s="48" t="s">
        <v>4561</v>
      </c>
      <c r="J4027" s="49" t="s">
        <v>4562</v>
      </c>
      <c r="K4027" s="48">
        <v>4421</v>
      </c>
      <c r="L4027" s="48" t="s">
        <v>6911</v>
      </c>
      <c r="M4027" s="49" t="s">
        <v>9369</v>
      </c>
      <c r="N4027" s="49"/>
      <c r="O4027" s="50" t="s">
        <v>4563</v>
      </c>
      <c r="P4027" s="50" t="s">
        <v>1090</v>
      </c>
    </row>
    <row r="4028" spans="1:16" ht="13.5" thickBot="1" x14ac:dyDescent="0.25">
      <c r="A4028" s="15" t="str">
        <f t="shared" si="372"/>
        <v> BBS 106 </v>
      </c>
      <c r="B4028" s="21" t="str">
        <f t="shared" si="373"/>
        <v>I</v>
      </c>
      <c r="C4028" s="15">
        <f t="shared" si="374"/>
        <v>48490.47</v>
      </c>
      <c r="D4028" s="19" t="str">
        <f t="shared" si="375"/>
        <v>vis</v>
      </c>
      <c r="E4028" s="47" t="e">
        <f>VLOOKUP(C4028,Active!C$21:E$693,3,FALSE)</f>
        <v>#N/A</v>
      </c>
      <c r="F4028" s="21" t="s">
        <v>9287</v>
      </c>
      <c r="G4028" s="19" t="str">
        <f t="shared" si="376"/>
        <v>48490.470</v>
      </c>
      <c r="H4028" s="15">
        <f t="shared" si="377"/>
        <v>4426</v>
      </c>
      <c r="I4028" s="48" t="s">
        <v>4564</v>
      </c>
      <c r="J4028" s="49" t="s">
        <v>4565</v>
      </c>
      <c r="K4028" s="48">
        <v>4426</v>
      </c>
      <c r="L4028" s="48" t="s">
        <v>10817</v>
      </c>
      <c r="M4028" s="49" t="s">
        <v>9369</v>
      </c>
      <c r="N4028" s="49"/>
      <c r="O4028" s="50" t="s">
        <v>945</v>
      </c>
      <c r="P4028" s="50" t="s">
        <v>4566</v>
      </c>
    </row>
    <row r="4029" spans="1:16" ht="13.5" thickBot="1" x14ac:dyDescent="0.25">
      <c r="A4029" s="15" t="str">
        <f t="shared" si="372"/>
        <v> BRNO 31 </v>
      </c>
      <c r="B4029" s="21" t="str">
        <f t="shared" si="373"/>
        <v>I</v>
      </c>
      <c r="C4029" s="15">
        <f t="shared" si="374"/>
        <v>48502.427000000003</v>
      </c>
      <c r="D4029" s="19" t="str">
        <f t="shared" si="375"/>
        <v>vis</v>
      </c>
      <c r="E4029" s="47" t="e">
        <f>VLOOKUP(C4029,Active!C$21:E$693,3,FALSE)</f>
        <v>#N/A</v>
      </c>
      <c r="F4029" s="21" t="s">
        <v>9287</v>
      </c>
      <c r="G4029" s="19" t="str">
        <f t="shared" si="376"/>
        <v>48502.427</v>
      </c>
      <c r="H4029" s="15">
        <f t="shared" si="377"/>
        <v>4436</v>
      </c>
      <c r="I4029" s="48" t="s">
        <v>4567</v>
      </c>
      <c r="J4029" s="49" t="s">
        <v>4568</v>
      </c>
      <c r="K4029" s="48">
        <v>4436</v>
      </c>
      <c r="L4029" s="48" t="s">
        <v>10688</v>
      </c>
      <c r="M4029" s="49" t="s">
        <v>9369</v>
      </c>
      <c r="N4029" s="49"/>
      <c r="O4029" s="50" t="s">
        <v>902</v>
      </c>
      <c r="P4029" s="50" t="s">
        <v>1090</v>
      </c>
    </row>
    <row r="4030" spans="1:16" ht="13.5" thickBot="1" x14ac:dyDescent="0.25">
      <c r="A4030" s="15" t="str">
        <f t="shared" si="372"/>
        <v> BRNO 31 </v>
      </c>
      <c r="B4030" s="21" t="str">
        <f t="shared" si="373"/>
        <v>I</v>
      </c>
      <c r="C4030" s="15">
        <f t="shared" si="374"/>
        <v>48502.430999999997</v>
      </c>
      <c r="D4030" s="19" t="str">
        <f t="shared" si="375"/>
        <v>vis</v>
      </c>
      <c r="E4030" s="47" t="e">
        <f>VLOOKUP(C4030,Active!C$21:E$693,3,FALSE)</f>
        <v>#N/A</v>
      </c>
      <c r="F4030" s="21" t="s">
        <v>9287</v>
      </c>
      <c r="G4030" s="19" t="str">
        <f t="shared" si="376"/>
        <v>48502.431</v>
      </c>
      <c r="H4030" s="15">
        <f t="shared" si="377"/>
        <v>4436</v>
      </c>
      <c r="I4030" s="48" t="s">
        <v>4569</v>
      </c>
      <c r="J4030" s="49" t="s">
        <v>4570</v>
      </c>
      <c r="K4030" s="48">
        <v>4436</v>
      </c>
      <c r="L4030" s="48" t="s">
        <v>10760</v>
      </c>
      <c r="M4030" s="49" t="s">
        <v>9369</v>
      </c>
      <c r="N4030" s="49"/>
      <c r="O4030" s="50" t="s">
        <v>4084</v>
      </c>
      <c r="P4030" s="50" t="s">
        <v>1090</v>
      </c>
    </row>
    <row r="4031" spans="1:16" ht="13.5" thickBot="1" x14ac:dyDescent="0.25">
      <c r="A4031" s="15" t="str">
        <f t="shared" si="372"/>
        <v> BRNO 31 </v>
      </c>
      <c r="B4031" s="21" t="str">
        <f t="shared" si="373"/>
        <v>I</v>
      </c>
      <c r="C4031" s="15">
        <f t="shared" si="374"/>
        <v>48508.400999999998</v>
      </c>
      <c r="D4031" s="19" t="str">
        <f t="shared" si="375"/>
        <v>vis</v>
      </c>
      <c r="E4031" s="47" t="e">
        <f>VLOOKUP(C4031,Active!C$21:E$693,3,FALSE)</f>
        <v>#N/A</v>
      </c>
      <c r="F4031" s="21" t="s">
        <v>9287</v>
      </c>
      <c r="G4031" s="19" t="str">
        <f t="shared" si="376"/>
        <v>48508.401</v>
      </c>
      <c r="H4031" s="15">
        <f t="shared" si="377"/>
        <v>4441</v>
      </c>
      <c r="I4031" s="48" t="s">
        <v>4571</v>
      </c>
      <c r="J4031" s="49" t="s">
        <v>4572</v>
      </c>
      <c r="K4031" s="48">
        <v>4441</v>
      </c>
      <c r="L4031" s="48" t="s">
        <v>10734</v>
      </c>
      <c r="M4031" s="49" t="s">
        <v>9369</v>
      </c>
      <c r="N4031" s="49"/>
      <c r="O4031" s="50" t="s">
        <v>4084</v>
      </c>
      <c r="P4031" s="50" t="s">
        <v>1090</v>
      </c>
    </row>
    <row r="4032" spans="1:16" ht="13.5" thickBot="1" x14ac:dyDescent="0.25">
      <c r="A4032" s="15" t="str">
        <f t="shared" si="372"/>
        <v> BBS 100 </v>
      </c>
      <c r="B4032" s="21" t="str">
        <f t="shared" si="373"/>
        <v>I</v>
      </c>
      <c r="C4032" s="15">
        <f t="shared" si="374"/>
        <v>48508.408000000003</v>
      </c>
      <c r="D4032" s="19" t="str">
        <f t="shared" si="375"/>
        <v>vis</v>
      </c>
      <c r="E4032" s="47" t="e">
        <f>VLOOKUP(C4032,Active!C$21:E$693,3,FALSE)</f>
        <v>#N/A</v>
      </c>
      <c r="F4032" s="21" t="s">
        <v>9287</v>
      </c>
      <c r="G4032" s="19" t="str">
        <f t="shared" si="376"/>
        <v>48508.408</v>
      </c>
      <c r="H4032" s="15">
        <f t="shared" si="377"/>
        <v>4441</v>
      </c>
      <c r="I4032" s="48" t="s">
        <v>4573</v>
      </c>
      <c r="J4032" s="49" t="s">
        <v>4574</v>
      </c>
      <c r="K4032" s="48">
        <v>4441</v>
      </c>
      <c r="L4032" s="48" t="s">
        <v>10723</v>
      </c>
      <c r="M4032" s="49" t="s">
        <v>9369</v>
      </c>
      <c r="N4032" s="49"/>
      <c r="O4032" s="50" t="s">
        <v>3463</v>
      </c>
      <c r="P4032" s="50" t="s">
        <v>4538</v>
      </c>
    </row>
    <row r="4033" spans="1:16" ht="13.5" thickBot="1" x14ac:dyDescent="0.25">
      <c r="A4033" s="15" t="str">
        <f t="shared" si="372"/>
        <v> BBS 100 </v>
      </c>
      <c r="B4033" s="21" t="str">
        <f t="shared" si="373"/>
        <v>I</v>
      </c>
      <c r="C4033" s="15">
        <f t="shared" si="374"/>
        <v>48509.599000000002</v>
      </c>
      <c r="D4033" s="19" t="str">
        <f t="shared" si="375"/>
        <v>vis</v>
      </c>
      <c r="E4033" s="47" t="e">
        <f>VLOOKUP(C4033,Active!C$21:E$693,3,FALSE)</f>
        <v>#N/A</v>
      </c>
      <c r="F4033" s="21" t="s">
        <v>9287</v>
      </c>
      <c r="G4033" s="19" t="str">
        <f t="shared" si="376"/>
        <v>48509.599</v>
      </c>
      <c r="H4033" s="15">
        <f t="shared" si="377"/>
        <v>4442</v>
      </c>
      <c r="I4033" s="48" t="s">
        <v>4575</v>
      </c>
      <c r="J4033" s="49" t="s">
        <v>4576</v>
      </c>
      <c r="K4033" s="48">
        <v>4442</v>
      </c>
      <c r="L4033" s="48" t="s">
        <v>10775</v>
      </c>
      <c r="M4033" s="49" t="s">
        <v>9369</v>
      </c>
      <c r="N4033" s="49"/>
      <c r="O4033" s="50" t="s">
        <v>3463</v>
      </c>
      <c r="P4033" s="50" t="s">
        <v>4538</v>
      </c>
    </row>
    <row r="4034" spans="1:16" ht="13.5" thickBot="1" x14ac:dyDescent="0.25">
      <c r="A4034" s="15" t="str">
        <f t="shared" si="372"/>
        <v> MVS 12.141 </v>
      </c>
      <c r="B4034" s="21" t="str">
        <f t="shared" si="373"/>
        <v>I</v>
      </c>
      <c r="C4034" s="15">
        <f t="shared" si="374"/>
        <v>48514.38</v>
      </c>
      <c r="D4034" s="19" t="str">
        <f t="shared" si="375"/>
        <v>vis</v>
      </c>
      <c r="E4034" s="47" t="e">
        <f>VLOOKUP(C4034,Active!C$21:E$693,3,FALSE)</f>
        <v>#N/A</v>
      </c>
      <c r="F4034" s="21" t="s">
        <v>9287</v>
      </c>
      <c r="G4034" s="19" t="str">
        <f t="shared" si="376"/>
        <v>48514.380</v>
      </c>
      <c r="H4034" s="15">
        <f t="shared" si="377"/>
        <v>4446</v>
      </c>
      <c r="I4034" s="48" t="s">
        <v>4577</v>
      </c>
      <c r="J4034" s="49" t="s">
        <v>4578</v>
      </c>
      <c r="K4034" s="48">
        <v>4446</v>
      </c>
      <c r="L4034" s="48" t="s">
        <v>10775</v>
      </c>
      <c r="M4034" s="49" t="s">
        <v>9369</v>
      </c>
      <c r="N4034" s="49"/>
      <c r="O4034" s="50" t="s">
        <v>5743</v>
      </c>
      <c r="P4034" s="50" t="s">
        <v>4579</v>
      </c>
    </row>
    <row r="4035" spans="1:16" ht="13.5" thickBot="1" x14ac:dyDescent="0.25">
      <c r="A4035" s="15" t="str">
        <f t="shared" si="372"/>
        <v> MVS 12.141 </v>
      </c>
      <c r="B4035" s="21" t="str">
        <f t="shared" si="373"/>
        <v>I</v>
      </c>
      <c r="C4035" s="15">
        <f t="shared" si="374"/>
        <v>48514.383999999998</v>
      </c>
      <c r="D4035" s="19" t="str">
        <f t="shared" si="375"/>
        <v>vis</v>
      </c>
      <c r="E4035" s="47" t="e">
        <f>VLOOKUP(C4035,Active!C$21:E$693,3,FALSE)</f>
        <v>#N/A</v>
      </c>
      <c r="F4035" s="21" t="s">
        <v>9287</v>
      </c>
      <c r="G4035" s="19" t="str">
        <f t="shared" si="376"/>
        <v>48514.384</v>
      </c>
      <c r="H4035" s="15">
        <f t="shared" si="377"/>
        <v>4446</v>
      </c>
      <c r="I4035" s="48" t="s">
        <v>4580</v>
      </c>
      <c r="J4035" s="49" t="s">
        <v>4581</v>
      </c>
      <c r="K4035" s="48">
        <v>4446</v>
      </c>
      <c r="L4035" s="48" t="s">
        <v>10723</v>
      </c>
      <c r="M4035" s="49" t="s">
        <v>9369</v>
      </c>
      <c r="N4035" s="49"/>
      <c r="O4035" s="50" t="s">
        <v>6211</v>
      </c>
      <c r="P4035" s="50" t="s">
        <v>4579</v>
      </c>
    </row>
    <row r="4036" spans="1:16" ht="13.5" thickBot="1" x14ac:dyDescent="0.25">
      <c r="A4036" s="15" t="str">
        <f t="shared" si="372"/>
        <v> BBS 100 </v>
      </c>
      <c r="B4036" s="21" t="str">
        <f t="shared" si="373"/>
        <v>I</v>
      </c>
      <c r="C4036" s="15">
        <f t="shared" si="374"/>
        <v>48526.334000000003</v>
      </c>
      <c r="D4036" s="19" t="str">
        <f t="shared" si="375"/>
        <v>vis</v>
      </c>
      <c r="E4036" s="47" t="e">
        <f>VLOOKUP(C4036,Active!C$21:E$693,3,FALSE)</f>
        <v>#N/A</v>
      </c>
      <c r="F4036" s="21" t="s">
        <v>9287</v>
      </c>
      <c r="G4036" s="19" t="str">
        <f t="shared" si="376"/>
        <v>48526.334</v>
      </c>
      <c r="H4036" s="15">
        <f t="shared" si="377"/>
        <v>4456</v>
      </c>
      <c r="I4036" s="48" t="s">
        <v>4582</v>
      </c>
      <c r="J4036" s="49" t="s">
        <v>4583</v>
      </c>
      <c r="K4036" s="48">
        <v>4456</v>
      </c>
      <c r="L4036" s="48" t="s">
        <v>10710</v>
      </c>
      <c r="M4036" s="49" t="s">
        <v>9369</v>
      </c>
      <c r="N4036" s="49"/>
      <c r="O4036" s="50" t="s">
        <v>3463</v>
      </c>
      <c r="P4036" s="50" t="s">
        <v>4538</v>
      </c>
    </row>
    <row r="4037" spans="1:16" ht="13.5" thickBot="1" x14ac:dyDescent="0.25">
      <c r="A4037" s="15" t="str">
        <f t="shared" si="372"/>
        <v> AOEB 2 </v>
      </c>
      <c r="B4037" s="21" t="str">
        <f t="shared" si="373"/>
        <v>I</v>
      </c>
      <c r="C4037" s="15">
        <f t="shared" si="374"/>
        <v>48528.726000000002</v>
      </c>
      <c r="D4037" s="19" t="str">
        <f t="shared" si="375"/>
        <v>vis</v>
      </c>
      <c r="E4037" s="47" t="e">
        <f>VLOOKUP(C4037,Active!C$21:E$693,3,FALSE)</f>
        <v>#N/A</v>
      </c>
      <c r="F4037" s="21" t="s">
        <v>9287</v>
      </c>
      <c r="G4037" s="19" t="str">
        <f t="shared" si="376"/>
        <v>48528.726</v>
      </c>
      <c r="H4037" s="15">
        <f t="shared" si="377"/>
        <v>4458</v>
      </c>
      <c r="I4037" s="48" t="s">
        <v>4584</v>
      </c>
      <c r="J4037" s="49" t="s">
        <v>4585</v>
      </c>
      <c r="K4037" s="48">
        <v>4458</v>
      </c>
      <c r="L4037" s="48" t="s">
        <v>10760</v>
      </c>
      <c r="M4037" s="49" t="s">
        <v>9369</v>
      </c>
      <c r="N4037" s="49"/>
      <c r="O4037" s="50" t="s">
        <v>3804</v>
      </c>
      <c r="P4037" s="50" t="s">
        <v>4499</v>
      </c>
    </row>
    <row r="4038" spans="1:16" ht="13.5" thickBot="1" x14ac:dyDescent="0.25">
      <c r="A4038" s="15" t="str">
        <f t="shared" si="372"/>
        <v> BRNO 31 </v>
      </c>
      <c r="B4038" s="21" t="str">
        <f t="shared" si="373"/>
        <v>I</v>
      </c>
      <c r="C4038" s="15">
        <f t="shared" si="374"/>
        <v>48533.495999999999</v>
      </c>
      <c r="D4038" s="19" t="str">
        <f t="shared" si="375"/>
        <v>vis</v>
      </c>
      <c r="E4038" s="47" t="e">
        <f>VLOOKUP(C4038,Active!C$21:E$693,3,FALSE)</f>
        <v>#N/A</v>
      </c>
      <c r="F4038" s="21" t="s">
        <v>9287</v>
      </c>
      <c r="G4038" s="19" t="str">
        <f t="shared" si="376"/>
        <v>48533.496</v>
      </c>
      <c r="H4038" s="15">
        <f t="shared" si="377"/>
        <v>4462</v>
      </c>
      <c r="I4038" s="48" t="s">
        <v>4586</v>
      </c>
      <c r="J4038" s="49" t="s">
        <v>4587</v>
      </c>
      <c r="K4038" s="48">
        <v>4462</v>
      </c>
      <c r="L4038" s="48" t="s">
        <v>7644</v>
      </c>
      <c r="M4038" s="49" t="s">
        <v>9369</v>
      </c>
      <c r="N4038" s="49"/>
      <c r="O4038" s="50" t="s">
        <v>1166</v>
      </c>
      <c r="P4038" s="50" t="s">
        <v>1090</v>
      </c>
    </row>
    <row r="4039" spans="1:16" ht="13.5" thickBot="1" x14ac:dyDescent="0.25">
      <c r="A4039" s="15" t="str">
        <f t="shared" si="372"/>
        <v> BRNO 31 </v>
      </c>
      <c r="B4039" s="21" t="str">
        <f t="shared" si="373"/>
        <v>I</v>
      </c>
      <c r="C4039" s="15">
        <f t="shared" si="374"/>
        <v>48557.4</v>
      </c>
      <c r="D4039" s="19" t="str">
        <f t="shared" si="375"/>
        <v>vis</v>
      </c>
      <c r="E4039" s="47" t="e">
        <f>VLOOKUP(C4039,Active!C$21:E$693,3,FALSE)</f>
        <v>#N/A</v>
      </c>
      <c r="F4039" s="21" t="s">
        <v>9287</v>
      </c>
      <c r="G4039" s="19" t="str">
        <f t="shared" si="376"/>
        <v>48557.400</v>
      </c>
      <c r="H4039" s="15">
        <f t="shared" si="377"/>
        <v>4482</v>
      </c>
      <c r="I4039" s="48" t="s">
        <v>4588</v>
      </c>
      <c r="J4039" s="49" t="s">
        <v>4589</v>
      </c>
      <c r="K4039" s="48">
        <v>4482</v>
      </c>
      <c r="L4039" s="48" t="s">
        <v>9288</v>
      </c>
      <c r="M4039" s="49" t="s">
        <v>9369</v>
      </c>
      <c r="N4039" s="49"/>
      <c r="O4039" s="50" t="s">
        <v>1189</v>
      </c>
      <c r="P4039" s="50" t="s">
        <v>1090</v>
      </c>
    </row>
    <row r="4040" spans="1:16" ht="13.5" thickBot="1" x14ac:dyDescent="0.25">
      <c r="A4040" s="15" t="str">
        <f t="shared" si="372"/>
        <v> BRNO 31 </v>
      </c>
      <c r="B4040" s="21" t="str">
        <f t="shared" si="373"/>
        <v>I</v>
      </c>
      <c r="C4040" s="15">
        <f t="shared" si="374"/>
        <v>48557.400999999998</v>
      </c>
      <c r="D4040" s="19" t="str">
        <f t="shared" si="375"/>
        <v>vis</v>
      </c>
      <c r="E4040" s="47" t="e">
        <f>VLOOKUP(C4040,Active!C$21:E$693,3,FALSE)</f>
        <v>#N/A</v>
      </c>
      <c r="F4040" s="21" t="s">
        <v>9287</v>
      </c>
      <c r="G4040" s="19" t="str">
        <f t="shared" si="376"/>
        <v>48557.401</v>
      </c>
      <c r="H4040" s="15">
        <f t="shared" si="377"/>
        <v>4482</v>
      </c>
      <c r="I4040" s="48" t="s">
        <v>4590</v>
      </c>
      <c r="J4040" s="49" t="s">
        <v>4591</v>
      </c>
      <c r="K4040" s="48">
        <v>4482</v>
      </c>
      <c r="L4040" s="48" t="s">
        <v>7644</v>
      </c>
      <c r="M4040" s="49" t="s">
        <v>9369</v>
      </c>
      <c r="N4040" s="49"/>
      <c r="O4040" s="50" t="s">
        <v>1166</v>
      </c>
      <c r="P4040" s="50" t="s">
        <v>1090</v>
      </c>
    </row>
    <row r="4041" spans="1:16" ht="13.5" thickBot="1" x14ac:dyDescent="0.25">
      <c r="A4041" s="15" t="str">
        <f t="shared" si="372"/>
        <v> BRNO 31 </v>
      </c>
      <c r="B4041" s="21" t="str">
        <f t="shared" si="373"/>
        <v>I</v>
      </c>
      <c r="C4041" s="15">
        <f t="shared" si="374"/>
        <v>48557.402999999998</v>
      </c>
      <c r="D4041" s="19" t="str">
        <f t="shared" si="375"/>
        <v>vis</v>
      </c>
      <c r="E4041" s="47" t="e">
        <f>VLOOKUP(C4041,Active!C$21:E$693,3,FALSE)</f>
        <v>#N/A</v>
      </c>
      <c r="F4041" s="21" t="s">
        <v>9287</v>
      </c>
      <c r="G4041" s="19" t="str">
        <f t="shared" si="376"/>
        <v>48557.403</v>
      </c>
      <c r="H4041" s="15">
        <f t="shared" si="377"/>
        <v>4482</v>
      </c>
      <c r="I4041" s="48" t="s">
        <v>4592</v>
      </c>
      <c r="J4041" s="49" t="s">
        <v>4593</v>
      </c>
      <c r="K4041" s="48">
        <v>4482</v>
      </c>
      <c r="L4041" s="48" t="s">
        <v>10634</v>
      </c>
      <c r="M4041" s="49" t="s">
        <v>9369</v>
      </c>
      <c r="N4041" s="49"/>
      <c r="O4041" s="50" t="s">
        <v>4007</v>
      </c>
      <c r="P4041" s="50" t="s">
        <v>1090</v>
      </c>
    </row>
    <row r="4042" spans="1:16" ht="13.5" thickBot="1" x14ac:dyDescent="0.25">
      <c r="A4042" s="15" t="str">
        <f t="shared" si="372"/>
        <v> BRNO 31 </v>
      </c>
      <c r="B4042" s="21" t="str">
        <f t="shared" si="373"/>
        <v>I</v>
      </c>
      <c r="C4042" s="15">
        <f t="shared" si="374"/>
        <v>48557.404999999999</v>
      </c>
      <c r="D4042" s="19" t="str">
        <f t="shared" si="375"/>
        <v>vis</v>
      </c>
      <c r="E4042" s="47" t="e">
        <f>VLOOKUP(C4042,Active!C$21:E$693,3,FALSE)</f>
        <v>#N/A</v>
      </c>
      <c r="F4042" s="21" t="s">
        <v>9287</v>
      </c>
      <c r="G4042" s="19" t="str">
        <f t="shared" si="376"/>
        <v>48557.405</v>
      </c>
      <c r="H4042" s="15">
        <f t="shared" si="377"/>
        <v>4482</v>
      </c>
      <c r="I4042" s="48" t="s">
        <v>4594</v>
      </c>
      <c r="J4042" s="49" t="s">
        <v>4595</v>
      </c>
      <c r="K4042" s="48">
        <v>4482</v>
      </c>
      <c r="L4042" s="48" t="s">
        <v>10685</v>
      </c>
      <c r="M4042" s="49" t="s">
        <v>9369</v>
      </c>
      <c r="N4042" s="49"/>
      <c r="O4042" s="50" t="s">
        <v>4035</v>
      </c>
      <c r="P4042" s="50" t="s">
        <v>1090</v>
      </c>
    </row>
    <row r="4043" spans="1:16" ht="13.5" thickBot="1" x14ac:dyDescent="0.25">
      <c r="A4043" s="15" t="str">
        <f t="shared" ref="A4043:A4106" si="378">P4043</f>
        <v> BRNO 31 </v>
      </c>
      <c r="B4043" s="21" t="str">
        <f t="shared" ref="B4043:B4106" si="379">IF(H4043=INT(H4043),"I","II")</f>
        <v>I</v>
      </c>
      <c r="C4043" s="15">
        <f t="shared" ref="C4043:C4106" si="380">1*G4043</f>
        <v>48557.411999999997</v>
      </c>
      <c r="D4043" s="19" t="str">
        <f t="shared" ref="D4043:D4106" si="381">VLOOKUP(F4043,I$1:J$5,2,FALSE)</f>
        <v>vis</v>
      </c>
      <c r="E4043" s="47" t="e">
        <f>VLOOKUP(C4043,Active!C$21:E$693,3,FALSE)</f>
        <v>#N/A</v>
      </c>
      <c r="F4043" s="21" t="s">
        <v>9287</v>
      </c>
      <c r="G4043" s="19" t="str">
        <f t="shared" ref="G4043:G4106" si="382">MID(I4043,3,LEN(I4043)-3)</f>
        <v>48557.412</v>
      </c>
      <c r="H4043" s="15">
        <f t="shared" ref="H4043:H4106" si="383">1*K4043</f>
        <v>4482</v>
      </c>
      <c r="I4043" s="48" t="s">
        <v>4596</v>
      </c>
      <c r="J4043" s="49" t="s">
        <v>4597</v>
      </c>
      <c r="K4043" s="48">
        <v>4482</v>
      </c>
      <c r="L4043" s="48" t="s">
        <v>10760</v>
      </c>
      <c r="M4043" s="49" t="s">
        <v>9369</v>
      </c>
      <c r="N4043" s="49"/>
      <c r="O4043" s="50" t="s">
        <v>4024</v>
      </c>
      <c r="P4043" s="50" t="s">
        <v>1090</v>
      </c>
    </row>
    <row r="4044" spans="1:16" ht="13.5" thickBot="1" x14ac:dyDescent="0.25">
      <c r="A4044" s="15" t="str">
        <f t="shared" si="378"/>
        <v> BRNO 31 </v>
      </c>
      <c r="B4044" s="21" t="str">
        <f t="shared" si="379"/>
        <v>I</v>
      </c>
      <c r="C4044" s="15">
        <f t="shared" si="380"/>
        <v>48557.427000000003</v>
      </c>
      <c r="D4044" s="19" t="str">
        <f t="shared" si="381"/>
        <v>vis</v>
      </c>
      <c r="E4044" s="47" t="e">
        <f>VLOOKUP(C4044,Active!C$21:E$693,3,FALSE)</f>
        <v>#N/A</v>
      </c>
      <c r="F4044" s="21" t="s">
        <v>9287</v>
      </c>
      <c r="G4044" s="19" t="str">
        <f t="shared" si="382"/>
        <v>48557.427</v>
      </c>
      <c r="H4044" s="15">
        <f t="shared" si="383"/>
        <v>4482</v>
      </c>
      <c r="I4044" s="48" t="s">
        <v>4598</v>
      </c>
      <c r="J4044" s="49" t="s">
        <v>4599</v>
      </c>
      <c r="K4044" s="48">
        <v>4482</v>
      </c>
      <c r="L4044" s="48" t="s">
        <v>8192</v>
      </c>
      <c r="M4044" s="49" t="s">
        <v>9369</v>
      </c>
      <c r="N4044" s="49"/>
      <c r="O4044" s="50" t="s">
        <v>4600</v>
      </c>
      <c r="P4044" s="50" t="s">
        <v>1090</v>
      </c>
    </row>
    <row r="4045" spans="1:16" ht="13.5" thickBot="1" x14ac:dyDescent="0.25">
      <c r="A4045" s="15" t="str">
        <f t="shared" si="378"/>
        <v> AOEB 2 </v>
      </c>
      <c r="B4045" s="21" t="str">
        <f t="shared" si="379"/>
        <v>I</v>
      </c>
      <c r="C4045" s="15">
        <f t="shared" si="380"/>
        <v>48571.758000000002</v>
      </c>
      <c r="D4045" s="19" t="str">
        <f t="shared" si="381"/>
        <v>vis</v>
      </c>
      <c r="E4045" s="47" t="e">
        <f>VLOOKUP(C4045,Active!C$21:E$693,3,FALSE)</f>
        <v>#N/A</v>
      </c>
      <c r="F4045" s="21" t="s">
        <v>9287</v>
      </c>
      <c r="G4045" s="19" t="str">
        <f t="shared" si="382"/>
        <v>48571.758</v>
      </c>
      <c r="H4045" s="15">
        <f t="shared" si="383"/>
        <v>4494</v>
      </c>
      <c r="I4045" s="48" t="s">
        <v>4601</v>
      </c>
      <c r="J4045" s="49" t="s">
        <v>4602</v>
      </c>
      <c r="K4045" s="48">
        <v>4494</v>
      </c>
      <c r="L4045" s="48" t="s">
        <v>6911</v>
      </c>
      <c r="M4045" s="49" t="s">
        <v>9369</v>
      </c>
      <c r="N4045" s="49"/>
      <c r="O4045" s="50" t="s">
        <v>7438</v>
      </c>
      <c r="P4045" s="50" t="s">
        <v>4499</v>
      </c>
    </row>
    <row r="4046" spans="1:16" ht="13.5" thickBot="1" x14ac:dyDescent="0.25">
      <c r="A4046" s="15" t="str">
        <f t="shared" si="378"/>
        <v> AJ 107.1141 </v>
      </c>
      <c r="B4046" s="21" t="str">
        <f t="shared" si="379"/>
        <v>I</v>
      </c>
      <c r="C4046" s="15">
        <f t="shared" si="380"/>
        <v>48581.315499999997</v>
      </c>
      <c r="D4046" s="19" t="str">
        <f t="shared" si="381"/>
        <v>vis</v>
      </c>
      <c r="E4046" s="47" t="e">
        <f>VLOOKUP(C4046,Active!C$21:E$693,3,FALSE)</f>
        <v>#N/A</v>
      </c>
      <c r="F4046" s="21" t="s">
        <v>9287</v>
      </c>
      <c r="G4046" s="19" t="str">
        <f t="shared" si="382"/>
        <v>48581.3155</v>
      </c>
      <c r="H4046" s="15">
        <f t="shared" si="383"/>
        <v>4502</v>
      </c>
      <c r="I4046" s="48" t="s">
        <v>4603</v>
      </c>
      <c r="J4046" s="49" t="s">
        <v>4604</v>
      </c>
      <c r="K4046" s="48">
        <v>4502</v>
      </c>
      <c r="L4046" s="48" t="s">
        <v>10851</v>
      </c>
      <c r="M4046" s="49" t="s">
        <v>10601</v>
      </c>
      <c r="N4046" s="49" t="s">
        <v>10602</v>
      </c>
      <c r="O4046" s="50" t="s">
        <v>4605</v>
      </c>
      <c r="P4046" s="50" t="s">
        <v>4468</v>
      </c>
    </row>
    <row r="4047" spans="1:16" ht="13.5" thickBot="1" x14ac:dyDescent="0.25">
      <c r="A4047" s="15" t="str">
        <f t="shared" si="378"/>
        <v> AJ 107.1141 </v>
      </c>
      <c r="B4047" s="21" t="str">
        <f t="shared" si="379"/>
        <v>I</v>
      </c>
      <c r="C4047" s="15">
        <f t="shared" si="380"/>
        <v>48586.096799999999</v>
      </c>
      <c r="D4047" s="19" t="str">
        <f t="shared" si="381"/>
        <v>vis</v>
      </c>
      <c r="E4047" s="47" t="e">
        <f>VLOOKUP(C4047,Active!C$21:E$693,3,FALSE)</f>
        <v>#N/A</v>
      </c>
      <c r="F4047" s="21" t="s">
        <v>9287</v>
      </c>
      <c r="G4047" s="19" t="str">
        <f t="shared" si="382"/>
        <v>48586.0968</v>
      </c>
      <c r="H4047" s="15">
        <f t="shared" si="383"/>
        <v>4506</v>
      </c>
      <c r="I4047" s="48" t="s">
        <v>4606</v>
      </c>
      <c r="J4047" s="49" t="s">
        <v>4607</v>
      </c>
      <c r="K4047" s="48">
        <v>4506</v>
      </c>
      <c r="L4047" s="48" t="s">
        <v>11198</v>
      </c>
      <c r="M4047" s="49" t="s">
        <v>10601</v>
      </c>
      <c r="N4047" s="49" t="s">
        <v>10602</v>
      </c>
      <c r="O4047" s="50" t="s">
        <v>4605</v>
      </c>
      <c r="P4047" s="50" t="s">
        <v>4468</v>
      </c>
    </row>
    <row r="4048" spans="1:16" ht="13.5" thickBot="1" x14ac:dyDescent="0.25">
      <c r="A4048" s="15" t="str">
        <f t="shared" si="378"/>
        <v> AJ 107.1141 </v>
      </c>
      <c r="B4048" s="21" t="str">
        <f t="shared" si="379"/>
        <v>I</v>
      </c>
      <c r="C4048" s="15">
        <f t="shared" si="380"/>
        <v>48593.268400000001</v>
      </c>
      <c r="D4048" s="19" t="str">
        <f t="shared" si="381"/>
        <v>vis</v>
      </c>
      <c r="E4048" s="47" t="e">
        <f>VLOOKUP(C4048,Active!C$21:E$693,3,FALSE)</f>
        <v>#N/A</v>
      </c>
      <c r="F4048" s="21" t="s">
        <v>9287</v>
      </c>
      <c r="G4048" s="19" t="str">
        <f t="shared" si="382"/>
        <v>48593.2684</v>
      </c>
      <c r="H4048" s="15">
        <f t="shared" si="383"/>
        <v>4512</v>
      </c>
      <c r="I4048" s="48" t="s">
        <v>4608</v>
      </c>
      <c r="J4048" s="49" t="s">
        <v>4609</v>
      </c>
      <c r="K4048" s="48">
        <v>4512</v>
      </c>
      <c r="L4048" s="48" t="s">
        <v>1343</v>
      </c>
      <c r="M4048" s="49" t="s">
        <v>10601</v>
      </c>
      <c r="N4048" s="49" t="s">
        <v>10602</v>
      </c>
      <c r="O4048" s="50" t="s">
        <v>4605</v>
      </c>
      <c r="P4048" s="50" t="s">
        <v>4468</v>
      </c>
    </row>
    <row r="4049" spans="1:16" ht="13.5" thickBot="1" x14ac:dyDescent="0.25">
      <c r="A4049" s="15" t="str">
        <f t="shared" si="378"/>
        <v>VSB 47 </v>
      </c>
      <c r="B4049" s="21" t="str">
        <f t="shared" si="379"/>
        <v>I</v>
      </c>
      <c r="C4049" s="15">
        <f t="shared" si="380"/>
        <v>48598.05</v>
      </c>
      <c r="D4049" s="19" t="str">
        <f t="shared" si="381"/>
        <v>vis</v>
      </c>
      <c r="E4049" s="47" t="e">
        <f>VLOOKUP(C4049,Active!C$21:E$693,3,FALSE)</f>
        <v>#N/A</v>
      </c>
      <c r="F4049" s="21" t="s">
        <v>9287</v>
      </c>
      <c r="G4049" s="19" t="str">
        <f t="shared" si="382"/>
        <v>48598.05</v>
      </c>
      <c r="H4049" s="15">
        <f t="shared" si="383"/>
        <v>4516</v>
      </c>
      <c r="I4049" s="48" t="s">
        <v>4610</v>
      </c>
      <c r="J4049" s="49" t="s">
        <v>4611</v>
      </c>
      <c r="K4049" s="48">
        <v>4516</v>
      </c>
      <c r="L4049" s="48" t="s">
        <v>4612</v>
      </c>
      <c r="M4049" s="49" t="s">
        <v>10601</v>
      </c>
      <c r="N4049" s="49" t="s">
        <v>9287</v>
      </c>
      <c r="O4049" s="50" t="s">
        <v>1050</v>
      </c>
      <c r="P4049" s="51" t="s">
        <v>10893</v>
      </c>
    </row>
    <row r="4050" spans="1:16" ht="13.5" thickBot="1" x14ac:dyDescent="0.25">
      <c r="A4050" s="15" t="str">
        <f t="shared" si="378"/>
        <v> BBS 100 </v>
      </c>
      <c r="B4050" s="21" t="str">
        <f t="shared" si="379"/>
        <v>I</v>
      </c>
      <c r="C4050" s="15">
        <f t="shared" si="380"/>
        <v>48599.256000000001</v>
      </c>
      <c r="D4050" s="19" t="str">
        <f t="shared" si="381"/>
        <v>vis</v>
      </c>
      <c r="E4050" s="47" t="e">
        <f>VLOOKUP(C4050,Active!C$21:E$693,3,FALSE)</f>
        <v>#N/A</v>
      </c>
      <c r="F4050" s="21" t="s">
        <v>9287</v>
      </c>
      <c r="G4050" s="19" t="str">
        <f t="shared" si="382"/>
        <v>48599.256</v>
      </c>
      <c r="H4050" s="15">
        <f t="shared" si="383"/>
        <v>4517</v>
      </c>
      <c r="I4050" s="48" t="s">
        <v>4613</v>
      </c>
      <c r="J4050" s="49" t="s">
        <v>4614</v>
      </c>
      <c r="K4050" s="48">
        <v>4517</v>
      </c>
      <c r="L4050" s="48" t="s">
        <v>11257</v>
      </c>
      <c r="M4050" s="49" t="s">
        <v>9369</v>
      </c>
      <c r="N4050" s="49"/>
      <c r="O4050" s="50" t="s">
        <v>7915</v>
      </c>
      <c r="P4050" s="50" t="s">
        <v>4538</v>
      </c>
    </row>
    <row r="4051" spans="1:16" ht="13.5" thickBot="1" x14ac:dyDescent="0.25">
      <c r="A4051" s="15" t="str">
        <f t="shared" si="378"/>
        <v> AOEB 1 </v>
      </c>
      <c r="B4051" s="21" t="str">
        <f t="shared" si="379"/>
        <v>I</v>
      </c>
      <c r="C4051" s="15">
        <f t="shared" si="380"/>
        <v>48601.646999999997</v>
      </c>
      <c r="D4051" s="19" t="str">
        <f t="shared" si="381"/>
        <v>vis</v>
      </c>
      <c r="E4051" s="47" t="e">
        <f>VLOOKUP(C4051,Active!C$21:E$693,3,FALSE)</f>
        <v>#N/A</v>
      </c>
      <c r="F4051" s="21" t="s">
        <v>9287</v>
      </c>
      <c r="G4051" s="19" t="str">
        <f t="shared" si="382"/>
        <v>48601.647</v>
      </c>
      <c r="H4051" s="15">
        <f t="shared" si="383"/>
        <v>4519</v>
      </c>
      <c r="I4051" s="48" t="s">
        <v>4615</v>
      </c>
      <c r="J4051" s="49" t="s">
        <v>4616</v>
      </c>
      <c r="K4051" s="48">
        <v>4519</v>
      </c>
      <c r="L4051" s="48" t="s">
        <v>10976</v>
      </c>
      <c r="M4051" s="49" t="s">
        <v>9369</v>
      </c>
      <c r="N4051" s="49"/>
      <c r="O4051" s="50" t="s">
        <v>7381</v>
      </c>
      <c r="P4051" s="50" t="s">
        <v>7439</v>
      </c>
    </row>
    <row r="4052" spans="1:16" ht="13.5" thickBot="1" x14ac:dyDescent="0.25">
      <c r="A4052" s="15" t="str">
        <f t="shared" si="378"/>
        <v> BBS 100 </v>
      </c>
      <c r="B4052" s="21" t="str">
        <f t="shared" si="379"/>
        <v>I</v>
      </c>
      <c r="C4052" s="15">
        <f t="shared" si="380"/>
        <v>48618.368999999999</v>
      </c>
      <c r="D4052" s="19" t="str">
        <f t="shared" si="381"/>
        <v>vis</v>
      </c>
      <c r="E4052" s="47" t="e">
        <f>VLOOKUP(C4052,Active!C$21:E$693,3,FALSE)</f>
        <v>#N/A</v>
      </c>
      <c r="F4052" s="21" t="s">
        <v>9287</v>
      </c>
      <c r="G4052" s="19" t="str">
        <f t="shared" si="382"/>
        <v>48618.369</v>
      </c>
      <c r="H4052" s="15">
        <f t="shared" si="383"/>
        <v>4533</v>
      </c>
      <c r="I4052" s="48" t="s">
        <v>4617</v>
      </c>
      <c r="J4052" s="49" t="s">
        <v>4618</v>
      </c>
      <c r="K4052" s="48">
        <v>4533</v>
      </c>
      <c r="L4052" s="48" t="s">
        <v>10699</v>
      </c>
      <c r="M4052" s="49" t="s">
        <v>9369</v>
      </c>
      <c r="N4052" s="49"/>
      <c r="O4052" s="50" t="s">
        <v>7915</v>
      </c>
      <c r="P4052" s="50" t="s">
        <v>4538</v>
      </c>
    </row>
    <row r="4053" spans="1:16" ht="13.5" thickBot="1" x14ac:dyDescent="0.25">
      <c r="A4053" s="15" t="str">
        <f t="shared" si="378"/>
        <v> BBS 106 </v>
      </c>
      <c r="B4053" s="21" t="str">
        <f t="shared" si="379"/>
        <v>I</v>
      </c>
      <c r="C4053" s="15">
        <f t="shared" si="380"/>
        <v>48618.370999999999</v>
      </c>
      <c r="D4053" s="19" t="str">
        <f t="shared" si="381"/>
        <v>vis</v>
      </c>
      <c r="E4053" s="47" t="e">
        <f>VLOOKUP(C4053,Active!C$21:E$693,3,FALSE)</f>
        <v>#N/A</v>
      </c>
      <c r="F4053" s="21" t="s">
        <v>9287</v>
      </c>
      <c r="G4053" s="19" t="str">
        <f t="shared" si="382"/>
        <v>48618.371</v>
      </c>
      <c r="H4053" s="15">
        <f t="shared" si="383"/>
        <v>4533</v>
      </c>
      <c r="I4053" s="48" t="s">
        <v>4619</v>
      </c>
      <c r="J4053" s="49" t="s">
        <v>4620</v>
      </c>
      <c r="K4053" s="48">
        <v>4533</v>
      </c>
      <c r="L4053" s="48" t="s">
        <v>10723</v>
      </c>
      <c r="M4053" s="49" t="s">
        <v>9369</v>
      </c>
      <c r="N4053" s="49"/>
      <c r="O4053" s="50" t="s">
        <v>945</v>
      </c>
      <c r="P4053" s="50" t="s">
        <v>4566</v>
      </c>
    </row>
    <row r="4054" spans="1:16" ht="13.5" thickBot="1" x14ac:dyDescent="0.25">
      <c r="A4054" s="15" t="str">
        <f t="shared" si="378"/>
        <v> BBS 106 </v>
      </c>
      <c r="B4054" s="21" t="str">
        <f t="shared" si="379"/>
        <v>I</v>
      </c>
      <c r="C4054" s="15">
        <f t="shared" si="380"/>
        <v>48619.565999999999</v>
      </c>
      <c r="D4054" s="19" t="str">
        <f t="shared" si="381"/>
        <v>vis</v>
      </c>
      <c r="E4054" s="47" t="e">
        <f>VLOOKUP(C4054,Active!C$21:E$693,3,FALSE)</f>
        <v>#N/A</v>
      </c>
      <c r="F4054" s="21" t="s">
        <v>9287</v>
      </c>
      <c r="G4054" s="19" t="str">
        <f t="shared" si="382"/>
        <v>48619.566</v>
      </c>
      <c r="H4054" s="15">
        <f t="shared" si="383"/>
        <v>4534</v>
      </c>
      <c r="I4054" s="48" t="s">
        <v>4621</v>
      </c>
      <c r="J4054" s="49" t="s">
        <v>4622</v>
      </c>
      <c r="K4054" s="48">
        <v>4534</v>
      </c>
      <c r="L4054" s="48" t="s">
        <v>10723</v>
      </c>
      <c r="M4054" s="49" t="s">
        <v>9369</v>
      </c>
      <c r="N4054" s="49"/>
      <c r="O4054" s="50" t="s">
        <v>945</v>
      </c>
      <c r="P4054" s="50" t="s">
        <v>4566</v>
      </c>
    </row>
    <row r="4055" spans="1:16" ht="13.5" thickBot="1" x14ac:dyDescent="0.25">
      <c r="A4055" s="15" t="str">
        <f t="shared" si="378"/>
        <v> BRNO 31 </v>
      </c>
      <c r="B4055" s="21" t="str">
        <f t="shared" si="379"/>
        <v>I</v>
      </c>
      <c r="C4055" s="15">
        <f t="shared" si="380"/>
        <v>48619.567000000003</v>
      </c>
      <c r="D4055" s="19" t="str">
        <f t="shared" si="381"/>
        <v>vis</v>
      </c>
      <c r="E4055" s="47" t="e">
        <f>VLOOKUP(C4055,Active!C$21:E$693,3,FALSE)</f>
        <v>#N/A</v>
      </c>
      <c r="F4055" s="21" t="s">
        <v>9287</v>
      </c>
      <c r="G4055" s="19" t="str">
        <f t="shared" si="382"/>
        <v>48619.567</v>
      </c>
      <c r="H4055" s="15">
        <f t="shared" si="383"/>
        <v>4534</v>
      </c>
      <c r="I4055" s="48" t="s">
        <v>4623</v>
      </c>
      <c r="J4055" s="49" t="s">
        <v>4624</v>
      </c>
      <c r="K4055" s="48">
        <v>4534</v>
      </c>
      <c r="L4055" s="48" t="s">
        <v>10843</v>
      </c>
      <c r="M4055" s="49" t="s">
        <v>9369</v>
      </c>
      <c r="N4055" s="49"/>
      <c r="O4055" s="50" t="s">
        <v>4024</v>
      </c>
      <c r="P4055" s="50" t="s">
        <v>1090</v>
      </c>
    </row>
    <row r="4056" spans="1:16" ht="13.5" thickBot="1" x14ac:dyDescent="0.25">
      <c r="A4056" s="15" t="str">
        <f t="shared" si="378"/>
        <v> BRNO 31 </v>
      </c>
      <c r="B4056" s="21" t="str">
        <f t="shared" si="379"/>
        <v>I</v>
      </c>
      <c r="C4056" s="15">
        <f t="shared" si="380"/>
        <v>48619.569000000003</v>
      </c>
      <c r="D4056" s="19" t="str">
        <f t="shared" si="381"/>
        <v>vis</v>
      </c>
      <c r="E4056" s="47" t="e">
        <f>VLOOKUP(C4056,Active!C$21:E$693,3,FALSE)</f>
        <v>#N/A</v>
      </c>
      <c r="F4056" s="21" t="s">
        <v>9287</v>
      </c>
      <c r="G4056" s="19" t="str">
        <f t="shared" si="382"/>
        <v>48619.569</v>
      </c>
      <c r="H4056" s="15">
        <f t="shared" si="383"/>
        <v>4534</v>
      </c>
      <c r="I4056" s="48" t="s">
        <v>4625</v>
      </c>
      <c r="J4056" s="49" t="s">
        <v>4626</v>
      </c>
      <c r="K4056" s="48">
        <v>4534</v>
      </c>
      <c r="L4056" s="48" t="s">
        <v>10846</v>
      </c>
      <c r="M4056" s="49" t="s">
        <v>9369</v>
      </c>
      <c r="N4056" s="49"/>
      <c r="O4056" s="50" t="s">
        <v>4035</v>
      </c>
      <c r="P4056" s="50" t="s">
        <v>1090</v>
      </c>
    </row>
    <row r="4057" spans="1:16" ht="13.5" thickBot="1" x14ac:dyDescent="0.25">
      <c r="A4057" s="15" t="str">
        <f t="shared" si="378"/>
        <v> BRNO 31 </v>
      </c>
      <c r="B4057" s="21" t="str">
        <f t="shared" si="379"/>
        <v>I</v>
      </c>
      <c r="C4057" s="15">
        <f t="shared" si="380"/>
        <v>48624.347000000002</v>
      </c>
      <c r="D4057" s="19" t="str">
        <f t="shared" si="381"/>
        <v>vis</v>
      </c>
      <c r="E4057" s="47" t="e">
        <f>VLOOKUP(C4057,Active!C$21:E$693,3,FALSE)</f>
        <v>#N/A</v>
      </c>
      <c r="F4057" s="21" t="s">
        <v>9287</v>
      </c>
      <c r="G4057" s="19" t="str">
        <f t="shared" si="382"/>
        <v>48624.347</v>
      </c>
      <c r="H4057" s="15">
        <f t="shared" si="383"/>
        <v>4538</v>
      </c>
      <c r="I4057" s="48" t="s">
        <v>4627</v>
      </c>
      <c r="J4057" s="49" t="s">
        <v>4628</v>
      </c>
      <c r="K4057" s="48">
        <v>4538</v>
      </c>
      <c r="L4057" s="48" t="s">
        <v>10723</v>
      </c>
      <c r="M4057" s="49" t="s">
        <v>9369</v>
      </c>
      <c r="N4057" s="49"/>
      <c r="O4057" s="50" t="s">
        <v>3856</v>
      </c>
      <c r="P4057" s="50" t="s">
        <v>1090</v>
      </c>
    </row>
    <row r="4058" spans="1:16" ht="13.5" thickBot="1" x14ac:dyDescent="0.25">
      <c r="A4058" s="15" t="str">
        <f t="shared" si="378"/>
        <v> AOEB 2 </v>
      </c>
      <c r="B4058" s="21" t="str">
        <f t="shared" si="379"/>
        <v>I</v>
      </c>
      <c r="C4058" s="15">
        <f t="shared" si="380"/>
        <v>48662.595999999998</v>
      </c>
      <c r="D4058" s="19" t="str">
        <f t="shared" si="381"/>
        <v>vis</v>
      </c>
      <c r="E4058" s="47" t="e">
        <f>VLOOKUP(C4058,Active!C$21:E$693,3,FALSE)</f>
        <v>#N/A</v>
      </c>
      <c r="F4058" s="21" t="s">
        <v>9287</v>
      </c>
      <c r="G4058" s="19" t="str">
        <f t="shared" si="382"/>
        <v>48662.596</v>
      </c>
      <c r="H4058" s="15">
        <f t="shared" si="383"/>
        <v>4570</v>
      </c>
      <c r="I4058" s="48" t="s">
        <v>4629</v>
      </c>
      <c r="J4058" s="49" t="s">
        <v>4630</v>
      </c>
      <c r="K4058" s="48">
        <v>4570</v>
      </c>
      <c r="L4058" s="48" t="s">
        <v>10843</v>
      </c>
      <c r="M4058" s="49" t="s">
        <v>9369</v>
      </c>
      <c r="N4058" s="49"/>
      <c r="O4058" s="50" t="s">
        <v>9205</v>
      </c>
      <c r="P4058" s="50" t="s">
        <v>4499</v>
      </c>
    </row>
    <row r="4059" spans="1:16" ht="13.5" thickBot="1" x14ac:dyDescent="0.25">
      <c r="A4059" s="15" t="str">
        <f t="shared" si="378"/>
        <v> BBS 100 </v>
      </c>
      <c r="B4059" s="21" t="str">
        <f t="shared" si="379"/>
        <v>I</v>
      </c>
      <c r="C4059" s="15">
        <f t="shared" si="380"/>
        <v>48685.303</v>
      </c>
      <c r="D4059" s="19" t="str">
        <f t="shared" si="381"/>
        <v>vis</v>
      </c>
      <c r="E4059" s="47" t="e">
        <f>VLOOKUP(C4059,Active!C$21:E$693,3,FALSE)</f>
        <v>#N/A</v>
      </c>
      <c r="F4059" s="21" t="s">
        <v>9287</v>
      </c>
      <c r="G4059" s="19" t="str">
        <f t="shared" si="382"/>
        <v>48685.303</v>
      </c>
      <c r="H4059" s="15">
        <f t="shared" si="383"/>
        <v>4589</v>
      </c>
      <c r="I4059" s="48" t="s">
        <v>4631</v>
      </c>
      <c r="J4059" s="49" t="s">
        <v>4632</v>
      </c>
      <c r="K4059" s="48">
        <v>4589</v>
      </c>
      <c r="L4059" s="48" t="s">
        <v>10699</v>
      </c>
      <c r="M4059" s="49" t="s">
        <v>9369</v>
      </c>
      <c r="N4059" s="49"/>
      <c r="O4059" s="50" t="s">
        <v>4094</v>
      </c>
      <c r="P4059" s="50" t="s">
        <v>4538</v>
      </c>
    </row>
    <row r="4060" spans="1:16" ht="13.5" thickBot="1" x14ac:dyDescent="0.25">
      <c r="A4060" s="15" t="str">
        <f t="shared" si="378"/>
        <v> AOEB 2 </v>
      </c>
      <c r="B4060" s="21" t="str">
        <f t="shared" si="379"/>
        <v>I</v>
      </c>
      <c r="C4060" s="15">
        <f t="shared" si="380"/>
        <v>48705.622000000003</v>
      </c>
      <c r="D4060" s="19" t="str">
        <f t="shared" si="381"/>
        <v>vis</v>
      </c>
      <c r="E4060" s="47" t="e">
        <f>VLOOKUP(C4060,Active!C$21:E$693,3,FALSE)</f>
        <v>#N/A</v>
      </c>
      <c r="F4060" s="21" t="s">
        <v>9287</v>
      </c>
      <c r="G4060" s="19" t="str">
        <f t="shared" si="382"/>
        <v>48705.622</v>
      </c>
      <c r="H4060" s="15">
        <f t="shared" si="383"/>
        <v>4606</v>
      </c>
      <c r="I4060" s="48" t="s">
        <v>4633</v>
      </c>
      <c r="J4060" s="49" t="s">
        <v>4634</v>
      </c>
      <c r="K4060" s="48">
        <v>4606</v>
      </c>
      <c r="L4060" s="48" t="s">
        <v>10699</v>
      </c>
      <c r="M4060" s="49" t="s">
        <v>9369</v>
      </c>
      <c r="N4060" s="49"/>
      <c r="O4060" s="50" t="s">
        <v>9205</v>
      </c>
      <c r="P4060" s="50" t="s">
        <v>4499</v>
      </c>
    </row>
    <row r="4061" spans="1:16" ht="13.5" thickBot="1" x14ac:dyDescent="0.25">
      <c r="A4061" s="15" t="str">
        <f t="shared" si="378"/>
        <v> AOEB 1 </v>
      </c>
      <c r="B4061" s="21" t="str">
        <f t="shared" si="379"/>
        <v>I</v>
      </c>
      <c r="C4061" s="15">
        <f t="shared" si="380"/>
        <v>48705.622000000003</v>
      </c>
      <c r="D4061" s="19" t="str">
        <f t="shared" si="381"/>
        <v>vis</v>
      </c>
      <c r="E4061" s="47" t="e">
        <f>VLOOKUP(C4061,Active!C$21:E$693,3,FALSE)</f>
        <v>#N/A</v>
      </c>
      <c r="F4061" s="21" t="s">
        <v>9287</v>
      </c>
      <c r="G4061" s="19" t="str">
        <f t="shared" si="382"/>
        <v>48705.622</v>
      </c>
      <c r="H4061" s="15">
        <f t="shared" si="383"/>
        <v>4606</v>
      </c>
      <c r="I4061" s="48" t="s">
        <v>4633</v>
      </c>
      <c r="J4061" s="49" t="s">
        <v>4634</v>
      </c>
      <c r="K4061" s="48">
        <v>4606</v>
      </c>
      <c r="L4061" s="48" t="s">
        <v>10699</v>
      </c>
      <c r="M4061" s="49" t="s">
        <v>9369</v>
      </c>
      <c r="N4061" s="49"/>
      <c r="O4061" s="50" t="s">
        <v>7381</v>
      </c>
      <c r="P4061" s="50" t="s">
        <v>7439</v>
      </c>
    </row>
    <row r="4062" spans="1:16" ht="13.5" thickBot="1" x14ac:dyDescent="0.25">
      <c r="A4062" s="15" t="str">
        <f t="shared" si="378"/>
        <v> BBS 101 </v>
      </c>
      <c r="B4062" s="21" t="str">
        <f t="shared" si="379"/>
        <v>I</v>
      </c>
      <c r="C4062" s="15">
        <f t="shared" si="380"/>
        <v>48747.462</v>
      </c>
      <c r="D4062" s="19" t="str">
        <f t="shared" si="381"/>
        <v>vis</v>
      </c>
      <c r="E4062" s="47" t="e">
        <f>VLOOKUP(C4062,Active!C$21:E$693,3,FALSE)</f>
        <v>#N/A</v>
      </c>
      <c r="F4062" s="21" t="s">
        <v>9287</v>
      </c>
      <c r="G4062" s="19" t="str">
        <f t="shared" si="382"/>
        <v>48747.462</v>
      </c>
      <c r="H4062" s="15">
        <f t="shared" si="383"/>
        <v>4641</v>
      </c>
      <c r="I4062" s="48" t="s">
        <v>4635</v>
      </c>
      <c r="J4062" s="49" t="s">
        <v>4636</v>
      </c>
      <c r="K4062" s="48">
        <v>4641</v>
      </c>
      <c r="L4062" s="48" t="s">
        <v>10910</v>
      </c>
      <c r="M4062" s="49" t="s">
        <v>9369</v>
      </c>
      <c r="N4062" s="49"/>
      <c r="O4062" s="50" t="s">
        <v>2469</v>
      </c>
      <c r="P4062" s="50" t="s">
        <v>4637</v>
      </c>
    </row>
    <row r="4063" spans="1:16" ht="13.5" thickBot="1" x14ac:dyDescent="0.25">
      <c r="A4063" s="15" t="str">
        <f t="shared" si="378"/>
        <v> BRNO 31 </v>
      </c>
      <c r="B4063" s="21" t="str">
        <f t="shared" si="379"/>
        <v>I</v>
      </c>
      <c r="C4063" s="15">
        <f t="shared" si="380"/>
        <v>48802.434000000001</v>
      </c>
      <c r="D4063" s="19" t="str">
        <f t="shared" si="381"/>
        <v>vis</v>
      </c>
      <c r="E4063" s="47" t="e">
        <f>VLOOKUP(C4063,Active!C$21:E$693,3,FALSE)</f>
        <v>#N/A</v>
      </c>
      <c r="F4063" s="21" t="s">
        <v>9287</v>
      </c>
      <c r="G4063" s="19" t="str">
        <f t="shared" si="382"/>
        <v>48802.434</v>
      </c>
      <c r="H4063" s="15">
        <f t="shared" si="383"/>
        <v>4687</v>
      </c>
      <c r="I4063" s="48" t="s">
        <v>4638</v>
      </c>
      <c r="J4063" s="49" t="s">
        <v>4639</v>
      </c>
      <c r="K4063" s="48">
        <v>4687</v>
      </c>
      <c r="L4063" s="48" t="s">
        <v>10688</v>
      </c>
      <c r="M4063" s="49" t="s">
        <v>9369</v>
      </c>
      <c r="N4063" s="49"/>
      <c r="O4063" s="50" t="s">
        <v>3839</v>
      </c>
      <c r="P4063" s="50" t="s">
        <v>1090</v>
      </c>
    </row>
    <row r="4064" spans="1:16" ht="13.5" thickBot="1" x14ac:dyDescent="0.25">
      <c r="A4064" s="15" t="str">
        <f t="shared" si="378"/>
        <v> BRNO 31 </v>
      </c>
      <c r="B4064" s="21" t="str">
        <f t="shared" si="379"/>
        <v>I</v>
      </c>
      <c r="C4064" s="15">
        <f t="shared" si="380"/>
        <v>48802.444000000003</v>
      </c>
      <c r="D4064" s="19" t="str">
        <f t="shared" si="381"/>
        <v>vis</v>
      </c>
      <c r="E4064" s="47" t="e">
        <f>VLOOKUP(C4064,Active!C$21:E$693,3,FALSE)</f>
        <v>#N/A</v>
      </c>
      <c r="F4064" s="21" t="s">
        <v>9287</v>
      </c>
      <c r="G4064" s="19" t="str">
        <f t="shared" si="382"/>
        <v>48802.444</v>
      </c>
      <c r="H4064" s="15">
        <f t="shared" si="383"/>
        <v>4687</v>
      </c>
      <c r="I4064" s="48" t="s">
        <v>4640</v>
      </c>
      <c r="J4064" s="49" t="s">
        <v>4641</v>
      </c>
      <c r="K4064" s="48">
        <v>4687</v>
      </c>
      <c r="L4064" s="48" t="s">
        <v>10707</v>
      </c>
      <c r="M4064" s="49" t="s">
        <v>9369</v>
      </c>
      <c r="N4064" s="49"/>
      <c r="O4064" s="50" t="s">
        <v>4642</v>
      </c>
      <c r="P4064" s="50" t="s">
        <v>1090</v>
      </c>
    </row>
    <row r="4065" spans="1:16" ht="13.5" thickBot="1" x14ac:dyDescent="0.25">
      <c r="A4065" s="15" t="str">
        <f t="shared" si="378"/>
        <v> BRNO 31 </v>
      </c>
      <c r="B4065" s="21" t="str">
        <f t="shared" si="379"/>
        <v>I</v>
      </c>
      <c r="C4065" s="15">
        <f t="shared" si="380"/>
        <v>48802.444000000003</v>
      </c>
      <c r="D4065" s="19" t="str">
        <f t="shared" si="381"/>
        <v>vis</v>
      </c>
      <c r="E4065" s="47" t="e">
        <f>VLOOKUP(C4065,Active!C$21:E$693,3,FALSE)</f>
        <v>#N/A</v>
      </c>
      <c r="F4065" s="21" t="s">
        <v>9287</v>
      </c>
      <c r="G4065" s="19" t="str">
        <f t="shared" si="382"/>
        <v>48802.444</v>
      </c>
      <c r="H4065" s="15">
        <f t="shared" si="383"/>
        <v>4687</v>
      </c>
      <c r="I4065" s="48" t="s">
        <v>4640</v>
      </c>
      <c r="J4065" s="49" t="s">
        <v>4641</v>
      </c>
      <c r="K4065" s="48">
        <v>4687</v>
      </c>
      <c r="L4065" s="48" t="s">
        <v>10707</v>
      </c>
      <c r="M4065" s="49" t="s">
        <v>9369</v>
      </c>
      <c r="N4065" s="49"/>
      <c r="O4065" s="50" t="s">
        <v>4643</v>
      </c>
      <c r="P4065" s="50" t="s">
        <v>1090</v>
      </c>
    </row>
    <row r="4066" spans="1:16" ht="13.5" thickBot="1" x14ac:dyDescent="0.25">
      <c r="A4066" s="15" t="str">
        <f t="shared" si="378"/>
        <v> BRNO 31 </v>
      </c>
      <c r="B4066" s="21" t="str">
        <f t="shared" si="379"/>
        <v>I</v>
      </c>
      <c r="C4066" s="15">
        <f t="shared" si="380"/>
        <v>48802.444000000003</v>
      </c>
      <c r="D4066" s="19" t="str">
        <f t="shared" si="381"/>
        <v>vis</v>
      </c>
      <c r="E4066" s="47" t="e">
        <f>VLOOKUP(C4066,Active!C$21:E$693,3,FALSE)</f>
        <v>#N/A</v>
      </c>
      <c r="F4066" s="21" t="s">
        <v>9287</v>
      </c>
      <c r="G4066" s="19" t="str">
        <f t="shared" si="382"/>
        <v>48802.444</v>
      </c>
      <c r="H4066" s="15">
        <f t="shared" si="383"/>
        <v>4687</v>
      </c>
      <c r="I4066" s="48" t="s">
        <v>4640</v>
      </c>
      <c r="J4066" s="49" t="s">
        <v>4641</v>
      </c>
      <c r="K4066" s="48">
        <v>4687</v>
      </c>
      <c r="L4066" s="48" t="s">
        <v>10707</v>
      </c>
      <c r="M4066" s="49" t="s">
        <v>9369</v>
      </c>
      <c r="N4066" s="49"/>
      <c r="O4066" s="50" t="s">
        <v>4644</v>
      </c>
      <c r="P4066" s="50" t="s">
        <v>1090</v>
      </c>
    </row>
    <row r="4067" spans="1:16" ht="13.5" thickBot="1" x14ac:dyDescent="0.25">
      <c r="A4067" s="15" t="str">
        <f t="shared" si="378"/>
        <v> BRNO 31 </v>
      </c>
      <c r="B4067" s="21" t="str">
        <f t="shared" si="379"/>
        <v>I</v>
      </c>
      <c r="C4067" s="15">
        <f t="shared" si="380"/>
        <v>48827.523999999998</v>
      </c>
      <c r="D4067" s="19" t="str">
        <f t="shared" si="381"/>
        <v>vis</v>
      </c>
      <c r="E4067" s="47" t="e">
        <f>VLOOKUP(C4067,Active!C$21:E$693,3,FALSE)</f>
        <v>#N/A</v>
      </c>
      <c r="F4067" s="21" t="s">
        <v>9287</v>
      </c>
      <c r="G4067" s="19" t="str">
        <f t="shared" si="382"/>
        <v>48827.524</v>
      </c>
      <c r="H4067" s="15">
        <f t="shared" si="383"/>
        <v>4708</v>
      </c>
      <c r="I4067" s="48" t="s">
        <v>4645</v>
      </c>
      <c r="J4067" s="49" t="s">
        <v>4646</v>
      </c>
      <c r="K4067" s="48">
        <v>4708</v>
      </c>
      <c r="L4067" s="48" t="s">
        <v>10631</v>
      </c>
      <c r="M4067" s="49" t="s">
        <v>9369</v>
      </c>
      <c r="N4067" s="49"/>
      <c r="O4067" s="50" t="s">
        <v>1189</v>
      </c>
      <c r="P4067" s="50" t="s">
        <v>1090</v>
      </c>
    </row>
    <row r="4068" spans="1:16" ht="13.5" thickBot="1" x14ac:dyDescent="0.25">
      <c r="A4068" s="15" t="str">
        <f t="shared" si="378"/>
        <v> BRNO 31 </v>
      </c>
      <c r="B4068" s="21" t="str">
        <f t="shared" si="379"/>
        <v>I</v>
      </c>
      <c r="C4068" s="15">
        <f t="shared" si="380"/>
        <v>48827.523999999998</v>
      </c>
      <c r="D4068" s="19" t="str">
        <f t="shared" si="381"/>
        <v>vis</v>
      </c>
      <c r="E4068" s="47" t="e">
        <f>VLOOKUP(C4068,Active!C$21:E$693,3,FALSE)</f>
        <v>#N/A</v>
      </c>
      <c r="F4068" s="21" t="s">
        <v>9287</v>
      </c>
      <c r="G4068" s="19" t="str">
        <f t="shared" si="382"/>
        <v>48827.524</v>
      </c>
      <c r="H4068" s="15">
        <f t="shared" si="383"/>
        <v>4708</v>
      </c>
      <c r="I4068" s="48" t="s">
        <v>4645</v>
      </c>
      <c r="J4068" s="49" t="s">
        <v>4646</v>
      </c>
      <c r="K4068" s="48">
        <v>4708</v>
      </c>
      <c r="L4068" s="48" t="s">
        <v>10631</v>
      </c>
      <c r="M4068" s="49" t="s">
        <v>9369</v>
      </c>
      <c r="N4068" s="49"/>
      <c r="O4068" s="50" t="s">
        <v>4007</v>
      </c>
      <c r="P4068" s="50" t="s">
        <v>1090</v>
      </c>
    </row>
    <row r="4069" spans="1:16" ht="13.5" thickBot="1" x14ac:dyDescent="0.25">
      <c r="A4069" s="15" t="str">
        <f t="shared" si="378"/>
        <v> BRNO 31 </v>
      </c>
      <c r="B4069" s="21" t="str">
        <f t="shared" si="379"/>
        <v>I</v>
      </c>
      <c r="C4069" s="15">
        <f t="shared" si="380"/>
        <v>48827.533000000003</v>
      </c>
      <c r="D4069" s="19" t="str">
        <f t="shared" si="381"/>
        <v>vis</v>
      </c>
      <c r="E4069" s="47" t="e">
        <f>VLOOKUP(C4069,Active!C$21:E$693,3,FALSE)</f>
        <v>#N/A</v>
      </c>
      <c r="F4069" s="21" t="s">
        <v>9287</v>
      </c>
      <c r="G4069" s="19" t="str">
        <f t="shared" si="382"/>
        <v>48827.533</v>
      </c>
      <c r="H4069" s="15">
        <f t="shared" si="383"/>
        <v>4708</v>
      </c>
      <c r="I4069" s="48" t="s">
        <v>4647</v>
      </c>
      <c r="J4069" s="49" t="s">
        <v>4648</v>
      </c>
      <c r="K4069" s="48">
        <v>4708</v>
      </c>
      <c r="L4069" s="48" t="s">
        <v>10742</v>
      </c>
      <c r="M4069" s="49" t="s">
        <v>9369</v>
      </c>
      <c r="N4069" s="49"/>
      <c r="O4069" s="50" t="s">
        <v>4649</v>
      </c>
      <c r="P4069" s="50" t="s">
        <v>1090</v>
      </c>
    </row>
    <row r="4070" spans="1:16" ht="13.5" thickBot="1" x14ac:dyDescent="0.25">
      <c r="A4070" s="15" t="str">
        <f t="shared" si="378"/>
        <v>BAVM 62 </v>
      </c>
      <c r="B4070" s="21" t="str">
        <f t="shared" si="379"/>
        <v>I</v>
      </c>
      <c r="C4070" s="15">
        <f t="shared" si="380"/>
        <v>48827.54</v>
      </c>
      <c r="D4070" s="19" t="str">
        <f t="shared" si="381"/>
        <v>vis</v>
      </c>
      <c r="E4070" s="47" t="e">
        <f>VLOOKUP(C4070,Active!C$21:E$693,3,FALSE)</f>
        <v>#N/A</v>
      </c>
      <c r="F4070" s="21" t="s">
        <v>9287</v>
      </c>
      <c r="G4070" s="19" t="str">
        <f t="shared" si="382"/>
        <v>48827.540</v>
      </c>
      <c r="H4070" s="15">
        <f t="shared" si="383"/>
        <v>4708</v>
      </c>
      <c r="I4070" s="48" t="s">
        <v>4650</v>
      </c>
      <c r="J4070" s="49" t="s">
        <v>4651</v>
      </c>
      <c r="K4070" s="48">
        <v>4708</v>
      </c>
      <c r="L4070" s="48" t="s">
        <v>10843</v>
      </c>
      <c r="M4070" s="49" t="s">
        <v>9369</v>
      </c>
      <c r="N4070" s="49"/>
      <c r="O4070" s="50" t="s">
        <v>4652</v>
      </c>
      <c r="P4070" s="51" t="s">
        <v>4653</v>
      </c>
    </row>
    <row r="4071" spans="1:16" ht="13.5" thickBot="1" x14ac:dyDescent="0.25">
      <c r="A4071" s="15" t="str">
        <f t="shared" si="378"/>
        <v> BRNO 31 </v>
      </c>
      <c r="B4071" s="21" t="str">
        <f t="shared" si="379"/>
        <v>I</v>
      </c>
      <c r="C4071" s="15">
        <f t="shared" si="380"/>
        <v>48833.5</v>
      </c>
      <c r="D4071" s="19" t="str">
        <f t="shared" si="381"/>
        <v>vis</v>
      </c>
      <c r="E4071" s="47" t="e">
        <f>VLOOKUP(C4071,Active!C$21:E$693,3,FALSE)</f>
        <v>#N/A</v>
      </c>
      <c r="F4071" s="21" t="s">
        <v>9287</v>
      </c>
      <c r="G4071" s="19" t="str">
        <f t="shared" si="382"/>
        <v>48833.500</v>
      </c>
      <c r="H4071" s="15">
        <f t="shared" si="383"/>
        <v>4713</v>
      </c>
      <c r="I4071" s="48" t="s">
        <v>4654</v>
      </c>
      <c r="J4071" s="49" t="s">
        <v>4655</v>
      </c>
      <c r="K4071" s="48">
        <v>4713</v>
      </c>
      <c r="L4071" s="48" t="s">
        <v>10631</v>
      </c>
      <c r="M4071" s="49" t="s">
        <v>9369</v>
      </c>
      <c r="N4071" s="49"/>
      <c r="O4071" s="50" t="s">
        <v>1189</v>
      </c>
      <c r="P4071" s="50" t="s">
        <v>1090</v>
      </c>
    </row>
    <row r="4072" spans="1:16" ht="13.5" thickBot="1" x14ac:dyDescent="0.25">
      <c r="A4072" s="15" t="str">
        <f t="shared" si="378"/>
        <v> BRNO 31 </v>
      </c>
      <c r="B4072" s="21" t="str">
        <f t="shared" si="379"/>
        <v>I</v>
      </c>
      <c r="C4072" s="15">
        <f t="shared" si="380"/>
        <v>48833.5</v>
      </c>
      <c r="D4072" s="19" t="str">
        <f t="shared" si="381"/>
        <v>vis</v>
      </c>
      <c r="E4072" s="47" t="e">
        <f>VLOOKUP(C4072,Active!C$21:E$693,3,FALSE)</f>
        <v>#N/A</v>
      </c>
      <c r="F4072" s="21" t="s">
        <v>9287</v>
      </c>
      <c r="G4072" s="19" t="str">
        <f t="shared" si="382"/>
        <v>48833.500</v>
      </c>
      <c r="H4072" s="15">
        <f t="shared" si="383"/>
        <v>4713</v>
      </c>
      <c r="I4072" s="48" t="s">
        <v>4654</v>
      </c>
      <c r="J4072" s="49" t="s">
        <v>4655</v>
      </c>
      <c r="K4072" s="48">
        <v>4713</v>
      </c>
      <c r="L4072" s="48" t="s">
        <v>10631</v>
      </c>
      <c r="M4072" s="49" t="s">
        <v>9369</v>
      </c>
      <c r="N4072" s="49"/>
      <c r="O4072" s="50" t="s">
        <v>4007</v>
      </c>
      <c r="P4072" s="50" t="s">
        <v>1090</v>
      </c>
    </row>
    <row r="4073" spans="1:16" ht="13.5" thickBot="1" x14ac:dyDescent="0.25">
      <c r="A4073" s="15" t="str">
        <f t="shared" si="378"/>
        <v> BBS 102 </v>
      </c>
      <c r="B4073" s="21" t="str">
        <f t="shared" si="379"/>
        <v>I</v>
      </c>
      <c r="C4073" s="15">
        <f t="shared" si="380"/>
        <v>48833.508999999998</v>
      </c>
      <c r="D4073" s="19" t="str">
        <f t="shared" si="381"/>
        <v>vis</v>
      </c>
      <c r="E4073" s="47" t="e">
        <f>VLOOKUP(C4073,Active!C$21:E$693,3,FALSE)</f>
        <v>#N/A</v>
      </c>
      <c r="F4073" s="21" t="s">
        <v>9287</v>
      </c>
      <c r="G4073" s="19" t="str">
        <f t="shared" si="382"/>
        <v>48833.509</v>
      </c>
      <c r="H4073" s="15">
        <f t="shared" si="383"/>
        <v>4713</v>
      </c>
      <c r="I4073" s="48" t="s">
        <v>4656</v>
      </c>
      <c r="J4073" s="49" t="s">
        <v>4657</v>
      </c>
      <c r="K4073" s="48">
        <v>4713</v>
      </c>
      <c r="L4073" s="48" t="s">
        <v>10742</v>
      </c>
      <c r="M4073" s="49" t="s">
        <v>9369</v>
      </c>
      <c r="N4073" s="49"/>
      <c r="O4073" s="50" t="s">
        <v>4658</v>
      </c>
      <c r="P4073" s="50" t="s">
        <v>4659</v>
      </c>
    </row>
    <row r="4074" spans="1:16" ht="13.5" thickBot="1" x14ac:dyDescent="0.25">
      <c r="A4074" s="15" t="str">
        <f t="shared" si="378"/>
        <v> BRNO 31 </v>
      </c>
      <c r="B4074" s="21" t="str">
        <f t="shared" si="379"/>
        <v>I</v>
      </c>
      <c r="C4074" s="15">
        <f t="shared" si="380"/>
        <v>48833.516000000003</v>
      </c>
      <c r="D4074" s="19" t="str">
        <f t="shared" si="381"/>
        <v>vis</v>
      </c>
      <c r="E4074" s="47" t="e">
        <f>VLOOKUP(C4074,Active!C$21:E$693,3,FALSE)</f>
        <v>#N/A</v>
      </c>
      <c r="F4074" s="21" t="s">
        <v>9287</v>
      </c>
      <c r="G4074" s="19" t="str">
        <f t="shared" si="382"/>
        <v>48833.516</v>
      </c>
      <c r="H4074" s="15">
        <f t="shared" si="383"/>
        <v>4713</v>
      </c>
      <c r="I4074" s="48" t="s">
        <v>4660</v>
      </c>
      <c r="J4074" s="49" t="s">
        <v>4661</v>
      </c>
      <c r="K4074" s="48">
        <v>4713</v>
      </c>
      <c r="L4074" s="48" t="s">
        <v>10843</v>
      </c>
      <c r="M4074" s="49" t="s">
        <v>9369</v>
      </c>
      <c r="N4074" s="49"/>
      <c r="O4074" s="50" t="s">
        <v>4662</v>
      </c>
      <c r="P4074" s="50" t="s">
        <v>1090</v>
      </c>
    </row>
    <row r="4075" spans="1:16" ht="13.5" thickBot="1" x14ac:dyDescent="0.25">
      <c r="A4075" s="15" t="str">
        <f t="shared" si="378"/>
        <v> BRNO 31 </v>
      </c>
      <c r="B4075" s="21" t="str">
        <f t="shared" si="379"/>
        <v>I</v>
      </c>
      <c r="C4075" s="15">
        <f t="shared" si="380"/>
        <v>48833.519</v>
      </c>
      <c r="D4075" s="19" t="str">
        <f t="shared" si="381"/>
        <v>vis</v>
      </c>
      <c r="E4075" s="47" t="e">
        <f>VLOOKUP(C4075,Active!C$21:E$693,3,FALSE)</f>
        <v>#N/A</v>
      </c>
      <c r="F4075" s="21" t="s">
        <v>9287</v>
      </c>
      <c r="G4075" s="19" t="str">
        <f t="shared" si="382"/>
        <v>48833.519</v>
      </c>
      <c r="H4075" s="15">
        <f t="shared" si="383"/>
        <v>4713</v>
      </c>
      <c r="I4075" s="48" t="s">
        <v>4663</v>
      </c>
      <c r="J4075" s="49" t="s">
        <v>4664</v>
      </c>
      <c r="K4075" s="48">
        <v>4713</v>
      </c>
      <c r="L4075" s="48" t="s">
        <v>10910</v>
      </c>
      <c r="M4075" s="49" t="s">
        <v>9369</v>
      </c>
      <c r="N4075" s="49"/>
      <c r="O4075" s="50" t="s">
        <v>6398</v>
      </c>
      <c r="P4075" s="50" t="s">
        <v>1090</v>
      </c>
    </row>
    <row r="4076" spans="1:16" ht="13.5" thickBot="1" x14ac:dyDescent="0.25">
      <c r="A4076" s="15" t="str">
        <f t="shared" si="378"/>
        <v> BRNO 31 </v>
      </c>
      <c r="B4076" s="21" t="str">
        <f t="shared" si="379"/>
        <v>I</v>
      </c>
      <c r="C4076" s="15">
        <f t="shared" si="380"/>
        <v>48839.487000000001</v>
      </c>
      <c r="D4076" s="19" t="str">
        <f t="shared" si="381"/>
        <v>vis</v>
      </c>
      <c r="E4076" s="47" t="e">
        <f>VLOOKUP(C4076,Active!C$21:E$693,3,FALSE)</f>
        <v>#N/A</v>
      </c>
      <c r="F4076" s="21" t="s">
        <v>9287</v>
      </c>
      <c r="G4076" s="19" t="str">
        <f t="shared" si="382"/>
        <v>48839.487</v>
      </c>
      <c r="H4076" s="15">
        <f t="shared" si="383"/>
        <v>4718</v>
      </c>
      <c r="I4076" s="48" t="s">
        <v>4665</v>
      </c>
      <c r="J4076" s="49" t="s">
        <v>4666</v>
      </c>
      <c r="K4076" s="48">
        <v>4718</v>
      </c>
      <c r="L4076" s="48" t="s">
        <v>10688</v>
      </c>
      <c r="M4076" s="49" t="s">
        <v>9369</v>
      </c>
      <c r="N4076" s="49"/>
      <c r="O4076" s="50" t="s">
        <v>4667</v>
      </c>
      <c r="P4076" s="50" t="s">
        <v>1090</v>
      </c>
    </row>
    <row r="4077" spans="1:16" ht="13.5" thickBot="1" x14ac:dyDescent="0.25">
      <c r="A4077" s="15" t="str">
        <f t="shared" si="378"/>
        <v> ALBO 1993 1 </v>
      </c>
      <c r="B4077" s="21" t="str">
        <f t="shared" si="379"/>
        <v>I</v>
      </c>
      <c r="C4077" s="15">
        <f t="shared" si="380"/>
        <v>48851.446000000004</v>
      </c>
      <c r="D4077" s="19" t="str">
        <f t="shared" si="381"/>
        <v>vis</v>
      </c>
      <c r="E4077" s="47" t="e">
        <f>VLOOKUP(C4077,Active!C$21:E$693,3,FALSE)</f>
        <v>#N/A</v>
      </c>
      <c r="F4077" s="21" t="s">
        <v>9287</v>
      </c>
      <c r="G4077" s="19" t="str">
        <f t="shared" si="382"/>
        <v>48851.446</v>
      </c>
      <c r="H4077" s="15">
        <f t="shared" si="383"/>
        <v>4728</v>
      </c>
      <c r="I4077" s="48" t="s">
        <v>4668</v>
      </c>
      <c r="J4077" s="49" t="s">
        <v>4669</v>
      </c>
      <c r="K4077" s="48">
        <v>4728</v>
      </c>
      <c r="L4077" s="48" t="s">
        <v>6911</v>
      </c>
      <c r="M4077" s="49" t="s">
        <v>9369</v>
      </c>
      <c r="N4077" s="49"/>
      <c r="O4077" s="50" t="s">
        <v>3281</v>
      </c>
      <c r="P4077" s="50" t="s">
        <v>4670</v>
      </c>
    </row>
    <row r="4078" spans="1:16" ht="13.5" thickBot="1" x14ac:dyDescent="0.25">
      <c r="A4078" s="15" t="str">
        <f t="shared" si="378"/>
        <v> AOEB 2 </v>
      </c>
      <c r="B4078" s="21" t="str">
        <f t="shared" si="379"/>
        <v>I</v>
      </c>
      <c r="C4078" s="15">
        <f t="shared" si="380"/>
        <v>48851.447999999997</v>
      </c>
      <c r="D4078" s="19" t="str">
        <f t="shared" si="381"/>
        <v>vis</v>
      </c>
      <c r="E4078" s="47" t="e">
        <f>VLOOKUP(C4078,Active!C$21:E$693,3,FALSE)</f>
        <v>#N/A</v>
      </c>
      <c r="F4078" s="21" t="s">
        <v>9287</v>
      </c>
      <c r="G4078" s="19" t="str">
        <f t="shared" si="382"/>
        <v>48851.448</v>
      </c>
      <c r="H4078" s="15">
        <f t="shared" si="383"/>
        <v>4728</v>
      </c>
      <c r="I4078" s="48" t="s">
        <v>4671</v>
      </c>
      <c r="J4078" s="49" t="s">
        <v>4672</v>
      </c>
      <c r="K4078" s="48">
        <v>4728</v>
      </c>
      <c r="L4078" s="48" t="s">
        <v>10910</v>
      </c>
      <c r="M4078" s="49" t="s">
        <v>9369</v>
      </c>
      <c r="N4078" s="49"/>
      <c r="O4078" s="50" t="s">
        <v>3281</v>
      </c>
      <c r="P4078" s="50" t="s">
        <v>4499</v>
      </c>
    </row>
    <row r="4079" spans="1:16" ht="13.5" thickBot="1" x14ac:dyDescent="0.25">
      <c r="A4079" s="15" t="str">
        <f t="shared" si="378"/>
        <v>IBVS 4340 </v>
      </c>
      <c r="B4079" s="21" t="str">
        <f t="shared" si="379"/>
        <v>II</v>
      </c>
      <c r="C4079" s="15">
        <f t="shared" si="380"/>
        <v>48854.427000000003</v>
      </c>
      <c r="D4079" s="19" t="str">
        <f t="shared" si="381"/>
        <v>vis</v>
      </c>
      <c r="E4079" s="47" t="e">
        <f>VLOOKUP(C4079,Active!C$21:E$693,3,FALSE)</f>
        <v>#N/A</v>
      </c>
      <c r="F4079" s="21" t="s">
        <v>9287</v>
      </c>
      <c r="G4079" s="19" t="str">
        <f t="shared" si="382"/>
        <v>48854.4270</v>
      </c>
      <c r="H4079" s="15">
        <f t="shared" si="383"/>
        <v>4730.5</v>
      </c>
      <c r="I4079" s="48" t="s">
        <v>4673</v>
      </c>
      <c r="J4079" s="49" t="s">
        <v>4674</v>
      </c>
      <c r="K4079" s="48">
        <v>4730.5</v>
      </c>
      <c r="L4079" s="48" t="s">
        <v>5974</v>
      </c>
      <c r="M4079" s="49" t="s">
        <v>10601</v>
      </c>
      <c r="N4079" s="49" t="s">
        <v>8576</v>
      </c>
      <c r="O4079" s="50" t="s">
        <v>4675</v>
      </c>
      <c r="P4079" s="51" t="s">
        <v>4676</v>
      </c>
    </row>
    <row r="4080" spans="1:16" ht="13.5" thickBot="1" x14ac:dyDescent="0.25">
      <c r="A4080" s="15" t="str">
        <f t="shared" si="378"/>
        <v>IBVS 4340 </v>
      </c>
      <c r="B4080" s="21" t="str">
        <f t="shared" si="379"/>
        <v>II</v>
      </c>
      <c r="C4080" s="15">
        <f t="shared" si="380"/>
        <v>48854.435400000002</v>
      </c>
      <c r="D4080" s="19" t="str">
        <f t="shared" si="381"/>
        <v>vis</v>
      </c>
      <c r="E4080" s="47" t="e">
        <f>VLOOKUP(C4080,Active!C$21:E$693,3,FALSE)</f>
        <v>#N/A</v>
      </c>
      <c r="F4080" s="21" t="s">
        <v>9287</v>
      </c>
      <c r="G4080" s="19" t="str">
        <f t="shared" si="382"/>
        <v>48854.4354</v>
      </c>
      <c r="H4080" s="15">
        <f t="shared" si="383"/>
        <v>4730.5</v>
      </c>
      <c r="I4080" s="48" t="s">
        <v>4677</v>
      </c>
      <c r="J4080" s="49" t="s">
        <v>4678</v>
      </c>
      <c r="K4080" s="48">
        <v>4730.5</v>
      </c>
      <c r="L4080" s="48" t="s">
        <v>4679</v>
      </c>
      <c r="M4080" s="49" t="s">
        <v>10601</v>
      </c>
      <c r="N4080" s="49" t="s">
        <v>1292</v>
      </c>
      <c r="O4080" s="50" t="s">
        <v>4675</v>
      </c>
      <c r="P4080" s="51" t="s">
        <v>4676</v>
      </c>
    </row>
    <row r="4081" spans="1:16" ht="13.5" thickBot="1" x14ac:dyDescent="0.25">
      <c r="A4081" s="15" t="str">
        <f t="shared" si="378"/>
        <v>IBVS 4340 </v>
      </c>
      <c r="B4081" s="21" t="str">
        <f t="shared" si="379"/>
        <v>I</v>
      </c>
      <c r="C4081" s="15">
        <f t="shared" si="380"/>
        <v>48857.419500000004</v>
      </c>
      <c r="D4081" s="19" t="str">
        <f t="shared" si="381"/>
        <v>vis</v>
      </c>
      <c r="E4081" s="47" t="e">
        <f>VLOOKUP(C4081,Active!C$21:E$693,3,FALSE)</f>
        <v>#N/A</v>
      </c>
      <c r="F4081" s="21" t="s">
        <v>9287</v>
      </c>
      <c r="G4081" s="19" t="str">
        <f t="shared" si="382"/>
        <v>48857.4195</v>
      </c>
      <c r="H4081" s="15">
        <f t="shared" si="383"/>
        <v>4733</v>
      </c>
      <c r="I4081" s="48" t="s">
        <v>4680</v>
      </c>
      <c r="J4081" s="49" t="s">
        <v>4681</v>
      </c>
      <c r="K4081" s="48">
        <v>4733</v>
      </c>
      <c r="L4081" s="48" t="s">
        <v>6024</v>
      </c>
      <c r="M4081" s="49" t="s">
        <v>10601</v>
      </c>
      <c r="N4081" s="49" t="s">
        <v>1292</v>
      </c>
      <c r="O4081" s="50" t="s">
        <v>4675</v>
      </c>
      <c r="P4081" s="51" t="s">
        <v>4676</v>
      </c>
    </row>
    <row r="4082" spans="1:16" ht="13.5" thickBot="1" x14ac:dyDescent="0.25">
      <c r="A4082" s="15" t="str">
        <f t="shared" si="378"/>
        <v>IBVS 4340 </v>
      </c>
      <c r="B4082" s="21" t="str">
        <f t="shared" si="379"/>
        <v>I</v>
      </c>
      <c r="C4082" s="15">
        <f t="shared" si="380"/>
        <v>48857.419699999999</v>
      </c>
      <c r="D4082" s="19" t="str">
        <f t="shared" si="381"/>
        <v>vis</v>
      </c>
      <c r="E4082" s="47" t="e">
        <f>VLOOKUP(C4082,Active!C$21:E$693,3,FALSE)</f>
        <v>#N/A</v>
      </c>
      <c r="F4082" s="21" t="s">
        <v>9287</v>
      </c>
      <c r="G4082" s="19" t="str">
        <f t="shared" si="382"/>
        <v>48857.4197</v>
      </c>
      <c r="H4082" s="15">
        <f t="shared" si="383"/>
        <v>4733</v>
      </c>
      <c r="I4082" s="48" t="s">
        <v>4682</v>
      </c>
      <c r="J4082" s="49" t="s">
        <v>4681</v>
      </c>
      <c r="K4082" s="48">
        <v>4733</v>
      </c>
      <c r="L4082" s="48" t="s">
        <v>1149</v>
      </c>
      <c r="M4082" s="49" t="s">
        <v>10601</v>
      </c>
      <c r="N4082" s="49" t="s">
        <v>8576</v>
      </c>
      <c r="O4082" s="50" t="s">
        <v>4675</v>
      </c>
      <c r="P4082" s="51" t="s">
        <v>4676</v>
      </c>
    </row>
    <row r="4083" spans="1:16" ht="13.5" thickBot="1" x14ac:dyDescent="0.25">
      <c r="A4083" s="15" t="str">
        <f t="shared" si="378"/>
        <v> ALBO 1994.2.7 </v>
      </c>
      <c r="B4083" s="21" t="str">
        <f t="shared" si="379"/>
        <v>II</v>
      </c>
      <c r="C4083" s="15">
        <f t="shared" si="380"/>
        <v>48861.398000000001</v>
      </c>
      <c r="D4083" s="19" t="str">
        <f t="shared" si="381"/>
        <v>vis</v>
      </c>
      <c r="E4083" s="47" t="e">
        <f>VLOOKUP(C4083,Active!C$21:E$693,3,FALSE)</f>
        <v>#N/A</v>
      </c>
      <c r="F4083" s="21" t="s">
        <v>9287</v>
      </c>
      <c r="G4083" s="19" t="str">
        <f t="shared" si="382"/>
        <v>48861.398</v>
      </c>
      <c r="H4083" s="15">
        <f t="shared" si="383"/>
        <v>4736.5</v>
      </c>
      <c r="I4083" s="48" t="s">
        <v>4683</v>
      </c>
      <c r="J4083" s="49" t="s">
        <v>4684</v>
      </c>
      <c r="K4083" s="48">
        <v>4736.5</v>
      </c>
      <c r="L4083" s="48" t="s">
        <v>4685</v>
      </c>
      <c r="M4083" s="49" t="s">
        <v>9369</v>
      </c>
      <c r="N4083" s="49"/>
      <c r="O4083" s="50" t="s">
        <v>4686</v>
      </c>
      <c r="P4083" s="50" t="s">
        <v>4687</v>
      </c>
    </row>
    <row r="4084" spans="1:16" ht="13.5" thickBot="1" x14ac:dyDescent="0.25">
      <c r="A4084" s="15" t="str">
        <f t="shared" si="378"/>
        <v> BRNO 31 </v>
      </c>
      <c r="B4084" s="21" t="str">
        <f t="shared" si="379"/>
        <v>I</v>
      </c>
      <c r="C4084" s="15">
        <f t="shared" si="380"/>
        <v>48863.392999999996</v>
      </c>
      <c r="D4084" s="19" t="str">
        <f t="shared" si="381"/>
        <v>vis</v>
      </c>
      <c r="E4084" s="47" t="e">
        <f>VLOOKUP(C4084,Active!C$21:E$693,3,FALSE)</f>
        <v>#N/A</v>
      </c>
      <c r="F4084" s="21" t="s">
        <v>9287</v>
      </c>
      <c r="G4084" s="19" t="str">
        <f t="shared" si="382"/>
        <v>48863.393</v>
      </c>
      <c r="H4084" s="15">
        <f t="shared" si="383"/>
        <v>4738</v>
      </c>
      <c r="I4084" s="48" t="s">
        <v>4688</v>
      </c>
      <c r="J4084" s="49" t="s">
        <v>4689</v>
      </c>
      <c r="K4084" s="48">
        <v>4738</v>
      </c>
      <c r="L4084" s="48" t="s">
        <v>10775</v>
      </c>
      <c r="M4084" s="49" t="s">
        <v>9369</v>
      </c>
      <c r="N4084" s="49"/>
      <c r="O4084" s="50" t="s">
        <v>4662</v>
      </c>
      <c r="P4084" s="50" t="s">
        <v>1090</v>
      </c>
    </row>
    <row r="4085" spans="1:16" ht="13.5" thickBot="1" x14ac:dyDescent="0.25">
      <c r="A4085" s="15" t="str">
        <f t="shared" si="378"/>
        <v> BRNO 31 </v>
      </c>
      <c r="B4085" s="21" t="str">
        <f t="shared" si="379"/>
        <v>I</v>
      </c>
      <c r="C4085" s="15">
        <f t="shared" si="380"/>
        <v>48863.396000000001</v>
      </c>
      <c r="D4085" s="19" t="str">
        <f t="shared" si="381"/>
        <v>vis</v>
      </c>
      <c r="E4085" s="47" t="e">
        <f>VLOOKUP(C4085,Active!C$21:E$693,3,FALSE)</f>
        <v>#N/A</v>
      </c>
      <c r="F4085" s="21" t="s">
        <v>9287</v>
      </c>
      <c r="G4085" s="19" t="str">
        <f t="shared" si="382"/>
        <v>48863.396</v>
      </c>
      <c r="H4085" s="15">
        <f t="shared" si="383"/>
        <v>4738</v>
      </c>
      <c r="I4085" s="48" t="s">
        <v>4690</v>
      </c>
      <c r="J4085" s="49" t="s">
        <v>4691</v>
      </c>
      <c r="K4085" s="48">
        <v>4738</v>
      </c>
      <c r="L4085" s="48" t="s">
        <v>10760</v>
      </c>
      <c r="M4085" s="49" t="s">
        <v>9369</v>
      </c>
      <c r="N4085" s="49"/>
      <c r="O4085" s="50" t="s">
        <v>4692</v>
      </c>
      <c r="P4085" s="50" t="s">
        <v>1090</v>
      </c>
    </row>
    <row r="4086" spans="1:16" ht="13.5" thickBot="1" x14ac:dyDescent="0.25">
      <c r="A4086" s="15" t="str">
        <f t="shared" si="378"/>
        <v> AOEB 2 </v>
      </c>
      <c r="B4086" s="21" t="str">
        <f t="shared" si="379"/>
        <v>I</v>
      </c>
      <c r="C4086" s="15">
        <f t="shared" si="380"/>
        <v>48863.398000000001</v>
      </c>
      <c r="D4086" s="19" t="str">
        <f t="shared" si="381"/>
        <v>vis</v>
      </c>
      <c r="E4086" s="47" t="e">
        <f>VLOOKUP(C4086,Active!C$21:E$693,3,FALSE)</f>
        <v>#N/A</v>
      </c>
      <c r="F4086" s="21" t="s">
        <v>9287</v>
      </c>
      <c r="G4086" s="19" t="str">
        <f t="shared" si="382"/>
        <v>48863.398</v>
      </c>
      <c r="H4086" s="15">
        <f t="shared" si="383"/>
        <v>4738</v>
      </c>
      <c r="I4086" s="48" t="s">
        <v>4693</v>
      </c>
      <c r="J4086" s="49" t="s">
        <v>4694</v>
      </c>
      <c r="K4086" s="48">
        <v>4738</v>
      </c>
      <c r="L4086" s="48" t="s">
        <v>10843</v>
      </c>
      <c r="M4086" s="49" t="s">
        <v>9369</v>
      </c>
      <c r="N4086" s="49"/>
      <c r="O4086" s="50" t="s">
        <v>3281</v>
      </c>
      <c r="P4086" s="50" t="s">
        <v>4499</v>
      </c>
    </row>
    <row r="4087" spans="1:16" ht="13.5" thickBot="1" x14ac:dyDescent="0.25">
      <c r="A4087" s="15" t="str">
        <f t="shared" si="378"/>
        <v> ALBO 1993 1 </v>
      </c>
      <c r="B4087" s="21" t="str">
        <f t="shared" si="379"/>
        <v>I</v>
      </c>
      <c r="C4087" s="15">
        <f t="shared" si="380"/>
        <v>48863.398000000001</v>
      </c>
      <c r="D4087" s="19" t="str">
        <f t="shared" si="381"/>
        <v>vis</v>
      </c>
      <c r="E4087" s="47" t="e">
        <f>VLOOKUP(C4087,Active!C$21:E$693,3,FALSE)</f>
        <v>#N/A</v>
      </c>
      <c r="F4087" s="21" t="s">
        <v>9287</v>
      </c>
      <c r="G4087" s="19" t="str">
        <f t="shared" si="382"/>
        <v>48863.398</v>
      </c>
      <c r="H4087" s="15">
        <f t="shared" si="383"/>
        <v>4738</v>
      </c>
      <c r="I4087" s="48" t="s">
        <v>4693</v>
      </c>
      <c r="J4087" s="49" t="s">
        <v>4694</v>
      </c>
      <c r="K4087" s="48">
        <v>4738</v>
      </c>
      <c r="L4087" s="48" t="s">
        <v>10843</v>
      </c>
      <c r="M4087" s="49" t="s">
        <v>9369</v>
      </c>
      <c r="N4087" s="49"/>
      <c r="O4087" s="50" t="s">
        <v>3281</v>
      </c>
      <c r="P4087" s="50" t="s">
        <v>4670</v>
      </c>
    </row>
    <row r="4088" spans="1:16" ht="13.5" thickBot="1" x14ac:dyDescent="0.25">
      <c r="A4088" s="15" t="str">
        <f t="shared" si="378"/>
        <v> ALBO 1993 1 </v>
      </c>
      <c r="B4088" s="21" t="str">
        <f t="shared" si="379"/>
        <v>I</v>
      </c>
      <c r="C4088" s="15">
        <f t="shared" si="380"/>
        <v>48863.398000000001</v>
      </c>
      <c r="D4088" s="19" t="str">
        <f t="shared" si="381"/>
        <v>vis</v>
      </c>
      <c r="E4088" s="47" t="e">
        <f>VLOOKUP(C4088,Active!C$21:E$693,3,FALSE)</f>
        <v>#N/A</v>
      </c>
      <c r="F4088" s="21" t="s">
        <v>9287</v>
      </c>
      <c r="G4088" s="19" t="str">
        <f t="shared" si="382"/>
        <v>48863.398</v>
      </c>
      <c r="H4088" s="15">
        <f t="shared" si="383"/>
        <v>4738</v>
      </c>
      <c r="I4088" s="48" t="s">
        <v>4693</v>
      </c>
      <c r="J4088" s="49" t="s">
        <v>4694</v>
      </c>
      <c r="K4088" s="48">
        <v>4738</v>
      </c>
      <c r="L4088" s="48" t="s">
        <v>10843</v>
      </c>
      <c r="M4088" s="49" t="s">
        <v>9369</v>
      </c>
      <c r="N4088" s="49"/>
      <c r="O4088" s="50" t="s">
        <v>821</v>
      </c>
      <c r="P4088" s="50" t="s">
        <v>4670</v>
      </c>
    </row>
    <row r="4089" spans="1:16" ht="13.5" thickBot="1" x14ac:dyDescent="0.25">
      <c r="A4089" s="15" t="str">
        <f t="shared" si="378"/>
        <v> BRNO 31 </v>
      </c>
      <c r="B4089" s="21" t="str">
        <f t="shared" si="379"/>
        <v>I</v>
      </c>
      <c r="C4089" s="15">
        <f t="shared" si="380"/>
        <v>48863.398000000001</v>
      </c>
      <c r="D4089" s="19" t="str">
        <f t="shared" si="381"/>
        <v>vis</v>
      </c>
      <c r="E4089" s="47" t="e">
        <f>VLOOKUP(C4089,Active!C$21:E$693,3,FALSE)</f>
        <v>#N/A</v>
      </c>
      <c r="F4089" s="21" t="s">
        <v>9287</v>
      </c>
      <c r="G4089" s="19" t="str">
        <f t="shared" si="382"/>
        <v>48863.398</v>
      </c>
      <c r="H4089" s="15">
        <f t="shared" si="383"/>
        <v>4738</v>
      </c>
      <c r="I4089" s="48" t="s">
        <v>4693</v>
      </c>
      <c r="J4089" s="49" t="s">
        <v>4694</v>
      </c>
      <c r="K4089" s="48">
        <v>4738</v>
      </c>
      <c r="L4089" s="48" t="s">
        <v>10843</v>
      </c>
      <c r="M4089" s="49" t="s">
        <v>9369</v>
      </c>
      <c r="N4089" s="49"/>
      <c r="O4089" s="50" t="s">
        <v>4695</v>
      </c>
      <c r="P4089" s="50" t="s">
        <v>1090</v>
      </c>
    </row>
    <row r="4090" spans="1:16" ht="13.5" thickBot="1" x14ac:dyDescent="0.25">
      <c r="A4090" s="15" t="str">
        <f t="shared" si="378"/>
        <v> BRNO 31 </v>
      </c>
      <c r="B4090" s="21" t="str">
        <f t="shared" si="379"/>
        <v>I</v>
      </c>
      <c r="C4090" s="15">
        <f t="shared" si="380"/>
        <v>48863.398999999998</v>
      </c>
      <c r="D4090" s="19" t="str">
        <f t="shared" si="381"/>
        <v>vis</v>
      </c>
      <c r="E4090" s="47" t="e">
        <f>VLOOKUP(C4090,Active!C$21:E$693,3,FALSE)</f>
        <v>#N/A</v>
      </c>
      <c r="F4090" s="21" t="s">
        <v>9287</v>
      </c>
      <c r="G4090" s="19" t="str">
        <f t="shared" si="382"/>
        <v>48863.399</v>
      </c>
      <c r="H4090" s="15">
        <f t="shared" si="383"/>
        <v>4738</v>
      </c>
      <c r="I4090" s="48" t="s">
        <v>4696</v>
      </c>
      <c r="J4090" s="49" t="s">
        <v>4697</v>
      </c>
      <c r="K4090" s="48">
        <v>4738</v>
      </c>
      <c r="L4090" s="48" t="s">
        <v>6911</v>
      </c>
      <c r="M4090" s="49" t="s">
        <v>9369</v>
      </c>
      <c r="N4090" s="49"/>
      <c r="O4090" s="50" t="s">
        <v>4698</v>
      </c>
      <c r="P4090" s="50" t="s">
        <v>1090</v>
      </c>
    </row>
    <row r="4091" spans="1:16" ht="13.5" thickBot="1" x14ac:dyDescent="0.25">
      <c r="A4091" s="15" t="str">
        <f t="shared" si="378"/>
        <v> BRNO 31 </v>
      </c>
      <c r="B4091" s="21" t="str">
        <f t="shared" si="379"/>
        <v>I</v>
      </c>
      <c r="C4091" s="15">
        <f t="shared" si="380"/>
        <v>48863.406000000003</v>
      </c>
      <c r="D4091" s="19" t="str">
        <f t="shared" si="381"/>
        <v>vis</v>
      </c>
      <c r="E4091" s="47" t="e">
        <f>VLOOKUP(C4091,Active!C$21:E$693,3,FALSE)</f>
        <v>#N/A</v>
      </c>
      <c r="F4091" s="21" t="s">
        <v>9287</v>
      </c>
      <c r="G4091" s="19" t="str">
        <f t="shared" si="382"/>
        <v>48863.406</v>
      </c>
      <c r="H4091" s="15">
        <f t="shared" si="383"/>
        <v>4738</v>
      </c>
      <c r="I4091" s="48" t="s">
        <v>4699</v>
      </c>
      <c r="J4091" s="49" t="s">
        <v>4700</v>
      </c>
      <c r="K4091" s="48">
        <v>4738</v>
      </c>
      <c r="L4091" s="48" t="s">
        <v>11257</v>
      </c>
      <c r="M4091" s="49" t="s">
        <v>9369</v>
      </c>
      <c r="N4091" s="49"/>
      <c r="O4091" s="50" t="s">
        <v>4701</v>
      </c>
      <c r="P4091" s="50" t="s">
        <v>1090</v>
      </c>
    </row>
    <row r="4092" spans="1:16" ht="13.5" thickBot="1" x14ac:dyDescent="0.25">
      <c r="A4092" s="15" t="str">
        <f t="shared" si="378"/>
        <v> BBS 102 </v>
      </c>
      <c r="B4092" s="21" t="str">
        <f t="shared" si="379"/>
        <v>I</v>
      </c>
      <c r="C4092" s="15">
        <f t="shared" si="380"/>
        <v>48864.588000000003</v>
      </c>
      <c r="D4092" s="19" t="str">
        <f t="shared" si="381"/>
        <v>vis</v>
      </c>
      <c r="E4092" s="47" t="e">
        <f>VLOOKUP(C4092,Active!C$21:E$693,3,FALSE)</f>
        <v>#N/A</v>
      </c>
      <c r="F4092" s="21" t="s">
        <v>9287</v>
      </c>
      <c r="G4092" s="19" t="str">
        <f t="shared" si="382"/>
        <v>48864.588</v>
      </c>
      <c r="H4092" s="15">
        <f t="shared" si="383"/>
        <v>4739</v>
      </c>
      <c r="I4092" s="48" t="s">
        <v>4702</v>
      </c>
      <c r="J4092" s="49" t="s">
        <v>4703</v>
      </c>
      <c r="K4092" s="48">
        <v>4739</v>
      </c>
      <c r="L4092" s="48" t="s">
        <v>10775</v>
      </c>
      <c r="M4092" s="49" t="s">
        <v>9369</v>
      </c>
      <c r="N4092" s="49"/>
      <c r="O4092" s="50" t="s">
        <v>4704</v>
      </c>
      <c r="P4092" s="50" t="s">
        <v>4659</v>
      </c>
    </row>
    <row r="4093" spans="1:16" ht="13.5" thickBot="1" x14ac:dyDescent="0.25">
      <c r="A4093" s="15" t="str">
        <f t="shared" si="378"/>
        <v> BBS 102 </v>
      </c>
      <c r="B4093" s="21" t="str">
        <f t="shared" si="379"/>
        <v>I</v>
      </c>
      <c r="C4093" s="15">
        <f t="shared" si="380"/>
        <v>48864.595999999998</v>
      </c>
      <c r="D4093" s="19" t="str">
        <f t="shared" si="381"/>
        <v>vis</v>
      </c>
      <c r="E4093" s="47" t="e">
        <f>VLOOKUP(C4093,Active!C$21:E$693,3,FALSE)</f>
        <v>#N/A</v>
      </c>
      <c r="F4093" s="21" t="s">
        <v>9287</v>
      </c>
      <c r="G4093" s="19" t="str">
        <f t="shared" si="382"/>
        <v>48864.596</v>
      </c>
      <c r="H4093" s="15">
        <f t="shared" si="383"/>
        <v>4739</v>
      </c>
      <c r="I4093" s="48" t="s">
        <v>4705</v>
      </c>
      <c r="J4093" s="49" t="s">
        <v>4706</v>
      </c>
      <c r="K4093" s="48">
        <v>4739</v>
      </c>
      <c r="L4093" s="48" t="s">
        <v>10910</v>
      </c>
      <c r="M4093" s="49" t="s">
        <v>9369</v>
      </c>
      <c r="N4093" s="49"/>
      <c r="O4093" s="50" t="s">
        <v>7818</v>
      </c>
      <c r="P4093" s="50" t="s">
        <v>4659</v>
      </c>
    </row>
    <row r="4094" spans="1:16" ht="13.5" thickBot="1" x14ac:dyDescent="0.25">
      <c r="A4094" s="15" t="str">
        <f t="shared" si="378"/>
        <v> BBS 102 </v>
      </c>
      <c r="B4094" s="21" t="str">
        <f t="shared" si="379"/>
        <v>I</v>
      </c>
      <c r="C4094" s="15">
        <f t="shared" si="380"/>
        <v>48864.597000000002</v>
      </c>
      <c r="D4094" s="19" t="str">
        <f t="shared" si="381"/>
        <v>vis</v>
      </c>
      <c r="E4094" s="47" t="e">
        <f>VLOOKUP(C4094,Active!C$21:E$693,3,FALSE)</f>
        <v>#N/A</v>
      </c>
      <c r="F4094" s="21" t="s">
        <v>9287</v>
      </c>
      <c r="G4094" s="19" t="str">
        <f t="shared" si="382"/>
        <v>48864.597</v>
      </c>
      <c r="H4094" s="15">
        <f t="shared" si="383"/>
        <v>4739</v>
      </c>
      <c r="I4094" s="48" t="s">
        <v>4707</v>
      </c>
      <c r="J4094" s="49" t="s">
        <v>4708</v>
      </c>
      <c r="K4094" s="48">
        <v>4739</v>
      </c>
      <c r="L4094" s="48" t="s">
        <v>10707</v>
      </c>
      <c r="M4094" s="49" t="s">
        <v>9369</v>
      </c>
      <c r="N4094" s="49"/>
      <c r="O4094" s="50" t="s">
        <v>4094</v>
      </c>
      <c r="P4094" s="50" t="s">
        <v>4659</v>
      </c>
    </row>
    <row r="4095" spans="1:16" ht="13.5" thickBot="1" x14ac:dyDescent="0.25">
      <c r="A4095" s="15" t="str">
        <f t="shared" si="378"/>
        <v> BRNO 31 </v>
      </c>
      <c r="B4095" s="21" t="str">
        <f t="shared" si="379"/>
        <v>I</v>
      </c>
      <c r="C4095" s="15">
        <f t="shared" si="380"/>
        <v>48887.300999999999</v>
      </c>
      <c r="D4095" s="19" t="str">
        <f t="shared" si="381"/>
        <v>vis</v>
      </c>
      <c r="E4095" s="47" t="e">
        <f>VLOOKUP(C4095,Active!C$21:E$693,3,FALSE)</f>
        <v>#N/A</v>
      </c>
      <c r="F4095" s="21" t="s">
        <v>9287</v>
      </c>
      <c r="G4095" s="19" t="str">
        <f t="shared" si="382"/>
        <v>48887.301</v>
      </c>
      <c r="H4095" s="15">
        <f t="shared" si="383"/>
        <v>4758</v>
      </c>
      <c r="I4095" s="48" t="s">
        <v>4709</v>
      </c>
      <c r="J4095" s="49" t="s">
        <v>4710</v>
      </c>
      <c r="K4095" s="48">
        <v>4758</v>
      </c>
      <c r="L4095" s="48" t="s">
        <v>10760</v>
      </c>
      <c r="M4095" s="49" t="s">
        <v>9369</v>
      </c>
      <c r="N4095" s="49"/>
      <c r="O4095" s="50" t="s">
        <v>4667</v>
      </c>
      <c r="P4095" s="50" t="s">
        <v>1090</v>
      </c>
    </row>
    <row r="4096" spans="1:16" ht="13.5" thickBot="1" x14ac:dyDescent="0.25">
      <c r="A4096" s="15" t="str">
        <f t="shared" si="378"/>
        <v>BAVM 62 </v>
      </c>
      <c r="B4096" s="21" t="str">
        <f t="shared" si="379"/>
        <v>I</v>
      </c>
      <c r="C4096" s="15">
        <f t="shared" si="380"/>
        <v>48887.307999999997</v>
      </c>
      <c r="D4096" s="19" t="str">
        <f t="shared" si="381"/>
        <v>vis</v>
      </c>
      <c r="E4096" s="47" t="e">
        <f>VLOOKUP(C4096,Active!C$21:E$693,3,FALSE)</f>
        <v>#N/A</v>
      </c>
      <c r="F4096" s="21" t="s">
        <v>9287</v>
      </c>
      <c r="G4096" s="19" t="str">
        <f t="shared" si="382"/>
        <v>48887.308</v>
      </c>
      <c r="H4096" s="15">
        <f t="shared" si="383"/>
        <v>4758</v>
      </c>
      <c r="I4096" s="48" t="s">
        <v>4711</v>
      </c>
      <c r="J4096" s="49" t="s">
        <v>4712</v>
      </c>
      <c r="K4096" s="48">
        <v>4758</v>
      </c>
      <c r="L4096" s="48" t="s">
        <v>7613</v>
      </c>
      <c r="M4096" s="49" t="s">
        <v>9369</v>
      </c>
      <c r="N4096" s="49"/>
      <c r="O4096" s="50" t="s">
        <v>5743</v>
      </c>
      <c r="P4096" s="51" t="s">
        <v>4653</v>
      </c>
    </row>
    <row r="4097" spans="1:16" ht="13.5" thickBot="1" x14ac:dyDescent="0.25">
      <c r="A4097" s="15" t="str">
        <f t="shared" si="378"/>
        <v>BAVM 62 </v>
      </c>
      <c r="B4097" s="21" t="str">
        <f t="shared" si="379"/>
        <v>I</v>
      </c>
      <c r="C4097" s="15">
        <f t="shared" si="380"/>
        <v>48894.476000000002</v>
      </c>
      <c r="D4097" s="19" t="str">
        <f t="shared" si="381"/>
        <v>vis</v>
      </c>
      <c r="E4097" s="47" t="e">
        <f>VLOOKUP(C4097,Active!C$21:E$693,3,FALSE)</f>
        <v>#N/A</v>
      </c>
      <c r="F4097" s="21" t="s">
        <v>9287</v>
      </c>
      <c r="G4097" s="19" t="str">
        <f t="shared" si="382"/>
        <v>48894.476</v>
      </c>
      <c r="H4097" s="15">
        <f t="shared" si="383"/>
        <v>4764</v>
      </c>
      <c r="I4097" s="48" t="s">
        <v>4713</v>
      </c>
      <c r="J4097" s="49" t="s">
        <v>4714</v>
      </c>
      <c r="K4097" s="48">
        <v>4764</v>
      </c>
      <c r="L4097" s="48" t="s">
        <v>10846</v>
      </c>
      <c r="M4097" s="49" t="s">
        <v>9369</v>
      </c>
      <c r="N4097" s="49"/>
      <c r="O4097" s="50" t="s">
        <v>4517</v>
      </c>
      <c r="P4097" s="51" t="s">
        <v>4653</v>
      </c>
    </row>
    <row r="4098" spans="1:16" ht="13.5" thickBot="1" x14ac:dyDescent="0.25">
      <c r="A4098" s="15" t="str">
        <f t="shared" si="378"/>
        <v> AJ 107.1141 </v>
      </c>
      <c r="B4098" s="21" t="str">
        <f t="shared" si="379"/>
        <v>I</v>
      </c>
      <c r="C4098" s="15">
        <f t="shared" si="380"/>
        <v>48917.1829</v>
      </c>
      <c r="D4098" s="19" t="str">
        <f t="shared" si="381"/>
        <v>vis</v>
      </c>
      <c r="E4098" s="47" t="e">
        <f>VLOOKUP(C4098,Active!C$21:E$693,3,FALSE)</f>
        <v>#N/A</v>
      </c>
      <c r="F4098" s="21" t="s">
        <v>9287</v>
      </c>
      <c r="G4098" s="19" t="str">
        <f t="shared" si="382"/>
        <v>48917.1829</v>
      </c>
      <c r="H4098" s="15">
        <f t="shared" si="383"/>
        <v>4783</v>
      </c>
      <c r="I4098" s="48" t="s">
        <v>4715</v>
      </c>
      <c r="J4098" s="49" t="s">
        <v>4716</v>
      </c>
      <c r="K4098" s="48">
        <v>4783</v>
      </c>
      <c r="L4098" s="48" t="s">
        <v>6923</v>
      </c>
      <c r="M4098" s="49" t="s">
        <v>10601</v>
      </c>
      <c r="N4098" s="49" t="s">
        <v>10602</v>
      </c>
      <c r="O4098" s="50" t="s">
        <v>4605</v>
      </c>
      <c r="P4098" s="50" t="s">
        <v>4468</v>
      </c>
    </row>
    <row r="4099" spans="1:16" ht="13.5" thickBot="1" x14ac:dyDescent="0.25">
      <c r="A4099" s="15" t="str">
        <f t="shared" si="378"/>
        <v> AJ 107.1141 </v>
      </c>
      <c r="B4099" s="21" t="str">
        <f t="shared" si="379"/>
        <v>I</v>
      </c>
      <c r="C4099" s="15">
        <f t="shared" si="380"/>
        <v>48923.159299999999</v>
      </c>
      <c r="D4099" s="19" t="str">
        <f t="shared" si="381"/>
        <v>vis</v>
      </c>
      <c r="E4099" s="47" t="e">
        <f>VLOOKUP(C4099,Active!C$21:E$693,3,FALSE)</f>
        <v>#N/A</v>
      </c>
      <c r="F4099" s="21" t="s">
        <v>9287</v>
      </c>
      <c r="G4099" s="19" t="str">
        <f t="shared" si="382"/>
        <v>48923.1593</v>
      </c>
      <c r="H4099" s="15">
        <f t="shared" si="383"/>
        <v>4788</v>
      </c>
      <c r="I4099" s="48" t="s">
        <v>4717</v>
      </c>
      <c r="J4099" s="49" t="s">
        <v>4718</v>
      </c>
      <c r="K4099" s="48">
        <v>4788</v>
      </c>
      <c r="L4099" s="48" t="s">
        <v>3923</v>
      </c>
      <c r="M4099" s="49" t="s">
        <v>10601</v>
      </c>
      <c r="N4099" s="49" t="s">
        <v>10602</v>
      </c>
      <c r="O4099" s="50" t="s">
        <v>4605</v>
      </c>
      <c r="P4099" s="50" t="s">
        <v>4468</v>
      </c>
    </row>
    <row r="4100" spans="1:16" ht="13.5" thickBot="1" x14ac:dyDescent="0.25">
      <c r="A4100" s="15" t="str">
        <f t="shared" si="378"/>
        <v> AJ 107.1141 </v>
      </c>
      <c r="B4100" s="21" t="str">
        <f t="shared" si="379"/>
        <v>I</v>
      </c>
      <c r="C4100" s="15">
        <f t="shared" si="380"/>
        <v>48929.135799999996</v>
      </c>
      <c r="D4100" s="19" t="str">
        <f t="shared" si="381"/>
        <v>vis</v>
      </c>
      <c r="E4100" s="47" t="e">
        <f>VLOOKUP(C4100,Active!C$21:E$693,3,FALSE)</f>
        <v>#N/A</v>
      </c>
      <c r="F4100" s="21" t="s">
        <v>9287</v>
      </c>
      <c r="G4100" s="19" t="str">
        <f t="shared" si="382"/>
        <v>48929.1358</v>
      </c>
      <c r="H4100" s="15">
        <f t="shared" si="383"/>
        <v>4793</v>
      </c>
      <c r="I4100" s="48" t="s">
        <v>4719</v>
      </c>
      <c r="J4100" s="49" t="s">
        <v>4720</v>
      </c>
      <c r="K4100" s="48">
        <v>4793</v>
      </c>
      <c r="L4100" s="48" t="s">
        <v>7539</v>
      </c>
      <c r="M4100" s="49" t="s">
        <v>10601</v>
      </c>
      <c r="N4100" s="49" t="s">
        <v>10602</v>
      </c>
      <c r="O4100" s="50" t="s">
        <v>4605</v>
      </c>
      <c r="P4100" s="50" t="s">
        <v>4468</v>
      </c>
    </row>
    <row r="4101" spans="1:16" ht="13.5" thickBot="1" x14ac:dyDescent="0.25">
      <c r="A4101" s="15" t="str">
        <f t="shared" si="378"/>
        <v> AJ 107.1141 </v>
      </c>
      <c r="B4101" s="21" t="str">
        <f t="shared" si="379"/>
        <v>I</v>
      </c>
      <c r="C4101" s="15">
        <f t="shared" si="380"/>
        <v>48948.259100000003</v>
      </c>
      <c r="D4101" s="19" t="str">
        <f t="shared" si="381"/>
        <v>vis</v>
      </c>
      <c r="E4101" s="47" t="e">
        <f>VLOOKUP(C4101,Active!C$21:E$693,3,FALSE)</f>
        <v>#N/A</v>
      </c>
      <c r="F4101" s="21" t="s">
        <v>9287</v>
      </c>
      <c r="G4101" s="19" t="str">
        <f t="shared" si="382"/>
        <v>48948.2591</v>
      </c>
      <c r="H4101" s="15">
        <f t="shared" si="383"/>
        <v>4809</v>
      </c>
      <c r="I4101" s="48" t="s">
        <v>4721</v>
      </c>
      <c r="J4101" s="49" t="s">
        <v>4722</v>
      </c>
      <c r="K4101" s="48">
        <v>4809</v>
      </c>
      <c r="L4101" s="48" t="s">
        <v>4723</v>
      </c>
      <c r="M4101" s="49" t="s">
        <v>10601</v>
      </c>
      <c r="N4101" s="49" t="s">
        <v>10602</v>
      </c>
      <c r="O4101" s="50" t="s">
        <v>4605</v>
      </c>
      <c r="P4101" s="50" t="s">
        <v>4468</v>
      </c>
    </row>
    <row r="4102" spans="1:16" ht="13.5" thickBot="1" x14ac:dyDescent="0.25">
      <c r="A4102" s="15" t="str">
        <f t="shared" si="378"/>
        <v> AJ 107.1141 </v>
      </c>
      <c r="B4102" s="21" t="str">
        <f t="shared" si="379"/>
        <v>I</v>
      </c>
      <c r="C4102" s="15">
        <f t="shared" si="380"/>
        <v>48960.212299999999</v>
      </c>
      <c r="D4102" s="19" t="str">
        <f t="shared" si="381"/>
        <v>vis</v>
      </c>
      <c r="E4102" s="47" t="e">
        <f>VLOOKUP(C4102,Active!C$21:E$693,3,FALSE)</f>
        <v>#N/A</v>
      </c>
      <c r="F4102" s="21" t="s">
        <v>9287</v>
      </c>
      <c r="G4102" s="19" t="str">
        <f t="shared" si="382"/>
        <v>48960.2123</v>
      </c>
      <c r="H4102" s="15">
        <f t="shared" si="383"/>
        <v>4819</v>
      </c>
      <c r="I4102" s="48" t="s">
        <v>4724</v>
      </c>
      <c r="J4102" s="49" t="s">
        <v>4725</v>
      </c>
      <c r="K4102" s="48">
        <v>4819</v>
      </c>
      <c r="L4102" s="48" t="s">
        <v>6916</v>
      </c>
      <c r="M4102" s="49" t="s">
        <v>10601</v>
      </c>
      <c r="N4102" s="49" t="s">
        <v>10602</v>
      </c>
      <c r="O4102" s="50" t="s">
        <v>4605</v>
      </c>
      <c r="P4102" s="50" t="s">
        <v>4468</v>
      </c>
    </row>
    <row r="4103" spans="1:16" ht="13.5" thickBot="1" x14ac:dyDescent="0.25">
      <c r="A4103" s="15" t="str">
        <f t="shared" si="378"/>
        <v> AJ 107.1141 </v>
      </c>
      <c r="B4103" s="21" t="str">
        <f t="shared" si="379"/>
        <v>I</v>
      </c>
      <c r="C4103" s="15">
        <f t="shared" si="380"/>
        <v>48964.992700000003</v>
      </c>
      <c r="D4103" s="19" t="str">
        <f t="shared" si="381"/>
        <v>vis</v>
      </c>
      <c r="E4103" s="47" t="e">
        <f>VLOOKUP(C4103,Active!C$21:E$693,3,FALSE)</f>
        <v>#N/A</v>
      </c>
      <c r="F4103" s="21" t="s">
        <v>9287</v>
      </c>
      <c r="G4103" s="19" t="str">
        <f t="shared" si="382"/>
        <v>48964.9927</v>
      </c>
      <c r="H4103" s="15">
        <f t="shared" si="383"/>
        <v>4823</v>
      </c>
      <c r="I4103" s="48" t="s">
        <v>4726</v>
      </c>
      <c r="J4103" s="49" t="s">
        <v>4727</v>
      </c>
      <c r="K4103" s="48">
        <v>4823</v>
      </c>
      <c r="L4103" s="48" t="s">
        <v>4728</v>
      </c>
      <c r="M4103" s="49" t="s">
        <v>10601</v>
      </c>
      <c r="N4103" s="49" t="s">
        <v>10602</v>
      </c>
      <c r="O4103" s="50" t="s">
        <v>4605</v>
      </c>
      <c r="P4103" s="50" t="s">
        <v>4468</v>
      </c>
    </row>
    <row r="4104" spans="1:16" ht="13.5" thickBot="1" x14ac:dyDescent="0.25">
      <c r="A4104" s="15" t="str">
        <f t="shared" si="378"/>
        <v> AOEB 2 </v>
      </c>
      <c r="B4104" s="21" t="str">
        <f t="shared" si="379"/>
        <v>I</v>
      </c>
      <c r="C4104" s="15">
        <f t="shared" si="380"/>
        <v>48985.305999999997</v>
      </c>
      <c r="D4104" s="19" t="str">
        <f t="shared" si="381"/>
        <v>vis</v>
      </c>
      <c r="E4104" s="47" t="e">
        <f>VLOOKUP(C4104,Active!C$21:E$693,3,FALSE)</f>
        <v>#N/A</v>
      </c>
      <c r="F4104" s="21" t="s">
        <v>9287</v>
      </c>
      <c r="G4104" s="19" t="str">
        <f t="shared" si="382"/>
        <v>48985.306</v>
      </c>
      <c r="H4104" s="15">
        <f t="shared" si="383"/>
        <v>4840</v>
      </c>
      <c r="I4104" s="48" t="s">
        <v>4729</v>
      </c>
      <c r="J4104" s="49" t="s">
        <v>4730</v>
      </c>
      <c r="K4104" s="48">
        <v>4840</v>
      </c>
      <c r="L4104" s="48" t="s">
        <v>10742</v>
      </c>
      <c r="M4104" s="49" t="s">
        <v>9369</v>
      </c>
      <c r="N4104" s="49"/>
      <c r="O4104" s="50" t="s">
        <v>4731</v>
      </c>
      <c r="P4104" s="50" t="s">
        <v>4499</v>
      </c>
    </row>
    <row r="4105" spans="1:16" ht="13.5" thickBot="1" x14ac:dyDescent="0.25">
      <c r="A4105" s="15" t="str">
        <f t="shared" si="378"/>
        <v> ALBO 1993 1 </v>
      </c>
      <c r="B4105" s="21" t="str">
        <f t="shared" si="379"/>
        <v>I</v>
      </c>
      <c r="C4105" s="15">
        <f t="shared" si="380"/>
        <v>48985.315000000002</v>
      </c>
      <c r="D4105" s="19" t="str">
        <f t="shared" si="381"/>
        <v>vis</v>
      </c>
      <c r="E4105" s="47" t="e">
        <f>VLOOKUP(C4105,Active!C$21:E$693,3,FALSE)</f>
        <v>#N/A</v>
      </c>
      <c r="F4105" s="21" t="s">
        <v>9287</v>
      </c>
      <c r="G4105" s="19" t="str">
        <f t="shared" si="382"/>
        <v>48985.315</v>
      </c>
      <c r="H4105" s="15">
        <f t="shared" si="383"/>
        <v>4840</v>
      </c>
      <c r="I4105" s="48" t="s">
        <v>4732</v>
      </c>
      <c r="J4105" s="49" t="s">
        <v>4733</v>
      </c>
      <c r="K4105" s="48">
        <v>4840</v>
      </c>
      <c r="L4105" s="48" t="s">
        <v>10846</v>
      </c>
      <c r="M4105" s="49" t="s">
        <v>9369</v>
      </c>
      <c r="N4105" s="49"/>
      <c r="O4105" s="50" t="s">
        <v>3281</v>
      </c>
      <c r="P4105" s="50" t="s">
        <v>4670</v>
      </c>
    </row>
    <row r="4106" spans="1:16" ht="13.5" thickBot="1" x14ac:dyDescent="0.25">
      <c r="A4106" s="15" t="str">
        <f t="shared" si="378"/>
        <v>BAVM 62 </v>
      </c>
      <c r="B4106" s="21" t="str">
        <f t="shared" si="379"/>
        <v>I</v>
      </c>
      <c r="C4106" s="15">
        <f t="shared" si="380"/>
        <v>48985.315999999999</v>
      </c>
      <c r="D4106" s="19" t="str">
        <f t="shared" si="381"/>
        <v>vis</v>
      </c>
      <c r="E4106" s="47" t="e">
        <f>VLOOKUP(C4106,Active!C$21:E$693,3,FALSE)</f>
        <v>#N/A</v>
      </c>
      <c r="F4106" s="21" t="s">
        <v>9287</v>
      </c>
      <c r="G4106" s="19" t="str">
        <f t="shared" si="382"/>
        <v>48985.316</v>
      </c>
      <c r="H4106" s="15">
        <f t="shared" si="383"/>
        <v>4840</v>
      </c>
      <c r="I4106" s="48" t="s">
        <v>4734</v>
      </c>
      <c r="J4106" s="49" t="s">
        <v>4735</v>
      </c>
      <c r="K4106" s="48">
        <v>4840</v>
      </c>
      <c r="L4106" s="48" t="s">
        <v>10910</v>
      </c>
      <c r="M4106" s="49" t="s">
        <v>9369</v>
      </c>
      <c r="N4106" s="49"/>
      <c r="O4106" s="50" t="s">
        <v>5743</v>
      </c>
      <c r="P4106" s="51" t="s">
        <v>4653</v>
      </c>
    </row>
    <row r="4107" spans="1:16" ht="13.5" thickBot="1" x14ac:dyDescent="0.25">
      <c r="A4107" s="15" t="str">
        <f t="shared" ref="A4107:A4170" si="384">P4107</f>
        <v> BRNO 31 </v>
      </c>
      <c r="B4107" s="21" t="str">
        <f t="shared" ref="B4107:B4170" si="385">IF(H4107=INT(H4107),"I","II")</f>
        <v>I</v>
      </c>
      <c r="C4107" s="15">
        <f t="shared" ref="C4107:C4170" si="386">1*G4107</f>
        <v>48985.319000000003</v>
      </c>
      <c r="D4107" s="19" t="str">
        <f t="shared" ref="D4107:D4170" si="387">VLOOKUP(F4107,I$1:J$5,2,FALSE)</f>
        <v>vis</v>
      </c>
      <c r="E4107" s="47" t="e">
        <f>VLOOKUP(C4107,Active!C$21:E$693,3,FALSE)</f>
        <v>#N/A</v>
      </c>
      <c r="F4107" s="21" t="s">
        <v>9287</v>
      </c>
      <c r="G4107" s="19" t="str">
        <f t="shared" ref="G4107:G4170" si="388">MID(I4107,3,LEN(I4107)-3)</f>
        <v>48985.319</v>
      </c>
      <c r="H4107" s="15">
        <f t="shared" ref="H4107:H4170" si="389">1*K4107</f>
        <v>4840</v>
      </c>
      <c r="I4107" s="48" t="s">
        <v>4736</v>
      </c>
      <c r="J4107" s="49" t="s">
        <v>4737</v>
      </c>
      <c r="K4107" s="48">
        <v>4840</v>
      </c>
      <c r="L4107" s="48" t="s">
        <v>10948</v>
      </c>
      <c r="M4107" s="49" t="s">
        <v>9369</v>
      </c>
      <c r="N4107" s="49"/>
      <c r="O4107" s="50" t="s">
        <v>4738</v>
      </c>
      <c r="P4107" s="50" t="s">
        <v>1090</v>
      </c>
    </row>
    <row r="4108" spans="1:16" ht="13.5" thickBot="1" x14ac:dyDescent="0.25">
      <c r="A4108" s="15" t="str">
        <f t="shared" si="384"/>
        <v>BAVM 62 </v>
      </c>
      <c r="B4108" s="21" t="str">
        <f t="shared" si="385"/>
        <v>I</v>
      </c>
      <c r="C4108" s="15">
        <f t="shared" si="386"/>
        <v>48985.321000000004</v>
      </c>
      <c r="D4108" s="19" t="str">
        <f t="shared" si="387"/>
        <v>vis</v>
      </c>
      <c r="E4108" s="47" t="e">
        <f>VLOOKUP(C4108,Active!C$21:E$693,3,FALSE)</f>
        <v>#N/A</v>
      </c>
      <c r="F4108" s="21" t="s">
        <v>9287</v>
      </c>
      <c r="G4108" s="19" t="str">
        <f t="shared" si="388"/>
        <v>48985.321</v>
      </c>
      <c r="H4108" s="15">
        <f t="shared" si="389"/>
        <v>4840</v>
      </c>
      <c r="I4108" s="48" t="s">
        <v>4739</v>
      </c>
      <c r="J4108" s="49" t="s">
        <v>4740</v>
      </c>
      <c r="K4108" s="48">
        <v>4840</v>
      </c>
      <c r="L4108" s="48" t="s">
        <v>11257</v>
      </c>
      <c r="M4108" s="49" t="s">
        <v>9369</v>
      </c>
      <c r="N4108" s="49"/>
      <c r="O4108" s="50" t="s">
        <v>6211</v>
      </c>
      <c r="P4108" s="51" t="s">
        <v>4653</v>
      </c>
    </row>
    <row r="4109" spans="1:16" ht="13.5" thickBot="1" x14ac:dyDescent="0.25">
      <c r="A4109" s="15" t="str">
        <f t="shared" si="384"/>
        <v> AJ 107.1141 </v>
      </c>
      <c r="B4109" s="21" t="str">
        <f t="shared" si="385"/>
        <v>I</v>
      </c>
      <c r="C4109" s="15">
        <f t="shared" si="386"/>
        <v>48988.898800000003</v>
      </c>
      <c r="D4109" s="19" t="str">
        <f t="shared" si="387"/>
        <v>vis</v>
      </c>
      <c r="E4109" s="47" t="e">
        <f>VLOOKUP(C4109,Active!C$21:E$693,3,FALSE)</f>
        <v>#N/A</v>
      </c>
      <c r="F4109" s="21" t="s">
        <v>9287</v>
      </c>
      <c r="G4109" s="19" t="str">
        <f t="shared" si="388"/>
        <v>48988.8988</v>
      </c>
      <c r="H4109" s="15">
        <f t="shared" si="389"/>
        <v>4843</v>
      </c>
      <c r="I4109" s="48" t="s">
        <v>4741</v>
      </c>
      <c r="J4109" s="49" t="s">
        <v>4742</v>
      </c>
      <c r="K4109" s="48">
        <v>4843</v>
      </c>
      <c r="L4109" s="48" t="s">
        <v>4743</v>
      </c>
      <c r="M4109" s="49" t="s">
        <v>10601</v>
      </c>
      <c r="N4109" s="49" t="s">
        <v>10602</v>
      </c>
      <c r="O4109" s="50" t="s">
        <v>4605</v>
      </c>
      <c r="P4109" s="50" t="s">
        <v>4468</v>
      </c>
    </row>
    <row r="4110" spans="1:16" ht="13.5" thickBot="1" x14ac:dyDescent="0.25">
      <c r="A4110" s="15" t="str">
        <f t="shared" si="384"/>
        <v> AJ 107.1141 </v>
      </c>
      <c r="B4110" s="21" t="str">
        <f t="shared" si="385"/>
        <v>I</v>
      </c>
      <c r="C4110" s="15">
        <f t="shared" si="386"/>
        <v>48990.094400000002</v>
      </c>
      <c r="D4110" s="19" t="str">
        <f t="shared" si="387"/>
        <v>vis</v>
      </c>
      <c r="E4110" s="47" t="e">
        <f>VLOOKUP(C4110,Active!C$21:E$693,3,FALSE)</f>
        <v>#N/A</v>
      </c>
      <c r="F4110" s="21" t="s">
        <v>9287</v>
      </c>
      <c r="G4110" s="19" t="str">
        <f t="shared" si="388"/>
        <v>48990.0944</v>
      </c>
      <c r="H4110" s="15">
        <f t="shared" si="389"/>
        <v>4844</v>
      </c>
      <c r="I4110" s="48" t="s">
        <v>4744</v>
      </c>
      <c r="J4110" s="49" t="s">
        <v>4745</v>
      </c>
      <c r="K4110" s="48">
        <v>4844</v>
      </c>
      <c r="L4110" s="48" t="s">
        <v>4746</v>
      </c>
      <c r="M4110" s="49" t="s">
        <v>10601</v>
      </c>
      <c r="N4110" s="49" t="s">
        <v>10602</v>
      </c>
      <c r="O4110" s="50" t="s">
        <v>4605</v>
      </c>
      <c r="P4110" s="50" t="s">
        <v>4468</v>
      </c>
    </row>
    <row r="4111" spans="1:16" ht="13.5" thickBot="1" x14ac:dyDescent="0.25">
      <c r="A4111" s="15" t="str">
        <f t="shared" si="384"/>
        <v> BRNO 31 </v>
      </c>
      <c r="B4111" s="21" t="str">
        <f t="shared" si="385"/>
        <v>I</v>
      </c>
      <c r="C4111" s="15">
        <f t="shared" si="386"/>
        <v>48991.290999999997</v>
      </c>
      <c r="D4111" s="19" t="str">
        <f t="shared" si="387"/>
        <v>vis</v>
      </c>
      <c r="E4111" s="47" t="e">
        <f>VLOOKUP(C4111,Active!C$21:E$693,3,FALSE)</f>
        <v>#N/A</v>
      </c>
      <c r="F4111" s="21" t="s">
        <v>9287</v>
      </c>
      <c r="G4111" s="19" t="str">
        <f t="shared" si="388"/>
        <v>48991.291</v>
      </c>
      <c r="H4111" s="15">
        <f t="shared" si="389"/>
        <v>4845</v>
      </c>
      <c r="I4111" s="48" t="s">
        <v>4747</v>
      </c>
      <c r="J4111" s="49" t="s">
        <v>4748</v>
      </c>
      <c r="K4111" s="48">
        <v>4845</v>
      </c>
      <c r="L4111" s="48" t="s">
        <v>10846</v>
      </c>
      <c r="M4111" s="49" t="s">
        <v>9369</v>
      </c>
      <c r="N4111" s="49"/>
      <c r="O4111" s="50" t="s">
        <v>4738</v>
      </c>
      <c r="P4111" s="50" t="s">
        <v>1090</v>
      </c>
    </row>
    <row r="4112" spans="1:16" ht="13.5" thickBot="1" x14ac:dyDescent="0.25">
      <c r="A4112" s="15" t="str">
        <f t="shared" si="384"/>
        <v> AOEB 2 </v>
      </c>
      <c r="B4112" s="21" t="str">
        <f t="shared" si="385"/>
        <v>I</v>
      </c>
      <c r="C4112" s="15">
        <f t="shared" si="386"/>
        <v>49004.434999999998</v>
      </c>
      <c r="D4112" s="19" t="str">
        <f t="shared" si="387"/>
        <v>vis</v>
      </c>
      <c r="E4112" s="47" t="e">
        <f>VLOOKUP(C4112,Active!C$21:E$693,3,FALSE)</f>
        <v>#N/A</v>
      </c>
      <c r="F4112" s="21" t="s">
        <v>9287</v>
      </c>
      <c r="G4112" s="19" t="str">
        <f t="shared" si="388"/>
        <v>49004.435</v>
      </c>
      <c r="H4112" s="15">
        <f t="shared" si="389"/>
        <v>4856</v>
      </c>
      <c r="I4112" s="48" t="s">
        <v>4749</v>
      </c>
      <c r="J4112" s="49" t="s">
        <v>4750</v>
      </c>
      <c r="K4112" s="48">
        <v>4856</v>
      </c>
      <c r="L4112" s="48" t="s">
        <v>10760</v>
      </c>
      <c r="M4112" s="49" t="s">
        <v>9369</v>
      </c>
      <c r="N4112" s="49"/>
      <c r="O4112" s="50" t="s">
        <v>4751</v>
      </c>
      <c r="P4112" s="50" t="s">
        <v>4499</v>
      </c>
    </row>
    <row r="4113" spans="1:16" ht="13.5" thickBot="1" x14ac:dyDescent="0.25">
      <c r="A4113" s="15" t="str">
        <f t="shared" si="384"/>
        <v> BRNO 31 </v>
      </c>
      <c r="B4113" s="21" t="str">
        <f t="shared" si="385"/>
        <v>I</v>
      </c>
      <c r="C4113" s="15">
        <f t="shared" si="386"/>
        <v>49004.44</v>
      </c>
      <c r="D4113" s="19" t="str">
        <f t="shared" si="387"/>
        <v>vis</v>
      </c>
      <c r="E4113" s="47" t="e">
        <f>VLOOKUP(C4113,Active!C$21:E$693,3,FALSE)</f>
        <v>#N/A</v>
      </c>
      <c r="F4113" s="21" t="s">
        <v>9287</v>
      </c>
      <c r="G4113" s="19" t="str">
        <f t="shared" si="388"/>
        <v>49004.440</v>
      </c>
      <c r="H4113" s="15">
        <f t="shared" si="389"/>
        <v>4856</v>
      </c>
      <c r="I4113" s="48" t="s">
        <v>4752</v>
      </c>
      <c r="J4113" s="49" t="s">
        <v>4753</v>
      </c>
      <c r="K4113" s="48">
        <v>4856</v>
      </c>
      <c r="L4113" s="48" t="s">
        <v>10910</v>
      </c>
      <c r="M4113" s="49" t="s">
        <v>9369</v>
      </c>
      <c r="N4113" s="49"/>
      <c r="O4113" s="50" t="s">
        <v>4738</v>
      </c>
      <c r="P4113" s="50" t="s">
        <v>1090</v>
      </c>
    </row>
    <row r="4114" spans="1:16" ht="13.5" thickBot="1" x14ac:dyDescent="0.25">
      <c r="A4114" s="15" t="str">
        <f t="shared" si="384"/>
        <v> AOEB 2 </v>
      </c>
      <c r="B4114" s="21" t="str">
        <f t="shared" si="385"/>
        <v>I</v>
      </c>
      <c r="C4114" s="15">
        <f t="shared" si="386"/>
        <v>49005.633999999998</v>
      </c>
      <c r="D4114" s="19" t="str">
        <f t="shared" si="387"/>
        <v>vis</v>
      </c>
      <c r="E4114" s="47" t="e">
        <f>VLOOKUP(C4114,Active!C$21:E$693,3,FALSE)</f>
        <v>#N/A</v>
      </c>
      <c r="F4114" s="21" t="s">
        <v>9287</v>
      </c>
      <c r="G4114" s="19" t="str">
        <f t="shared" si="388"/>
        <v>49005.634</v>
      </c>
      <c r="H4114" s="15">
        <f t="shared" si="389"/>
        <v>4857</v>
      </c>
      <c r="I4114" s="48" t="s">
        <v>4754</v>
      </c>
      <c r="J4114" s="49" t="s">
        <v>4755</v>
      </c>
      <c r="K4114" s="48">
        <v>4857</v>
      </c>
      <c r="L4114" s="48" t="s">
        <v>10846</v>
      </c>
      <c r="M4114" s="49" t="s">
        <v>9369</v>
      </c>
      <c r="N4114" s="49"/>
      <c r="O4114" s="50" t="s">
        <v>7381</v>
      </c>
      <c r="P4114" s="50" t="s">
        <v>4499</v>
      </c>
    </row>
    <row r="4115" spans="1:16" ht="13.5" thickBot="1" x14ac:dyDescent="0.25">
      <c r="A4115" s="15" t="str">
        <f t="shared" si="384"/>
        <v>VSB 47 </v>
      </c>
      <c r="B4115" s="21" t="str">
        <f t="shared" si="385"/>
        <v>I</v>
      </c>
      <c r="C4115" s="15">
        <f t="shared" si="386"/>
        <v>49008.021999999997</v>
      </c>
      <c r="D4115" s="19" t="str">
        <f t="shared" si="387"/>
        <v>vis</v>
      </c>
      <c r="E4115" s="47" t="e">
        <f>VLOOKUP(C4115,Active!C$21:E$693,3,FALSE)</f>
        <v>#N/A</v>
      </c>
      <c r="F4115" s="21" t="s">
        <v>9287</v>
      </c>
      <c r="G4115" s="19" t="str">
        <f t="shared" si="388"/>
        <v>49008.022</v>
      </c>
      <c r="H4115" s="15">
        <f t="shared" si="389"/>
        <v>4859</v>
      </c>
      <c r="I4115" s="48" t="s">
        <v>4756</v>
      </c>
      <c r="J4115" s="49" t="s">
        <v>4757</v>
      </c>
      <c r="K4115" s="48">
        <v>4859</v>
      </c>
      <c r="L4115" s="48" t="s">
        <v>10843</v>
      </c>
      <c r="M4115" s="49" t="s">
        <v>10601</v>
      </c>
      <c r="N4115" s="49" t="s">
        <v>9287</v>
      </c>
      <c r="O4115" s="50" t="s">
        <v>1050</v>
      </c>
      <c r="P4115" s="51" t="s">
        <v>10893</v>
      </c>
    </row>
    <row r="4116" spans="1:16" ht="13.5" thickBot="1" x14ac:dyDescent="0.25">
      <c r="A4116" s="15" t="str">
        <f t="shared" si="384"/>
        <v> AOEB 2 </v>
      </c>
      <c r="B4116" s="21" t="str">
        <f t="shared" si="385"/>
        <v>I</v>
      </c>
      <c r="C4116" s="15">
        <f t="shared" si="386"/>
        <v>49010.41</v>
      </c>
      <c r="D4116" s="19" t="str">
        <f t="shared" si="387"/>
        <v>vis</v>
      </c>
      <c r="E4116" s="47" t="e">
        <f>VLOOKUP(C4116,Active!C$21:E$693,3,FALSE)</f>
        <v>#N/A</v>
      </c>
      <c r="F4116" s="21" t="s">
        <v>9287</v>
      </c>
      <c r="G4116" s="19" t="str">
        <f t="shared" si="388"/>
        <v>49010.410</v>
      </c>
      <c r="H4116" s="15">
        <f t="shared" si="389"/>
        <v>4861</v>
      </c>
      <c r="I4116" s="48" t="s">
        <v>4758</v>
      </c>
      <c r="J4116" s="49" t="s">
        <v>4759</v>
      </c>
      <c r="K4116" s="48">
        <v>4861</v>
      </c>
      <c r="L4116" s="48" t="s">
        <v>10699</v>
      </c>
      <c r="M4116" s="49" t="s">
        <v>9369</v>
      </c>
      <c r="N4116" s="49"/>
      <c r="O4116" s="50" t="s">
        <v>4760</v>
      </c>
      <c r="P4116" s="50" t="s">
        <v>4499</v>
      </c>
    </row>
    <row r="4117" spans="1:16" ht="13.5" thickBot="1" x14ac:dyDescent="0.25">
      <c r="A4117" s="15" t="str">
        <f t="shared" si="384"/>
        <v> AOEB 2 </v>
      </c>
      <c r="B4117" s="21" t="str">
        <f t="shared" si="385"/>
        <v>I</v>
      </c>
      <c r="C4117" s="15">
        <f t="shared" si="386"/>
        <v>49010.413</v>
      </c>
      <c r="D4117" s="19" t="str">
        <f t="shared" si="387"/>
        <v>vis</v>
      </c>
      <c r="E4117" s="47" t="e">
        <f>VLOOKUP(C4117,Active!C$21:E$693,3,FALSE)</f>
        <v>#N/A</v>
      </c>
      <c r="F4117" s="21" t="s">
        <v>9287</v>
      </c>
      <c r="G4117" s="19" t="str">
        <f t="shared" si="388"/>
        <v>49010.413</v>
      </c>
      <c r="H4117" s="15">
        <f t="shared" si="389"/>
        <v>4861</v>
      </c>
      <c r="I4117" s="48" t="s">
        <v>4761</v>
      </c>
      <c r="J4117" s="49" t="s">
        <v>4762</v>
      </c>
      <c r="K4117" s="48">
        <v>4861</v>
      </c>
      <c r="L4117" s="48" t="s">
        <v>10843</v>
      </c>
      <c r="M4117" s="49" t="s">
        <v>9369</v>
      </c>
      <c r="N4117" s="49"/>
      <c r="O4117" s="50" t="s">
        <v>4751</v>
      </c>
      <c r="P4117" s="50" t="s">
        <v>4499</v>
      </c>
    </row>
    <row r="4118" spans="1:16" ht="13.5" thickBot="1" x14ac:dyDescent="0.25">
      <c r="A4118" s="15" t="str">
        <f t="shared" si="384"/>
        <v>BAVM 62 </v>
      </c>
      <c r="B4118" s="21" t="str">
        <f t="shared" si="385"/>
        <v>I</v>
      </c>
      <c r="C4118" s="15">
        <f t="shared" si="386"/>
        <v>49028.334000000003</v>
      </c>
      <c r="D4118" s="19" t="str">
        <f t="shared" si="387"/>
        <v>vis</v>
      </c>
      <c r="E4118" s="47" t="e">
        <f>VLOOKUP(C4118,Active!C$21:E$693,3,FALSE)</f>
        <v>#N/A</v>
      </c>
      <c r="F4118" s="21" t="s">
        <v>9287</v>
      </c>
      <c r="G4118" s="19" t="str">
        <f t="shared" si="388"/>
        <v>49028.334</v>
      </c>
      <c r="H4118" s="15">
        <f t="shared" si="389"/>
        <v>4876</v>
      </c>
      <c r="I4118" s="48" t="s">
        <v>4763</v>
      </c>
      <c r="J4118" s="49" t="s">
        <v>4764</v>
      </c>
      <c r="K4118" s="48">
        <v>4876</v>
      </c>
      <c r="L4118" s="48" t="s">
        <v>10734</v>
      </c>
      <c r="M4118" s="49" t="s">
        <v>9369</v>
      </c>
      <c r="N4118" s="49"/>
      <c r="O4118" s="50" t="s">
        <v>6211</v>
      </c>
      <c r="P4118" s="51" t="s">
        <v>4653</v>
      </c>
    </row>
    <row r="4119" spans="1:16" ht="13.5" thickBot="1" x14ac:dyDescent="0.25">
      <c r="A4119" s="15" t="str">
        <f t="shared" si="384"/>
        <v> AJ 107.1141 </v>
      </c>
      <c r="B4119" s="21" t="str">
        <f t="shared" si="385"/>
        <v>I</v>
      </c>
      <c r="C4119" s="15">
        <f t="shared" si="386"/>
        <v>49031.927300000003</v>
      </c>
      <c r="D4119" s="19" t="str">
        <f t="shared" si="387"/>
        <v>vis</v>
      </c>
      <c r="E4119" s="47" t="e">
        <f>VLOOKUP(C4119,Active!C$21:E$693,3,FALSE)</f>
        <v>#N/A</v>
      </c>
      <c r="F4119" s="21" t="s">
        <v>9287</v>
      </c>
      <c r="G4119" s="19" t="str">
        <f t="shared" si="388"/>
        <v>49031.9273</v>
      </c>
      <c r="H4119" s="15">
        <f t="shared" si="389"/>
        <v>4879</v>
      </c>
      <c r="I4119" s="48" t="s">
        <v>4765</v>
      </c>
      <c r="J4119" s="49" t="s">
        <v>4766</v>
      </c>
      <c r="K4119" s="48">
        <v>4879</v>
      </c>
      <c r="L4119" s="48" t="s">
        <v>3934</v>
      </c>
      <c r="M4119" s="49" t="s">
        <v>10601</v>
      </c>
      <c r="N4119" s="49" t="s">
        <v>10602</v>
      </c>
      <c r="O4119" s="50" t="s">
        <v>4605</v>
      </c>
      <c r="P4119" s="50" t="s">
        <v>4468</v>
      </c>
    </row>
    <row r="4120" spans="1:16" ht="13.5" thickBot="1" x14ac:dyDescent="0.25">
      <c r="A4120" s="15" t="str">
        <f t="shared" si="384"/>
        <v> BRNO 31 </v>
      </c>
      <c r="B4120" s="21" t="str">
        <f t="shared" si="385"/>
        <v>I</v>
      </c>
      <c r="C4120" s="15">
        <f t="shared" si="386"/>
        <v>49059.421000000002</v>
      </c>
      <c r="D4120" s="19" t="str">
        <f t="shared" si="387"/>
        <v>vis</v>
      </c>
      <c r="E4120" s="47" t="e">
        <f>VLOOKUP(C4120,Active!C$21:E$693,3,FALSE)</f>
        <v>#N/A</v>
      </c>
      <c r="F4120" s="21" t="s">
        <v>9287</v>
      </c>
      <c r="G4120" s="19" t="str">
        <f t="shared" si="388"/>
        <v>49059.421</v>
      </c>
      <c r="H4120" s="15">
        <f t="shared" si="389"/>
        <v>4902</v>
      </c>
      <c r="I4120" s="48" t="s">
        <v>4767</v>
      </c>
      <c r="J4120" s="49" t="s">
        <v>4768</v>
      </c>
      <c r="K4120" s="48">
        <v>4902</v>
      </c>
      <c r="L4120" s="48" t="s">
        <v>10910</v>
      </c>
      <c r="M4120" s="49" t="s">
        <v>9369</v>
      </c>
      <c r="N4120" s="49"/>
      <c r="O4120" s="50" t="s">
        <v>4738</v>
      </c>
      <c r="P4120" s="50" t="s">
        <v>1090</v>
      </c>
    </row>
    <row r="4121" spans="1:16" ht="13.5" thickBot="1" x14ac:dyDescent="0.25">
      <c r="A4121" s="15" t="str">
        <f t="shared" si="384"/>
        <v> BRNO 31 </v>
      </c>
      <c r="B4121" s="21" t="str">
        <f t="shared" si="385"/>
        <v>I</v>
      </c>
      <c r="C4121" s="15">
        <f t="shared" si="386"/>
        <v>49060.618999999999</v>
      </c>
      <c r="D4121" s="19" t="str">
        <f t="shared" si="387"/>
        <v>vis</v>
      </c>
      <c r="E4121" s="47" t="e">
        <f>VLOOKUP(C4121,Active!C$21:E$693,3,FALSE)</f>
        <v>#N/A</v>
      </c>
      <c r="F4121" s="21" t="s">
        <v>9287</v>
      </c>
      <c r="G4121" s="19" t="str">
        <f t="shared" si="388"/>
        <v>49060.619</v>
      </c>
      <c r="H4121" s="15">
        <f t="shared" si="389"/>
        <v>4903</v>
      </c>
      <c r="I4121" s="48" t="s">
        <v>4769</v>
      </c>
      <c r="J4121" s="49" t="s">
        <v>4770</v>
      </c>
      <c r="K4121" s="48">
        <v>4903</v>
      </c>
      <c r="L4121" s="48" t="s">
        <v>10948</v>
      </c>
      <c r="M4121" s="49" t="s">
        <v>9369</v>
      </c>
      <c r="N4121" s="49"/>
      <c r="O4121" s="50" t="s">
        <v>4738</v>
      </c>
      <c r="P4121" s="50" t="s">
        <v>1090</v>
      </c>
    </row>
    <row r="4122" spans="1:16" ht="13.5" thickBot="1" x14ac:dyDescent="0.25">
      <c r="A4122" s="15" t="str">
        <f t="shared" si="384"/>
        <v> ALBO 1994 2 </v>
      </c>
      <c r="B4122" s="21" t="str">
        <f t="shared" si="385"/>
        <v>I</v>
      </c>
      <c r="C4122" s="15">
        <f t="shared" si="386"/>
        <v>49066.593000000001</v>
      </c>
      <c r="D4122" s="19" t="str">
        <f t="shared" si="387"/>
        <v>vis</v>
      </c>
      <c r="E4122" s="47" t="e">
        <f>VLOOKUP(C4122,Active!C$21:E$693,3,FALSE)</f>
        <v>#N/A</v>
      </c>
      <c r="F4122" s="21" t="s">
        <v>9287</v>
      </c>
      <c r="G4122" s="19" t="str">
        <f t="shared" si="388"/>
        <v>49066.593</v>
      </c>
      <c r="H4122" s="15">
        <f t="shared" si="389"/>
        <v>4908</v>
      </c>
      <c r="I4122" s="48" t="s">
        <v>1382</v>
      </c>
      <c r="J4122" s="49" t="s">
        <v>1383</v>
      </c>
      <c r="K4122" s="48">
        <v>4908</v>
      </c>
      <c r="L4122" s="48" t="s">
        <v>10910</v>
      </c>
      <c r="M4122" s="49" t="s">
        <v>9369</v>
      </c>
      <c r="N4122" s="49"/>
      <c r="O4122" s="50" t="s">
        <v>3281</v>
      </c>
      <c r="P4122" s="50" t="s">
        <v>1384</v>
      </c>
    </row>
    <row r="4123" spans="1:16" ht="13.5" thickBot="1" x14ac:dyDescent="0.25">
      <c r="A4123" s="15" t="str">
        <f t="shared" si="384"/>
        <v> BRNO 31 </v>
      </c>
      <c r="B4123" s="21" t="str">
        <f t="shared" si="385"/>
        <v>I</v>
      </c>
      <c r="C4123" s="15">
        <f t="shared" si="386"/>
        <v>49066.593999999997</v>
      </c>
      <c r="D4123" s="19" t="str">
        <f t="shared" si="387"/>
        <v>vis</v>
      </c>
      <c r="E4123" s="47" t="e">
        <f>VLOOKUP(C4123,Active!C$21:E$693,3,FALSE)</f>
        <v>#N/A</v>
      </c>
      <c r="F4123" s="21" t="s">
        <v>9287</v>
      </c>
      <c r="G4123" s="19" t="str">
        <f t="shared" si="388"/>
        <v>49066.594</v>
      </c>
      <c r="H4123" s="15">
        <f t="shared" si="389"/>
        <v>4908</v>
      </c>
      <c r="I4123" s="48" t="s">
        <v>1385</v>
      </c>
      <c r="J4123" s="49" t="s">
        <v>1386</v>
      </c>
      <c r="K4123" s="48">
        <v>4908</v>
      </c>
      <c r="L4123" s="48" t="s">
        <v>10707</v>
      </c>
      <c r="M4123" s="49" t="s">
        <v>9369</v>
      </c>
      <c r="N4123" s="49"/>
      <c r="O4123" s="50" t="s">
        <v>4738</v>
      </c>
      <c r="P4123" s="50" t="s">
        <v>1090</v>
      </c>
    </row>
    <row r="4124" spans="1:16" ht="13.5" thickBot="1" x14ac:dyDescent="0.25">
      <c r="A4124" s="15" t="str">
        <f t="shared" si="384"/>
        <v> BRNO 31 </v>
      </c>
      <c r="B4124" s="21" t="str">
        <f t="shared" si="385"/>
        <v>I</v>
      </c>
      <c r="C4124" s="15">
        <f t="shared" si="386"/>
        <v>49102.455000000002</v>
      </c>
      <c r="D4124" s="19" t="str">
        <f t="shared" si="387"/>
        <v>vis</v>
      </c>
      <c r="E4124" s="47" t="e">
        <f>VLOOKUP(C4124,Active!C$21:E$693,3,FALSE)</f>
        <v>#N/A</v>
      </c>
      <c r="F4124" s="21" t="s">
        <v>9287</v>
      </c>
      <c r="G4124" s="19" t="str">
        <f t="shared" si="388"/>
        <v>49102.455</v>
      </c>
      <c r="H4124" s="15">
        <f t="shared" si="389"/>
        <v>4938</v>
      </c>
      <c r="I4124" s="48" t="s">
        <v>1387</v>
      </c>
      <c r="J4124" s="49" t="s">
        <v>1388</v>
      </c>
      <c r="K4124" s="48">
        <v>4938</v>
      </c>
      <c r="L4124" s="48" t="s">
        <v>11257</v>
      </c>
      <c r="M4124" s="49" t="s">
        <v>9369</v>
      </c>
      <c r="N4124" s="49"/>
      <c r="O4124" s="50" t="s">
        <v>4738</v>
      </c>
      <c r="P4124" s="50" t="s">
        <v>1090</v>
      </c>
    </row>
    <row r="4125" spans="1:16" ht="13.5" thickBot="1" x14ac:dyDescent="0.25">
      <c r="A4125" s="15" t="str">
        <f t="shared" si="384"/>
        <v> BRNO 31 </v>
      </c>
      <c r="B4125" s="21" t="str">
        <f t="shared" si="385"/>
        <v>I</v>
      </c>
      <c r="C4125" s="15">
        <f t="shared" si="386"/>
        <v>49108.406000000003</v>
      </c>
      <c r="D4125" s="19" t="str">
        <f t="shared" si="387"/>
        <v>vis</v>
      </c>
      <c r="E4125" s="47" t="e">
        <f>VLOOKUP(C4125,Active!C$21:E$693,3,FALSE)</f>
        <v>#N/A</v>
      </c>
      <c r="F4125" s="21" t="s">
        <v>9287</v>
      </c>
      <c r="G4125" s="19" t="str">
        <f t="shared" si="388"/>
        <v>49108.406</v>
      </c>
      <c r="H4125" s="15">
        <f t="shared" si="389"/>
        <v>4943</v>
      </c>
      <c r="I4125" s="48" t="s">
        <v>1389</v>
      </c>
      <c r="J4125" s="49" t="s">
        <v>1390</v>
      </c>
      <c r="K4125" s="48">
        <v>4943</v>
      </c>
      <c r="L4125" s="48" t="s">
        <v>10660</v>
      </c>
      <c r="M4125" s="49" t="s">
        <v>9369</v>
      </c>
      <c r="N4125" s="49"/>
      <c r="O4125" s="50" t="s">
        <v>1189</v>
      </c>
      <c r="P4125" s="50" t="s">
        <v>1090</v>
      </c>
    </row>
    <row r="4126" spans="1:16" ht="13.5" thickBot="1" x14ac:dyDescent="0.25">
      <c r="A4126" s="15" t="str">
        <f t="shared" si="384"/>
        <v> BRNO 31 </v>
      </c>
      <c r="B4126" s="21" t="str">
        <f t="shared" si="385"/>
        <v>I</v>
      </c>
      <c r="C4126" s="15">
        <f t="shared" si="386"/>
        <v>49108.406000000003</v>
      </c>
      <c r="D4126" s="19" t="str">
        <f t="shared" si="387"/>
        <v>vis</v>
      </c>
      <c r="E4126" s="47" t="e">
        <f>VLOOKUP(C4126,Active!C$21:E$693,3,FALSE)</f>
        <v>#N/A</v>
      </c>
      <c r="F4126" s="21" t="s">
        <v>9287</v>
      </c>
      <c r="G4126" s="19" t="str">
        <f t="shared" si="388"/>
        <v>49108.406</v>
      </c>
      <c r="H4126" s="15">
        <f t="shared" si="389"/>
        <v>4943</v>
      </c>
      <c r="I4126" s="48" t="s">
        <v>1389</v>
      </c>
      <c r="J4126" s="49" t="s">
        <v>1390</v>
      </c>
      <c r="K4126" s="48">
        <v>4943</v>
      </c>
      <c r="L4126" s="48" t="s">
        <v>10660</v>
      </c>
      <c r="M4126" s="49" t="s">
        <v>9369</v>
      </c>
      <c r="N4126" s="49"/>
      <c r="O4126" s="50" t="s">
        <v>4007</v>
      </c>
      <c r="P4126" s="50" t="s">
        <v>1090</v>
      </c>
    </row>
    <row r="4127" spans="1:16" ht="13.5" thickBot="1" x14ac:dyDescent="0.25">
      <c r="A4127" s="15" t="str">
        <f t="shared" si="384"/>
        <v> BRNO 31 </v>
      </c>
      <c r="B4127" s="21" t="str">
        <f t="shared" si="385"/>
        <v>I</v>
      </c>
      <c r="C4127" s="15">
        <f t="shared" si="386"/>
        <v>49108.425999999999</v>
      </c>
      <c r="D4127" s="19" t="str">
        <f t="shared" si="387"/>
        <v>vis</v>
      </c>
      <c r="E4127" s="47" t="e">
        <f>VLOOKUP(C4127,Active!C$21:E$693,3,FALSE)</f>
        <v>#N/A</v>
      </c>
      <c r="F4127" s="21" t="s">
        <v>9287</v>
      </c>
      <c r="G4127" s="19" t="str">
        <f t="shared" si="388"/>
        <v>49108.426</v>
      </c>
      <c r="H4127" s="15">
        <f t="shared" si="389"/>
        <v>4943</v>
      </c>
      <c r="I4127" s="48" t="s">
        <v>1391</v>
      </c>
      <c r="J4127" s="49" t="s">
        <v>1392</v>
      </c>
      <c r="K4127" s="48">
        <v>4943</v>
      </c>
      <c r="L4127" s="48" t="s">
        <v>10910</v>
      </c>
      <c r="M4127" s="49" t="s">
        <v>9369</v>
      </c>
      <c r="N4127" s="49"/>
      <c r="O4127" s="50" t="s">
        <v>4738</v>
      </c>
      <c r="P4127" s="50" t="s">
        <v>1090</v>
      </c>
    </row>
    <row r="4128" spans="1:16" ht="13.5" thickBot="1" x14ac:dyDescent="0.25">
      <c r="A4128" s="15" t="str">
        <f t="shared" si="384"/>
        <v> BRNO 31 </v>
      </c>
      <c r="B4128" s="21" t="str">
        <f t="shared" si="385"/>
        <v>I</v>
      </c>
      <c r="C4128" s="15">
        <f t="shared" si="386"/>
        <v>49157.432000000001</v>
      </c>
      <c r="D4128" s="19" t="str">
        <f t="shared" si="387"/>
        <v>vis</v>
      </c>
      <c r="E4128" s="47" t="e">
        <f>VLOOKUP(C4128,Active!C$21:E$693,3,FALSE)</f>
        <v>#N/A</v>
      </c>
      <c r="F4128" s="21" t="s">
        <v>9287</v>
      </c>
      <c r="G4128" s="19" t="str">
        <f t="shared" si="388"/>
        <v>49157.432</v>
      </c>
      <c r="H4128" s="15">
        <f t="shared" si="389"/>
        <v>4984</v>
      </c>
      <c r="I4128" s="48" t="s">
        <v>1393</v>
      </c>
      <c r="J4128" s="49" t="s">
        <v>1394</v>
      </c>
      <c r="K4128" s="48">
        <v>4984</v>
      </c>
      <c r="L4128" s="48" t="s">
        <v>10707</v>
      </c>
      <c r="M4128" s="49" t="s">
        <v>9369</v>
      </c>
      <c r="N4128" s="49"/>
      <c r="O4128" s="50" t="s">
        <v>4738</v>
      </c>
      <c r="P4128" s="50" t="s">
        <v>1090</v>
      </c>
    </row>
    <row r="4129" spans="1:16" ht="13.5" thickBot="1" x14ac:dyDescent="0.25">
      <c r="A4129" s="15" t="str">
        <f t="shared" si="384"/>
        <v> AOEB 2 </v>
      </c>
      <c r="B4129" s="21" t="str">
        <f t="shared" si="385"/>
        <v>I</v>
      </c>
      <c r="C4129" s="15">
        <f t="shared" si="386"/>
        <v>49177.747000000003</v>
      </c>
      <c r="D4129" s="19" t="str">
        <f t="shared" si="387"/>
        <v>vis</v>
      </c>
      <c r="E4129" s="47" t="e">
        <f>VLOOKUP(C4129,Active!C$21:E$693,3,FALSE)</f>
        <v>#N/A</v>
      </c>
      <c r="F4129" s="21" t="s">
        <v>9287</v>
      </c>
      <c r="G4129" s="19" t="str">
        <f t="shared" si="388"/>
        <v>49177.747</v>
      </c>
      <c r="H4129" s="15">
        <f t="shared" si="389"/>
        <v>5001</v>
      </c>
      <c r="I4129" s="48" t="s">
        <v>1395</v>
      </c>
      <c r="J4129" s="49" t="s">
        <v>1396</v>
      </c>
      <c r="K4129" s="48">
        <v>5001</v>
      </c>
      <c r="L4129" s="48" t="s">
        <v>10723</v>
      </c>
      <c r="M4129" s="49" t="s">
        <v>9369</v>
      </c>
      <c r="N4129" s="49"/>
      <c r="O4129" s="50" t="s">
        <v>1397</v>
      </c>
      <c r="P4129" s="50" t="s">
        <v>4499</v>
      </c>
    </row>
    <row r="4130" spans="1:16" ht="13.5" thickBot="1" x14ac:dyDescent="0.25">
      <c r="A4130" s="15" t="str">
        <f t="shared" si="384"/>
        <v> BRNO 31 </v>
      </c>
      <c r="B4130" s="21" t="str">
        <f t="shared" si="385"/>
        <v>I</v>
      </c>
      <c r="C4130" s="15">
        <f t="shared" si="386"/>
        <v>49188.485999999997</v>
      </c>
      <c r="D4130" s="19" t="str">
        <f t="shared" si="387"/>
        <v>vis</v>
      </c>
      <c r="E4130" s="47" t="e">
        <f>VLOOKUP(C4130,Active!C$21:E$693,3,FALSE)</f>
        <v>#N/A</v>
      </c>
      <c r="F4130" s="21" t="s">
        <v>9287</v>
      </c>
      <c r="G4130" s="19" t="str">
        <f t="shared" si="388"/>
        <v>49188.486</v>
      </c>
      <c r="H4130" s="15">
        <f t="shared" si="389"/>
        <v>5010</v>
      </c>
      <c r="I4130" s="48" t="s">
        <v>1398</v>
      </c>
      <c r="J4130" s="49" t="s">
        <v>1399</v>
      </c>
      <c r="K4130" s="48">
        <v>5010</v>
      </c>
      <c r="L4130" s="48" t="s">
        <v>10595</v>
      </c>
      <c r="M4130" s="49" t="s">
        <v>9369</v>
      </c>
      <c r="N4130" s="49"/>
      <c r="O4130" s="50" t="s">
        <v>1400</v>
      </c>
      <c r="P4130" s="50" t="s">
        <v>1090</v>
      </c>
    </row>
    <row r="4131" spans="1:16" ht="13.5" thickBot="1" x14ac:dyDescent="0.25">
      <c r="A4131" s="15" t="str">
        <f t="shared" si="384"/>
        <v> BRNO 31 </v>
      </c>
      <c r="B4131" s="21" t="str">
        <f t="shared" si="385"/>
        <v>I</v>
      </c>
      <c r="C4131" s="15">
        <f t="shared" si="386"/>
        <v>49188.487000000001</v>
      </c>
      <c r="D4131" s="19" t="str">
        <f t="shared" si="387"/>
        <v>vis</v>
      </c>
      <c r="E4131" s="47" t="e">
        <f>VLOOKUP(C4131,Active!C$21:E$693,3,FALSE)</f>
        <v>#N/A</v>
      </c>
      <c r="F4131" s="21" t="s">
        <v>9287</v>
      </c>
      <c r="G4131" s="19" t="str">
        <f t="shared" si="388"/>
        <v>49188.487</v>
      </c>
      <c r="H4131" s="15">
        <f t="shared" si="389"/>
        <v>5010</v>
      </c>
      <c r="I4131" s="48" t="s">
        <v>1401</v>
      </c>
      <c r="J4131" s="49" t="s">
        <v>1402</v>
      </c>
      <c r="K4131" s="48">
        <v>5010</v>
      </c>
      <c r="L4131" s="48" t="s">
        <v>10586</v>
      </c>
      <c r="M4131" s="49" t="s">
        <v>9369</v>
      </c>
      <c r="N4131" s="49"/>
      <c r="O4131" s="50" t="s">
        <v>1403</v>
      </c>
      <c r="P4131" s="50" t="s">
        <v>1090</v>
      </c>
    </row>
    <row r="4132" spans="1:16" ht="13.5" thickBot="1" x14ac:dyDescent="0.25">
      <c r="A4132" s="15" t="str">
        <f t="shared" si="384"/>
        <v> BRNO 31 </v>
      </c>
      <c r="B4132" s="21" t="str">
        <f t="shared" si="385"/>
        <v>I</v>
      </c>
      <c r="C4132" s="15">
        <f t="shared" si="386"/>
        <v>49188.493999999999</v>
      </c>
      <c r="D4132" s="19" t="str">
        <f t="shared" si="387"/>
        <v>vis</v>
      </c>
      <c r="E4132" s="47" t="e">
        <f>VLOOKUP(C4132,Active!C$21:E$693,3,FALSE)</f>
        <v>#N/A</v>
      </c>
      <c r="F4132" s="21" t="s">
        <v>9287</v>
      </c>
      <c r="G4132" s="19" t="str">
        <f t="shared" si="388"/>
        <v>49188.494</v>
      </c>
      <c r="H4132" s="15">
        <f t="shared" si="389"/>
        <v>5010</v>
      </c>
      <c r="I4132" s="48" t="s">
        <v>1404</v>
      </c>
      <c r="J4132" s="49" t="s">
        <v>1405</v>
      </c>
      <c r="K4132" s="48">
        <v>5010</v>
      </c>
      <c r="L4132" s="48" t="s">
        <v>10817</v>
      </c>
      <c r="M4132" s="49" t="s">
        <v>9369</v>
      </c>
      <c r="N4132" s="49"/>
      <c r="O4132" s="50" t="s">
        <v>4643</v>
      </c>
      <c r="P4132" s="50" t="s">
        <v>1090</v>
      </c>
    </row>
    <row r="4133" spans="1:16" ht="13.5" thickBot="1" x14ac:dyDescent="0.25">
      <c r="A4133" s="15" t="str">
        <f t="shared" si="384"/>
        <v> BRNO 31 </v>
      </c>
      <c r="B4133" s="21" t="str">
        <f t="shared" si="385"/>
        <v>I</v>
      </c>
      <c r="C4133" s="15">
        <f t="shared" si="386"/>
        <v>49188.495000000003</v>
      </c>
      <c r="D4133" s="19" t="str">
        <f t="shared" si="387"/>
        <v>vis</v>
      </c>
      <c r="E4133" s="47" t="e">
        <f>VLOOKUP(C4133,Active!C$21:E$693,3,FALSE)</f>
        <v>#N/A</v>
      </c>
      <c r="F4133" s="21" t="s">
        <v>9287</v>
      </c>
      <c r="G4133" s="19" t="str">
        <f t="shared" si="388"/>
        <v>49188.495</v>
      </c>
      <c r="H4133" s="15">
        <f t="shared" si="389"/>
        <v>5010</v>
      </c>
      <c r="I4133" s="48" t="s">
        <v>1406</v>
      </c>
      <c r="J4133" s="49" t="s">
        <v>1407</v>
      </c>
      <c r="K4133" s="48">
        <v>5010</v>
      </c>
      <c r="L4133" s="48" t="s">
        <v>10615</v>
      </c>
      <c r="M4133" s="49" t="s">
        <v>9369</v>
      </c>
      <c r="N4133" s="49"/>
      <c r="O4133" s="50" t="s">
        <v>1408</v>
      </c>
      <c r="P4133" s="50" t="s">
        <v>1090</v>
      </c>
    </row>
    <row r="4134" spans="1:16" ht="13.5" thickBot="1" x14ac:dyDescent="0.25">
      <c r="A4134" s="15" t="str">
        <f t="shared" si="384"/>
        <v> BRNO 31 </v>
      </c>
      <c r="B4134" s="21" t="str">
        <f t="shared" si="385"/>
        <v>I</v>
      </c>
      <c r="C4134" s="15">
        <f t="shared" si="386"/>
        <v>49188.495999999999</v>
      </c>
      <c r="D4134" s="19" t="str">
        <f t="shared" si="387"/>
        <v>vis</v>
      </c>
      <c r="E4134" s="47" t="e">
        <f>VLOOKUP(C4134,Active!C$21:E$693,3,FALSE)</f>
        <v>#N/A</v>
      </c>
      <c r="F4134" s="21" t="s">
        <v>9287</v>
      </c>
      <c r="G4134" s="19" t="str">
        <f t="shared" si="388"/>
        <v>49188.496</v>
      </c>
      <c r="H4134" s="15">
        <f t="shared" si="389"/>
        <v>5010</v>
      </c>
      <c r="I4134" s="48" t="s">
        <v>1409</v>
      </c>
      <c r="J4134" s="49" t="s">
        <v>1410</v>
      </c>
      <c r="K4134" s="48">
        <v>5010</v>
      </c>
      <c r="L4134" s="48" t="s">
        <v>10685</v>
      </c>
      <c r="M4134" s="49" t="s">
        <v>9369</v>
      </c>
      <c r="N4134" s="49"/>
      <c r="O4134" s="50" t="s">
        <v>1411</v>
      </c>
      <c r="P4134" s="50" t="s">
        <v>1090</v>
      </c>
    </row>
    <row r="4135" spans="1:16" ht="13.5" thickBot="1" x14ac:dyDescent="0.25">
      <c r="A4135" s="15" t="str">
        <f t="shared" si="384"/>
        <v> BRNO 31 </v>
      </c>
      <c r="B4135" s="21" t="str">
        <f t="shared" si="385"/>
        <v>I</v>
      </c>
      <c r="C4135" s="15">
        <f t="shared" si="386"/>
        <v>49188.499000000003</v>
      </c>
      <c r="D4135" s="19" t="str">
        <f t="shared" si="387"/>
        <v>vis</v>
      </c>
      <c r="E4135" s="47" t="e">
        <f>VLOOKUP(C4135,Active!C$21:E$693,3,FALSE)</f>
        <v>#N/A</v>
      </c>
      <c r="F4135" s="21" t="s">
        <v>9287</v>
      </c>
      <c r="G4135" s="19" t="str">
        <f t="shared" si="388"/>
        <v>49188.499</v>
      </c>
      <c r="H4135" s="15">
        <f t="shared" si="389"/>
        <v>5010</v>
      </c>
      <c r="I4135" s="48" t="s">
        <v>1412</v>
      </c>
      <c r="J4135" s="49" t="s">
        <v>1413</v>
      </c>
      <c r="K4135" s="48">
        <v>5010</v>
      </c>
      <c r="L4135" s="48" t="s">
        <v>10688</v>
      </c>
      <c r="M4135" s="49" t="s">
        <v>9369</v>
      </c>
      <c r="N4135" s="49"/>
      <c r="O4135" s="50" t="s">
        <v>1414</v>
      </c>
      <c r="P4135" s="50" t="s">
        <v>1090</v>
      </c>
    </row>
    <row r="4136" spans="1:16" ht="13.5" thickBot="1" x14ac:dyDescent="0.25">
      <c r="A4136" s="15" t="str">
        <f t="shared" si="384"/>
        <v> BRNO 31 </v>
      </c>
      <c r="B4136" s="21" t="str">
        <f t="shared" si="385"/>
        <v>I</v>
      </c>
      <c r="C4136" s="15">
        <f t="shared" si="386"/>
        <v>49194.485000000001</v>
      </c>
      <c r="D4136" s="19" t="str">
        <f t="shared" si="387"/>
        <v>vis</v>
      </c>
      <c r="E4136" s="47" t="e">
        <f>VLOOKUP(C4136,Active!C$21:E$693,3,FALSE)</f>
        <v>#N/A</v>
      </c>
      <c r="F4136" s="21" t="s">
        <v>9287</v>
      </c>
      <c r="G4136" s="19" t="str">
        <f t="shared" si="388"/>
        <v>49194.485</v>
      </c>
      <c r="H4136" s="15">
        <f t="shared" si="389"/>
        <v>5015</v>
      </c>
      <c r="I4136" s="48" t="s">
        <v>1415</v>
      </c>
      <c r="J4136" s="49" t="s">
        <v>1416</v>
      </c>
      <c r="K4136" s="48">
        <v>5015</v>
      </c>
      <c r="L4136" s="48" t="s">
        <v>10707</v>
      </c>
      <c r="M4136" s="49" t="s">
        <v>9369</v>
      </c>
      <c r="N4136" s="49"/>
      <c r="O4136" s="50" t="s">
        <v>4667</v>
      </c>
      <c r="P4136" s="50" t="s">
        <v>1090</v>
      </c>
    </row>
    <row r="4137" spans="1:16" ht="13.5" thickBot="1" x14ac:dyDescent="0.25">
      <c r="A4137" s="15" t="str">
        <f t="shared" si="384"/>
        <v> BRNO 31 </v>
      </c>
      <c r="B4137" s="21" t="str">
        <f t="shared" si="385"/>
        <v>I</v>
      </c>
      <c r="C4137" s="15">
        <f t="shared" si="386"/>
        <v>49194.485000000001</v>
      </c>
      <c r="D4137" s="19" t="str">
        <f t="shared" si="387"/>
        <v>vis</v>
      </c>
      <c r="E4137" s="47" t="e">
        <f>VLOOKUP(C4137,Active!C$21:E$693,3,FALSE)</f>
        <v>#N/A</v>
      </c>
      <c r="F4137" s="21" t="s">
        <v>9287</v>
      </c>
      <c r="G4137" s="19" t="str">
        <f t="shared" si="388"/>
        <v>49194.485</v>
      </c>
      <c r="H4137" s="15">
        <f t="shared" si="389"/>
        <v>5015</v>
      </c>
      <c r="I4137" s="48" t="s">
        <v>1415</v>
      </c>
      <c r="J4137" s="49" t="s">
        <v>1416</v>
      </c>
      <c r="K4137" s="48">
        <v>5015</v>
      </c>
      <c r="L4137" s="48" t="s">
        <v>10707</v>
      </c>
      <c r="M4137" s="49" t="s">
        <v>9369</v>
      </c>
      <c r="N4137" s="49"/>
      <c r="O4137" s="50" t="s">
        <v>4738</v>
      </c>
      <c r="P4137" s="50" t="s">
        <v>1090</v>
      </c>
    </row>
    <row r="4138" spans="1:16" ht="13.5" thickBot="1" x14ac:dyDescent="0.25">
      <c r="A4138" s="15" t="str">
        <f t="shared" si="384"/>
        <v> BRNO 31 </v>
      </c>
      <c r="B4138" s="21" t="str">
        <f t="shared" si="385"/>
        <v>I</v>
      </c>
      <c r="C4138" s="15">
        <f t="shared" si="386"/>
        <v>49200.459000000003</v>
      </c>
      <c r="D4138" s="19" t="str">
        <f t="shared" si="387"/>
        <v>vis</v>
      </c>
      <c r="E4138" s="47" t="e">
        <f>VLOOKUP(C4138,Active!C$21:E$693,3,FALSE)</f>
        <v>#N/A</v>
      </c>
      <c r="F4138" s="21" t="s">
        <v>9287</v>
      </c>
      <c r="G4138" s="19" t="str">
        <f t="shared" si="388"/>
        <v>49200.459</v>
      </c>
      <c r="H4138" s="15">
        <f t="shared" si="389"/>
        <v>5020</v>
      </c>
      <c r="I4138" s="48" t="s">
        <v>1417</v>
      </c>
      <c r="J4138" s="49" t="s">
        <v>1418</v>
      </c>
      <c r="K4138" s="48">
        <v>5020</v>
      </c>
      <c r="L4138" s="48" t="s">
        <v>10846</v>
      </c>
      <c r="M4138" s="49" t="s">
        <v>9369</v>
      </c>
      <c r="N4138" s="49"/>
      <c r="O4138" s="50" t="s">
        <v>4738</v>
      </c>
      <c r="P4138" s="50" t="s">
        <v>1090</v>
      </c>
    </row>
    <row r="4139" spans="1:16" ht="13.5" thickBot="1" x14ac:dyDescent="0.25">
      <c r="A4139" s="15" t="str">
        <f t="shared" si="384"/>
        <v> ALBO 1994 2 </v>
      </c>
      <c r="B4139" s="21" t="str">
        <f t="shared" si="385"/>
        <v>I</v>
      </c>
      <c r="C4139" s="15">
        <f t="shared" si="386"/>
        <v>49206.434000000001</v>
      </c>
      <c r="D4139" s="19" t="str">
        <f t="shared" si="387"/>
        <v>vis</v>
      </c>
      <c r="E4139" s="47" t="e">
        <f>VLOOKUP(C4139,Active!C$21:E$693,3,FALSE)</f>
        <v>#N/A</v>
      </c>
      <c r="F4139" s="21" t="s">
        <v>9287</v>
      </c>
      <c r="G4139" s="19" t="str">
        <f t="shared" si="388"/>
        <v>49206.434</v>
      </c>
      <c r="H4139" s="15">
        <f t="shared" si="389"/>
        <v>5025</v>
      </c>
      <c r="I4139" s="48" t="s">
        <v>1419</v>
      </c>
      <c r="J4139" s="49" t="s">
        <v>1420</v>
      </c>
      <c r="K4139" s="48">
        <v>5025</v>
      </c>
      <c r="L4139" s="48" t="s">
        <v>6911</v>
      </c>
      <c r="M4139" s="49" t="s">
        <v>9369</v>
      </c>
      <c r="N4139" s="49"/>
      <c r="O4139" s="50" t="s">
        <v>6211</v>
      </c>
      <c r="P4139" s="50" t="s">
        <v>1384</v>
      </c>
    </row>
    <row r="4140" spans="1:16" ht="13.5" thickBot="1" x14ac:dyDescent="0.25">
      <c r="A4140" s="15" t="str">
        <f t="shared" si="384"/>
        <v> BRNO 31 </v>
      </c>
      <c r="B4140" s="21" t="str">
        <f t="shared" si="385"/>
        <v>I</v>
      </c>
      <c r="C4140" s="15">
        <f t="shared" si="386"/>
        <v>49206.436999999998</v>
      </c>
      <c r="D4140" s="19" t="str">
        <f t="shared" si="387"/>
        <v>vis</v>
      </c>
      <c r="E4140" s="47" t="e">
        <f>VLOOKUP(C4140,Active!C$21:E$693,3,FALSE)</f>
        <v>#N/A</v>
      </c>
      <c r="F4140" s="21" t="s">
        <v>9287</v>
      </c>
      <c r="G4140" s="19" t="str">
        <f t="shared" si="388"/>
        <v>49206.437</v>
      </c>
      <c r="H4140" s="15">
        <f t="shared" si="389"/>
        <v>5025</v>
      </c>
      <c r="I4140" s="48" t="s">
        <v>1421</v>
      </c>
      <c r="J4140" s="49" t="s">
        <v>1422</v>
      </c>
      <c r="K4140" s="48">
        <v>5025</v>
      </c>
      <c r="L4140" s="48" t="s">
        <v>10707</v>
      </c>
      <c r="M4140" s="49" t="s">
        <v>9369</v>
      </c>
      <c r="N4140" s="49"/>
      <c r="O4140" s="50" t="s">
        <v>4738</v>
      </c>
      <c r="P4140" s="50" t="s">
        <v>1090</v>
      </c>
    </row>
    <row r="4141" spans="1:16" ht="13.5" thickBot="1" x14ac:dyDescent="0.25">
      <c r="A4141" s="15" t="str">
        <f t="shared" si="384"/>
        <v> AOEB 2 </v>
      </c>
      <c r="B4141" s="21" t="str">
        <f t="shared" si="385"/>
        <v>I</v>
      </c>
      <c r="C4141" s="15">
        <f t="shared" si="386"/>
        <v>49207.627</v>
      </c>
      <c r="D4141" s="19" t="str">
        <f t="shared" si="387"/>
        <v>vis</v>
      </c>
      <c r="E4141" s="47" t="e">
        <f>VLOOKUP(C4141,Active!C$21:E$693,3,FALSE)</f>
        <v>#N/A</v>
      </c>
      <c r="F4141" s="21" t="s">
        <v>9287</v>
      </c>
      <c r="G4141" s="19" t="str">
        <f t="shared" si="388"/>
        <v>49207.627</v>
      </c>
      <c r="H4141" s="15">
        <f t="shared" si="389"/>
        <v>5026</v>
      </c>
      <c r="I4141" s="48" t="s">
        <v>1423</v>
      </c>
      <c r="J4141" s="49" t="s">
        <v>1424</v>
      </c>
      <c r="K4141" s="48">
        <v>5026</v>
      </c>
      <c r="L4141" s="48" t="s">
        <v>10760</v>
      </c>
      <c r="M4141" s="49" t="s">
        <v>9369</v>
      </c>
      <c r="N4141" s="49"/>
      <c r="O4141" s="50" t="s">
        <v>1397</v>
      </c>
      <c r="P4141" s="50" t="s">
        <v>4499</v>
      </c>
    </row>
    <row r="4142" spans="1:16" ht="13.5" thickBot="1" x14ac:dyDescent="0.25">
      <c r="A4142" s="15" t="str">
        <f t="shared" si="384"/>
        <v> AOEB 2 </v>
      </c>
      <c r="B4142" s="21" t="str">
        <f t="shared" si="385"/>
        <v>I</v>
      </c>
      <c r="C4142" s="15">
        <f t="shared" si="386"/>
        <v>49212.408000000003</v>
      </c>
      <c r="D4142" s="19" t="str">
        <f t="shared" si="387"/>
        <v>vis</v>
      </c>
      <c r="E4142" s="47" t="e">
        <f>VLOOKUP(C4142,Active!C$21:E$693,3,FALSE)</f>
        <v>#N/A</v>
      </c>
      <c r="F4142" s="21" t="s">
        <v>9287</v>
      </c>
      <c r="G4142" s="19" t="str">
        <f t="shared" si="388"/>
        <v>49212.408</v>
      </c>
      <c r="H4142" s="15">
        <f t="shared" si="389"/>
        <v>5030</v>
      </c>
      <c r="I4142" s="48" t="s">
        <v>1425</v>
      </c>
      <c r="J4142" s="49" t="s">
        <v>1426</v>
      </c>
      <c r="K4142" s="48">
        <v>5030</v>
      </c>
      <c r="L4142" s="48" t="s">
        <v>10760</v>
      </c>
      <c r="M4142" s="49" t="s">
        <v>9369</v>
      </c>
      <c r="N4142" s="49"/>
      <c r="O4142" s="50" t="s">
        <v>3281</v>
      </c>
      <c r="P4142" s="50" t="s">
        <v>4499</v>
      </c>
    </row>
    <row r="4143" spans="1:16" ht="13.5" thickBot="1" x14ac:dyDescent="0.25">
      <c r="A4143" s="15" t="str">
        <f t="shared" si="384"/>
        <v> BRNO 31 </v>
      </c>
      <c r="B4143" s="21" t="str">
        <f t="shared" si="385"/>
        <v>I</v>
      </c>
      <c r="C4143" s="15">
        <f t="shared" si="386"/>
        <v>49212.413</v>
      </c>
      <c r="D4143" s="19" t="str">
        <f t="shared" si="387"/>
        <v>vis</v>
      </c>
      <c r="E4143" s="47" t="e">
        <f>VLOOKUP(C4143,Active!C$21:E$693,3,FALSE)</f>
        <v>#N/A</v>
      </c>
      <c r="F4143" s="21" t="s">
        <v>9287</v>
      </c>
      <c r="G4143" s="19" t="str">
        <f t="shared" si="388"/>
        <v>49212.413</v>
      </c>
      <c r="H4143" s="15">
        <f t="shared" si="389"/>
        <v>5030</v>
      </c>
      <c r="I4143" s="48" t="s">
        <v>1427</v>
      </c>
      <c r="J4143" s="49" t="s">
        <v>1428</v>
      </c>
      <c r="K4143" s="48">
        <v>5030</v>
      </c>
      <c r="L4143" s="48" t="s">
        <v>10910</v>
      </c>
      <c r="M4143" s="49" t="s">
        <v>9369</v>
      </c>
      <c r="N4143" s="49"/>
      <c r="O4143" s="50" t="s">
        <v>1429</v>
      </c>
      <c r="P4143" s="50" t="s">
        <v>1090</v>
      </c>
    </row>
    <row r="4144" spans="1:16" ht="13.5" thickBot="1" x14ac:dyDescent="0.25">
      <c r="A4144" s="15" t="str">
        <f t="shared" si="384"/>
        <v> BRNO 31 </v>
      </c>
      <c r="B4144" s="21" t="str">
        <f t="shared" si="385"/>
        <v>I</v>
      </c>
      <c r="C4144" s="15">
        <f t="shared" si="386"/>
        <v>49212.413</v>
      </c>
      <c r="D4144" s="19" t="str">
        <f t="shared" si="387"/>
        <v>vis</v>
      </c>
      <c r="E4144" s="47" t="e">
        <f>VLOOKUP(C4144,Active!C$21:E$693,3,FALSE)</f>
        <v>#N/A</v>
      </c>
      <c r="F4144" s="21" t="s">
        <v>9287</v>
      </c>
      <c r="G4144" s="19" t="str">
        <f t="shared" si="388"/>
        <v>49212.413</v>
      </c>
      <c r="H4144" s="15">
        <f t="shared" si="389"/>
        <v>5030</v>
      </c>
      <c r="I4144" s="48" t="s">
        <v>1427</v>
      </c>
      <c r="J4144" s="49" t="s">
        <v>1428</v>
      </c>
      <c r="K4144" s="48">
        <v>5030</v>
      </c>
      <c r="L4144" s="48" t="s">
        <v>10910</v>
      </c>
      <c r="M4144" s="49" t="s">
        <v>9369</v>
      </c>
      <c r="N4144" s="49"/>
      <c r="O4144" s="50" t="s">
        <v>4692</v>
      </c>
      <c r="P4144" s="50" t="s">
        <v>1090</v>
      </c>
    </row>
    <row r="4145" spans="1:16" ht="13.5" thickBot="1" x14ac:dyDescent="0.25">
      <c r="A4145" s="15" t="str">
        <f t="shared" si="384"/>
        <v> BRNO 31 </v>
      </c>
      <c r="B4145" s="21" t="str">
        <f t="shared" si="385"/>
        <v>I</v>
      </c>
      <c r="C4145" s="15">
        <f t="shared" si="386"/>
        <v>49212.415999999997</v>
      </c>
      <c r="D4145" s="19" t="str">
        <f t="shared" si="387"/>
        <v>vis</v>
      </c>
      <c r="E4145" s="47" t="e">
        <f>VLOOKUP(C4145,Active!C$21:E$693,3,FALSE)</f>
        <v>#N/A</v>
      </c>
      <c r="F4145" s="21" t="s">
        <v>9287</v>
      </c>
      <c r="G4145" s="19" t="str">
        <f t="shared" si="388"/>
        <v>49212.416</v>
      </c>
      <c r="H4145" s="15">
        <f t="shared" si="389"/>
        <v>5030</v>
      </c>
      <c r="I4145" s="48" t="s">
        <v>1430</v>
      </c>
      <c r="J4145" s="49" t="s">
        <v>1431</v>
      </c>
      <c r="K4145" s="48">
        <v>5030</v>
      </c>
      <c r="L4145" s="48" t="s">
        <v>10948</v>
      </c>
      <c r="M4145" s="49" t="s">
        <v>9369</v>
      </c>
      <c r="N4145" s="49"/>
      <c r="O4145" s="50" t="s">
        <v>1432</v>
      </c>
      <c r="P4145" s="50" t="s">
        <v>1090</v>
      </c>
    </row>
    <row r="4146" spans="1:16" ht="13.5" thickBot="1" x14ac:dyDescent="0.25">
      <c r="A4146" s="15" t="str">
        <f t="shared" si="384"/>
        <v> BRNO 31 </v>
      </c>
      <c r="B4146" s="21" t="str">
        <f t="shared" si="385"/>
        <v>I</v>
      </c>
      <c r="C4146" s="15">
        <f t="shared" si="386"/>
        <v>49212.417000000001</v>
      </c>
      <c r="D4146" s="19" t="str">
        <f t="shared" si="387"/>
        <v>vis</v>
      </c>
      <c r="E4146" s="47" t="e">
        <f>VLOOKUP(C4146,Active!C$21:E$693,3,FALSE)</f>
        <v>#N/A</v>
      </c>
      <c r="F4146" s="21" t="s">
        <v>9287</v>
      </c>
      <c r="G4146" s="19" t="str">
        <f t="shared" si="388"/>
        <v>49212.417</v>
      </c>
      <c r="H4146" s="15">
        <f t="shared" si="389"/>
        <v>5030</v>
      </c>
      <c r="I4146" s="48" t="s">
        <v>1433</v>
      </c>
      <c r="J4146" s="49" t="s">
        <v>1434</v>
      </c>
      <c r="K4146" s="48">
        <v>5030</v>
      </c>
      <c r="L4146" s="48" t="s">
        <v>11020</v>
      </c>
      <c r="M4146" s="49" t="s">
        <v>9369</v>
      </c>
      <c r="N4146" s="49"/>
      <c r="O4146" s="50" t="s">
        <v>3856</v>
      </c>
      <c r="P4146" s="50" t="s">
        <v>1090</v>
      </c>
    </row>
    <row r="4147" spans="1:16" ht="13.5" thickBot="1" x14ac:dyDescent="0.25">
      <c r="A4147" s="15" t="str">
        <f t="shared" si="384"/>
        <v> BRNO 31 </v>
      </c>
      <c r="B4147" s="21" t="str">
        <f t="shared" si="385"/>
        <v>I</v>
      </c>
      <c r="C4147" s="15">
        <f t="shared" si="386"/>
        <v>49212.417999999998</v>
      </c>
      <c r="D4147" s="19" t="str">
        <f t="shared" si="387"/>
        <v>vis</v>
      </c>
      <c r="E4147" s="47" t="e">
        <f>VLOOKUP(C4147,Active!C$21:E$693,3,FALSE)</f>
        <v>#N/A</v>
      </c>
      <c r="F4147" s="21" t="s">
        <v>9287</v>
      </c>
      <c r="G4147" s="19" t="str">
        <f t="shared" si="388"/>
        <v>49212.418</v>
      </c>
      <c r="H4147" s="15">
        <f t="shared" si="389"/>
        <v>5030</v>
      </c>
      <c r="I4147" s="48" t="s">
        <v>1435</v>
      </c>
      <c r="J4147" s="49" t="s">
        <v>1436</v>
      </c>
      <c r="K4147" s="48">
        <v>5030</v>
      </c>
      <c r="L4147" s="48" t="s">
        <v>11257</v>
      </c>
      <c r="M4147" s="49" t="s">
        <v>9369</v>
      </c>
      <c r="N4147" s="49"/>
      <c r="O4147" s="50" t="s">
        <v>1437</v>
      </c>
      <c r="P4147" s="50" t="s">
        <v>1090</v>
      </c>
    </row>
    <row r="4148" spans="1:16" ht="13.5" thickBot="1" x14ac:dyDescent="0.25">
      <c r="A4148" s="15" t="str">
        <f t="shared" si="384"/>
        <v> BRNO 31 </v>
      </c>
      <c r="B4148" s="21" t="str">
        <f t="shared" si="385"/>
        <v>I</v>
      </c>
      <c r="C4148" s="15">
        <f t="shared" si="386"/>
        <v>49212.423000000003</v>
      </c>
      <c r="D4148" s="19" t="str">
        <f t="shared" si="387"/>
        <v>vis</v>
      </c>
      <c r="E4148" s="47" t="e">
        <f>VLOOKUP(C4148,Active!C$21:E$693,3,FALSE)</f>
        <v>#N/A</v>
      </c>
      <c r="F4148" s="21" t="s">
        <v>9287</v>
      </c>
      <c r="G4148" s="19" t="str">
        <f t="shared" si="388"/>
        <v>49212.423</v>
      </c>
      <c r="H4148" s="15">
        <f t="shared" si="389"/>
        <v>5030</v>
      </c>
      <c r="I4148" s="48" t="s">
        <v>1438</v>
      </c>
      <c r="J4148" s="49" t="s">
        <v>1439</v>
      </c>
      <c r="K4148" s="48">
        <v>5030</v>
      </c>
      <c r="L4148" s="48" t="s">
        <v>8192</v>
      </c>
      <c r="M4148" s="49" t="s">
        <v>9369</v>
      </c>
      <c r="N4148" s="49"/>
      <c r="O4148" s="50" t="s">
        <v>4695</v>
      </c>
      <c r="P4148" s="50" t="s">
        <v>1090</v>
      </c>
    </row>
    <row r="4149" spans="1:16" ht="13.5" thickBot="1" x14ac:dyDescent="0.25">
      <c r="A4149" s="15" t="str">
        <f t="shared" si="384"/>
        <v> BRNO 31 </v>
      </c>
      <c r="B4149" s="21" t="str">
        <f t="shared" si="385"/>
        <v>I</v>
      </c>
      <c r="C4149" s="15">
        <f t="shared" si="386"/>
        <v>49212.423000000003</v>
      </c>
      <c r="D4149" s="19" t="str">
        <f t="shared" si="387"/>
        <v>vis</v>
      </c>
      <c r="E4149" s="47" t="e">
        <f>VLOOKUP(C4149,Active!C$21:E$693,3,FALSE)</f>
        <v>#N/A</v>
      </c>
      <c r="F4149" s="21" t="s">
        <v>9287</v>
      </c>
      <c r="G4149" s="19" t="str">
        <f t="shared" si="388"/>
        <v>49212.423</v>
      </c>
      <c r="H4149" s="15">
        <f t="shared" si="389"/>
        <v>5030</v>
      </c>
      <c r="I4149" s="48" t="s">
        <v>1438</v>
      </c>
      <c r="J4149" s="49" t="s">
        <v>1439</v>
      </c>
      <c r="K4149" s="48">
        <v>5030</v>
      </c>
      <c r="L4149" s="48" t="s">
        <v>8192</v>
      </c>
      <c r="M4149" s="49" t="s">
        <v>9369</v>
      </c>
      <c r="N4149" s="49"/>
      <c r="O4149" s="50" t="s">
        <v>1440</v>
      </c>
      <c r="P4149" s="50" t="s">
        <v>1090</v>
      </c>
    </row>
    <row r="4150" spans="1:16" ht="13.5" thickBot="1" x14ac:dyDescent="0.25">
      <c r="A4150" s="15" t="str">
        <f t="shared" si="384"/>
        <v> BRNO 31 </v>
      </c>
      <c r="B4150" s="21" t="str">
        <f t="shared" si="385"/>
        <v>I</v>
      </c>
      <c r="C4150" s="15">
        <f t="shared" si="386"/>
        <v>49212.425000000003</v>
      </c>
      <c r="D4150" s="19" t="str">
        <f t="shared" si="387"/>
        <v>vis</v>
      </c>
      <c r="E4150" s="47" t="e">
        <f>VLOOKUP(C4150,Active!C$21:E$693,3,FALSE)</f>
        <v>#N/A</v>
      </c>
      <c r="F4150" s="21" t="s">
        <v>9287</v>
      </c>
      <c r="G4150" s="19" t="str">
        <f t="shared" si="388"/>
        <v>49212.425</v>
      </c>
      <c r="H4150" s="15">
        <f t="shared" si="389"/>
        <v>5030</v>
      </c>
      <c r="I4150" s="48" t="s">
        <v>1441</v>
      </c>
      <c r="J4150" s="49" t="s">
        <v>1442</v>
      </c>
      <c r="K4150" s="48">
        <v>5030</v>
      </c>
      <c r="L4150" s="48" t="s">
        <v>8209</v>
      </c>
      <c r="M4150" s="49" t="s">
        <v>9369</v>
      </c>
      <c r="N4150" s="49"/>
      <c r="O4150" s="50" t="s">
        <v>1443</v>
      </c>
      <c r="P4150" s="50" t="s">
        <v>1090</v>
      </c>
    </row>
    <row r="4151" spans="1:16" ht="13.5" thickBot="1" x14ac:dyDescent="0.25">
      <c r="A4151" s="15" t="str">
        <f t="shared" si="384"/>
        <v> BRNO 31 </v>
      </c>
      <c r="B4151" s="21" t="str">
        <f t="shared" si="385"/>
        <v>I</v>
      </c>
      <c r="C4151" s="15">
        <f t="shared" si="386"/>
        <v>49212.428999999996</v>
      </c>
      <c r="D4151" s="19" t="str">
        <f t="shared" si="387"/>
        <v>vis</v>
      </c>
      <c r="E4151" s="47" t="e">
        <f>VLOOKUP(C4151,Active!C$21:E$693,3,FALSE)</f>
        <v>#N/A</v>
      </c>
      <c r="F4151" s="21" t="s">
        <v>9287</v>
      </c>
      <c r="G4151" s="19" t="str">
        <f t="shared" si="388"/>
        <v>49212.429</v>
      </c>
      <c r="H4151" s="15">
        <f t="shared" si="389"/>
        <v>5030</v>
      </c>
      <c r="I4151" s="48" t="s">
        <v>1444</v>
      </c>
      <c r="J4151" s="49" t="s">
        <v>1445</v>
      </c>
      <c r="K4151" s="48">
        <v>5030</v>
      </c>
      <c r="L4151" s="48" t="s">
        <v>1215</v>
      </c>
      <c r="M4151" s="49" t="s">
        <v>9369</v>
      </c>
      <c r="N4151" s="49"/>
      <c r="O4151" s="50" t="s">
        <v>4027</v>
      </c>
      <c r="P4151" s="50" t="s">
        <v>1090</v>
      </c>
    </row>
    <row r="4152" spans="1:16" ht="13.5" thickBot="1" x14ac:dyDescent="0.25">
      <c r="A4152" s="15" t="str">
        <f t="shared" si="384"/>
        <v> BRNO 31 </v>
      </c>
      <c r="B4152" s="21" t="str">
        <f t="shared" si="385"/>
        <v>I</v>
      </c>
      <c r="C4152" s="15">
        <f t="shared" si="386"/>
        <v>49212.432000000001</v>
      </c>
      <c r="D4152" s="19" t="str">
        <f t="shared" si="387"/>
        <v>vis</v>
      </c>
      <c r="E4152" s="47" t="e">
        <f>VLOOKUP(C4152,Active!C$21:E$693,3,FALSE)</f>
        <v>#N/A</v>
      </c>
      <c r="F4152" s="21" t="s">
        <v>9287</v>
      </c>
      <c r="G4152" s="19" t="str">
        <f t="shared" si="388"/>
        <v>49212.432</v>
      </c>
      <c r="H4152" s="15">
        <f t="shared" si="389"/>
        <v>5030</v>
      </c>
      <c r="I4152" s="48" t="s">
        <v>1446</v>
      </c>
      <c r="J4152" s="49" t="s">
        <v>1447</v>
      </c>
      <c r="K4152" s="48">
        <v>5030</v>
      </c>
      <c r="L4152" s="48" t="s">
        <v>11097</v>
      </c>
      <c r="M4152" s="49" t="s">
        <v>9369</v>
      </c>
      <c r="N4152" s="49"/>
      <c r="O4152" s="50" t="s">
        <v>1448</v>
      </c>
      <c r="P4152" s="50" t="s">
        <v>1090</v>
      </c>
    </row>
    <row r="4153" spans="1:16" ht="13.5" thickBot="1" x14ac:dyDescent="0.25">
      <c r="A4153" s="15" t="str">
        <f t="shared" si="384"/>
        <v> BRNO 31 </v>
      </c>
      <c r="B4153" s="21" t="str">
        <f t="shared" si="385"/>
        <v>I</v>
      </c>
      <c r="C4153" s="15">
        <f t="shared" si="386"/>
        <v>49213.614000000001</v>
      </c>
      <c r="D4153" s="19" t="str">
        <f t="shared" si="387"/>
        <v>vis</v>
      </c>
      <c r="E4153" s="47" t="e">
        <f>VLOOKUP(C4153,Active!C$21:E$693,3,FALSE)</f>
        <v>#N/A</v>
      </c>
      <c r="F4153" s="21" t="s">
        <v>9287</v>
      </c>
      <c r="G4153" s="19" t="str">
        <f t="shared" si="388"/>
        <v>49213.614</v>
      </c>
      <c r="H4153" s="15">
        <f t="shared" si="389"/>
        <v>5031</v>
      </c>
      <c r="I4153" s="48" t="s">
        <v>1449</v>
      </c>
      <c r="J4153" s="49" t="s">
        <v>1450</v>
      </c>
      <c r="K4153" s="48">
        <v>5031</v>
      </c>
      <c r="L4153" s="48" t="s">
        <v>10976</v>
      </c>
      <c r="M4153" s="49" t="s">
        <v>9369</v>
      </c>
      <c r="N4153" s="49"/>
      <c r="O4153" s="50" t="s">
        <v>4738</v>
      </c>
      <c r="P4153" s="50" t="s">
        <v>1090</v>
      </c>
    </row>
    <row r="4154" spans="1:16" ht="13.5" thickBot="1" x14ac:dyDescent="0.25">
      <c r="A4154" s="15" t="str">
        <f t="shared" si="384"/>
        <v> AOEB 2 </v>
      </c>
      <c r="B4154" s="21" t="str">
        <f t="shared" si="385"/>
        <v>I</v>
      </c>
      <c r="C4154" s="15">
        <f t="shared" si="386"/>
        <v>49218.387000000002</v>
      </c>
      <c r="D4154" s="19" t="str">
        <f t="shared" si="387"/>
        <v>vis</v>
      </c>
      <c r="E4154" s="47" t="e">
        <f>VLOOKUP(C4154,Active!C$21:E$693,3,FALSE)</f>
        <v>#N/A</v>
      </c>
      <c r="F4154" s="21" t="s">
        <v>9287</v>
      </c>
      <c r="G4154" s="19" t="str">
        <f t="shared" si="388"/>
        <v>49218.387</v>
      </c>
      <c r="H4154" s="15">
        <f t="shared" si="389"/>
        <v>5035</v>
      </c>
      <c r="I4154" s="48" t="s">
        <v>1451</v>
      </c>
      <c r="J4154" s="49" t="s">
        <v>1452</v>
      </c>
      <c r="K4154" s="48">
        <v>5035</v>
      </c>
      <c r="L4154" s="48" t="s">
        <v>6911</v>
      </c>
      <c r="M4154" s="49" t="s">
        <v>9369</v>
      </c>
      <c r="N4154" s="49"/>
      <c r="O4154" s="50" t="s">
        <v>3281</v>
      </c>
      <c r="P4154" s="50" t="s">
        <v>4499</v>
      </c>
    </row>
    <row r="4155" spans="1:16" ht="13.5" thickBot="1" x14ac:dyDescent="0.25">
      <c r="A4155" s="15" t="str">
        <f t="shared" si="384"/>
        <v> AOEB 2 </v>
      </c>
      <c r="B4155" s="21" t="str">
        <f t="shared" si="385"/>
        <v>I</v>
      </c>
      <c r="C4155" s="15">
        <f t="shared" si="386"/>
        <v>49237.512000000002</v>
      </c>
      <c r="D4155" s="19" t="str">
        <f t="shared" si="387"/>
        <v>vis</v>
      </c>
      <c r="E4155" s="47" t="e">
        <f>VLOOKUP(C4155,Active!C$21:E$693,3,FALSE)</f>
        <v>#N/A</v>
      </c>
      <c r="F4155" s="21" t="s">
        <v>9287</v>
      </c>
      <c r="G4155" s="19" t="str">
        <f t="shared" si="388"/>
        <v>49237.512</v>
      </c>
      <c r="H4155" s="15">
        <f t="shared" si="389"/>
        <v>5051</v>
      </c>
      <c r="I4155" s="48" t="s">
        <v>1453</v>
      </c>
      <c r="J4155" s="49" t="s">
        <v>1454</v>
      </c>
      <c r="K4155" s="48">
        <v>5051</v>
      </c>
      <c r="L4155" s="48" t="s">
        <v>10846</v>
      </c>
      <c r="M4155" s="49" t="s">
        <v>9369</v>
      </c>
      <c r="N4155" s="49"/>
      <c r="O4155" s="50" t="s">
        <v>3281</v>
      </c>
      <c r="P4155" s="50" t="s">
        <v>4499</v>
      </c>
    </row>
    <row r="4156" spans="1:16" ht="13.5" thickBot="1" x14ac:dyDescent="0.25">
      <c r="A4156" s="15" t="str">
        <f t="shared" si="384"/>
        <v> BRNO 31 </v>
      </c>
      <c r="B4156" s="21" t="str">
        <f t="shared" si="385"/>
        <v>I</v>
      </c>
      <c r="C4156" s="15">
        <f t="shared" si="386"/>
        <v>49255.436000000002</v>
      </c>
      <c r="D4156" s="19" t="str">
        <f t="shared" si="387"/>
        <v>vis</v>
      </c>
      <c r="E4156" s="47" t="e">
        <f>VLOOKUP(C4156,Active!C$21:E$693,3,FALSE)</f>
        <v>#N/A</v>
      </c>
      <c r="F4156" s="21" t="s">
        <v>9287</v>
      </c>
      <c r="G4156" s="19" t="str">
        <f t="shared" si="388"/>
        <v>49255.436</v>
      </c>
      <c r="H4156" s="15">
        <f t="shared" si="389"/>
        <v>5066</v>
      </c>
      <c r="I4156" s="48" t="s">
        <v>1455</v>
      </c>
      <c r="J4156" s="49" t="s">
        <v>1456</v>
      </c>
      <c r="K4156" s="48">
        <v>5066</v>
      </c>
      <c r="L4156" s="48" t="s">
        <v>10699</v>
      </c>
      <c r="M4156" s="49" t="s">
        <v>9369</v>
      </c>
      <c r="N4156" s="49"/>
      <c r="O4156" s="50" t="s">
        <v>1457</v>
      </c>
      <c r="P4156" s="50" t="s">
        <v>1090</v>
      </c>
    </row>
    <row r="4157" spans="1:16" ht="13.5" thickBot="1" x14ac:dyDescent="0.25">
      <c r="A4157" s="15" t="str">
        <f t="shared" si="384"/>
        <v> AOEB 2 </v>
      </c>
      <c r="B4157" s="21" t="str">
        <f t="shared" si="385"/>
        <v>I</v>
      </c>
      <c r="C4157" s="15">
        <f t="shared" si="386"/>
        <v>49255.44</v>
      </c>
      <c r="D4157" s="19" t="str">
        <f t="shared" si="387"/>
        <v>vis</v>
      </c>
      <c r="E4157" s="47" t="e">
        <f>VLOOKUP(C4157,Active!C$21:E$693,3,FALSE)</f>
        <v>#N/A</v>
      </c>
      <c r="F4157" s="21" t="s">
        <v>9287</v>
      </c>
      <c r="G4157" s="19" t="str">
        <f t="shared" si="388"/>
        <v>49255.440</v>
      </c>
      <c r="H4157" s="15">
        <f t="shared" si="389"/>
        <v>5066</v>
      </c>
      <c r="I4157" s="48" t="s">
        <v>1458</v>
      </c>
      <c r="J4157" s="49" t="s">
        <v>1459</v>
      </c>
      <c r="K4157" s="48">
        <v>5066</v>
      </c>
      <c r="L4157" s="48" t="s">
        <v>6911</v>
      </c>
      <c r="M4157" s="49" t="s">
        <v>9369</v>
      </c>
      <c r="N4157" s="49"/>
      <c r="O4157" s="50" t="s">
        <v>3281</v>
      </c>
      <c r="P4157" s="50" t="s">
        <v>4499</v>
      </c>
    </row>
    <row r="4158" spans="1:16" ht="13.5" thickBot="1" x14ac:dyDescent="0.25">
      <c r="A4158" s="15" t="str">
        <f t="shared" si="384"/>
        <v>VSB 47 </v>
      </c>
      <c r="B4158" s="21" t="str">
        <f t="shared" si="385"/>
        <v>I</v>
      </c>
      <c r="C4158" s="15">
        <f t="shared" si="386"/>
        <v>49265.002999999997</v>
      </c>
      <c r="D4158" s="19" t="str">
        <f t="shared" si="387"/>
        <v>vis</v>
      </c>
      <c r="E4158" s="47" t="e">
        <f>VLOOKUP(C4158,Active!C$21:E$693,3,FALSE)</f>
        <v>#N/A</v>
      </c>
      <c r="F4158" s="21" t="s">
        <v>9287</v>
      </c>
      <c r="G4158" s="19" t="str">
        <f t="shared" si="388"/>
        <v>49265.003</v>
      </c>
      <c r="H4158" s="15">
        <f t="shared" si="389"/>
        <v>5074</v>
      </c>
      <c r="I4158" s="48" t="s">
        <v>1460</v>
      </c>
      <c r="J4158" s="49" t="s">
        <v>1461</v>
      </c>
      <c r="K4158" s="48">
        <v>5074</v>
      </c>
      <c r="L4158" s="48" t="s">
        <v>10846</v>
      </c>
      <c r="M4158" s="49" t="s">
        <v>9369</v>
      </c>
      <c r="N4158" s="49"/>
      <c r="O4158" s="50" t="s">
        <v>9850</v>
      </c>
      <c r="P4158" s="51" t="s">
        <v>10893</v>
      </c>
    </row>
    <row r="4159" spans="1:16" ht="13.5" thickBot="1" x14ac:dyDescent="0.25">
      <c r="A4159" s="15" t="str">
        <f t="shared" si="384"/>
        <v> AOEB 2 </v>
      </c>
      <c r="B4159" s="21" t="str">
        <f t="shared" si="385"/>
        <v>I</v>
      </c>
      <c r="C4159" s="15">
        <f t="shared" si="386"/>
        <v>49268.587</v>
      </c>
      <c r="D4159" s="19" t="str">
        <f t="shared" si="387"/>
        <v>vis</v>
      </c>
      <c r="E4159" s="47" t="e">
        <f>VLOOKUP(C4159,Active!C$21:E$693,3,FALSE)</f>
        <v>#N/A</v>
      </c>
      <c r="F4159" s="21" t="s">
        <v>9287</v>
      </c>
      <c r="G4159" s="19" t="str">
        <f t="shared" si="388"/>
        <v>49268.587</v>
      </c>
      <c r="H4159" s="15">
        <f t="shared" si="389"/>
        <v>5077</v>
      </c>
      <c r="I4159" s="48" t="s">
        <v>1462</v>
      </c>
      <c r="J4159" s="49" t="s">
        <v>1463</v>
      </c>
      <c r="K4159" s="48">
        <v>5077</v>
      </c>
      <c r="L4159" s="48" t="s">
        <v>6911</v>
      </c>
      <c r="M4159" s="49" t="s">
        <v>9369</v>
      </c>
      <c r="N4159" s="49"/>
      <c r="O4159" s="50" t="s">
        <v>11466</v>
      </c>
      <c r="P4159" s="50" t="s">
        <v>4499</v>
      </c>
    </row>
    <row r="4160" spans="1:16" ht="13.5" thickBot="1" x14ac:dyDescent="0.25">
      <c r="A4160" s="15" t="str">
        <f t="shared" si="384"/>
        <v> AOEB 5 </v>
      </c>
      <c r="B4160" s="21" t="str">
        <f t="shared" si="385"/>
        <v>I</v>
      </c>
      <c r="C4160" s="15">
        <f t="shared" si="386"/>
        <v>49269.784</v>
      </c>
      <c r="D4160" s="19" t="str">
        <f t="shared" si="387"/>
        <v>vis</v>
      </c>
      <c r="E4160" s="47" t="e">
        <f>VLOOKUP(C4160,Active!C$21:E$693,3,FALSE)</f>
        <v>#N/A</v>
      </c>
      <c r="F4160" s="21" t="s">
        <v>9287</v>
      </c>
      <c r="G4160" s="19" t="str">
        <f t="shared" si="388"/>
        <v>49269.784</v>
      </c>
      <c r="H4160" s="15">
        <f t="shared" si="389"/>
        <v>5078</v>
      </c>
      <c r="I4160" s="48" t="s">
        <v>1464</v>
      </c>
      <c r="J4160" s="49" t="s">
        <v>1465</v>
      </c>
      <c r="K4160" s="48">
        <v>5078</v>
      </c>
      <c r="L4160" s="48" t="s">
        <v>10846</v>
      </c>
      <c r="M4160" s="49" t="s">
        <v>10601</v>
      </c>
      <c r="N4160" s="49"/>
      <c r="O4160" s="50" t="s">
        <v>1466</v>
      </c>
      <c r="P4160" s="50" t="s">
        <v>1467</v>
      </c>
    </row>
    <row r="4161" spans="1:16" ht="13.5" thickBot="1" x14ac:dyDescent="0.25">
      <c r="A4161" s="15" t="str">
        <f t="shared" si="384"/>
        <v>VSB 47 </v>
      </c>
      <c r="B4161" s="21" t="str">
        <f t="shared" si="385"/>
        <v>I</v>
      </c>
      <c r="C4161" s="15">
        <f t="shared" si="386"/>
        <v>49270.981</v>
      </c>
      <c r="D4161" s="19" t="str">
        <f t="shared" si="387"/>
        <v>vis</v>
      </c>
      <c r="E4161" s="47" t="e">
        <f>VLOOKUP(C4161,Active!C$21:E$693,3,FALSE)</f>
        <v>#N/A</v>
      </c>
      <c r="F4161" s="21" t="s">
        <v>9287</v>
      </c>
      <c r="G4161" s="19" t="str">
        <f t="shared" si="388"/>
        <v>49270.981</v>
      </c>
      <c r="H4161" s="15">
        <f t="shared" si="389"/>
        <v>5079</v>
      </c>
      <c r="I4161" s="48" t="s">
        <v>1468</v>
      </c>
      <c r="J4161" s="49" t="s">
        <v>1469</v>
      </c>
      <c r="K4161" s="48">
        <v>5079</v>
      </c>
      <c r="L4161" s="48" t="s">
        <v>10707</v>
      </c>
      <c r="M4161" s="49" t="s">
        <v>9369</v>
      </c>
      <c r="N4161" s="49"/>
      <c r="O4161" s="50" t="s">
        <v>1470</v>
      </c>
      <c r="P4161" s="51" t="s">
        <v>10893</v>
      </c>
    </row>
    <row r="4162" spans="1:16" ht="13.5" thickBot="1" x14ac:dyDescent="0.25">
      <c r="A4162" s="15" t="str">
        <f t="shared" si="384"/>
        <v> AOEB 2 </v>
      </c>
      <c r="B4162" s="21" t="str">
        <f t="shared" si="385"/>
        <v>I</v>
      </c>
      <c r="C4162" s="15">
        <f t="shared" si="386"/>
        <v>49274.567999999999</v>
      </c>
      <c r="D4162" s="19" t="str">
        <f t="shared" si="387"/>
        <v>vis</v>
      </c>
      <c r="E4162" s="47" t="e">
        <f>VLOOKUP(C4162,Active!C$21:E$693,3,FALSE)</f>
        <v>#N/A</v>
      </c>
      <c r="F4162" s="21" t="s">
        <v>9287</v>
      </c>
      <c r="G4162" s="19" t="str">
        <f t="shared" si="388"/>
        <v>49274.568</v>
      </c>
      <c r="H4162" s="15">
        <f t="shared" si="389"/>
        <v>5082</v>
      </c>
      <c r="I4162" s="48" t="s">
        <v>1471</v>
      </c>
      <c r="J4162" s="49" t="s">
        <v>1472</v>
      </c>
      <c r="K4162" s="48">
        <v>5082</v>
      </c>
      <c r="L4162" s="48" t="s">
        <v>7613</v>
      </c>
      <c r="M4162" s="49" t="s">
        <v>9369</v>
      </c>
      <c r="N4162" s="49"/>
      <c r="O4162" s="50" t="s">
        <v>11466</v>
      </c>
      <c r="P4162" s="50" t="s">
        <v>4499</v>
      </c>
    </row>
    <row r="4163" spans="1:16" ht="13.5" thickBot="1" x14ac:dyDescent="0.25">
      <c r="A4163" s="15" t="str">
        <f t="shared" si="384"/>
        <v> AOEB 2 </v>
      </c>
      <c r="B4163" s="21" t="str">
        <f t="shared" si="385"/>
        <v>I</v>
      </c>
      <c r="C4163" s="15">
        <f t="shared" si="386"/>
        <v>49275.747000000003</v>
      </c>
      <c r="D4163" s="19" t="str">
        <f t="shared" si="387"/>
        <v>vis</v>
      </c>
      <c r="E4163" s="47" t="e">
        <f>VLOOKUP(C4163,Active!C$21:E$693,3,FALSE)</f>
        <v>#N/A</v>
      </c>
      <c r="F4163" s="21" t="s">
        <v>9287</v>
      </c>
      <c r="G4163" s="19" t="str">
        <f t="shared" si="388"/>
        <v>49275.747</v>
      </c>
      <c r="H4163" s="15">
        <f t="shared" si="389"/>
        <v>5083</v>
      </c>
      <c r="I4163" s="48" t="s">
        <v>1473</v>
      </c>
      <c r="J4163" s="49" t="s">
        <v>1474</v>
      </c>
      <c r="K4163" s="48">
        <v>5083</v>
      </c>
      <c r="L4163" s="48" t="s">
        <v>10817</v>
      </c>
      <c r="M4163" s="49" t="s">
        <v>9369</v>
      </c>
      <c r="N4163" s="49"/>
      <c r="O4163" s="50" t="s">
        <v>1397</v>
      </c>
      <c r="P4163" s="50" t="s">
        <v>4499</v>
      </c>
    </row>
    <row r="4164" spans="1:16" ht="13.5" thickBot="1" x14ac:dyDescent="0.25">
      <c r="A4164" s="15" t="str">
        <f t="shared" si="384"/>
        <v> AOEB 2 </v>
      </c>
      <c r="B4164" s="21" t="str">
        <f t="shared" si="385"/>
        <v>I</v>
      </c>
      <c r="C4164" s="15">
        <f t="shared" si="386"/>
        <v>49279.345999999998</v>
      </c>
      <c r="D4164" s="19" t="str">
        <f t="shared" si="387"/>
        <v>vis</v>
      </c>
      <c r="E4164" s="47" t="e">
        <f>VLOOKUP(C4164,Active!C$21:E$693,3,FALSE)</f>
        <v>#N/A</v>
      </c>
      <c r="F4164" s="21" t="s">
        <v>9287</v>
      </c>
      <c r="G4164" s="19" t="str">
        <f t="shared" si="388"/>
        <v>49279.346</v>
      </c>
      <c r="H4164" s="15">
        <f t="shared" si="389"/>
        <v>5086</v>
      </c>
      <c r="I4164" s="48" t="s">
        <v>1475</v>
      </c>
      <c r="J4164" s="49" t="s">
        <v>1476</v>
      </c>
      <c r="K4164" s="48">
        <v>5086</v>
      </c>
      <c r="L4164" s="48" t="s">
        <v>10846</v>
      </c>
      <c r="M4164" s="49" t="s">
        <v>9369</v>
      </c>
      <c r="N4164" s="49"/>
      <c r="O4164" s="50" t="s">
        <v>4751</v>
      </c>
      <c r="P4164" s="50" t="s">
        <v>4499</v>
      </c>
    </row>
    <row r="4165" spans="1:16" ht="13.5" thickBot="1" x14ac:dyDescent="0.25">
      <c r="A4165" s="15" t="str">
        <f t="shared" si="384"/>
        <v>BAVM 68 </v>
      </c>
      <c r="B4165" s="21" t="str">
        <f t="shared" si="385"/>
        <v>I</v>
      </c>
      <c r="C4165" s="15">
        <f t="shared" si="386"/>
        <v>49279.347000000002</v>
      </c>
      <c r="D4165" s="19" t="str">
        <f t="shared" si="387"/>
        <v>vis</v>
      </c>
      <c r="E4165" s="47" t="e">
        <f>VLOOKUP(C4165,Active!C$21:E$693,3,FALSE)</f>
        <v>#N/A</v>
      </c>
      <c r="F4165" s="21" t="s">
        <v>9287</v>
      </c>
      <c r="G4165" s="19" t="str">
        <f t="shared" si="388"/>
        <v>49279.347</v>
      </c>
      <c r="H4165" s="15">
        <f t="shared" si="389"/>
        <v>5086</v>
      </c>
      <c r="I4165" s="48" t="s">
        <v>1477</v>
      </c>
      <c r="J4165" s="49" t="s">
        <v>1478</v>
      </c>
      <c r="K4165" s="48">
        <v>5086</v>
      </c>
      <c r="L4165" s="48" t="s">
        <v>10910</v>
      </c>
      <c r="M4165" s="49" t="s">
        <v>9369</v>
      </c>
      <c r="N4165" s="49"/>
      <c r="O4165" s="50" t="s">
        <v>4049</v>
      </c>
      <c r="P4165" s="51" t="s">
        <v>1479</v>
      </c>
    </row>
    <row r="4166" spans="1:16" ht="13.5" thickBot="1" x14ac:dyDescent="0.25">
      <c r="A4166" s="15" t="str">
        <f t="shared" si="384"/>
        <v>VSB 47 </v>
      </c>
      <c r="B4166" s="21" t="str">
        <f t="shared" si="385"/>
        <v>I</v>
      </c>
      <c r="C4166" s="15">
        <f t="shared" si="386"/>
        <v>49288.913</v>
      </c>
      <c r="D4166" s="19" t="str">
        <f t="shared" si="387"/>
        <v>vis</v>
      </c>
      <c r="E4166" s="47" t="e">
        <f>VLOOKUP(C4166,Active!C$21:E$693,3,FALSE)</f>
        <v>#N/A</v>
      </c>
      <c r="F4166" s="21" t="s">
        <v>9287</v>
      </c>
      <c r="G4166" s="19" t="str">
        <f t="shared" si="388"/>
        <v>49288.913</v>
      </c>
      <c r="H4166" s="15">
        <f t="shared" si="389"/>
        <v>5094</v>
      </c>
      <c r="I4166" s="48" t="s">
        <v>1480</v>
      </c>
      <c r="J4166" s="49" t="s">
        <v>1481</v>
      </c>
      <c r="K4166" s="48">
        <v>5094</v>
      </c>
      <c r="L4166" s="48" t="s">
        <v>11020</v>
      </c>
      <c r="M4166" s="49" t="s">
        <v>9369</v>
      </c>
      <c r="N4166" s="49"/>
      <c r="O4166" s="50" t="s">
        <v>1470</v>
      </c>
      <c r="P4166" s="51" t="s">
        <v>10893</v>
      </c>
    </row>
    <row r="4167" spans="1:16" ht="13.5" thickBot="1" x14ac:dyDescent="0.25">
      <c r="A4167" s="15" t="str">
        <f t="shared" si="384"/>
        <v>BAVM 68 </v>
      </c>
      <c r="B4167" s="21" t="str">
        <f t="shared" si="385"/>
        <v>I</v>
      </c>
      <c r="C4167" s="15">
        <f t="shared" si="386"/>
        <v>49291.292999999998</v>
      </c>
      <c r="D4167" s="19" t="str">
        <f t="shared" si="387"/>
        <v>vis</v>
      </c>
      <c r="E4167" s="47" t="e">
        <f>VLOOKUP(C4167,Active!C$21:E$693,3,FALSE)</f>
        <v>#N/A</v>
      </c>
      <c r="F4167" s="21" t="s">
        <v>9287</v>
      </c>
      <c r="G4167" s="19" t="str">
        <f t="shared" si="388"/>
        <v>49291.293</v>
      </c>
      <c r="H4167" s="15">
        <f t="shared" si="389"/>
        <v>5096</v>
      </c>
      <c r="I4167" s="48" t="s">
        <v>1482</v>
      </c>
      <c r="J4167" s="49" t="s">
        <v>1483</v>
      </c>
      <c r="K4167" s="48">
        <v>5096</v>
      </c>
      <c r="L4167" s="48" t="s">
        <v>10699</v>
      </c>
      <c r="M4167" s="49" t="s">
        <v>9369</v>
      </c>
      <c r="N4167" s="49"/>
      <c r="O4167" s="50" t="s">
        <v>4049</v>
      </c>
      <c r="P4167" s="51" t="s">
        <v>1479</v>
      </c>
    </row>
    <row r="4168" spans="1:16" ht="13.5" thickBot="1" x14ac:dyDescent="0.25">
      <c r="A4168" s="15" t="str">
        <f t="shared" si="384"/>
        <v> BRNO 31 </v>
      </c>
      <c r="B4168" s="21" t="str">
        <f t="shared" si="385"/>
        <v>I</v>
      </c>
      <c r="C4168" s="15">
        <f t="shared" si="386"/>
        <v>49291.305</v>
      </c>
      <c r="D4168" s="19" t="str">
        <f t="shared" si="387"/>
        <v>vis</v>
      </c>
      <c r="E4168" s="47" t="e">
        <f>VLOOKUP(C4168,Active!C$21:E$693,3,FALSE)</f>
        <v>#N/A</v>
      </c>
      <c r="F4168" s="21" t="s">
        <v>9287</v>
      </c>
      <c r="G4168" s="19" t="str">
        <f t="shared" si="388"/>
        <v>49291.305</v>
      </c>
      <c r="H4168" s="15">
        <f t="shared" si="389"/>
        <v>5096</v>
      </c>
      <c r="I4168" s="48" t="s">
        <v>1484</v>
      </c>
      <c r="J4168" s="49" t="s">
        <v>1485</v>
      </c>
      <c r="K4168" s="48">
        <v>5096</v>
      </c>
      <c r="L4168" s="48" t="s">
        <v>10976</v>
      </c>
      <c r="M4168" s="49" t="s">
        <v>9369</v>
      </c>
      <c r="N4168" s="49"/>
      <c r="O4168" s="50" t="s">
        <v>1486</v>
      </c>
      <c r="P4168" s="50" t="s">
        <v>1090</v>
      </c>
    </row>
    <row r="4169" spans="1:16" ht="13.5" thickBot="1" x14ac:dyDescent="0.25">
      <c r="A4169" s="15" t="str">
        <f t="shared" si="384"/>
        <v> AOEB 2 </v>
      </c>
      <c r="B4169" s="21" t="str">
        <f t="shared" si="385"/>
        <v>I</v>
      </c>
      <c r="C4169" s="15">
        <f t="shared" si="386"/>
        <v>49300.858999999997</v>
      </c>
      <c r="D4169" s="19" t="str">
        <f t="shared" si="387"/>
        <v>vis</v>
      </c>
      <c r="E4169" s="47" t="e">
        <f>VLOOKUP(C4169,Active!C$21:E$693,3,FALSE)</f>
        <v>#N/A</v>
      </c>
      <c r="F4169" s="21" t="s">
        <v>9287</v>
      </c>
      <c r="G4169" s="19" t="str">
        <f t="shared" si="388"/>
        <v>49300.859</v>
      </c>
      <c r="H4169" s="15">
        <f t="shared" si="389"/>
        <v>5104</v>
      </c>
      <c r="I4169" s="48" t="s">
        <v>1487</v>
      </c>
      <c r="J4169" s="49" t="s">
        <v>1488</v>
      </c>
      <c r="K4169" s="48">
        <v>5104</v>
      </c>
      <c r="L4169" s="48" t="s">
        <v>6911</v>
      </c>
      <c r="M4169" s="49" t="s">
        <v>9369</v>
      </c>
      <c r="N4169" s="49"/>
      <c r="O4169" s="50" t="s">
        <v>1489</v>
      </c>
      <c r="P4169" s="50" t="s">
        <v>4499</v>
      </c>
    </row>
    <row r="4170" spans="1:16" ht="13.5" thickBot="1" x14ac:dyDescent="0.25">
      <c r="A4170" s="15" t="str">
        <f t="shared" si="384"/>
        <v>VSB 47 </v>
      </c>
      <c r="B4170" s="21" t="str">
        <f t="shared" si="385"/>
        <v>I</v>
      </c>
      <c r="C4170" s="15">
        <f t="shared" si="386"/>
        <v>49308.03</v>
      </c>
      <c r="D4170" s="19" t="str">
        <f t="shared" si="387"/>
        <v>vis</v>
      </c>
      <c r="E4170" s="47" t="e">
        <f>VLOOKUP(C4170,Active!C$21:E$693,3,FALSE)</f>
        <v>#N/A</v>
      </c>
      <c r="F4170" s="21" t="s">
        <v>9287</v>
      </c>
      <c r="G4170" s="19" t="str">
        <f t="shared" si="388"/>
        <v>49308.03</v>
      </c>
      <c r="H4170" s="15">
        <f t="shared" si="389"/>
        <v>5110</v>
      </c>
      <c r="I4170" s="48" t="s">
        <v>1490</v>
      </c>
      <c r="J4170" s="49" t="s">
        <v>1491</v>
      </c>
      <c r="K4170" s="48">
        <v>5110</v>
      </c>
      <c r="L4170" s="48" t="s">
        <v>4612</v>
      </c>
      <c r="M4170" s="49" t="s">
        <v>9369</v>
      </c>
      <c r="N4170" s="49"/>
      <c r="O4170" s="50" t="s">
        <v>1492</v>
      </c>
      <c r="P4170" s="51" t="s">
        <v>10893</v>
      </c>
    </row>
    <row r="4171" spans="1:16" ht="13.5" thickBot="1" x14ac:dyDescent="0.25">
      <c r="A4171" s="15" t="str">
        <f t="shared" ref="A4171:A4234" si="390">P4171</f>
        <v> VSOL 1995.5 </v>
      </c>
      <c r="B4171" s="21" t="str">
        <f t="shared" ref="B4171:B4234" si="391">IF(H4171=INT(H4171),"I","II")</f>
        <v>I</v>
      </c>
      <c r="C4171" s="15">
        <f t="shared" ref="C4171:C4234" si="392">1*G4171</f>
        <v>49308.033000000003</v>
      </c>
      <c r="D4171" s="19" t="str">
        <f t="shared" ref="D4171:D4234" si="393">VLOOKUP(F4171,I$1:J$5,2,FALSE)</f>
        <v>vis</v>
      </c>
      <c r="E4171" s="47" t="e">
        <f>VLOOKUP(C4171,Active!C$21:E$693,3,FALSE)</f>
        <v>#N/A</v>
      </c>
      <c r="F4171" s="21" t="s">
        <v>9287</v>
      </c>
      <c r="G4171" s="19" t="str">
        <f t="shared" ref="G4171:G4234" si="394">MID(I4171,3,LEN(I4171)-3)</f>
        <v>49308.033</v>
      </c>
      <c r="H4171" s="15">
        <f t="shared" ref="H4171:H4234" si="395">1*K4171</f>
        <v>5110</v>
      </c>
      <c r="I4171" s="48" t="s">
        <v>1493</v>
      </c>
      <c r="J4171" s="49" t="s">
        <v>1494</v>
      </c>
      <c r="K4171" s="48">
        <v>5110</v>
      </c>
      <c r="L4171" s="48" t="s">
        <v>10707</v>
      </c>
      <c r="M4171" s="49" t="s">
        <v>9369</v>
      </c>
      <c r="N4171" s="49"/>
      <c r="O4171" s="50" t="s">
        <v>3962</v>
      </c>
      <c r="P4171" s="50" t="s">
        <v>3963</v>
      </c>
    </row>
    <row r="4172" spans="1:16" ht="13.5" thickBot="1" x14ac:dyDescent="0.25">
      <c r="A4172" s="15" t="str">
        <f t="shared" si="390"/>
        <v> AOEB 2 </v>
      </c>
      <c r="B4172" s="21" t="str">
        <f t="shared" si="391"/>
        <v>I</v>
      </c>
      <c r="C4172" s="15">
        <f t="shared" si="392"/>
        <v>49311.618999999999</v>
      </c>
      <c r="D4172" s="19" t="str">
        <f t="shared" si="393"/>
        <v>vis</v>
      </c>
      <c r="E4172" s="47" t="e">
        <f>VLOOKUP(C4172,Active!C$21:E$693,3,FALSE)</f>
        <v>#N/A</v>
      </c>
      <c r="F4172" s="21" t="s">
        <v>9287</v>
      </c>
      <c r="G4172" s="19" t="str">
        <f t="shared" si="394"/>
        <v>49311.619</v>
      </c>
      <c r="H4172" s="15">
        <f t="shared" si="395"/>
        <v>5113</v>
      </c>
      <c r="I4172" s="48" t="s">
        <v>1495</v>
      </c>
      <c r="J4172" s="49" t="s">
        <v>1496</v>
      </c>
      <c r="K4172" s="48">
        <v>5113</v>
      </c>
      <c r="L4172" s="48" t="s">
        <v>10707</v>
      </c>
      <c r="M4172" s="49" t="s">
        <v>9369</v>
      </c>
      <c r="N4172" s="49"/>
      <c r="O4172" s="50" t="s">
        <v>7381</v>
      </c>
      <c r="P4172" s="50" t="s">
        <v>4499</v>
      </c>
    </row>
    <row r="4173" spans="1:16" ht="13.5" thickBot="1" x14ac:dyDescent="0.25">
      <c r="A4173" s="15" t="str">
        <f t="shared" si="390"/>
        <v> AOEB 2 </v>
      </c>
      <c r="B4173" s="21" t="str">
        <f t="shared" si="391"/>
        <v>I</v>
      </c>
      <c r="C4173" s="15">
        <f t="shared" si="392"/>
        <v>49312.800999999999</v>
      </c>
      <c r="D4173" s="19" t="str">
        <f t="shared" si="393"/>
        <v>vis</v>
      </c>
      <c r="E4173" s="47" t="e">
        <f>VLOOKUP(C4173,Active!C$21:E$693,3,FALSE)</f>
        <v>#N/A</v>
      </c>
      <c r="F4173" s="21" t="s">
        <v>9287</v>
      </c>
      <c r="G4173" s="19" t="str">
        <f t="shared" si="394"/>
        <v>49312.801</v>
      </c>
      <c r="H4173" s="15">
        <f t="shared" si="395"/>
        <v>5114</v>
      </c>
      <c r="I4173" s="48" t="s">
        <v>1497</v>
      </c>
      <c r="J4173" s="49" t="s">
        <v>1498</v>
      </c>
      <c r="K4173" s="48">
        <v>5114</v>
      </c>
      <c r="L4173" s="48" t="s">
        <v>10685</v>
      </c>
      <c r="M4173" s="49" t="s">
        <v>9369</v>
      </c>
      <c r="N4173" s="49"/>
      <c r="O4173" s="50" t="s">
        <v>1397</v>
      </c>
      <c r="P4173" s="50" t="s">
        <v>4499</v>
      </c>
    </row>
    <row r="4174" spans="1:16" ht="13.5" thickBot="1" x14ac:dyDescent="0.25">
      <c r="A4174" s="15" t="str">
        <f t="shared" si="390"/>
        <v>VSB 47 </v>
      </c>
      <c r="B4174" s="21" t="str">
        <f t="shared" si="391"/>
        <v>I</v>
      </c>
      <c r="C4174" s="15">
        <f t="shared" si="392"/>
        <v>49314.01</v>
      </c>
      <c r="D4174" s="19" t="str">
        <f t="shared" si="393"/>
        <v>vis</v>
      </c>
      <c r="E4174" s="47" t="e">
        <f>VLOOKUP(C4174,Active!C$21:E$693,3,FALSE)</f>
        <v>#N/A</v>
      </c>
      <c r="F4174" s="21" t="s">
        <v>9287</v>
      </c>
      <c r="G4174" s="19" t="str">
        <f t="shared" si="394"/>
        <v>49314.01</v>
      </c>
      <c r="H4174" s="15">
        <f t="shared" si="395"/>
        <v>5115</v>
      </c>
      <c r="I4174" s="48" t="s">
        <v>1499</v>
      </c>
      <c r="J4174" s="49" t="s">
        <v>1500</v>
      </c>
      <c r="K4174" s="48">
        <v>5115</v>
      </c>
      <c r="L4174" s="48" t="s">
        <v>1501</v>
      </c>
      <c r="M4174" s="49" t="s">
        <v>9369</v>
      </c>
      <c r="N4174" s="49"/>
      <c r="O4174" s="50" t="s">
        <v>9850</v>
      </c>
      <c r="P4174" s="51" t="s">
        <v>10893</v>
      </c>
    </row>
    <row r="4175" spans="1:16" ht="13.5" thickBot="1" x14ac:dyDescent="0.25">
      <c r="A4175" s="15" t="str">
        <f t="shared" si="390"/>
        <v> AOEB 2 </v>
      </c>
      <c r="B4175" s="21" t="str">
        <f t="shared" si="391"/>
        <v>I</v>
      </c>
      <c r="C4175" s="15">
        <f t="shared" si="392"/>
        <v>49334.326000000001</v>
      </c>
      <c r="D4175" s="19" t="str">
        <f t="shared" si="393"/>
        <v>vis</v>
      </c>
      <c r="E4175" s="47" t="e">
        <f>VLOOKUP(C4175,Active!C$21:E$693,3,FALSE)</f>
        <v>#N/A</v>
      </c>
      <c r="F4175" s="21" t="s">
        <v>9287</v>
      </c>
      <c r="G4175" s="19" t="str">
        <f t="shared" si="394"/>
        <v>49334.326</v>
      </c>
      <c r="H4175" s="15">
        <f t="shared" si="395"/>
        <v>5132</v>
      </c>
      <c r="I4175" s="48" t="s">
        <v>1502</v>
      </c>
      <c r="J4175" s="49" t="s">
        <v>1503</v>
      </c>
      <c r="K4175" s="48">
        <v>5132</v>
      </c>
      <c r="L4175" s="48" t="s">
        <v>6911</v>
      </c>
      <c r="M4175" s="49" t="s">
        <v>9369</v>
      </c>
      <c r="N4175" s="49"/>
      <c r="O4175" s="50" t="s">
        <v>4731</v>
      </c>
      <c r="P4175" s="50" t="s">
        <v>4499</v>
      </c>
    </row>
    <row r="4176" spans="1:16" ht="13.5" thickBot="1" x14ac:dyDescent="0.25">
      <c r="A4176" s="15" t="str">
        <f t="shared" si="390"/>
        <v> BRNO 31 </v>
      </c>
      <c r="B4176" s="21" t="str">
        <f t="shared" si="391"/>
        <v>I</v>
      </c>
      <c r="C4176" s="15">
        <f t="shared" si="392"/>
        <v>49354.642</v>
      </c>
      <c r="D4176" s="19" t="str">
        <f t="shared" si="393"/>
        <v>vis</v>
      </c>
      <c r="E4176" s="47" t="e">
        <f>VLOOKUP(C4176,Active!C$21:E$693,3,FALSE)</f>
        <v>#N/A</v>
      </c>
      <c r="F4176" s="21" t="s">
        <v>9287</v>
      </c>
      <c r="G4176" s="19" t="str">
        <f t="shared" si="394"/>
        <v>49354.642</v>
      </c>
      <c r="H4176" s="15">
        <f t="shared" si="395"/>
        <v>5149</v>
      </c>
      <c r="I4176" s="48" t="s">
        <v>1504</v>
      </c>
      <c r="J4176" s="49" t="s">
        <v>1505</v>
      </c>
      <c r="K4176" s="48">
        <v>5149</v>
      </c>
      <c r="L4176" s="48" t="s">
        <v>10760</v>
      </c>
      <c r="M4176" s="49" t="s">
        <v>9369</v>
      </c>
      <c r="N4176" s="49"/>
      <c r="O4176" s="50" t="s">
        <v>1506</v>
      </c>
      <c r="P4176" s="50" t="s">
        <v>1090</v>
      </c>
    </row>
    <row r="4177" spans="1:16" ht="13.5" thickBot="1" x14ac:dyDescent="0.25">
      <c r="A4177" s="15" t="str">
        <f t="shared" si="390"/>
        <v> BRNO 31 </v>
      </c>
      <c r="B4177" s="21" t="str">
        <f t="shared" si="391"/>
        <v>I</v>
      </c>
      <c r="C4177" s="15">
        <f t="shared" si="392"/>
        <v>49365.396000000001</v>
      </c>
      <c r="D4177" s="19" t="str">
        <f t="shared" si="393"/>
        <v>vis</v>
      </c>
      <c r="E4177" s="47" t="e">
        <f>VLOOKUP(C4177,Active!C$21:E$693,3,FALSE)</f>
        <v>#N/A</v>
      </c>
      <c r="F4177" s="21" t="s">
        <v>9287</v>
      </c>
      <c r="G4177" s="19" t="str">
        <f t="shared" si="394"/>
        <v>49365.396</v>
      </c>
      <c r="H4177" s="15">
        <f t="shared" si="395"/>
        <v>5158</v>
      </c>
      <c r="I4177" s="48" t="s">
        <v>1507</v>
      </c>
      <c r="J4177" s="49" t="s">
        <v>1508</v>
      </c>
      <c r="K4177" s="48">
        <v>5158</v>
      </c>
      <c r="L4177" s="48" t="s">
        <v>10775</v>
      </c>
      <c r="M4177" s="49" t="s">
        <v>9369</v>
      </c>
      <c r="N4177" s="49"/>
      <c r="O4177" s="50" t="s">
        <v>1509</v>
      </c>
      <c r="P4177" s="50" t="s">
        <v>1090</v>
      </c>
    </row>
    <row r="4178" spans="1:16" ht="13.5" thickBot="1" x14ac:dyDescent="0.25">
      <c r="A4178" s="15" t="str">
        <f t="shared" si="390"/>
        <v> BRNO 31 </v>
      </c>
      <c r="B4178" s="21" t="str">
        <f t="shared" si="391"/>
        <v>I</v>
      </c>
      <c r="C4178" s="15">
        <f t="shared" si="392"/>
        <v>49365.398000000001</v>
      </c>
      <c r="D4178" s="19" t="str">
        <f t="shared" si="393"/>
        <v>vis</v>
      </c>
      <c r="E4178" s="47" t="e">
        <f>VLOOKUP(C4178,Active!C$21:E$693,3,FALSE)</f>
        <v>#N/A</v>
      </c>
      <c r="F4178" s="21" t="s">
        <v>9287</v>
      </c>
      <c r="G4178" s="19" t="str">
        <f t="shared" si="394"/>
        <v>49365.398</v>
      </c>
      <c r="H4178" s="15">
        <f t="shared" si="395"/>
        <v>5158</v>
      </c>
      <c r="I4178" s="48" t="s">
        <v>1510</v>
      </c>
      <c r="J4178" s="49" t="s">
        <v>1511</v>
      </c>
      <c r="K4178" s="48">
        <v>5158</v>
      </c>
      <c r="L4178" s="48" t="s">
        <v>10699</v>
      </c>
      <c r="M4178" s="49" t="s">
        <v>9369</v>
      </c>
      <c r="N4178" s="49"/>
      <c r="O4178" s="50" t="s">
        <v>902</v>
      </c>
      <c r="P4178" s="50" t="s">
        <v>1090</v>
      </c>
    </row>
    <row r="4179" spans="1:16" ht="13.5" thickBot="1" x14ac:dyDescent="0.25">
      <c r="A4179" s="15" t="str">
        <f t="shared" si="390"/>
        <v> AOEB 2 </v>
      </c>
      <c r="B4179" s="21" t="str">
        <f t="shared" si="391"/>
        <v>I</v>
      </c>
      <c r="C4179" s="15">
        <f t="shared" si="392"/>
        <v>49397.667999999998</v>
      </c>
      <c r="D4179" s="19" t="str">
        <f t="shared" si="393"/>
        <v>vis</v>
      </c>
      <c r="E4179" s="47" t="e">
        <f>VLOOKUP(C4179,Active!C$21:E$693,3,FALSE)</f>
        <v>#N/A</v>
      </c>
      <c r="F4179" s="21" t="s">
        <v>9287</v>
      </c>
      <c r="G4179" s="19" t="str">
        <f t="shared" si="394"/>
        <v>49397.668</v>
      </c>
      <c r="H4179" s="15">
        <f t="shared" si="395"/>
        <v>5185</v>
      </c>
      <c r="I4179" s="48" t="s">
        <v>1512</v>
      </c>
      <c r="J4179" s="49" t="s">
        <v>1513</v>
      </c>
      <c r="K4179" s="48">
        <v>5185</v>
      </c>
      <c r="L4179" s="48" t="s">
        <v>10775</v>
      </c>
      <c r="M4179" s="49" t="s">
        <v>9369</v>
      </c>
      <c r="N4179" s="49"/>
      <c r="O4179" s="50" t="s">
        <v>7381</v>
      </c>
      <c r="P4179" s="50" t="s">
        <v>4499</v>
      </c>
    </row>
    <row r="4180" spans="1:16" ht="13.5" thickBot="1" x14ac:dyDescent="0.25">
      <c r="A4180" s="15" t="str">
        <f t="shared" si="390"/>
        <v>BAVM 68 </v>
      </c>
      <c r="B4180" s="21" t="str">
        <f t="shared" si="391"/>
        <v>I</v>
      </c>
      <c r="C4180" s="15">
        <f t="shared" si="392"/>
        <v>49401.273000000001</v>
      </c>
      <c r="D4180" s="19" t="str">
        <f t="shared" si="393"/>
        <v>vis</v>
      </c>
      <c r="E4180" s="47" t="e">
        <f>VLOOKUP(C4180,Active!C$21:E$693,3,FALSE)</f>
        <v>#N/A</v>
      </c>
      <c r="F4180" s="21" t="s">
        <v>9287</v>
      </c>
      <c r="G4180" s="19" t="str">
        <f t="shared" si="394"/>
        <v>49401.273</v>
      </c>
      <c r="H4180" s="15">
        <f t="shared" si="395"/>
        <v>5188</v>
      </c>
      <c r="I4180" s="48" t="s">
        <v>1514</v>
      </c>
      <c r="J4180" s="49" t="s">
        <v>1515</v>
      </c>
      <c r="K4180" s="48">
        <v>5188</v>
      </c>
      <c r="L4180" s="48" t="s">
        <v>6272</v>
      </c>
      <c r="M4180" s="49" t="s">
        <v>9369</v>
      </c>
      <c r="N4180" s="49"/>
      <c r="O4180" s="50" t="s">
        <v>6211</v>
      </c>
      <c r="P4180" s="51" t="s">
        <v>1479</v>
      </c>
    </row>
    <row r="4181" spans="1:16" ht="13.5" thickBot="1" x14ac:dyDescent="0.25">
      <c r="A4181" s="15" t="str">
        <f t="shared" si="390"/>
        <v> BBS 108 </v>
      </c>
      <c r="B4181" s="21" t="str">
        <f t="shared" si="391"/>
        <v>I</v>
      </c>
      <c r="C4181" s="15">
        <f t="shared" si="392"/>
        <v>49420.394999999997</v>
      </c>
      <c r="D4181" s="19" t="str">
        <f t="shared" si="393"/>
        <v>vis</v>
      </c>
      <c r="E4181" s="47" t="e">
        <f>VLOOKUP(C4181,Active!C$21:E$693,3,FALSE)</f>
        <v>#N/A</v>
      </c>
      <c r="F4181" s="21" t="s">
        <v>9287</v>
      </c>
      <c r="G4181" s="19" t="str">
        <f t="shared" si="394"/>
        <v>49420.395</v>
      </c>
      <c r="H4181" s="15">
        <f t="shared" si="395"/>
        <v>5204</v>
      </c>
      <c r="I4181" s="48" t="s">
        <v>1516</v>
      </c>
      <c r="J4181" s="49" t="s">
        <v>1517</v>
      </c>
      <c r="K4181" s="48">
        <v>5204</v>
      </c>
      <c r="L4181" s="48" t="s">
        <v>11480</v>
      </c>
      <c r="M4181" s="49" t="s">
        <v>9369</v>
      </c>
      <c r="N4181" s="49"/>
      <c r="O4181" s="50" t="s">
        <v>945</v>
      </c>
      <c r="P4181" s="50" t="s">
        <v>1518</v>
      </c>
    </row>
    <row r="4182" spans="1:16" ht="13.5" thickBot="1" x14ac:dyDescent="0.25">
      <c r="A4182" s="15" t="str">
        <f t="shared" si="390"/>
        <v> BRNO 32 </v>
      </c>
      <c r="B4182" s="21" t="str">
        <f t="shared" si="391"/>
        <v>I</v>
      </c>
      <c r="C4182" s="15">
        <f t="shared" si="392"/>
        <v>49445.476999999999</v>
      </c>
      <c r="D4182" s="19" t="str">
        <f t="shared" si="393"/>
        <v>vis</v>
      </c>
      <c r="E4182" s="47" t="e">
        <f>VLOOKUP(C4182,Active!C$21:E$693,3,FALSE)</f>
        <v>#N/A</v>
      </c>
      <c r="F4182" s="21" t="s">
        <v>9287</v>
      </c>
      <c r="G4182" s="19" t="str">
        <f t="shared" si="394"/>
        <v>49445.4770</v>
      </c>
      <c r="H4182" s="15">
        <f t="shared" si="395"/>
        <v>5225</v>
      </c>
      <c r="I4182" s="48" t="s">
        <v>1519</v>
      </c>
      <c r="J4182" s="49" t="s">
        <v>1520</v>
      </c>
      <c r="K4182" s="48">
        <v>5225</v>
      </c>
      <c r="L4182" s="48" t="s">
        <v>11252</v>
      </c>
      <c r="M4182" s="49" t="s">
        <v>9369</v>
      </c>
      <c r="N4182" s="49"/>
      <c r="O4182" s="50" t="s">
        <v>1506</v>
      </c>
      <c r="P4182" s="50" t="s">
        <v>4359</v>
      </c>
    </row>
    <row r="4183" spans="1:16" ht="13.5" thickBot="1" x14ac:dyDescent="0.25">
      <c r="A4183" s="15" t="str">
        <f t="shared" si="390"/>
        <v> BRNO 31 </v>
      </c>
      <c r="B4183" s="21" t="str">
        <f t="shared" si="391"/>
        <v>I</v>
      </c>
      <c r="C4183" s="15">
        <f t="shared" si="392"/>
        <v>49451.468999999997</v>
      </c>
      <c r="D4183" s="19" t="str">
        <f t="shared" si="393"/>
        <v>vis</v>
      </c>
      <c r="E4183" s="47" t="e">
        <f>VLOOKUP(C4183,Active!C$21:E$693,3,FALSE)</f>
        <v>#N/A</v>
      </c>
      <c r="F4183" s="21" t="s">
        <v>9287</v>
      </c>
      <c r="G4183" s="19" t="str">
        <f t="shared" si="394"/>
        <v>49451.469</v>
      </c>
      <c r="H4183" s="15">
        <f t="shared" si="395"/>
        <v>5230</v>
      </c>
      <c r="I4183" s="48" t="s">
        <v>1521</v>
      </c>
      <c r="J4183" s="49" t="s">
        <v>1522</v>
      </c>
      <c r="K4183" s="48">
        <v>5230</v>
      </c>
      <c r="L4183" s="48" t="s">
        <v>8334</v>
      </c>
      <c r="M4183" s="49" t="s">
        <v>9369</v>
      </c>
      <c r="N4183" s="49"/>
      <c r="O4183" s="50" t="s">
        <v>1166</v>
      </c>
      <c r="P4183" s="50" t="s">
        <v>1090</v>
      </c>
    </row>
    <row r="4184" spans="1:16" ht="13.5" thickBot="1" x14ac:dyDescent="0.25">
      <c r="A4184" s="15" t="str">
        <f t="shared" si="390"/>
        <v>BAVM 79 </v>
      </c>
      <c r="B4184" s="21" t="str">
        <f t="shared" si="391"/>
        <v>I</v>
      </c>
      <c r="C4184" s="15">
        <f t="shared" si="392"/>
        <v>49500.466</v>
      </c>
      <c r="D4184" s="19" t="str">
        <f t="shared" si="393"/>
        <v>vis</v>
      </c>
      <c r="E4184" s="47" t="e">
        <f>VLOOKUP(C4184,Active!C$21:E$693,3,FALSE)</f>
        <v>#N/A</v>
      </c>
      <c r="F4184" s="21" t="s">
        <v>9287</v>
      </c>
      <c r="G4184" s="19" t="str">
        <f t="shared" si="394"/>
        <v>49500.466</v>
      </c>
      <c r="H4184" s="15">
        <f t="shared" si="395"/>
        <v>5271</v>
      </c>
      <c r="I4184" s="48" t="s">
        <v>1523</v>
      </c>
      <c r="J4184" s="49" t="s">
        <v>1524</v>
      </c>
      <c r="K4184" s="48">
        <v>5271</v>
      </c>
      <c r="L4184" s="48" t="s">
        <v>10846</v>
      </c>
      <c r="M4184" s="49" t="s">
        <v>9369</v>
      </c>
      <c r="N4184" s="49"/>
      <c r="O4184" s="50" t="s">
        <v>4049</v>
      </c>
      <c r="P4184" s="51" t="s">
        <v>1525</v>
      </c>
    </row>
    <row r="4185" spans="1:16" ht="13.5" thickBot="1" x14ac:dyDescent="0.25">
      <c r="A4185" s="15" t="str">
        <f t="shared" si="390"/>
        <v> AOEB 2 </v>
      </c>
      <c r="B4185" s="21" t="str">
        <f t="shared" si="391"/>
        <v>I</v>
      </c>
      <c r="C4185" s="15">
        <f t="shared" si="392"/>
        <v>49508.836000000003</v>
      </c>
      <c r="D4185" s="19" t="str">
        <f t="shared" si="393"/>
        <v>vis</v>
      </c>
      <c r="E4185" s="47" t="e">
        <f>VLOOKUP(C4185,Active!C$21:E$693,3,FALSE)</f>
        <v>#N/A</v>
      </c>
      <c r="F4185" s="21" t="s">
        <v>9287</v>
      </c>
      <c r="G4185" s="19" t="str">
        <f t="shared" si="394"/>
        <v>49508.836</v>
      </c>
      <c r="H4185" s="15">
        <f t="shared" si="395"/>
        <v>5278</v>
      </c>
      <c r="I4185" s="48" t="s">
        <v>1526</v>
      </c>
      <c r="J4185" s="49" t="s">
        <v>1527</v>
      </c>
      <c r="K4185" s="48">
        <v>5278</v>
      </c>
      <c r="L4185" s="48" t="s">
        <v>7613</v>
      </c>
      <c r="M4185" s="49" t="s">
        <v>9369</v>
      </c>
      <c r="N4185" s="49"/>
      <c r="O4185" s="50" t="s">
        <v>7381</v>
      </c>
      <c r="P4185" s="50" t="s">
        <v>4499</v>
      </c>
    </row>
    <row r="4186" spans="1:16" ht="13.5" thickBot="1" x14ac:dyDescent="0.25">
      <c r="A4186" s="15" t="str">
        <f t="shared" si="390"/>
        <v> BRNO 31 </v>
      </c>
      <c r="B4186" s="21" t="str">
        <f t="shared" si="391"/>
        <v>I</v>
      </c>
      <c r="C4186" s="15">
        <f t="shared" si="392"/>
        <v>49555.45</v>
      </c>
      <c r="D4186" s="19" t="str">
        <f t="shared" si="393"/>
        <v>vis</v>
      </c>
      <c r="E4186" s="47" t="e">
        <f>VLOOKUP(C4186,Active!C$21:E$693,3,FALSE)</f>
        <v>#N/A</v>
      </c>
      <c r="F4186" s="21" t="s">
        <v>9287</v>
      </c>
      <c r="G4186" s="19" t="str">
        <f t="shared" si="394"/>
        <v>49555.450</v>
      </c>
      <c r="H4186" s="15">
        <f t="shared" si="395"/>
        <v>5317</v>
      </c>
      <c r="I4186" s="48" t="s">
        <v>1528</v>
      </c>
      <c r="J4186" s="49" t="s">
        <v>1529</v>
      </c>
      <c r="K4186" s="48">
        <v>5317</v>
      </c>
      <c r="L4186" s="48" t="s">
        <v>10707</v>
      </c>
      <c r="M4186" s="49" t="s">
        <v>9369</v>
      </c>
      <c r="N4186" s="49"/>
      <c r="O4186" s="50" t="s">
        <v>1530</v>
      </c>
      <c r="P4186" s="50" t="s">
        <v>1090</v>
      </c>
    </row>
    <row r="4187" spans="1:16" ht="13.5" thickBot="1" x14ac:dyDescent="0.25">
      <c r="A4187" s="15" t="str">
        <f t="shared" si="390"/>
        <v> BRNO 31 </v>
      </c>
      <c r="B4187" s="21" t="str">
        <f t="shared" si="391"/>
        <v>I</v>
      </c>
      <c r="C4187" s="15">
        <f t="shared" si="392"/>
        <v>49561.43</v>
      </c>
      <c r="D4187" s="19" t="str">
        <f t="shared" si="393"/>
        <v>vis</v>
      </c>
      <c r="E4187" s="47" t="e">
        <f>VLOOKUP(C4187,Active!C$21:E$693,3,FALSE)</f>
        <v>#N/A</v>
      </c>
      <c r="F4187" s="21" t="s">
        <v>9287</v>
      </c>
      <c r="G4187" s="19" t="str">
        <f t="shared" si="394"/>
        <v>49561.430</v>
      </c>
      <c r="H4187" s="15">
        <f t="shared" si="395"/>
        <v>5322</v>
      </c>
      <c r="I4187" s="48" t="s">
        <v>1531</v>
      </c>
      <c r="J4187" s="49" t="s">
        <v>1532</v>
      </c>
      <c r="K4187" s="48">
        <v>5322</v>
      </c>
      <c r="L4187" s="48" t="s">
        <v>11257</v>
      </c>
      <c r="M4187" s="49" t="s">
        <v>9369</v>
      </c>
      <c r="N4187" s="49"/>
      <c r="O4187" s="50" t="s">
        <v>3856</v>
      </c>
      <c r="P4187" s="50" t="s">
        <v>1090</v>
      </c>
    </row>
    <row r="4188" spans="1:16" ht="13.5" thickBot="1" x14ac:dyDescent="0.25">
      <c r="A4188" s="15" t="str">
        <f t="shared" si="390"/>
        <v> AOEB 2 </v>
      </c>
      <c r="B4188" s="21" t="str">
        <f t="shared" si="391"/>
        <v>I</v>
      </c>
      <c r="C4188" s="15">
        <f t="shared" si="392"/>
        <v>49599.675000000003</v>
      </c>
      <c r="D4188" s="19" t="str">
        <f t="shared" si="393"/>
        <v>vis</v>
      </c>
      <c r="E4188" s="47" t="e">
        <f>VLOOKUP(C4188,Active!C$21:E$693,3,FALSE)</f>
        <v>#N/A</v>
      </c>
      <c r="F4188" s="21" t="s">
        <v>9287</v>
      </c>
      <c r="G4188" s="19" t="str">
        <f t="shared" si="394"/>
        <v>49599.675</v>
      </c>
      <c r="H4188" s="15">
        <f t="shared" si="395"/>
        <v>5354</v>
      </c>
      <c r="I4188" s="48" t="s">
        <v>1533</v>
      </c>
      <c r="J4188" s="49" t="s">
        <v>1534</v>
      </c>
      <c r="K4188" s="48">
        <v>5354</v>
      </c>
      <c r="L4188" s="48" t="s">
        <v>7613</v>
      </c>
      <c r="M4188" s="49" t="s">
        <v>9369</v>
      </c>
      <c r="N4188" s="49"/>
      <c r="O4188" s="50" t="s">
        <v>11466</v>
      </c>
      <c r="P4188" s="50" t="s">
        <v>4499</v>
      </c>
    </row>
    <row r="4189" spans="1:16" ht="13.5" thickBot="1" x14ac:dyDescent="0.25">
      <c r="A4189" s="15" t="str">
        <f t="shared" si="390"/>
        <v> AOEB 2 </v>
      </c>
      <c r="B4189" s="21" t="str">
        <f t="shared" si="391"/>
        <v>I</v>
      </c>
      <c r="C4189" s="15">
        <f t="shared" si="392"/>
        <v>49605.648999999998</v>
      </c>
      <c r="D4189" s="19" t="str">
        <f t="shared" si="393"/>
        <v>vis</v>
      </c>
      <c r="E4189" s="47" t="e">
        <f>VLOOKUP(C4189,Active!C$21:E$693,3,FALSE)</f>
        <v>#N/A</v>
      </c>
      <c r="F4189" s="21" t="s">
        <v>9287</v>
      </c>
      <c r="G4189" s="19" t="str">
        <f t="shared" si="394"/>
        <v>49605.649</v>
      </c>
      <c r="H4189" s="15">
        <f t="shared" si="395"/>
        <v>5359</v>
      </c>
      <c r="I4189" s="48" t="s">
        <v>1535</v>
      </c>
      <c r="J4189" s="49" t="s">
        <v>1536</v>
      </c>
      <c r="K4189" s="48">
        <v>5359</v>
      </c>
      <c r="L4189" s="48" t="s">
        <v>10910</v>
      </c>
      <c r="M4189" s="49" t="s">
        <v>9369</v>
      </c>
      <c r="N4189" s="49"/>
      <c r="O4189" s="50" t="s">
        <v>11466</v>
      </c>
      <c r="P4189" s="50" t="s">
        <v>4499</v>
      </c>
    </row>
    <row r="4190" spans="1:16" ht="13.5" thickBot="1" x14ac:dyDescent="0.25">
      <c r="A4190" s="15" t="str">
        <f t="shared" si="390"/>
        <v>IBVS 4181 </v>
      </c>
      <c r="B4190" s="21" t="str">
        <f t="shared" si="391"/>
        <v>I</v>
      </c>
      <c r="C4190" s="15">
        <f t="shared" si="392"/>
        <v>49653.464999999997</v>
      </c>
      <c r="D4190" s="19" t="str">
        <f t="shared" si="393"/>
        <v>vis</v>
      </c>
      <c r="E4190" s="47" t="e">
        <f>VLOOKUP(C4190,Active!C$21:E$693,3,FALSE)</f>
        <v>#N/A</v>
      </c>
      <c r="F4190" s="21" t="s">
        <v>9287</v>
      </c>
      <c r="G4190" s="19" t="str">
        <f t="shared" si="394"/>
        <v>49653.465</v>
      </c>
      <c r="H4190" s="15">
        <f t="shared" si="395"/>
        <v>5399</v>
      </c>
      <c r="I4190" s="48" t="s">
        <v>1537</v>
      </c>
      <c r="J4190" s="49" t="s">
        <v>1538</v>
      </c>
      <c r="K4190" s="48">
        <v>5399</v>
      </c>
      <c r="L4190" s="48" t="s">
        <v>10976</v>
      </c>
      <c r="M4190" s="49" t="s">
        <v>10601</v>
      </c>
      <c r="N4190" s="49" t="s">
        <v>10602</v>
      </c>
      <c r="O4190" s="50" t="s">
        <v>1539</v>
      </c>
      <c r="P4190" s="51" t="s">
        <v>1540</v>
      </c>
    </row>
    <row r="4191" spans="1:16" ht="13.5" thickBot="1" x14ac:dyDescent="0.25">
      <c r="A4191" s="15" t="str">
        <f t="shared" si="390"/>
        <v> BRNO 31 </v>
      </c>
      <c r="B4191" s="21" t="str">
        <f t="shared" si="391"/>
        <v>I</v>
      </c>
      <c r="C4191" s="15">
        <f t="shared" si="392"/>
        <v>49689.321000000004</v>
      </c>
      <c r="D4191" s="19" t="str">
        <f t="shared" si="393"/>
        <v>vis</v>
      </c>
      <c r="E4191" s="47" t="e">
        <f>VLOOKUP(C4191,Active!C$21:E$693,3,FALSE)</f>
        <v>#N/A</v>
      </c>
      <c r="F4191" s="21" t="s">
        <v>9287</v>
      </c>
      <c r="G4191" s="19" t="str">
        <f t="shared" si="394"/>
        <v>49689.321</v>
      </c>
      <c r="H4191" s="15">
        <f t="shared" si="395"/>
        <v>5429</v>
      </c>
      <c r="I4191" s="48" t="s">
        <v>1541</v>
      </c>
      <c r="J4191" s="49" t="s">
        <v>1542</v>
      </c>
      <c r="K4191" s="48">
        <v>5429</v>
      </c>
      <c r="L4191" s="48" t="s">
        <v>11257</v>
      </c>
      <c r="M4191" s="49" t="s">
        <v>9369</v>
      </c>
      <c r="N4191" s="49"/>
      <c r="O4191" s="50" t="s">
        <v>3771</v>
      </c>
      <c r="P4191" s="50" t="s">
        <v>1090</v>
      </c>
    </row>
    <row r="4192" spans="1:16" ht="13.5" thickBot="1" x14ac:dyDescent="0.25">
      <c r="A4192" s="15" t="str">
        <f t="shared" si="390"/>
        <v> VSOL 1995.5 </v>
      </c>
      <c r="B4192" s="21" t="str">
        <f t="shared" si="391"/>
        <v>I</v>
      </c>
      <c r="C4192" s="15">
        <f t="shared" si="392"/>
        <v>49694.103000000003</v>
      </c>
      <c r="D4192" s="19" t="str">
        <f t="shared" si="393"/>
        <v>vis</v>
      </c>
      <c r="E4192" s="47" t="e">
        <f>VLOOKUP(C4192,Active!C$21:E$693,3,FALSE)</f>
        <v>#N/A</v>
      </c>
      <c r="F4192" s="21" t="s">
        <v>9287</v>
      </c>
      <c r="G4192" s="19" t="str">
        <f t="shared" si="394"/>
        <v>49694.103</v>
      </c>
      <c r="H4192" s="15">
        <f t="shared" si="395"/>
        <v>5433</v>
      </c>
      <c r="I4192" s="48" t="s">
        <v>1543</v>
      </c>
      <c r="J4192" s="49" t="s">
        <v>1544</v>
      </c>
      <c r="K4192" s="48">
        <v>5433</v>
      </c>
      <c r="L4192" s="48" t="s">
        <v>10976</v>
      </c>
      <c r="M4192" s="49" t="s">
        <v>9369</v>
      </c>
      <c r="N4192" s="49"/>
      <c r="O4192" s="50" t="s">
        <v>1545</v>
      </c>
      <c r="P4192" s="50" t="s">
        <v>3963</v>
      </c>
    </row>
    <row r="4193" spans="1:16" ht="13.5" thickBot="1" x14ac:dyDescent="0.25">
      <c r="A4193" s="15" t="str">
        <f t="shared" si="390"/>
        <v> AOEB 2 </v>
      </c>
      <c r="B4193" s="21" t="str">
        <f t="shared" si="391"/>
        <v>I</v>
      </c>
      <c r="C4193" s="15">
        <f t="shared" si="392"/>
        <v>49702.47</v>
      </c>
      <c r="D4193" s="19" t="str">
        <f t="shared" si="393"/>
        <v>vis</v>
      </c>
      <c r="E4193" s="47" t="e">
        <f>VLOOKUP(C4193,Active!C$21:E$693,3,FALSE)</f>
        <v>#N/A</v>
      </c>
      <c r="F4193" s="21" t="s">
        <v>9287</v>
      </c>
      <c r="G4193" s="19" t="str">
        <f t="shared" si="394"/>
        <v>49702.470</v>
      </c>
      <c r="H4193" s="15">
        <f t="shared" si="395"/>
        <v>5440</v>
      </c>
      <c r="I4193" s="48" t="s">
        <v>1546</v>
      </c>
      <c r="J4193" s="49" t="s">
        <v>1547</v>
      </c>
      <c r="K4193" s="48">
        <v>5440</v>
      </c>
      <c r="L4193" s="48" t="s">
        <v>10976</v>
      </c>
      <c r="M4193" s="49" t="s">
        <v>9369</v>
      </c>
      <c r="N4193" s="49"/>
      <c r="O4193" s="50" t="s">
        <v>3281</v>
      </c>
      <c r="P4193" s="50" t="s">
        <v>4499</v>
      </c>
    </row>
    <row r="4194" spans="1:16" ht="13.5" thickBot="1" x14ac:dyDescent="0.25">
      <c r="A4194" s="15" t="str">
        <f t="shared" si="390"/>
        <v>IBVS 4502 </v>
      </c>
      <c r="B4194" s="21" t="str">
        <f t="shared" si="391"/>
        <v>I</v>
      </c>
      <c r="C4194" s="15">
        <f t="shared" si="392"/>
        <v>49723.982400000001</v>
      </c>
      <c r="D4194" s="19" t="str">
        <f t="shared" si="393"/>
        <v>vis</v>
      </c>
      <c r="E4194" s="47" t="e">
        <f>VLOOKUP(C4194,Active!C$21:E$693,3,FALSE)</f>
        <v>#N/A</v>
      </c>
      <c r="F4194" s="21" t="s">
        <v>9287</v>
      </c>
      <c r="G4194" s="19" t="str">
        <f t="shared" si="394"/>
        <v>49723.9824</v>
      </c>
      <c r="H4194" s="15">
        <f t="shared" si="395"/>
        <v>5458</v>
      </c>
      <c r="I4194" s="48" t="s">
        <v>1548</v>
      </c>
      <c r="J4194" s="49" t="s">
        <v>1549</v>
      </c>
      <c r="K4194" s="48">
        <v>5458</v>
      </c>
      <c r="L4194" s="48" t="s">
        <v>1550</v>
      </c>
      <c r="M4194" s="49" t="s">
        <v>10601</v>
      </c>
      <c r="N4194" s="49" t="s">
        <v>1292</v>
      </c>
      <c r="O4194" s="50" t="s">
        <v>1551</v>
      </c>
      <c r="P4194" s="51" t="s">
        <v>1552</v>
      </c>
    </row>
    <row r="4195" spans="1:16" ht="13.5" thickBot="1" x14ac:dyDescent="0.25">
      <c r="A4195" s="15" t="str">
        <f t="shared" si="390"/>
        <v>IBVS 4502 </v>
      </c>
      <c r="B4195" s="21" t="str">
        <f t="shared" si="391"/>
        <v>I</v>
      </c>
      <c r="C4195" s="15">
        <f t="shared" si="392"/>
        <v>49723.983</v>
      </c>
      <c r="D4195" s="19" t="str">
        <f t="shared" si="393"/>
        <v>vis</v>
      </c>
      <c r="E4195" s="47" t="e">
        <f>VLOOKUP(C4195,Active!C$21:E$693,3,FALSE)</f>
        <v>#N/A</v>
      </c>
      <c r="F4195" s="21" t="s">
        <v>9287</v>
      </c>
      <c r="G4195" s="19" t="str">
        <f t="shared" si="394"/>
        <v>49723.983</v>
      </c>
      <c r="H4195" s="15">
        <f t="shared" si="395"/>
        <v>5458</v>
      </c>
      <c r="I4195" s="48" t="s">
        <v>1553</v>
      </c>
      <c r="J4195" s="49" t="s">
        <v>1554</v>
      </c>
      <c r="K4195" s="48">
        <v>5458</v>
      </c>
      <c r="L4195" s="48" t="s">
        <v>11257</v>
      </c>
      <c r="M4195" s="49" t="s">
        <v>10601</v>
      </c>
      <c r="N4195" s="49" t="s">
        <v>1292</v>
      </c>
      <c r="O4195" s="50" t="s">
        <v>1555</v>
      </c>
      <c r="P4195" s="51" t="s">
        <v>1552</v>
      </c>
    </row>
    <row r="4196" spans="1:16" ht="13.5" thickBot="1" x14ac:dyDescent="0.25">
      <c r="A4196" s="15" t="str">
        <f t="shared" si="390"/>
        <v> AOEB 4 </v>
      </c>
      <c r="B4196" s="21" t="str">
        <f t="shared" si="391"/>
        <v>I</v>
      </c>
      <c r="C4196" s="15">
        <f t="shared" si="392"/>
        <v>49727.574000000001</v>
      </c>
      <c r="D4196" s="19" t="str">
        <f t="shared" si="393"/>
        <v>vis</v>
      </c>
      <c r="E4196" s="47" t="e">
        <f>VLOOKUP(C4196,Active!C$21:E$693,3,FALSE)</f>
        <v>#N/A</v>
      </c>
      <c r="F4196" s="21" t="s">
        <v>9287</v>
      </c>
      <c r="G4196" s="19" t="str">
        <f t="shared" si="394"/>
        <v>49727.574</v>
      </c>
      <c r="H4196" s="15">
        <f t="shared" si="395"/>
        <v>5461</v>
      </c>
      <c r="I4196" s="48" t="s">
        <v>1556</v>
      </c>
      <c r="J4196" s="49" t="s">
        <v>1557</v>
      </c>
      <c r="K4196" s="48">
        <v>5461</v>
      </c>
      <c r="L4196" s="48" t="s">
        <v>8192</v>
      </c>
      <c r="M4196" s="49" t="s">
        <v>9369</v>
      </c>
      <c r="N4196" s="49"/>
      <c r="O4196" s="50" t="s">
        <v>7438</v>
      </c>
      <c r="P4196" s="50" t="s">
        <v>1558</v>
      </c>
    </row>
    <row r="4197" spans="1:16" ht="13.5" thickBot="1" x14ac:dyDescent="0.25">
      <c r="A4197" s="15" t="str">
        <f t="shared" si="390"/>
        <v>VSB 23.1 </v>
      </c>
      <c r="B4197" s="21" t="str">
        <f t="shared" si="391"/>
        <v>II</v>
      </c>
      <c r="C4197" s="15">
        <f t="shared" si="392"/>
        <v>49733.04</v>
      </c>
      <c r="D4197" s="19" t="str">
        <f t="shared" si="393"/>
        <v>vis</v>
      </c>
      <c r="E4197" s="47" t="e">
        <f>VLOOKUP(C4197,Active!C$21:E$693,3,FALSE)</f>
        <v>#N/A</v>
      </c>
      <c r="F4197" s="21" t="s">
        <v>9287</v>
      </c>
      <c r="G4197" s="19" t="str">
        <f t="shared" si="394"/>
        <v>49733.040</v>
      </c>
      <c r="H4197" s="15">
        <f t="shared" si="395"/>
        <v>5465.5</v>
      </c>
      <c r="I4197" s="48" t="s">
        <v>1559</v>
      </c>
      <c r="J4197" s="49" t="s">
        <v>1560</v>
      </c>
      <c r="K4197" s="48">
        <v>5465.5</v>
      </c>
      <c r="L4197" s="48" t="s">
        <v>1561</v>
      </c>
      <c r="M4197" s="49" t="s">
        <v>9369</v>
      </c>
      <c r="N4197" s="49"/>
      <c r="O4197" s="50" t="s">
        <v>1470</v>
      </c>
      <c r="P4197" s="51" t="s">
        <v>1562</v>
      </c>
    </row>
    <row r="4198" spans="1:16" ht="13.5" thickBot="1" x14ac:dyDescent="0.25">
      <c r="A4198" s="15" t="str">
        <f t="shared" si="390"/>
        <v>IBVS 4502 </v>
      </c>
      <c r="B4198" s="21" t="str">
        <f t="shared" si="391"/>
        <v>I</v>
      </c>
      <c r="C4198" s="15">
        <f t="shared" si="392"/>
        <v>49743.106</v>
      </c>
      <c r="D4198" s="19" t="str">
        <f t="shared" si="393"/>
        <v>vis</v>
      </c>
      <c r="E4198" s="47" t="e">
        <f>VLOOKUP(C4198,Active!C$21:E$693,3,FALSE)</f>
        <v>#N/A</v>
      </c>
      <c r="F4198" s="21" t="s">
        <v>9287</v>
      </c>
      <c r="G4198" s="19" t="str">
        <f t="shared" si="394"/>
        <v>49743.106</v>
      </c>
      <c r="H4198" s="15">
        <f t="shared" si="395"/>
        <v>5474</v>
      </c>
      <c r="I4198" s="48" t="s">
        <v>1563</v>
      </c>
      <c r="J4198" s="49" t="s">
        <v>1564</v>
      </c>
      <c r="K4198" s="48">
        <v>5474</v>
      </c>
      <c r="L4198" s="48" t="s">
        <v>11020</v>
      </c>
      <c r="M4198" s="49" t="s">
        <v>10601</v>
      </c>
      <c r="N4198" s="49" t="s">
        <v>1292</v>
      </c>
      <c r="O4198" s="50" t="s">
        <v>1555</v>
      </c>
      <c r="P4198" s="51" t="s">
        <v>1552</v>
      </c>
    </row>
    <row r="4199" spans="1:16" ht="13.5" thickBot="1" x14ac:dyDescent="0.25">
      <c r="A4199" s="15" t="str">
        <f t="shared" si="390"/>
        <v> BBS 109 </v>
      </c>
      <c r="B4199" s="21" t="str">
        <f t="shared" si="391"/>
        <v>I</v>
      </c>
      <c r="C4199" s="15">
        <f t="shared" si="392"/>
        <v>49745.499000000003</v>
      </c>
      <c r="D4199" s="19" t="str">
        <f t="shared" si="393"/>
        <v>vis</v>
      </c>
      <c r="E4199" s="47" t="e">
        <f>VLOOKUP(C4199,Active!C$21:E$693,3,FALSE)</f>
        <v>#N/A</v>
      </c>
      <c r="F4199" s="21" t="s">
        <v>9287</v>
      </c>
      <c r="G4199" s="19" t="str">
        <f t="shared" si="394"/>
        <v>49745.499</v>
      </c>
      <c r="H4199" s="15">
        <f t="shared" si="395"/>
        <v>5476</v>
      </c>
      <c r="I4199" s="48" t="s">
        <v>1565</v>
      </c>
      <c r="J4199" s="49" t="s">
        <v>1566</v>
      </c>
      <c r="K4199" s="48">
        <v>5476</v>
      </c>
      <c r="L4199" s="48" t="s">
        <v>10976</v>
      </c>
      <c r="M4199" s="49" t="s">
        <v>9369</v>
      </c>
      <c r="N4199" s="49"/>
      <c r="O4199" s="50" t="s">
        <v>945</v>
      </c>
      <c r="P4199" s="50" t="s">
        <v>946</v>
      </c>
    </row>
    <row r="4200" spans="1:16" ht="13.5" thickBot="1" x14ac:dyDescent="0.25">
      <c r="A4200" s="15" t="str">
        <f t="shared" si="390"/>
        <v> BBS 110 </v>
      </c>
      <c r="B4200" s="21" t="str">
        <f t="shared" si="391"/>
        <v>I</v>
      </c>
      <c r="C4200" s="15">
        <f t="shared" si="392"/>
        <v>49751.472999999998</v>
      </c>
      <c r="D4200" s="19" t="str">
        <f t="shared" si="393"/>
        <v>vis</v>
      </c>
      <c r="E4200" s="47" t="e">
        <f>VLOOKUP(C4200,Active!C$21:E$693,3,FALSE)</f>
        <v>#N/A</v>
      </c>
      <c r="F4200" s="21" t="s">
        <v>9287</v>
      </c>
      <c r="G4200" s="19" t="str">
        <f t="shared" si="394"/>
        <v>49751.473</v>
      </c>
      <c r="H4200" s="15">
        <f t="shared" si="395"/>
        <v>5481</v>
      </c>
      <c r="I4200" s="48" t="s">
        <v>1567</v>
      </c>
      <c r="J4200" s="49" t="s">
        <v>1568</v>
      </c>
      <c r="K4200" s="48">
        <v>5481</v>
      </c>
      <c r="L4200" s="48" t="s">
        <v>11020</v>
      </c>
      <c r="M4200" s="49" t="s">
        <v>9369</v>
      </c>
      <c r="N4200" s="49"/>
      <c r="O4200" s="50" t="s">
        <v>945</v>
      </c>
      <c r="P4200" s="50" t="s">
        <v>1569</v>
      </c>
    </row>
    <row r="4201" spans="1:16" ht="13.5" thickBot="1" x14ac:dyDescent="0.25">
      <c r="A4201" s="15" t="str">
        <f t="shared" si="390"/>
        <v> AOEB 4 </v>
      </c>
      <c r="B4201" s="21" t="str">
        <f t="shared" si="391"/>
        <v>I</v>
      </c>
      <c r="C4201" s="15">
        <f t="shared" si="392"/>
        <v>49776.578999999998</v>
      </c>
      <c r="D4201" s="19" t="str">
        <f t="shared" si="393"/>
        <v>vis</v>
      </c>
      <c r="E4201" s="47" t="e">
        <f>VLOOKUP(C4201,Active!C$21:E$693,3,FALSE)</f>
        <v>#N/A</v>
      </c>
      <c r="F4201" s="21" t="s">
        <v>9287</v>
      </c>
      <c r="G4201" s="19" t="str">
        <f t="shared" si="394"/>
        <v>49776.579</v>
      </c>
      <c r="H4201" s="15">
        <f t="shared" si="395"/>
        <v>5502</v>
      </c>
      <c r="I4201" s="48" t="s">
        <v>1570</v>
      </c>
      <c r="J4201" s="49" t="s">
        <v>1571</v>
      </c>
      <c r="K4201" s="48">
        <v>5502</v>
      </c>
      <c r="L4201" s="48" t="s">
        <v>8192</v>
      </c>
      <c r="M4201" s="49" t="s">
        <v>9369</v>
      </c>
      <c r="N4201" s="49"/>
      <c r="O4201" s="50" t="s">
        <v>7438</v>
      </c>
      <c r="P4201" s="50" t="s">
        <v>1558</v>
      </c>
    </row>
    <row r="4202" spans="1:16" ht="13.5" thickBot="1" x14ac:dyDescent="0.25">
      <c r="A4202" s="15" t="str">
        <f t="shared" si="390"/>
        <v>BAVM 79 </v>
      </c>
      <c r="B4202" s="21" t="str">
        <f t="shared" si="391"/>
        <v>I</v>
      </c>
      <c r="C4202" s="15">
        <f t="shared" si="392"/>
        <v>49781.358999999997</v>
      </c>
      <c r="D4202" s="19" t="str">
        <f t="shared" si="393"/>
        <v>vis</v>
      </c>
      <c r="E4202" s="47" t="e">
        <f>VLOOKUP(C4202,Active!C$21:E$693,3,FALSE)</f>
        <v>#N/A</v>
      </c>
      <c r="F4202" s="21" t="s">
        <v>9287</v>
      </c>
      <c r="G4202" s="19" t="str">
        <f t="shared" si="394"/>
        <v>49781.359</v>
      </c>
      <c r="H4202" s="15">
        <f t="shared" si="395"/>
        <v>5506</v>
      </c>
      <c r="I4202" s="48" t="s">
        <v>1572</v>
      </c>
      <c r="J4202" s="49" t="s">
        <v>1573</v>
      </c>
      <c r="K4202" s="48">
        <v>5506</v>
      </c>
      <c r="L4202" s="48" t="s">
        <v>11480</v>
      </c>
      <c r="M4202" s="49" t="s">
        <v>9369</v>
      </c>
      <c r="N4202" s="49"/>
      <c r="O4202" s="50" t="s">
        <v>4279</v>
      </c>
      <c r="P4202" s="51" t="s">
        <v>1525</v>
      </c>
    </row>
    <row r="4203" spans="1:16" ht="13.5" thickBot="1" x14ac:dyDescent="0.25">
      <c r="A4203" s="15" t="str">
        <f t="shared" si="390"/>
        <v>BAVM 79 </v>
      </c>
      <c r="B4203" s="21" t="str">
        <f t="shared" si="391"/>
        <v>I</v>
      </c>
      <c r="C4203" s="15">
        <f t="shared" si="392"/>
        <v>49787.326000000001</v>
      </c>
      <c r="D4203" s="19" t="str">
        <f t="shared" si="393"/>
        <v>vis</v>
      </c>
      <c r="E4203" s="47" t="e">
        <f>VLOOKUP(C4203,Active!C$21:E$693,3,FALSE)</f>
        <v>#N/A</v>
      </c>
      <c r="F4203" s="21" t="s">
        <v>9287</v>
      </c>
      <c r="G4203" s="19" t="str">
        <f t="shared" si="394"/>
        <v>49787.326</v>
      </c>
      <c r="H4203" s="15">
        <f t="shared" si="395"/>
        <v>5511</v>
      </c>
      <c r="I4203" s="48" t="s">
        <v>1574</v>
      </c>
      <c r="J4203" s="49" t="s">
        <v>1575</v>
      </c>
      <c r="K4203" s="48">
        <v>5511</v>
      </c>
      <c r="L4203" s="48" t="s">
        <v>10846</v>
      </c>
      <c r="M4203" s="49" t="s">
        <v>9369</v>
      </c>
      <c r="N4203" s="49"/>
      <c r="O4203" s="50" t="s">
        <v>4049</v>
      </c>
      <c r="P4203" s="51" t="s">
        <v>1525</v>
      </c>
    </row>
    <row r="4204" spans="1:16" ht="13.5" thickBot="1" x14ac:dyDescent="0.25">
      <c r="A4204" s="15" t="str">
        <f t="shared" si="390"/>
        <v> AOEB 4 </v>
      </c>
      <c r="B4204" s="21" t="str">
        <f t="shared" si="391"/>
        <v>I</v>
      </c>
      <c r="C4204" s="15">
        <f t="shared" si="392"/>
        <v>49801.675999999999</v>
      </c>
      <c r="D4204" s="19" t="str">
        <f t="shared" si="393"/>
        <v>vis</v>
      </c>
      <c r="E4204" s="47" t="e">
        <f>VLOOKUP(C4204,Active!C$21:E$693,3,FALSE)</f>
        <v>#N/A</v>
      </c>
      <c r="F4204" s="21" t="s">
        <v>9287</v>
      </c>
      <c r="G4204" s="19" t="str">
        <f t="shared" si="394"/>
        <v>49801.676</v>
      </c>
      <c r="H4204" s="15">
        <f t="shared" si="395"/>
        <v>5523</v>
      </c>
      <c r="I4204" s="48" t="s">
        <v>1576</v>
      </c>
      <c r="J4204" s="49" t="s">
        <v>1577</v>
      </c>
      <c r="K4204" s="48">
        <v>5523</v>
      </c>
      <c r="L4204" s="48" t="s">
        <v>8334</v>
      </c>
      <c r="M4204" s="49" t="s">
        <v>9369</v>
      </c>
      <c r="N4204" s="49"/>
      <c r="O4204" s="50" t="s">
        <v>7381</v>
      </c>
      <c r="P4204" s="50" t="s">
        <v>1558</v>
      </c>
    </row>
    <row r="4205" spans="1:16" ht="13.5" thickBot="1" x14ac:dyDescent="0.25">
      <c r="A4205" s="15" t="str">
        <f t="shared" si="390"/>
        <v>BAVM 79 </v>
      </c>
      <c r="B4205" s="21" t="str">
        <f t="shared" si="391"/>
        <v>I</v>
      </c>
      <c r="C4205" s="15">
        <f t="shared" si="392"/>
        <v>49830.362000000001</v>
      </c>
      <c r="D4205" s="19" t="str">
        <f t="shared" si="393"/>
        <v>vis</v>
      </c>
      <c r="E4205" s="47" t="e">
        <f>VLOOKUP(C4205,Active!C$21:E$693,3,FALSE)</f>
        <v>#N/A</v>
      </c>
      <c r="F4205" s="21" t="s">
        <v>9287</v>
      </c>
      <c r="G4205" s="19" t="str">
        <f t="shared" si="394"/>
        <v>49830.362</v>
      </c>
      <c r="H4205" s="15">
        <f t="shared" si="395"/>
        <v>5547</v>
      </c>
      <c r="I4205" s="48" t="s">
        <v>1578</v>
      </c>
      <c r="J4205" s="49" t="s">
        <v>1579</v>
      </c>
      <c r="K4205" s="48">
        <v>5547</v>
      </c>
      <c r="L4205" s="48" t="s">
        <v>8334</v>
      </c>
      <c r="M4205" s="49" t="s">
        <v>9369</v>
      </c>
      <c r="N4205" s="49"/>
      <c r="O4205" s="50" t="s">
        <v>4049</v>
      </c>
      <c r="P4205" s="51" t="s">
        <v>1525</v>
      </c>
    </row>
    <row r="4206" spans="1:16" ht="13.5" thickBot="1" x14ac:dyDescent="0.25">
      <c r="A4206" s="15" t="str">
        <f t="shared" si="390"/>
        <v> AOEB 4 </v>
      </c>
      <c r="B4206" s="21" t="str">
        <f t="shared" si="391"/>
        <v>I</v>
      </c>
      <c r="C4206" s="15">
        <f t="shared" si="392"/>
        <v>49906.858</v>
      </c>
      <c r="D4206" s="19" t="str">
        <f t="shared" si="393"/>
        <v>vis</v>
      </c>
      <c r="E4206" s="47" t="e">
        <f>VLOOKUP(C4206,Active!C$21:E$693,3,FALSE)</f>
        <v>#N/A</v>
      </c>
      <c r="F4206" s="21" t="s">
        <v>9287</v>
      </c>
      <c r="G4206" s="19" t="str">
        <f t="shared" si="394"/>
        <v>49906.858</v>
      </c>
      <c r="H4206" s="15">
        <f t="shared" si="395"/>
        <v>5611</v>
      </c>
      <c r="I4206" s="48" t="s">
        <v>1580</v>
      </c>
      <c r="J4206" s="49" t="s">
        <v>1581</v>
      </c>
      <c r="K4206" s="48">
        <v>5611</v>
      </c>
      <c r="L4206" s="48" t="s">
        <v>8334</v>
      </c>
      <c r="M4206" s="49" t="s">
        <v>9369</v>
      </c>
      <c r="N4206" s="49"/>
      <c r="O4206" s="50" t="s">
        <v>11466</v>
      </c>
      <c r="P4206" s="50" t="s">
        <v>1558</v>
      </c>
    </row>
    <row r="4207" spans="1:16" ht="13.5" thickBot="1" x14ac:dyDescent="0.25">
      <c r="A4207" s="15" t="str">
        <f t="shared" si="390"/>
        <v> BRNO 32 </v>
      </c>
      <c r="B4207" s="21" t="str">
        <f t="shared" si="391"/>
        <v>I</v>
      </c>
      <c r="C4207" s="15">
        <f t="shared" si="392"/>
        <v>49910.445200000002</v>
      </c>
      <c r="D4207" s="19" t="str">
        <f t="shared" si="393"/>
        <v>vis</v>
      </c>
      <c r="E4207" s="47" t="e">
        <f>VLOOKUP(C4207,Active!C$21:E$693,3,FALSE)</f>
        <v>#N/A</v>
      </c>
      <c r="F4207" s="21" t="s">
        <v>9287</v>
      </c>
      <c r="G4207" s="19" t="str">
        <f t="shared" si="394"/>
        <v>49910.4452</v>
      </c>
      <c r="H4207" s="15">
        <f t="shared" si="395"/>
        <v>5614</v>
      </c>
      <c r="I4207" s="48" t="s">
        <v>1582</v>
      </c>
      <c r="J4207" s="49" t="s">
        <v>1583</v>
      </c>
      <c r="K4207" s="48">
        <v>5614</v>
      </c>
      <c r="L4207" s="48" t="s">
        <v>1584</v>
      </c>
      <c r="M4207" s="49" t="s">
        <v>9369</v>
      </c>
      <c r="N4207" s="49"/>
      <c r="O4207" s="50" t="s">
        <v>1585</v>
      </c>
      <c r="P4207" s="50" t="s">
        <v>4359</v>
      </c>
    </row>
    <row r="4208" spans="1:16" ht="13.5" thickBot="1" x14ac:dyDescent="0.25">
      <c r="A4208" s="15" t="str">
        <f t="shared" si="390"/>
        <v>BAVM 93 </v>
      </c>
      <c r="B4208" s="21" t="str">
        <f t="shared" si="391"/>
        <v>I</v>
      </c>
      <c r="C4208" s="15">
        <f t="shared" si="392"/>
        <v>49922.396000000001</v>
      </c>
      <c r="D4208" s="19" t="str">
        <f t="shared" si="393"/>
        <v>vis</v>
      </c>
      <c r="E4208" s="47" t="e">
        <f>VLOOKUP(C4208,Active!C$21:E$693,3,FALSE)</f>
        <v>#N/A</v>
      </c>
      <c r="F4208" s="21" t="s">
        <v>9287</v>
      </c>
      <c r="G4208" s="19" t="str">
        <f t="shared" si="394"/>
        <v>49922.396</v>
      </c>
      <c r="H4208" s="15">
        <f t="shared" si="395"/>
        <v>5624</v>
      </c>
      <c r="I4208" s="48" t="s">
        <v>1586</v>
      </c>
      <c r="J4208" s="49" t="s">
        <v>1587</v>
      </c>
      <c r="K4208" s="48">
        <v>5624</v>
      </c>
      <c r="L4208" s="48" t="s">
        <v>8334</v>
      </c>
      <c r="M4208" s="49" t="s">
        <v>9369</v>
      </c>
      <c r="N4208" s="49"/>
      <c r="O4208" s="50" t="s">
        <v>4279</v>
      </c>
      <c r="P4208" s="51" t="s">
        <v>1588</v>
      </c>
    </row>
    <row r="4209" spans="1:16" ht="13.5" thickBot="1" x14ac:dyDescent="0.25">
      <c r="A4209" s="15" t="str">
        <f t="shared" si="390"/>
        <v> BRNO 32 </v>
      </c>
      <c r="B4209" s="21" t="str">
        <f t="shared" si="391"/>
        <v>I</v>
      </c>
      <c r="C4209" s="15">
        <f t="shared" si="392"/>
        <v>49935.537400000001</v>
      </c>
      <c r="D4209" s="19" t="str">
        <f t="shared" si="393"/>
        <v>vis</v>
      </c>
      <c r="E4209" s="47" t="e">
        <f>VLOOKUP(C4209,Active!C$21:E$693,3,FALSE)</f>
        <v>#N/A</v>
      </c>
      <c r="F4209" s="21" t="s">
        <v>9287</v>
      </c>
      <c r="G4209" s="19" t="str">
        <f t="shared" si="394"/>
        <v>49935.5374</v>
      </c>
      <c r="H4209" s="15">
        <f t="shared" si="395"/>
        <v>5635</v>
      </c>
      <c r="I4209" s="48" t="s">
        <v>1589</v>
      </c>
      <c r="J4209" s="49" t="s">
        <v>1590</v>
      </c>
      <c r="K4209" s="48">
        <v>5635</v>
      </c>
      <c r="L4209" s="48" t="s">
        <v>1591</v>
      </c>
      <c r="M4209" s="49" t="s">
        <v>9369</v>
      </c>
      <c r="N4209" s="49"/>
      <c r="O4209" s="50" t="s">
        <v>1592</v>
      </c>
      <c r="P4209" s="50" t="s">
        <v>4359</v>
      </c>
    </row>
    <row r="4210" spans="1:16" ht="13.5" thickBot="1" x14ac:dyDescent="0.25">
      <c r="A4210" s="15" t="str">
        <f t="shared" si="390"/>
        <v>BAVM 93 </v>
      </c>
      <c r="B4210" s="21" t="str">
        <f t="shared" si="391"/>
        <v>I</v>
      </c>
      <c r="C4210" s="15">
        <f t="shared" si="392"/>
        <v>49935.548999999999</v>
      </c>
      <c r="D4210" s="19" t="str">
        <f t="shared" si="393"/>
        <v>vis</v>
      </c>
      <c r="E4210" s="47" t="e">
        <f>VLOOKUP(C4210,Active!C$21:E$693,3,FALSE)</f>
        <v>#N/A</v>
      </c>
      <c r="F4210" s="21" t="s">
        <v>9287</v>
      </c>
      <c r="G4210" s="19" t="str">
        <f t="shared" si="394"/>
        <v>49935.549</v>
      </c>
      <c r="H4210" s="15">
        <f t="shared" si="395"/>
        <v>5635</v>
      </c>
      <c r="I4210" s="48" t="s">
        <v>1593</v>
      </c>
      <c r="J4210" s="49" t="s">
        <v>1594</v>
      </c>
      <c r="K4210" s="48">
        <v>5635</v>
      </c>
      <c r="L4210" s="48" t="s">
        <v>8209</v>
      </c>
      <c r="M4210" s="49" t="s">
        <v>9369</v>
      </c>
      <c r="N4210" s="49"/>
      <c r="O4210" s="50" t="s">
        <v>4279</v>
      </c>
      <c r="P4210" s="51" t="s">
        <v>1588</v>
      </c>
    </row>
    <row r="4211" spans="1:16" ht="13.5" thickBot="1" x14ac:dyDescent="0.25">
      <c r="A4211" s="15" t="str">
        <f t="shared" si="390"/>
        <v> BRNO 32 </v>
      </c>
      <c r="B4211" s="21" t="str">
        <f t="shared" si="391"/>
        <v>I</v>
      </c>
      <c r="C4211" s="15">
        <f t="shared" si="392"/>
        <v>49947.477700000003</v>
      </c>
      <c r="D4211" s="19" t="str">
        <f t="shared" si="393"/>
        <v>vis</v>
      </c>
      <c r="E4211" s="47" t="e">
        <f>VLOOKUP(C4211,Active!C$21:E$693,3,FALSE)</f>
        <v>#N/A</v>
      </c>
      <c r="F4211" s="21" t="s">
        <v>9287</v>
      </c>
      <c r="G4211" s="19" t="str">
        <f t="shared" si="394"/>
        <v>49947.4777</v>
      </c>
      <c r="H4211" s="15">
        <f t="shared" si="395"/>
        <v>5645</v>
      </c>
      <c r="I4211" s="48" t="s">
        <v>1595</v>
      </c>
      <c r="J4211" s="49" t="s">
        <v>1596</v>
      </c>
      <c r="K4211" s="48">
        <v>5645</v>
      </c>
      <c r="L4211" s="48" t="s">
        <v>3586</v>
      </c>
      <c r="M4211" s="49" t="s">
        <v>9369</v>
      </c>
      <c r="N4211" s="49"/>
      <c r="O4211" s="50" t="s">
        <v>1597</v>
      </c>
      <c r="P4211" s="50" t="s">
        <v>4359</v>
      </c>
    </row>
    <row r="4212" spans="1:16" ht="13.5" thickBot="1" x14ac:dyDescent="0.25">
      <c r="A4212" s="15" t="str">
        <f t="shared" si="390"/>
        <v> BRNO 32 </v>
      </c>
      <c r="B4212" s="21" t="str">
        <f t="shared" si="391"/>
        <v>I</v>
      </c>
      <c r="C4212" s="15">
        <f t="shared" si="392"/>
        <v>49947.490899999997</v>
      </c>
      <c r="D4212" s="19" t="str">
        <f t="shared" si="393"/>
        <v>vis</v>
      </c>
      <c r="E4212" s="47" t="e">
        <f>VLOOKUP(C4212,Active!C$21:E$693,3,FALSE)</f>
        <v>#N/A</v>
      </c>
      <c r="F4212" s="21" t="s">
        <v>9287</v>
      </c>
      <c r="G4212" s="19" t="str">
        <f t="shared" si="394"/>
        <v>49947.4909</v>
      </c>
      <c r="H4212" s="15">
        <f t="shared" si="395"/>
        <v>5645</v>
      </c>
      <c r="I4212" s="48" t="s">
        <v>1598</v>
      </c>
      <c r="J4212" s="49" t="s">
        <v>1599</v>
      </c>
      <c r="K4212" s="48">
        <v>5645</v>
      </c>
      <c r="L4212" s="48" t="s">
        <v>11201</v>
      </c>
      <c r="M4212" s="49" t="s">
        <v>9369</v>
      </c>
      <c r="N4212" s="49"/>
      <c r="O4212" s="50" t="s">
        <v>984</v>
      </c>
      <c r="P4212" s="50" t="s">
        <v>4359</v>
      </c>
    </row>
    <row r="4213" spans="1:16" ht="13.5" thickBot="1" x14ac:dyDescent="0.25">
      <c r="A4213" s="15" t="str">
        <f t="shared" si="390"/>
        <v>VSB 47 </v>
      </c>
      <c r="B4213" s="21" t="str">
        <f t="shared" si="391"/>
        <v>I</v>
      </c>
      <c r="C4213" s="15">
        <f t="shared" si="392"/>
        <v>49951.082999999999</v>
      </c>
      <c r="D4213" s="19" t="str">
        <f t="shared" si="393"/>
        <v>vis</v>
      </c>
      <c r="E4213" s="47" t="e">
        <f>VLOOKUP(C4213,Active!C$21:E$693,3,FALSE)</f>
        <v>#N/A</v>
      </c>
      <c r="F4213" s="21" t="s">
        <v>9287</v>
      </c>
      <c r="G4213" s="19" t="str">
        <f t="shared" si="394"/>
        <v>49951.083</v>
      </c>
      <c r="H4213" s="15">
        <f t="shared" si="395"/>
        <v>5648</v>
      </c>
      <c r="I4213" s="48" t="s">
        <v>1600</v>
      </c>
      <c r="J4213" s="49" t="s">
        <v>1601</v>
      </c>
      <c r="K4213" s="48">
        <v>5648</v>
      </c>
      <c r="L4213" s="48" t="s">
        <v>7557</v>
      </c>
      <c r="M4213" s="49" t="s">
        <v>9369</v>
      </c>
      <c r="N4213" s="49"/>
      <c r="O4213" s="50" t="s">
        <v>1602</v>
      </c>
      <c r="P4213" s="51" t="s">
        <v>10893</v>
      </c>
    </row>
    <row r="4214" spans="1:16" ht="13.5" thickBot="1" x14ac:dyDescent="0.25">
      <c r="A4214" s="15" t="str">
        <f t="shared" si="390"/>
        <v> BRNO 32 </v>
      </c>
      <c r="B4214" s="21" t="str">
        <f t="shared" si="391"/>
        <v>I</v>
      </c>
      <c r="C4214" s="15">
        <f t="shared" si="392"/>
        <v>49953.455800000003</v>
      </c>
      <c r="D4214" s="19" t="str">
        <f t="shared" si="393"/>
        <v>vis</v>
      </c>
      <c r="E4214" s="47" t="e">
        <f>VLOOKUP(C4214,Active!C$21:E$693,3,FALSE)</f>
        <v>#N/A</v>
      </c>
      <c r="F4214" s="21" t="s">
        <v>9287</v>
      </c>
      <c r="G4214" s="19" t="str">
        <f t="shared" si="394"/>
        <v>49953.4558</v>
      </c>
      <c r="H4214" s="15">
        <f t="shared" si="395"/>
        <v>5650</v>
      </c>
      <c r="I4214" s="48" t="s">
        <v>1603</v>
      </c>
      <c r="J4214" s="49" t="s">
        <v>1604</v>
      </c>
      <c r="K4214" s="48">
        <v>5650</v>
      </c>
      <c r="L4214" s="48" t="s">
        <v>10716</v>
      </c>
      <c r="M4214" s="49" t="s">
        <v>9369</v>
      </c>
      <c r="N4214" s="49"/>
      <c r="O4214" s="50" t="s">
        <v>1605</v>
      </c>
      <c r="P4214" s="50" t="s">
        <v>4359</v>
      </c>
    </row>
    <row r="4215" spans="1:16" ht="13.5" thickBot="1" x14ac:dyDescent="0.25">
      <c r="A4215" s="15" t="str">
        <f t="shared" si="390"/>
        <v> AOEB 4 </v>
      </c>
      <c r="B4215" s="21" t="str">
        <f t="shared" si="391"/>
        <v>I</v>
      </c>
      <c r="C4215" s="15">
        <f t="shared" si="392"/>
        <v>49954.667000000001</v>
      </c>
      <c r="D4215" s="19" t="str">
        <f t="shared" si="393"/>
        <v>vis</v>
      </c>
      <c r="E4215" s="47" t="e">
        <f>VLOOKUP(C4215,Active!C$21:E$693,3,FALSE)</f>
        <v>#N/A</v>
      </c>
      <c r="F4215" s="21" t="s">
        <v>9287</v>
      </c>
      <c r="G4215" s="19" t="str">
        <f t="shared" si="394"/>
        <v>49954.667</v>
      </c>
      <c r="H4215" s="15">
        <f t="shared" si="395"/>
        <v>5651</v>
      </c>
      <c r="I4215" s="48" t="s">
        <v>1606</v>
      </c>
      <c r="J4215" s="49" t="s">
        <v>1607</v>
      </c>
      <c r="K4215" s="48">
        <v>5651</v>
      </c>
      <c r="L4215" s="48" t="s">
        <v>10976</v>
      </c>
      <c r="M4215" s="49" t="s">
        <v>9369</v>
      </c>
      <c r="N4215" s="49"/>
      <c r="O4215" s="50" t="s">
        <v>11466</v>
      </c>
      <c r="P4215" s="50" t="s">
        <v>1558</v>
      </c>
    </row>
    <row r="4216" spans="1:16" ht="13.5" thickBot="1" x14ac:dyDescent="0.25">
      <c r="A4216" s="15" t="str">
        <f t="shared" si="390"/>
        <v>IBVS 4340 </v>
      </c>
      <c r="B4216" s="21" t="str">
        <f t="shared" si="391"/>
        <v>II</v>
      </c>
      <c r="C4216" s="15">
        <f t="shared" si="392"/>
        <v>49956.459199999998</v>
      </c>
      <c r="D4216" s="19" t="str">
        <f t="shared" si="393"/>
        <v>vis</v>
      </c>
      <c r="E4216" s="47" t="e">
        <f>VLOOKUP(C4216,Active!C$21:E$693,3,FALSE)</f>
        <v>#N/A</v>
      </c>
      <c r="F4216" s="21" t="s">
        <v>9287</v>
      </c>
      <c r="G4216" s="19" t="str">
        <f t="shared" si="394"/>
        <v>49956.4592</v>
      </c>
      <c r="H4216" s="15">
        <f t="shared" si="395"/>
        <v>5652.5</v>
      </c>
      <c r="I4216" s="48" t="s">
        <v>1608</v>
      </c>
      <c r="J4216" s="49" t="s">
        <v>1609</v>
      </c>
      <c r="K4216" s="48">
        <v>5652.5</v>
      </c>
      <c r="L4216" s="48" t="s">
        <v>1610</v>
      </c>
      <c r="M4216" s="49" t="s">
        <v>10601</v>
      </c>
      <c r="N4216" s="49" t="s">
        <v>1292</v>
      </c>
      <c r="O4216" s="50" t="s">
        <v>1611</v>
      </c>
      <c r="P4216" s="51" t="s">
        <v>4676</v>
      </c>
    </row>
    <row r="4217" spans="1:16" ht="13.5" thickBot="1" x14ac:dyDescent="0.25">
      <c r="A4217" s="15" t="str">
        <f t="shared" si="390"/>
        <v>IBVS 4340 </v>
      </c>
      <c r="B4217" s="21" t="str">
        <f t="shared" si="391"/>
        <v>II</v>
      </c>
      <c r="C4217" s="15">
        <f t="shared" si="392"/>
        <v>49956.462200000002</v>
      </c>
      <c r="D4217" s="19" t="str">
        <f t="shared" si="393"/>
        <v>vis</v>
      </c>
      <c r="E4217" s="47" t="e">
        <f>VLOOKUP(C4217,Active!C$21:E$693,3,FALSE)</f>
        <v>#N/A</v>
      </c>
      <c r="F4217" s="21" t="s">
        <v>9287</v>
      </c>
      <c r="G4217" s="19" t="str">
        <f t="shared" si="394"/>
        <v>49956.4622</v>
      </c>
      <c r="H4217" s="15">
        <f t="shared" si="395"/>
        <v>5652.5</v>
      </c>
      <c r="I4217" s="48" t="s">
        <v>1612</v>
      </c>
      <c r="J4217" s="49" t="s">
        <v>1613</v>
      </c>
      <c r="K4217" s="48">
        <v>5652.5</v>
      </c>
      <c r="L4217" s="48" t="s">
        <v>1584</v>
      </c>
      <c r="M4217" s="49" t="s">
        <v>10601</v>
      </c>
      <c r="N4217" s="49" t="s">
        <v>1614</v>
      </c>
      <c r="O4217" s="50" t="s">
        <v>1611</v>
      </c>
      <c r="P4217" s="51" t="s">
        <v>4676</v>
      </c>
    </row>
    <row r="4218" spans="1:16" ht="13.5" thickBot="1" x14ac:dyDescent="0.25">
      <c r="A4218" s="15" t="str">
        <f t="shared" si="390"/>
        <v> AOEB 4 </v>
      </c>
      <c r="B4218" s="21" t="str">
        <f t="shared" si="391"/>
        <v>I</v>
      </c>
      <c r="C4218" s="15">
        <f t="shared" si="392"/>
        <v>49957.057000000001</v>
      </c>
      <c r="D4218" s="19" t="str">
        <f t="shared" si="393"/>
        <v>vis</v>
      </c>
      <c r="E4218" s="47" t="e">
        <f>VLOOKUP(C4218,Active!C$21:E$693,3,FALSE)</f>
        <v>#N/A</v>
      </c>
      <c r="F4218" s="21" t="s">
        <v>9287</v>
      </c>
      <c r="G4218" s="19" t="str">
        <f t="shared" si="394"/>
        <v>49957.057</v>
      </c>
      <c r="H4218" s="15">
        <f t="shared" si="395"/>
        <v>5653</v>
      </c>
      <c r="I4218" s="48" t="s">
        <v>1615</v>
      </c>
      <c r="J4218" s="49" t="s">
        <v>1616</v>
      </c>
      <c r="K4218" s="48">
        <v>5653</v>
      </c>
      <c r="L4218" s="48" t="s">
        <v>11257</v>
      </c>
      <c r="M4218" s="49" t="s">
        <v>9369</v>
      </c>
      <c r="N4218" s="49"/>
      <c r="O4218" s="50" t="s">
        <v>1617</v>
      </c>
      <c r="P4218" s="50" t="s">
        <v>1558</v>
      </c>
    </row>
    <row r="4219" spans="1:16" ht="13.5" thickBot="1" x14ac:dyDescent="0.25">
      <c r="A4219" s="15" t="str">
        <f t="shared" si="390"/>
        <v> BBS 113 </v>
      </c>
      <c r="B4219" s="21" t="str">
        <f t="shared" si="391"/>
        <v>I</v>
      </c>
      <c r="C4219" s="15">
        <f t="shared" si="392"/>
        <v>49959.453000000001</v>
      </c>
      <c r="D4219" s="19" t="str">
        <f t="shared" si="393"/>
        <v>vis</v>
      </c>
      <c r="E4219" s="47" t="e">
        <f>VLOOKUP(C4219,Active!C$21:E$693,3,FALSE)</f>
        <v>#N/A</v>
      </c>
      <c r="F4219" s="21" t="s">
        <v>9287</v>
      </c>
      <c r="G4219" s="19" t="str">
        <f t="shared" si="394"/>
        <v>49959.453</v>
      </c>
      <c r="H4219" s="15">
        <f t="shared" si="395"/>
        <v>5655</v>
      </c>
      <c r="I4219" s="48" t="s">
        <v>1618</v>
      </c>
      <c r="J4219" s="49" t="s">
        <v>1619</v>
      </c>
      <c r="K4219" s="48">
        <v>5655</v>
      </c>
      <c r="L4219" s="48" t="s">
        <v>6272</v>
      </c>
      <c r="M4219" s="49" t="s">
        <v>9369</v>
      </c>
      <c r="N4219" s="49"/>
      <c r="O4219" s="50" t="s">
        <v>945</v>
      </c>
      <c r="P4219" s="50" t="s">
        <v>1289</v>
      </c>
    </row>
    <row r="4220" spans="1:16" ht="13.5" thickBot="1" x14ac:dyDescent="0.25">
      <c r="A4220" s="15" t="str">
        <f t="shared" si="390"/>
        <v>IBVS 4340 </v>
      </c>
      <c r="B4220" s="21" t="str">
        <f t="shared" si="391"/>
        <v>II</v>
      </c>
      <c r="C4220" s="15">
        <f t="shared" si="392"/>
        <v>49968.4038</v>
      </c>
      <c r="D4220" s="19" t="str">
        <f t="shared" si="393"/>
        <v>vis</v>
      </c>
      <c r="E4220" s="47" t="e">
        <f>VLOOKUP(C4220,Active!C$21:E$693,3,FALSE)</f>
        <v>#N/A</v>
      </c>
      <c r="F4220" s="21" t="s">
        <v>9287</v>
      </c>
      <c r="G4220" s="19" t="str">
        <f t="shared" si="394"/>
        <v>49968.4038</v>
      </c>
      <c r="H4220" s="15">
        <f t="shared" si="395"/>
        <v>5662.5</v>
      </c>
      <c r="I4220" s="48" t="s">
        <v>1620</v>
      </c>
      <c r="J4220" s="49" t="s">
        <v>1621</v>
      </c>
      <c r="K4220" s="48">
        <v>5662.5</v>
      </c>
      <c r="L4220" s="48" t="s">
        <v>4052</v>
      </c>
      <c r="M4220" s="49" t="s">
        <v>10601</v>
      </c>
      <c r="N4220" s="49" t="s">
        <v>8576</v>
      </c>
      <c r="O4220" s="50" t="s">
        <v>1611</v>
      </c>
      <c r="P4220" s="51" t="s">
        <v>4676</v>
      </c>
    </row>
    <row r="4221" spans="1:16" ht="13.5" thickBot="1" x14ac:dyDescent="0.25">
      <c r="A4221" s="15" t="str">
        <f t="shared" si="390"/>
        <v>IBVS 4340 </v>
      </c>
      <c r="B4221" s="21" t="str">
        <f t="shared" si="391"/>
        <v>II</v>
      </c>
      <c r="C4221" s="15">
        <f t="shared" si="392"/>
        <v>49968.410499999998</v>
      </c>
      <c r="D4221" s="19" t="str">
        <f t="shared" si="393"/>
        <v>vis</v>
      </c>
      <c r="E4221" s="47" t="e">
        <f>VLOOKUP(C4221,Active!C$21:E$693,3,FALSE)</f>
        <v>#N/A</v>
      </c>
      <c r="F4221" s="21" t="s">
        <v>9287</v>
      </c>
      <c r="G4221" s="19" t="str">
        <f t="shared" si="394"/>
        <v>49968.4105</v>
      </c>
      <c r="H4221" s="15">
        <f t="shared" si="395"/>
        <v>5662.5</v>
      </c>
      <c r="I4221" s="48" t="s">
        <v>1622</v>
      </c>
      <c r="J4221" s="49" t="s">
        <v>1623</v>
      </c>
      <c r="K4221" s="48">
        <v>5662.5</v>
      </c>
      <c r="L4221" s="48" t="s">
        <v>1624</v>
      </c>
      <c r="M4221" s="49" t="s">
        <v>10601</v>
      </c>
      <c r="N4221" s="49" t="s">
        <v>1292</v>
      </c>
      <c r="O4221" s="50" t="s">
        <v>1611</v>
      </c>
      <c r="P4221" s="51" t="s">
        <v>4676</v>
      </c>
    </row>
    <row r="4222" spans="1:16" ht="13.5" thickBot="1" x14ac:dyDescent="0.25">
      <c r="A4222" s="15" t="str">
        <f t="shared" si="390"/>
        <v>IBVS 4340 </v>
      </c>
      <c r="B4222" s="21" t="str">
        <f t="shared" si="391"/>
        <v>II</v>
      </c>
      <c r="C4222" s="15">
        <f t="shared" si="392"/>
        <v>49968.412700000001</v>
      </c>
      <c r="D4222" s="19" t="str">
        <f t="shared" si="393"/>
        <v>vis</v>
      </c>
      <c r="E4222" s="47" t="e">
        <f>VLOOKUP(C4222,Active!C$21:E$693,3,FALSE)</f>
        <v>#N/A</v>
      </c>
      <c r="F4222" s="21" t="s">
        <v>9287</v>
      </c>
      <c r="G4222" s="19" t="str">
        <f t="shared" si="394"/>
        <v>49968.4127</v>
      </c>
      <c r="H4222" s="15">
        <f t="shared" si="395"/>
        <v>5662.5</v>
      </c>
      <c r="I4222" s="48" t="s">
        <v>1625</v>
      </c>
      <c r="J4222" s="49" t="s">
        <v>1626</v>
      </c>
      <c r="K4222" s="48">
        <v>5662.5</v>
      </c>
      <c r="L4222" s="48" t="s">
        <v>1627</v>
      </c>
      <c r="M4222" s="49" t="s">
        <v>10601</v>
      </c>
      <c r="N4222" s="49" t="s">
        <v>1614</v>
      </c>
      <c r="O4222" s="50" t="s">
        <v>1611</v>
      </c>
      <c r="P4222" s="51" t="s">
        <v>4676</v>
      </c>
    </row>
    <row r="4223" spans="1:16" ht="13.5" thickBot="1" x14ac:dyDescent="0.25">
      <c r="A4223" s="15" t="str">
        <f t="shared" si="390"/>
        <v>VSB 47 </v>
      </c>
      <c r="B4223" s="21" t="str">
        <f t="shared" si="391"/>
        <v>I</v>
      </c>
      <c r="C4223" s="15">
        <f t="shared" si="392"/>
        <v>49982.16</v>
      </c>
      <c r="D4223" s="19" t="str">
        <f t="shared" si="393"/>
        <v>vis</v>
      </c>
      <c r="E4223" s="47" t="e">
        <f>VLOOKUP(C4223,Active!C$21:E$693,3,FALSE)</f>
        <v>#N/A</v>
      </c>
      <c r="F4223" s="21" t="s">
        <v>9287</v>
      </c>
      <c r="G4223" s="19" t="str">
        <f t="shared" si="394"/>
        <v>49982.16</v>
      </c>
      <c r="H4223" s="15">
        <f t="shared" si="395"/>
        <v>5674</v>
      </c>
      <c r="I4223" s="48" t="s">
        <v>1628</v>
      </c>
      <c r="J4223" s="49" t="s">
        <v>1629</v>
      </c>
      <c r="K4223" s="48">
        <v>5674</v>
      </c>
      <c r="L4223" s="48" t="s">
        <v>1501</v>
      </c>
      <c r="M4223" s="49" t="s">
        <v>9369</v>
      </c>
      <c r="N4223" s="49"/>
      <c r="O4223" s="50" t="s">
        <v>1630</v>
      </c>
      <c r="P4223" s="51" t="s">
        <v>10893</v>
      </c>
    </row>
    <row r="4224" spans="1:16" ht="13.5" thickBot="1" x14ac:dyDescent="0.25">
      <c r="A4224" s="15" t="str">
        <f t="shared" si="390"/>
        <v>IBVS 4340 </v>
      </c>
      <c r="B4224" s="21" t="str">
        <f t="shared" si="391"/>
        <v>I</v>
      </c>
      <c r="C4224" s="15">
        <f t="shared" si="392"/>
        <v>49984.548499999997</v>
      </c>
      <c r="D4224" s="19" t="str">
        <f t="shared" si="393"/>
        <v>vis</v>
      </c>
      <c r="E4224" s="47" t="e">
        <f>VLOOKUP(C4224,Active!C$21:E$693,3,FALSE)</f>
        <v>#N/A</v>
      </c>
      <c r="F4224" s="21" t="s">
        <v>9287</v>
      </c>
      <c r="G4224" s="19" t="str">
        <f t="shared" si="394"/>
        <v>49984.5485</v>
      </c>
      <c r="H4224" s="15">
        <f t="shared" si="395"/>
        <v>5676</v>
      </c>
      <c r="I4224" s="48" t="s">
        <v>1631</v>
      </c>
      <c r="J4224" s="49" t="s">
        <v>1632</v>
      </c>
      <c r="K4224" s="48">
        <v>5676</v>
      </c>
      <c r="L4224" s="48" t="s">
        <v>1633</v>
      </c>
      <c r="M4224" s="49" t="s">
        <v>10601</v>
      </c>
      <c r="N4224" s="49" t="s">
        <v>8576</v>
      </c>
      <c r="O4224" s="50" t="s">
        <v>1634</v>
      </c>
      <c r="P4224" s="51" t="s">
        <v>4676</v>
      </c>
    </row>
    <row r="4225" spans="1:16" ht="13.5" thickBot="1" x14ac:dyDescent="0.25">
      <c r="A4225" s="15" t="str">
        <f t="shared" si="390"/>
        <v>IBVS 4340 </v>
      </c>
      <c r="B4225" s="21" t="str">
        <f t="shared" si="391"/>
        <v>I</v>
      </c>
      <c r="C4225" s="15">
        <f t="shared" si="392"/>
        <v>49984.548699999999</v>
      </c>
      <c r="D4225" s="19" t="str">
        <f t="shared" si="393"/>
        <v>vis</v>
      </c>
      <c r="E4225" s="47" t="e">
        <f>VLOOKUP(C4225,Active!C$21:E$693,3,FALSE)</f>
        <v>#N/A</v>
      </c>
      <c r="F4225" s="21" t="s">
        <v>9287</v>
      </c>
      <c r="G4225" s="19" t="str">
        <f t="shared" si="394"/>
        <v>49984.5487</v>
      </c>
      <c r="H4225" s="15">
        <f t="shared" si="395"/>
        <v>5676</v>
      </c>
      <c r="I4225" s="48" t="s">
        <v>1635</v>
      </c>
      <c r="J4225" s="49" t="s">
        <v>1636</v>
      </c>
      <c r="K4225" s="48">
        <v>5676</v>
      </c>
      <c r="L4225" s="48" t="s">
        <v>1637</v>
      </c>
      <c r="M4225" s="49" t="s">
        <v>10601</v>
      </c>
      <c r="N4225" s="49" t="s">
        <v>1292</v>
      </c>
      <c r="O4225" s="50" t="s">
        <v>1634</v>
      </c>
      <c r="P4225" s="51" t="s">
        <v>4676</v>
      </c>
    </row>
    <row r="4226" spans="1:16" ht="13.5" thickBot="1" x14ac:dyDescent="0.25">
      <c r="A4226" s="15" t="str">
        <f t="shared" si="390"/>
        <v>VSB 47 </v>
      </c>
      <c r="B4226" s="21" t="str">
        <f t="shared" si="391"/>
        <v>I</v>
      </c>
      <c r="C4226" s="15">
        <f t="shared" si="392"/>
        <v>49988.135999999999</v>
      </c>
      <c r="D4226" s="19" t="str">
        <f t="shared" si="393"/>
        <v>vis</v>
      </c>
      <c r="E4226" s="47" t="e">
        <f>VLOOKUP(C4226,Active!C$21:E$693,3,FALSE)</f>
        <v>#N/A</v>
      </c>
      <c r="F4226" s="21" t="s">
        <v>9287</v>
      </c>
      <c r="G4226" s="19" t="str">
        <f t="shared" si="394"/>
        <v>49988.136</v>
      </c>
      <c r="H4226" s="15">
        <f t="shared" si="395"/>
        <v>5679</v>
      </c>
      <c r="I4226" s="48" t="s">
        <v>1638</v>
      </c>
      <c r="J4226" s="49" t="s">
        <v>1639</v>
      </c>
      <c r="K4226" s="48">
        <v>5679</v>
      </c>
      <c r="L4226" s="48" t="s">
        <v>7557</v>
      </c>
      <c r="M4226" s="49" t="s">
        <v>9369</v>
      </c>
      <c r="N4226" s="49"/>
      <c r="O4226" s="50" t="s">
        <v>1630</v>
      </c>
      <c r="P4226" s="51" t="s">
        <v>10893</v>
      </c>
    </row>
    <row r="4227" spans="1:16" ht="13.5" thickBot="1" x14ac:dyDescent="0.25">
      <c r="A4227" s="15" t="str">
        <f t="shared" si="390"/>
        <v>IBVS 4502 </v>
      </c>
      <c r="B4227" s="21" t="str">
        <f t="shared" si="391"/>
        <v>I</v>
      </c>
      <c r="C4227" s="15">
        <f t="shared" si="392"/>
        <v>49988.135999999999</v>
      </c>
      <c r="D4227" s="19" t="str">
        <f t="shared" si="393"/>
        <v>vis</v>
      </c>
      <c r="E4227" s="47" t="e">
        <f>VLOOKUP(C4227,Active!C$21:E$693,3,FALSE)</f>
        <v>#N/A</v>
      </c>
      <c r="F4227" s="21" t="s">
        <v>9287</v>
      </c>
      <c r="G4227" s="19" t="str">
        <f t="shared" si="394"/>
        <v>49988.136</v>
      </c>
      <c r="H4227" s="15">
        <f t="shared" si="395"/>
        <v>5679</v>
      </c>
      <c r="I4227" s="48" t="s">
        <v>1638</v>
      </c>
      <c r="J4227" s="49" t="s">
        <v>1639</v>
      </c>
      <c r="K4227" s="48">
        <v>5679</v>
      </c>
      <c r="L4227" s="48" t="s">
        <v>7557</v>
      </c>
      <c r="M4227" s="49" t="s">
        <v>10601</v>
      </c>
      <c r="N4227" s="49" t="s">
        <v>1292</v>
      </c>
      <c r="O4227" s="50" t="s">
        <v>1640</v>
      </c>
      <c r="P4227" s="51" t="s">
        <v>1552</v>
      </c>
    </row>
    <row r="4228" spans="1:16" ht="13.5" thickBot="1" x14ac:dyDescent="0.25">
      <c r="A4228" s="15" t="str">
        <f t="shared" si="390"/>
        <v> BBS 113 </v>
      </c>
      <c r="B4228" s="21" t="str">
        <f t="shared" si="391"/>
        <v>I</v>
      </c>
      <c r="C4228" s="15">
        <f t="shared" si="392"/>
        <v>49990.525000000001</v>
      </c>
      <c r="D4228" s="19" t="str">
        <f t="shared" si="393"/>
        <v>vis</v>
      </c>
      <c r="E4228" s="47" t="e">
        <f>VLOOKUP(C4228,Active!C$21:E$693,3,FALSE)</f>
        <v>#N/A</v>
      </c>
      <c r="F4228" s="21" t="s">
        <v>9287</v>
      </c>
      <c r="G4228" s="19" t="str">
        <f t="shared" si="394"/>
        <v>49990.525</v>
      </c>
      <c r="H4228" s="15">
        <f t="shared" si="395"/>
        <v>5681</v>
      </c>
      <c r="I4228" s="48" t="s">
        <v>1641</v>
      </c>
      <c r="J4228" s="49" t="s">
        <v>1642</v>
      </c>
      <c r="K4228" s="48">
        <v>5681</v>
      </c>
      <c r="L4228" s="48" t="s">
        <v>10976</v>
      </c>
      <c r="M4228" s="49" t="s">
        <v>9369</v>
      </c>
      <c r="N4228" s="49"/>
      <c r="O4228" s="50" t="s">
        <v>945</v>
      </c>
      <c r="P4228" s="50" t="s">
        <v>1289</v>
      </c>
    </row>
    <row r="4229" spans="1:16" ht="13.5" thickBot="1" x14ac:dyDescent="0.25">
      <c r="A4229" s="15" t="str">
        <f t="shared" si="390"/>
        <v>IBVS 4340 </v>
      </c>
      <c r="B4229" s="21" t="str">
        <f t="shared" si="391"/>
        <v>I</v>
      </c>
      <c r="C4229" s="15">
        <f t="shared" si="392"/>
        <v>49990.525900000001</v>
      </c>
      <c r="D4229" s="19" t="str">
        <f t="shared" si="393"/>
        <v>vis</v>
      </c>
      <c r="E4229" s="47" t="e">
        <f>VLOOKUP(C4229,Active!C$21:E$693,3,FALSE)</f>
        <v>#N/A</v>
      </c>
      <c r="F4229" s="21" t="s">
        <v>9287</v>
      </c>
      <c r="G4229" s="19" t="str">
        <f t="shared" si="394"/>
        <v>49990.5259</v>
      </c>
      <c r="H4229" s="15">
        <f t="shared" si="395"/>
        <v>5681</v>
      </c>
      <c r="I4229" s="48" t="s">
        <v>1643</v>
      </c>
      <c r="J4229" s="49" t="s">
        <v>1644</v>
      </c>
      <c r="K4229" s="48">
        <v>5681</v>
      </c>
      <c r="L4229" s="48" t="s">
        <v>1645</v>
      </c>
      <c r="M4229" s="49" t="s">
        <v>10601</v>
      </c>
      <c r="N4229" s="49" t="s">
        <v>8576</v>
      </c>
      <c r="O4229" s="50" t="s">
        <v>1611</v>
      </c>
      <c r="P4229" s="51" t="s">
        <v>4676</v>
      </c>
    </row>
    <row r="4230" spans="1:16" ht="13.5" thickBot="1" x14ac:dyDescent="0.25">
      <c r="A4230" s="15" t="str">
        <f t="shared" si="390"/>
        <v>IBVS 4340 </v>
      </c>
      <c r="B4230" s="21" t="str">
        <f t="shared" si="391"/>
        <v>I</v>
      </c>
      <c r="C4230" s="15">
        <f t="shared" si="392"/>
        <v>49990.525999999998</v>
      </c>
      <c r="D4230" s="19" t="str">
        <f t="shared" si="393"/>
        <v>vis</v>
      </c>
      <c r="E4230" s="47" t="e">
        <f>VLOOKUP(C4230,Active!C$21:E$693,3,FALSE)</f>
        <v>#N/A</v>
      </c>
      <c r="F4230" s="21" t="s">
        <v>9287</v>
      </c>
      <c r="G4230" s="19" t="str">
        <f t="shared" si="394"/>
        <v>49990.5260</v>
      </c>
      <c r="H4230" s="15">
        <f t="shared" si="395"/>
        <v>5681</v>
      </c>
      <c r="I4230" s="48" t="s">
        <v>1646</v>
      </c>
      <c r="J4230" s="49" t="s">
        <v>1644</v>
      </c>
      <c r="K4230" s="48">
        <v>5681</v>
      </c>
      <c r="L4230" s="48" t="s">
        <v>1647</v>
      </c>
      <c r="M4230" s="49" t="s">
        <v>10601</v>
      </c>
      <c r="N4230" s="49" t="s">
        <v>1292</v>
      </c>
      <c r="O4230" s="50" t="s">
        <v>1611</v>
      </c>
      <c r="P4230" s="51" t="s">
        <v>4676</v>
      </c>
    </row>
    <row r="4231" spans="1:16" ht="13.5" thickBot="1" x14ac:dyDescent="0.25">
      <c r="A4231" s="15" t="str">
        <f t="shared" si="390"/>
        <v>VSB 47 </v>
      </c>
      <c r="B4231" s="21" t="str">
        <f t="shared" si="391"/>
        <v>I</v>
      </c>
      <c r="C4231" s="15">
        <f t="shared" si="392"/>
        <v>49992.92</v>
      </c>
      <c r="D4231" s="19" t="str">
        <f t="shared" si="393"/>
        <v>vis</v>
      </c>
      <c r="E4231" s="47" t="e">
        <f>VLOOKUP(C4231,Active!C$21:E$693,3,FALSE)</f>
        <v>#N/A</v>
      </c>
      <c r="F4231" s="21" t="s">
        <v>9287</v>
      </c>
      <c r="G4231" s="19" t="str">
        <f t="shared" si="394"/>
        <v>49992.92</v>
      </c>
      <c r="H4231" s="15">
        <f t="shared" si="395"/>
        <v>5683</v>
      </c>
      <c r="I4231" s="48" t="s">
        <v>1648</v>
      </c>
      <c r="J4231" s="49" t="s">
        <v>1649</v>
      </c>
      <c r="K4231" s="48">
        <v>5683</v>
      </c>
      <c r="L4231" s="48" t="s">
        <v>1501</v>
      </c>
      <c r="M4231" s="49" t="s">
        <v>9369</v>
      </c>
      <c r="N4231" s="49"/>
      <c r="O4231" s="50" t="s">
        <v>1470</v>
      </c>
      <c r="P4231" s="51" t="s">
        <v>10893</v>
      </c>
    </row>
    <row r="4232" spans="1:16" ht="13.5" thickBot="1" x14ac:dyDescent="0.25">
      <c r="A4232" s="15" t="str">
        <f t="shared" si="390"/>
        <v>IBVS 4502 </v>
      </c>
      <c r="B4232" s="21" t="str">
        <f t="shared" si="391"/>
        <v>I</v>
      </c>
      <c r="C4232" s="15">
        <f t="shared" si="392"/>
        <v>49994.112300000001</v>
      </c>
      <c r="D4232" s="19" t="str">
        <f t="shared" si="393"/>
        <v>vis</v>
      </c>
      <c r="E4232" s="47" t="e">
        <f>VLOOKUP(C4232,Active!C$21:E$693,3,FALSE)</f>
        <v>#N/A</v>
      </c>
      <c r="F4232" s="21" t="s">
        <v>9287</v>
      </c>
      <c r="G4232" s="19" t="str">
        <f t="shared" si="394"/>
        <v>49994.1123</v>
      </c>
      <c r="H4232" s="15">
        <f t="shared" si="395"/>
        <v>5684</v>
      </c>
      <c r="I4232" s="48" t="s">
        <v>1650</v>
      </c>
      <c r="J4232" s="49" t="s">
        <v>1651</v>
      </c>
      <c r="K4232" s="48">
        <v>5684</v>
      </c>
      <c r="L4232" s="48" t="s">
        <v>1652</v>
      </c>
      <c r="M4232" s="49" t="s">
        <v>10601</v>
      </c>
      <c r="N4232" s="49" t="s">
        <v>1653</v>
      </c>
      <c r="O4232" s="50" t="s">
        <v>1654</v>
      </c>
      <c r="P4232" s="51" t="s">
        <v>1552</v>
      </c>
    </row>
    <row r="4233" spans="1:16" ht="13.5" thickBot="1" x14ac:dyDescent="0.25">
      <c r="A4233" s="15" t="str">
        <f t="shared" si="390"/>
        <v> AOEB 4 </v>
      </c>
      <c r="B4233" s="21" t="str">
        <f t="shared" si="391"/>
        <v>I</v>
      </c>
      <c r="C4233" s="15">
        <f t="shared" si="392"/>
        <v>50003.673999999999</v>
      </c>
      <c r="D4233" s="19" t="str">
        <f t="shared" si="393"/>
        <v>vis</v>
      </c>
      <c r="E4233" s="47" t="e">
        <f>VLOOKUP(C4233,Active!C$21:E$693,3,FALSE)</f>
        <v>#N/A</v>
      </c>
      <c r="F4233" s="21" t="s">
        <v>9287</v>
      </c>
      <c r="G4233" s="19" t="str">
        <f t="shared" si="394"/>
        <v>50003.674</v>
      </c>
      <c r="H4233" s="15">
        <f t="shared" si="395"/>
        <v>5692</v>
      </c>
      <c r="I4233" s="48" t="s">
        <v>1655</v>
      </c>
      <c r="J4233" s="49" t="s">
        <v>1656</v>
      </c>
      <c r="K4233" s="48">
        <v>5692</v>
      </c>
      <c r="L4233" s="48" t="s">
        <v>7557</v>
      </c>
      <c r="M4233" s="49" t="s">
        <v>9369</v>
      </c>
      <c r="N4233" s="49"/>
      <c r="O4233" s="50" t="s">
        <v>11466</v>
      </c>
      <c r="P4233" s="50" t="s">
        <v>1558</v>
      </c>
    </row>
    <row r="4234" spans="1:16" ht="13.5" thickBot="1" x14ac:dyDescent="0.25">
      <c r="A4234" s="15" t="str">
        <f t="shared" si="390"/>
        <v>IBVS 4502 </v>
      </c>
      <c r="B4234" s="21" t="str">
        <f t="shared" si="391"/>
        <v>I</v>
      </c>
      <c r="C4234" s="15">
        <f t="shared" si="392"/>
        <v>50012.040099999998</v>
      </c>
      <c r="D4234" s="19" t="str">
        <f t="shared" si="393"/>
        <v>vis</v>
      </c>
      <c r="E4234" s="47" t="e">
        <f>VLOOKUP(C4234,Active!C$21:E$693,3,FALSE)</f>
        <v>#N/A</v>
      </c>
      <c r="F4234" s="21" t="s">
        <v>9287</v>
      </c>
      <c r="G4234" s="19" t="str">
        <f t="shared" si="394"/>
        <v>50012.0401</v>
      </c>
      <c r="H4234" s="15">
        <f t="shared" si="395"/>
        <v>5699</v>
      </c>
      <c r="I4234" s="48" t="s">
        <v>1657</v>
      </c>
      <c r="J4234" s="49" t="s">
        <v>1658</v>
      </c>
      <c r="K4234" s="48">
        <v>5699</v>
      </c>
      <c r="L4234" s="48" t="s">
        <v>1659</v>
      </c>
      <c r="M4234" s="49" t="s">
        <v>10601</v>
      </c>
      <c r="N4234" s="49" t="s">
        <v>1292</v>
      </c>
      <c r="O4234" s="50" t="s">
        <v>1050</v>
      </c>
      <c r="P4234" s="51" t="s">
        <v>1552</v>
      </c>
    </row>
    <row r="4235" spans="1:16" ht="13.5" thickBot="1" x14ac:dyDescent="0.25">
      <c r="A4235" s="15" t="str">
        <f t="shared" ref="A4235:A4298" si="396">P4235</f>
        <v>VSB 47 </v>
      </c>
      <c r="B4235" s="21" t="str">
        <f t="shared" ref="B4235:B4298" si="397">IF(H4235=INT(H4235),"I","II")</f>
        <v>I</v>
      </c>
      <c r="C4235" s="15">
        <f t="shared" ref="C4235:C4298" si="398">1*G4235</f>
        <v>50012.042999999998</v>
      </c>
      <c r="D4235" s="19" t="str">
        <f t="shared" ref="D4235:D4298" si="399">VLOOKUP(F4235,I$1:J$5,2,FALSE)</f>
        <v>vis</v>
      </c>
      <c r="E4235" s="47" t="e">
        <f>VLOOKUP(C4235,Active!C$21:E$693,3,FALSE)</f>
        <v>#N/A</v>
      </c>
      <c r="F4235" s="21" t="s">
        <v>9287</v>
      </c>
      <c r="G4235" s="19" t="str">
        <f t="shared" ref="G4235:G4298" si="400">MID(I4235,3,LEN(I4235)-3)</f>
        <v>50012.043</v>
      </c>
      <c r="H4235" s="15">
        <f t="shared" ref="H4235:H4298" si="401">1*K4235</f>
        <v>5699</v>
      </c>
      <c r="I4235" s="48" t="s">
        <v>1660</v>
      </c>
      <c r="J4235" s="49" t="s">
        <v>1661</v>
      </c>
      <c r="K4235" s="48">
        <v>5699</v>
      </c>
      <c r="L4235" s="48" t="s">
        <v>8192</v>
      </c>
      <c r="M4235" s="49" t="s">
        <v>9369</v>
      </c>
      <c r="N4235" s="49"/>
      <c r="O4235" s="50" t="s">
        <v>1662</v>
      </c>
      <c r="P4235" s="51" t="s">
        <v>10893</v>
      </c>
    </row>
    <row r="4236" spans="1:16" ht="13.5" thickBot="1" x14ac:dyDescent="0.25">
      <c r="A4236" s="15" t="str">
        <f t="shared" si="396"/>
        <v>VSB 47 </v>
      </c>
      <c r="B4236" s="21" t="str">
        <f t="shared" si="397"/>
        <v>I</v>
      </c>
      <c r="C4236" s="15">
        <f t="shared" si="398"/>
        <v>50012.044999999998</v>
      </c>
      <c r="D4236" s="19" t="str">
        <f t="shared" si="399"/>
        <v>vis</v>
      </c>
      <c r="E4236" s="47" t="e">
        <f>VLOOKUP(C4236,Active!C$21:E$693,3,FALSE)</f>
        <v>#N/A</v>
      </c>
      <c r="F4236" s="21" t="s">
        <v>9287</v>
      </c>
      <c r="G4236" s="19" t="str">
        <f t="shared" si="400"/>
        <v>50012.045</v>
      </c>
      <c r="H4236" s="15">
        <f t="shared" si="401"/>
        <v>5699</v>
      </c>
      <c r="I4236" s="48" t="s">
        <v>1663</v>
      </c>
      <c r="J4236" s="49" t="s">
        <v>1664</v>
      </c>
      <c r="K4236" s="48">
        <v>5699</v>
      </c>
      <c r="L4236" s="48" t="s">
        <v>8209</v>
      </c>
      <c r="M4236" s="49" t="s">
        <v>9369</v>
      </c>
      <c r="N4236" s="49"/>
      <c r="O4236" s="50" t="s">
        <v>1665</v>
      </c>
      <c r="P4236" s="51" t="s">
        <v>10893</v>
      </c>
    </row>
    <row r="4237" spans="1:16" ht="13.5" thickBot="1" x14ac:dyDescent="0.25">
      <c r="A4237" s="15" t="str">
        <f t="shared" si="396"/>
        <v> AOEB 4 </v>
      </c>
      <c r="B4237" s="21" t="str">
        <f t="shared" si="397"/>
        <v>I</v>
      </c>
      <c r="C4237" s="15">
        <f t="shared" si="398"/>
        <v>50014.432000000001</v>
      </c>
      <c r="D4237" s="19" t="str">
        <f t="shared" si="399"/>
        <v>vis</v>
      </c>
      <c r="E4237" s="47" t="e">
        <f>VLOOKUP(C4237,Active!C$21:E$693,3,FALSE)</f>
        <v>#N/A</v>
      </c>
      <c r="F4237" s="21" t="s">
        <v>9287</v>
      </c>
      <c r="G4237" s="19" t="str">
        <f t="shared" si="400"/>
        <v>50014.432</v>
      </c>
      <c r="H4237" s="15">
        <f t="shared" si="401"/>
        <v>5701</v>
      </c>
      <c r="I4237" s="48" t="s">
        <v>1666</v>
      </c>
      <c r="J4237" s="49" t="s">
        <v>1667</v>
      </c>
      <c r="K4237" s="48">
        <v>5701</v>
      </c>
      <c r="L4237" s="48" t="s">
        <v>11480</v>
      </c>
      <c r="M4237" s="49" t="s">
        <v>9369</v>
      </c>
      <c r="N4237" s="49"/>
      <c r="O4237" s="50" t="s">
        <v>1668</v>
      </c>
      <c r="P4237" s="50" t="s">
        <v>1558</v>
      </c>
    </row>
    <row r="4238" spans="1:16" ht="13.5" thickBot="1" x14ac:dyDescent="0.25">
      <c r="A4238" s="15" t="str">
        <f t="shared" si="396"/>
        <v> AOEB 4 </v>
      </c>
      <c r="B4238" s="21" t="str">
        <f t="shared" si="397"/>
        <v>I</v>
      </c>
      <c r="C4238" s="15">
        <f t="shared" si="398"/>
        <v>50015.627999999997</v>
      </c>
      <c r="D4238" s="19" t="str">
        <f t="shared" si="399"/>
        <v>vis</v>
      </c>
      <c r="E4238" s="47" t="e">
        <f>VLOOKUP(C4238,Active!C$21:E$693,3,FALSE)</f>
        <v>#N/A</v>
      </c>
      <c r="F4238" s="21" t="s">
        <v>9287</v>
      </c>
      <c r="G4238" s="19" t="str">
        <f t="shared" si="400"/>
        <v>50015.628</v>
      </c>
      <c r="H4238" s="15">
        <f t="shared" si="401"/>
        <v>5702</v>
      </c>
      <c r="I4238" s="48" t="s">
        <v>1669</v>
      </c>
      <c r="J4238" s="49" t="s">
        <v>1670</v>
      </c>
      <c r="K4238" s="48">
        <v>5702</v>
      </c>
      <c r="L4238" s="48" t="s">
        <v>11480</v>
      </c>
      <c r="M4238" s="49" t="s">
        <v>9369</v>
      </c>
      <c r="N4238" s="49"/>
      <c r="O4238" s="50" t="s">
        <v>7381</v>
      </c>
      <c r="P4238" s="50" t="s">
        <v>1558</v>
      </c>
    </row>
    <row r="4239" spans="1:16" ht="13.5" thickBot="1" x14ac:dyDescent="0.25">
      <c r="A4239" s="15" t="str">
        <f t="shared" si="396"/>
        <v>VSB 47 </v>
      </c>
      <c r="B4239" s="21" t="str">
        <f t="shared" si="397"/>
        <v>I</v>
      </c>
      <c r="C4239" s="15">
        <f t="shared" si="398"/>
        <v>50018.012000000002</v>
      </c>
      <c r="D4239" s="19" t="str">
        <f t="shared" si="399"/>
        <v>vis</v>
      </c>
      <c r="E4239" s="47" t="e">
        <f>VLOOKUP(C4239,Active!C$21:E$693,3,FALSE)</f>
        <v>#N/A</v>
      </c>
      <c r="F4239" s="21" t="s">
        <v>9287</v>
      </c>
      <c r="G4239" s="19" t="str">
        <f t="shared" si="400"/>
        <v>50018.012</v>
      </c>
      <c r="H4239" s="15">
        <f t="shared" si="401"/>
        <v>5704</v>
      </c>
      <c r="I4239" s="48" t="s">
        <v>1671</v>
      </c>
      <c r="J4239" s="49" t="s">
        <v>1672</v>
      </c>
      <c r="K4239" s="48">
        <v>5704</v>
      </c>
      <c r="L4239" s="48" t="s">
        <v>10948</v>
      </c>
      <c r="M4239" s="49" t="s">
        <v>9369</v>
      </c>
      <c r="N4239" s="49"/>
      <c r="O4239" s="50" t="s">
        <v>1630</v>
      </c>
      <c r="P4239" s="51" t="s">
        <v>10893</v>
      </c>
    </row>
    <row r="4240" spans="1:16" ht="13.5" thickBot="1" x14ac:dyDescent="0.25">
      <c r="A4240" s="15" t="str">
        <f t="shared" si="396"/>
        <v>IBVS 4502 </v>
      </c>
      <c r="B4240" s="21" t="str">
        <f t="shared" si="397"/>
        <v>I</v>
      </c>
      <c r="C4240" s="15">
        <f t="shared" si="398"/>
        <v>50018.015700000004</v>
      </c>
      <c r="D4240" s="19" t="str">
        <f t="shared" si="399"/>
        <v>vis</v>
      </c>
      <c r="E4240" s="47" t="e">
        <f>VLOOKUP(C4240,Active!C$21:E$693,3,FALSE)</f>
        <v>#N/A</v>
      </c>
      <c r="F4240" s="21" t="s">
        <v>9287</v>
      </c>
      <c r="G4240" s="19" t="str">
        <f t="shared" si="400"/>
        <v>50018.0157</v>
      </c>
      <c r="H4240" s="15">
        <f t="shared" si="401"/>
        <v>5704</v>
      </c>
      <c r="I4240" s="48" t="s">
        <v>1673</v>
      </c>
      <c r="J4240" s="49" t="s">
        <v>1674</v>
      </c>
      <c r="K4240" s="48">
        <v>5704</v>
      </c>
      <c r="L4240" s="48" t="s">
        <v>1675</v>
      </c>
      <c r="M4240" s="49" t="s">
        <v>10601</v>
      </c>
      <c r="N4240" s="49" t="s">
        <v>1292</v>
      </c>
      <c r="O4240" s="50" t="s">
        <v>1551</v>
      </c>
      <c r="P4240" s="51" t="s">
        <v>1552</v>
      </c>
    </row>
    <row r="4241" spans="1:16" ht="13.5" thickBot="1" x14ac:dyDescent="0.25">
      <c r="A4241" s="15" t="str">
        <f t="shared" si="396"/>
        <v>VSB 23.1 </v>
      </c>
      <c r="B4241" s="21" t="str">
        <f t="shared" si="397"/>
        <v>I</v>
      </c>
      <c r="C4241" s="15">
        <f t="shared" si="398"/>
        <v>50018.016000000003</v>
      </c>
      <c r="D4241" s="19" t="str">
        <f t="shared" si="399"/>
        <v>vis</v>
      </c>
      <c r="E4241" s="47" t="e">
        <f>VLOOKUP(C4241,Active!C$21:E$693,3,FALSE)</f>
        <v>#N/A</v>
      </c>
      <c r="F4241" s="21" t="s">
        <v>9287</v>
      </c>
      <c r="G4241" s="19" t="str">
        <f t="shared" si="400"/>
        <v>50018.016</v>
      </c>
      <c r="H4241" s="15">
        <f t="shared" si="401"/>
        <v>5704</v>
      </c>
      <c r="I4241" s="48" t="s">
        <v>1676</v>
      </c>
      <c r="J4241" s="49" t="s">
        <v>1677</v>
      </c>
      <c r="K4241" s="48">
        <v>5704</v>
      </c>
      <c r="L4241" s="48" t="s">
        <v>8334</v>
      </c>
      <c r="M4241" s="49" t="s">
        <v>9369</v>
      </c>
      <c r="N4241" s="49"/>
      <c r="O4241" s="50" t="s">
        <v>1678</v>
      </c>
      <c r="P4241" s="51" t="s">
        <v>1562</v>
      </c>
    </row>
    <row r="4242" spans="1:16" ht="13.5" thickBot="1" x14ac:dyDescent="0.25">
      <c r="A4242" s="15" t="str">
        <f t="shared" si="396"/>
        <v>VSB 47 </v>
      </c>
      <c r="B4242" s="21" t="str">
        <f t="shared" si="397"/>
        <v>I</v>
      </c>
      <c r="C4242" s="15">
        <f t="shared" si="398"/>
        <v>50018.021000000001</v>
      </c>
      <c r="D4242" s="19" t="str">
        <f t="shared" si="399"/>
        <v>vis</v>
      </c>
      <c r="E4242" s="47" t="e">
        <f>VLOOKUP(C4242,Active!C$21:E$693,3,FALSE)</f>
        <v>#N/A</v>
      </c>
      <c r="F4242" s="21" t="s">
        <v>9287</v>
      </c>
      <c r="G4242" s="19" t="str">
        <f t="shared" si="400"/>
        <v>50018.021</v>
      </c>
      <c r="H4242" s="15">
        <f t="shared" si="401"/>
        <v>5704</v>
      </c>
      <c r="I4242" s="48" t="s">
        <v>1679</v>
      </c>
      <c r="J4242" s="49" t="s">
        <v>1680</v>
      </c>
      <c r="K4242" s="48">
        <v>5704</v>
      </c>
      <c r="L4242" s="48" t="s">
        <v>8209</v>
      </c>
      <c r="M4242" s="49" t="s">
        <v>9369</v>
      </c>
      <c r="N4242" s="49"/>
      <c r="O4242" s="50" t="s">
        <v>1470</v>
      </c>
      <c r="P4242" s="51" t="s">
        <v>10893</v>
      </c>
    </row>
    <row r="4243" spans="1:16" ht="13.5" thickBot="1" x14ac:dyDescent="0.25">
      <c r="A4243" s="15" t="str">
        <f t="shared" si="396"/>
        <v>IBVS 4502 </v>
      </c>
      <c r="B4243" s="21" t="str">
        <f t="shared" si="397"/>
        <v>I</v>
      </c>
      <c r="C4243" s="15">
        <f t="shared" si="398"/>
        <v>50023.991999999998</v>
      </c>
      <c r="D4243" s="19" t="str">
        <f t="shared" si="399"/>
        <v>vis</v>
      </c>
      <c r="E4243" s="47" t="e">
        <f>VLOOKUP(C4243,Active!C$21:E$693,3,FALSE)</f>
        <v>#N/A</v>
      </c>
      <c r="F4243" s="21" t="s">
        <v>9287</v>
      </c>
      <c r="G4243" s="19" t="str">
        <f t="shared" si="400"/>
        <v>50023.9920</v>
      </c>
      <c r="H4243" s="15">
        <f t="shared" si="401"/>
        <v>5709</v>
      </c>
      <c r="I4243" s="48" t="s">
        <v>1681</v>
      </c>
      <c r="J4243" s="49" t="s">
        <v>1682</v>
      </c>
      <c r="K4243" s="48">
        <v>5709</v>
      </c>
      <c r="L4243" s="48" t="s">
        <v>1683</v>
      </c>
      <c r="M4243" s="49" t="s">
        <v>10601</v>
      </c>
      <c r="N4243" s="49" t="s">
        <v>1292</v>
      </c>
      <c r="O4243" s="50" t="s">
        <v>1551</v>
      </c>
      <c r="P4243" s="51" t="s">
        <v>1552</v>
      </c>
    </row>
    <row r="4244" spans="1:16" ht="13.5" thickBot="1" x14ac:dyDescent="0.25">
      <c r="A4244" s="15" t="str">
        <f t="shared" si="396"/>
        <v>IBVS 4502 </v>
      </c>
      <c r="B4244" s="21" t="str">
        <f t="shared" si="397"/>
        <v>I</v>
      </c>
      <c r="C4244" s="15">
        <f t="shared" si="398"/>
        <v>50023.9931</v>
      </c>
      <c r="D4244" s="19" t="str">
        <f t="shared" si="399"/>
        <v>vis</v>
      </c>
      <c r="E4244" s="47" t="e">
        <f>VLOOKUP(C4244,Active!C$21:E$693,3,FALSE)</f>
        <v>#N/A</v>
      </c>
      <c r="F4244" s="21" t="s">
        <v>9287</v>
      </c>
      <c r="G4244" s="19" t="str">
        <f t="shared" si="400"/>
        <v>50023.9931</v>
      </c>
      <c r="H4244" s="15">
        <f t="shared" si="401"/>
        <v>5709</v>
      </c>
      <c r="I4244" s="48" t="s">
        <v>1684</v>
      </c>
      <c r="J4244" s="49" t="s">
        <v>1685</v>
      </c>
      <c r="K4244" s="48">
        <v>5709</v>
      </c>
      <c r="L4244" s="48" t="s">
        <v>1686</v>
      </c>
      <c r="M4244" s="49" t="s">
        <v>10601</v>
      </c>
      <c r="N4244" s="49" t="s">
        <v>1653</v>
      </c>
      <c r="O4244" s="50" t="s">
        <v>1654</v>
      </c>
      <c r="P4244" s="51" t="s">
        <v>1552</v>
      </c>
    </row>
    <row r="4245" spans="1:16" ht="13.5" thickBot="1" x14ac:dyDescent="0.25">
      <c r="A4245" s="15" t="str">
        <f t="shared" si="396"/>
        <v>VSB 47 </v>
      </c>
      <c r="B4245" s="21" t="str">
        <f t="shared" si="397"/>
        <v>I</v>
      </c>
      <c r="C4245" s="15">
        <f t="shared" si="398"/>
        <v>50023.995999999999</v>
      </c>
      <c r="D4245" s="19" t="str">
        <f t="shared" si="399"/>
        <v>vis</v>
      </c>
      <c r="E4245" s="47" t="e">
        <f>VLOOKUP(C4245,Active!C$21:E$693,3,FALSE)</f>
        <v>#N/A</v>
      </c>
      <c r="F4245" s="21" t="s">
        <v>9287</v>
      </c>
      <c r="G4245" s="19" t="str">
        <f t="shared" si="400"/>
        <v>50023.996</v>
      </c>
      <c r="H4245" s="15">
        <f t="shared" si="401"/>
        <v>5709</v>
      </c>
      <c r="I4245" s="48" t="s">
        <v>1687</v>
      </c>
      <c r="J4245" s="49" t="s">
        <v>1688</v>
      </c>
      <c r="K4245" s="48">
        <v>5709</v>
      </c>
      <c r="L4245" s="48" t="s">
        <v>6272</v>
      </c>
      <c r="M4245" s="49" t="s">
        <v>9369</v>
      </c>
      <c r="N4245" s="49"/>
      <c r="O4245" s="50" t="s">
        <v>1630</v>
      </c>
      <c r="P4245" s="51" t="s">
        <v>10893</v>
      </c>
    </row>
    <row r="4246" spans="1:16" ht="13.5" thickBot="1" x14ac:dyDescent="0.25">
      <c r="A4246" s="15" t="str">
        <f t="shared" si="396"/>
        <v>VSB 47 </v>
      </c>
      <c r="B4246" s="21" t="str">
        <f t="shared" si="397"/>
        <v>I</v>
      </c>
      <c r="C4246" s="15">
        <f t="shared" si="398"/>
        <v>50023.997000000003</v>
      </c>
      <c r="D4246" s="19" t="str">
        <f t="shared" si="399"/>
        <v>vis</v>
      </c>
      <c r="E4246" s="47" t="e">
        <f>VLOOKUP(C4246,Active!C$21:E$693,3,FALSE)</f>
        <v>#N/A</v>
      </c>
      <c r="F4246" s="21" t="s">
        <v>9287</v>
      </c>
      <c r="G4246" s="19" t="str">
        <f t="shared" si="400"/>
        <v>50023.997</v>
      </c>
      <c r="H4246" s="15">
        <f t="shared" si="401"/>
        <v>5709</v>
      </c>
      <c r="I4246" s="48" t="s">
        <v>1689</v>
      </c>
      <c r="J4246" s="49" t="s">
        <v>1690</v>
      </c>
      <c r="K4246" s="48">
        <v>5709</v>
      </c>
      <c r="L4246" s="48" t="s">
        <v>8209</v>
      </c>
      <c r="M4246" s="49" t="s">
        <v>9369</v>
      </c>
      <c r="N4246" s="49"/>
      <c r="O4246" s="50" t="s">
        <v>1470</v>
      </c>
      <c r="P4246" s="51" t="s">
        <v>10893</v>
      </c>
    </row>
    <row r="4247" spans="1:16" ht="13.5" thickBot="1" x14ac:dyDescent="0.25">
      <c r="A4247" s="15" t="str">
        <f t="shared" si="396"/>
        <v>VSB 47 </v>
      </c>
      <c r="B4247" s="21" t="str">
        <f t="shared" si="397"/>
        <v>I</v>
      </c>
      <c r="C4247" s="15">
        <f t="shared" si="398"/>
        <v>50025.186000000002</v>
      </c>
      <c r="D4247" s="19" t="str">
        <f t="shared" si="399"/>
        <v>vis</v>
      </c>
      <c r="E4247" s="47" t="e">
        <f>VLOOKUP(C4247,Active!C$21:E$693,3,FALSE)</f>
        <v>#N/A</v>
      </c>
      <c r="F4247" s="21" t="s">
        <v>9287</v>
      </c>
      <c r="G4247" s="19" t="str">
        <f t="shared" si="400"/>
        <v>50025.186</v>
      </c>
      <c r="H4247" s="15">
        <f t="shared" si="401"/>
        <v>5710</v>
      </c>
      <c r="I4247" s="48" t="s">
        <v>1691</v>
      </c>
      <c r="J4247" s="49" t="s">
        <v>1692</v>
      </c>
      <c r="K4247" s="48">
        <v>5710</v>
      </c>
      <c r="L4247" s="48" t="s">
        <v>11257</v>
      </c>
      <c r="M4247" s="49" t="s">
        <v>9369</v>
      </c>
      <c r="N4247" s="49"/>
      <c r="O4247" s="50" t="s">
        <v>1630</v>
      </c>
      <c r="P4247" s="51" t="s">
        <v>10893</v>
      </c>
    </row>
    <row r="4248" spans="1:16" ht="13.5" thickBot="1" x14ac:dyDescent="0.25">
      <c r="A4248" s="15" t="str">
        <f t="shared" si="396"/>
        <v>VSB 47 </v>
      </c>
      <c r="B4248" s="21" t="str">
        <f t="shared" si="397"/>
        <v>I</v>
      </c>
      <c r="C4248" s="15">
        <f t="shared" si="398"/>
        <v>50025.188999999998</v>
      </c>
      <c r="D4248" s="19" t="str">
        <f t="shared" si="399"/>
        <v>vis</v>
      </c>
      <c r="E4248" s="47" t="e">
        <f>VLOOKUP(C4248,Active!C$21:E$693,3,FALSE)</f>
        <v>#N/A</v>
      </c>
      <c r="F4248" s="21" t="s">
        <v>9287</v>
      </c>
      <c r="G4248" s="19" t="str">
        <f t="shared" si="400"/>
        <v>50025.189</v>
      </c>
      <c r="H4248" s="15">
        <f t="shared" si="401"/>
        <v>5710</v>
      </c>
      <c r="I4248" s="48" t="s">
        <v>1693</v>
      </c>
      <c r="J4248" s="49" t="s">
        <v>1694</v>
      </c>
      <c r="K4248" s="48">
        <v>5710</v>
      </c>
      <c r="L4248" s="48" t="s">
        <v>7557</v>
      </c>
      <c r="M4248" s="49" t="s">
        <v>9369</v>
      </c>
      <c r="N4248" s="49"/>
      <c r="O4248" s="50" t="s">
        <v>1695</v>
      </c>
      <c r="P4248" s="51" t="s">
        <v>10893</v>
      </c>
    </row>
    <row r="4249" spans="1:16" ht="13.5" thickBot="1" x14ac:dyDescent="0.25">
      <c r="A4249" s="15" t="str">
        <f t="shared" si="396"/>
        <v>VSB 47 </v>
      </c>
      <c r="B4249" s="21" t="str">
        <f t="shared" si="397"/>
        <v>I</v>
      </c>
      <c r="C4249" s="15">
        <f t="shared" si="398"/>
        <v>50025.19</v>
      </c>
      <c r="D4249" s="19" t="str">
        <f t="shared" si="399"/>
        <v>vis</v>
      </c>
      <c r="E4249" s="47" t="e">
        <f>VLOOKUP(C4249,Active!C$21:E$693,3,FALSE)</f>
        <v>#N/A</v>
      </c>
      <c r="F4249" s="21" t="s">
        <v>9287</v>
      </c>
      <c r="G4249" s="19" t="str">
        <f t="shared" si="400"/>
        <v>50025.19</v>
      </c>
      <c r="H4249" s="15">
        <f t="shared" si="401"/>
        <v>5710</v>
      </c>
      <c r="I4249" s="48" t="s">
        <v>1696</v>
      </c>
      <c r="J4249" s="49" t="s">
        <v>1697</v>
      </c>
      <c r="K4249" s="48">
        <v>5710</v>
      </c>
      <c r="L4249" s="48" t="s">
        <v>1501</v>
      </c>
      <c r="M4249" s="49" t="s">
        <v>9369</v>
      </c>
      <c r="N4249" s="49"/>
      <c r="O4249" s="50" t="s">
        <v>1470</v>
      </c>
      <c r="P4249" s="51" t="s">
        <v>10893</v>
      </c>
    </row>
    <row r="4250" spans="1:16" ht="13.5" thickBot="1" x14ac:dyDescent="0.25">
      <c r="A4250" s="15" t="str">
        <f t="shared" si="396"/>
        <v> BBS 112 </v>
      </c>
      <c r="B4250" s="21" t="str">
        <f t="shared" si="397"/>
        <v>I</v>
      </c>
      <c r="C4250" s="15">
        <f t="shared" si="398"/>
        <v>50026.382799999999</v>
      </c>
      <c r="D4250" s="19" t="str">
        <f t="shared" si="399"/>
        <v>vis</v>
      </c>
      <c r="E4250" s="47" t="e">
        <f>VLOOKUP(C4250,Active!C$21:E$693,3,FALSE)</f>
        <v>#N/A</v>
      </c>
      <c r="F4250" s="21" t="s">
        <v>9287</v>
      </c>
      <c r="G4250" s="19" t="str">
        <f t="shared" si="400"/>
        <v>50026.3828</v>
      </c>
      <c r="H4250" s="15">
        <f t="shared" si="401"/>
        <v>5711</v>
      </c>
      <c r="I4250" s="48" t="s">
        <v>1698</v>
      </c>
      <c r="J4250" s="49" t="s">
        <v>1699</v>
      </c>
      <c r="K4250" s="48">
        <v>5711</v>
      </c>
      <c r="L4250" s="48" t="s">
        <v>1700</v>
      </c>
      <c r="M4250" s="49" t="s">
        <v>10601</v>
      </c>
      <c r="N4250" s="49" t="s">
        <v>10602</v>
      </c>
      <c r="O4250" s="50" t="s">
        <v>1701</v>
      </c>
      <c r="P4250" s="50" t="s">
        <v>1702</v>
      </c>
    </row>
    <row r="4251" spans="1:16" ht="13.5" thickBot="1" x14ac:dyDescent="0.25">
      <c r="A4251" s="15" t="str">
        <f t="shared" si="396"/>
        <v> BBS 111 </v>
      </c>
      <c r="B4251" s="21" t="str">
        <f t="shared" si="397"/>
        <v>I</v>
      </c>
      <c r="C4251" s="15">
        <f t="shared" si="398"/>
        <v>50026.385000000002</v>
      </c>
      <c r="D4251" s="19" t="str">
        <f t="shared" si="399"/>
        <v>vis</v>
      </c>
      <c r="E4251" s="47" t="e">
        <f>VLOOKUP(C4251,Active!C$21:E$693,3,FALSE)</f>
        <v>#N/A</v>
      </c>
      <c r="F4251" s="21" t="s">
        <v>9287</v>
      </c>
      <c r="G4251" s="19" t="str">
        <f t="shared" si="400"/>
        <v>50026.385</v>
      </c>
      <c r="H4251" s="15">
        <f t="shared" si="401"/>
        <v>5711</v>
      </c>
      <c r="I4251" s="48" t="s">
        <v>1703</v>
      </c>
      <c r="J4251" s="49" t="s">
        <v>1704</v>
      </c>
      <c r="K4251" s="48">
        <v>5711</v>
      </c>
      <c r="L4251" s="48" t="s">
        <v>11480</v>
      </c>
      <c r="M4251" s="49" t="s">
        <v>9369</v>
      </c>
      <c r="N4251" s="49"/>
      <c r="O4251" s="50" t="s">
        <v>7915</v>
      </c>
      <c r="P4251" s="50" t="s">
        <v>1705</v>
      </c>
    </row>
    <row r="4252" spans="1:16" ht="13.5" thickBot="1" x14ac:dyDescent="0.25">
      <c r="A4252" s="15" t="str">
        <f t="shared" si="396"/>
        <v> AOEB 4 </v>
      </c>
      <c r="B4252" s="21" t="str">
        <f t="shared" si="397"/>
        <v>I</v>
      </c>
      <c r="C4252" s="15">
        <f t="shared" si="398"/>
        <v>50027.58</v>
      </c>
      <c r="D4252" s="19" t="str">
        <f t="shared" si="399"/>
        <v>vis</v>
      </c>
      <c r="E4252" s="47" t="e">
        <f>VLOOKUP(C4252,Active!C$21:E$693,3,FALSE)</f>
        <v>#N/A</v>
      </c>
      <c r="F4252" s="21" t="s">
        <v>9287</v>
      </c>
      <c r="G4252" s="19" t="str">
        <f t="shared" si="400"/>
        <v>50027.580</v>
      </c>
      <c r="H4252" s="15">
        <f t="shared" si="401"/>
        <v>5712</v>
      </c>
      <c r="I4252" s="48" t="s">
        <v>1706</v>
      </c>
      <c r="J4252" s="49" t="s">
        <v>1707</v>
      </c>
      <c r="K4252" s="48">
        <v>5712</v>
      </c>
      <c r="L4252" s="48" t="s">
        <v>11480</v>
      </c>
      <c r="M4252" s="49" t="s">
        <v>9369</v>
      </c>
      <c r="N4252" s="49"/>
      <c r="O4252" s="50" t="s">
        <v>1668</v>
      </c>
      <c r="P4252" s="50" t="s">
        <v>1558</v>
      </c>
    </row>
    <row r="4253" spans="1:16" ht="13.5" thickBot="1" x14ac:dyDescent="0.25">
      <c r="A4253" s="15" t="str">
        <f t="shared" si="396"/>
        <v>VSB 47 </v>
      </c>
      <c r="B4253" s="21" t="str">
        <f t="shared" si="397"/>
        <v>I</v>
      </c>
      <c r="C4253" s="15">
        <f t="shared" si="398"/>
        <v>50031.163999999997</v>
      </c>
      <c r="D4253" s="19" t="str">
        <f t="shared" si="399"/>
        <v>vis</v>
      </c>
      <c r="E4253" s="47" t="e">
        <f>VLOOKUP(C4253,Active!C$21:E$693,3,FALSE)</f>
        <v>#N/A</v>
      </c>
      <c r="F4253" s="21" t="s">
        <v>9287</v>
      </c>
      <c r="G4253" s="19" t="str">
        <f t="shared" si="400"/>
        <v>50031.164</v>
      </c>
      <c r="H4253" s="15">
        <f t="shared" si="401"/>
        <v>5715</v>
      </c>
      <c r="I4253" s="48" t="s">
        <v>1708</v>
      </c>
      <c r="J4253" s="49" t="s">
        <v>1709</v>
      </c>
      <c r="K4253" s="48">
        <v>5715</v>
      </c>
      <c r="L4253" s="48" t="s">
        <v>8334</v>
      </c>
      <c r="M4253" s="49" t="s">
        <v>9369</v>
      </c>
      <c r="N4253" s="49"/>
      <c r="O4253" s="50" t="s">
        <v>1470</v>
      </c>
      <c r="P4253" s="51" t="s">
        <v>10893</v>
      </c>
    </row>
    <row r="4254" spans="1:16" ht="13.5" thickBot="1" x14ac:dyDescent="0.25">
      <c r="A4254" s="15" t="str">
        <f t="shared" si="396"/>
        <v>IBVS 4502 </v>
      </c>
      <c r="B4254" s="21" t="str">
        <f t="shared" si="397"/>
        <v>I</v>
      </c>
      <c r="C4254" s="15">
        <f t="shared" si="398"/>
        <v>50031.165200000003</v>
      </c>
      <c r="D4254" s="19" t="str">
        <f t="shared" si="399"/>
        <v>vis</v>
      </c>
      <c r="E4254" s="47" t="e">
        <f>VLOOKUP(C4254,Active!C$21:E$693,3,FALSE)</f>
        <v>#N/A</v>
      </c>
      <c r="F4254" s="21" t="s">
        <v>9287</v>
      </c>
      <c r="G4254" s="19" t="str">
        <f t="shared" si="400"/>
        <v>50031.1652</v>
      </c>
      <c r="H4254" s="15">
        <f t="shared" si="401"/>
        <v>5715</v>
      </c>
      <c r="I4254" s="48" t="s">
        <v>1710</v>
      </c>
      <c r="J4254" s="49" t="s">
        <v>1711</v>
      </c>
      <c r="K4254" s="48">
        <v>5715</v>
      </c>
      <c r="L4254" s="48" t="s">
        <v>1712</v>
      </c>
      <c r="M4254" s="49" t="s">
        <v>10601</v>
      </c>
      <c r="N4254" s="49" t="s">
        <v>1653</v>
      </c>
      <c r="O4254" s="50" t="s">
        <v>1654</v>
      </c>
      <c r="P4254" s="51" t="s">
        <v>1552</v>
      </c>
    </row>
    <row r="4255" spans="1:16" ht="13.5" thickBot="1" x14ac:dyDescent="0.25">
      <c r="A4255" s="15" t="str">
        <f t="shared" si="396"/>
        <v>VSB 47 </v>
      </c>
      <c r="B4255" s="21" t="str">
        <f t="shared" si="397"/>
        <v>I</v>
      </c>
      <c r="C4255" s="15">
        <f t="shared" si="398"/>
        <v>50031.167000000001</v>
      </c>
      <c r="D4255" s="19" t="str">
        <f t="shared" si="399"/>
        <v>vis</v>
      </c>
      <c r="E4255" s="47" t="e">
        <f>VLOOKUP(C4255,Active!C$21:E$693,3,FALSE)</f>
        <v>#N/A</v>
      </c>
      <c r="F4255" s="21" t="s">
        <v>9287</v>
      </c>
      <c r="G4255" s="19" t="str">
        <f t="shared" si="400"/>
        <v>50031.167</v>
      </c>
      <c r="H4255" s="15">
        <f t="shared" si="401"/>
        <v>5715</v>
      </c>
      <c r="I4255" s="48" t="s">
        <v>1713</v>
      </c>
      <c r="J4255" s="49" t="s">
        <v>1714</v>
      </c>
      <c r="K4255" s="48">
        <v>5715</v>
      </c>
      <c r="L4255" s="48" t="s">
        <v>8192</v>
      </c>
      <c r="M4255" s="49" t="s">
        <v>9369</v>
      </c>
      <c r="N4255" s="49"/>
      <c r="O4255" s="50" t="s">
        <v>1695</v>
      </c>
      <c r="P4255" s="51" t="s">
        <v>10893</v>
      </c>
    </row>
    <row r="4256" spans="1:16" ht="13.5" thickBot="1" x14ac:dyDescent="0.25">
      <c r="A4256" s="15" t="str">
        <f t="shared" si="396"/>
        <v> AOEB 4 </v>
      </c>
      <c r="B4256" s="21" t="str">
        <f t="shared" si="397"/>
        <v>I</v>
      </c>
      <c r="C4256" s="15">
        <f t="shared" si="398"/>
        <v>50033.553999999996</v>
      </c>
      <c r="D4256" s="19" t="str">
        <f t="shared" si="399"/>
        <v>vis</v>
      </c>
      <c r="E4256" s="47" t="e">
        <f>VLOOKUP(C4256,Active!C$21:E$693,3,FALSE)</f>
        <v>#N/A</v>
      </c>
      <c r="F4256" s="21" t="s">
        <v>9287</v>
      </c>
      <c r="G4256" s="19" t="str">
        <f t="shared" si="400"/>
        <v>50033.554</v>
      </c>
      <c r="H4256" s="15">
        <f t="shared" si="401"/>
        <v>5717</v>
      </c>
      <c r="I4256" s="48" t="s">
        <v>1715</v>
      </c>
      <c r="J4256" s="49" t="s">
        <v>1716</v>
      </c>
      <c r="K4256" s="48">
        <v>5717</v>
      </c>
      <c r="L4256" s="48" t="s">
        <v>8334</v>
      </c>
      <c r="M4256" s="49" t="s">
        <v>9369</v>
      </c>
      <c r="N4256" s="49"/>
      <c r="O4256" s="50" t="s">
        <v>7381</v>
      </c>
      <c r="P4256" s="50" t="s">
        <v>1558</v>
      </c>
    </row>
    <row r="4257" spans="1:16" ht="13.5" thickBot="1" x14ac:dyDescent="0.25">
      <c r="A4257" s="15" t="str">
        <f t="shared" si="396"/>
        <v>VSB 47 </v>
      </c>
      <c r="B4257" s="21" t="str">
        <f t="shared" si="397"/>
        <v>I</v>
      </c>
      <c r="C4257" s="15">
        <f t="shared" si="398"/>
        <v>50037.148000000001</v>
      </c>
      <c r="D4257" s="19" t="str">
        <f t="shared" si="399"/>
        <v>vis</v>
      </c>
      <c r="E4257" s="47" t="e">
        <f>VLOOKUP(C4257,Active!C$21:E$693,3,FALSE)</f>
        <v>#N/A</v>
      </c>
      <c r="F4257" s="21" t="s">
        <v>9287</v>
      </c>
      <c r="G4257" s="19" t="str">
        <f t="shared" si="400"/>
        <v>50037.148</v>
      </c>
      <c r="H4257" s="15">
        <f t="shared" si="401"/>
        <v>5720</v>
      </c>
      <c r="I4257" s="48" t="s">
        <v>1717</v>
      </c>
      <c r="J4257" s="49" t="s">
        <v>1718</v>
      </c>
      <c r="K4257" s="48">
        <v>5720</v>
      </c>
      <c r="L4257" s="48" t="s">
        <v>1719</v>
      </c>
      <c r="M4257" s="49" t="s">
        <v>9369</v>
      </c>
      <c r="N4257" s="49"/>
      <c r="O4257" s="50" t="s">
        <v>1630</v>
      </c>
      <c r="P4257" s="51" t="s">
        <v>10893</v>
      </c>
    </row>
    <row r="4258" spans="1:16" ht="13.5" thickBot="1" x14ac:dyDescent="0.25">
      <c r="A4258" s="15" t="str">
        <f t="shared" si="396"/>
        <v> AOEB 4 </v>
      </c>
      <c r="B4258" s="21" t="str">
        <f t="shared" si="397"/>
        <v>I</v>
      </c>
      <c r="C4258" s="15">
        <f t="shared" si="398"/>
        <v>50039.533000000003</v>
      </c>
      <c r="D4258" s="19" t="str">
        <f t="shared" si="399"/>
        <v>vis</v>
      </c>
      <c r="E4258" s="47" t="e">
        <f>VLOOKUP(C4258,Active!C$21:E$693,3,FALSE)</f>
        <v>#N/A</v>
      </c>
      <c r="F4258" s="21" t="s">
        <v>9287</v>
      </c>
      <c r="G4258" s="19" t="str">
        <f t="shared" si="400"/>
        <v>50039.533</v>
      </c>
      <c r="H4258" s="15">
        <f t="shared" si="401"/>
        <v>5722</v>
      </c>
      <c r="I4258" s="48" t="s">
        <v>1720</v>
      </c>
      <c r="J4258" s="49" t="s">
        <v>1721</v>
      </c>
      <c r="K4258" s="48">
        <v>5722</v>
      </c>
      <c r="L4258" s="48" t="s">
        <v>11480</v>
      </c>
      <c r="M4258" s="49" t="s">
        <v>9369</v>
      </c>
      <c r="N4258" s="49"/>
      <c r="O4258" s="50" t="s">
        <v>1668</v>
      </c>
      <c r="P4258" s="50" t="s">
        <v>1558</v>
      </c>
    </row>
    <row r="4259" spans="1:16" ht="13.5" thickBot="1" x14ac:dyDescent="0.25">
      <c r="A4259" s="15" t="str">
        <f t="shared" si="396"/>
        <v> BBS 111 </v>
      </c>
      <c r="B4259" s="21" t="str">
        <f t="shared" si="397"/>
        <v>I</v>
      </c>
      <c r="C4259" s="15">
        <f t="shared" si="398"/>
        <v>50044.300999999999</v>
      </c>
      <c r="D4259" s="19" t="str">
        <f t="shared" si="399"/>
        <v>vis</v>
      </c>
      <c r="E4259" s="47" t="e">
        <f>VLOOKUP(C4259,Active!C$21:E$693,3,FALSE)</f>
        <v>#N/A</v>
      </c>
      <c r="F4259" s="21" t="s">
        <v>9287</v>
      </c>
      <c r="G4259" s="19" t="str">
        <f t="shared" si="400"/>
        <v>50044.301</v>
      </c>
      <c r="H4259" s="15">
        <f t="shared" si="401"/>
        <v>5726</v>
      </c>
      <c r="I4259" s="48" t="s">
        <v>1722</v>
      </c>
      <c r="J4259" s="49" t="s">
        <v>1723</v>
      </c>
      <c r="K4259" s="48">
        <v>5726</v>
      </c>
      <c r="L4259" s="48" t="s">
        <v>10723</v>
      </c>
      <c r="M4259" s="49" t="s">
        <v>9369</v>
      </c>
      <c r="N4259" s="49"/>
      <c r="O4259" s="50" t="s">
        <v>1724</v>
      </c>
      <c r="P4259" s="50" t="s">
        <v>1705</v>
      </c>
    </row>
    <row r="4260" spans="1:16" ht="13.5" thickBot="1" x14ac:dyDescent="0.25">
      <c r="A4260" s="15" t="str">
        <f t="shared" si="396"/>
        <v>VSB 47 </v>
      </c>
      <c r="B4260" s="21" t="str">
        <f t="shared" si="397"/>
        <v>I</v>
      </c>
      <c r="C4260" s="15">
        <f t="shared" si="398"/>
        <v>50049.091999999997</v>
      </c>
      <c r="D4260" s="19" t="str">
        <f t="shared" si="399"/>
        <v>vis</v>
      </c>
      <c r="E4260" s="47" t="e">
        <f>VLOOKUP(C4260,Active!C$21:E$693,3,FALSE)</f>
        <v>#N/A</v>
      </c>
      <c r="F4260" s="21" t="s">
        <v>9287</v>
      </c>
      <c r="G4260" s="19" t="str">
        <f t="shared" si="400"/>
        <v>50049.092</v>
      </c>
      <c r="H4260" s="15">
        <f t="shared" si="401"/>
        <v>5730</v>
      </c>
      <c r="I4260" s="48" t="s">
        <v>1725</v>
      </c>
      <c r="J4260" s="49" t="s">
        <v>1726</v>
      </c>
      <c r="K4260" s="48">
        <v>5730</v>
      </c>
      <c r="L4260" s="48" t="s">
        <v>10976</v>
      </c>
      <c r="M4260" s="49" t="s">
        <v>9369</v>
      </c>
      <c r="N4260" s="49"/>
      <c r="O4260" s="50" t="s">
        <v>1630</v>
      </c>
      <c r="P4260" s="51" t="s">
        <v>10893</v>
      </c>
    </row>
    <row r="4261" spans="1:16" ht="13.5" thickBot="1" x14ac:dyDescent="0.25">
      <c r="A4261" s="15" t="str">
        <f t="shared" si="396"/>
        <v> BBS 111 </v>
      </c>
      <c r="B4261" s="21" t="str">
        <f t="shared" si="397"/>
        <v>I</v>
      </c>
      <c r="C4261" s="15">
        <f t="shared" si="398"/>
        <v>50050.277999999998</v>
      </c>
      <c r="D4261" s="19" t="str">
        <f t="shared" si="399"/>
        <v>vis</v>
      </c>
      <c r="E4261" s="47" t="e">
        <f>VLOOKUP(C4261,Active!C$21:E$693,3,FALSE)</f>
        <v>#N/A</v>
      </c>
      <c r="F4261" s="21" t="s">
        <v>9287</v>
      </c>
      <c r="G4261" s="19" t="str">
        <f t="shared" si="400"/>
        <v>50050.278</v>
      </c>
      <c r="H4261" s="15">
        <f t="shared" si="401"/>
        <v>5731</v>
      </c>
      <c r="I4261" s="48" t="s">
        <v>1727</v>
      </c>
      <c r="J4261" s="49" t="s">
        <v>1728</v>
      </c>
      <c r="K4261" s="48">
        <v>5731</v>
      </c>
      <c r="L4261" s="48" t="s">
        <v>10843</v>
      </c>
      <c r="M4261" s="49" t="s">
        <v>9369</v>
      </c>
      <c r="N4261" s="49"/>
      <c r="O4261" s="50" t="s">
        <v>1724</v>
      </c>
      <c r="P4261" s="50" t="s">
        <v>1705</v>
      </c>
    </row>
    <row r="4262" spans="1:16" ht="13.5" thickBot="1" x14ac:dyDescent="0.25">
      <c r="A4262" s="15" t="str">
        <f t="shared" si="396"/>
        <v> AOEB 4 </v>
      </c>
      <c r="B4262" s="21" t="str">
        <f t="shared" si="397"/>
        <v>I</v>
      </c>
      <c r="C4262" s="15">
        <f t="shared" si="398"/>
        <v>50052.684999999998</v>
      </c>
      <c r="D4262" s="19" t="str">
        <f t="shared" si="399"/>
        <v>vis</v>
      </c>
      <c r="E4262" s="47" t="e">
        <f>VLOOKUP(C4262,Active!C$21:E$693,3,FALSE)</f>
        <v>#N/A</v>
      </c>
      <c r="F4262" s="21" t="s">
        <v>9287</v>
      </c>
      <c r="G4262" s="19" t="str">
        <f t="shared" si="400"/>
        <v>50052.685</v>
      </c>
      <c r="H4262" s="15">
        <f t="shared" si="401"/>
        <v>5733</v>
      </c>
      <c r="I4262" s="48" t="s">
        <v>1729</v>
      </c>
      <c r="J4262" s="49" t="s">
        <v>1730</v>
      </c>
      <c r="K4262" s="48">
        <v>5733</v>
      </c>
      <c r="L4262" s="48" t="s">
        <v>1731</v>
      </c>
      <c r="M4262" s="49" t="s">
        <v>9369</v>
      </c>
      <c r="N4262" s="49"/>
      <c r="O4262" s="50" t="s">
        <v>1668</v>
      </c>
      <c r="P4262" s="50" t="s">
        <v>1558</v>
      </c>
    </row>
    <row r="4263" spans="1:16" ht="13.5" thickBot="1" x14ac:dyDescent="0.25">
      <c r="A4263" s="15" t="str">
        <f t="shared" si="396"/>
        <v> AOEB 4 </v>
      </c>
      <c r="B4263" s="21" t="str">
        <f t="shared" si="397"/>
        <v>I</v>
      </c>
      <c r="C4263" s="15">
        <f t="shared" si="398"/>
        <v>50064.63</v>
      </c>
      <c r="D4263" s="19" t="str">
        <f t="shared" si="399"/>
        <v>vis</v>
      </c>
      <c r="E4263" s="47" t="e">
        <f>VLOOKUP(C4263,Active!C$21:E$693,3,FALSE)</f>
        <v>#N/A</v>
      </c>
      <c r="F4263" s="21" t="s">
        <v>9287</v>
      </c>
      <c r="G4263" s="19" t="str">
        <f t="shared" si="400"/>
        <v>50064.630</v>
      </c>
      <c r="H4263" s="15">
        <f t="shared" si="401"/>
        <v>5743</v>
      </c>
      <c r="I4263" s="48" t="s">
        <v>1732</v>
      </c>
      <c r="J4263" s="49" t="s">
        <v>1733</v>
      </c>
      <c r="K4263" s="48">
        <v>5743</v>
      </c>
      <c r="L4263" s="48" t="s">
        <v>10976</v>
      </c>
      <c r="M4263" s="49" t="s">
        <v>9369</v>
      </c>
      <c r="N4263" s="49"/>
      <c r="O4263" s="50" t="s">
        <v>1734</v>
      </c>
      <c r="P4263" s="50" t="s">
        <v>1558</v>
      </c>
    </row>
    <row r="4264" spans="1:16" ht="13.5" thickBot="1" x14ac:dyDescent="0.25">
      <c r="A4264" s="15" t="str">
        <f t="shared" si="396"/>
        <v>IBVS 4502 </v>
      </c>
      <c r="B4264" s="21" t="str">
        <f t="shared" si="397"/>
        <v>I</v>
      </c>
      <c r="C4264" s="15">
        <f t="shared" si="398"/>
        <v>50072.996700000003</v>
      </c>
      <c r="D4264" s="19" t="str">
        <f t="shared" si="399"/>
        <v>vis</v>
      </c>
      <c r="E4264" s="47" t="e">
        <f>VLOOKUP(C4264,Active!C$21:E$693,3,FALSE)</f>
        <v>#N/A</v>
      </c>
      <c r="F4264" s="21" t="s">
        <v>9287</v>
      </c>
      <c r="G4264" s="19" t="str">
        <f t="shared" si="400"/>
        <v>50072.9967</v>
      </c>
      <c r="H4264" s="15">
        <f t="shared" si="401"/>
        <v>5750</v>
      </c>
      <c r="I4264" s="48" t="s">
        <v>1735</v>
      </c>
      <c r="J4264" s="49" t="s">
        <v>1736</v>
      </c>
      <c r="K4264" s="48">
        <v>5750</v>
      </c>
      <c r="L4264" s="48" t="s">
        <v>1737</v>
      </c>
      <c r="M4264" s="49" t="s">
        <v>10601</v>
      </c>
      <c r="N4264" s="49" t="s">
        <v>1292</v>
      </c>
      <c r="O4264" s="50" t="s">
        <v>1551</v>
      </c>
      <c r="P4264" s="51" t="s">
        <v>1552</v>
      </c>
    </row>
    <row r="4265" spans="1:16" ht="13.5" thickBot="1" x14ac:dyDescent="0.25">
      <c r="A4265" s="15" t="str">
        <f t="shared" si="396"/>
        <v>IBVS 4502 </v>
      </c>
      <c r="B4265" s="21" t="str">
        <f t="shared" si="397"/>
        <v>I</v>
      </c>
      <c r="C4265" s="15">
        <f t="shared" si="398"/>
        <v>50078.972800000003</v>
      </c>
      <c r="D4265" s="19" t="str">
        <f t="shared" si="399"/>
        <v>vis</v>
      </c>
      <c r="E4265" s="47" t="e">
        <f>VLOOKUP(C4265,Active!C$21:E$693,3,FALSE)</f>
        <v>#N/A</v>
      </c>
      <c r="F4265" s="21" t="s">
        <v>9287</v>
      </c>
      <c r="G4265" s="19" t="str">
        <f t="shared" si="400"/>
        <v>50078.9728</v>
      </c>
      <c r="H4265" s="15">
        <f t="shared" si="401"/>
        <v>5755</v>
      </c>
      <c r="I4265" s="48" t="s">
        <v>1738</v>
      </c>
      <c r="J4265" s="49" t="s">
        <v>1739</v>
      </c>
      <c r="K4265" s="48">
        <v>5755</v>
      </c>
      <c r="L4265" s="48" t="s">
        <v>1740</v>
      </c>
      <c r="M4265" s="49" t="s">
        <v>10601</v>
      </c>
      <c r="N4265" s="49" t="s">
        <v>1292</v>
      </c>
      <c r="O4265" s="50" t="s">
        <v>1551</v>
      </c>
      <c r="P4265" s="51" t="s">
        <v>1552</v>
      </c>
    </row>
    <row r="4266" spans="1:16" ht="13.5" thickBot="1" x14ac:dyDescent="0.25">
      <c r="A4266" s="15" t="str">
        <f t="shared" si="396"/>
        <v>VSB 47 </v>
      </c>
      <c r="B4266" s="21" t="str">
        <f t="shared" si="397"/>
        <v>I</v>
      </c>
      <c r="C4266" s="15">
        <f t="shared" si="398"/>
        <v>50078.976999999999</v>
      </c>
      <c r="D4266" s="19" t="str">
        <f t="shared" si="399"/>
        <v>vis</v>
      </c>
      <c r="E4266" s="47" t="e">
        <f>VLOOKUP(C4266,Active!C$21:E$693,3,FALSE)</f>
        <v>#N/A</v>
      </c>
      <c r="F4266" s="21" t="s">
        <v>9287</v>
      </c>
      <c r="G4266" s="19" t="str">
        <f t="shared" si="400"/>
        <v>50078.977</v>
      </c>
      <c r="H4266" s="15">
        <f t="shared" si="401"/>
        <v>5755</v>
      </c>
      <c r="I4266" s="48" t="s">
        <v>1741</v>
      </c>
      <c r="J4266" s="49" t="s">
        <v>1742</v>
      </c>
      <c r="K4266" s="48">
        <v>5755</v>
      </c>
      <c r="L4266" s="48" t="s">
        <v>8192</v>
      </c>
      <c r="M4266" s="49" t="s">
        <v>9369</v>
      </c>
      <c r="N4266" s="49"/>
      <c r="O4266" s="50" t="s">
        <v>1630</v>
      </c>
      <c r="P4266" s="51" t="s">
        <v>10893</v>
      </c>
    </row>
    <row r="4267" spans="1:16" ht="13.5" thickBot="1" x14ac:dyDescent="0.25">
      <c r="A4267" s="15" t="str">
        <f t="shared" si="396"/>
        <v>VSB 47 </v>
      </c>
      <c r="B4267" s="21" t="str">
        <f t="shared" si="397"/>
        <v>I</v>
      </c>
      <c r="C4267" s="15">
        <f t="shared" si="398"/>
        <v>50092.123</v>
      </c>
      <c r="D4267" s="19" t="str">
        <f t="shared" si="399"/>
        <v>vis</v>
      </c>
      <c r="E4267" s="47" t="e">
        <f>VLOOKUP(C4267,Active!C$21:E$693,3,FALSE)</f>
        <v>#N/A</v>
      </c>
      <c r="F4267" s="21" t="s">
        <v>9287</v>
      </c>
      <c r="G4267" s="19" t="str">
        <f t="shared" si="400"/>
        <v>50092.123</v>
      </c>
      <c r="H4267" s="15">
        <f t="shared" si="401"/>
        <v>5766</v>
      </c>
      <c r="I4267" s="48" t="s">
        <v>1743</v>
      </c>
      <c r="J4267" s="49" t="s">
        <v>1744</v>
      </c>
      <c r="K4267" s="48">
        <v>5766</v>
      </c>
      <c r="L4267" s="48" t="s">
        <v>7557</v>
      </c>
      <c r="M4267" s="49" t="s">
        <v>9369</v>
      </c>
      <c r="N4267" s="49"/>
      <c r="O4267" s="50" t="s">
        <v>1630</v>
      </c>
      <c r="P4267" s="51" t="s">
        <v>10893</v>
      </c>
    </row>
    <row r="4268" spans="1:16" ht="13.5" thickBot="1" x14ac:dyDescent="0.25">
      <c r="A4268" s="15" t="str">
        <f t="shared" si="396"/>
        <v> AOEB 4 </v>
      </c>
      <c r="B4268" s="21" t="str">
        <f t="shared" si="397"/>
        <v>I</v>
      </c>
      <c r="C4268" s="15">
        <f t="shared" si="398"/>
        <v>50095.712</v>
      </c>
      <c r="D4268" s="19" t="str">
        <f t="shared" si="399"/>
        <v>vis</v>
      </c>
      <c r="E4268" s="47" t="e">
        <f>VLOOKUP(C4268,Active!C$21:E$693,3,FALSE)</f>
        <v>#N/A</v>
      </c>
      <c r="F4268" s="21" t="s">
        <v>9287</v>
      </c>
      <c r="G4268" s="19" t="str">
        <f t="shared" si="400"/>
        <v>50095.712</v>
      </c>
      <c r="H4268" s="15">
        <f t="shared" si="401"/>
        <v>5769</v>
      </c>
      <c r="I4268" s="48" t="s">
        <v>1745</v>
      </c>
      <c r="J4268" s="49" t="s">
        <v>1746</v>
      </c>
      <c r="K4268" s="48">
        <v>5769</v>
      </c>
      <c r="L4268" s="48" t="s">
        <v>8209</v>
      </c>
      <c r="M4268" s="49" t="s">
        <v>9369</v>
      </c>
      <c r="N4268" s="49"/>
      <c r="O4268" s="50" t="s">
        <v>7438</v>
      </c>
      <c r="P4268" s="50" t="s">
        <v>1558</v>
      </c>
    </row>
    <row r="4269" spans="1:16" ht="13.5" thickBot="1" x14ac:dyDescent="0.25">
      <c r="A4269" s="15" t="str">
        <f t="shared" si="396"/>
        <v> AOEB 4 </v>
      </c>
      <c r="B4269" s="21" t="str">
        <f t="shared" si="397"/>
        <v>I</v>
      </c>
      <c r="C4269" s="15">
        <f t="shared" si="398"/>
        <v>50107.667000000001</v>
      </c>
      <c r="D4269" s="19" t="str">
        <f t="shared" si="399"/>
        <v>vis</v>
      </c>
      <c r="E4269" s="47" t="e">
        <f>VLOOKUP(C4269,Active!C$21:E$693,3,FALSE)</f>
        <v>#N/A</v>
      </c>
      <c r="F4269" s="21" t="s">
        <v>9287</v>
      </c>
      <c r="G4269" s="19" t="str">
        <f t="shared" si="400"/>
        <v>50107.667</v>
      </c>
      <c r="H4269" s="15">
        <f t="shared" si="401"/>
        <v>5779</v>
      </c>
      <c r="I4269" s="48" t="s">
        <v>1747</v>
      </c>
      <c r="J4269" s="49" t="s">
        <v>1748</v>
      </c>
      <c r="K4269" s="48">
        <v>5779</v>
      </c>
      <c r="L4269" s="48" t="s">
        <v>1731</v>
      </c>
      <c r="M4269" s="49" t="s">
        <v>9369</v>
      </c>
      <c r="N4269" s="49"/>
      <c r="O4269" s="50" t="s">
        <v>1668</v>
      </c>
      <c r="P4269" s="50" t="s">
        <v>1558</v>
      </c>
    </row>
    <row r="4270" spans="1:16" ht="13.5" thickBot="1" x14ac:dyDescent="0.25">
      <c r="A4270" s="15" t="str">
        <f t="shared" si="396"/>
        <v> AOEB 4 </v>
      </c>
      <c r="B4270" s="21" t="str">
        <f t="shared" si="397"/>
        <v>I</v>
      </c>
      <c r="C4270" s="15">
        <f t="shared" si="398"/>
        <v>50113.642</v>
      </c>
      <c r="D4270" s="19" t="str">
        <f t="shared" si="399"/>
        <v>vis</v>
      </c>
      <c r="E4270" s="47" t="e">
        <f>VLOOKUP(C4270,Active!C$21:E$693,3,FALSE)</f>
        <v>#N/A</v>
      </c>
      <c r="F4270" s="21" t="s">
        <v>9287</v>
      </c>
      <c r="G4270" s="19" t="str">
        <f t="shared" si="400"/>
        <v>50113.642</v>
      </c>
      <c r="H4270" s="15">
        <f t="shared" si="401"/>
        <v>5784</v>
      </c>
      <c r="I4270" s="48" t="s">
        <v>1749</v>
      </c>
      <c r="J4270" s="49" t="s">
        <v>1750</v>
      </c>
      <c r="K4270" s="48">
        <v>5784</v>
      </c>
      <c r="L4270" s="48" t="s">
        <v>1751</v>
      </c>
      <c r="M4270" s="49" t="s">
        <v>9369</v>
      </c>
      <c r="N4270" s="49"/>
      <c r="O4270" s="50" t="s">
        <v>7381</v>
      </c>
      <c r="P4270" s="50" t="s">
        <v>1558</v>
      </c>
    </row>
    <row r="4271" spans="1:16" ht="13.5" thickBot="1" x14ac:dyDescent="0.25">
      <c r="A4271" s="15" t="str">
        <f t="shared" si="396"/>
        <v> AOEB 4 </v>
      </c>
      <c r="B4271" s="21" t="str">
        <f t="shared" si="397"/>
        <v>I</v>
      </c>
      <c r="C4271" s="15">
        <f t="shared" si="398"/>
        <v>50125.591</v>
      </c>
      <c r="D4271" s="19" t="str">
        <f t="shared" si="399"/>
        <v>vis</v>
      </c>
      <c r="E4271" s="47" t="e">
        <f>VLOOKUP(C4271,Active!C$21:E$693,3,FALSE)</f>
        <v>#N/A</v>
      </c>
      <c r="F4271" s="21" t="s">
        <v>9287</v>
      </c>
      <c r="G4271" s="19" t="str">
        <f t="shared" si="400"/>
        <v>50125.591</v>
      </c>
      <c r="H4271" s="15">
        <f t="shared" si="401"/>
        <v>5794</v>
      </c>
      <c r="I4271" s="48" t="s">
        <v>1752</v>
      </c>
      <c r="J4271" s="49" t="s">
        <v>1753</v>
      </c>
      <c r="K4271" s="48">
        <v>5794</v>
      </c>
      <c r="L4271" s="48" t="s">
        <v>8192</v>
      </c>
      <c r="M4271" s="49" t="s">
        <v>9369</v>
      </c>
      <c r="N4271" s="49"/>
      <c r="O4271" s="50" t="s">
        <v>1668</v>
      </c>
      <c r="P4271" s="50" t="s">
        <v>1558</v>
      </c>
    </row>
    <row r="4272" spans="1:16" ht="13.5" thickBot="1" x14ac:dyDescent="0.25">
      <c r="A4272" s="15" t="str">
        <f t="shared" si="396"/>
        <v> AOEB 4 </v>
      </c>
      <c r="B4272" s="21" t="str">
        <f t="shared" si="397"/>
        <v>I</v>
      </c>
      <c r="C4272" s="15">
        <f t="shared" si="398"/>
        <v>50131.569000000003</v>
      </c>
      <c r="D4272" s="19" t="str">
        <f t="shared" si="399"/>
        <v>vis</v>
      </c>
      <c r="E4272" s="47" t="e">
        <f>VLOOKUP(C4272,Active!C$21:E$693,3,FALSE)</f>
        <v>#N/A</v>
      </c>
      <c r="F4272" s="21" t="s">
        <v>9287</v>
      </c>
      <c r="G4272" s="19" t="str">
        <f t="shared" si="400"/>
        <v>50131.569</v>
      </c>
      <c r="H4272" s="15">
        <f t="shared" si="401"/>
        <v>5799</v>
      </c>
      <c r="I4272" s="48" t="s">
        <v>1754</v>
      </c>
      <c r="J4272" s="49" t="s">
        <v>1755</v>
      </c>
      <c r="K4272" s="48">
        <v>5799</v>
      </c>
      <c r="L4272" s="48" t="s">
        <v>6272</v>
      </c>
      <c r="M4272" s="49" t="s">
        <v>9369</v>
      </c>
      <c r="N4272" s="49"/>
      <c r="O4272" s="50" t="s">
        <v>1668</v>
      </c>
      <c r="P4272" s="50" t="s">
        <v>1558</v>
      </c>
    </row>
    <row r="4273" spans="1:16" ht="13.5" thickBot="1" x14ac:dyDescent="0.25">
      <c r="A4273" s="15" t="str">
        <f t="shared" si="396"/>
        <v> BRNO 32 </v>
      </c>
      <c r="B4273" s="21" t="str">
        <f t="shared" si="397"/>
        <v>I</v>
      </c>
      <c r="C4273" s="15">
        <f t="shared" si="398"/>
        <v>50142.303999999996</v>
      </c>
      <c r="D4273" s="19" t="str">
        <f t="shared" si="399"/>
        <v>vis</v>
      </c>
      <c r="E4273" s="47" t="e">
        <f>VLOOKUP(C4273,Active!C$21:E$693,3,FALSE)</f>
        <v>#N/A</v>
      </c>
      <c r="F4273" s="21" t="s">
        <v>9287</v>
      </c>
      <c r="G4273" s="19" t="str">
        <f t="shared" si="400"/>
        <v>50142.3040</v>
      </c>
      <c r="H4273" s="15">
        <f t="shared" si="401"/>
        <v>5808</v>
      </c>
      <c r="I4273" s="48" t="s">
        <v>1756</v>
      </c>
      <c r="J4273" s="49" t="s">
        <v>1757</v>
      </c>
      <c r="K4273" s="48">
        <v>5808</v>
      </c>
      <c r="L4273" s="48" t="s">
        <v>7699</v>
      </c>
      <c r="M4273" s="49" t="s">
        <v>9369</v>
      </c>
      <c r="N4273" s="49"/>
      <c r="O4273" s="50" t="s">
        <v>1758</v>
      </c>
      <c r="P4273" s="50" t="s">
        <v>4359</v>
      </c>
    </row>
    <row r="4274" spans="1:16" ht="13.5" thickBot="1" x14ac:dyDescent="0.25">
      <c r="A4274" s="15" t="str">
        <f t="shared" si="396"/>
        <v>IBVS 4340 </v>
      </c>
      <c r="B4274" s="21" t="str">
        <f t="shared" si="397"/>
        <v>I</v>
      </c>
      <c r="C4274" s="15">
        <f t="shared" si="398"/>
        <v>50142.3223</v>
      </c>
      <c r="D4274" s="19" t="str">
        <f t="shared" si="399"/>
        <v>vis</v>
      </c>
      <c r="E4274" s="47" t="e">
        <f>VLOOKUP(C4274,Active!C$21:E$693,3,FALSE)</f>
        <v>#N/A</v>
      </c>
      <c r="F4274" s="21" t="s">
        <v>9287</v>
      </c>
      <c r="G4274" s="19" t="str">
        <f t="shared" si="400"/>
        <v>50142.3223</v>
      </c>
      <c r="H4274" s="15">
        <f t="shared" si="401"/>
        <v>5808</v>
      </c>
      <c r="I4274" s="48" t="s">
        <v>1759</v>
      </c>
      <c r="J4274" s="49" t="s">
        <v>1760</v>
      </c>
      <c r="K4274" s="48">
        <v>5808</v>
      </c>
      <c r="L4274" s="48" t="s">
        <v>1645</v>
      </c>
      <c r="M4274" s="49" t="s">
        <v>10601</v>
      </c>
      <c r="N4274" s="49" t="s">
        <v>1292</v>
      </c>
      <c r="O4274" s="50" t="s">
        <v>1634</v>
      </c>
      <c r="P4274" s="51" t="s">
        <v>4676</v>
      </c>
    </row>
    <row r="4275" spans="1:16" ht="13.5" thickBot="1" x14ac:dyDescent="0.25">
      <c r="A4275" s="15" t="str">
        <f t="shared" si="396"/>
        <v>IBVS 4340 </v>
      </c>
      <c r="B4275" s="21" t="str">
        <f t="shared" si="397"/>
        <v>I</v>
      </c>
      <c r="C4275" s="15">
        <f t="shared" si="398"/>
        <v>50142.322399999997</v>
      </c>
      <c r="D4275" s="19" t="str">
        <f t="shared" si="399"/>
        <v>vis</v>
      </c>
      <c r="E4275" s="47" t="e">
        <f>VLOOKUP(C4275,Active!C$21:E$693,3,FALSE)</f>
        <v>#N/A</v>
      </c>
      <c r="F4275" s="21" t="s">
        <v>9287</v>
      </c>
      <c r="G4275" s="19" t="str">
        <f t="shared" si="400"/>
        <v>50142.3224</v>
      </c>
      <c r="H4275" s="15">
        <f t="shared" si="401"/>
        <v>5808</v>
      </c>
      <c r="I4275" s="48" t="s">
        <v>1761</v>
      </c>
      <c r="J4275" s="49" t="s">
        <v>1760</v>
      </c>
      <c r="K4275" s="48">
        <v>5808</v>
      </c>
      <c r="L4275" s="48" t="s">
        <v>1647</v>
      </c>
      <c r="M4275" s="49" t="s">
        <v>10601</v>
      </c>
      <c r="N4275" s="49" t="s">
        <v>8576</v>
      </c>
      <c r="O4275" s="50" t="s">
        <v>1634</v>
      </c>
      <c r="P4275" s="51" t="s">
        <v>4676</v>
      </c>
    </row>
    <row r="4276" spans="1:16" ht="13.5" thickBot="1" x14ac:dyDescent="0.25">
      <c r="A4276" s="15" t="str">
        <f t="shared" si="396"/>
        <v>IBVS 4555 </v>
      </c>
      <c r="B4276" s="21" t="str">
        <f t="shared" si="397"/>
        <v>I</v>
      </c>
      <c r="C4276" s="15">
        <f t="shared" si="398"/>
        <v>50247.501400000001</v>
      </c>
      <c r="D4276" s="19" t="str">
        <f t="shared" si="399"/>
        <v>vis</v>
      </c>
      <c r="E4276" s="47" t="e">
        <f>VLOOKUP(C4276,Active!C$21:E$693,3,FALSE)</f>
        <v>#N/A</v>
      </c>
      <c r="F4276" s="21" t="s">
        <v>9287</v>
      </c>
      <c r="G4276" s="19" t="str">
        <f t="shared" si="400"/>
        <v>50247.5014</v>
      </c>
      <c r="H4276" s="15">
        <f t="shared" si="401"/>
        <v>5896</v>
      </c>
      <c r="I4276" s="48" t="s">
        <v>1762</v>
      </c>
      <c r="J4276" s="49" t="s">
        <v>1763</v>
      </c>
      <c r="K4276" s="48">
        <v>5896</v>
      </c>
      <c r="L4276" s="48" t="s">
        <v>1764</v>
      </c>
      <c r="M4276" s="49" t="s">
        <v>10601</v>
      </c>
      <c r="N4276" s="49" t="s">
        <v>10602</v>
      </c>
      <c r="O4276" s="50" t="s">
        <v>1611</v>
      </c>
      <c r="P4276" s="51" t="s">
        <v>1765</v>
      </c>
    </row>
    <row r="4277" spans="1:16" ht="13.5" thickBot="1" x14ac:dyDescent="0.25">
      <c r="A4277" s="15" t="str">
        <f t="shared" si="396"/>
        <v> AOEB 4 </v>
      </c>
      <c r="B4277" s="21" t="str">
        <f t="shared" si="397"/>
        <v>I</v>
      </c>
      <c r="C4277" s="15">
        <f t="shared" si="398"/>
        <v>50309.652999999998</v>
      </c>
      <c r="D4277" s="19" t="str">
        <f t="shared" si="399"/>
        <v>vis</v>
      </c>
      <c r="E4277" s="47" t="e">
        <f>VLOOKUP(C4277,Active!C$21:E$693,3,FALSE)</f>
        <v>#N/A</v>
      </c>
      <c r="F4277" s="21" t="s">
        <v>9287</v>
      </c>
      <c r="G4277" s="19" t="str">
        <f t="shared" si="400"/>
        <v>50309.653</v>
      </c>
      <c r="H4277" s="15">
        <f t="shared" si="401"/>
        <v>5948</v>
      </c>
      <c r="I4277" s="48" t="s">
        <v>1766</v>
      </c>
      <c r="J4277" s="49" t="s">
        <v>1767</v>
      </c>
      <c r="K4277" s="48">
        <v>5948</v>
      </c>
      <c r="L4277" s="48" t="s">
        <v>11020</v>
      </c>
      <c r="M4277" s="49" t="s">
        <v>9369</v>
      </c>
      <c r="N4277" s="49"/>
      <c r="O4277" s="50" t="s">
        <v>11466</v>
      </c>
      <c r="P4277" s="50" t="s">
        <v>1558</v>
      </c>
    </row>
    <row r="4278" spans="1:16" ht="13.5" thickBot="1" x14ac:dyDescent="0.25">
      <c r="A4278" s="15" t="str">
        <f t="shared" si="396"/>
        <v> BRNO 32 </v>
      </c>
      <c r="B4278" s="21" t="str">
        <f t="shared" si="397"/>
        <v>I</v>
      </c>
      <c r="C4278" s="15">
        <f t="shared" si="398"/>
        <v>50314.436699999998</v>
      </c>
      <c r="D4278" s="19" t="str">
        <f t="shared" si="399"/>
        <v>vis</v>
      </c>
      <c r="E4278" s="47" t="e">
        <f>VLOOKUP(C4278,Active!C$21:E$693,3,FALSE)</f>
        <v>#N/A</v>
      </c>
      <c r="F4278" s="21" t="s">
        <v>9287</v>
      </c>
      <c r="G4278" s="19" t="str">
        <f t="shared" si="400"/>
        <v>50314.4367</v>
      </c>
      <c r="H4278" s="15">
        <f t="shared" si="401"/>
        <v>5952</v>
      </c>
      <c r="I4278" s="48" t="s">
        <v>1768</v>
      </c>
      <c r="J4278" s="49" t="s">
        <v>1769</v>
      </c>
      <c r="K4278" s="48">
        <v>5952</v>
      </c>
      <c r="L4278" s="48" t="s">
        <v>1627</v>
      </c>
      <c r="M4278" s="49" t="s">
        <v>9369</v>
      </c>
      <c r="N4278" s="49"/>
      <c r="O4278" s="50" t="s">
        <v>1770</v>
      </c>
      <c r="P4278" s="50" t="s">
        <v>4359</v>
      </c>
    </row>
    <row r="4279" spans="1:16" ht="13.5" thickBot="1" x14ac:dyDescent="0.25">
      <c r="A4279" s="15" t="str">
        <f t="shared" si="396"/>
        <v> BRNO 32 </v>
      </c>
      <c r="B4279" s="21" t="str">
        <f t="shared" si="397"/>
        <v>I</v>
      </c>
      <c r="C4279" s="15">
        <f t="shared" si="398"/>
        <v>50314.441599999998</v>
      </c>
      <c r="D4279" s="19" t="str">
        <f t="shared" si="399"/>
        <v>vis</v>
      </c>
      <c r="E4279" s="47" t="e">
        <f>VLOOKUP(C4279,Active!C$21:E$693,3,FALSE)</f>
        <v>#N/A</v>
      </c>
      <c r="F4279" s="21" t="s">
        <v>9287</v>
      </c>
      <c r="G4279" s="19" t="str">
        <f t="shared" si="400"/>
        <v>50314.4416</v>
      </c>
      <c r="H4279" s="15">
        <f t="shared" si="401"/>
        <v>5952</v>
      </c>
      <c r="I4279" s="48" t="s">
        <v>1771</v>
      </c>
      <c r="J4279" s="49" t="s">
        <v>1772</v>
      </c>
      <c r="K4279" s="48">
        <v>5952</v>
      </c>
      <c r="L4279" s="48" t="s">
        <v>1773</v>
      </c>
      <c r="M4279" s="49" t="s">
        <v>9369</v>
      </c>
      <c r="N4279" s="49"/>
      <c r="O4279" s="50" t="s">
        <v>4667</v>
      </c>
      <c r="P4279" s="50" t="s">
        <v>4359</v>
      </c>
    </row>
    <row r="4280" spans="1:16" ht="13.5" thickBot="1" x14ac:dyDescent="0.25">
      <c r="A4280" s="15" t="str">
        <f t="shared" si="396"/>
        <v> BRNO 32 </v>
      </c>
      <c r="B4280" s="21" t="str">
        <f t="shared" si="397"/>
        <v>I</v>
      </c>
      <c r="C4280" s="15">
        <f t="shared" si="398"/>
        <v>50320.4107</v>
      </c>
      <c r="D4280" s="19" t="str">
        <f t="shared" si="399"/>
        <v>vis</v>
      </c>
      <c r="E4280" s="47" t="e">
        <f>VLOOKUP(C4280,Active!C$21:E$693,3,FALSE)</f>
        <v>#N/A</v>
      </c>
      <c r="F4280" s="21" t="s">
        <v>9287</v>
      </c>
      <c r="G4280" s="19" t="str">
        <f t="shared" si="400"/>
        <v>50320.4107</v>
      </c>
      <c r="H4280" s="15">
        <f t="shared" si="401"/>
        <v>5957</v>
      </c>
      <c r="I4280" s="48" t="s">
        <v>1774</v>
      </c>
      <c r="J4280" s="49" t="s">
        <v>1775</v>
      </c>
      <c r="K4280" s="48">
        <v>5957</v>
      </c>
      <c r="L4280" s="48" t="s">
        <v>1550</v>
      </c>
      <c r="M4280" s="49" t="s">
        <v>9369</v>
      </c>
      <c r="N4280" s="49"/>
      <c r="O4280" s="50" t="s">
        <v>1770</v>
      </c>
      <c r="P4280" s="50" t="s">
        <v>4359</v>
      </c>
    </row>
    <row r="4281" spans="1:16" ht="13.5" thickBot="1" x14ac:dyDescent="0.25">
      <c r="A4281" s="15" t="str">
        <f t="shared" si="396"/>
        <v> AOEB 4 </v>
      </c>
      <c r="B4281" s="21" t="str">
        <f t="shared" si="397"/>
        <v>I</v>
      </c>
      <c r="C4281" s="15">
        <f t="shared" si="398"/>
        <v>50321.614999999998</v>
      </c>
      <c r="D4281" s="19" t="str">
        <f t="shared" si="399"/>
        <v>vis</v>
      </c>
      <c r="E4281" s="47" t="e">
        <f>VLOOKUP(C4281,Active!C$21:E$693,3,FALSE)</f>
        <v>#N/A</v>
      </c>
      <c r="F4281" s="21" t="s">
        <v>9287</v>
      </c>
      <c r="G4281" s="19" t="str">
        <f t="shared" si="400"/>
        <v>50321.615</v>
      </c>
      <c r="H4281" s="15">
        <f t="shared" si="401"/>
        <v>5958</v>
      </c>
      <c r="I4281" s="48" t="s">
        <v>1776</v>
      </c>
      <c r="J4281" s="49" t="s">
        <v>1777</v>
      </c>
      <c r="K4281" s="48">
        <v>5958</v>
      </c>
      <c r="L4281" s="48" t="s">
        <v>1751</v>
      </c>
      <c r="M4281" s="49" t="s">
        <v>9369</v>
      </c>
      <c r="N4281" s="49"/>
      <c r="O4281" s="50" t="s">
        <v>1778</v>
      </c>
      <c r="P4281" s="50" t="s">
        <v>1558</v>
      </c>
    </row>
    <row r="4282" spans="1:16" ht="13.5" thickBot="1" x14ac:dyDescent="0.25">
      <c r="A4282" s="15" t="str">
        <f t="shared" si="396"/>
        <v> AOEB 4 </v>
      </c>
      <c r="B4282" s="21" t="str">
        <f t="shared" si="397"/>
        <v>I</v>
      </c>
      <c r="C4282" s="15">
        <f t="shared" si="398"/>
        <v>50321.614999999998</v>
      </c>
      <c r="D4282" s="19" t="str">
        <f t="shared" si="399"/>
        <v>vis</v>
      </c>
      <c r="E4282" s="47" t="e">
        <f>VLOOKUP(C4282,Active!C$21:E$693,3,FALSE)</f>
        <v>#N/A</v>
      </c>
      <c r="F4282" s="21" t="s">
        <v>9287</v>
      </c>
      <c r="G4282" s="19" t="str">
        <f t="shared" si="400"/>
        <v>50321.615</v>
      </c>
      <c r="H4282" s="15">
        <f t="shared" si="401"/>
        <v>5958</v>
      </c>
      <c r="I4282" s="48" t="s">
        <v>1776</v>
      </c>
      <c r="J4282" s="49" t="s">
        <v>1777</v>
      </c>
      <c r="K4282" s="48">
        <v>5958</v>
      </c>
      <c r="L4282" s="48" t="s">
        <v>1751</v>
      </c>
      <c r="M4282" s="49" t="s">
        <v>9369</v>
      </c>
      <c r="N4282" s="49"/>
      <c r="O4282" s="50" t="s">
        <v>11466</v>
      </c>
      <c r="P4282" s="50" t="s">
        <v>1558</v>
      </c>
    </row>
    <row r="4283" spans="1:16" ht="13.5" thickBot="1" x14ac:dyDescent="0.25">
      <c r="A4283" s="15" t="str">
        <f t="shared" si="396"/>
        <v> AOEB 4 </v>
      </c>
      <c r="B4283" s="21" t="str">
        <f t="shared" si="397"/>
        <v>I</v>
      </c>
      <c r="C4283" s="15">
        <f t="shared" si="398"/>
        <v>50332.368999999999</v>
      </c>
      <c r="D4283" s="19" t="str">
        <f t="shared" si="399"/>
        <v>vis</v>
      </c>
      <c r="E4283" s="47" t="e">
        <f>VLOOKUP(C4283,Active!C$21:E$693,3,FALSE)</f>
        <v>#N/A</v>
      </c>
      <c r="F4283" s="21" t="s">
        <v>9287</v>
      </c>
      <c r="G4283" s="19" t="str">
        <f t="shared" si="400"/>
        <v>50332.369</v>
      </c>
      <c r="H4283" s="15">
        <f t="shared" si="401"/>
        <v>5967</v>
      </c>
      <c r="I4283" s="48" t="s">
        <v>1779</v>
      </c>
      <c r="J4283" s="49" t="s">
        <v>1780</v>
      </c>
      <c r="K4283" s="48">
        <v>5967</v>
      </c>
      <c r="L4283" s="48" t="s">
        <v>8192</v>
      </c>
      <c r="M4283" s="49" t="s">
        <v>9369</v>
      </c>
      <c r="N4283" s="49"/>
      <c r="O4283" s="50" t="s">
        <v>4731</v>
      </c>
      <c r="P4283" s="50" t="s">
        <v>1558</v>
      </c>
    </row>
    <row r="4284" spans="1:16" ht="13.5" thickBot="1" x14ac:dyDescent="0.25">
      <c r="A4284" s="15" t="str">
        <f t="shared" si="396"/>
        <v>VSB 47 </v>
      </c>
      <c r="B4284" s="21" t="str">
        <f t="shared" si="397"/>
        <v>I</v>
      </c>
      <c r="C4284" s="15">
        <f t="shared" si="398"/>
        <v>50349.103999999999</v>
      </c>
      <c r="D4284" s="19" t="str">
        <f t="shared" si="399"/>
        <v>vis</v>
      </c>
      <c r="E4284" s="47" t="e">
        <f>VLOOKUP(C4284,Active!C$21:E$693,3,FALSE)</f>
        <v>#N/A</v>
      </c>
      <c r="F4284" s="21" t="s">
        <v>9287</v>
      </c>
      <c r="G4284" s="19" t="str">
        <f t="shared" si="400"/>
        <v>50349.104</v>
      </c>
      <c r="H4284" s="15">
        <f t="shared" si="401"/>
        <v>5981</v>
      </c>
      <c r="I4284" s="48" t="s">
        <v>1781</v>
      </c>
      <c r="J4284" s="49" t="s">
        <v>1782</v>
      </c>
      <c r="K4284" s="48">
        <v>5981</v>
      </c>
      <c r="L4284" s="48" t="s">
        <v>6272</v>
      </c>
      <c r="M4284" s="49" t="s">
        <v>9369</v>
      </c>
      <c r="N4284" s="49"/>
      <c r="O4284" s="50" t="s">
        <v>1678</v>
      </c>
      <c r="P4284" s="51" t="s">
        <v>10893</v>
      </c>
    </row>
    <row r="4285" spans="1:16" ht="13.5" thickBot="1" x14ac:dyDescent="0.25">
      <c r="A4285" s="15" t="str">
        <f t="shared" si="396"/>
        <v> AOEB 4 </v>
      </c>
      <c r="B4285" s="21" t="str">
        <f t="shared" si="397"/>
        <v>I</v>
      </c>
      <c r="C4285" s="15">
        <f t="shared" si="398"/>
        <v>50370.618000000002</v>
      </c>
      <c r="D4285" s="19" t="str">
        <f t="shared" si="399"/>
        <v>vis</v>
      </c>
      <c r="E4285" s="47" t="e">
        <f>VLOOKUP(C4285,Active!C$21:E$693,3,FALSE)</f>
        <v>#N/A</v>
      </c>
      <c r="F4285" s="21" t="s">
        <v>9287</v>
      </c>
      <c r="G4285" s="19" t="str">
        <f t="shared" si="400"/>
        <v>50370.618</v>
      </c>
      <c r="H4285" s="15">
        <f t="shared" si="401"/>
        <v>5999</v>
      </c>
      <c r="I4285" s="48" t="s">
        <v>1783</v>
      </c>
      <c r="J4285" s="49" t="s">
        <v>1784</v>
      </c>
      <c r="K4285" s="48">
        <v>5999</v>
      </c>
      <c r="L4285" s="48" t="s">
        <v>6272</v>
      </c>
      <c r="M4285" s="49" t="s">
        <v>9369</v>
      </c>
      <c r="N4285" s="49"/>
      <c r="O4285" s="50" t="s">
        <v>1668</v>
      </c>
      <c r="P4285" s="50" t="s">
        <v>1558</v>
      </c>
    </row>
    <row r="4286" spans="1:16" ht="13.5" thickBot="1" x14ac:dyDescent="0.25">
      <c r="A4286" s="15" t="str">
        <f t="shared" si="396"/>
        <v> AOEB 4 </v>
      </c>
      <c r="B4286" s="21" t="str">
        <f t="shared" si="397"/>
        <v>I</v>
      </c>
      <c r="C4286" s="15">
        <f t="shared" si="398"/>
        <v>50370.62</v>
      </c>
      <c r="D4286" s="19" t="str">
        <f t="shared" si="399"/>
        <v>vis</v>
      </c>
      <c r="E4286" s="47" t="e">
        <f>VLOOKUP(C4286,Active!C$21:E$693,3,FALSE)</f>
        <v>#N/A</v>
      </c>
      <c r="F4286" s="21" t="s">
        <v>9287</v>
      </c>
      <c r="G4286" s="19" t="str">
        <f t="shared" si="400"/>
        <v>50370.620</v>
      </c>
      <c r="H4286" s="15">
        <f t="shared" si="401"/>
        <v>5999</v>
      </c>
      <c r="I4286" s="48" t="s">
        <v>1785</v>
      </c>
      <c r="J4286" s="49" t="s">
        <v>1786</v>
      </c>
      <c r="K4286" s="48">
        <v>5999</v>
      </c>
      <c r="L4286" s="48" t="s">
        <v>1751</v>
      </c>
      <c r="M4286" s="49" t="s">
        <v>9369</v>
      </c>
      <c r="N4286" s="49"/>
      <c r="O4286" s="50" t="s">
        <v>7381</v>
      </c>
      <c r="P4286" s="50" t="s">
        <v>1558</v>
      </c>
    </row>
    <row r="4287" spans="1:16" ht="13.5" thickBot="1" x14ac:dyDescent="0.25">
      <c r="A4287" s="15" t="str">
        <f t="shared" si="396"/>
        <v> AOEB 4 </v>
      </c>
      <c r="B4287" s="21" t="str">
        <f t="shared" si="397"/>
        <v>I</v>
      </c>
      <c r="C4287" s="15">
        <f t="shared" si="398"/>
        <v>50376.593999999997</v>
      </c>
      <c r="D4287" s="19" t="str">
        <f t="shared" si="399"/>
        <v>vis</v>
      </c>
      <c r="E4287" s="47" t="e">
        <f>VLOOKUP(C4287,Active!C$21:E$693,3,FALSE)</f>
        <v>#N/A</v>
      </c>
      <c r="F4287" s="21" t="s">
        <v>9287</v>
      </c>
      <c r="G4287" s="19" t="str">
        <f t="shared" si="400"/>
        <v>50376.594</v>
      </c>
      <c r="H4287" s="15">
        <f t="shared" si="401"/>
        <v>6004</v>
      </c>
      <c r="I4287" s="48" t="s">
        <v>1787</v>
      </c>
      <c r="J4287" s="49" t="s">
        <v>1788</v>
      </c>
      <c r="K4287" s="48">
        <v>6004</v>
      </c>
      <c r="L4287" s="48" t="s">
        <v>6272</v>
      </c>
      <c r="M4287" s="49" t="s">
        <v>9369</v>
      </c>
      <c r="N4287" s="49"/>
      <c r="O4287" s="50" t="s">
        <v>7381</v>
      </c>
      <c r="P4287" s="50" t="s">
        <v>1558</v>
      </c>
    </row>
    <row r="4288" spans="1:16" ht="13.5" thickBot="1" x14ac:dyDescent="0.25">
      <c r="A4288" s="15" t="str">
        <f t="shared" si="396"/>
        <v> AOEB 4 </v>
      </c>
      <c r="B4288" s="21" t="str">
        <f t="shared" si="397"/>
        <v>I</v>
      </c>
      <c r="C4288" s="15">
        <f t="shared" si="398"/>
        <v>50376.594499999999</v>
      </c>
      <c r="D4288" s="19" t="str">
        <f t="shared" si="399"/>
        <v>vis</v>
      </c>
      <c r="E4288" s="47" t="e">
        <f>VLOOKUP(C4288,Active!C$21:E$693,3,FALSE)</f>
        <v>#N/A</v>
      </c>
      <c r="F4288" s="21" t="s">
        <v>9287</v>
      </c>
      <c r="G4288" s="19" t="str">
        <f t="shared" si="400"/>
        <v>50376.5945</v>
      </c>
      <c r="H4288" s="15">
        <f t="shared" si="401"/>
        <v>6004</v>
      </c>
      <c r="I4288" s="48" t="s">
        <v>1789</v>
      </c>
      <c r="J4288" s="49" t="s">
        <v>1790</v>
      </c>
      <c r="K4288" s="48">
        <v>6004</v>
      </c>
      <c r="L4288" s="48" t="s">
        <v>1773</v>
      </c>
      <c r="M4288" s="49" t="s">
        <v>10601</v>
      </c>
      <c r="N4288" s="49"/>
      <c r="O4288" s="50" t="s">
        <v>11466</v>
      </c>
      <c r="P4288" s="50" t="s">
        <v>1558</v>
      </c>
    </row>
    <row r="4289" spans="1:16" ht="13.5" thickBot="1" x14ac:dyDescent="0.25">
      <c r="A4289" s="15" t="str">
        <f t="shared" si="396"/>
        <v> AOEB 4 </v>
      </c>
      <c r="B4289" s="21" t="str">
        <f t="shared" si="397"/>
        <v>I</v>
      </c>
      <c r="C4289" s="15">
        <f t="shared" si="398"/>
        <v>50376.595000000001</v>
      </c>
      <c r="D4289" s="19" t="str">
        <f t="shared" si="399"/>
        <v>vis</v>
      </c>
      <c r="E4289" s="47" t="e">
        <f>VLOOKUP(C4289,Active!C$21:E$693,3,FALSE)</f>
        <v>#N/A</v>
      </c>
      <c r="F4289" s="21" t="s">
        <v>9287</v>
      </c>
      <c r="G4289" s="19" t="str">
        <f t="shared" si="400"/>
        <v>50376.595</v>
      </c>
      <c r="H4289" s="15">
        <f t="shared" si="401"/>
        <v>6004</v>
      </c>
      <c r="I4289" s="48" t="s">
        <v>1791</v>
      </c>
      <c r="J4289" s="49" t="s">
        <v>1790</v>
      </c>
      <c r="K4289" s="48">
        <v>6004</v>
      </c>
      <c r="L4289" s="48" t="s">
        <v>8209</v>
      </c>
      <c r="M4289" s="49" t="s">
        <v>9369</v>
      </c>
      <c r="N4289" s="49"/>
      <c r="O4289" s="50" t="s">
        <v>1668</v>
      </c>
      <c r="P4289" s="50" t="s">
        <v>1558</v>
      </c>
    </row>
    <row r="4290" spans="1:16" ht="13.5" thickBot="1" x14ac:dyDescent="0.25">
      <c r="A4290" s="15" t="str">
        <f t="shared" si="396"/>
        <v> AOEB 4 </v>
      </c>
      <c r="B4290" s="21" t="str">
        <f t="shared" si="397"/>
        <v>I</v>
      </c>
      <c r="C4290" s="15">
        <f t="shared" si="398"/>
        <v>50387.35</v>
      </c>
      <c r="D4290" s="19" t="str">
        <f t="shared" si="399"/>
        <v>vis</v>
      </c>
      <c r="E4290" s="47" t="e">
        <f>VLOOKUP(C4290,Active!C$21:E$693,3,FALSE)</f>
        <v>#N/A</v>
      </c>
      <c r="F4290" s="21" t="s">
        <v>9287</v>
      </c>
      <c r="G4290" s="19" t="str">
        <f t="shared" si="400"/>
        <v>50387.350</v>
      </c>
      <c r="H4290" s="15">
        <f t="shared" si="401"/>
        <v>6013</v>
      </c>
      <c r="I4290" s="48" t="s">
        <v>1792</v>
      </c>
      <c r="J4290" s="49" t="s">
        <v>1793</v>
      </c>
      <c r="K4290" s="48">
        <v>6013</v>
      </c>
      <c r="L4290" s="48" t="s">
        <v>11480</v>
      </c>
      <c r="M4290" s="49" t="s">
        <v>9369</v>
      </c>
      <c r="N4290" s="49"/>
      <c r="O4290" s="50" t="s">
        <v>4731</v>
      </c>
      <c r="P4290" s="50" t="s">
        <v>1558</v>
      </c>
    </row>
    <row r="4291" spans="1:16" ht="13.5" thickBot="1" x14ac:dyDescent="0.25">
      <c r="A4291" s="15" t="str">
        <f t="shared" si="396"/>
        <v>BAVM 101 </v>
      </c>
      <c r="B4291" s="21" t="str">
        <f t="shared" si="397"/>
        <v>I</v>
      </c>
      <c r="C4291" s="15">
        <f t="shared" si="398"/>
        <v>50394.525999999998</v>
      </c>
      <c r="D4291" s="19" t="str">
        <f t="shared" si="399"/>
        <v>vis</v>
      </c>
      <c r="E4291" s="47" t="e">
        <f>VLOOKUP(C4291,Active!C$21:E$693,3,FALSE)</f>
        <v>#N/A</v>
      </c>
      <c r="F4291" s="21" t="s">
        <v>9287</v>
      </c>
      <c r="G4291" s="19" t="str">
        <f t="shared" si="400"/>
        <v>50394.526</v>
      </c>
      <c r="H4291" s="15">
        <f t="shared" si="401"/>
        <v>6019</v>
      </c>
      <c r="I4291" s="48" t="s">
        <v>1794</v>
      </c>
      <c r="J4291" s="49" t="s">
        <v>1795</v>
      </c>
      <c r="K4291" s="48">
        <v>6019</v>
      </c>
      <c r="L4291" s="48" t="s">
        <v>1731</v>
      </c>
      <c r="M4291" s="49" t="s">
        <v>9369</v>
      </c>
      <c r="N4291" s="49"/>
      <c r="O4291" s="50" t="s">
        <v>1796</v>
      </c>
      <c r="P4291" s="51" t="s">
        <v>1797</v>
      </c>
    </row>
    <row r="4292" spans="1:16" ht="13.5" thickBot="1" x14ac:dyDescent="0.25">
      <c r="A4292" s="15" t="str">
        <f t="shared" si="396"/>
        <v> AOEB 4 </v>
      </c>
      <c r="B4292" s="21" t="str">
        <f t="shared" si="397"/>
        <v>I</v>
      </c>
      <c r="C4292" s="15">
        <f t="shared" si="398"/>
        <v>50395.722999999998</v>
      </c>
      <c r="D4292" s="19" t="str">
        <f t="shared" si="399"/>
        <v>vis</v>
      </c>
      <c r="E4292" s="47" t="e">
        <f>VLOOKUP(C4292,Active!C$21:E$693,3,FALSE)</f>
        <v>#N/A</v>
      </c>
      <c r="F4292" s="21" t="s">
        <v>9287</v>
      </c>
      <c r="G4292" s="19" t="str">
        <f t="shared" si="400"/>
        <v>50395.723</v>
      </c>
      <c r="H4292" s="15">
        <f t="shared" si="401"/>
        <v>6020</v>
      </c>
      <c r="I4292" s="48" t="s">
        <v>1798</v>
      </c>
      <c r="J4292" s="49" t="s">
        <v>1799</v>
      </c>
      <c r="K4292" s="48">
        <v>6020</v>
      </c>
      <c r="L4292" s="48" t="s">
        <v>1215</v>
      </c>
      <c r="M4292" s="49" t="s">
        <v>9369</v>
      </c>
      <c r="N4292" s="49"/>
      <c r="O4292" s="50" t="s">
        <v>7438</v>
      </c>
      <c r="P4292" s="50" t="s">
        <v>1558</v>
      </c>
    </row>
    <row r="4293" spans="1:16" ht="13.5" thickBot="1" x14ac:dyDescent="0.25">
      <c r="A4293" s="15" t="str">
        <f t="shared" si="396"/>
        <v> AOEB 5 </v>
      </c>
      <c r="B4293" s="21" t="str">
        <f t="shared" si="397"/>
        <v>I</v>
      </c>
      <c r="C4293" s="15">
        <f t="shared" si="398"/>
        <v>50401.699000000001</v>
      </c>
      <c r="D4293" s="19" t="str">
        <f t="shared" si="399"/>
        <v>vis</v>
      </c>
      <c r="E4293" s="47" t="e">
        <f>VLOOKUP(C4293,Active!C$21:E$693,3,FALSE)</f>
        <v>#N/A</v>
      </c>
      <c r="F4293" s="21" t="s">
        <v>9287</v>
      </c>
      <c r="G4293" s="19" t="str">
        <f t="shared" si="400"/>
        <v>50401.699</v>
      </c>
      <c r="H4293" s="15">
        <f t="shared" si="401"/>
        <v>6025</v>
      </c>
      <c r="I4293" s="48" t="s">
        <v>1800</v>
      </c>
      <c r="J4293" s="49" t="s">
        <v>1801</v>
      </c>
      <c r="K4293" s="48">
        <v>6025</v>
      </c>
      <c r="L4293" s="48" t="s">
        <v>1215</v>
      </c>
      <c r="M4293" s="49" t="s">
        <v>9369</v>
      </c>
      <c r="N4293" s="49"/>
      <c r="O4293" s="50" t="s">
        <v>1802</v>
      </c>
      <c r="P4293" s="50" t="s">
        <v>1467</v>
      </c>
    </row>
    <row r="4294" spans="1:16" ht="13.5" thickBot="1" x14ac:dyDescent="0.25">
      <c r="A4294" s="15" t="str">
        <f t="shared" si="396"/>
        <v>VSB 23.1 </v>
      </c>
      <c r="B4294" s="21" t="str">
        <f t="shared" si="397"/>
        <v>I</v>
      </c>
      <c r="C4294" s="15">
        <f t="shared" si="398"/>
        <v>50416.038999999997</v>
      </c>
      <c r="D4294" s="19" t="str">
        <f t="shared" si="399"/>
        <v>vis</v>
      </c>
      <c r="E4294" s="47" t="e">
        <f>VLOOKUP(C4294,Active!C$21:E$693,3,FALSE)</f>
        <v>#N/A</v>
      </c>
      <c r="F4294" s="21" t="s">
        <v>9287</v>
      </c>
      <c r="G4294" s="19" t="str">
        <f t="shared" si="400"/>
        <v>50416.039</v>
      </c>
      <c r="H4294" s="15">
        <f t="shared" si="401"/>
        <v>6037</v>
      </c>
      <c r="I4294" s="48" t="s">
        <v>1803</v>
      </c>
      <c r="J4294" s="49" t="s">
        <v>1804</v>
      </c>
      <c r="K4294" s="48">
        <v>6037</v>
      </c>
      <c r="L4294" s="48" t="s">
        <v>1751</v>
      </c>
      <c r="M4294" s="49" t="s">
        <v>9369</v>
      </c>
      <c r="N4294" s="49"/>
      <c r="O4294" s="50" t="s">
        <v>1678</v>
      </c>
      <c r="P4294" s="51" t="s">
        <v>1562</v>
      </c>
    </row>
    <row r="4295" spans="1:16" ht="13.5" thickBot="1" x14ac:dyDescent="0.25">
      <c r="A4295" s="15" t="str">
        <f t="shared" si="396"/>
        <v> AOEB 4 </v>
      </c>
      <c r="B4295" s="21" t="str">
        <f t="shared" si="397"/>
        <v>I</v>
      </c>
      <c r="C4295" s="15">
        <f t="shared" si="398"/>
        <v>50419.618000000002</v>
      </c>
      <c r="D4295" s="19" t="str">
        <f t="shared" si="399"/>
        <v>vis</v>
      </c>
      <c r="E4295" s="47" t="e">
        <f>VLOOKUP(C4295,Active!C$21:E$693,3,FALSE)</f>
        <v>#N/A</v>
      </c>
      <c r="F4295" s="21" t="s">
        <v>9287</v>
      </c>
      <c r="G4295" s="19" t="str">
        <f t="shared" si="400"/>
        <v>50419.618</v>
      </c>
      <c r="H4295" s="15">
        <f t="shared" si="401"/>
        <v>6040</v>
      </c>
      <c r="I4295" s="48" t="s">
        <v>1805</v>
      </c>
      <c r="J4295" s="49" t="s">
        <v>1806</v>
      </c>
      <c r="K4295" s="48">
        <v>6040</v>
      </c>
      <c r="L4295" s="48" t="s">
        <v>10976</v>
      </c>
      <c r="M4295" s="49" t="s">
        <v>9369</v>
      </c>
      <c r="N4295" s="49"/>
      <c r="O4295" s="50" t="s">
        <v>1668</v>
      </c>
      <c r="P4295" s="50" t="s">
        <v>1558</v>
      </c>
    </row>
    <row r="4296" spans="1:16" ht="13.5" thickBot="1" x14ac:dyDescent="0.25">
      <c r="A4296" s="15" t="str">
        <f t="shared" si="396"/>
        <v> AOEB 4 </v>
      </c>
      <c r="B4296" s="21" t="str">
        <f t="shared" si="397"/>
        <v>I</v>
      </c>
      <c r="C4296" s="15">
        <f t="shared" si="398"/>
        <v>50425.595000000001</v>
      </c>
      <c r="D4296" s="19" t="str">
        <f t="shared" si="399"/>
        <v>vis</v>
      </c>
      <c r="E4296" s="47" t="e">
        <f>VLOOKUP(C4296,Active!C$21:E$693,3,FALSE)</f>
        <v>#N/A</v>
      </c>
      <c r="F4296" s="21" t="s">
        <v>9287</v>
      </c>
      <c r="G4296" s="19" t="str">
        <f t="shared" si="400"/>
        <v>50425.595</v>
      </c>
      <c r="H4296" s="15">
        <f t="shared" si="401"/>
        <v>6045</v>
      </c>
      <c r="I4296" s="48" t="s">
        <v>1807</v>
      </c>
      <c r="J4296" s="49" t="s">
        <v>1808</v>
      </c>
      <c r="K4296" s="48">
        <v>6045</v>
      </c>
      <c r="L4296" s="48" t="s">
        <v>8334</v>
      </c>
      <c r="M4296" s="49" t="s">
        <v>9369</v>
      </c>
      <c r="N4296" s="49"/>
      <c r="O4296" s="50" t="s">
        <v>7381</v>
      </c>
      <c r="P4296" s="50" t="s">
        <v>1558</v>
      </c>
    </row>
    <row r="4297" spans="1:16" ht="13.5" thickBot="1" x14ac:dyDescent="0.25">
      <c r="A4297" s="15" t="str">
        <f t="shared" si="396"/>
        <v> AOEB 4 </v>
      </c>
      <c r="B4297" s="21" t="str">
        <f t="shared" si="397"/>
        <v>I</v>
      </c>
      <c r="C4297" s="15">
        <f t="shared" si="398"/>
        <v>50425.597999999998</v>
      </c>
      <c r="D4297" s="19" t="str">
        <f t="shared" si="399"/>
        <v>vis</v>
      </c>
      <c r="E4297" s="47" t="e">
        <f>VLOOKUP(C4297,Active!C$21:E$693,3,FALSE)</f>
        <v>#N/A</v>
      </c>
      <c r="F4297" s="21" t="s">
        <v>9287</v>
      </c>
      <c r="G4297" s="19" t="str">
        <f t="shared" si="400"/>
        <v>50425.598</v>
      </c>
      <c r="H4297" s="15">
        <f t="shared" si="401"/>
        <v>6045</v>
      </c>
      <c r="I4297" s="48" t="s">
        <v>1809</v>
      </c>
      <c r="J4297" s="49" t="s">
        <v>1810</v>
      </c>
      <c r="K4297" s="48">
        <v>6045</v>
      </c>
      <c r="L4297" s="48" t="s">
        <v>8192</v>
      </c>
      <c r="M4297" s="49" t="s">
        <v>9369</v>
      </c>
      <c r="N4297" s="49"/>
      <c r="O4297" s="50" t="s">
        <v>1668</v>
      </c>
      <c r="P4297" s="50" t="s">
        <v>1558</v>
      </c>
    </row>
    <row r="4298" spans="1:16" ht="13.5" thickBot="1" x14ac:dyDescent="0.25">
      <c r="A4298" s="15" t="str">
        <f t="shared" si="396"/>
        <v>IBVS 4509 </v>
      </c>
      <c r="B4298" s="21" t="str">
        <f t="shared" si="397"/>
        <v>I</v>
      </c>
      <c r="C4298" s="15">
        <f t="shared" si="398"/>
        <v>50425.600400000003</v>
      </c>
      <c r="D4298" s="19" t="str">
        <f t="shared" si="399"/>
        <v>vis</v>
      </c>
      <c r="E4298" s="47" t="e">
        <f>VLOOKUP(C4298,Active!C$21:E$693,3,FALSE)</f>
        <v>#N/A</v>
      </c>
      <c r="F4298" s="21" t="s">
        <v>9287</v>
      </c>
      <c r="G4298" s="19" t="str">
        <f t="shared" si="400"/>
        <v>50425.6004</v>
      </c>
      <c r="H4298" s="15">
        <f t="shared" si="401"/>
        <v>6045</v>
      </c>
      <c r="I4298" s="48" t="s">
        <v>1811</v>
      </c>
      <c r="J4298" s="49" t="s">
        <v>1812</v>
      </c>
      <c r="K4298" s="48">
        <v>6045</v>
      </c>
      <c r="L4298" s="48" t="s">
        <v>1813</v>
      </c>
      <c r="M4298" s="49" t="s">
        <v>10601</v>
      </c>
      <c r="N4298" s="49" t="s">
        <v>10602</v>
      </c>
      <c r="O4298" s="50" t="s">
        <v>1814</v>
      </c>
      <c r="P4298" s="51" t="s">
        <v>1815</v>
      </c>
    </row>
    <row r="4299" spans="1:16" ht="13.5" thickBot="1" x14ac:dyDescent="0.25">
      <c r="A4299" s="15" t="str">
        <f t="shared" ref="A4299:A4362" si="402">P4299</f>
        <v> AOEB 4 </v>
      </c>
      <c r="B4299" s="21" t="str">
        <f t="shared" ref="B4299:B4362" si="403">IF(H4299=INT(H4299),"I","II")</f>
        <v>I</v>
      </c>
      <c r="C4299" s="15">
        <f t="shared" ref="C4299:C4362" si="404">1*G4299</f>
        <v>50431.576000000001</v>
      </c>
      <c r="D4299" s="19" t="str">
        <f t="shared" ref="D4299:D4362" si="405">VLOOKUP(F4299,I$1:J$5,2,FALSE)</f>
        <v>vis</v>
      </c>
      <c r="E4299" s="47" t="e">
        <f>VLOOKUP(C4299,Active!C$21:E$693,3,FALSE)</f>
        <v>#N/A</v>
      </c>
      <c r="F4299" s="21" t="s">
        <v>9287</v>
      </c>
      <c r="G4299" s="19" t="str">
        <f t="shared" ref="G4299:G4362" si="406">MID(I4299,3,LEN(I4299)-3)</f>
        <v>50431.576</v>
      </c>
      <c r="H4299" s="15">
        <f t="shared" ref="H4299:H4362" si="407">1*K4299</f>
        <v>6050</v>
      </c>
      <c r="I4299" s="48" t="s">
        <v>1816</v>
      </c>
      <c r="J4299" s="49" t="s">
        <v>2056</v>
      </c>
      <c r="K4299" s="48">
        <v>6050</v>
      </c>
      <c r="L4299" s="48" t="s">
        <v>6272</v>
      </c>
      <c r="M4299" s="49" t="s">
        <v>9369</v>
      </c>
      <c r="N4299" s="49"/>
      <c r="O4299" s="50" t="s">
        <v>7438</v>
      </c>
      <c r="P4299" s="50" t="s">
        <v>1558</v>
      </c>
    </row>
    <row r="4300" spans="1:16" ht="13.5" thickBot="1" x14ac:dyDescent="0.25">
      <c r="A4300" s="15" t="str">
        <f t="shared" si="402"/>
        <v>VSB 47 </v>
      </c>
      <c r="B4300" s="21" t="str">
        <f t="shared" si="403"/>
        <v>I</v>
      </c>
      <c r="C4300" s="15">
        <f t="shared" si="404"/>
        <v>50439.940999999999</v>
      </c>
      <c r="D4300" s="19" t="str">
        <f t="shared" si="405"/>
        <v>vis</v>
      </c>
      <c r="E4300" s="47" t="e">
        <f>VLOOKUP(C4300,Active!C$21:E$693,3,FALSE)</f>
        <v>#N/A</v>
      </c>
      <c r="F4300" s="21" t="s">
        <v>9287</v>
      </c>
      <c r="G4300" s="19" t="str">
        <f t="shared" si="406"/>
        <v>50439.941</v>
      </c>
      <c r="H4300" s="15">
        <f t="shared" si="407"/>
        <v>6057</v>
      </c>
      <c r="I4300" s="48" t="s">
        <v>2057</v>
      </c>
      <c r="J4300" s="49" t="s">
        <v>2058</v>
      </c>
      <c r="K4300" s="48">
        <v>6057</v>
      </c>
      <c r="L4300" s="48" t="s">
        <v>8192</v>
      </c>
      <c r="M4300" s="49" t="s">
        <v>9369</v>
      </c>
      <c r="N4300" s="49"/>
      <c r="O4300" s="50" t="s">
        <v>1678</v>
      </c>
      <c r="P4300" s="51" t="s">
        <v>10893</v>
      </c>
    </row>
    <row r="4301" spans="1:16" ht="13.5" thickBot="1" x14ac:dyDescent="0.25">
      <c r="A4301" s="15" t="str">
        <f t="shared" si="402"/>
        <v>IBVS 4502 </v>
      </c>
      <c r="B4301" s="21" t="str">
        <f t="shared" si="403"/>
        <v>I</v>
      </c>
      <c r="C4301" s="15">
        <f t="shared" si="404"/>
        <v>50445.921000000002</v>
      </c>
      <c r="D4301" s="19" t="str">
        <f t="shared" si="405"/>
        <v>vis</v>
      </c>
      <c r="E4301" s="47" t="e">
        <f>VLOOKUP(C4301,Active!C$21:E$693,3,FALSE)</f>
        <v>#N/A</v>
      </c>
      <c r="F4301" s="21" t="s">
        <v>9287</v>
      </c>
      <c r="G4301" s="19" t="str">
        <f t="shared" si="406"/>
        <v>50445.921</v>
      </c>
      <c r="H4301" s="15">
        <f t="shared" si="407"/>
        <v>6062</v>
      </c>
      <c r="I4301" s="48" t="s">
        <v>2059</v>
      </c>
      <c r="J4301" s="49" t="s">
        <v>2060</v>
      </c>
      <c r="K4301" s="48">
        <v>6062</v>
      </c>
      <c r="L4301" s="48" t="s">
        <v>1751</v>
      </c>
      <c r="M4301" s="49" t="s">
        <v>10601</v>
      </c>
      <c r="N4301" s="49" t="s">
        <v>1292</v>
      </c>
      <c r="O4301" s="50" t="s">
        <v>1050</v>
      </c>
      <c r="P4301" s="51" t="s">
        <v>1552</v>
      </c>
    </row>
    <row r="4302" spans="1:16" ht="13.5" thickBot="1" x14ac:dyDescent="0.25">
      <c r="A4302" s="15" t="str">
        <f t="shared" si="402"/>
        <v> AOEB 4 </v>
      </c>
      <c r="B4302" s="21" t="str">
        <f t="shared" si="403"/>
        <v>I</v>
      </c>
      <c r="C4302" s="15">
        <f t="shared" si="404"/>
        <v>50456.68</v>
      </c>
      <c r="D4302" s="19" t="str">
        <f t="shared" si="405"/>
        <v>vis</v>
      </c>
      <c r="E4302" s="47" t="e">
        <f>VLOOKUP(C4302,Active!C$21:E$693,3,FALSE)</f>
        <v>#N/A</v>
      </c>
      <c r="F4302" s="21" t="s">
        <v>9287</v>
      </c>
      <c r="G4302" s="19" t="str">
        <f t="shared" si="406"/>
        <v>50456.680</v>
      </c>
      <c r="H4302" s="15">
        <f t="shared" si="407"/>
        <v>6071</v>
      </c>
      <c r="I4302" s="48" t="s">
        <v>2061</v>
      </c>
      <c r="J4302" s="49" t="s">
        <v>2062</v>
      </c>
      <c r="K4302" s="48">
        <v>6071</v>
      </c>
      <c r="L4302" s="48" t="s">
        <v>1719</v>
      </c>
      <c r="M4302" s="49" t="s">
        <v>9369</v>
      </c>
      <c r="N4302" s="49"/>
      <c r="O4302" s="50" t="s">
        <v>1668</v>
      </c>
      <c r="P4302" s="50" t="s">
        <v>1558</v>
      </c>
    </row>
    <row r="4303" spans="1:16" ht="13.5" thickBot="1" x14ac:dyDescent="0.25">
      <c r="A4303" s="15" t="str">
        <f t="shared" si="402"/>
        <v> AOEB 4 </v>
      </c>
      <c r="B4303" s="21" t="str">
        <f t="shared" si="403"/>
        <v>I</v>
      </c>
      <c r="C4303" s="15">
        <f t="shared" si="404"/>
        <v>50462.656999999999</v>
      </c>
      <c r="D4303" s="19" t="str">
        <f t="shared" si="405"/>
        <v>vis</v>
      </c>
      <c r="E4303" s="47" t="e">
        <f>VLOOKUP(C4303,Active!C$21:E$693,3,FALSE)</f>
        <v>#N/A</v>
      </c>
      <c r="F4303" s="21" t="s">
        <v>9287</v>
      </c>
      <c r="G4303" s="19" t="str">
        <f t="shared" si="406"/>
        <v>50462.657</v>
      </c>
      <c r="H4303" s="15">
        <f t="shared" si="407"/>
        <v>6076</v>
      </c>
      <c r="I4303" s="48" t="s">
        <v>2063</v>
      </c>
      <c r="J4303" s="49" t="s">
        <v>2064</v>
      </c>
      <c r="K4303" s="48">
        <v>6076</v>
      </c>
      <c r="L4303" s="48" t="s">
        <v>1215</v>
      </c>
      <c r="M4303" s="49" t="s">
        <v>9369</v>
      </c>
      <c r="N4303" s="49"/>
      <c r="O4303" s="50" t="s">
        <v>1668</v>
      </c>
      <c r="P4303" s="50" t="s">
        <v>1558</v>
      </c>
    </row>
    <row r="4304" spans="1:16" ht="13.5" thickBot="1" x14ac:dyDescent="0.25">
      <c r="A4304" s="15" t="str">
        <f t="shared" si="402"/>
        <v> AOEB 4 </v>
      </c>
      <c r="B4304" s="21" t="str">
        <f t="shared" si="403"/>
        <v>I</v>
      </c>
      <c r="C4304" s="15">
        <f t="shared" si="404"/>
        <v>50468.631000000001</v>
      </c>
      <c r="D4304" s="19" t="str">
        <f t="shared" si="405"/>
        <v>vis</v>
      </c>
      <c r="E4304" s="47" t="e">
        <f>VLOOKUP(C4304,Active!C$21:E$693,3,FALSE)</f>
        <v>#N/A</v>
      </c>
      <c r="F4304" s="21" t="s">
        <v>9287</v>
      </c>
      <c r="G4304" s="19" t="str">
        <f t="shared" si="406"/>
        <v>50468.631</v>
      </c>
      <c r="H4304" s="15">
        <f t="shared" si="407"/>
        <v>6081</v>
      </c>
      <c r="I4304" s="48" t="s">
        <v>2065</v>
      </c>
      <c r="J4304" s="49" t="s">
        <v>2066</v>
      </c>
      <c r="K4304" s="48">
        <v>6081</v>
      </c>
      <c r="L4304" s="48" t="s">
        <v>1731</v>
      </c>
      <c r="M4304" s="49" t="s">
        <v>9369</v>
      </c>
      <c r="N4304" s="49"/>
      <c r="O4304" s="50" t="s">
        <v>1668</v>
      </c>
      <c r="P4304" s="50" t="s">
        <v>1558</v>
      </c>
    </row>
    <row r="4305" spans="1:16" ht="13.5" thickBot="1" x14ac:dyDescent="0.25">
      <c r="A4305" s="15" t="str">
        <f t="shared" si="402"/>
        <v> AOEB 4 </v>
      </c>
      <c r="B4305" s="21" t="str">
        <f t="shared" si="403"/>
        <v>I</v>
      </c>
      <c r="C4305" s="15">
        <f t="shared" si="404"/>
        <v>50474.603999999999</v>
      </c>
      <c r="D4305" s="19" t="str">
        <f t="shared" si="405"/>
        <v>vis</v>
      </c>
      <c r="E4305" s="47" t="e">
        <f>VLOOKUP(C4305,Active!C$21:E$693,3,FALSE)</f>
        <v>#N/A</v>
      </c>
      <c r="F4305" s="21" t="s">
        <v>9287</v>
      </c>
      <c r="G4305" s="19" t="str">
        <f t="shared" si="406"/>
        <v>50474.604</v>
      </c>
      <c r="H4305" s="15">
        <f t="shared" si="407"/>
        <v>6086</v>
      </c>
      <c r="I4305" s="48" t="s">
        <v>2067</v>
      </c>
      <c r="J4305" s="49" t="s">
        <v>2068</v>
      </c>
      <c r="K4305" s="48">
        <v>6086</v>
      </c>
      <c r="L4305" s="48" t="s">
        <v>8192</v>
      </c>
      <c r="M4305" s="49" t="s">
        <v>9369</v>
      </c>
      <c r="N4305" s="49"/>
      <c r="O4305" s="50" t="s">
        <v>7381</v>
      </c>
      <c r="P4305" s="50" t="s">
        <v>1558</v>
      </c>
    </row>
    <row r="4306" spans="1:16" ht="13.5" thickBot="1" x14ac:dyDescent="0.25">
      <c r="A4306" s="15" t="str">
        <f t="shared" si="402"/>
        <v> AOEB 4 </v>
      </c>
      <c r="B4306" s="21" t="str">
        <f t="shared" si="403"/>
        <v>I</v>
      </c>
      <c r="C4306" s="15">
        <f t="shared" si="404"/>
        <v>50474.606</v>
      </c>
      <c r="D4306" s="19" t="str">
        <f t="shared" si="405"/>
        <v>vis</v>
      </c>
      <c r="E4306" s="47" t="e">
        <f>VLOOKUP(C4306,Active!C$21:E$693,3,FALSE)</f>
        <v>#N/A</v>
      </c>
      <c r="F4306" s="21" t="s">
        <v>9287</v>
      </c>
      <c r="G4306" s="19" t="str">
        <f t="shared" si="406"/>
        <v>50474.606</v>
      </c>
      <c r="H4306" s="15">
        <f t="shared" si="407"/>
        <v>6086</v>
      </c>
      <c r="I4306" s="48" t="s">
        <v>2069</v>
      </c>
      <c r="J4306" s="49" t="s">
        <v>2070</v>
      </c>
      <c r="K4306" s="48">
        <v>6086</v>
      </c>
      <c r="L4306" s="48" t="s">
        <v>8209</v>
      </c>
      <c r="M4306" s="49" t="s">
        <v>9369</v>
      </c>
      <c r="N4306" s="49"/>
      <c r="O4306" s="50" t="s">
        <v>1668</v>
      </c>
      <c r="P4306" s="50" t="s">
        <v>1558</v>
      </c>
    </row>
    <row r="4307" spans="1:16" ht="13.5" thickBot="1" x14ac:dyDescent="0.25">
      <c r="A4307" s="15" t="str">
        <f t="shared" si="402"/>
        <v> AOEB 4 </v>
      </c>
      <c r="B4307" s="21" t="str">
        <f t="shared" si="403"/>
        <v>I</v>
      </c>
      <c r="C4307" s="15">
        <f t="shared" si="404"/>
        <v>50474.607000000004</v>
      </c>
      <c r="D4307" s="19" t="str">
        <f t="shared" si="405"/>
        <v>vis</v>
      </c>
      <c r="E4307" s="47" t="e">
        <f>VLOOKUP(C4307,Active!C$21:E$693,3,FALSE)</f>
        <v>#N/A</v>
      </c>
      <c r="F4307" s="21" t="s">
        <v>9287</v>
      </c>
      <c r="G4307" s="19" t="str">
        <f t="shared" si="406"/>
        <v>50474.607</v>
      </c>
      <c r="H4307" s="15">
        <f t="shared" si="407"/>
        <v>6086</v>
      </c>
      <c r="I4307" s="48" t="s">
        <v>2071</v>
      </c>
      <c r="J4307" s="49" t="s">
        <v>2072</v>
      </c>
      <c r="K4307" s="48">
        <v>6086</v>
      </c>
      <c r="L4307" s="48" t="s">
        <v>1751</v>
      </c>
      <c r="M4307" s="49" t="s">
        <v>9369</v>
      </c>
      <c r="N4307" s="49"/>
      <c r="O4307" s="50" t="s">
        <v>1734</v>
      </c>
      <c r="P4307" s="50" t="s">
        <v>1558</v>
      </c>
    </row>
    <row r="4308" spans="1:16" ht="13.5" thickBot="1" x14ac:dyDescent="0.25">
      <c r="A4308" s="15" t="str">
        <f t="shared" si="402"/>
        <v> AOEB 4 </v>
      </c>
      <c r="B4308" s="21" t="str">
        <f t="shared" si="403"/>
        <v>I</v>
      </c>
      <c r="C4308" s="15">
        <f t="shared" si="404"/>
        <v>50480.58</v>
      </c>
      <c r="D4308" s="19" t="str">
        <f t="shared" si="405"/>
        <v>vis</v>
      </c>
      <c r="E4308" s="47" t="e">
        <f>VLOOKUP(C4308,Active!C$21:E$693,3,FALSE)</f>
        <v>#N/A</v>
      </c>
      <c r="F4308" s="21" t="s">
        <v>9287</v>
      </c>
      <c r="G4308" s="19" t="str">
        <f t="shared" si="406"/>
        <v>50480.580</v>
      </c>
      <c r="H4308" s="15">
        <f t="shared" si="407"/>
        <v>6091</v>
      </c>
      <c r="I4308" s="48" t="s">
        <v>2073</v>
      </c>
      <c r="J4308" s="49" t="s">
        <v>2074</v>
      </c>
      <c r="K4308" s="48">
        <v>6091</v>
      </c>
      <c r="L4308" s="48" t="s">
        <v>8192</v>
      </c>
      <c r="M4308" s="49" t="s">
        <v>9369</v>
      </c>
      <c r="N4308" s="49"/>
      <c r="O4308" s="50" t="s">
        <v>1668</v>
      </c>
      <c r="P4308" s="50" t="s">
        <v>1558</v>
      </c>
    </row>
    <row r="4309" spans="1:16" ht="13.5" thickBot="1" x14ac:dyDescent="0.25">
      <c r="A4309" s="15" t="str">
        <f t="shared" si="402"/>
        <v> BRNO 32 </v>
      </c>
      <c r="B4309" s="21" t="str">
        <f t="shared" si="403"/>
        <v>I</v>
      </c>
      <c r="C4309" s="15">
        <f t="shared" si="404"/>
        <v>50485.343000000001</v>
      </c>
      <c r="D4309" s="19" t="str">
        <f t="shared" si="405"/>
        <v>vis</v>
      </c>
      <c r="E4309" s="47" t="e">
        <f>VLOOKUP(C4309,Active!C$21:E$693,3,FALSE)</f>
        <v>#N/A</v>
      </c>
      <c r="F4309" s="21" t="s">
        <v>9287</v>
      </c>
      <c r="G4309" s="19" t="str">
        <f t="shared" si="406"/>
        <v>50485.3430</v>
      </c>
      <c r="H4309" s="15">
        <f t="shared" si="407"/>
        <v>6095</v>
      </c>
      <c r="I4309" s="48" t="s">
        <v>2075</v>
      </c>
      <c r="J4309" s="49" t="s">
        <v>2076</v>
      </c>
      <c r="K4309" s="48">
        <v>6095</v>
      </c>
      <c r="L4309" s="48" t="s">
        <v>10794</v>
      </c>
      <c r="M4309" s="49" t="s">
        <v>9369</v>
      </c>
      <c r="N4309" s="49"/>
      <c r="O4309" s="50" t="s">
        <v>2077</v>
      </c>
      <c r="P4309" s="50" t="s">
        <v>4359</v>
      </c>
    </row>
    <row r="4310" spans="1:16" ht="13.5" thickBot="1" x14ac:dyDescent="0.25">
      <c r="A4310" s="15" t="str">
        <f t="shared" si="402"/>
        <v> AOEB 4 </v>
      </c>
      <c r="B4310" s="21" t="str">
        <f t="shared" si="403"/>
        <v>I</v>
      </c>
      <c r="C4310" s="15">
        <f t="shared" si="404"/>
        <v>50486.561000000002</v>
      </c>
      <c r="D4310" s="19" t="str">
        <f t="shared" si="405"/>
        <v>vis</v>
      </c>
      <c r="E4310" s="47" t="e">
        <f>VLOOKUP(C4310,Active!C$21:E$693,3,FALSE)</f>
        <v>#N/A</v>
      </c>
      <c r="F4310" s="21" t="s">
        <v>9287</v>
      </c>
      <c r="G4310" s="19" t="str">
        <f t="shared" si="406"/>
        <v>50486.561</v>
      </c>
      <c r="H4310" s="15">
        <f t="shared" si="407"/>
        <v>6096</v>
      </c>
      <c r="I4310" s="48" t="s">
        <v>2078</v>
      </c>
      <c r="J4310" s="49" t="s">
        <v>2079</v>
      </c>
      <c r="K4310" s="48">
        <v>6096</v>
      </c>
      <c r="L4310" s="48" t="s">
        <v>1719</v>
      </c>
      <c r="M4310" s="49" t="s">
        <v>9369</v>
      </c>
      <c r="N4310" s="49"/>
      <c r="O4310" s="50" t="s">
        <v>1734</v>
      </c>
      <c r="P4310" s="50" t="s">
        <v>1558</v>
      </c>
    </row>
    <row r="4311" spans="1:16" ht="13.5" thickBot="1" x14ac:dyDescent="0.25">
      <c r="A4311" s="15" t="str">
        <f t="shared" si="402"/>
        <v> AOEB 4 </v>
      </c>
      <c r="B4311" s="21" t="str">
        <f t="shared" si="403"/>
        <v>I</v>
      </c>
      <c r="C4311" s="15">
        <f t="shared" si="404"/>
        <v>50517.635999999999</v>
      </c>
      <c r="D4311" s="19" t="str">
        <f t="shared" si="405"/>
        <v>vis</v>
      </c>
      <c r="E4311" s="47" t="e">
        <f>VLOOKUP(C4311,Active!C$21:E$693,3,FALSE)</f>
        <v>#N/A</v>
      </c>
      <c r="F4311" s="21" t="s">
        <v>9287</v>
      </c>
      <c r="G4311" s="19" t="str">
        <f t="shared" si="406"/>
        <v>50517.636</v>
      </c>
      <c r="H4311" s="15">
        <f t="shared" si="407"/>
        <v>6122</v>
      </c>
      <c r="I4311" s="48" t="s">
        <v>2080</v>
      </c>
      <c r="J4311" s="49" t="s">
        <v>2081</v>
      </c>
      <c r="K4311" s="48">
        <v>6122</v>
      </c>
      <c r="L4311" s="48" t="s">
        <v>1731</v>
      </c>
      <c r="M4311" s="49" t="s">
        <v>9369</v>
      </c>
      <c r="N4311" s="49"/>
      <c r="O4311" s="50" t="s">
        <v>7381</v>
      </c>
      <c r="P4311" s="50" t="s">
        <v>1558</v>
      </c>
    </row>
    <row r="4312" spans="1:16" ht="13.5" thickBot="1" x14ac:dyDescent="0.25">
      <c r="A4312" s="15" t="str">
        <f t="shared" si="402"/>
        <v> AOEB 4 </v>
      </c>
      <c r="B4312" s="21" t="str">
        <f t="shared" si="403"/>
        <v>I</v>
      </c>
      <c r="C4312" s="15">
        <f t="shared" si="404"/>
        <v>50523.610999999997</v>
      </c>
      <c r="D4312" s="19" t="str">
        <f t="shared" si="405"/>
        <v>vis</v>
      </c>
      <c r="E4312" s="47" t="e">
        <f>VLOOKUP(C4312,Active!C$21:E$693,3,FALSE)</f>
        <v>#N/A</v>
      </c>
      <c r="F4312" s="21" t="s">
        <v>9287</v>
      </c>
      <c r="G4312" s="19" t="str">
        <f t="shared" si="406"/>
        <v>50523.611</v>
      </c>
      <c r="H4312" s="15">
        <f t="shared" si="407"/>
        <v>6127</v>
      </c>
      <c r="I4312" s="48" t="s">
        <v>2082</v>
      </c>
      <c r="J4312" s="49" t="s">
        <v>2083</v>
      </c>
      <c r="K4312" s="48">
        <v>6127</v>
      </c>
      <c r="L4312" s="48" t="s">
        <v>8209</v>
      </c>
      <c r="M4312" s="49" t="s">
        <v>9369</v>
      </c>
      <c r="N4312" s="49"/>
      <c r="O4312" s="50" t="s">
        <v>1778</v>
      </c>
      <c r="P4312" s="50" t="s">
        <v>1558</v>
      </c>
    </row>
    <row r="4313" spans="1:16" ht="13.5" thickBot="1" x14ac:dyDescent="0.25">
      <c r="A4313" s="15" t="str">
        <f t="shared" si="402"/>
        <v> AOEB 4 </v>
      </c>
      <c r="B4313" s="21" t="str">
        <f t="shared" si="403"/>
        <v>I</v>
      </c>
      <c r="C4313" s="15">
        <f t="shared" si="404"/>
        <v>50523.610999999997</v>
      </c>
      <c r="D4313" s="19" t="str">
        <f t="shared" si="405"/>
        <v>vis</v>
      </c>
      <c r="E4313" s="47" t="e">
        <f>VLOOKUP(C4313,Active!C$21:E$693,3,FALSE)</f>
        <v>#N/A</v>
      </c>
      <c r="F4313" s="21" t="s">
        <v>9287</v>
      </c>
      <c r="G4313" s="19" t="str">
        <f t="shared" si="406"/>
        <v>50523.611</v>
      </c>
      <c r="H4313" s="15">
        <f t="shared" si="407"/>
        <v>6127</v>
      </c>
      <c r="I4313" s="48" t="s">
        <v>2082</v>
      </c>
      <c r="J4313" s="49" t="s">
        <v>2083</v>
      </c>
      <c r="K4313" s="48">
        <v>6127</v>
      </c>
      <c r="L4313" s="48" t="s">
        <v>8209</v>
      </c>
      <c r="M4313" s="49" t="s">
        <v>9369</v>
      </c>
      <c r="N4313" s="49"/>
      <c r="O4313" s="50" t="s">
        <v>11466</v>
      </c>
      <c r="P4313" s="50" t="s">
        <v>1558</v>
      </c>
    </row>
    <row r="4314" spans="1:16" ht="13.5" thickBot="1" x14ac:dyDescent="0.25">
      <c r="A4314" s="15" t="str">
        <f t="shared" si="402"/>
        <v> AOEB 4 </v>
      </c>
      <c r="B4314" s="21" t="str">
        <f t="shared" si="403"/>
        <v>I</v>
      </c>
      <c r="C4314" s="15">
        <f t="shared" si="404"/>
        <v>50523.612999999998</v>
      </c>
      <c r="D4314" s="19" t="str">
        <f t="shared" si="405"/>
        <v>vis</v>
      </c>
      <c r="E4314" s="47" t="e">
        <f>VLOOKUP(C4314,Active!C$21:E$693,3,FALSE)</f>
        <v>#N/A</v>
      </c>
      <c r="F4314" s="21" t="s">
        <v>9287</v>
      </c>
      <c r="G4314" s="19" t="str">
        <f t="shared" si="406"/>
        <v>50523.613</v>
      </c>
      <c r="H4314" s="15">
        <f t="shared" si="407"/>
        <v>6127</v>
      </c>
      <c r="I4314" s="48" t="s">
        <v>2084</v>
      </c>
      <c r="J4314" s="49" t="s">
        <v>2085</v>
      </c>
      <c r="K4314" s="48">
        <v>6127</v>
      </c>
      <c r="L4314" s="48" t="s">
        <v>1731</v>
      </c>
      <c r="M4314" s="49" t="s">
        <v>9369</v>
      </c>
      <c r="N4314" s="49"/>
      <c r="O4314" s="50" t="s">
        <v>7438</v>
      </c>
      <c r="P4314" s="50" t="s">
        <v>1558</v>
      </c>
    </row>
    <row r="4315" spans="1:16" ht="13.5" thickBot="1" x14ac:dyDescent="0.25">
      <c r="A4315" s="15" t="str">
        <f t="shared" si="402"/>
        <v> BRNO 32 </v>
      </c>
      <c r="B4315" s="21" t="str">
        <f t="shared" si="403"/>
        <v>I</v>
      </c>
      <c r="C4315" s="15">
        <f t="shared" si="404"/>
        <v>50571.409800000001</v>
      </c>
      <c r="D4315" s="19" t="str">
        <f t="shared" si="405"/>
        <v>vis</v>
      </c>
      <c r="E4315" s="47" t="e">
        <f>VLOOKUP(C4315,Active!C$21:E$693,3,FALSE)</f>
        <v>#N/A</v>
      </c>
      <c r="F4315" s="21" t="s">
        <v>9287</v>
      </c>
      <c r="G4315" s="19" t="str">
        <f t="shared" si="406"/>
        <v>50571.4098</v>
      </c>
      <c r="H4315" s="15">
        <f t="shared" si="407"/>
        <v>6167</v>
      </c>
      <c r="I4315" s="48" t="s">
        <v>2086</v>
      </c>
      <c r="J4315" s="49" t="s">
        <v>2087</v>
      </c>
      <c r="K4315" s="48">
        <v>6167</v>
      </c>
      <c r="L4315" s="48" t="s">
        <v>11201</v>
      </c>
      <c r="M4315" s="49" t="s">
        <v>9369</v>
      </c>
      <c r="N4315" s="49"/>
      <c r="O4315" s="50" t="s">
        <v>4007</v>
      </c>
      <c r="P4315" s="50" t="s">
        <v>4359</v>
      </c>
    </row>
    <row r="4316" spans="1:16" ht="13.5" thickBot="1" x14ac:dyDescent="0.25">
      <c r="A4316" s="15" t="str">
        <f t="shared" si="402"/>
        <v> AOEB 5 </v>
      </c>
      <c r="B4316" s="21" t="str">
        <f t="shared" si="403"/>
        <v>I</v>
      </c>
      <c r="C4316" s="15">
        <f t="shared" si="404"/>
        <v>50571.421999999999</v>
      </c>
      <c r="D4316" s="19" t="str">
        <f t="shared" si="405"/>
        <v>vis</v>
      </c>
      <c r="E4316" s="47" t="e">
        <f>VLOOKUP(C4316,Active!C$21:E$693,3,FALSE)</f>
        <v>#N/A</v>
      </c>
      <c r="F4316" s="21" t="s">
        <v>9287</v>
      </c>
      <c r="G4316" s="19" t="str">
        <f t="shared" si="406"/>
        <v>50571.422</v>
      </c>
      <c r="H4316" s="15">
        <f t="shared" si="407"/>
        <v>6167</v>
      </c>
      <c r="I4316" s="48" t="s">
        <v>2088</v>
      </c>
      <c r="J4316" s="49" t="s">
        <v>2089</v>
      </c>
      <c r="K4316" s="48">
        <v>6167</v>
      </c>
      <c r="L4316" s="48" t="s">
        <v>1751</v>
      </c>
      <c r="M4316" s="49" t="s">
        <v>9369</v>
      </c>
      <c r="N4316" s="49"/>
      <c r="O4316" s="50" t="s">
        <v>2090</v>
      </c>
      <c r="P4316" s="50" t="s">
        <v>1467</v>
      </c>
    </row>
    <row r="4317" spans="1:16" ht="13.5" thickBot="1" x14ac:dyDescent="0.25">
      <c r="A4317" s="15" t="str">
        <f t="shared" si="402"/>
        <v>VSB 47 </v>
      </c>
      <c r="B4317" s="21" t="str">
        <f t="shared" si="403"/>
        <v>I</v>
      </c>
      <c r="C4317" s="15">
        <f t="shared" si="404"/>
        <v>50631.186000000002</v>
      </c>
      <c r="D4317" s="19" t="str">
        <f t="shared" si="405"/>
        <v>vis</v>
      </c>
      <c r="E4317" s="47" t="e">
        <f>VLOOKUP(C4317,Active!C$21:E$693,3,FALSE)</f>
        <v>#N/A</v>
      </c>
      <c r="F4317" s="21" t="s">
        <v>9287</v>
      </c>
      <c r="G4317" s="19" t="str">
        <f t="shared" si="406"/>
        <v>50631.186</v>
      </c>
      <c r="H4317" s="15">
        <f t="shared" si="407"/>
        <v>6217</v>
      </c>
      <c r="I4317" s="48" t="s">
        <v>2091</v>
      </c>
      <c r="J4317" s="49" t="s">
        <v>2092</v>
      </c>
      <c r="K4317" s="48">
        <v>6217</v>
      </c>
      <c r="L4317" s="48" t="s">
        <v>1719</v>
      </c>
      <c r="M4317" s="49" t="s">
        <v>9369</v>
      </c>
      <c r="N4317" s="49"/>
      <c r="O4317" s="50" t="s">
        <v>1678</v>
      </c>
      <c r="P4317" s="51" t="s">
        <v>10893</v>
      </c>
    </row>
    <row r="4318" spans="1:16" ht="13.5" thickBot="1" x14ac:dyDescent="0.25">
      <c r="A4318" s="15" t="str">
        <f t="shared" si="402"/>
        <v>VSB 47 </v>
      </c>
      <c r="B4318" s="21" t="str">
        <f t="shared" si="403"/>
        <v>I</v>
      </c>
      <c r="C4318" s="15">
        <f t="shared" si="404"/>
        <v>50637.161</v>
      </c>
      <c r="D4318" s="19" t="str">
        <f t="shared" si="405"/>
        <v>vis</v>
      </c>
      <c r="E4318" s="47" t="e">
        <f>VLOOKUP(C4318,Active!C$21:E$693,3,FALSE)</f>
        <v>#N/A</v>
      </c>
      <c r="F4318" s="21" t="s">
        <v>9287</v>
      </c>
      <c r="G4318" s="19" t="str">
        <f t="shared" si="406"/>
        <v>50637.161</v>
      </c>
      <c r="H4318" s="15">
        <f t="shared" si="407"/>
        <v>6222</v>
      </c>
      <c r="I4318" s="48" t="s">
        <v>2093</v>
      </c>
      <c r="J4318" s="49" t="s">
        <v>2094</v>
      </c>
      <c r="K4318" s="48">
        <v>6222</v>
      </c>
      <c r="L4318" s="48" t="s">
        <v>1731</v>
      </c>
      <c r="M4318" s="49" t="s">
        <v>9369</v>
      </c>
      <c r="N4318" s="49"/>
      <c r="O4318" s="50" t="s">
        <v>1678</v>
      </c>
      <c r="P4318" s="51" t="s">
        <v>10893</v>
      </c>
    </row>
    <row r="4319" spans="1:16" ht="13.5" thickBot="1" x14ac:dyDescent="0.25">
      <c r="A4319" s="15" t="str">
        <f t="shared" si="402"/>
        <v> AOEB 5 </v>
      </c>
      <c r="B4319" s="21" t="str">
        <f t="shared" si="403"/>
        <v>I</v>
      </c>
      <c r="C4319" s="15">
        <f t="shared" si="404"/>
        <v>50669.432999999997</v>
      </c>
      <c r="D4319" s="19" t="str">
        <f t="shared" si="405"/>
        <v>vis</v>
      </c>
      <c r="E4319" s="47" t="e">
        <f>VLOOKUP(C4319,Active!C$21:E$693,3,FALSE)</f>
        <v>#N/A</v>
      </c>
      <c r="F4319" s="21" t="s">
        <v>9287</v>
      </c>
      <c r="G4319" s="19" t="str">
        <f t="shared" si="406"/>
        <v>50669.433</v>
      </c>
      <c r="H4319" s="15">
        <f t="shared" si="407"/>
        <v>6249</v>
      </c>
      <c r="I4319" s="48" t="s">
        <v>2095</v>
      </c>
      <c r="J4319" s="49" t="s">
        <v>2096</v>
      </c>
      <c r="K4319" s="48">
        <v>6249</v>
      </c>
      <c r="L4319" s="48" t="s">
        <v>1731</v>
      </c>
      <c r="M4319" s="49" t="s">
        <v>9369</v>
      </c>
      <c r="N4319" s="49"/>
      <c r="O4319" s="50" t="s">
        <v>2090</v>
      </c>
      <c r="P4319" s="50" t="s">
        <v>1467</v>
      </c>
    </row>
    <row r="4320" spans="1:16" ht="13.5" thickBot="1" x14ac:dyDescent="0.25">
      <c r="A4320" s="15" t="str">
        <f t="shared" si="402"/>
        <v>BAVM 113 </v>
      </c>
      <c r="B4320" s="21" t="str">
        <f t="shared" si="403"/>
        <v>I</v>
      </c>
      <c r="C4320" s="15">
        <f t="shared" si="404"/>
        <v>50669.440000000002</v>
      </c>
      <c r="D4320" s="19" t="str">
        <f t="shared" si="405"/>
        <v>vis</v>
      </c>
      <c r="E4320" s="47" t="e">
        <f>VLOOKUP(C4320,Active!C$21:E$693,3,FALSE)</f>
        <v>#N/A</v>
      </c>
      <c r="F4320" s="21" t="s">
        <v>9287</v>
      </c>
      <c r="G4320" s="19" t="str">
        <f t="shared" si="406"/>
        <v>50669.440</v>
      </c>
      <c r="H4320" s="15">
        <f t="shared" si="407"/>
        <v>6249</v>
      </c>
      <c r="I4320" s="48" t="s">
        <v>2097</v>
      </c>
      <c r="J4320" s="49" t="s">
        <v>2098</v>
      </c>
      <c r="K4320" s="48">
        <v>6249</v>
      </c>
      <c r="L4320" s="48" t="s">
        <v>2099</v>
      </c>
      <c r="M4320" s="49" t="s">
        <v>9369</v>
      </c>
      <c r="N4320" s="49"/>
      <c r="O4320" s="50" t="s">
        <v>2100</v>
      </c>
      <c r="P4320" s="51" t="s">
        <v>2101</v>
      </c>
    </row>
    <row r="4321" spans="1:16" ht="13.5" thickBot="1" x14ac:dyDescent="0.25">
      <c r="A4321" s="15" t="str">
        <f t="shared" si="402"/>
        <v> AOEB 5 </v>
      </c>
      <c r="B4321" s="21" t="str">
        <f t="shared" si="403"/>
        <v>I</v>
      </c>
      <c r="C4321" s="15">
        <f t="shared" si="404"/>
        <v>50675.409</v>
      </c>
      <c r="D4321" s="19" t="str">
        <f t="shared" si="405"/>
        <v>vis</v>
      </c>
      <c r="E4321" s="47" t="e">
        <f>VLOOKUP(C4321,Active!C$21:E$693,3,FALSE)</f>
        <v>#N/A</v>
      </c>
      <c r="F4321" s="21" t="s">
        <v>9287</v>
      </c>
      <c r="G4321" s="19" t="str">
        <f t="shared" si="406"/>
        <v>50675.409</v>
      </c>
      <c r="H4321" s="15">
        <f t="shared" si="407"/>
        <v>6254</v>
      </c>
      <c r="I4321" s="48" t="s">
        <v>2102</v>
      </c>
      <c r="J4321" s="49" t="s">
        <v>2103</v>
      </c>
      <c r="K4321" s="48">
        <v>6254</v>
      </c>
      <c r="L4321" s="48" t="s">
        <v>1731</v>
      </c>
      <c r="M4321" s="49" t="s">
        <v>9369</v>
      </c>
      <c r="N4321" s="49"/>
      <c r="O4321" s="50" t="s">
        <v>2090</v>
      </c>
      <c r="P4321" s="50" t="s">
        <v>1467</v>
      </c>
    </row>
    <row r="4322" spans="1:16" ht="13.5" thickBot="1" x14ac:dyDescent="0.25">
      <c r="A4322" s="15" t="str">
        <f t="shared" si="402"/>
        <v>BAVM 113 </v>
      </c>
      <c r="B4322" s="21" t="str">
        <f t="shared" si="403"/>
        <v>I</v>
      </c>
      <c r="C4322" s="15">
        <f t="shared" si="404"/>
        <v>50718.445</v>
      </c>
      <c r="D4322" s="19" t="str">
        <f t="shared" si="405"/>
        <v>vis</v>
      </c>
      <c r="E4322" s="47" t="e">
        <f>VLOOKUP(C4322,Active!C$21:E$693,3,FALSE)</f>
        <v>#N/A</v>
      </c>
      <c r="F4322" s="21" t="s">
        <v>9287</v>
      </c>
      <c r="G4322" s="19" t="str">
        <f t="shared" si="406"/>
        <v>50718.445</v>
      </c>
      <c r="H4322" s="15">
        <f t="shared" si="407"/>
        <v>6290</v>
      </c>
      <c r="I4322" s="48" t="s">
        <v>2104</v>
      </c>
      <c r="J4322" s="49" t="s">
        <v>2105</v>
      </c>
      <c r="K4322" s="48">
        <v>6290</v>
      </c>
      <c r="L4322" s="48" t="s">
        <v>2099</v>
      </c>
      <c r="M4322" s="49" t="s">
        <v>9369</v>
      </c>
      <c r="N4322" s="49"/>
      <c r="O4322" s="50" t="s">
        <v>2106</v>
      </c>
      <c r="P4322" s="51" t="s">
        <v>2101</v>
      </c>
    </row>
    <row r="4323" spans="1:16" ht="13.5" thickBot="1" x14ac:dyDescent="0.25">
      <c r="A4323" s="15" t="str">
        <f t="shared" si="402"/>
        <v> AOEB 5 </v>
      </c>
      <c r="B4323" s="21" t="str">
        <f t="shared" si="403"/>
        <v>I</v>
      </c>
      <c r="C4323" s="15">
        <f t="shared" si="404"/>
        <v>50719.635000000002</v>
      </c>
      <c r="D4323" s="19" t="str">
        <f t="shared" si="405"/>
        <v>vis</v>
      </c>
      <c r="E4323" s="47" t="e">
        <f>VLOOKUP(C4323,Active!C$21:E$693,3,FALSE)</f>
        <v>#N/A</v>
      </c>
      <c r="F4323" s="21" t="s">
        <v>9287</v>
      </c>
      <c r="G4323" s="19" t="str">
        <f t="shared" si="406"/>
        <v>50719.635</v>
      </c>
      <c r="H4323" s="15">
        <f t="shared" si="407"/>
        <v>6291</v>
      </c>
      <c r="I4323" s="48" t="s">
        <v>2107</v>
      </c>
      <c r="J4323" s="49" t="s">
        <v>2108</v>
      </c>
      <c r="K4323" s="48">
        <v>6291</v>
      </c>
      <c r="L4323" s="48" t="s">
        <v>1215</v>
      </c>
      <c r="M4323" s="49" t="s">
        <v>9369</v>
      </c>
      <c r="N4323" s="49"/>
      <c r="O4323" s="50" t="s">
        <v>11466</v>
      </c>
      <c r="P4323" s="50" t="s">
        <v>1467</v>
      </c>
    </row>
    <row r="4324" spans="1:16" ht="13.5" thickBot="1" x14ac:dyDescent="0.25">
      <c r="A4324" s="15" t="str">
        <f t="shared" si="402"/>
        <v> AOEB 5 </v>
      </c>
      <c r="B4324" s="21" t="str">
        <f t="shared" si="403"/>
        <v>I</v>
      </c>
      <c r="C4324" s="15">
        <f t="shared" si="404"/>
        <v>50725.61</v>
      </c>
      <c r="D4324" s="19" t="str">
        <f t="shared" si="405"/>
        <v>vis</v>
      </c>
      <c r="E4324" s="47" t="e">
        <f>VLOOKUP(C4324,Active!C$21:E$693,3,FALSE)</f>
        <v>#N/A</v>
      </c>
      <c r="F4324" s="21" t="s">
        <v>9287</v>
      </c>
      <c r="G4324" s="19" t="str">
        <f t="shared" si="406"/>
        <v>50725.610</v>
      </c>
      <c r="H4324" s="15">
        <f t="shared" si="407"/>
        <v>6296</v>
      </c>
      <c r="I4324" s="48" t="s">
        <v>2109</v>
      </c>
      <c r="J4324" s="49" t="s">
        <v>2110</v>
      </c>
      <c r="K4324" s="48">
        <v>6296</v>
      </c>
      <c r="L4324" s="48" t="s">
        <v>1719</v>
      </c>
      <c r="M4324" s="49" t="s">
        <v>9369</v>
      </c>
      <c r="N4324" s="49"/>
      <c r="O4324" s="50" t="s">
        <v>1668</v>
      </c>
      <c r="P4324" s="50" t="s">
        <v>1467</v>
      </c>
    </row>
    <row r="4325" spans="1:16" ht="13.5" thickBot="1" x14ac:dyDescent="0.25">
      <c r="A4325" s="15" t="str">
        <f t="shared" si="402"/>
        <v> AOEB 5 </v>
      </c>
      <c r="B4325" s="21" t="str">
        <f t="shared" si="403"/>
        <v>I</v>
      </c>
      <c r="C4325" s="15">
        <f t="shared" si="404"/>
        <v>50726.805999999997</v>
      </c>
      <c r="D4325" s="19" t="str">
        <f t="shared" si="405"/>
        <v>vis</v>
      </c>
      <c r="E4325" s="47" t="e">
        <f>VLOOKUP(C4325,Active!C$21:E$693,3,FALSE)</f>
        <v>#N/A</v>
      </c>
      <c r="F4325" s="21" t="s">
        <v>9287</v>
      </c>
      <c r="G4325" s="19" t="str">
        <f t="shared" si="406"/>
        <v>50726.806</v>
      </c>
      <c r="H4325" s="15">
        <f t="shared" si="407"/>
        <v>6297</v>
      </c>
      <c r="I4325" s="48" t="s">
        <v>2111</v>
      </c>
      <c r="J4325" s="49" t="s">
        <v>2112</v>
      </c>
      <c r="K4325" s="48">
        <v>6297</v>
      </c>
      <c r="L4325" s="48" t="s">
        <v>1719</v>
      </c>
      <c r="M4325" s="49" t="s">
        <v>9369</v>
      </c>
      <c r="N4325" s="49"/>
      <c r="O4325" s="50" t="s">
        <v>7381</v>
      </c>
      <c r="P4325" s="50" t="s">
        <v>1467</v>
      </c>
    </row>
    <row r="4326" spans="1:16" ht="13.5" thickBot="1" x14ac:dyDescent="0.25">
      <c r="A4326" s="15" t="str">
        <f t="shared" si="402"/>
        <v> AOEB 5 </v>
      </c>
      <c r="B4326" s="21" t="str">
        <f t="shared" si="403"/>
        <v>I</v>
      </c>
      <c r="C4326" s="15">
        <f t="shared" si="404"/>
        <v>50731.589</v>
      </c>
      <c r="D4326" s="19" t="str">
        <f t="shared" si="405"/>
        <v>vis</v>
      </c>
      <c r="E4326" s="47" t="e">
        <f>VLOOKUP(C4326,Active!C$21:E$693,3,FALSE)</f>
        <v>#N/A</v>
      </c>
      <c r="F4326" s="21" t="s">
        <v>9287</v>
      </c>
      <c r="G4326" s="19" t="str">
        <f t="shared" si="406"/>
        <v>50731.589</v>
      </c>
      <c r="H4326" s="15">
        <f t="shared" si="407"/>
        <v>6301</v>
      </c>
      <c r="I4326" s="48" t="s">
        <v>2113</v>
      </c>
      <c r="J4326" s="49" t="s">
        <v>2114</v>
      </c>
      <c r="K4326" s="48">
        <v>6301</v>
      </c>
      <c r="L4326" s="48" t="s">
        <v>5364</v>
      </c>
      <c r="M4326" s="49" t="s">
        <v>9369</v>
      </c>
      <c r="N4326" s="49"/>
      <c r="O4326" s="50" t="s">
        <v>7381</v>
      </c>
      <c r="P4326" s="50" t="s">
        <v>1467</v>
      </c>
    </row>
    <row r="4327" spans="1:16" ht="13.5" thickBot="1" x14ac:dyDescent="0.25">
      <c r="A4327" s="15" t="str">
        <f t="shared" si="402"/>
        <v> AOEB 5 </v>
      </c>
      <c r="B4327" s="21" t="str">
        <f t="shared" si="403"/>
        <v>I</v>
      </c>
      <c r="C4327" s="15">
        <f t="shared" si="404"/>
        <v>50743.54</v>
      </c>
      <c r="D4327" s="19" t="str">
        <f t="shared" si="405"/>
        <v>vis</v>
      </c>
      <c r="E4327" s="47" t="e">
        <f>VLOOKUP(C4327,Active!C$21:E$693,3,FALSE)</f>
        <v>#N/A</v>
      </c>
      <c r="F4327" s="21" t="s">
        <v>9287</v>
      </c>
      <c r="G4327" s="19" t="str">
        <f t="shared" si="406"/>
        <v>50743.540</v>
      </c>
      <c r="H4327" s="15">
        <f t="shared" si="407"/>
        <v>6311</v>
      </c>
      <c r="I4327" s="48" t="s">
        <v>2115</v>
      </c>
      <c r="J4327" s="49" t="s">
        <v>2116</v>
      </c>
      <c r="K4327" s="48">
        <v>6311</v>
      </c>
      <c r="L4327" s="48" t="s">
        <v>1215</v>
      </c>
      <c r="M4327" s="49" t="s">
        <v>9369</v>
      </c>
      <c r="N4327" s="49"/>
      <c r="O4327" s="50" t="s">
        <v>7438</v>
      </c>
      <c r="P4327" s="50" t="s">
        <v>1467</v>
      </c>
    </row>
    <row r="4328" spans="1:16" ht="13.5" thickBot="1" x14ac:dyDescent="0.25">
      <c r="A4328" s="15" t="str">
        <f t="shared" si="402"/>
        <v> BRNO 32 </v>
      </c>
      <c r="B4328" s="21" t="str">
        <f t="shared" si="403"/>
        <v>I</v>
      </c>
      <c r="C4328" s="15">
        <f t="shared" si="404"/>
        <v>50754.299800000001</v>
      </c>
      <c r="D4328" s="19" t="str">
        <f t="shared" si="405"/>
        <v>vis</v>
      </c>
      <c r="E4328" s="47" t="e">
        <f>VLOOKUP(C4328,Active!C$21:E$693,3,FALSE)</f>
        <v>#N/A</v>
      </c>
      <c r="F4328" s="21" t="s">
        <v>9287</v>
      </c>
      <c r="G4328" s="19" t="str">
        <f t="shared" si="406"/>
        <v>50754.2998</v>
      </c>
      <c r="H4328" s="15">
        <f t="shared" si="407"/>
        <v>6320</v>
      </c>
      <c r="I4328" s="48" t="s">
        <v>2117</v>
      </c>
      <c r="J4328" s="49" t="s">
        <v>2118</v>
      </c>
      <c r="K4328" s="48">
        <v>6320</v>
      </c>
      <c r="L4328" s="48" t="s">
        <v>2119</v>
      </c>
      <c r="M4328" s="49" t="s">
        <v>9369</v>
      </c>
      <c r="N4328" s="49"/>
      <c r="O4328" s="50" t="s">
        <v>2120</v>
      </c>
      <c r="P4328" s="50" t="s">
        <v>4359</v>
      </c>
    </row>
    <row r="4329" spans="1:16" ht="13.5" thickBot="1" x14ac:dyDescent="0.25">
      <c r="A4329" s="15" t="str">
        <f t="shared" si="402"/>
        <v> AOEB 5 </v>
      </c>
      <c r="B4329" s="21" t="str">
        <f t="shared" si="403"/>
        <v>I</v>
      </c>
      <c r="C4329" s="15">
        <f t="shared" si="404"/>
        <v>50768.639999999999</v>
      </c>
      <c r="D4329" s="19" t="str">
        <f t="shared" si="405"/>
        <v>vis</v>
      </c>
      <c r="E4329" s="47" t="e">
        <f>VLOOKUP(C4329,Active!C$21:E$693,3,FALSE)</f>
        <v>#N/A</v>
      </c>
      <c r="F4329" s="21" t="s">
        <v>9287</v>
      </c>
      <c r="G4329" s="19" t="str">
        <f t="shared" si="406"/>
        <v>50768.640</v>
      </c>
      <c r="H4329" s="15">
        <f t="shared" si="407"/>
        <v>6332</v>
      </c>
      <c r="I4329" s="48" t="s">
        <v>2121</v>
      </c>
      <c r="J4329" s="49" t="s">
        <v>2122</v>
      </c>
      <c r="K4329" s="48">
        <v>6332</v>
      </c>
      <c r="L4329" s="48" t="s">
        <v>1215</v>
      </c>
      <c r="M4329" s="49" t="s">
        <v>9369</v>
      </c>
      <c r="N4329" s="49"/>
      <c r="O4329" s="50" t="s">
        <v>7438</v>
      </c>
      <c r="P4329" s="50" t="s">
        <v>1467</v>
      </c>
    </row>
    <row r="4330" spans="1:16" ht="13.5" thickBot="1" x14ac:dyDescent="0.25">
      <c r="A4330" s="15" t="str">
        <f t="shared" si="402"/>
        <v>IBVS 4738 </v>
      </c>
      <c r="B4330" s="21" t="str">
        <f t="shared" si="403"/>
        <v>I</v>
      </c>
      <c r="C4330" s="15">
        <f t="shared" si="404"/>
        <v>50785.372799999997</v>
      </c>
      <c r="D4330" s="19" t="str">
        <f t="shared" si="405"/>
        <v>vis</v>
      </c>
      <c r="E4330" s="47" t="e">
        <f>VLOOKUP(C4330,Active!C$21:E$693,3,FALSE)</f>
        <v>#N/A</v>
      </c>
      <c r="F4330" s="21" t="s">
        <v>9287</v>
      </c>
      <c r="G4330" s="19" t="str">
        <f t="shared" si="406"/>
        <v>50785.3728</v>
      </c>
      <c r="H4330" s="15">
        <f t="shared" si="407"/>
        <v>6346</v>
      </c>
      <c r="I4330" s="48" t="s">
        <v>2123</v>
      </c>
      <c r="J4330" s="49" t="s">
        <v>2124</v>
      </c>
      <c r="K4330" s="48">
        <v>6346</v>
      </c>
      <c r="L4330" s="48" t="s">
        <v>2125</v>
      </c>
      <c r="M4330" s="49" t="s">
        <v>10601</v>
      </c>
      <c r="N4330" s="49" t="s">
        <v>10602</v>
      </c>
      <c r="O4330" s="50" t="s">
        <v>2126</v>
      </c>
      <c r="P4330" s="51" t="s">
        <v>2127</v>
      </c>
    </row>
    <row r="4331" spans="1:16" ht="13.5" thickBot="1" x14ac:dyDescent="0.25">
      <c r="A4331" s="15" t="str">
        <f t="shared" si="402"/>
        <v>BAVM 113 </v>
      </c>
      <c r="B4331" s="21" t="str">
        <f t="shared" si="403"/>
        <v>I</v>
      </c>
      <c r="C4331" s="15">
        <f t="shared" si="404"/>
        <v>50809.279999999999</v>
      </c>
      <c r="D4331" s="19" t="str">
        <f t="shared" si="405"/>
        <v>vis</v>
      </c>
      <c r="E4331" s="47" t="e">
        <f>VLOOKUP(C4331,Active!C$21:E$693,3,FALSE)</f>
        <v>#N/A</v>
      </c>
      <c r="F4331" s="21" t="s">
        <v>9287</v>
      </c>
      <c r="G4331" s="19" t="str">
        <f t="shared" si="406"/>
        <v>50809.280</v>
      </c>
      <c r="H4331" s="15">
        <f t="shared" si="407"/>
        <v>6366</v>
      </c>
      <c r="I4331" s="48" t="s">
        <v>2128</v>
      </c>
      <c r="J4331" s="49" t="s">
        <v>2129</v>
      </c>
      <c r="K4331" s="48">
        <v>6366</v>
      </c>
      <c r="L4331" s="48" t="s">
        <v>5364</v>
      </c>
      <c r="M4331" s="49" t="s">
        <v>9369</v>
      </c>
      <c r="N4331" s="49"/>
      <c r="O4331" s="50" t="s">
        <v>2106</v>
      </c>
      <c r="P4331" s="51" t="s">
        <v>2101</v>
      </c>
    </row>
    <row r="4332" spans="1:16" ht="13.5" thickBot="1" x14ac:dyDescent="0.25">
      <c r="A4332" s="15" t="str">
        <f t="shared" si="402"/>
        <v>IBVS 4555 </v>
      </c>
      <c r="B4332" s="21" t="str">
        <f t="shared" si="403"/>
        <v>I</v>
      </c>
      <c r="C4332" s="15">
        <f t="shared" si="404"/>
        <v>50815.254099999998</v>
      </c>
      <c r="D4332" s="19" t="str">
        <f t="shared" si="405"/>
        <v>vis</v>
      </c>
      <c r="E4332" s="47" t="e">
        <f>VLOOKUP(C4332,Active!C$21:E$693,3,FALSE)</f>
        <v>#N/A</v>
      </c>
      <c r="F4332" s="21" t="s">
        <v>9287</v>
      </c>
      <c r="G4332" s="19" t="str">
        <f t="shared" si="406"/>
        <v>50815.2541</v>
      </c>
      <c r="H4332" s="15">
        <f t="shared" si="407"/>
        <v>6371</v>
      </c>
      <c r="I4332" s="48" t="s">
        <v>2130</v>
      </c>
      <c r="J4332" s="49" t="s">
        <v>2131</v>
      </c>
      <c r="K4332" s="48">
        <v>6371</v>
      </c>
      <c r="L4332" s="48" t="s">
        <v>2132</v>
      </c>
      <c r="M4332" s="49" t="s">
        <v>10601</v>
      </c>
      <c r="N4332" s="49" t="s">
        <v>8576</v>
      </c>
      <c r="O4332" s="50" t="s">
        <v>2133</v>
      </c>
      <c r="P4332" s="51" t="s">
        <v>1765</v>
      </c>
    </row>
    <row r="4333" spans="1:16" ht="13.5" thickBot="1" x14ac:dyDescent="0.25">
      <c r="A4333" s="15" t="str">
        <f t="shared" si="402"/>
        <v>IBVS 4555 </v>
      </c>
      <c r="B4333" s="21" t="str">
        <f t="shared" si="403"/>
        <v>I</v>
      </c>
      <c r="C4333" s="15">
        <f t="shared" si="404"/>
        <v>50815.254399999998</v>
      </c>
      <c r="D4333" s="19" t="str">
        <f t="shared" si="405"/>
        <v>vis</v>
      </c>
      <c r="E4333" s="47" t="e">
        <f>VLOOKUP(C4333,Active!C$21:E$693,3,FALSE)</f>
        <v>#N/A</v>
      </c>
      <c r="F4333" s="21" t="s">
        <v>9287</v>
      </c>
      <c r="G4333" s="19" t="str">
        <f t="shared" si="406"/>
        <v>50815.2544</v>
      </c>
      <c r="H4333" s="15">
        <f t="shared" si="407"/>
        <v>6371</v>
      </c>
      <c r="I4333" s="48" t="s">
        <v>2134</v>
      </c>
      <c r="J4333" s="49" t="s">
        <v>2135</v>
      </c>
      <c r="K4333" s="48">
        <v>6371</v>
      </c>
      <c r="L4333" s="48" t="s">
        <v>2136</v>
      </c>
      <c r="M4333" s="49" t="s">
        <v>10601</v>
      </c>
      <c r="N4333" s="49" t="s">
        <v>1292</v>
      </c>
      <c r="O4333" s="50" t="s">
        <v>2133</v>
      </c>
      <c r="P4333" s="51" t="s">
        <v>1765</v>
      </c>
    </row>
    <row r="4334" spans="1:16" ht="13.5" thickBot="1" x14ac:dyDescent="0.25">
      <c r="A4334" s="15" t="str">
        <f t="shared" si="402"/>
        <v>IBVS 4738 </v>
      </c>
      <c r="B4334" s="21" t="str">
        <f t="shared" si="403"/>
        <v>I</v>
      </c>
      <c r="C4334" s="15">
        <f t="shared" si="404"/>
        <v>50828.402600000001</v>
      </c>
      <c r="D4334" s="19" t="str">
        <f t="shared" si="405"/>
        <v>vis</v>
      </c>
      <c r="E4334" s="47" t="e">
        <f>VLOOKUP(C4334,Active!C$21:E$693,3,FALSE)</f>
        <v>#N/A</v>
      </c>
      <c r="F4334" s="21" t="s">
        <v>9287</v>
      </c>
      <c r="G4334" s="19" t="str">
        <f t="shared" si="406"/>
        <v>50828.4026</v>
      </c>
      <c r="H4334" s="15">
        <f t="shared" si="407"/>
        <v>6382</v>
      </c>
      <c r="I4334" s="48" t="s">
        <v>2137</v>
      </c>
      <c r="J4334" s="49" t="s">
        <v>2138</v>
      </c>
      <c r="K4334" s="48">
        <v>6382</v>
      </c>
      <c r="L4334" s="48" t="s">
        <v>2139</v>
      </c>
      <c r="M4334" s="49" t="s">
        <v>10601</v>
      </c>
      <c r="N4334" s="49" t="s">
        <v>10602</v>
      </c>
      <c r="O4334" s="50" t="s">
        <v>2126</v>
      </c>
      <c r="P4334" s="51" t="s">
        <v>2127</v>
      </c>
    </row>
    <row r="4335" spans="1:16" ht="13.5" thickBot="1" x14ac:dyDescent="0.25">
      <c r="A4335" s="15" t="str">
        <f t="shared" si="402"/>
        <v> AOEB 5 </v>
      </c>
      <c r="B4335" s="21" t="str">
        <f t="shared" si="403"/>
        <v>I</v>
      </c>
      <c r="C4335" s="15">
        <f t="shared" si="404"/>
        <v>50841.55</v>
      </c>
      <c r="D4335" s="19" t="str">
        <f t="shared" si="405"/>
        <v>vis</v>
      </c>
      <c r="E4335" s="47" t="e">
        <f>VLOOKUP(C4335,Active!C$21:E$693,3,FALSE)</f>
        <v>#N/A</v>
      </c>
      <c r="F4335" s="21" t="s">
        <v>9287</v>
      </c>
      <c r="G4335" s="19" t="str">
        <f t="shared" si="406"/>
        <v>50841.550</v>
      </c>
      <c r="H4335" s="15">
        <f t="shared" si="407"/>
        <v>6393</v>
      </c>
      <c r="I4335" s="48" t="s">
        <v>2140</v>
      </c>
      <c r="J4335" s="49" t="s">
        <v>2141</v>
      </c>
      <c r="K4335" s="48">
        <v>6393</v>
      </c>
      <c r="L4335" s="48" t="s">
        <v>1215</v>
      </c>
      <c r="M4335" s="49" t="s">
        <v>9369</v>
      </c>
      <c r="N4335" s="49"/>
      <c r="O4335" s="50" t="s">
        <v>7438</v>
      </c>
      <c r="P4335" s="50" t="s">
        <v>1467</v>
      </c>
    </row>
    <row r="4336" spans="1:16" ht="13.5" thickBot="1" x14ac:dyDescent="0.25">
      <c r="A4336" s="15" t="str">
        <f t="shared" si="402"/>
        <v> AOEB 5 </v>
      </c>
      <c r="B4336" s="21" t="str">
        <f t="shared" si="403"/>
        <v>I</v>
      </c>
      <c r="C4336" s="15">
        <f t="shared" si="404"/>
        <v>50841.553999999996</v>
      </c>
      <c r="D4336" s="19" t="str">
        <f t="shared" si="405"/>
        <v>vis</v>
      </c>
      <c r="E4336" s="47" t="e">
        <f>VLOOKUP(C4336,Active!C$21:E$693,3,FALSE)</f>
        <v>#N/A</v>
      </c>
      <c r="F4336" s="21" t="s">
        <v>9287</v>
      </c>
      <c r="G4336" s="19" t="str">
        <f t="shared" si="406"/>
        <v>50841.554</v>
      </c>
      <c r="H4336" s="15">
        <f t="shared" si="407"/>
        <v>6393</v>
      </c>
      <c r="I4336" s="48" t="s">
        <v>2142</v>
      </c>
      <c r="J4336" s="49" t="s">
        <v>2143</v>
      </c>
      <c r="K4336" s="48">
        <v>6393</v>
      </c>
      <c r="L4336" s="48" t="s">
        <v>10607</v>
      </c>
      <c r="M4336" s="49" t="s">
        <v>9369</v>
      </c>
      <c r="N4336" s="49"/>
      <c r="O4336" s="50" t="s">
        <v>11466</v>
      </c>
      <c r="P4336" s="50" t="s">
        <v>1467</v>
      </c>
    </row>
    <row r="4337" spans="1:16" ht="13.5" thickBot="1" x14ac:dyDescent="0.25">
      <c r="A4337" s="15" t="str">
        <f t="shared" si="402"/>
        <v> AOEB 5 </v>
      </c>
      <c r="B4337" s="21" t="str">
        <f t="shared" si="403"/>
        <v>I</v>
      </c>
      <c r="C4337" s="15">
        <f t="shared" si="404"/>
        <v>50864.26</v>
      </c>
      <c r="D4337" s="19" t="str">
        <f t="shared" si="405"/>
        <v>vis</v>
      </c>
      <c r="E4337" s="47" t="e">
        <f>VLOOKUP(C4337,Active!C$21:E$693,3,FALSE)</f>
        <v>#N/A</v>
      </c>
      <c r="F4337" s="21" t="s">
        <v>9287</v>
      </c>
      <c r="G4337" s="19" t="str">
        <f t="shared" si="406"/>
        <v>50864.260</v>
      </c>
      <c r="H4337" s="15">
        <f t="shared" si="407"/>
        <v>6412</v>
      </c>
      <c r="I4337" s="48" t="s">
        <v>2144</v>
      </c>
      <c r="J4337" s="49" t="s">
        <v>2145</v>
      </c>
      <c r="K4337" s="48">
        <v>6412</v>
      </c>
      <c r="L4337" s="48" t="s">
        <v>1215</v>
      </c>
      <c r="M4337" s="49" t="s">
        <v>9369</v>
      </c>
      <c r="N4337" s="49"/>
      <c r="O4337" s="50" t="s">
        <v>2090</v>
      </c>
      <c r="P4337" s="50" t="s">
        <v>1467</v>
      </c>
    </row>
    <row r="4338" spans="1:16" ht="13.5" thickBot="1" x14ac:dyDescent="0.25">
      <c r="A4338" s="15" t="str">
        <f t="shared" si="402"/>
        <v> BRNO 32 </v>
      </c>
      <c r="B4338" s="21" t="str">
        <f t="shared" si="403"/>
        <v>I</v>
      </c>
      <c r="C4338" s="15">
        <f t="shared" si="404"/>
        <v>50865.456599999998</v>
      </c>
      <c r="D4338" s="19" t="str">
        <f t="shared" si="405"/>
        <v>vis</v>
      </c>
      <c r="E4338" s="47" t="e">
        <f>VLOOKUP(C4338,Active!C$21:E$693,3,FALSE)</f>
        <v>#N/A</v>
      </c>
      <c r="F4338" s="21" t="s">
        <v>9287</v>
      </c>
      <c r="G4338" s="19" t="str">
        <f t="shared" si="406"/>
        <v>50865.4566</v>
      </c>
      <c r="H4338" s="15">
        <f t="shared" si="407"/>
        <v>6413</v>
      </c>
      <c r="I4338" s="48" t="s">
        <v>2146</v>
      </c>
      <c r="J4338" s="49" t="s">
        <v>2147</v>
      </c>
      <c r="K4338" s="48">
        <v>6413</v>
      </c>
      <c r="L4338" s="48" t="s">
        <v>2148</v>
      </c>
      <c r="M4338" s="49" t="s">
        <v>9369</v>
      </c>
      <c r="N4338" s="49"/>
      <c r="O4338" s="50" t="s">
        <v>2120</v>
      </c>
      <c r="P4338" s="50" t="s">
        <v>4359</v>
      </c>
    </row>
    <row r="4339" spans="1:16" ht="13.5" thickBot="1" x14ac:dyDescent="0.25">
      <c r="A4339" s="15" t="str">
        <f t="shared" si="402"/>
        <v> AOEB 5 </v>
      </c>
      <c r="B4339" s="21" t="str">
        <f t="shared" si="403"/>
        <v>I</v>
      </c>
      <c r="C4339" s="15">
        <f t="shared" si="404"/>
        <v>50866.648999999998</v>
      </c>
      <c r="D4339" s="19" t="str">
        <f t="shared" si="405"/>
        <v>vis</v>
      </c>
      <c r="E4339" s="47" t="e">
        <f>VLOOKUP(C4339,Active!C$21:E$693,3,FALSE)</f>
        <v>#N/A</v>
      </c>
      <c r="F4339" s="21" t="s">
        <v>9287</v>
      </c>
      <c r="G4339" s="19" t="str">
        <f t="shared" si="406"/>
        <v>50866.649</v>
      </c>
      <c r="H4339" s="15">
        <f t="shared" si="407"/>
        <v>6414</v>
      </c>
      <c r="I4339" s="48" t="s">
        <v>2149</v>
      </c>
      <c r="J4339" s="49" t="s">
        <v>2150</v>
      </c>
      <c r="K4339" s="48">
        <v>6414</v>
      </c>
      <c r="L4339" s="48" t="s">
        <v>1731</v>
      </c>
      <c r="M4339" s="49" t="s">
        <v>9369</v>
      </c>
      <c r="N4339" s="49"/>
      <c r="O4339" s="50" t="s">
        <v>1668</v>
      </c>
      <c r="P4339" s="50" t="s">
        <v>1467</v>
      </c>
    </row>
    <row r="4340" spans="1:16" ht="13.5" thickBot="1" x14ac:dyDescent="0.25">
      <c r="A4340" s="15" t="str">
        <f t="shared" si="402"/>
        <v>IBVS 4633/4653 </v>
      </c>
      <c r="B4340" s="21" t="str">
        <f t="shared" si="403"/>
        <v>I</v>
      </c>
      <c r="C4340" s="15">
        <f t="shared" si="404"/>
        <v>50871.431799999998</v>
      </c>
      <c r="D4340" s="19" t="str">
        <f t="shared" si="405"/>
        <v>vis</v>
      </c>
      <c r="E4340" s="47" t="e">
        <f>VLOOKUP(C4340,Active!C$21:E$693,3,FALSE)</f>
        <v>#N/A</v>
      </c>
      <c r="F4340" s="21" t="s">
        <v>9287</v>
      </c>
      <c r="G4340" s="19" t="str">
        <f t="shared" si="406"/>
        <v>50871.4318</v>
      </c>
      <c r="H4340" s="15">
        <f t="shared" si="407"/>
        <v>6418</v>
      </c>
      <c r="I4340" s="48" t="s">
        <v>2151</v>
      </c>
      <c r="J4340" s="49" t="s">
        <v>2152</v>
      </c>
      <c r="K4340" s="48">
        <v>6418</v>
      </c>
      <c r="L4340" s="48" t="s">
        <v>2153</v>
      </c>
      <c r="M4340" s="49" t="s">
        <v>10601</v>
      </c>
      <c r="N4340" s="49" t="s">
        <v>10602</v>
      </c>
      <c r="O4340" s="50" t="s">
        <v>1611</v>
      </c>
      <c r="P4340" s="51" t="s">
        <v>2154</v>
      </c>
    </row>
    <row r="4341" spans="1:16" ht="13.5" thickBot="1" x14ac:dyDescent="0.25">
      <c r="A4341" s="15" t="str">
        <f t="shared" si="402"/>
        <v> AOEB 5 </v>
      </c>
      <c r="B4341" s="21" t="str">
        <f t="shared" si="403"/>
        <v>I</v>
      </c>
      <c r="C4341" s="15">
        <f t="shared" si="404"/>
        <v>50871.432000000001</v>
      </c>
      <c r="D4341" s="19" t="str">
        <f t="shared" si="405"/>
        <v>vis</v>
      </c>
      <c r="E4341" s="47" t="e">
        <f>VLOOKUP(C4341,Active!C$21:E$693,3,FALSE)</f>
        <v>#N/A</v>
      </c>
      <c r="F4341" s="21" t="s">
        <v>9287</v>
      </c>
      <c r="G4341" s="19" t="str">
        <f t="shared" si="406"/>
        <v>50871.432</v>
      </c>
      <c r="H4341" s="15">
        <f t="shared" si="407"/>
        <v>6418</v>
      </c>
      <c r="I4341" s="48" t="s">
        <v>2155</v>
      </c>
      <c r="J4341" s="49" t="s">
        <v>2156</v>
      </c>
      <c r="K4341" s="48">
        <v>6418</v>
      </c>
      <c r="L4341" s="48" t="s">
        <v>1215</v>
      </c>
      <c r="M4341" s="49" t="s">
        <v>9369</v>
      </c>
      <c r="N4341" s="49"/>
      <c r="O4341" s="50" t="s">
        <v>2090</v>
      </c>
      <c r="P4341" s="50" t="s">
        <v>1467</v>
      </c>
    </row>
    <row r="4342" spans="1:16" ht="13.5" thickBot="1" x14ac:dyDescent="0.25">
      <c r="A4342" s="15" t="str">
        <f t="shared" si="402"/>
        <v> AOEB 5 </v>
      </c>
      <c r="B4342" s="21" t="str">
        <f t="shared" si="403"/>
        <v>I</v>
      </c>
      <c r="C4342" s="15">
        <f t="shared" si="404"/>
        <v>50884.578000000001</v>
      </c>
      <c r="D4342" s="19" t="str">
        <f t="shared" si="405"/>
        <v>vis</v>
      </c>
      <c r="E4342" s="47" t="e">
        <f>VLOOKUP(C4342,Active!C$21:E$693,3,FALSE)</f>
        <v>#N/A</v>
      </c>
      <c r="F4342" s="21" t="s">
        <v>9287</v>
      </c>
      <c r="G4342" s="19" t="str">
        <f t="shared" si="406"/>
        <v>50884.578</v>
      </c>
      <c r="H4342" s="15">
        <f t="shared" si="407"/>
        <v>6429</v>
      </c>
      <c r="I4342" s="48" t="s">
        <v>2157</v>
      </c>
      <c r="J4342" s="49" t="s">
        <v>2158</v>
      </c>
      <c r="K4342" s="48">
        <v>6429</v>
      </c>
      <c r="L4342" s="48" t="s">
        <v>1719</v>
      </c>
      <c r="M4342" s="49" t="s">
        <v>9369</v>
      </c>
      <c r="N4342" s="49"/>
      <c r="O4342" s="50" t="s">
        <v>1668</v>
      </c>
      <c r="P4342" s="50" t="s">
        <v>1467</v>
      </c>
    </row>
    <row r="4343" spans="1:16" ht="13.5" thickBot="1" x14ac:dyDescent="0.25">
      <c r="A4343" s="15" t="str">
        <f t="shared" si="402"/>
        <v> AOEB 5 </v>
      </c>
      <c r="B4343" s="21" t="str">
        <f t="shared" si="403"/>
        <v>I</v>
      </c>
      <c r="C4343" s="15">
        <f t="shared" si="404"/>
        <v>50901.311999999998</v>
      </c>
      <c r="D4343" s="19" t="str">
        <f t="shared" si="405"/>
        <v>vis</v>
      </c>
      <c r="E4343" s="47" t="e">
        <f>VLOOKUP(C4343,Active!C$21:E$693,3,FALSE)</f>
        <v>#N/A</v>
      </c>
      <c r="F4343" s="21" t="s">
        <v>9287</v>
      </c>
      <c r="G4343" s="19" t="str">
        <f t="shared" si="406"/>
        <v>50901.312</v>
      </c>
      <c r="H4343" s="15">
        <f t="shared" si="407"/>
        <v>6443</v>
      </c>
      <c r="I4343" s="48" t="s">
        <v>2159</v>
      </c>
      <c r="J4343" s="49" t="s">
        <v>2160</v>
      </c>
      <c r="K4343" s="48">
        <v>6443</v>
      </c>
      <c r="L4343" s="48" t="s">
        <v>1719</v>
      </c>
      <c r="M4343" s="49" t="s">
        <v>9369</v>
      </c>
      <c r="N4343" s="49"/>
      <c r="O4343" s="50" t="s">
        <v>2090</v>
      </c>
      <c r="P4343" s="50" t="s">
        <v>1467</v>
      </c>
    </row>
    <row r="4344" spans="1:16" ht="13.5" thickBot="1" x14ac:dyDescent="0.25">
      <c r="A4344" s="15" t="str">
        <f t="shared" si="402"/>
        <v> AOEB 5 </v>
      </c>
      <c r="B4344" s="21" t="str">
        <f t="shared" si="403"/>
        <v>I</v>
      </c>
      <c r="C4344" s="15">
        <f t="shared" si="404"/>
        <v>50908.485000000001</v>
      </c>
      <c r="D4344" s="19" t="str">
        <f t="shared" si="405"/>
        <v>vis</v>
      </c>
      <c r="E4344" s="47" t="e">
        <f>VLOOKUP(C4344,Active!C$21:E$693,3,FALSE)</f>
        <v>#N/A</v>
      </c>
      <c r="F4344" s="21" t="s">
        <v>9287</v>
      </c>
      <c r="G4344" s="19" t="str">
        <f t="shared" si="406"/>
        <v>50908.485</v>
      </c>
      <c r="H4344" s="15">
        <f t="shared" si="407"/>
        <v>6449</v>
      </c>
      <c r="I4344" s="48" t="s">
        <v>2161</v>
      </c>
      <c r="J4344" s="49" t="s">
        <v>2162</v>
      </c>
      <c r="K4344" s="48">
        <v>6449</v>
      </c>
      <c r="L4344" s="48" t="s">
        <v>5364</v>
      </c>
      <c r="M4344" s="49" t="s">
        <v>9369</v>
      </c>
      <c r="N4344" s="49"/>
      <c r="O4344" s="50" t="s">
        <v>2090</v>
      </c>
      <c r="P4344" s="50" t="s">
        <v>1467</v>
      </c>
    </row>
    <row r="4345" spans="1:16" ht="13.5" thickBot="1" x14ac:dyDescent="0.25">
      <c r="A4345" s="15" t="str">
        <f t="shared" si="402"/>
        <v> BRNO 32 </v>
      </c>
      <c r="B4345" s="21" t="str">
        <f t="shared" si="403"/>
        <v>I</v>
      </c>
      <c r="C4345" s="15">
        <f t="shared" si="404"/>
        <v>50963.482400000001</v>
      </c>
      <c r="D4345" s="19" t="str">
        <f t="shared" si="405"/>
        <v>vis</v>
      </c>
      <c r="E4345" s="47" t="e">
        <f>VLOOKUP(C4345,Active!C$21:E$693,3,FALSE)</f>
        <v>#N/A</v>
      </c>
      <c r="F4345" s="21" t="s">
        <v>9287</v>
      </c>
      <c r="G4345" s="19" t="str">
        <f t="shared" si="406"/>
        <v>50963.4824</v>
      </c>
      <c r="H4345" s="15">
        <f t="shared" si="407"/>
        <v>6495</v>
      </c>
      <c r="I4345" s="48" t="s">
        <v>2163</v>
      </c>
      <c r="J4345" s="49" t="s">
        <v>2164</v>
      </c>
      <c r="K4345" s="48">
        <v>6495</v>
      </c>
      <c r="L4345" s="48" t="s">
        <v>2165</v>
      </c>
      <c r="M4345" s="49" t="s">
        <v>9369</v>
      </c>
      <c r="N4345" s="49"/>
      <c r="O4345" s="50" t="s">
        <v>2166</v>
      </c>
      <c r="P4345" s="50" t="s">
        <v>4359</v>
      </c>
    </row>
    <row r="4346" spans="1:16" ht="13.5" thickBot="1" x14ac:dyDescent="0.25">
      <c r="A4346" s="15" t="str">
        <f t="shared" si="402"/>
        <v> AOEB 5 </v>
      </c>
      <c r="B4346" s="21" t="str">
        <f t="shared" si="403"/>
        <v>I</v>
      </c>
      <c r="C4346" s="15">
        <f t="shared" si="404"/>
        <v>51012.464999999997</v>
      </c>
      <c r="D4346" s="19" t="str">
        <f t="shared" si="405"/>
        <v>vis</v>
      </c>
      <c r="E4346" s="47" t="e">
        <f>VLOOKUP(C4346,Active!C$21:E$693,3,FALSE)</f>
        <v>#N/A</v>
      </c>
      <c r="F4346" s="21" t="s">
        <v>9287</v>
      </c>
      <c r="G4346" s="19" t="str">
        <f t="shared" si="406"/>
        <v>51012.465</v>
      </c>
      <c r="H4346" s="15">
        <f t="shared" si="407"/>
        <v>6536</v>
      </c>
      <c r="I4346" s="48" t="s">
        <v>2167</v>
      </c>
      <c r="J4346" s="49" t="s">
        <v>2168</v>
      </c>
      <c r="K4346" s="48">
        <v>6536</v>
      </c>
      <c r="L4346" s="48" t="s">
        <v>8192</v>
      </c>
      <c r="M4346" s="49" t="s">
        <v>9369</v>
      </c>
      <c r="N4346" s="49"/>
      <c r="O4346" s="50" t="s">
        <v>4731</v>
      </c>
      <c r="P4346" s="50" t="s">
        <v>1467</v>
      </c>
    </row>
    <row r="4347" spans="1:16" ht="13.5" thickBot="1" x14ac:dyDescent="0.25">
      <c r="A4347" s="15" t="str">
        <f t="shared" si="402"/>
        <v> AOEB 5 </v>
      </c>
      <c r="B4347" s="21" t="str">
        <f t="shared" si="403"/>
        <v>I</v>
      </c>
      <c r="C4347" s="15">
        <f t="shared" si="404"/>
        <v>51013.667000000001</v>
      </c>
      <c r="D4347" s="19" t="str">
        <f t="shared" si="405"/>
        <v>vis</v>
      </c>
      <c r="E4347" s="47" t="e">
        <f>VLOOKUP(C4347,Active!C$21:E$693,3,FALSE)</f>
        <v>#N/A</v>
      </c>
      <c r="F4347" s="21" t="s">
        <v>9287</v>
      </c>
      <c r="G4347" s="19" t="str">
        <f t="shared" si="406"/>
        <v>51013.667</v>
      </c>
      <c r="H4347" s="15">
        <f t="shared" si="407"/>
        <v>6537</v>
      </c>
      <c r="I4347" s="48" t="s">
        <v>2169</v>
      </c>
      <c r="J4347" s="49" t="s">
        <v>2170</v>
      </c>
      <c r="K4347" s="48">
        <v>6537</v>
      </c>
      <c r="L4347" s="48" t="s">
        <v>5364</v>
      </c>
      <c r="M4347" s="49" t="s">
        <v>9369</v>
      </c>
      <c r="N4347" s="49"/>
      <c r="O4347" s="50" t="s">
        <v>11466</v>
      </c>
      <c r="P4347" s="50" t="s">
        <v>1467</v>
      </c>
    </row>
    <row r="4348" spans="1:16" ht="13.5" thickBot="1" x14ac:dyDescent="0.25">
      <c r="A4348" s="15" t="str">
        <f t="shared" si="402"/>
        <v> AOEB 5 </v>
      </c>
      <c r="B4348" s="21" t="str">
        <f t="shared" si="403"/>
        <v>I</v>
      </c>
      <c r="C4348" s="15">
        <f t="shared" si="404"/>
        <v>51019.644</v>
      </c>
      <c r="D4348" s="19" t="str">
        <f t="shared" si="405"/>
        <v>vis</v>
      </c>
      <c r="E4348" s="47" t="e">
        <f>VLOOKUP(C4348,Active!C$21:E$693,3,FALSE)</f>
        <v>#N/A</v>
      </c>
      <c r="F4348" s="21" t="s">
        <v>9287</v>
      </c>
      <c r="G4348" s="19" t="str">
        <f t="shared" si="406"/>
        <v>51019.644</v>
      </c>
      <c r="H4348" s="15">
        <f t="shared" si="407"/>
        <v>6542</v>
      </c>
      <c r="I4348" s="48" t="s">
        <v>2171</v>
      </c>
      <c r="J4348" s="49" t="s">
        <v>2172</v>
      </c>
      <c r="K4348" s="48">
        <v>6542</v>
      </c>
      <c r="L4348" s="48" t="s">
        <v>4393</v>
      </c>
      <c r="M4348" s="49" t="s">
        <v>9369</v>
      </c>
      <c r="N4348" s="49"/>
      <c r="O4348" s="50" t="s">
        <v>11466</v>
      </c>
      <c r="P4348" s="50" t="s">
        <v>1467</v>
      </c>
    </row>
    <row r="4349" spans="1:16" ht="26.25" thickBot="1" x14ac:dyDescent="0.25">
      <c r="A4349" s="15" t="str">
        <f t="shared" si="402"/>
        <v>VSB 33 </v>
      </c>
      <c r="B4349" s="21" t="str">
        <f t="shared" si="403"/>
        <v>I</v>
      </c>
      <c r="C4349" s="15">
        <f t="shared" si="404"/>
        <v>51023.232000000004</v>
      </c>
      <c r="D4349" s="19" t="str">
        <f t="shared" si="405"/>
        <v>vis</v>
      </c>
      <c r="E4349" s="47" t="e">
        <f>VLOOKUP(C4349,Active!C$21:E$693,3,FALSE)</f>
        <v>#N/A</v>
      </c>
      <c r="F4349" s="21" t="s">
        <v>9287</v>
      </c>
      <c r="G4349" s="19" t="str">
        <f t="shared" si="406"/>
        <v>51023.232</v>
      </c>
      <c r="H4349" s="15">
        <f t="shared" si="407"/>
        <v>6545</v>
      </c>
      <c r="I4349" s="48" t="s">
        <v>2173</v>
      </c>
      <c r="J4349" s="49" t="s">
        <v>2174</v>
      </c>
      <c r="K4349" s="48">
        <v>6545</v>
      </c>
      <c r="L4349" s="48" t="s">
        <v>10607</v>
      </c>
      <c r="M4349" s="49" t="s">
        <v>9369</v>
      </c>
      <c r="N4349" s="49"/>
      <c r="O4349" s="50" t="s">
        <v>2175</v>
      </c>
      <c r="P4349" s="51" t="s">
        <v>2176</v>
      </c>
    </row>
    <row r="4350" spans="1:16" ht="13.5" thickBot="1" x14ac:dyDescent="0.25">
      <c r="A4350" s="15" t="str">
        <f t="shared" si="402"/>
        <v> BRNO 32 </v>
      </c>
      <c r="B4350" s="21" t="str">
        <f t="shared" si="403"/>
        <v>I</v>
      </c>
      <c r="C4350" s="15">
        <f t="shared" si="404"/>
        <v>51043.529799999997</v>
      </c>
      <c r="D4350" s="19" t="str">
        <f t="shared" si="405"/>
        <v>vis</v>
      </c>
      <c r="E4350" s="47" t="e">
        <f>VLOOKUP(C4350,Active!C$21:E$693,3,FALSE)</f>
        <v>#N/A</v>
      </c>
      <c r="F4350" s="21" t="s">
        <v>9287</v>
      </c>
      <c r="G4350" s="19" t="str">
        <f t="shared" si="406"/>
        <v>51043.5298</v>
      </c>
      <c r="H4350" s="15">
        <f t="shared" si="407"/>
        <v>6562</v>
      </c>
      <c r="I4350" s="48" t="s">
        <v>2177</v>
      </c>
      <c r="J4350" s="49" t="s">
        <v>2178</v>
      </c>
      <c r="K4350" s="48">
        <v>6562</v>
      </c>
      <c r="L4350" s="48" t="s">
        <v>2179</v>
      </c>
      <c r="M4350" s="49" t="s">
        <v>9369</v>
      </c>
      <c r="N4350" s="49"/>
      <c r="O4350" s="50" t="s">
        <v>4007</v>
      </c>
      <c r="P4350" s="50" t="s">
        <v>4359</v>
      </c>
    </row>
    <row r="4351" spans="1:16" ht="13.5" thickBot="1" x14ac:dyDescent="0.25">
      <c r="A4351" s="15" t="str">
        <f t="shared" si="402"/>
        <v> BRNO 32 </v>
      </c>
      <c r="B4351" s="21" t="str">
        <f t="shared" si="403"/>
        <v>I</v>
      </c>
      <c r="C4351" s="15">
        <f t="shared" si="404"/>
        <v>51055.501400000001</v>
      </c>
      <c r="D4351" s="19" t="str">
        <f t="shared" si="405"/>
        <v>vis</v>
      </c>
      <c r="E4351" s="47" t="e">
        <f>VLOOKUP(C4351,Active!C$21:E$693,3,FALSE)</f>
        <v>#N/A</v>
      </c>
      <c r="F4351" s="21" t="s">
        <v>9287</v>
      </c>
      <c r="G4351" s="19" t="str">
        <f t="shared" si="406"/>
        <v>51055.5014</v>
      </c>
      <c r="H4351" s="15">
        <f t="shared" si="407"/>
        <v>6572</v>
      </c>
      <c r="I4351" s="48" t="s">
        <v>2180</v>
      </c>
      <c r="J4351" s="49" t="s">
        <v>2181</v>
      </c>
      <c r="K4351" s="48">
        <v>6572</v>
      </c>
      <c r="L4351" s="48" t="s">
        <v>2182</v>
      </c>
      <c r="M4351" s="49" t="s">
        <v>9369</v>
      </c>
      <c r="N4351" s="49"/>
      <c r="O4351" s="50" t="s">
        <v>2120</v>
      </c>
      <c r="P4351" s="50" t="s">
        <v>4359</v>
      </c>
    </row>
    <row r="4352" spans="1:16" ht="13.5" thickBot="1" x14ac:dyDescent="0.25">
      <c r="A4352" s="15" t="str">
        <f t="shared" si="402"/>
        <v> AOEB 5 </v>
      </c>
      <c r="B4352" s="21" t="str">
        <f t="shared" si="403"/>
        <v>I</v>
      </c>
      <c r="C4352" s="15">
        <f t="shared" si="404"/>
        <v>51068.648999999998</v>
      </c>
      <c r="D4352" s="19" t="str">
        <f t="shared" si="405"/>
        <v>vis</v>
      </c>
      <c r="E4352" s="47" t="e">
        <f>VLOOKUP(C4352,Active!C$21:E$693,3,FALSE)</f>
        <v>#N/A</v>
      </c>
      <c r="F4352" s="21" t="s">
        <v>9287</v>
      </c>
      <c r="G4352" s="19" t="str">
        <f t="shared" si="406"/>
        <v>51068.649</v>
      </c>
      <c r="H4352" s="15">
        <f t="shared" si="407"/>
        <v>6583</v>
      </c>
      <c r="I4352" s="48" t="s">
        <v>2183</v>
      </c>
      <c r="J4352" s="49" t="s">
        <v>2184</v>
      </c>
      <c r="K4352" s="48">
        <v>6583</v>
      </c>
      <c r="L4352" s="48" t="s">
        <v>4393</v>
      </c>
      <c r="M4352" s="49" t="s">
        <v>9369</v>
      </c>
      <c r="N4352" s="49"/>
      <c r="O4352" s="50" t="s">
        <v>7381</v>
      </c>
      <c r="P4352" s="50" t="s">
        <v>1467</v>
      </c>
    </row>
    <row r="4353" spans="1:16" ht="13.5" thickBot="1" x14ac:dyDescent="0.25">
      <c r="A4353" s="15" t="str">
        <f t="shared" si="402"/>
        <v> AOEB 5 </v>
      </c>
      <c r="B4353" s="21" t="str">
        <f t="shared" si="403"/>
        <v>I</v>
      </c>
      <c r="C4353" s="15">
        <f t="shared" si="404"/>
        <v>51068.648999999998</v>
      </c>
      <c r="D4353" s="19" t="str">
        <f t="shared" si="405"/>
        <v>vis</v>
      </c>
      <c r="E4353" s="47" t="e">
        <f>VLOOKUP(C4353,Active!C$21:E$693,3,FALSE)</f>
        <v>#N/A</v>
      </c>
      <c r="F4353" s="21" t="s">
        <v>9287</v>
      </c>
      <c r="G4353" s="19" t="str">
        <f t="shared" si="406"/>
        <v>51068.649</v>
      </c>
      <c r="H4353" s="15">
        <f t="shared" si="407"/>
        <v>6583</v>
      </c>
      <c r="I4353" s="48" t="s">
        <v>2183</v>
      </c>
      <c r="J4353" s="49" t="s">
        <v>2184</v>
      </c>
      <c r="K4353" s="48">
        <v>6583</v>
      </c>
      <c r="L4353" s="48" t="s">
        <v>4393</v>
      </c>
      <c r="M4353" s="49" t="s">
        <v>9369</v>
      </c>
      <c r="N4353" s="49"/>
      <c r="O4353" s="50" t="s">
        <v>11466</v>
      </c>
      <c r="P4353" s="50" t="s">
        <v>1467</v>
      </c>
    </row>
    <row r="4354" spans="1:16" ht="13.5" thickBot="1" x14ac:dyDescent="0.25">
      <c r="A4354" s="15" t="str">
        <f t="shared" si="402"/>
        <v>VSB 47 </v>
      </c>
      <c r="B4354" s="21" t="str">
        <f t="shared" si="403"/>
        <v>I</v>
      </c>
      <c r="C4354" s="15">
        <f t="shared" si="404"/>
        <v>51077.014999999999</v>
      </c>
      <c r="D4354" s="19" t="str">
        <f t="shared" si="405"/>
        <v>vis</v>
      </c>
      <c r="E4354" s="47" t="e">
        <f>VLOOKUP(C4354,Active!C$21:E$693,3,FALSE)</f>
        <v>#N/A</v>
      </c>
      <c r="F4354" s="21" t="s">
        <v>9287</v>
      </c>
      <c r="G4354" s="19" t="str">
        <f t="shared" si="406"/>
        <v>51077.015</v>
      </c>
      <c r="H4354" s="15">
        <f t="shared" si="407"/>
        <v>6590</v>
      </c>
      <c r="I4354" s="48" t="s">
        <v>2185</v>
      </c>
      <c r="J4354" s="49" t="s">
        <v>2186</v>
      </c>
      <c r="K4354" s="48">
        <v>6590</v>
      </c>
      <c r="L4354" s="48" t="s">
        <v>5364</v>
      </c>
      <c r="M4354" s="49" t="s">
        <v>9369</v>
      </c>
      <c r="N4354" s="49"/>
      <c r="O4354" s="50" t="s">
        <v>2187</v>
      </c>
      <c r="P4354" s="51" t="s">
        <v>10893</v>
      </c>
    </row>
    <row r="4355" spans="1:16" ht="26.25" thickBot="1" x14ac:dyDescent="0.25">
      <c r="A4355" s="15" t="str">
        <f t="shared" si="402"/>
        <v>VSB 33 </v>
      </c>
      <c r="B4355" s="21" t="str">
        <f t="shared" si="403"/>
        <v>I</v>
      </c>
      <c r="C4355" s="15">
        <f t="shared" si="404"/>
        <v>51077.018499999998</v>
      </c>
      <c r="D4355" s="19" t="str">
        <f t="shared" si="405"/>
        <v>vis</v>
      </c>
      <c r="E4355" s="47" t="e">
        <f>VLOOKUP(C4355,Active!C$21:E$693,3,FALSE)</f>
        <v>#N/A</v>
      </c>
      <c r="F4355" s="21" t="s">
        <v>9287</v>
      </c>
      <c r="G4355" s="19" t="str">
        <f t="shared" si="406"/>
        <v>51077.0185</v>
      </c>
      <c r="H4355" s="15">
        <f t="shared" si="407"/>
        <v>6590</v>
      </c>
      <c r="I4355" s="48" t="s">
        <v>2188</v>
      </c>
      <c r="J4355" s="49" t="s">
        <v>2189</v>
      </c>
      <c r="K4355" s="48">
        <v>6590</v>
      </c>
      <c r="L4355" s="48" t="s">
        <v>2190</v>
      </c>
      <c r="M4355" s="49" t="s">
        <v>9369</v>
      </c>
      <c r="N4355" s="49"/>
      <c r="O4355" s="50" t="s">
        <v>2175</v>
      </c>
      <c r="P4355" s="51" t="s">
        <v>2176</v>
      </c>
    </row>
    <row r="4356" spans="1:16" ht="13.5" thickBot="1" x14ac:dyDescent="0.25">
      <c r="A4356" s="15" t="str">
        <f t="shared" si="402"/>
        <v>VSB 47 </v>
      </c>
      <c r="B4356" s="21" t="str">
        <f t="shared" si="403"/>
        <v>I</v>
      </c>
      <c r="C4356" s="15">
        <f t="shared" si="404"/>
        <v>51077.021000000001</v>
      </c>
      <c r="D4356" s="19" t="str">
        <f t="shared" si="405"/>
        <v>vis</v>
      </c>
      <c r="E4356" s="47" t="e">
        <f>VLOOKUP(C4356,Active!C$21:E$693,3,FALSE)</f>
        <v>#N/A</v>
      </c>
      <c r="F4356" s="21" t="s">
        <v>9287</v>
      </c>
      <c r="G4356" s="19" t="str">
        <f t="shared" si="406"/>
        <v>51077.021</v>
      </c>
      <c r="H4356" s="15">
        <f t="shared" si="407"/>
        <v>6590</v>
      </c>
      <c r="I4356" s="48" t="s">
        <v>2191</v>
      </c>
      <c r="J4356" s="49" t="s">
        <v>2192</v>
      </c>
      <c r="K4356" s="48">
        <v>6590</v>
      </c>
      <c r="L4356" s="48" t="s">
        <v>2193</v>
      </c>
      <c r="M4356" s="49" t="s">
        <v>9369</v>
      </c>
      <c r="N4356" s="49"/>
      <c r="O4356" s="50" t="s">
        <v>1678</v>
      </c>
      <c r="P4356" s="51" t="s">
        <v>10893</v>
      </c>
    </row>
    <row r="4357" spans="1:16" ht="13.5" thickBot="1" x14ac:dyDescent="0.25">
      <c r="A4357" s="15" t="str">
        <f t="shared" si="402"/>
        <v>BAVM 122 </v>
      </c>
      <c r="B4357" s="21" t="str">
        <f t="shared" si="403"/>
        <v>I</v>
      </c>
      <c r="C4357" s="15">
        <f t="shared" si="404"/>
        <v>51079.404000000002</v>
      </c>
      <c r="D4357" s="19" t="str">
        <f t="shared" si="405"/>
        <v>vis</v>
      </c>
      <c r="E4357" s="47" t="e">
        <f>VLOOKUP(C4357,Active!C$21:E$693,3,FALSE)</f>
        <v>#N/A</v>
      </c>
      <c r="F4357" s="21" t="s">
        <v>9287</v>
      </c>
      <c r="G4357" s="19" t="str">
        <f t="shared" si="406"/>
        <v>51079.404</v>
      </c>
      <c r="H4357" s="15">
        <f t="shared" si="407"/>
        <v>6592</v>
      </c>
      <c r="I4357" s="48" t="s">
        <v>2194</v>
      </c>
      <c r="J4357" s="49" t="s">
        <v>2195</v>
      </c>
      <c r="K4357" s="48">
        <v>6592</v>
      </c>
      <c r="L4357" s="48" t="s">
        <v>1719</v>
      </c>
      <c r="M4357" s="49" t="s">
        <v>9369</v>
      </c>
      <c r="N4357" s="49"/>
      <c r="O4357" s="50" t="s">
        <v>1103</v>
      </c>
      <c r="P4357" s="51" t="s">
        <v>2196</v>
      </c>
    </row>
    <row r="4358" spans="1:16" ht="13.5" thickBot="1" x14ac:dyDescent="0.25">
      <c r="A4358" s="15" t="str">
        <f t="shared" si="402"/>
        <v> AOEB 5 </v>
      </c>
      <c r="B4358" s="21" t="str">
        <f t="shared" si="403"/>
        <v>I</v>
      </c>
      <c r="C4358" s="15">
        <f t="shared" si="404"/>
        <v>51079.406000000003</v>
      </c>
      <c r="D4358" s="19" t="str">
        <f t="shared" si="405"/>
        <v>vis</v>
      </c>
      <c r="E4358" s="47" t="e">
        <f>VLOOKUP(C4358,Active!C$21:E$693,3,FALSE)</f>
        <v>#N/A</v>
      </c>
      <c r="F4358" s="21" t="s">
        <v>9287</v>
      </c>
      <c r="G4358" s="19" t="str">
        <f t="shared" si="406"/>
        <v>51079.406</v>
      </c>
      <c r="H4358" s="15">
        <f t="shared" si="407"/>
        <v>6592</v>
      </c>
      <c r="I4358" s="48" t="s">
        <v>2197</v>
      </c>
      <c r="J4358" s="49" t="s">
        <v>2198</v>
      </c>
      <c r="K4358" s="48">
        <v>6592</v>
      </c>
      <c r="L4358" s="48" t="s">
        <v>5364</v>
      </c>
      <c r="M4358" s="49" t="s">
        <v>9369</v>
      </c>
      <c r="N4358" s="49"/>
      <c r="O4358" s="50" t="s">
        <v>2090</v>
      </c>
      <c r="P4358" s="50" t="s">
        <v>1467</v>
      </c>
    </row>
    <row r="4359" spans="1:16" ht="13.5" thickBot="1" x14ac:dyDescent="0.25">
      <c r="A4359" s="15" t="str">
        <f t="shared" si="402"/>
        <v> AOEB 5 </v>
      </c>
      <c r="B4359" s="21" t="str">
        <f t="shared" si="403"/>
        <v>I</v>
      </c>
      <c r="C4359" s="15">
        <f t="shared" si="404"/>
        <v>51080.601999999999</v>
      </c>
      <c r="D4359" s="19" t="str">
        <f t="shared" si="405"/>
        <v>vis</v>
      </c>
      <c r="E4359" s="47" t="e">
        <f>VLOOKUP(C4359,Active!C$21:E$693,3,FALSE)</f>
        <v>#N/A</v>
      </c>
      <c r="F4359" s="21" t="s">
        <v>9287</v>
      </c>
      <c r="G4359" s="19" t="str">
        <f t="shared" si="406"/>
        <v>51080.602</v>
      </c>
      <c r="H4359" s="15">
        <f t="shared" si="407"/>
        <v>6593</v>
      </c>
      <c r="I4359" s="48" t="s">
        <v>2199</v>
      </c>
      <c r="J4359" s="49" t="s">
        <v>2200</v>
      </c>
      <c r="K4359" s="48">
        <v>6593</v>
      </c>
      <c r="L4359" s="48" t="s">
        <v>4393</v>
      </c>
      <c r="M4359" s="49" t="s">
        <v>9369</v>
      </c>
      <c r="N4359" s="49"/>
      <c r="O4359" s="50" t="s">
        <v>11466</v>
      </c>
      <c r="P4359" s="50" t="s">
        <v>1467</v>
      </c>
    </row>
    <row r="4360" spans="1:16" ht="13.5" thickBot="1" x14ac:dyDescent="0.25">
      <c r="A4360" s="15" t="str">
        <f t="shared" si="402"/>
        <v> AOEB 5 </v>
      </c>
      <c r="B4360" s="21" t="str">
        <f t="shared" si="403"/>
        <v>I</v>
      </c>
      <c r="C4360" s="15">
        <f t="shared" si="404"/>
        <v>51086.58</v>
      </c>
      <c r="D4360" s="19" t="str">
        <f t="shared" si="405"/>
        <v>vis</v>
      </c>
      <c r="E4360" s="47" t="e">
        <f>VLOOKUP(C4360,Active!C$21:E$693,3,FALSE)</f>
        <v>#N/A</v>
      </c>
      <c r="F4360" s="21" t="s">
        <v>9287</v>
      </c>
      <c r="G4360" s="19" t="str">
        <f t="shared" si="406"/>
        <v>51086.580</v>
      </c>
      <c r="H4360" s="15">
        <f t="shared" si="407"/>
        <v>6598</v>
      </c>
      <c r="I4360" s="48" t="s">
        <v>2201</v>
      </c>
      <c r="J4360" s="49" t="s">
        <v>2202</v>
      </c>
      <c r="K4360" s="48">
        <v>6598</v>
      </c>
      <c r="L4360" s="48" t="s">
        <v>10607</v>
      </c>
      <c r="M4360" s="49" t="s">
        <v>9369</v>
      </c>
      <c r="N4360" s="49"/>
      <c r="O4360" s="50" t="s">
        <v>11466</v>
      </c>
      <c r="P4360" s="50" t="s">
        <v>1467</v>
      </c>
    </row>
    <row r="4361" spans="1:16" ht="13.5" thickBot="1" x14ac:dyDescent="0.25">
      <c r="A4361" s="15" t="str">
        <f t="shared" si="402"/>
        <v>VSB 47 </v>
      </c>
      <c r="B4361" s="21" t="str">
        <f t="shared" si="403"/>
        <v>I</v>
      </c>
      <c r="C4361" s="15">
        <f t="shared" si="404"/>
        <v>51088.966999999997</v>
      </c>
      <c r="D4361" s="19" t="str">
        <f t="shared" si="405"/>
        <v>vis</v>
      </c>
      <c r="E4361" s="47" t="e">
        <f>VLOOKUP(C4361,Active!C$21:E$693,3,FALSE)</f>
        <v>#N/A</v>
      </c>
      <c r="F4361" s="21" t="s">
        <v>9287</v>
      </c>
      <c r="G4361" s="19" t="str">
        <f t="shared" si="406"/>
        <v>51088.967</v>
      </c>
      <c r="H4361" s="15">
        <f t="shared" si="407"/>
        <v>6600</v>
      </c>
      <c r="I4361" s="48" t="s">
        <v>2203</v>
      </c>
      <c r="J4361" s="49" t="s">
        <v>2204</v>
      </c>
      <c r="K4361" s="48">
        <v>6600</v>
      </c>
      <c r="L4361" s="48" t="s">
        <v>5364</v>
      </c>
      <c r="M4361" s="49" t="s">
        <v>9369</v>
      </c>
      <c r="N4361" s="49"/>
      <c r="O4361" s="50" t="s">
        <v>2187</v>
      </c>
      <c r="P4361" s="51" t="s">
        <v>10893</v>
      </c>
    </row>
    <row r="4362" spans="1:16" ht="13.5" thickBot="1" x14ac:dyDescent="0.25">
      <c r="A4362" s="15" t="str">
        <f t="shared" si="402"/>
        <v>VSB 33 </v>
      </c>
      <c r="B4362" s="21" t="str">
        <f t="shared" si="403"/>
        <v>I</v>
      </c>
      <c r="C4362" s="15">
        <f t="shared" si="404"/>
        <v>51088.966999999997</v>
      </c>
      <c r="D4362" s="19" t="str">
        <f t="shared" si="405"/>
        <v>vis</v>
      </c>
      <c r="E4362" s="47" t="e">
        <f>VLOOKUP(C4362,Active!C$21:E$693,3,FALSE)</f>
        <v>#N/A</v>
      </c>
      <c r="F4362" s="21" t="s">
        <v>9287</v>
      </c>
      <c r="G4362" s="19" t="str">
        <f t="shared" si="406"/>
        <v>51088.967</v>
      </c>
      <c r="H4362" s="15">
        <f t="shared" si="407"/>
        <v>6600</v>
      </c>
      <c r="I4362" s="48" t="s">
        <v>2203</v>
      </c>
      <c r="J4362" s="49" t="s">
        <v>2204</v>
      </c>
      <c r="K4362" s="48">
        <v>6600</v>
      </c>
      <c r="L4362" s="48" t="s">
        <v>5364</v>
      </c>
      <c r="M4362" s="49" t="s">
        <v>9369</v>
      </c>
      <c r="N4362" s="49"/>
      <c r="O4362" s="50" t="s">
        <v>2205</v>
      </c>
      <c r="P4362" s="51" t="s">
        <v>2176</v>
      </c>
    </row>
    <row r="4363" spans="1:16" ht="13.5" thickBot="1" x14ac:dyDescent="0.25">
      <c r="A4363" s="15" t="str">
        <f t="shared" ref="A4363:A4426" si="408">P4363</f>
        <v>VSB 47 </v>
      </c>
      <c r="B4363" s="21" t="str">
        <f t="shared" ref="B4363:B4426" si="409">IF(H4363=INT(H4363),"I","II")</f>
        <v>I</v>
      </c>
      <c r="C4363" s="15">
        <f t="shared" ref="C4363:C4426" si="410">1*G4363</f>
        <v>51088.966999999997</v>
      </c>
      <c r="D4363" s="19" t="str">
        <f t="shared" ref="D4363:D4426" si="411">VLOOKUP(F4363,I$1:J$5,2,FALSE)</f>
        <v>vis</v>
      </c>
      <c r="E4363" s="47" t="e">
        <f>VLOOKUP(C4363,Active!C$21:E$693,3,FALSE)</f>
        <v>#N/A</v>
      </c>
      <c r="F4363" s="21" t="s">
        <v>9287</v>
      </c>
      <c r="G4363" s="19" t="str">
        <f t="shared" ref="G4363:G4426" si="412">MID(I4363,3,LEN(I4363)-3)</f>
        <v>51088.967</v>
      </c>
      <c r="H4363" s="15">
        <f t="shared" ref="H4363:H4426" si="413">1*K4363</f>
        <v>6600</v>
      </c>
      <c r="I4363" s="48" t="s">
        <v>2203</v>
      </c>
      <c r="J4363" s="49" t="s">
        <v>2204</v>
      </c>
      <c r="K4363" s="48">
        <v>6600</v>
      </c>
      <c r="L4363" s="48" t="s">
        <v>5364</v>
      </c>
      <c r="M4363" s="49" t="s">
        <v>9369</v>
      </c>
      <c r="N4363" s="49"/>
      <c r="O4363" s="50" t="s">
        <v>1630</v>
      </c>
      <c r="P4363" s="51" t="s">
        <v>10893</v>
      </c>
    </row>
    <row r="4364" spans="1:16" ht="13.5" thickBot="1" x14ac:dyDescent="0.25">
      <c r="A4364" s="15" t="str">
        <f t="shared" si="408"/>
        <v> AOEB 5 </v>
      </c>
      <c r="B4364" s="21" t="str">
        <f t="shared" si="409"/>
        <v>I</v>
      </c>
      <c r="C4364" s="15">
        <f t="shared" si="410"/>
        <v>51091.358</v>
      </c>
      <c r="D4364" s="19" t="str">
        <f t="shared" si="411"/>
        <v>vis</v>
      </c>
      <c r="E4364" s="47" t="e">
        <f>VLOOKUP(C4364,Active!C$21:E$693,3,FALSE)</f>
        <v>#N/A</v>
      </c>
      <c r="F4364" s="21" t="s">
        <v>9287</v>
      </c>
      <c r="G4364" s="19" t="str">
        <f t="shared" si="412"/>
        <v>51091.358</v>
      </c>
      <c r="H4364" s="15">
        <f t="shared" si="413"/>
        <v>6602</v>
      </c>
      <c r="I4364" s="48" t="s">
        <v>2206</v>
      </c>
      <c r="J4364" s="49" t="s">
        <v>2207</v>
      </c>
      <c r="K4364" s="48">
        <v>6602</v>
      </c>
      <c r="L4364" s="48" t="s">
        <v>5364</v>
      </c>
      <c r="M4364" s="49" t="s">
        <v>9369</v>
      </c>
      <c r="N4364" s="49"/>
      <c r="O4364" s="50" t="s">
        <v>2090</v>
      </c>
      <c r="P4364" s="50" t="s">
        <v>1467</v>
      </c>
    </row>
    <row r="4365" spans="1:16" ht="13.5" thickBot="1" x14ac:dyDescent="0.25">
      <c r="A4365" s="15" t="str">
        <f t="shared" si="408"/>
        <v>VSB 47 </v>
      </c>
      <c r="B4365" s="21" t="str">
        <f t="shared" si="409"/>
        <v>I</v>
      </c>
      <c r="C4365" s="15">
        <f t="shared" si="410"/>
        <v>51096.137999999999</v>
      </c>
      <c r="D4365" s="19" t="str">
        <f t="shared" si="411"/>
        <v>vis</v>
      </c>
      <c r="E4365" s="47" t="e">
        <f>VLOOKUP(C4365,Active!C$21:E$693,3,FALSE)</f>
        <v>#N/A</v>
      </c>
      <c r="F4365" s="21" t="s">
        <v>9287</v>
      </c>
      <c r="G4365" s="19" t="str">
        <f t="shared" si="412"/>
        <v>51096.138</v>
      </c>
      <c r="H4365" s="15">
        <f t="shared" si="413"/>
        <v>6606</v>
      </c>
      <c r="I4365" s="48" t="s">
        <v>2208</v>
      </c>
      <c r="J4365" s="49" t="s">
        <v>2209</v>
      </c>
      <c r="K4365" s="48">
        <v>6606</v>
      </c>
      <c r="L4365" s="48" t="s">
        <v>1215</v>
      </c>
      <c r="M4365" s="49" t="s">
        <v>9369</v>
      </c>
      <c r="N4365" s="49"/>
      <c r="O4365" s="50" t="s">
        <v>1630</v>
      </c>
      <c r="P4365" s="51" t="s">
        <v>10893</v>
      </c>
    </row>
    <row r="4366" spans="1:16" ht="13.5" thickBot="1" x14ac:dyDescent="0.25">
      <c r="A4366" s="15" t="str">
        <f t="shared" si="408"/>
        <v>VSB 47 </v>
      </c>
      <c r="B4366" s="21" t="str">
        <f t="shared" si="409"/>
        <v>I</v>
      </c>
      <c r="C4366" s="15">
        <f t="shared" si="410"/>
        <v>51096.139000000003</v>
      </c>
      <c r="D4366" s="19" t="str">
        <f t="shared" si="411"/>
        <v>vis</v>
      </c>
      <c r="E4366" s="47" t="e">
        <f>VLOOKUP(C4366,Active!C$21:E$693,3,FALSE)</f>
        <v>#N/A</v>
      </c>
      <c r="F4366" s="21" t="s">
        <v>9287</v>
      </c>
      <c r="G4366" s="19" t="str">
        <f t="shared" si="412"/>
        <v>51096.139</v>
      </c>
      <c r="H4366" s="15">
        <f t="shared" si="413"/>
        <v>6606</v>
      </c>
      <c r="I4366" s="48" t="s">
        <v>2210</v>
      </c>
      <c r="J4366" s="49" t="s">
        <v>2211</v>
      </c>
      <c r="K4366" s="48">
        <v>6606</v>
      </c>
      <c r="L4366" s="48" t="s">
        <v>5364</v>
      </c>
      <c r="M4366" s="49" t="s">
        <v>9369</v>
      </c>
      <c r="N4366" s="49"/>
      <c r="O4366" s="50" t="s">
        <v>1678</v>
      </c>
      <c r="P4366" s="51" t="s">
        <v>10893</v>
      </c>
    </row>
    <row r="4367" spans="1:16" ht="13.5" thickBot="1" x14ac:dyDescent="0.25">
      <c r="A4367" s="15" t="str">
        <f t="shared" si="408"/>
        <v>VSB 47 </v>
      </c>
      <c r="B4367" s="21" t="str">
        <f t="shared" si="409"/>
        <v>I</v>
      </c>
      <c r="C4367" s="15">
        <f t="shared" si="410"/>
        <v>51096.142</v>
      </c>
      <c r="D4367" s="19" t="str">
        <f t="shared" si="411"/>
        <v>vis</v>
      </c>
      <c r="E4367" s="47" t="e">
        <f>VLOOKUP(C4367,Active!C$21:E$693,3,FALSE)</f>
        <v>#N/A</v>
      </c>
      <c r="F4367" s="21" t="s">
        <v>9287</v>
      </c>
      <c r="G4367" s="19" t="str">
        <f t="shared" si="412"/>
        <v>51096.142</v>
      </c>
      <c r="H4367" s="15">
        <f t="shared" si="413"/>
        <v>6606</v>
      </c>
      <c r="I4367" s="48" t="s">
        <v>2212</v>
      </c>
      <c r="J4367" s="49" t="s">
        <v>2213</v>
      </c>
      <c r="K4367" s="48">
        <v>6606</v>
      </c>
      <c r="L4367" s="48" t="s">
        <v>10607</v>
      </c>
      <c r="M4367" s="49" t="s">
        <v>9369</v>
      </c>
      <c r="N4367" s="49"/>
      <c r="O4367" s="50" t="s">
        <v>2187</v>
      </c>
      <c r="P4367" s="51" t="s">
        <v>10893</v>
      </c>
    </row>
    <row r="4368" spans="1:16" ht="26.25" thickBot="1" x14ac:dyDescent="0.25">
      <c r="A4368" s="15" t="str">
        <f t="shared" si="408"/>
        <v>VSB 33 </v>
      </c>
      <c r="B4368" s="21" t="str">
        <f t="shared" si="409"/>
        <v>I</v>
      </c>
      <c r="C4368" s="15">
        <f t="shared" si="410"/>
        <v>51096.146000000001</v>
      </c>
      <c r="D4368" s="19" t="str">
        <f t="shared" si="411"/>
        <v>vis</v>
      </c>
      <c r="E4368" s="47" t="e">
        <f>VLOOKUP(C4368,Active!C$21:E$693,3,FALSE)</f>
        <v>#N/A</v>
      </c>
      <c r="F4368" s="21" t="s">
        <v>9287</v>
      </c>
      <c r="G4368" s="19" t="str">
        <f t="shared" si="412"/>
        <v>51096.146</v>
      </c>
      <c r="H4368" s="15">
        <f t="shared" si="413"/>
        <v>6606</v>
      </c>
      <c r="I4368" s="48" t="s">
        <v>2214</v>
      </c>
      <c r="J4368" s="49" t="s">
        <v>2215</v>
      </c>
      <c r="K4368" s="48">
        <v>6606</v>
      </c>
      <c r="L4368" s="48" t="s">
        <v>2216</v>
      </c>
      <c r="M4368" s="49" t="s">
        <v>9369</v>
      </c>
      <c r="N4368" s="49"/>
      <c r="O4368" s="50" t="s">
        <v>2175</v>
      </c>
      <c r="P4368" s="51" t="s">
        <v>2176</v>
      </c>
    </row>
    <row r="4369" spans="1:16" ht="13.5" thickBot="1" x14ac:dyDescent="0.25">
      <c r="A4369" s="15" t="str">
        <f t="shared" si="408"/>
        <v> AOEB 5 </v>
      </c>
      <c r="B4369" s="21" t="str">
        <f t="shared" si="409"/>
        <v>I</v>
      </c>
      <c r="C4369" s="15">
        <f t="shared" si="410"/>
        <v>51111.686999999998</v>
      </c>
      <c r="D4369" s="19" t="str">
        <f t="shared" si="411"/>
        <v>vis</v>
      </c>
      <c r="E4369" s="47" t="e">
        <f>VLOOKUP(C4369,Active!C$21:E$693,3,FALSE)</f>
        <v>#N/A</v>
      </c>
      <c r="F4369" s="21" t="s">
        <v>9287</v>
      </c>
      <c r="G4369" s="19" t="str">
        <f t="shared" si="412"/>
        <v>51111.687</v>
      </c>
      <c r="H4369" s="15">
        <f t="shared" si="413"/>
        <v>6619</v>
      </c>
      <c r="I4369" s="48" t="s">
        <v>2217</v>
      </c>
      <c r="J4369" s="49" t="s">
        <v>2218</v>
      </c>
      <c r="K4369" s="48">
        <v>6619</v>
      </c>
      <c r="L4369" s="48" t="s">
        <v>2219</v>
      </c>
      <c r="M4369" s="49" t="s">
        <v>9369</v>
      </c>
      <c r="N4369" s="49"/>
      <c r="O4369" s="50" t="s">
        <v>11466</v>
      </c>
      <c r="P4369" s="50" t="s">
        <v>1467</v>
      </c>
    </row>
    <row r="4370" spans="1:16" ht="13.5" thickBot="1" x14ac:dyDescent="0.25">
      <c r="A4370" s="15" t="str">
        <f t="shared" si="408"/>
        <v>VSB 33 </v>
      </c>
      <c r="B4370" s="21" t="str">
        <f t="shared" si="409"/>
        <v>I</v>
      </c>
      <c r="C4370" s="15">
        <f t="shared" si="410"/>
        <v>51126.014799999997</v>
      </c>
      <c r="D4370" s="19" t="str">
        <f t="shared" si="411"/>
        <v>vis</v>
      </c>
      <c r="E4370" s="47" t="e">
        <f>VLOOKUP(C4370,Active!C$21:E$693,3,FALSE)</f>
        <v>#N/A</v>
      </c>
      <c r="F4370" s="21" t="s">
        <v>9287</v>
      </c>
      <c r="G4370" s="19" t="str">
        <f t="shared" si="412"/>
        <v>51126.0148</v>
      </c>
      <c r="H4370" s="15">
        <f t="shared" si="413"/>
        <v>6631</v>
      </c>
      <c r="I4370" s="48" t="s">
        <v>2220</v>
      </c>
      <c r="J4370" s="49" t="s">
        <v>2221</v>
      </c>
      <c r="K4370" s="48">
        <v>6631</v>
      </c>
      <c r="L4370" s="48" t="s">
        <v>2222</v>
      </c>
      <c r="M4370" s="49" t="s">
        <v>9369</v>
      </c>
      <c r="N4370" s="49"/>
      <c r="O4370" s="50" t="s">
        <v>2205</v>
      </c>
      <c r="P4370" s="51" t="s">
        <v>2176</v>
      </c>
    </row>
    <row r="4371" spans="1:16" ht="13.5" thickBot="1" x14ac:dyDescent="0.25">
      <c r="A4371" s="15" t="str">
        <f t="shared" si="408"/>
        <v>VSB 47 </v>
      </c>
      <c r="B4371" s="21" t="str">
        <f t="shared" si="409"/>
        <v>I</v>
      </c>
      <c r="C4371" s="15">
        <f t="shared" si="410"/>
        <v>51126.014999999999</v>
      </c>
      <c r="D4371" s="19" t="str">
        <f t="shared" si="411"/>
        <v>vis</v>
      </c>
      <c r="E4371" s="47" t="e">
        <f>VLOOKUP(C4371,Active!C$21:E$693,3,FALSE)</f>
        <v>#N/A</v>
      </c>
      <c r="F4371" s="21" t="s">
        <v>9287</v>
      </c>
      <c r="G4371" s="19" t="str">
        <f t="shared" si="412"/>
        <v>51126.015</v>
      </c>
      <c r="H4371" s="15">
        <f t="shared" si="413"/>
        <v>6631</v>
      </c>
      <c r="I4371" s="48" t="s">
        <v>2223</v>
      </c>
      <c r="J4371" s="49" t="s">
        <v>2221</v>
      </c>
      <c r="K4371" s="48">
        <v>6631</v>
      </c>
      <c r="L4371" s="48" t="s">
        <v>8209</v>
      </c>
      <c r="M4371" s="49" t="s">
        <v>2224</v>
      </c>
      <c r="N4371" s="49" t="s">
        <v>2225</v>
      </c>
      <c r="O4371" s="50" t="s">
        <v>2226</v>
      </c>
      <c r="P4371" s="51" t="s">
        <v>10893</v>
      </c>
    </row>
    <row r="4372" spans="1:16" ht="13.5" thickBot="1" x14ac:dyDescent="0.25">
      <c r="A4372" s="15" t="str">
        <f t="shared" si="408"/>
        <v>VSB 47 </v>
      </c>
      <c r="B4372" s="21" t="str">
        <f t="shared" si="409"/>
        <v>I</v>
      </c>
      <c r="C4372" s="15">
        <f t="shared" si="410"/>
        <v>51126.014999999999</v>
      </c>
      <c r="D4372" s="19" t="str">
        <f t="shared" si="411"/>
        <v>vis</v>
      </c>
      <c r="E4372" s="47" t="e">
        <f>VLOOKUP(C4372,Active!C$21:E$693,3,FALSE)</f>
        <v>#N/A</v>
      </c>
      <c r="F4372" s="21" t="s">
        <v>9287</v>
      </c>
      <c r="G4372" s="19" t="str">
        <f t="shared" si="412"/>
        <v>51126.015</v>
      </c>
      <c r="H4372" s="15">
        <f t="shared" si="413"/>
        <v>6631</v>
      </c>
      <c r="I4372" s="48" t="s">
        <v>2223</v>
      </c>
      <c r="J4372" s="49" t="s">
        <v>2221</v>
      </c>
      <c r="K4372" s="48">
        <v>6631</v>
      </c>
      <c r="L4372" s="48" t="s">
        <v>8209</v>
      </c>
      <c r="M4372" s="49" t="s">
        <v>9369</v>
      </c>
      <c r="N4372" s="49"/>
      <c r="O4372" s="50" t="s">
        <v>1630</v>
      </c>
      <c r="P4372" s="51" t="s">
        <v>10893</v>
      </c>
    </row>
    <row r="4373" spans="1:16" ht="26.25" thickBot="1" x14ac:dyDescent="0.25">
      <c r="A4373" s="15" t="str">
        <f t="shared" si="408"/>
        <v>VSB 33 </v>
      </c>
      <c r="B4373" s="21" t="str">
        <f t="shared" si="409"/>
        <v>I</v>
      </c>
      <c r="C4373" s="15">
        <f t="shared" si="410"/>
        <v>51126.020100000002</v>
      </c>
      <c r="D4373" s="19" t="str">
        <f t="shared" si="411"/>
        <v>vis</v>
      </c>
      <c r="E4373" s="47" t="e">
        <f>VLOOKUP(C4373,Active!C$21:E$693,3,FALSE)</f>
        <v>#N/A</v>
      </c>
      <c r="F4373" s="21" t="s">
        <v>9287</v>
      </c>
      <c r="G4373" s="19" t="str">
        <f t="shared" si="412"/>
        <v>51126.0201</v>
      </c>
      <c r="H4373" s="15">
        <f t="shared" si="413"/>
        <v>6631</v>
      </c>
      <c r="I4373" s="48" t="s">
        <v>2227</v>
      </c>
      <c r="J4373" s="49" t="s">
        <v>2228</v>
      </c>
      <c r="K4373" s="48">
        <v>6631</v>
      </c>
      <c r="L4373" s="48" t="s">
        <v>2229</v>
      </c>
      <c r="M4373" s="49" t="s">
        <v>9369</v>
      </c>
      <c r="N4373" s="49"/>
      <c r="O4373" s="50" t="s">
        <v>2175</v>
      </c>
      <c r="P4373" s="51" t="s">
        <v>2176</v>
      </c>
    </row>
    <row r="4374" spans="1:16" ht="13.5" thickBot="1" x14ac:dyDescent="0.25">
      <c r="A4374" s="15" t="str">
        <f t="shared" si="408"/>
        <v>VSB 47 </v>
      </c>
      <c r="B4374" s="21" t="str">
        <f t="shared" si="409"/>
        <v>I</v>
      </c>
      <c r="C4374" s="15">
        <f t="shared" si="410"/>
        <v>51126.021999999997</v>
      </c>
      <c r="D4374" s="19" t="str">
        <f t="shared" si="411"/>
        <v>vis</v>
      </c>
      <c r="E4374" s="47" t="e">
        <f>VLOOKUP(C4374,Active!C$21:E$693,3,FALSE)</f>
        <v>#N/A</v>
      </c>
      <c r="F4374" s="21" t="s">
        <v>9287</v>
      </c>
      <c r="G4374" s="19" t="str">
        <f t="shared" si="412"/>
        <v>51126.022</v>
      </c>
      <c r="H4374" s="15">
        <f t="shared" si="413"/>
        <v>6631</v>
      </c>
      <c r="I4374" s="48" t="s">
        <v>2230</v>
      </c>
      <c r="J4374" s="49" t="s">
        <v>2231</v>
      </c>
      <c r="K4374" s="48">
        <v>6631</v>
      </c>
      <c r="L4374" s="48" t="s">
        <v>11097</v>
      </c>
      <c r="M4374" s="49" t="s">
        <v>9369</v>
      </c>
      <c r="N4374" s="49"/>
      <c r="O4374" s="50" t="s">
        <v>1678</v>
      </c>
      <c r="P4374" s="51" t="s">
        <v>10893</v>
      </c>
    </row>
    <row r="4375" spans="1:16" ht="26.25" thickBot="1" x14ac:dyDescent="0.25">
      <c r="A4375" s="15" t="str">
        <f t="shared" si="408"/>
        <v>VSB 33 </v>
      </c>
      <c r="B4375" s="21" t="str">
        <f t="shared" si="409"/>
        <v>I</v>
      </c>
      <c r="C4375" s="15">
        <f t="shared" si="410"/>
        <v>51126.022499999999</v>
      </c>
      <c r="D4375" s="19" t="str">
        <f t="shared" si="411"/>
        <v>vis</v>
      </c>
      <c r="E4375" s="47" t="e">
        <f>VLOOKUP(C4375,Active!C$21:E$693,3,FALSE)</f>
        <v>#N/A</v>
      </c>
      <c r="F4375" s="21" t="s">
        <v>9287</v>
      </c>
      <c r="G4375" s="19" t="str">
        <f t="shared" si="412"/>
        <v>51126.0225</v>
      </c>
      <c r="H4375" s="15">
        <f t="shared" si="413"/>
        <v>6631</v>
      </c>
      <c r="I4375" s="48" t="s">
        <v>2232</v>
      </c>
      <c r="J4375" s="49" t="s">
        <v>2233</v>
      </c>
      <c r="K4375" s="48">
        <v>6631</v>
      </c>
      <c r="L4375" s="48" t="s">
        <v>2234</v>
      </c>
      <c r="M4375" s="49" t="s">
        <v>9369</v>
      </c>
      <c r="N4375" s="49"/>
      <c r="O4375" s="50" t="s">
        <v>2175</v>
      </c>
      <c r="P4375" s="51" t="s">
        <v>2176</v>
      </c>
    </row>
    <row r="4376" spans="1:16" ht="13.5" thickBot="1" x14ac:dyDescent="0.25">
      <c r="A4376" s="15" t="str">
        <f t="shared" si="408"/>
        <v>VSB 47 </v>
      </c>
      <c r="B4376" s="21" t="str">
        <f t="shared" si="409"/>
        <v>I</v>
      </c>
      <c r="C4376" s="15">
        <f t="shared" si="410"/>
        <v>51126.023999999998</v>
      </c>
      <c r="D4376" s="19" t="str">
        <f t="shared" si="411"/>
        <v>vis</v>
      </c>
      <c r="E4376" s="47" t="e">
        <f>VLOOKUP(C4376,Active!C$21:E$693,3,FALSE)</f>
        <v>#N/A</v>
      </c>
      <c r="F4376" s="21" t="s">
        <v>9287</v>
      </c>
      <c r="G4376" s="19" t="str">
        <f t="shared" si="412"/>
        <v>51126.024</v>
      </c>
      <c r="H4376" s="15">
        <f t="shared" si="413"/>
        <v>6631</v>
      </c>
      <c r="I4376" s="48" t="s">
        <v>2235</v>
      </c>
      <c r="J4376" s="49" t="s">
        <v>2236</v>
      </c>
      <c r="K4376" s="48">
        <v>6631</v>
      </c>
      <c r="L4376" s="48" t="s">
        <v>2099</v>
      </c>
      <c r="M4376" s="49" t="s">
        <v>9369</v>
      </c>
      <c r="N4376" s="49"/>
      <c r="O4376" s="50" t="s">
        <v>2237</v>
      </c>
      <c r="P4376" s="51" t="s">
        <v>10893</v>
      </c>
    </row>
    <row r="4377" spans="1:16" ht="26.25" thickBot="1" x14ac:dyDescent="0.25">
      <c r="A4377" s="15" t="str">
        <f t="shared" si="408"/>
        <v>VSB 33 </v>
      </c>
      <c r="B4377" s="21" t="str">
        <f t="shared" si="409"/>
        <v>I</v>
      </c>
      <c r="C4377" s="15">
        <f t="shared" si="410"/>
        <v>51126.026100000003</v>
      </c>
      <c r="D4377" s="19" t="str">
        <f t="shared" si="411"/>
        <v>vis</v>
      </c>
      <c r="E4377" s="47" t="e">
        <f>VLOOKUP(C4377,Active!C$21:E$693,3,FALSE)</f>
        <v>#N/A</v>
      </c>
      <c r="F4377" s="21" t="s">
        <v>9287</v>
      </c>
      <c r="G4377" s="19" t="str">
        <f t="shared" si="412"/>
        <v>51126.0261</v>
      </c>
      <c r="H4377" s="15">
        <f t="shared" si="413"/>
        <v>6631</v>
      </c>
      <c r="I4377" s="48" t="s">
        <v>2238</v>
      </c>
      <c r="J4377" s="49" t="s">
        <v>2239</v>
      </c>
      <c r="K4377" s="48">
        <v>6631</v>
      </c>
      <c r="L4377" s="48" t="s">
        <v>2240</v>
      </c>
      <c r="M4377" s="49" t="s">
        <v>9369</v>
      </c>
      <c r="N4377" s="49"/>
      <c r="O4377" s="50" t="s">
        <v>2175</v>
      </c>
      <c r="P4377" s="51" t="s">
        <v>2176</v>
      </c>
    </row>
    <row r="4378" spans="1:16" ht="13.5" thickBot="1" x14ac:dyDescent="0.25">
      <c r="A4378" s="15" t="str">
        <f t="shared" si="408"/>
        <v> AOEB 5 </v>
      </c>
      <c r="B4378" s="21" t="str">
        <f t="shared" si="409"/>
        <v>I</v>
      </c>
      <c r="C4378" s="15">
        <f t="shared" si="410"/>
        <v>51127.214999999997</v>
      </c>
      <c r="D4378" s="19" t="str">
        <f t="shared" si="411"/>
        <v>vis</v>
      </c>
      <c r="E4378" s="47" t="e">
        <f>VLOOKUP(C4378,Active!C$21:E$693,3,FALSE)</f>
        <v>#N/A</v>
      </c>
      <c r="F4378" s="21" t="s">
        <v>9287</v>
      </c>
      <c r="G4378" s="19" t="str">
        <f t="shared" si="412"/>
        <v>51127.215</v>
      </c>
      <c r="H4378" s="15">
        <f t="shared" si="413"/>
        <v>6632</v>
      </c>
      <c r="I4378" s="48" t="s">
        <v>2241</v>
      </c>
      <c r="J4378" s="49" t="s">
        <v>2242</v>
      </c>
      <c r="K4378" s="48">
        <v>6632</v>
      </c>
      <c r="L4378" s="48" t="s">
        <v>5364</v>
      </c>
      <c r="M4378" s="49" t="s">
        <v>9369</v>
      </c>
      <c r="N4378" s="49"/>
      <c r="O4378" s="50" t="s">
        <v>2090</v>
      </c>
      <c r="P4378" s="50" t="s">
        <v>1467</v>
      </c>
    </row>
    <row r="4379" spans="1:16" ht="13.5" thickBot="1" x14ac:dyDescent="0.25">
      <c r="A4379" s="15" t="str">
        <f t="shared" si="408"/>
        <v> AOEB 5 </v>
      </c>
      <c r="B4379" s="21" t="str">
        <f t="shared" si="409"/>
        <v>I</v>
      </c>
      <c r="C4379" s="15">
        <f t="shared" si="410"/>
        <v>51129.610999999997</v>
      </c>
      <c r="D4379" s="19" t="str">
        <f t="shared" si="411"/>
        <v>vis</v>
      </c>
      <c r="E4379" s="47" t="e">
        <f>VLOOKUP(C4379,Active!C$21:E$693,3,FALSE)</f>
        <v>#N/A</v>
      </c>
      <c r="F4379" s="21" t="s">
        <v>9287</v>
      </c>
      <c r="G4379" s="19" t="str">
        <f t="shared" si="412"/>
        <v>51129.611</v>
      </c>
      <c r="H4379" s="15">
        <f t="shared" si="413"/>
        <v>6634</v>
      </c>
      <c r="I4379" s="48" t="s">
        <v>2243</v>
      </c>
      <c r="J4379" s="49" t="s">
        <v>2244</v>
      </c>
      <c r="K4379" s="48">
        <v>6634</v>
      </c>
      <c r="L4379" s="48" t="s">
        <v>2245</v>
      </c>
      <c r="M4379" s="49" t="s">
        <v>9369</v>
      </c>
      <c r="N4379" s="49"/>
      <c r="O4379" s="50" t="s">
        <v>2246</v>
      </c>
      <c r="P4379" s="50" t="s">
        <v>1467</v>
      </c>
    </row>
    <row r="4380" spans="1:16" ht="13.5" thickBot="1" x14ac:dyDescent="0.25">
      <c r="A4380" s="15" t="str">
        <f t="shared" si="408"/>
        <v>VSB 33 </v>
      </c>
      <c r="B4380" s="21" t="str">
        <f t="shared" si="409"/>
        <v>I</v>
      </c>
      <c r="C4380" s="15">
        <f t="shared" si="410"/>
        <v>51131.980900000002</v>
      </c>
      <c r="D4380" s="19" t="str">
        <f t="shared" si="411"/>
        <v>vis</v>
      </c>
      <c r="E4380" s="47" t="e">
        <f>VLOOKUP(C4380,Active!C$21:E$693,3,FALSE)</f>
        <v>#N/A</v>
      </c>
      <c r="F4380" s="21" t="s">
        <v>9287</v>
      </c>
      <c r="G4380" s="19" t="str">
        <f t="shared" si="412"/>
        <v>51131.9809</v>
      </c>
      <c r="H4380" s="15">
        <f t="shared" si="413"/>
        <v>6636</v>
      </c>
      <c r="I4380" s="48" t="s">
        <v>2247</v>
      </c>
      <c r="J4380" s="49" t="s">
        <v>2248</v>
      </c>
      <c r="K4380" s="48">
        <v>6636</v>
      </c>
      <c r="L4380" s="48" t="s">
        <v>11271</v>
      </c>
      <c r="M4380" s="49" t="s">
        <v>9369</v>
      </c>
      <c r="N4380" s="49"/>
      <c r="O4380" s="50" t="s">
        <v>2249</v>
      </c>
      <c r="P4380" s="51" t="s">
        <v>2176</v>
      </c>
    </row>
    <row r="4381" spans="1:16" ht="13.5" thickBot="1" x14ac:dyDescent="0.25">
      <c r="A4381" s="15" t="str">
        <f t="shared" si="408"/>
        <v>VSB 47 </v>
      </c>
      <c r="B4381" s="21" t="str">
        <f t="shared" si="409"/>
        <v>I</v>
      </c>
      <c r="C4381" s="15">
        <f t="shared" si="410"/>
        <v>51131.981</v>
      </c>
      <c r="D4381" s="19" t="str">
        <f t="shared" si="411"/>
        <v>vis</v>
      </c>
      <c r="E4381" s="47" t="e">
        <f>VLOOKUP(C4381,Active!C$21:E$693,3,FALSE)</f>
        <v>#N/A</v>
      </c>
      <c r="F4381" s="21" t="s">
        <v>9287</v>
      </c>
      <c r="G4381" s="19" t="str">
        <f t="shared" si="412"/>
        <v>51131.981</v>
      </c>
      <c r="H4381" s="15">
        <f t="shared" si="413"/>
        <v>6636</v>
      </c>
      <c r="I4381" s="48" t="s">
        <v>2250</v>
      </c>
      <c r="J4381" s="49" t="s">
        <v>2248</v>
      </c>
      <c r="K4381" s="48">
        <v>6636</v>
      </c>
      <c r="L4381" s="48" t="s">
        <v>7613</v>
      </c>
      <c r="M4381" s="49" t="s">
        <v>9369</v>
      </c>
      <c r="N4381" s="49"/>
      <c r="O4381" s="50" t="s">
        <v>2251</v>
      </c>
      <c r="P4381" s="51" t="s">
        <v>10893</v>
      </c>
    </row>
    <row r="4382" spans="1:16" ht="13.5" thickBot="1" x14ac:dyDescent="0.25">
      <c r="A4382" s="15" t="str">
        <f t="shared" si="408"/>
        <v>VSB 47 </v>
      </c>
      <c r="B4382" s="21" t="str">
        <f t="shared" si="409"/>
        <v>I</v>
      </c>
      <c r="C4382" s="15">
        <f t="shared" si="410"/>
        <v>51131.993000000002</v>
      </c>
      <c r="D4382" s="19" t="str">
        <f t="shared" si="411"/>
        <v>vis</v>
      </c>
      <c r="E4382" s="47" t="e">
        <f>VLOOKUP(C4382,Active!C$21:E$693,3,FALSE)</f>
        <v>#N/A</v>
      </c>
      <c r="F4382" s="21" t="s">
        <v>9287</v>
      </c>
      <c r="G4382" s="19" t="str">
        <f t="shared" si="412"/>
        <v>51131.993</v>
      </c>
      <c r="H4382" s="15">
        <f t="shared" si="413"/>
        <v>6636</v>
      </c>
      <c r="I4382" s="48" t="s">
        <v>2252</v>
      </c>
      <c r="J4382" s="49" t="s">
        <v>2253</v>
      </c>
      <c r="K4382" s="48">
        <v>6636</v>
      </c>
      <c r="L4382" s="48" t="s">
        <v>1731</v>
      </c>
      <c r="M4382" s="49" t="s">
        <v>9369</v>
      </c>
      <c r="N4382" s="49"/>
      <c r="O4382" s="50" t="s">
        <v>2254</v>
      </c>
      <c r="P4382" s="51" t="s">
        <v>10893</v>
      </c>
    </row>
    <row r="4383" spans="1:16" ht="13.5" thickBot="1" x14ac:dyDescent="0.25">
      <c r="A4383" s="15" t="str">
        <f t="shared" si="408"/>
        <v>VSB 47 </v>
      </c>
      <c r="B4383" s="21" t="str">
        <f t="shared" si="409"/>
        <v>I</v>
      </c>
      <c r="C4383" s="15">
        <f t="shared" si="410"/>
        <v>51131.993000000002</v>
      </c>
      <c r="D4383" s="19" t="str">
        <f t="shared" si="411"/>
        <v>vis</v>
      </c>
      <c r="E4383" s="47" t="e">
        <f>VLOOKUP(C4383,Active!C$21:E$693,3,FALSE)</f>
        <v>#N/A</v>
      </c>
      <c r="F4383" s="21" t="s">
        <v>9287</v>
      </c>
      <c r="G4383" s="19" t="str">
        <f t="shared" si="412"/>
        <v>51131.993</v>
      </c>
      <c r="H4383" s="15">
        <f t="shared" si="413"/>
        <v>6636</v>
      </c>
      <c r="I4383" s="48" t="s">
        <v>2252</v>
      </c>
      <c r="J4383" s="49" t="s">
        <v>2253</v>
      </c>
      <c r="K4383" s="48">
        <v>6636</v>
      </c>
      <c r="L4383" s="48" t="s">
        <v>1731</v>
      </c>
      <c r="M4383" s="49" t="s">
        <v>2224</v>
      </c>
      <c r="N4383" s="49" t="s">
        <v>2255</v>
      </c>
      <c r="O4383" s="50" t="s">
        <v>2226</v>
      </c>
      <c r="P4383" s="51" t="s">
        <v>10893</v>
      </c>
    </row>
    <row r="4384" spans="1:16" ht="13.5" thickBot="1" x14ac:dyDescent="0.25">
      <c r="A4384" s="15" t="str">
        <f t="shared" si="408"/>
        <v>VSB 47 </v>
      </c>
      <c r="B4384" s="21" t="str">
        <f t="shared" si="409"/>
        <v>I</v>
      </c>
      <c r="C4384" s="15">
        <f t="shared" si="410"/>
        <v>51131.993000000002</v>
      </c>
      <c r="D4384" s="19" t="str">
        <f t="shared" si="411"/>
        <v>vis</v>
      </c>
      <c r="E4384" s="47" t="e">
        <f>VLOOKUP(C4384,Active!C$21:E$693,3,FALSE)</f>
        <v>#N/A</v>
      </c>
      <c r="F4384" s="21" t="s">
        <v>9287</v>
      </c>
      <c r="G4384" s="19" t="str">
        <f t="shared" si="412"/>
        <v>51131.993</v>
      </c>
      <c r="H4384" s="15">
        <f t="shared" si="413"/>
        <v>6636</v>
      </c>
      <c r="I4384" s="48" t="s">
        <v>2252</v>
      </c>
      <c r="J4384" s="49" t="s">
        <v>2253</v>
      </c>
      <c r="K4384" s="48">
        <v>6636</v>
      </c>
      <c r="L4384" s="48" t="s">
        <v>1731</v>
      </c>
      <c r="M4384" s="49" t="s">
        <v>9369</v>
      </c>
      <c r="N4384" s="49"/>
      <c r="O4384" s="50" t="s">
        <v>2256</v>
      </c>
      <c r="P4384" s="51" t="s">
        <v>10893</v>
      </c>
    </row>
    <row r="4385" spans="1:16" ht="26.25" thickBot="1" x14ac:dyDescent="0.25">
      <c r="A4385" s="15" t="str">
        <f t="shared" si="408"/>
        <v>VSB 33 </v>
      </c>
      <c r="B4385" s="21" t="str">
        <f t="shared" si="409"/>
        <v>I</v>
      </c>
      <c r="C4385" s="15">
        <f t="shared" si="410"/>
        <v>51131.9948</v>
      </c>
      <c r="D4385" s="19" t="str">
        <f t="shared" si="411"/>
        <v>vis</v>
      </c>
      <c r="E4385" s="47" t="e">
        <f>VLOOKUP(C4385,Active!C$21:E$693,3,FALSE)</f>
        <v>#N/A</v>
      </c>
      <c r="F4385" s="21" t="s">
        <v>9287</v>
      </c>
      <c r="G4385" s="19" t="str">
        <f t="shared" si="412"/>
        <v>51131.9948</v>
      </c>
      <c r="H4385" s="15">
        <f t="shared" si="413"/>
        <v>6636</v>
      </c>
      <c r="I4385" s="48" t="s">
        <v>2257</v>
      </c>
      <c r="J4385" s="49" t="s">
        <v>2258</v>
      </c>
      <c r="K4385" s="48">
        <v>6636</v>
      </c>
      <c r="L4385" s="48" t="s">
        <v>2259</v>
      </c>
      <c r="M4385" s="49" t="s">
        <v>9369</v>
      </c>
      <c r="N4385" s="49"/>
      <c r="O4385" s="50" t="s">
        <v>2175</v>
      </c>
      <c r="P4385" s="51" t="s">
        <v>2176</v>
      </c>
    </row>
    <row r="4386" spans="1:16" ht="13.5" thickBot="1" x14ac:dyDescent="0.25">
      <c r="A4386" s="15" t="str">
        <f t="shared" si="408"/>
        <v>VSB 47 </v>
      </c>
      <c r="B4386" s="21" t="str">
        <f t="shared" si="409"/>
        <v>I</v>
      </c>
      <c r="C4386" s="15">
        <f t="shared" si="410"/>
        <v>51131.995000000003</v>
      </c>
      <c r="D4386" s="19" t="str">
        <f t="shared" si="411"/>
        <v>vis</v>
      </c>
      <c r="E4386" s="47" t="e">
        <f>VLOOKUP(C4386,Active!C$21:E$693,3,FALSE)</f>
        <v>#N/A</v>
      </c>
      <c r="F4386" s="21" t="s">
        <v>9287</v>
      </c>
      <c r="G4386" s="19" t="str">
        <f t="shared" si="412"/>
        <v>51131.995</v>
      </c>
      <c r="H4386" s="15">
        <f t="shared" si="413"/>
        <v>6636</v>
      </c>
      <c r="I4386" s="48" t="s">
        <v>2260</v>
      </c>
      <c r="J4386" s="49" t="s">
        <v>2258</v>
      </c>
      <c r="K4386" s="48">
        <v>6636</v>
      </c>
      <c r="L4386" s="48" t="s">
        <v>1215</v>
      </c>
      <c r="M4386" s="49" t="s">
        <v>9369</v>
      </c>
      <c r="N4386" s="49"/>
      <c r="O4386" s="50" t="s">
        <v>965</v>
      </c>
      <c r="P4386" s="51" t="s">
        <v>10893</v>
      </c>
    </row>
    <row r="4387" spans="1:16" ht="13.5" thickBot="1" x14ac:dyDescent="0.25">
      <c r="A4387" s="15" t="str">
        <f t="shared" si="408"/>
        <v>VSB 47 </v>
      </c>
      <c r="B4387" s="21" t="str">
        <f t="shared" si="409"/>
        <v>I</v>
      </c>
      <c r="C4387" s="15">
        <f t="shared" si="410"/>
        <v>51131.995999999999</v>
      </c>
      <c r="D4387" s="19" t="str">
        <f t="shared" si="411"/>
        <v>vis</v>
      </c>
      <c r="E4387" s="47" t="e">
        <f>VLOOKUP(C4387,Active!C$21:E$693,3,FALSE)</f>
        <v>#N/A</v>
      </c>
      <c r="F4387" s="21" t="s">
        <v>9287</v>
      </c>
      <c r="G4387" s="19" t="str">
        <f t="shared" si="412"/>
        <v>51131.996</v>
      </c>
      <c r="H4387" s="15">
        <f t="shared" si="413"/>
        <v>6636</v>
      </c>
      <c r="I4387" s="48" t="s">
        <v>2261</v>
      </c>
      <c r="J4387" s="49" t="s">
        <v>2262</v>
      </c>
      <c r="K4387" s="48">
        <v>6636</v>
      </c>
      <c r="L4387" s="48" t="s">
        <v>5364</v>
      </c>
      <c r="M4387" s="49" t="s">
        <v>9369</v>
      </c>
      <c r="N4387" s="49"/>
      <c r="O4387" s="50" t="s">
        <v>2263</v>
      </c>
      <c r="P4387" s="51" t="s">
        <v>10893</v>
      </c>
    </row>
    <row r="4388" spans="1:16" ht="13.5" thickBot="1" x14ac:dyDescent="0.25">
      <c r="A4388" s="15" t="str">
        <f t="shared" si="408"/>
        <v>VSB 47 </v>
      </c>
      <c r="B4388" s="21" t="str">
        <f t="shared" si="409"/>
        <v>I</v>
      </c>
      <c r="C4388" s="15">
        <f t="shared" si="410"/>
        <v>51131.995999999999</v>
      </c>
      <c r="D4388" s="19" t="str">
        <f t="shared" si="411"/>
        <v>vis</v>
      </c>
      <c r="E4388" s="47" t="e">
        <f>VLOOKUP(C4388,Active!C$21:E$693,3,FALSE)</f>
        <v>#N/A</v>
      </c>
      <c r="F4388" s="21" t="s">
        <v>9287</v>
      </c>
      <c r="G4388" s="19" t="str">
        <f t="shared" si="412"/>
        <v>51131.996</v>
      </c>
      <c r="H4388" s="15">
        <f t="shared" si="413"/>
        <v>6636</v>
      </c>
      <c r="I4388" s="48" t="s">
        <v>2261</v>
      </c>
      <c r="J4388" s="49" t="s">
        <v>2262</v>
      </c>
      <c r="K4388" s="48">
        <v>6636</v>
      </c>
      <c r="L4388" s="48" t="s">
        <v>5364</v>
      </c>
      <c r="M4388" s="49" t="s">
        <v>9369</v>
      </c>
      <c r="N4388" s="49"/>
      <c r="O4388" s="50" t="s">
        <v>1695</v>
      </c>
      <c r="P4388" s="51" t="s">
        <v>10893</v>
      </c>
    </row>
    <row r="4389" spans="1:16" ht="13.5" thickBot="1" x14ac:dyDescent="0.25">
      <c r="A4389" s="15" t="str">
        <f t="shared" si="408"/>
        <v>VSB 33 </v>
      </c>
      <c r="B4389" s="21" t="str">
        <f t="shared" si="409"/>
        <v>I</v>
      </c>
      <c r="C4389" s="15">
        <f t="shared" si="410"/>
        <v>51131.996099999997</v>
      </c>
      <c r="D4389" s="19" t="str">
        <f t="shared" si="411"/>
        <v>vis</v>
      </c>
      <c r="E4389" s="47" t="e">
        <f>VLOOKUP(C4389,Active!C$21:E$693,3,FALSE)</f>
        <v>#N/A</v>
      </c>
      <c r="F4389" s="21" t="s">
        <v>9287</v>
      </c>
      <c r="G4389" s="19" t="str">
        <f t="shared" si="412"/>
        <v>51131.9961</v>
      </c>
      <c r="H4389" s="15">
        <f t="shared" si="413"/>
        <v>6636</v>
      </c>
      <c r="I4389" s="48" t="s">
        <v>2264</v>
      </c>
      <c r="J4389" s="49" t="s">
        <v>2262</v>
      </c>
      <c r="K4389" s="48">
        <v>6636</v>
      </c>
      <c r="L4389" s="48" t="s">
        <v>2265</v>
      </c>
      <c r="M4389" s="49" t="s">
        <v>9369</v>
      </c>
      <c r="N4389" s="49"/>
      <c r="O4389" s="50" t="s">
        <v>2266</v>
      </c>
      <c r="P4389" s="51" t="s">
        <v>2176</v>
      </c>
    </row>
    <row r="4390" spans="1:16" ht="13.5" thickBot="1" x14ac:dyDescent="0.25">
      <c r="A4390" s="15" t="str">
        <f t="shared" si="408"/>
        <v>VSB 47 </v>
      </c>
      <c r="B4390" s="21" t="str">
        <f t="shared" si="409"/>
        <v>I</v>
      </c>
      <c r="C4390" s="15">
        <f t="shared" si="410"/>
        <v>51131.997000000003</v>
      </c>
      <c r="D4390" s="19" t="str">
        <f t="shared" si="411"/>
        <v>vis</v>
      </c>
      <c r="E4390" s="47" t="e">
        <f>VLOOKUP(C4390,Active!C$21:E$693,3,FALSE)</f>
        <v>#N/A</v>
      </c>
      <c r="F4390" s="21" t="s">
        <v>9287</v>
      </c>
      <c r="G4390" s="19" t="str">
        <f t="shared" si="412"/>
        <v>51131.997</v>
      </c>
      <c r="H4390" s="15">
        <f t="shared" si="413"/>
        <v>6636</v>
      </c>
      <c r="I4390" s="48" t="s">
        <v>2267</v>
      </c>
      <c r="J4390" s="49" t="s">
        <v>2268</v>
      </c>
      <c r="K4390" s="48">
        <v>6636</v>
      </c>
      <c r="L4390" s="48" t="s">
        <v>4393</v>
      </c>
      <c r="M4390" s="49" t="s">
        <v>9369</v>
      </c>
      <c r="N4390" s="49"/>
      <c r="O4390" s="50" t="s">
        <v>1678</v>
      </c>
      <c r="P4390" s="51" t="s">
        <v>10893</v>
      </c>
    </row>
    <row r="4391" spans="1:16" ht="13.5" thickBot="1" x14ac:dyDescent="0.25">
      <c r="A4391" s="15" t="str">
        <f t="shared" si="408"/>
        <v>VSB 47 </v>
      </c>
      <c r="B4391" s="21" t="str">
        <f t="shared" si="409"/>
        <v>I</v>
      </c>
      <c r="C4391" s="15">
        <f t="shared" si="410"/>
        <v>51131.997000000003</v>
      </c>
      <c r="D4391" s="19" t="str">
        <f t="shared" si="411"/>
        <v>vis</v>
      </c>
      <c r="E4391" s="47" t="e">
        <f>VLOOKUP(C4391,Active!C$21:E$693,3,FALSE)</f>
        <v>#N/A</v>
      </c>
      <c r="F4391" s="21" t="s">
        <v>9287</v>
      </c>
      <c r="G4391" s="19" t="str">
        <f t="shared" si="412"/>
        <v>51131.997</v>
      </c>
      <c r="H4391" s="15">
        <f t="shared" si="413"/>
        <v>6636</v>
      </c>
      <c r="I4391" s="48" t="s">
        <v>2267</v>
      </c>
      <c r="J4391" s="49" t="s">
        <v>2268</v>
      </c>
      <c r="K4391" s="48">
        <v>6636</v>
      </c>
      <c r="L4391" s="48" t="s">
        <v>4393</v>
      </c>
      <c r="M4391" s="49" t="s">
        <v>10601</v>
      </c>
      <c r="N4391" s="49" t="s">
        <v>9287</v>
      </c>
      <c r="O4391" s="50" t="s">
        <v>1050</v>
      </c>
      <c r="P4391" s="51" t="s">
        <v>10893</v>
      </c>
    </row>
    <row r="4392" spans="1:16" ht="13.5" thickBot="1" x14ac:dyDescent="0.25">
      <c r="A4392" s="15" t="str">
        <f t="shared" si="408"/>
        <v>VSB 47 </v>
      </c>
      <c r="B4392" s="21" t="str">
        <f t="shared" si="409"/>
        <v>I</v>
      </c>
      <c r="C4392" s="15">
        <f t="shared" si="410"/>
        <v>51131.998</v>
      </c>
      <c r="D4392" s="19" t="str">
        <f t="shared" si="411"/>
        <v>vis</v>
      </c>
      <c r="E4392" s="47" t="e">
        <f>VLOOKUP(C4392,Active!C$21:E$693,3,FALSE)</f>
        <v>#N/A</v>
      </c>
      <c r="F4392" s="21" t="s">
        <v>9287</v>
      </c>
      <c r="G4392" s="19" t="str">
        <f t="shared" si="412"/>
        <v>51131.998</v>
      </c>
      <c r="H4392" s="15">
        <f t="shared" si="413"/>
        <v>6636</v>
      </c>
      <c r="I4392" s="48" t="s">
        <v>2269</v>
      </c>
      <c r="J4392" s="49" t="s">
        <v>2270</v>
      </c>
      <c r="K4392" s="48">
        <v>6636</v>
      </c>
      <c r="L4392" s="48" t="s">
        <v>11097</v>
      </c>
      <c r="M4392" s="49" t="s">
        <v>9369</v>
      </c>
      <c r="N4392" s="49"/>
      <c r="O4392" s="50" t="s">
        <v>2271</v>
      </c>
      <c r="P4392" s="51" t="s">
        <v>10893</v>
      </c>
    </row>
    <row r="4393" spans="1:16" ht="13.5" thickBot="1" x14ac:dyDescent="0.25">
      <c r="A4393" s="15" t="str">
        <f t="shared" si="408"/>
        <v>VSB 47 </v>
      </c>
      <c r="B4393" s="21" t="str">
        <f t="shared" si="409"/>
        <v>I</v>
      </c>
      <c r="C4393" s="15">
        <f t="shared" si="410"/>
        <v>51131.999000000003</v>
      </c>
      <c r="D4393" s="19" t="str">
        <f t="shared" si="411"/>
        <v>vis</v>
      </c>
      <c r="E4393" s="47" t="e">
        <f>VLOOKUP(C4393,Active!C$21:E$693,3,FALSE)</f>
        <v>#N/A</v>
      </c>
      <c r="F4393" s="21" t="s">
        <v>9287</v>
      </c>
      <c r="G4393" s="19" t="str">
        <f t="shared" si="412"/>
        <v>51131.999</v>
      </c>
      <c r="H4393" s="15">
        <f t="shared" si="413"/>
        <v>6636</v>
      </c>
      <c r="I4393" s="48" t="s">
        <v>2272</v>
      </c>
      <c r="J4393" s="49" t="s">
        <v>2273</v>
      </c>
      <c r="K4393" s="48">
        <v>6636</v>
      </c>
      <c r="L4393" s="48" t="s">
        <v>10607</v>
      </c>
      <c r="M4393" s="49" t="s">
        <v>9369</v>
      </c>
      <c r="N4393" s="49"/>
      <c r="O4393" s="50" t="s">
        <v>2187</v>
      </c>
      <c r="P4393" s="51" t="s">
        <v>10893</v>
      </c>
    </row>
    <row r="4394" spans="1:16" ht="13.5" thickBot="1" x14ac:dyDescent="0.25">
      <c r="A4394" s="15" t="str">
        <f t="shared" si="408"/>
        <v>VSB 47 </v>
      </c>
      <c r="B4394" s="21" t="str">
        <f t="shared" si="409"/>
        <v>I</v>
      </c>
      <c r="C4394" s="15">
        <f t="shared" si="410"/>
        <v>51132.004000000001</v>
      </c>
      <c r="D4394" s="19" t="str">
        <f t="shared" si="411"/>
        <v>vis</v>
      </c>
      <c r="E4394" s="47" t="e">
        <f>VLOOKUP(C4394,Active!C$21:E$693,3,FALSE)</f>
        <v>#N/A</v>
      </c>
      <c r="F4394" s="21" t="s">
        <v>9287</v>
      </c>
      <c r="G4394" s="19" t="str">
        <f t="shared" si="412"/>
        <v>51132.004</v>
      </c>
      <c r="H4394" s="15">
        <f t="shared" si="413"/>
        <v>6636</v>
      </c>
      <c r="I4394" s="48" t="s">
        <v>2274</v>
      </c>
      <c r="J4394" s="49" t="s">
        <v>2275</v>
      </c>
      <c r="K4394" s="48">
        <v>6636</v>
      </c>
      <c r="L4394" s="48" t="s">
        <v>6417</v>
      </c>
      <c r="M4394" s="49" t="s">
        <v>9369</v>
      </c>
      <c r="N4394" s="49"/>
      <c r="O4394" s="50" t="s">
        <v>2276</v>
      </c>
      <c r="P4394" s="51" t="s">
        <v>10893</v>
      </c>
    </row>
    <row r="4395" spans="1:16" ht="13.5" thickBot="1" x14ac:dyDescent="0.25">
      <c r="A4395" s="15" t="str">
        <f t="shared" si="408"/>
        <v>VSB 47 </v>
      </c>
      <c r="B4395" s="21" t="str">
        <f t="shared" si="409"/>
        <v>I</v>
      </c>
      <c r="C4395" s="15">
        <f t="shared" si="410"/>
        <v>51133.186999999998</v>
      </c>
      <c r="D4395" s="19" t="str">
        <f t="shared" si="411"/>
        <v>vis</v>
      </c>
      <c r="E4395" s="47" t="e">
        <f>VLOOKUP(C4395,Active!C$21:E$693,3,FALSE)</f>
        <v>#N/A</v>
      </c>
      <c r="F4395" s="21" t="s">
        <v>9287</v>
      </c>
      <c r="G4395" s="19" t="str">
        <f t="shared" si="412"/>
        <v>51133.187</v>
      </c>
      <c r="H4395" s="15">
        <f t="shared" si="413"/>
        <v>6637</v>
      </c>
      <c r="I4395" s="48" t="s">
        <v>2277</v>
      </c>
      <c r="J4395" s="49" t="s">
        <v>2278</v>
      </c>
      <c r="K4395" s="48">
        <v>6637</v>
      </c>
      <c r="L4395" s="48" t="s">
        <v>8209</v>
      </c>
      <c r="M4395" s="49" t="s">
        <v>9369</v>
      </c>
      <c r="N4395" s="49"/>
      <c r="O4395" s="50" t="s">
        <v>2251</v>
      </c>
      <c r="P4395" s="51" t="s">
        <v>10893</v>
      </c>
    </row>
    <row r="4396" spans="1:16" ht="13.5" thickBot="1" x14ac:dyDescent="0.25">
      <c r="A4396" s="15" t="str">
        <f t="shared" si="408"/>
        <v>IBVS 4967 </v>
      </c>
      <c r="B4396" s="21" t="str">
        <f t="shared" si="409"/>
        <v>I</v>
      </c>
      <c r="C4396" s="15">
        <f t="shared" si="410"/>
        <v>51135.583200000001</v>
      </c>
      <c r="D4396" s="19" t="str">
        <f t="shared" si="411"/>
        <v>vis</v>
      </c>
      <c r="E4396" s="47" t="e">
        <f>VLOOKUP(C4396,Active!C$21:E$693,3,FALSE)</f>
        <v>#N/A</v>
      </c>
      <c r="F4396" s="21" t="s">
        <v>9287</v>
      </c>
      <c r="G4396" s="19" t="str">
        <f t="shared" si="412"/>
        <v>51135.5832</v>
      </c>
      <c r="H4396" s="15">
        <f t="shared" si="413"/>
        <v>6639</v>
      </c>
      <c r="I4396" s="48" t="s">
        <v>2279</v>
      </c>
      <c r="J4396" s="49" t="s">
        <v>2280</v>
      </c>
      <c r="K4396" s="48">
        <v>6639</v>
      </c>
      <c r="L4396" s="48" t="s">
        <v>2281</v>
      </c>
      <c r="M4396" s="49" t="s">
        <v>10601</v>
      </c>
      <c r="N4396" s="49" t="s">
        <v>1653</v>
      </c>
      <c r="O4396" s="50" t="s">
        <v>1611</v>
      </c>
      <c r="P4396" s="51" t="s">
        <v>2282</v>
      </c>
    </row>
    <row r="4397" spans="1:16" ht="13.5" thickBot="1" x14ac:dyDescent="0.25">
      <c r="A4397" s="15" t="str">
        <f t="shared" si="408"/>
        <v> AOEB 5 </v>
      </c>
      <c r="B4397" s="21" t="str">
        <f t="shared" si="409"/>
        <v>I</v>
      </c>
      <c r="C4397" s="15">
        <f t="shared" si="410"/>
        <v>51141.561000000002</v>
      </c>
      <c r="D4397" s="19" t="str">
        <f t="shared" si="411"/>
        <v>vis</v>
      </c>
      <c r="E4397" s="47" t="e">
        <f>VLOOKUP(C4397,Active!C$21:E$693,3,FALSE)</f>
        <v>#N/A</v>
      </c>
      <c r="F4397" s="21" t="s">
        <v>9287</v>
      </c>
      <c r="G4397" s="19" t="str">
        <f t="shared" si="412"/>
        <v>51141.561</v>
      </c>
      <c r="H4397" s="15">
        <f t="shared" si="413"/>
        <v>6644</v>
      </c>
      <c r="I4397" s="48" t="s">
        <v>2283</v>
      </c>
      <c r="J4397" s="49" t="s">
        <v>2284</v>
      </c>
      <c r="K4397" s="48">
        <v>6644</v>
      </c>
      <c r="L4397" s="48" t="s">
        <v>10607</v>
      </c>
      <c r="M4397" s="49" t="s">
        <v>9369</v>
      </c>
      <c r="N4397" s="49"/>
      <c r="O4397" s="50" t="s">
        <v>7381</v>
      </c>
      <c r="P4397" s="50" t="s">
        <v>1467</v>
      </c>
    </row>
    <row r="4398" spans="1:16" ht="13.5" thickBot="1" x14ac:dyDescent="0.25">
      <c r="A4398" s="15" t="str">
        <f t="shared" si="408"/>
        <v> AOEB 5 </v>
      </c>
      <c r="B4398" s="21" t="str">
        <f t="shared" si="409"/>
        <v>I</v>
      </c>
      <c r="C4398" s="15">
        <f t="shared" si="410"/>
        <v>51160.688000000002</v>
      </c>
      <c r="D4398" s="19" t="str">
        <f t="shared" si="411"/>
        <v>vis</v>
      </c>
      <c r="E4398" s="47" t="e">
        <f>VLOOKUP(C4398,Active!C$21:E$693,3,FALSE)</f>
        <v>#N/A</v>
      </c>
      <c r="F4398" s="21" t="s">
        <v>9287</v>
      </c>
      <c r="G4398" s="19" t="str">
        <f t="shared" si="412"/>
        <v>51160.688</v>
      </c>
      <c r="H4398" s="15">
        <f t="shared" si="413"/>
        <v>6660</v>
      </c>
      <c r="I4398" s="48" t="s">
        <v>2285</v>
      </c>
      <c r="J4398" s="49" t="s">
        <v>2286</v>
      </c>
      <c r="K4398" s="48">
        <v>6660</v>
      </c>
      <c r="L4398" s="48" t="s">
        <v>2193</v>
      </c>
      <c r="M4398" s="49" t="s">
        <v>9369</v>
      </c>
      <c r="N4398" s="49"/>
      <c r="O4398" s="50" t="s">
        <v>7381</v>
      </c>
      <c r="P4398" s="50" t="s">
        <v>1467</v>
      </c>
    </row>
    <row r="4399" spans="1:16" ht="13.5" thickBot="1" x14ac:dyDescent="0.25">
      <c r="A4399" s="15" t="str">
        <f t="shared" si="408"/>
        <v>IBVS 4967 </v>
      </c>
      <c r="B4399" s="21" t="str">
        <f t="shared" si="409"/>
        <v>II</v>
      </c>
      <c r="C4399" s="15">
        <f t="shared" si="410"/>
        <v>51162.483999999997</v>
      </c>
      <c r="D4399" s="19" t="str">
        <f t="shared" si="411"/>
        <v>vis</v>
      </c>
      <c r="E4399" s="47" t="e">
        <f>VLOOKUP(C4399,Active!C$21:E$693,3,FALSE)</f>
        <v>#N/A</v>
      </c>
      <c r="F4399" s="21" t="s">
        <v>9287</v>
      </c>
      <c r="G4399" s="19" t="str">
        <f t="shared" si="412"/>
        <v>51162.484</v>
      </c>
      <c r="H4399" s="15">
        <f t="shared" si="413"/>
        <v>6661.5</v>
      </c>
      <c r="I4399" s="48" t="s">
        <v>2287</v>
      </c>
      <c r="J4399" s="49" t="s">
        <v>2288</v>
      </c>
      <c r="K4399" s="48">
        <v>6661.5</v>
      </c>
      <c r="L4399" s="48" t="s">
        <v>2289</v>
      </c>
      <c r="M4399" s="49" t="s">
        <v>10601</v>
      </c>
      <c r="N4399" s="49" t="s">
        <v>1292</v>
      </c>
      <c r="O4399" s="50" t="s">
        <v>1634</v>
      </c>
      <c r="P4399" s="51" t="s">
        <v>2282</v>
      </c>
    </row>
    <row r="4400" spans="1:16" ht="13.5" thickBot="1" x14ac:dyDescent="0.25">
      <c r="A4400" s="15" t="str">
        <f t="shared" si="408"/>
        <v>IBVS 4967 </v>
      </c>
      <c r="B4400" s="21" t="str">
        <f t="shared" si="409"/>
        <v>I</v>
      </c>
      <c r="C4400" s="15">
        <f t="shared" si="410"/>
        <v>51165.464399999997</v>
      </c>
      <c r="D4400" s="19" t="str">
        <f t="shared" si="411"/>
        <v>vis</v>
      </c>
      <c r="E4400" s="47" t="e">
        <f>VLOOKUP(C4400,Active!C$21:E$693,3,FALSE)</f>
        <v>#N/A</v>
      </c>
      <c r="F4400" s="21" t="s">
        <v>9287</v>
      </c>
      <c r="G4400" s="19" t="str">
        <f t="shared" si="412"/>
        <v>51165.4644</v>
      </c>
      <c r="H4400" s="15">
        <f t="shared" si="413"/>
        <v>6664</v>
      </c>
      <c r="I4400" s="48" t="s">
        <v>2290</v>
      </c>
      <c r="J4400" s="49" t="s">
        <v>2291</v>
      </c>
      <c r="K4400" s="48">
        <v>6664</v>
      </c>
      <c r="L4400" s="48" t="s">
        <v>2281</v>
      </c>
      <c r="M4400" s="49" t="s">
        <v>10601</v>
      </c>
      <c r="N4400" s="49" t="s">
        <v>1292</v>
      </c>
      <c r="O4400" s="50" t="s">
        <v>1634</v>
      </c>
      <c r="P4400" s="51" t="s">
        <v>2282</v>
      </c>
    </row>
    <row r="4401" spans="1:16" ht="13.5" thickBot="1" x14ac:dyDescent="0.25">
      <c r="A4401" s="15" t="str">
        <f t="shared" si="408"/>
        <v>BAVM 122 </v>
      </c>
      <c r="B4401" s="21" t="str">
        <f t="shared" si="409"/>
        <v>I</v>
      </c>
      <c r="C4401" s="15">
        <f t="shared" si="410"/>
        <v>51165.470999999998</v>
      </c>
      <c r="D4401" s="19" t="str">
        <f t="shared" si="411"/>
        <v>vis</v>
      </c>
      <c r="E4401" s="47" t="e">
        <f>VLOOKUP(C4401,Active!C$21:E$693,3,FALSE)</f>
        <v>#N/A</v>
      </c>
      <c r="F4401" s="21" t="s">
        <v>9287</v>
      </c>
      <c r="G4401" s="19" t="str">
        <f t="shared" si="412"/>
        <v>51165.471</v>
      </c>
      <c r="H4401" s="15">
        <f t="shared" si="413"/>
        <v>6664</v>
      </c>
      <c r="I4401" s="48" t="s">
        <v>2292</v>
      </c>
      <c r="J4401" s="49" t="s">
        <v>2293</v>
      </c>
      <c r="K4401" s="48">
        <v>6664</v>
      </c>
      <c r="L4401" s="48" t="s">
        <v>6417</v>
      </c>
      <c r="M4401" s="49" t="s">
        <v>9369</v>
      </c>
      <c r="N4401" s="49"/>
      <c r="O4401" s="50" t="s">
        <v>2106</v>
      </c>
      <c r="P4401" s="51" t="s">
        <v>2196</v>
      </c>
    </row>
    <row r="4402" spans="1:16" ht="13.5" thickBot="1" x14ac:dyDescent="0.25">
      <c r="A4402" s="15" t="str">
        <f t="shared" si="408"/>
        <v> AOEB 5 </v>
      </c>
      <c r="B4402" s="21" t="str">
        <f t="shared" si="409"/>
        <v>I</v>
      </c>
      <c r="C4402" s="15">
        <f t="shared" si="410"/>
        <v>51166.66</v>
      </c>
      <c r="D4402" s="19" t="str">
        <f t="shared" si="411"/>
        <v>vis</v>
      </c>
      <c r="E4402" s="47" t="e">
        <f>VLOOKUP(C4402,Active!C$21:E$693,3,FALSE)</f>
        <v>#N/A</v>
      </c>
      <c r="F4402" s="21" t="s">
        <v>9287</v>
      </c>
      <c r="G4402" s="19" t="str">
        <f t="shared" si="412"/>
        <v>51166.660</v>
      </c>
      <c r="H4402" s="15">
        <f t="shared" si="413"/>
        <v>6665</v>
      </c>
      <c r="I4402" s="48" t="s">
        <v>2294</v>
      </c>
      <c r="J4402" s="49" t="s">
        <v>2295</v>
      </c>
      <c r="K4402" s="48">
        <v>6665</v>
      </c>
      <c r="L4402" s="48" t="s">
        <v>4393</v>
      </c>
      <c r="M4402" s="49" t="s">
        <v>9369</v>
      </c>
      <c r="N4402" s="49"/>
      <c r="O4402" s="50" t="s">
        <v>2246</v>
      </c>
      <c r="P4402" s="50" t="s">
        <v>1467</v>
      </c>
    </row>
    <row r="4403" spans="1:16" ht="13.5" thickBot="1" x14ac:dyDescent="0.25">
      <c r="A4403" s="15" t="str">
        <f t="shared" si="408"/>
        <v> BBS 122 </v>
      </c>
      <c r="B4403" s="21" t="str">
        <f t="shared" si="409"/>
        <v>I</v>
      </c>
      <c r="C4403" s="15">
        <f t="shared" si="410"/>
        <v>51170.248</v>
      </c>
      <c r="D4403" s="19" t="str">
        <f t="shared" si="411"/>
        <v>vis</v>
      </c>
      <c r="E4403" s="47" t="e">
        <f>VLOOKUP(C4403,Active!C$21:E$693,3,FALSE)</f>
        <v>#N/A</v>
      </c>
      <c r="F4403" s="21" t="s">
        <v>9287</v>
      </c>
      <c r="G4403" s="19" t="str">
        <f t="shared" si="412"/>
        <v>51170.248</v>
      </c>
      <c r="H4403" s="15">
        <f t="shared" si="413"/>
        <v>6668</v>
      </c>
      <c r="I4403" s="48" t="s">
        <v>2296</v>
      </c>
      <c r="J4403" s="49" t="s">
        <v>2297</v>
      </c>
      <c r="K4403" s="48">
        <v>6668</v>
      </c>
      <c r="L4403" s="48" t="s">
        <v>2099</v>
      </c>
      <c r="M4403" s="49" t="s">
        <v>9369</v>
      </c>
      <c r="N4403" s="49"/>
      <c r="O4403" s="50" t="s">
        <v>2090</v>
      </c>
      <c r="P4403" s="50" t="s">
        <v>2298</v>
      </c>
    </row>
    <row r="4404" spans="1:16" ht="13.5" thickBot="1" x14ac:dyDescent="0.25">
      <c r="A4404" s="15" t="str">
        <f t="shared" si="408"/>
        <v> BBS 122 </v>
      </c>
      <c r="B4404" s="21" t="str">
        <f t="shared" si="409"/>
        <v>I</v>
      </c>
      <c r="C4404" s="15">
        <f t="shared" si="410"/>
        <v>51171.438999999998</v>
      </c>
      <c r="D4404" s="19" t="str">
        <f t="shared" si="411"/>
        <v>vis</v>
      </c>
      <c r="E4404" s="47" t="e">
        <f>VLOOKUP(C4404,Active!C$21:E$693,3,FALSE)</f>
        <v>#N/A</v>
      </c>
      <c r="F4404" s="21" t="s">
        <v>9287</v>
      </c>
      <c r="G4404" s="19" t="str">
        <f t="shared" si="412"/>
        <v>51171.439</v>
      </c>
      <c r="H4404" s="15">
        <f t="shared" si="413"/>
        <v>6669</v>
      </c>
      <c r="I4404" s="48" t="s">
        <v>2299</v>
      </c>
      <c r="J4404" s="49" t="s">
        <v>2300</v>
      </c>
      <c r="K4404" s="48">
        <v>6669</v>
      </c>
      <c r="L4404" s="48" t="s">
        <v>1215</v>
      </c>
      <c r="M4404" s="49" t="s">
        <v>9369</v>
      </c>
      <c r="N4404" s="49"/>
      <c r="O4404" s="50" t="s">
        <v>2090</v>
      </c>
      <c r="P4404" s="50" t="s">
        <v>2298</v>
      </c>
    </row>
    <row r="4405" spans="1:16" ht="13.5" thickBot="1" x14ac:dyDescent="0.25">
      <c r="A4405" s="15" t="str">
        <f t="shared" si="408"/>
        <v>BAVM 122 </v>
      </c>
      <c r="B4405" s="21" t="str">
        <f t="shared" si="409"/>
        <v>I</v>
      </c>
      <c r="C4405" s="15">
        <f t="shared" si="410"/>
        <v>51171.442999999999</v>
      </c>
      <c r="D4405" s="19" t="str">
        <f t="shared" si="411"/>
        <v>vis</v>
      </c>
      <c r="E4405" s="47" t="e">
        <f>VLOOKUP(C4405,Active!C$21:E$693,3,FALSE)</f>
        <v>#N/A</v>
      </c>
      <c r="F4405" s="21" t="s">
        <v>9287</v>
      </c>
      <c r="G4405" s="19" t="str">
        <f t="shared" si="412"/>
        <v>51171.443</v>
      </c>
      <c r="H4405" s="15">
        <f t="shared" si="413"/>
        <v>6669</v>
      </c>
      <c r="I4405" s="48" t="s">
        <v>2301</v>
      </c>
      <c r="J4405" s="49" t="s">
        <v>2302</v>
      </c>
      <c r="K4405" s="48">
        <v>6669</v>
      </c>
      <c r="L4405" s="48" t="s">
        <v>10607</v>
      </c>
      <c r="M4405" s="49" t="s">
        <v>9369</v>
      </c>
      <c r="N4405" s="49"/>
      <c r="O4405" s="50" t="s">
        <v>2303</v>
      </c>
      <c r="P4405" s="51" t="s">
        <v>2196</v>
      </c>
    </row>
    <row r="4406" spans="1:16" ht="13.5" thickBot="1" x14ac:dyDescent="0.25">
      <c r="A4406" s="15" t="str">
        <f t="shared" si="408"/>
        <v> AOEB 5 </v>
      </c>
      <c r="B4406" s="21" t="str">
        <f t="shared" si="409"/>
        <v>I</v>
      </c>
      <c r="C4406" s="15">
        <f t="shared" si="410"/>
        <v>51172.644</v>
      </c>
      <c r="D4406" s="19" t="str">
        <f t="shared" si="411"/>
        <v>vis</v>
      </c>
      <c r="E4406" s="47" t="e">
        <f>VLOOKUP(C4406,Active!C$21:E$693,3,FALSE)</f>
        <v>#N/A</v>
      </c>
      <c r="F4406" s="21" t="s">
        <v>9287</v>
      </c>
      <c r="G4406" s="19" t="str">
        <f t="shared" si="412"/>
        <v>51172.644</v>
      </c>
      <c r="H4406" s="15">
        <f t="shared" si="413"/>
        <v>6670</v>
      </c>
      <c r="I4406" s="48" t="s">
        <v>2304</v>
      </c>
      <c r="J4406" s="49" t="s">
        <v>2305</v>
      </c>
      <c r="K4406" s="48">
        <v>6670</v>
      </c>
      <c r="L4406" s="48" t="s">
        <v>2289</v>
      </c>
      <c r="M4406" s="49" t="s">
        <v>9369</v>
      </c>
      <c r="N4406" s="49"/>
      <c r="O4406" s="50" t="s">
        <v>7381</v>
      </c>
      <c r="P4406" s="50" t="s">
        <v>1467</v>
      </c>
    </row>
    <row r="4407" spans="1:16" ht="13.5" thickBot="1" x14ac:dyDescent="0.25">
      <c r="A4407" s="15" t="str">
        <f t="shared" si="408"/>
        <v> AOEB 5 </v>
      </c>
      <c r="B4407" s="21" t="str">
        <f t="shared" si="409"/>
        <v>I</v>
      </c>
      <c r="C4407" s="15">
        <f t="shared" si="410"/>
        <v>51178.614000000001</v>
      </c>
      <c r="D4407" s="19" t="str">
        <f t="shared" si="411"/>
        <v>vis</v>
      </c>
      <c r="E4407" s="47" t="e">
        <f>VLOOKUP(C4407,Active!C$21:E$693,3,FALSE)</f>
        <v>#N/A</v>
      </c>
      <c r="F4407" s="21" t="s">
        <v>9287</v>
      </c>
      <c r="G4407" s="19" t="str">
        <f t="shared" si="412"/>
        <v>51178.614</v>
      </c>
      <c r="H4407" s="15">
        <f t="shared" si="413"/>
        <v>6675</v>
      </c>
      <c r="I4407" s="48" t="s">
        <v>2306</v>
      </c>
      <c r="J4407" s="49" t="s">
        <v>2307</v>
      </c>
      <c r="K4407" s="48">
        <v>6675</v>
      </c>
      <c r="L4407" s="48" t="s">
        <v>10607</v>
      </c>
      <c r="M4407" s="49" t="s">
        <v>9369</v>
      </c>
      <c r="N4407" s="49"/>
      <c r="O4407" s="50" t="s">
        <v>2246</v>
      </c>
      <c r="P4407" s="50" t="s">
        <v>1467</v>
      </c>
    </row>
    <row r="4408" spans="1:16" ht="13.5" thickBot="1" x14ac:dyDescent="0.25">
      <c r="A4408" s="15" t="str">
        <f t="shared" si="408"/>
        <v> AOEB 5 </v>
      </c>
      <c r="B4408" s="21" t="str">
        <f t="shared" si="409"/>
        <v>I</v>
      </c>
      <c r="C4408" s="15">
        <f t="shared" si="410"/>
        <v>51178.614999999998</v>
      </c>
      <c r="D4408" s="19" t="str">
        <f t="shared" si="411"/>
        <v>vis</v>
      </c>
      <c r="E4408" s="47" t="e">
        <f>VLOOKUP(C4408,Active!C$21:E$693,3,FALSE)</f>
        <v>#N/A</v>
      </c>
      <c r="F4408" s="21" t="s">
        <v>9287</v>
      </c>
      <c r="G4408" s="19" t="str">
        <f t="shared" si="412"/>
        <v>51178.615</v>
      </c>
      <c r="H4408" s="15">
        <f t="shared" si="413"/>
        <v>6675</v>
      </c>
      <c r="I4408" s="48" t="s">
        <v>2308</v>
      </c>
      <c r="J4408" s="49" t="s">
        <v>2309</v>
      </c>
      <c r="K4408" s="48">
        <v>6675</v>
      </c>
      <c r="L4408" s="48" t="s">
        <v>2099</v>
      </c>
      <c r="M4408" s="49" t="s">
        <v>9369</v>
      </c>
      <c r="N4408" s="49"/>
      <c r="O4408" s="50" t="s">
        <v>7438</v>
      </c>
      <c r="P4408" s="50" t="s">
        <v>1467</v>
      </c>
    </row>
    <row r="4409" spans="1:16" ht="13.5" thickBot="1" x14ac:dyDescent="0.25">
      <c r="A4409" s="15" t="str">
        <f t="shared" si="408"/>
        <v> AOEB 5 </v>
      </c>
      <c r="B4409" s="21" t="str">
        <f t="shared" si="409"/>
        <v>I</v>
      </c>
      <c r="C4409" s="15">
        <f t="shared" si="410"/>
        <v>51183.385999999999</v>
      </c>
      <c r="D4409" s="19" t="str">
        <f t="shared" si="411"/>
        <v>vis</v>
      </c>
      <c r="E4409" s="47" t="e">
        <f>VLOOKUP(C4409,Active!C$21:E$693,3,FALSE)</f>
        <v>#N/A</v>
      </c>
      <c r="F4409" s="21" t="s">
        <v>9287</v>
      </c>
      <c r="G4409" s="19" t="str">
        <f t="shared" si="412"/>
        <v>51183.386</v>
      </c>
      <c r="H4409" s="15">
        <f t="shared" si="413"/>
        <v>6679</v>
      </c>
      <c r="I4409" s="48" t="s">
        <v>2310</v>
      </c>
      <c r="J4409" s="49" t="s">
        <v>2311</v>
      </c>
      <c r="K4409" s="48">
        <v>6679</v>
      </c>
      <c r="L4409" s="48" t="s">
        <v>6272</v>
      </c>
      <c r="M4409" s="49" t="s">
        <v>9369</v>
      </c>
      <c r="N4409" s="49"/>
      <c r="O4409" s="50" t="s">
        <v>4731</v>
      </c>
      <c r="P4409" s="50" t="s">
        <v>1467</v>
      </c>
    </row>
    <row r="4410" spans="1:16" ht="13.5" thickBot="1" x14ac:dyDescent="0.25">
      <c r="A4410" s="15" t="str">
        <f t="shared" si="408"/>
        <v>IBVS 4967 </v>
      </c>
      <c r="B4410" s="21" t="str">
        <f t="shared" si="409"/>
        <v>I</v>
      </c>
      <c r="C4410" s="15">
        <f t="shared" si="410"/>
        <v>51183.392999999996</v>
      </c>
      <c r="D4410" s="19" t="str">
        <f t="shared" si="411"/>
        <v>vis</v>
      </c>
      <c r="E4410" s="47" t="e">
        <f>VLOOKUP(C4410,Active!C$21:E$693,3,FALSE)</f>
        <v>#N/A</v>
      </c>
      <c r="F4410" s="21" t="s">
        <v>9287</v>
      </c>
      <c r="G4410" s="19" t="str">
        <f t="shared" si="412"/>
        <v>51183.3930</v>
      </c>
      <c r="H4410" s="15">
        <f t="shared" si="413"/>
        <v>6679</v>
      </c>
      <c r="I4410" s="48" t="s">
        <v>2312</v>
      </c>
      <c r="J4410" s="49" t="s">
        <v>2313</v>
      </c>
      <c r="K4410" s="48">
        <v>6679</v>
      </c>
      <c r="L4410" s="48" t="s">
        <v>2314</v>
      </c>
      <c r="M4410" s="49" t="s">
        <v>10601</v>
      </c>
      <c r="N4410" s="49" t="s">
        <v>1653</v>
      </c>
      <c r="O4410" s="50" t="s">
        <v>1611</v>
      </c>
      <c r="P4410" s="51" t="s">
        <v>2282</v>
      </c>
    </row>
    <row r="4411" spans="1:16" ht="13.5" thickBot="1" x14ac:dyDescent="0.25">
      <c r="A4411" s="15" t="str">
        <f t="shared" si="408"/>
        <v> BBS 122 </v>
      </c>
      <c r="B4411" s="21" t="str">
        <f t="shared" si="409"/>
        <v>I</v>
      </c>
      <c r="C4411" s="15">
        <f t="shared" si="410"/>
        <v>51188.175000000003</v>
      </c>
      <c r="D4411" s="19" t="str">
        <f t="shared" si="411"/>
        <v>vis</v>
      </c>
      <c r="E4411" s="47" t="e">
        <f>VLOOKUP(C4411,Active!C$21:E$693,3,FALSE)</f>
        <v>#N/A</v>
      </c>
      <c r="F4411" s="21" t="s">
        <v>9287</v>
      </c>
      <c r="G4411" s="19" t="str">
        <f t="shared" si="412"/>
        <v>51188.175</v>
      </c>
      <c r="H4411" s="15">
        <f t="shared" si="413"/>
        <v>6683</v>
      </c>
      <c r="I4411" s="48" t="s">
        <v>2315</v>
      </c>
      <c r="J4411" s="49" t="s">
        <v>2316</v>
      </c>
      <c r="K4411" s="48">
        <v>6683</v>
      </c>
      <c r="L4411" s="48" t="s">
        <v>11097</v>
      </c>
      <c r="M4411" s="49" t="s">
        <v>9369</v>
      </c>
      <c r="N4411" s="49"/>
      <c r="O4411" s="50" t="s">
        <v>2090</v>
      </c>
      <c r="P4411" s="50" t="s">
        <v>2298</v>
      </c>
    </row>
    <row r="4412" spans="1:16" ht="13.5" thickBot="1" x14ac:dyDescent="0.25">
      <c r="A4412" s="15" t="str">
        <f t="shared" si="408"/>
        <v> BBS 122 </v>
      </c>
      <c r="B4412" s="21" t="str">
        <f t="shared" si="409"/>
        <v>I</v>
      </c>
      <c r="C4412" s="15">
        <f t="shared" si="410"/>
        <v>51189.368000000002</v>
      </c>
      <c r="D4412" s="19" t="str">
        <f t="shared" si="411"/>
        <v>vis</v>
      </c>
      <c r="E4412" s="47" t="e">
        <f>VLOOKUP(C4412,Active!C$21:E$693,3,FALSE)</f>
        <v>#N/A</v>
      </c>
      <c r="F4412" s="21" t="s">
        <v>9287</v>
      </c>
      <c r="G4412" s="19" t="str">
        <f t="shared" si="412"/>
        <v>51189.368</v>
      </c>
      <c r="H4412" s="15">
        <f t="shared" si="413"/>
        <v>6684</v>
      </c>
      <c r="I4412" s="48" t="s">
        <v>2317</v>
      </c>
      <c r="J4412" s="49" t="s">
        <v>2318</v>
      </c>
      <c r="K4412" s="48">
        <v>6684</v>
      </c>
      <c r="L4412" s="48" t="s">
        <v>5364</v>
      </c>
      <c r="M4412" s="49" t="s">
        <v>9369</v>
      </c>
      <c r="N4412" s="49"/>
      <c r="O4412" s="50" t="s">
        <v>2090</v>
      </c>
      <c r="P4412" s="50" t="s">
        <v>2298</v>
      </c>
    </row>
    <row r="4413" spans="1:16" ht="13.5" thickBot="1" x14ac:dyDescent="0.25">
      <c r="A4413" s="15" t="str">
        <f t="shared" si="408"/>
        <v> AOEB 5 </v>
      </c>
      <c r="B4413" s="21" t="str">
        <f t="shared" si="409"/>
        <v>I</v>
      </c>
      <c r="C4413" s="15">
        <f t="shared" si="410"/>
        <v>51201.324000000001</v>
      </c>
      <c r="D4413" s="19" t="str">
        <f t="shared" si="411"/>
        <v>vis</v>
      </c>
      <c r="E4413" s="47" t="e">
        <f>VLOOKUP(C4413,Active!C$21:E$693,3,FALSE)</f>
        <v>#N/A</v>
      </c>
      <c r="F4413" s="21" t="s">
        <v>9287</v>
      </c>
      <c r="G4413" s="19" t="str">
        <f t="shared" si="412"/>
        <v>51201.324</v>
      </c>
      <c r="H4413" s="15">
        <f t="shared" si="413"/>
        <v>6694</v>
      </c>
      <c r="I4413" s="48" t="s">
        <v>2319</v>
      </c>
      <c r="J4413" s="49" t="s">
        <v>2320</v>
      </c>
      <c r="K4413" s="48">
        <v>6694</v>
      </c>
      <c r="L4413" s="48" t="s">
        <v>10607</v>
      </c>
      <c r="M4413" s="49" t="s">
        <v>9369</v>
      </c>
      <c r="N4413" s="49"/>
      <c r="O4413" s="50" t="s">
        <v>4731</v>
      </c>
      <c r="P4413" s="50" t="s">
        <v>1467</v>
      </c>
    </row>
    <row r="4414" spans="1:16" ht="13.5" thickBot="1" x14ac:dyDescent="0.25">
      <c r="A4414" s="15" t="str">
        <f t="shared" si="408"/>
        <v> BBS 122 </v>
      </c>
      <c r="B4414" s="21" t="str">
        <f t="shared" si="409"/>
        <v>I</v>
      </c>
      <c r="C4414" s="15">
        <f t="shared" si="410"/>
        <v>51207.296999999999</v>
      </c>
      <c r="D4414" s="19" t="str">
        <f t="shared" si="411"/>
        <v>vis</v>
      </c>
      <c r="E4414" s="47" t="e">
        <f>VLOOKUP(C4414,Active!C$21:E$693,3,FALSE)</f>
        <v>#N/A</v>
      </c>
      <c r="F4414" s="21" t="s">
        <v>9287</v>
      </c>
      <c r="G4414" s="19" t="str">
        <f t="shared" si="412"/>
        <v>51207.297</v>
      </c>
      <c r="H4414" s="15">
        <f t="shared" si="413"/>
        <v>6699</v>
      </c>
      <c r="I4414" s="48" t="s">
        <v>2321</v>
      </c>
      <c r="J4414" s="49" t="s">
        <v>2322</v>
      </c>
      <c r="K4414" s="48">
        <v>6699</v>
      </c>
      <c r="L4414" s="48" t="s">
        <v>5364</v>
      </c>
      <c r="M4414" s="49" t="s">
        <v>9369</v>
      </c>
      <c r="N4414" s="49"/>
      <c r="O4414" s="50" t="s">
        <v>2090</v>
      </c>
      <c r="P4414" s="50" t="s">
        <v>2298</v>
      </c>
    </row>
    <row r="4415" spans="1:16" ht="13.5" thickBot="1" x14ac:dyDescent="0.25">
      <c r="A4415" s="15" t="str">
        <f t="shared" si="408"/>
        <v> AOEB 5 </v>
      </c>
      <c r="B4415" s="21" t="str">
        <f t="shared" si="409"/>
        <v>I</v>
      </c>
      <c r="C4415" s="15">
        <f t="shared" si="410"/>
        <v>51215.665999999997</v>
      </c>
      <c r="D4415" s="19" t="str">
        <f t="shared" si="411"/>
        <v>vis</v>
      </c>
      <c r="E4415" s="47" t="e">
        <f>VLOOKUP(C4415,Active!C$21:E$693,3,FALSE)</f>
        <v>#N/A</v>
      </c>
      <c r="F4415" s="21" t="s">
        <v>9287</v>
      </c>
      <c r="G4415" s="19" t="str">
        <f t="shared" si="412"/>
        <v>51215.666</v>
      </c>
      <c r="H4415" s="15">
        <f t="shared" si="413"/>
        <v>6706</v>
      </c>
      <c r="I4415" s="48" t="s">
        <v>2323</v>
      </c>
      <c r="J4415" s="49" t="s">
        <v>2324</v>
      </c>
      <c r="K4415" s="48">
        <v>6706</v>
      </c>
      <c r="L4415" s="48" t="s">
        <v>11097</v>
      </c>
      <c r="M4415" s="49" t="s">
        <v>9369</v>
      </c>
      <c r="N4415" s="49"/>
      <c r="O4415" s="50" t="s">
        <v>7438</v>
      </c>
      <c r="P4415" s="50" t="s">
        <v>1467</v>
      </c>
    </row>
    <row r="4416" spans="1:16" ht="13.5" thickBot="1" x14ac:dyDescent="0.25">
      <c r="A4416" s="15" t="str">
        <f t="shared" si="408"/>
        <v> BBS 122 </v>
      </c>
      <c r="B4416" s="21" t="str">
        <f t="shared" si="409"/>
        <v>I</v>
      </c>
      <c r="C4416" s="15">
        <f t="shared" si="410"/>
        <v>51220.445</v>
      </c>
      <c r="D4416" s="19" t="str">
        <f t="shared" si="411"/>
        <v>vis</v>
      </c>
      <c r="E4416" s="47" t="e">
        <f>VLOOKUP(C4416,Active!C$21:E$693,3,FALSE)</f>
        <v>#N/A</v>
      </c>
      <c r="F4416" s="21" t="s">
        <v>9287</v>
      </c>
      <c r="G4416" s="19" t="str">
        <f t="shared" si="412"/>
        <v>51220.445</v>
      </c>
      <c r="H4416" s="15">
        <f t="shared" si="413"/>
        <v>6710</v>
      </c>
      <c r="I4416" s="48" t="s">
        <v>2325</v>
      </c>
      <c r="J4416" s="49" t="s">
        <v>2326</v>
      </c>
      <c r="K4416" s="48">
        <v>6710</v>
      </c>
      <c r="L4416" s="48" t="s">
        <v>5364</v>
      </c>
      <c r="M4416" s="49" t="s">
        <v>9369</v>
      </c>
      <c r="N4416" s="49"/>
      <c r="O4416" s="50" t="s">
        <v>2090</v>
      </c>
      <c r="P4416" s="50" t="s">
        <v>2298</v>
      </c>
    </row>
    <row r="4417" spans="1:16" ht="13.5" thickBot="1" x14ac:dyDescent="0.25">
      <c r="A4417" s="15" t="str">
        <f t="shared" si="408"/>
        <v> AOEB 5 </v>
      </c>
      <c r="B4417" s="21" t="str">
        <f t="shared" si="409"/>
        <v>I</v>
      </c>
      <c r="C4417" s="15">
        <f t="shared" si="410"/>
        <v>51221.64</v>
      </c>
      <c r="D4417" s="19" t="str">
        <f t="shared" si="411"/>
        <v>vis</v>
      </c>
      <c r="E4417" s="47" t="e">
        <f>VLOOKUP(C4417,Active!C$21:E$693,3,FALSE)</f>
        <v>#N/A</v>
      </c>
      <c r="F4417" s="21" t="s">
        <v>9287</v>
      </c>
      <c r="G4417" s="19" t="str">
        <f t="shared" si="412"/>
        <v>51221.640</v>
      </c>
      <c r="H4417" s="15">
        <f t="shared" si="413"/>
        <v>6711</v>
      </c>
      <c r="I4417" s="48" t="s">
        <v>2327</v>
      </c>
      <c r="J4417" s="49" t="s">
        <v>2328</v>
      </c>
      <c r="K4417" s="48">
        <v>6711</v>
      </c>
      <c r="L4417" s="48" t="s">
        <v>5364</v>
      </c>
      <c r="M4417" s="49" t="s">
        <v>9369</v>
      </c>
      <c r="N4417" s="49"/>
      <c r="O4417" s="50" t="s">
        <v>1668</v>
      </c>
      <c r="P4417" s="50" t="s">
        <v>1467</v>
      </c>
    </row>
    <row r="4418" spans="1:16" ht="13.5" thickBot="1" x14ac:dyDescent="0.25">
      <c r="A4418" s="15" t="str">
        <f t="shared" si="408"/>
        <v> BBS 122 </v>
      </c>
      <c r="B4418" s="21" t="str">
        <f t="shared" si="409"/>
        <v>I</v>
      </c>
      <c r="C4418" s="15">
        <f t="shared" si="410"/>
        <v>51226.421000000002</v>
      </c>
      <c r="D4418" s="19" t="str">
        <f t="shared" si="411"/>
        <v>vis</v>
      </c>
      <c r="E4418" s="47" t="e">
        <f>VLOOKUP(C4418,Active!C$21:E$693,3,FALSE)</f>
        <v>#N/A</v>
      </c>
      <c r="F4418" s="21" t="s">
        <v>9287</v>
      </c>
      <c r="G4418" s="19" t="str">
        <f t="shared" si="412"/>
        <v>51226.421</v>
      </c>
      <c r="H4418" s="15">
        <f t="shared" si="413"/>
        <v>6715</v>
      </c>
      <c r="I4418" s="48" t="s">
        <v>2329</v>
      </c>
      <c r="J4418" s="49" t="s">
        <v>2330</v>
      </c>
      <c r="K4418" s="48">
        <v>6715</v>
      </c>
      <c r="L4418" s="48" t="s">
        <v>5364</v>
      </c>
      <c r="M4418" s="49" t="s">
        <v>9369</v>
      </c>
      <c r="N4418" s="49"/>
      <c r="O4418" s="50" t="s">
        <v>2090</v>
      </c>
      <c r="P4418" s="50" t="s">
        <v>2298</v>
      </c>
    </row>
    <row r="4419" spans="1:16" ht="13.5" thickBot="1" x14ac:dyDescent="0.25">
      <c r="A4419" s="15" t="str">
        <f t="shared" si="408"/>
        <v> AOEB 5 </v>
      </c>
      <c r="B4419" s="21" t="str">
        <f t="shared" si="409"/>
        <v>I</v>
      </c>
      <c r="C4419" s="15">
        <f t="shared" si="410"/>
        <v>51239.57</v>
      </c>
      <c r="D4419" s="19" t="str">
        <f t="shared" si="411"/>
        <v>vis</v>
      </c>
      <c r="E4419" s="47" t="e">
        <f>VLOOKUP(C4419,Active!C$21:E$693,3,FALSE)</f>
        <v>#N/A</v>
      </c>
      <c r="F4419" s="21" t="s">
        <v>9287</v>
      </c>
      <c r="G4419" s="19" t="str">
        <f t="shared" si="412"/>
        <v>51239.570</v>
      </c>
      <c r="H4419" s="15">
        <f t="shared" si="413"/>
        <v>6726</v>
      </c>
      <c r="I4419" s="48" t="s">
        <v>2331</v>
      </c>
      <c r="J4419" s="49" t="s">
        <v>2332</v>
      </c>
      <c r="K4419" s="48">
        <v>6726</v>
      </c>
      <c r="L4419" s="48" t="s">
        <v>4393</v>
      </c>
      <c r="M4419" s="49" t="s">
        <v>9369</v>
      </c>
      <c r="N4419" s="49"/>
      <c r="O4419" s="50" t="s">
        <v>1668</v>
      </c>
      <c r="P4419" s="50" t="s">
        <v>1467</v>
      </c>
    </row>
    <row r="4420" spans="1:16" ht="13.5" thickBot="1" x14ac:dyDescent="0.25">
      <c r="A4420" s="15" t="str">
        <f t="shared" si="408"/>
        <v> BBS 122 </v>
      </c>
      <c r="B4420" s="21" t="str">
        <f t="shared" si="409"/>
        <v>I</v>
      </c>
      <c r="C4420" s="15">
        <f t="shared" si="410"/>
        <v>51244.351000000002</v>
      </c>
      <c r="D4420" s="19" t="str">
        <f t="shared" si="411"/>
        <v>vis</v>
      </c>
      <c r="E4420" s="47" t="e">
        <f>VLOOKUP(C4420,Active!C$21:E$693,3,FALSE)</f>
        <v>#N/A</v>
      </c>
      <c r="F4420" s="21" t="s">
        <v>9287</v>
      </c>
      <c r="G4420" s="19" t="str">
        <f t="shared" si="412"/>
        <v>51244.351</v>
      </c>
      <c r="H4420" s="15">
        <f t="shared" si="413"/>
        <v>6730</v>
      </c>
      <c r="I4420" s="48" t="s">
        <v>2333</v>
      </c>
      <c r="J4420" s="49" t="s">
        <v>2334</v>
      </c>
      <c r="K4420" s="48">
        <v>6730</v>
      </c>
      <c r="L4420" s="48" t="s">
        <v>4393</v>
      </c>
      <c r="M4420" s="49" t="s">
        <v>9369</v>
      </c>
      <c r="N4420" s="49"/>
      <c r="O4420" s="50" t="s">
        <v>2090</v>
      </c>
      <c r="P4420" s="50" t="s">
        <v>2298</v>
      </c>
    </row>
    <row r="4421" spans="1:16" ht="13.5" thickBot="1" x14ac:dyDescent="0.25">
      <c r="A4421" s="15" t="str">
        <f t="shared" si="408"/>
        <v> BRNO 32 </v>
      </c>
      <c r="B4421" s="21" t="str">
        <f t="shared" si="409"/>
        <v>I</v>
      </c>
      <c r="C4421" s="15">
        <f t="shared" si="410"/>
        <v>51250.324699999997</v>
      </c>
      <c r="D4421" s="19" t="str">
        <f t="shared" si="411"/>
        <v>vis</v>
      </c>
      <c r="E4421" s="47" t="e">
        <f>VLOOKUP(C4421,Active!C$21:E$693,3,FALSE)</f>
        <v>#N/A</v>
      </c>
      <c r="F4421" s="21" t="s">
        <v>9287</v>
      </c>
      <c r="G4421" s="19" t="str">
        <f t="shared" si="412"/>
        <v>51250.3247</v>
      </c>
      <c r="H4421" s="15">
        <f t="shared" si="413"/>
        <v>6735</v>
      </c>
      <c r="I4421" s="48" t="s">
        <v>2335</v>
      </c>
      <c r="J4421" s="49" t="s">
        <v>2336</v>
      </c>
      <c r="K4421" s="48">
        <v>6735</v>
      </c>
      <c r="L4421" s="48" t="s">
        <v>2139</v>
      </c>
      <c r="M4421" s="49" t="s">
        <v>9369</v>
      </c>
      <c r="N4421" s="49"/>
      <c r="O4421" s="50" t="s">
        <v>2120</v>
      </c>
      <c r="P4421" s="50" t="s">
        <v>4359</v>
      </c>
    </row>
    <row r="4422" spans="1:16" ht="13.5" thickBot="1" x14ac:dyDescent="0.25">
      <c r="A4422" s="15" t="str">
        <f t="shared" si="408"/>
        <v> BBS 122 </v>
      </c>
      <c r="B4422" s="21" t="str">
        <f t="shared" si="409"/>
        <v>I</v>
      </c>
      <c r="C4422" s="15">
        <f t="shared" si="410"/>
        <v>51250.328000000001</v>
      </c>
      <c r="D4422" s="19" t="str">
        <f t="shared" si="411"/>
        <v>vis</v>
      </c>
      <c r="E4422" s="47" t="e">
        <f>VLOOKUP(C4422,Active!C$21:E$693,3,FALSE)</f>
        <v>#N/A</v>
      </c>
      <c r="F4422" s="21" t="s">
        <v>9287</v>
      </c>
      <c r="G4422" s="19" t="str">
        <f t="shared" si="412"/>
        <v>51250.328</v>
      </c>
      <c r="H4422" s="15">
        <f t="shared" si="413"/>
        <v>6735</v>
      </c>
      <c r="I4422" s="48" t="s">
        <v>2337</v>
      </c>
      <c r="J4422" s="49" t="s">
        <v>2338</v>
      </c>
      <c r="K4422" s="48">
        <v>6735</v>
      </c>
      <c r="L4422" s="48" t="s">
        <v>11097</v>
      </c>
      <c r="M4422" s="49" t="s">
        <v>9369</v>
      </c>
      <c r="N4422" s="49"/>
      <c r="O4422" s="50" t="s">
        <v>2090</v>
      </c>
      <c r="P4422" s="50" t="s">
        <v>2298</v>
      </c>
    </row>
    <row r="4423" spans="1:16" ht="13.5" thickBot="1" x14ac:dyDescent="0.25">
      <c r="A4423" s="15" t="str">
        <f t="shared" si="408"/>
        <v> BBS 122 </v>
      </c>
      <c r="B4423" s="21" t="str">
        <f t="shared" si="409"/>
        <v>I</v>
      </c>
      <c r="C4423" s="15">
        <f t="shared" si="410"/>
        <v>51251.521000000001</v>
      </c>
      <c r="D4423" s="19" t="str">
        <f t="shared" si="411"/>
        <v>vis</v>
      </c>
      <c r="E4423" s="47" t="e">
        <f>VLOOKUP(C4423,Active!C$21:E$693,3,FALSE)</f>
        <v>#N/A</v>
      </c>
      <c r="F4423" s="21" t="s">
        <v>9287</v>
      </c>
      <c r="G4423" s="19" t="str">
        <f t="shared" si="412"/>
        <v>51251.521</v>
      </c>
      <c r="H4423" s="15">
        <f t="shared" si="413"/>
        <v>6736</v>
      </c>
      <c r="I4423" s="48" t="s">
        <v>2339</v>
      </c>
      <c r="J4423" s="49" t="s">
        <v>2340</v>
      </c>
      <c r="K4423" s="48">
        <v>6736</v>
      </c>
      <c r="L4423" s="48" t="s">
        <v>5364</v>
      </c>
      <c r="M4423" s="49" t="s">
        <v>9369</v>
      </c>
      <c r="N4423" s="49"/>
      <c r="O4423" s="50" t="s">
        <v>2090</v>
      </c>
      <c r="P4423" s="50" t="s">
        <v>2298</v>
      </c>
    </row>
    <row r="4424" spans="1:16" ht="13.5" thickBot="1" x14ac:dyDescent="0.25">
      <c r="A4424" s="15" t="str">
        <f t="shared" si="408"/>
        <v>BAVM 131 </v>
      </c>
      <c r="B4424" s="21" t="str">
        <f t="shared" si="409"/>
        <v>I</v>
      </c>
      <c r="C4424" s="15">
        <f t="shared" si="410"/>
        <v>51256.311000000002</v>
      </c>
      <c r="D4424" s="19" t="str">
        <f t="shared" si="411"/>
        <v>vis</v>
      </c>
      <c r="E4424" s="47" t="e">
        <f>VLOOKUP(C4424,Active!C$21:E$693,3,FALSE)</f>
        <v>#N/A</v>
      </c>
      <c r="F4424" s="21" t="s">
        <v>9287</v>
      </c>
      <c r="G4424" s="19" t="str">
        <f t="shared" si="412"/>
        <v>51256.311</v>
      </c>
      <c r="H4424" s="15">
        <f t="shared" si="413"/>
        <v>6740</v>
      </c>
      <c r="I4424" s="48" t="s">
        <v>2341</v>
      </c>
      <c r="J4424" s="49" t="s">
        <v>2342</v>
      </c>
      <c r="K4424" s="48">
        <v>6740</v>
      </c>
      <c r="L4424" s="48" t="s">
        <v>2289</v>
      </c>
      <c r="M4424" s="49" t="s">
        <v>9369</v>
      </c>
      <c r="N4424" s="49"/>
      <c r="O4424" s="50" t="s">
        <v>6211</v>
      </c>
      <c r="P4424" s="51" t="s">
        <v>2343</v>
      </c>
    </row>
    <row r="4425" spans="1:16" ht="13.5" thickBot="1" x14ac:dyDescent="0.25">
      <c r="A4425" s="15" t="str">
        <f t="shared" si="408"/>
        <v> BBS 122 </v>
      </c>
      <c r="B4425" s="21" t="str">
        <f t="shared" si="409"/>
        <v>I</v>
      </c>
      <c r="C4425" s="15">
        <f t="shared" si="410"/>
        <v>51263.474000000002</v>
      </c>
      <c r="D4425" s="19" t="str">
        <f t="shared" si="411"/>
        <v>vis</v>
      </c>
      <c r="E4425" s="47" t="e">
        <f>VLOOKUP(C4425,Active!C$21:E$693,3,FALSE)</f>
        <v>#N/A</v>
      </c>
      <c r="F4425" s="21" t="s">
        <v>9287</v>
      </c>
      <c r="G4425" s="19" t="str">
        <f t="shared" si="412"/>
        <v>51263.474</v>
      </c>
      <c r="H4425" s="15">
        <f t="shared" si="413"/>
        <v>6746</v>
      </c>
      <c r="I4425" s="48" t="s">
        <v>2344</v>
      </c>
      <c r="J4425" s="49" t="s">
        <v>2345</v>
      </c>
      <c r="K4425" s="48">
        <v>6746</v>
      </c>
      <c r="L4425" s="48" t="s">
        <v>5364</v>
      </c>
      <c r="M4425" s="49" t="s">
        <v>9369</v>
      </c>
      <c r="N4425" s="49"/>
      <c r="O4425" s="50" t="s">
        <v>2090</v>
      </c>
      <c r="P4425" s="50" t="s">
        <v>2298</v>
      </c>
    </row>
    <row r="4426" spans="1:16" ht="13.5" thickBot="1" x14ac:dyDescent="0.25">
      <c r="A4426" s="15" t="str">
        <f t="shared" si="408"/>
        <v> BBS 122 </v>
      </c>
      <c r="B4426" s="21" t="str">
        <f t="shared" si="409"/>
        <v>I</v>
      </c>
      <c r="C4426" s="15">
        <f t="shared" si="410"/>
        <v>51281.404000000002</v>
      </c>
      <c r="D4426" s="19" t="str">
        <f t="shared" si="411"/>
        <v>vis</v>
      </c>
      <c r="E4426" s="47" t="e">
        <f>VLOOKUP(C4426,Active!C$21:E$693,3,FALSE)</f>
        <v>#N/A</v>
      </c>
      <c r="F4426" s="21" t="s">
        <v>9287</v>
      </c>
      <c r="G4426" s="19" t="str">
        <f t="shared" si="412"/>
        <v>51281.404</v>
      </c>
      <c r="H4426" s="15">
        <f t="shared" si="413"/>
        <v>6761</v>
      </c>
      <c r="I4426" s="48" t="s">
        <v>2346</v>
      </c>
      <c r="J4426" s="49" t="s">
        <v>2347</v>
      </c>
      <c r="K4426" s="48">
        <v>6761</v>
      </c>
      <c r="L4426" s="48" t="s">
        <v>11097</v>
      </c>
      <c r="M4426" s="49" t="s">
        <v>9369</v>
      </c>
      <c r="N4426" s="49"/>
      <c r="O4426" s="50" t="s">
        <v>2090</v>
      </c>
      <c r="P4426" s="50" t="s">
        <v>2298</v>
      </c>
    </row>
    <row r="4427" spans="1:16" ht="13.5" thickBot="1" x14ac:dyDescent="0.25">
      <c r="A4427" s="15" t="str">
        <f t="shared" ref="A4427:A4490" si="414">P4427</f>
        <v> BBS 122 </v>
      </c>
      <c r="B4427" s="21" t="str">
        <f t="shared" ref="B4427:B4490" si="415">IF(H4427=INT(H4427),"I","II")</f>
        <v>I</v>
      </c>
      <c r="C4427" s="15">
        <f t="shared" ref="C4427:C4490" si="416">1*G4427</f>
        <v>51293.358</v>
      </c>
      <c r="D4427" s="19" t="str">
        <f t="shared" ref="D4427:D4490" si="417">VLOOKUP(F4427,I$1:J$5,2,FALSE)</f>
        <v>vis</v>
      </c>
      <c r="E4427" s="47" t="e">
        <f>VLOOKUP(C4427,Active!C$21:E$693,3,FALSE)</f>
        <v>#N/A</v>
      </c>
      <c r="F4427" s="21" t="s">
        <v>9287</v>
      </c>
      <c r="G4427" s="19" t="str">
        <f t="shared" ref="G4427:G4490" si="418">MID(I4427,3,LEN(I4427)-3)</f>
        <v>51293.358</v>
      </c>
      <c r="H4427" s="15">
        <f t="shared" ref="H4427:H4490" si="419">1*K4427</f>
        <v>6771</v>
      </c>
      <c r="I4427" s="48" t="s">
        <v>2348</v>
      </c>
      <c r="J4427" s="49" t="s">
        <v>2349</v>
      </c>
      <c r="K4427" s="48">
        <v>6771</v>
      </c>
      <c r="L4427" s="48" t="s">
        <v>10607</v>
      </c>
      <c r="M4427" s="49" t="s">
        <v>9369</v>
      </c>
      <c r="N4427" s="49"/>
      <c r="O4427" s="50" t="s">
        <v>2090</v>
      </c>
      <c r="P4427" s="50" t="s">
        <v>2298</v>
      </c>
    </row>
    <row r="4428" spans="1:16" ht="13.5" thickBot="1" x14ac:dyDescent="0.25">
      <c r="A4428" s="15" t="str">
        <f t="shared" si="414"/>
        <v> AOEB 6 </v>
      </c>
      <c r="B4428" s="21" t="str">
        <f t="shared" si="415"/>
        <v>I</v>
      </c>
      <c r="C4428" s="15">
        <f t="shared" si="416"/>
        <v>51361.481</v>
      </c>
      <c r="D4428" s="19" t="str">
        <f t="shared" si="417"/>
        <v>vis</v>
      </c>
      <c r="E4428" s="47" t="e">
        <f>VLOOKUP(C4428,Active!C$21:E$693,3,FALSE)</f>
        <v>#N/A</v>
      </c>
      <c r="F4428" s="21" t="s">
        <v>9287</v>
      </c>
      <c r="G4428" s="19" t="str">
        <f t="shared" si="418"/>
        <v>51361.481</v>
      </c>
      <c r="H4428" s="15">
        <f t="shared" si="419"/>
        <v>6828</v>
      </c>
      <c r="I4428" s="48" t="s">
        <v>2350</v>
      </c>
      <c r="J4428" s="49" t="s">
        <v>2351</v>
      </c>
      <c r="K4428" s="48">
        <v>6828</v>
      </c>
      <c r="L4428" s="48" t="s">
        <v>1731</v>
      </c>
      <c r="M4428" s="49" t="s">
        <v>9369</v>
      </c>
      <c r="N4428" s="49"/>
      <c r="O4428" s="50" t="s">
        <v>4731</v>
      </c>
      <c r="P4428" s="50" t="s">
        <v>2352</v>
      </c>
    </row>
    <row r="4429" spans="1:16" ht="13.5" thickBot="1" x14ac:dyDescent="0.25">
      <c r="A4429" s="15" t="str">
        <f t="shared" si="414"/>
        <v>IBVS 4967 </v>
      </c>
      <c r="B4429" s="21" t="str">
        <f t="shared" si="415"/>
        <v>I</v>
      </c>
      <c r="C4429" s="15">
        <f t="shared" si="416"/>
        <v>51379.4136</v>
      </c>
      <c r="D4429" s="19" t="str">
        <f t="shared" si="417"/>
        <v>vis</v>
      </c>
      <c r="E4429" s="47" t="e">
        <f>VLOOKUP(C4429,Active!C$21:E$693,3,FALSE)</f>
        <v>#N/A</v>
      </c>
      <c r="F4429" s="21" t="s">
        <v>9287</v>
      </c>
      <c r="G4429" s="19" t="str">
        <f t="shared" si="418"/>
        <v>51379.4136</v>
      </c>
      <c r="H4429" s="15">
        <f t="shared" si="419"/>
        <v>6843</v>
      </c>
      <c r="I4429" s="48" t="s">
        <v>2353</v>
      </c>
      <c r="J4429" s="49" t="s">
        <v>2354</v>
      </c>
      <c r="K4429" s="48">
        <v>6843</v>
      </c>
      <c r="L4429" s="48" t="s">
        <v>2281</v>
      </c>
      <c r="M4429" s="49" t="s">
        <v>10601</v>
      </c>
      <c r="N4429" s="49" t="s">
        <v>10602</v>
      </c>
      <c r="O4429" s="50" t="s">
        <v>1611</v>
      </c>
      <c r="P4429" s="51" t="s">
        <v>2282</v>
      </c>
    </row>
    <row r="4430" spans="1:16" ht="13.5" thickBot="1" x14ac:dyDescent="0.25">
      <c r="A4430" s="15" t="str">
        <f t="shared" si="414"/>
        <v> BRNO 32 </v>
      </c>
      <c r="B4430" s="21" t="str">
        <f t="shared" si="415"/>
        <v>I</v>
      </c>
      <c r="C4430" s="15">
        <f t="shared" si="416"/>
        <v>51385.391000000003</v>
      </c>
      <c r="D4430" s="19" t="str">
        <f t="shared" si="417"/>
        <v>vis</v>
      </c>
      <c r="E4430" s="47" t="e">
        <f>VLOOKUP(C4430,Active!C$21:E$693,3,FALSE)</f>
        <v>#N/A</v>
      </c>
      <c r="F4430" s="21" t="s">
        <v>9287</v>
      </c>
      <c r="G4430" s="19" t="str">
        <f t="shared" si="418"/>
        <v>51385.3910</v>
      </c>
      <c r="H4430" s="15">
        <f t="shared" si="419"/>
        <v>6848</v>
      </c>
      <c r="I4430" s="48" t="s">
        <v>2355</v>
      </c>
      <c r="J4430" s="49" t="s">
        <v>2356</v>
      </c>
      <c r="K4430" s="48">
        <v>6848</v>
      </c>
      <c r="L4430" s="48" t="s">
        <v>2357</v>
      </c>
      <c r="M4430" s="49" t="s">
        <v>9369</v>
      </c>
      <c r="N4430" s="49"/>
      <c r="O4430" s="50" t="s">
        <v>2358</v>
      </c>
      <c r="P4430" s="50" t="s">
        <v>4359</v>
      </c>
    </row>
    <row r="4431" spans="1:16" ht="13.5" thickBot="1" x14ac:dyDescent="0.25">
      <c r="A4431" s="15" t="str">
        <f t="shared" si="414"/>
        <v>VSB 47 </v>
      </c>
      <c r="B4431" s="21" t="str">
        <f t="shared" si="415"/>
        <v>I</v>
      </c>
      <c r="C4431" s="15">
        <f t="shared" si="416"/>
        <v>51390.165000000001</v>
      </c>
      <c r="D4431" s="19" t="str">
        <f t="shared" si="417"/>
        <v>vis</v>
      </c>
      <c r="E4431" s="47" t="e">
        <f>VLOOKUP(C4431,Active!C$21:E$693,3,FALSE)</f>
        <v>#N/A</v>
      </c>
      <c r="F4431" s="21" t="s">
        <v>9287</v>
      </c>
      <c r="G4431" s="19" t="str">
        <f t="shared" si="418"/>
        <v>51390.165</v>
      </c>
      <c r="H4431" s="15">
        <f t="shared" si="419"/>
        <v>6852</v>
      </c>
      <c r="I4431" s="48" t="s">
        <v>2359</v>
      </c>
      <c r="J4431" s="49" t="s">
        <v>2360</v>
      </c>
      <c r="K4431" s="48">
        <v>6852</v>
      </c>
      <c r="L4431" s="48" t="s">
        <v>8209</v>
      </c>
      <c r="M4431" s="49" t="s">
        <v>9369</v>
      </c>
      <c r="N4431" s="49"/>
      <c r="O4431" s="50" t="s">
        <v>2254</v>
      </c>
      <c r="P4431" s="51" t="s">
        <v>10893</v>
      </c>
    </row>
    <row r="4432" spans="1:16" ht="26.25" thickBot="1" x14ac:dyDescent="0.25">
      <c r="A4432" s="15" t="str">
        <f t="shared" si="414"/>
        <v>VSB 37 </v>
      </c>
      <c r="B4432" s="21" t="str">
        <f t="shared" si="415"/>
        <v>I</v>
      </c>
      <c r="C4432" s="15">
        <f t="shared" si="416"/>
        <v>51390.166400000002</v>
      </c>
      <c r="D4432" s="19" t="str">
        <f t="shared" si="417"/>
        <v>vis</v>
      </c>
      <c r="E4432" s="47" t="e">
        <f>VLOOKUP(C4432,Active!C$21:E$693,3,FALSE)</f>
        <v>#N/A</v>
      </c>
      <c r="F4432" s="21" t="s">
        <v>9287</v>
      </c>
      <c r="G4432" s="19" t="str">
        <f t="shared" si="418"/>
        <v>51390.1664</v>
      </c>
      <c r="H4432" s="15">
        <f t="shared" si="419"/>
        <v>6852</v>
      </c>
      <c r="I4432" s="48" t="s">
        <v>2361</v>
      </c>
      <c r="J4432" s="49" t="s">
        <v>2362</v>
      </c>
      <c r="K4432" s="48">
        <v>6852</v>
      </c>
      <c r="L4432" s="48" t="s">
        <v>2363</v>
      </c>
      <c r="M4432" s="49" t="s">
        <v>9369</v>
      </c>
      <c r="N4432" s="49"/>
      <c r="O4432" s="50" t="s">
        <v>2175</v>
      </c>
      <c r="P4432" s="51" t="s">
        <v>2364</v>
      </c>
    </row>
    <row r="4433" spans="1:16" ht="13.5" thickBot="1" x14ac:dyDescent="0.25">
      <c r="A4433" s="15" t="str">
        <f t="shared" si="414"/>
        <v>VSB 47 </v>
      </c>
      <c r="B4433" s="21" t="str">
        <f t="shared" si="415"/>
        <v>I</v>
      </c>
      <c r="C4433" s="15">
        <f t="shared" si="416"/>
        <v>51402.124000000003</v>
      </c>
      <c r="D4433" s="19" t="str">
        <f t="shared" si="417"/>
        <v>vis</v>
      </c>
      <c r="E4433" s="47" t="e">
        <f>VLOOKUP(C4433,Active!C$21:E$693,3,FALSE)</f>
        <v>#N/A</v>
      </c>
      <c r="F4433" s="21" t="s">
        <v>9287</v>
      </c>
      <c r="G4433" s="19" t="str">
        <f t="shared" si="418"/>
        <v>51402.124</v>
      </c>
      <c r="H4433" s="15">
        <f t="shared" si="419"/>
        <v>6862</v>
      </c>
      <c r="I4433" s="48" t="s">
        <v>2365</v>
      </c>
      <c r="J4433" s="49" t="s">
        <v>2366</v>
      </c>
      <c r="K4433" s="48">
        <v>6862</v>
      </c>
      <c r="L4433" s="48" t="s">
        <v>11097</v>
      </c>
      <c r="M4433" s="49" t="s">
        <v>9369</v>
      </c>
      <c r="N4433" s="49"/>
      <c r="O4433" s="50" t="s">
        <v>2187</v>
      </c>
      <c r="P4433" s="51" t="s">
        <v>10893</v>
      </c>
    </row>
    <row r="4434" spans="1:16" ht="13.5" thickBot="1" x14ac:dyDescent="0.25">
      <c r="A4434" s="15" t="str">
        <f t="shared" si="414"/>
        <v> BRNO 32 </v>
      </c>
      <c r="B4434" s="21" t="str">
        <f t="shared" si="415"/>
        <v>I</v>
      </c>
      <c r="C4434" s="15">
        <f t="shared" si="416"/>
        <v>51404.509400000003</v>
      </c>
      <c r="D4434" s="19" t="str">
        <f t="shared" si="417"/>
        <v>vis</v>
      </c>
      <c r="E4434" s="47" t="e">
        <f>VLOOKUP(C4434,Active!C$21:E$693,3,FALSE)</f>
        <v>#N/A</v>
      </c>
      <c r="F4434" s="21" t="s">
        <v>9287</v>
      </c>
      <c r="G4434" s="19" t="str">
        <f t="shared" si="418"/>
        <v>51404.5094</v>
      </c>
      <c r="H4434" s="15">
        <f t="shared" si="419"/>
        <v>6864</v>
      </c>
      <c r="I4434" s="48" t="s">
        <v>2367</v>
      </c>
      <c r="J4434" s="49" t="s">
        <v>2368</v>
      </c>
      <c r="K4434" s="48">
        <v>6864</v>
      </c>
      <c r="L4434" s="48" t="s">
        <v>2363</v>
      </c>
      <c r="M4434" s="49" t="s">
        <v>9369</v>
      </c>
      <c r="N4434" s="49"/>
      <c r="O4434" s="50" t="s">
        <v>2358</v>
      </c>
      <c r="P4434" s="50" t="s">
        <v>4359</v>
      </c>
    </row>
    <row r="4435" spans="1:16" ht="13.5" thickBot="1" x14ac:dyDescent="0.25">
      <c r="A4435" s="15" t="str">
        <f t="shared" si="414"/>
        <v>VSB 47 </v>
      </c>
      <c r="B4435" s="21" t="str">
        <f t="shared" si="415"/>
        <v>I</v>
      </c>
      <c r="C4435" s="15">
        <f t="shared" si="416"/>
        <v>51408.103000000003</v>
      </c>
      <c r="D4435" s="19" t="str">
        <f t="shared" si="417"/>
        <v>vis</v>
      </c>
      <c r="E4435" s="47" t="e">
        <f>VLOOKUP(C4435,Active!C$21:E$693,3,FALSE)</f>
        <v>#N/A</v>
      </c>
      <c r="F4435" s="21" t="s">
        <v>9287</v>
      </c>
      <c r="G4435" s="19" t="str">
        <f t="shared" si="418"/>
        <v>51408.103</v>
      </c>
      <c r="H4435" s="15">
        <f t="shared" si="419"/>
        <v>6867</v>
      </c>
      <c r="I4435" s="48" t="s">
        <v>2369</v>
      </c>
      <c r="J4435" s="49" t="s">
        <v>2370</v>
      </c>
      <c r="K4435" s="48">
        <v>6867</v>
      </c>
      <c r="L4435" s="48" t="s">
        <v>2245</v>
      </c>
      <c r="M4435" s="49" t="s">
        <v>9369</v>
      </c>
      <c r="N4435" s="49"/>
      <c r="O4435" s="50" t="s">
        <v>1678</v>
      </c>
      <c r="P4435" s="51" t="s">
        <v>10893</v>
      </c>
    </row>
    <row r="4436" spans="1:16" ht="13.5" thickBot="1" x14ac:dyDescent="0.25">
      <c r="A4436" s="15" t="str">
        <f t="shared" si="414"/>
        <v> AOEB 6 </v>
      </c>
      <c r="B4436" s="21" t="str">
        <f t="shared" si="415"/>
        <v>I</v>
      </c>
      <c r="C4436" s="15">
        <f t="shared" si="416"/>
        <v>51411.680999999997</v>
      </c>
      <c r="D4436" s="19" t="str">
        <f t="shared" si="417"/>
        <v>vis</v>
      </c>
      <c r="E4436" s="47" t="e">
        <f>VLOOKUP(C4436,Active!C$21:E$693,3,FALSE)</f>
        <v>#N/A</v>
      </c>
      <c r="F4436" s="21" t="s">
        <v>9287</v>
      </c>
      <c r="G4436" s="19" t="str">
        <f t="shared" si="418"/>
        <v>51411.681</v>
      </c>
      <c r="H4436" s="15">
        <f t="shared" si="419"/>
        <v>6870</v>
      </c>
      <c r="I4436" s="48" t="s">
        <v>2371</v>
      </c>
      <c r="J4436" s="49" t="s">
        <v>2372</v>
      </c>
      <c r="K4436" s="48">
        <v>6870</v>
      </c>
      <c r="L4436" s="48" t="s">
        <v>1731</v>
      </c>
      <c r="M4436" s="49" t="s">
        <v>9369</v>
      </c>
      <c r="N4436" s="49"/>
      <c r="O4436" s="50" t="s">
        <v>7381</v>
      </c>
      <c r="P4436" s="50" t="s">
        <v>2352</v>
      </c>
    </row>
    <row r="4437" spans="1:16" ht="13.5" thickBot="1" x14ac:dyDescent="0.25">
      <c r="A4437" s="15" t="str">
        <f t="shared" si="414"/>
        <v> AOEB 6 </v>
      </c>
      <c r="B4437" s="21" t="str">
        <f t="shared" si="415"/>
        <v>I</v>
      </c>
      <c r="C4437" s="15">
        <f t="shared" si="416"/>
        <v>51411.69</v>
      </c>
      <c r="D4437" s="19" t="str">
        <f t="shared" si="417"/>
        <v>vis</v>
      </c>
      <c r="E4437" s="47" t="e">
        <f>VLOOKUP(C4437,Active!C$21:E$693,3,FALSE)</f>
        <v>#N/A</v>
      </c>
      <c r="F4437" s="21" t="s">
        <v>9287</v>
      </c>
      <c r="G4437" s="19" t="str">
        <f t="shared" si="418"/>
        <v>51411.690</v>
      </c>
      <c r="H4437" s="15">
        <f t="shared" si="419"/>
        <v>6870</v>
      </c>
      <c r="I4437" s="48" t="s">
        <v>2373</v>
      </c>
      <c r="J4437" s="49" t="s">
        <v>2374</v>
      </c>
      <c r="K4437" s="48">
        <v>6870</v>
      </c>
      <c r="L4437" s="48" t="s">
        <v>2193</v>
      </c>
      <c r="M4437" s="49" t="s">
        <v>9369</v>
      </c>
      <c r="N4437" s="49"/>
      <c r="O4437" s="50" t="s">
        <v>11466</v>
      </c>
      <c r="P4437" s="50" t="s">
        <v>2352</v>
      </c>
    </row>
    <row r="4438" spans="1:16" ht="13.5" thickBot="1" x14ac:dyDescent="0.25">
      <c r="A4438" s="15" t="str">
        <f t="shared" si="414"/>
        <v> BBS 122 </v>
      </c>
      <c r="B4438" s="21" t="str">
        <f t="shared" si="415"/>
        <v>I</v>
      </c>
      <c r="C4438" s="15">
        <f t="shared" si="416"/>
        <v>51416.466999999997</v>
      </c>
      <c r="D4438" s="19" t="str">
        <f t="shared" si="417"/>
        <v>vis</v>
      </c>
      <c r="E4438" s="47" t="e">
        <f>VLOOKUP(C4438,Active!C$21:E$693,3,FALSE)</f>
        <v>#N/A</v>
      </c>
      <c r="F4438" s="21" t="s">
        <v>9287</v>
      </c>
      <c r="G4438" s="19" t="str">
        <f t="shared" si="418"/>
        <v>51416.467</v>
      </c>
      <c r="H4438" s="15">
        <f t="shared" si="419"/>
        <v>6874</v>
      </c>
      <c r="I4438" s="48" t="s">
        <v>2375</v>
      </c>
      <c r="J4438" s="49" t="s">
        <v>2376</v>
      </c>
      <c r="K4438" s="48">
        <v>6874</v>
      </c>
      <c r="L4438" s="48" t="s">
        <v>11097</v>
      </c>
      <c r="M4438" s="49" t="s">
        <v>9369</v>
      </c>
      <c r="N4438" s="49"/>
      <c r="O4438" s="50" t="s">
        <v>2090</v>
      </c>
      <c r="P4438" s="50" t="s">
        <v>2298</v>
      </c>
    </row>
    <row r="4439" spans="1:16" ht="13.5" thickBot="1" x14ac:dyDescent="0.25">
      <c r="A4439" s="15" t="str">
        <f t="shared" si="414"/>
        <v> BBS 122 </v>
      </c>
      <c r="B4439" s="21" t="str">
        <f t="shared" si="415"/>
        <v>I</v>
      </c>
      <c r="C4439" s="15">
        <f t="shared" si="416"/>
        <v>51428.417999999998</v>
      </c>
      <c r="D4439" s="19" t="str">
        <f t="shared" si="417"/>
        <v>vis</v>
      </c>
      <c r="E4439" s="47" t="e">
        <f>VLOOKUP(C4439,Active!C$21:E$693,3,FALSE)</f>
        <v>#N/A</v>
      </c>
      <c r="F4439" s="21" t="s">
        <v>9287</v>
      </c>
      <c r="G4439" s="19" t="str">
        <f t="shared" si="418"/>
        <v>51428.418</v>
      </c>
      <c r="H4439" s="15">
        <f t="shared" si="419"/>
        <v>6884</v>
      </c>
      <c r="I4439" s="48" t="s">
        <v>2377</v>
      </c>
      <c r="J4439" s="49" t="s">
        <v>2378</v>
      </c>
      <c r="K4439" s="48">
        <v>6884</v>
      </c>
      <c r="L4439" s="48" t="s">
        <v>5364</v>
      </c>
      <c r="M4439" s="49" t="s">
        <v>9369</v>
      </c>
      <c r="N4439" s="49"/>
      <c r="O4439" s="50" t="s">
        <v>2090</v>
      </c>
      <c r="P4439" s="50" t="s">
        <v>2298</v>
      </c>
    </row>
    <row r="4440" spans="1:16" ht="13.5" thickBot="1" x14ac:dyDescent="0.25">
      <c r="A4440" s="15" t="str">
        <f t="shared" si="414"/>
        <v> AOEB 6 </v>
      </c>
      <c r="B4440" s="21" t="str">
        <f t="shared" si="415"/>
        <v>I</v>
      </c>
      <c r="C4440" s="15">
        <f t="shared" si="416"/>
        <v>51429.614999999998</v>
      </c>
      <c r="D4440" s="19" t="str">
        <f t="shared" si="417"/>
        <v>vis</v>
      </c>
      <c r="E4440" s="47" t="e">
        <f>VLOOKUP(C4440,Active!C$21:E$693,3,FALSE)</f>
        <v>#N/A</v>
      </c>
      <c r="F4440" s="21" t="s">
        <v>9287</v>
      </c>
      <c r="G4440" s="19" t="str">
        <f t="shared" si="418"/>
        <v>51429.615</v>
      </c>
      <c r="H4440" s="15">
        <f t="shared" si="419"/>
        <v>6885</v>
      </c>
      <c r="I4440" s="48" t="s">
        <v>2379</v>
      </c>
      <c r="J4440" s="49" t="s">
        <v>2380</v>
      </c>
      <c r="K4440" s="48">
        <v>6885</v>
      </c>
      <c r="L4440" s="48" t="s">
        <v>11097</v>
      </c>
      <c r="M4440" s="49" t="s">
        <v>9369</v>
      </c>
      <c r="N4440" s="49"/>
      <c r="O4440" s="50" t="s">
        <v>11466</v>
      </c>
      <c r="P4440" s="50" t="s">
        <v>2352</v>
      </c>
    </row>
    <row r="4441" spans="1:16" ht="13.5" thickBot="1" x14ac:dyDescent="0.25">
      <c r="A4441" s="15" t="str">
        <f t="shared" si="414"/>
        <v>VSB 47 </v>
      </c>
      <c r="B4441" s="21" t="str">
        <f t="shared" si="415"/>
        <v>I</v>
      </c>
      <c r="C4441" s="15">
        <f t="shared" si="416"/>
        <v>51433.190999999999</v>
      </c>
      <c r="D4441" s="19" t="str">
        <f t="shared" si="417"/>
        <v>vis</v>
      </c>
      <c r="E4441" s="47" t="e">
        <f>VLOOKUP(C4441,Active!C$21:E$693,3,FALSE)</f>
        <v>#N/A</v>
      </c>
      <c r="F4441" s="21" t="s">
        <v>9287</v>
      </c>
      <c r="G4441" s="19" t="str">
        <f t="shared" si="418"/>
        <v>51433.191</v>
      </c>
      <c r="H4441" s="15">
        <f t="shared" si="419"/>
        <v>6888</v>
      </c>
      <c r="I4441" s="48" t="s">
        <v>2381</v>
      </c>
      <c r="J4441" s="49" t="s">
        <v>2382</v>
      </c>
      <c r="K4441" s="48">
        <v>6888</v>
      </c>
      <c r="L4441" s="48" t="s">
        <v>11480</v>
      </c>
      <c r="M4441" s="49" t="s">
        <v>9369</v>
      </c>
      <c r="N4441" s="49"/>
      <c r="O4441" s="50" t="s">
        <v>2254</v>
      </c>
      <c r="P4441" s="51" t="s">
        <v>10893</v>
      </c>
    </row>
    <row r="4442" spans="1:16" ht="13.5" thickBot="1" x14ac:dyDescent="0.25">
      <c r="A4442" s="15" t="str">
        <f t="shared" si="414"/>
        <v> BBS 122 </v>
      </c>
      <c r="B4442" s="21" t="str">
        <f t="shared" si="415"/>
        <v>I</v>
      </c>
      <c r="C4442" s="15">
        <f t="shared" si="416"/>
        <v>51434.396000000001</v>
      </c>
      <c r="D4442" s="19" t="str">
        <f t="shared" si="417"/>
        <v>vis</v>
      </c>
      <c r="E4442" s="47" t="e">
        <f>VLOOKUP(C4442,Active!C$21:E$693,3,FALSE)</f>
        <v>#N/A</v>
      </c>
      <c r="F4442" s="21" t="s">
        <v>9287</v>
      </c>
      <c r="G4442" s="19" t="str">
        <f t="shared" si="418"/>
        <v>51434.396</v>
      </c>
      <c r="H4442" s="15">
        <f t="shared" si="419"/>
        <v>6889</v>
      </c>
      <c r="I4442" s="48" t="s">
        <v>2383</v>
      </c>
      <c r="J4442" s="49" t="s">
        <v>2384</v>
      </c>
      <c r="K4442" s="48">
        <v>6889</v>
      </c>
      <c r="L4442" s="48" t="s">
        <v>11097</v>
      </c>
      <c r="M4442" s="49" t="s">
        <v>9369</v>
      </c>
      <c r="N4442" s="49"/>
      <c r="O4442" s="50" t="s">
        <v>2090</v>
      </c>
      <c r="P4442" s="50" t="s">
        <v>2298</v>
      </c>
    </row>
    <row r="4443" spans="1:16" ht="13.5" thickBot="1" x14ac:dyDescent="0.25">
      <c r="A4443" s="15" t="str">
        <f t="shared" si="414"/>
        <v> AOEB 6 </v>
      </c>
      <c r="B4443" s="21" t="str">
        <f t="shared" si="415"/>
        <v>I</v>
      </c>
      <c r="C4443" s="15">
        <f t="shared" si="416"/>
        <v>51435.593999999997</v>
      </c>
      <c r="D4443" s="19" t="str">
        <f t="shared" si="417"/>
        <v>vis</v>
      </c>
      <c r="E4443" s="47" t="e">
        <f>VLOOKUP(C4443,Active!C$21:E$693,3,FALSE)</f>
        <v>#N/A</v>
      </c>
      <c r="F4443" s="21" t="s">
        <v>9287</v>
      </c>
      <c r="G4443" s="19" t="str">
        <f t="shared" si="418"/>
        <v>51435.594</v>
      </c>
      <c r="H4443" s="15">
        <f t="shared" si="419"/>
        <v>6890</v>
      </c>
      <c r="I4443" s="48" t="s">
        <v>2385</v>
      </c>
      <c r="J4443" s="49" t="s">
        <v>2386</v>
      </c>
      <c r="K4443" s="48">
        <v>6890</v>
      </c>
      <c r="L4443" s="48" t="s">
        <v>2245</v>
      </c>
      <c r="M4443" s="49" t="s">
        <v>9369</v>
      </c>
      <c r="N4443" s="49"/>
      <c r="O4443" s="50" t="s">
        <v>11466</v>
      </c>
      <c r="P4443" s="50" t="s">
        <v>2352</v>
      </c>
    </row>
    <row r="4444" spans="1:16" ht="13.5" thickBot="1" x14ac:dyDescent="0.25">
      <c r="A4444" s="15" t="str">
        <f t="shared" si="414"/>
        <v> AOEB 6 </v>
      </c>
      <c r="B4444" s="21" t="str">
        <f t="shared" si="415"/>
        <v>I</v>
      </c>
      <c r="C4444" s="15">
        <f t="shared" si="416"/>
        <v>51440.37</v>
      </c>
      <c r="D4444" s="19" t="str">
        <f t="shared" si="417"/>
        <v>vis</v>
      </c>
      <c r="E4444" s="47" t="e">
        <f>VLOOKUP(C4444,Active!C$21:E$693,3,FALSE)</f>
        <v>#N/A</v>
      </c>
      <c r="F4444" s="21" t="s">
        <v>9287</v>
      </c>
      <c r="G4444" s="19" t="str">
        <f t="shared" si="418"/>
        <v>51440.370</v>
      </c>
      <c r="H4444" s="15">
        <f t="shared" si="419"/>
        <v>6894</v>
      </c>
      <c r="I4444" s="48" t="s">
        <v>2387</v>
      </c>
      <c r="J4444" s="49" t="s">
        <v>2388</v>
      </c>
      <c r="K4444" s="48">
        <v>6894</v>
      </c>
      <c r="L4444" s="48" t="s">
        <v>5364</v>
      </c>
      <c r="M4444" s="49" t="s">
        <v>9369</v>
      </c>
      <c r="N4444" s="49"/>
      <c r="O4444" s="50" t="s">
        <v>4731</v>
      </c>
      <c r="P4444" s="50" t="s">
        <v>2352</v>
      </c>
    </row>
    <row r="4445" spans="1:16" ht="13.5" thickBot="1" x14ac:dyDescent="0.25">
      <c r="A4445" s="15" t="str">
        <f t="shared" si="414"/>
        <v> AOEB 6 </v>
      </c>
      <c r="B4445" s="21" t="str">
        <f t="shared" si="415"/>
        <v>I</v>
      </c>
      <c r="C4445" s="15">
        <f t="shared" si="416"/>
        <v>51446.349000000002</v>
      </c>
      <c r="D4445" s="19" t="str">
        <f t="shared" si="417"/>
        <v>vis</v>
      </c>
      <c r="E4445" s="47" t="e">
        <f>VLOOKUP(C4445,Active!C$21:E$693,3,FALSE)</f>
        <v>#N/A</v>
      </c>
      <c r="F4445" s="21" t="s">
        <v>9287</v>
      </c>
      <c r="G4445" s="19" t="str">
        <f t="shared" si="418"/>
        <v>51446.349</v>
      </c>
      <c r="H4445" s="15">
        <f t="shared" si="419"/>
        <v>6899</v>
      </c>
      <c r="I4445" s="48" t="s">
        <v>2389</v>
      </c>
      <c r="J4445" s="49" t="s">
        <v>2390</v>
      </c>
      <c r="K4445" s="48">
        <v>6899</v>
      </c>
      <c r="L4445" s="48" t="s">
        <v>10607</v>
      </c>
      <c r="M4445" s="49" t="s">
        <v>9369</v>
      </c>
      <c r="N4445" s="49"/>
      <c r="O4445" s="50" t="s">
        <v>4731</v>
      </c>
      <c r="P4445" s="50" t="s">
        <v>2352</v>
      </c>
    </row>
    <row r="4446" spans="1:16" ht="13.5" thickBot="1" x14ac:dyDescent="0.25">
      <c r="A4446" s="15" t="str">
        <f t="shared" si="414"/>
        <v> BRNO 32 </v>
      </c>
      <c r="B4446" s="21" t="str">
        <f t="shared" si="415"/>
        <v>I</v>
      </c>
      <c r="C4446" s="15">
        <f t="shared" si="416"/>
        <v>51453.520700000001</v>
      </c>
      <c r="D4446" s="19" t="str">
        <f t="shared" si="417"/>
        <v>vis</v>
      </c>
      <c r="E4446" s="47" t="e">
        <f>VLOOKUP(C4446,Active!C$21:E$693,3,FALSE)</f>
        <v>#N/A</v>
      </c>
      <c r="F4446" s="21" t="s">
        <v>9287</v>
      </c>
      <c r="G4446" s="19" t="str">
        <f t="shared" si="418"/>
        <v>51453.5207</v>
      </c>
      <c r="H4446" s="15">
        <f t="shared" si="419"/>
        <v>6905</v>
      </c>
      <c r="I4446" s="48" t="s">
        <v>2391</v>
      </c>
      <c r="J4446" s="49" t="s">
        <v>2392</v>
      </c>
      <c r="K4446" s="48">
        <v>6905</v>
      </c>
      <c r="L4446" s="48" t="s">
        <v>2393</v>
      </c>
      <c r="M4446" s="49" t="s">
        <v>9369</v>
      </c>
      <c r="N4446" s="49"/>
      <c r="O4446" s="50" t="s">
        <v>2358</v>
      </c>
      <c r="P4446" s="50" t="s">
        <v>4359</v>
      </c>
    </row>
    <row r="4447" spans="1:16" ht="13.5" thickBot="1" x14ac:dyDescent="0.25">
      <c r="A4447" s="15" t="str">
        <f t="shared" si="414"/>
        <v> BBS 122 </v>
      </c>
      <c r="B4447" s="21" t="str">
        <f t="shared" si="415"/>
        <v>I</v>
      </c>
      <c r="C4447" s="15">
        <f t="shared" si="416"/>
        <v>51458.303</v>
      </c>
      <c r="D4447" s="19" t="str">
        <f t="shared" si="417"/>
        <v>vis</v>
      </c>
      <c r="E4447" s="47" t="e">
        <f>VLOOKUP(C4447,Active!C$21:E$693,3,FALSE)</f>
        <v>#N/A</v>
      </c>
      <c r="F4447" s="21" t="s">
        <v>9287</v>
      </c>
      <c r="G4447" s="19" t="str">
        <f t="shared" si="418"/>
        <v>51458.303</v>
      </c>
      <c r="H4447" s="15">
        <f t="shared" si="419"/>
        <v>6909</v>
      </c>
      <c r="I4447" s="48" t="s">
        <v>2394</v>
      </c>
      <c r="J4447" s="49" t="s">
        <v>2395</v>
      </c>
      <c r="K4447" s="48">
        <v>6909</v>
      </c>
      <c r="L4447" s="48" t="s">
        <v>2099</v>
      </c>
      <c r="M4447" s="49" t="s">
        <v>9369</v>
      </c>
      <c r="N4447" s="49"/>
      <c r="O4447" s="50" t="s">
        <v>2090</v>
      </c>
      <c r="P4447" s="50" t="s">
        <v>2298</v>
      </c>
    </row>
    <row r="4448" spans="1:16" ht="13.5" thickBot="1" x14ac:dyDescent="0.25">
      <c r="A4448" s="15" t="str">
        <f t="shared" si="414"/>
        <v> AOEB 6 </v>
      </c>
      <c r="B4448" s="21" t="str">
        <f t="shared" si="415"/>
        <v>I</v>
      </c>
      <c r="C4448" s="15">
        <f t="shared" si="416"/>
        <v>51458.305</v>
      </c>
      <c r="D4448" s="19" t="str">
        <f t="shared" si="417"/>
        <v>vis</v>
      </c>
      <c r="E4448" s="47" t="e">
        <f>VLOOKUP(C4448,Active!C$21:E$693,3,FALSE)</f>
        <v>#N/A</v>
      </c>
      <c r="F4448" s="21" t="s">
        <v>9287</v>
      </c>
      <c r="G4448" s="19" t="str">
        <f t="shared" si="418"/>
        <v>51458.305</v>
      </c>
      <c r="H4448" s="15">
        <f t="shared" si="419"/>
        <v>6909</v>
      </c>
      <c r="I4448" s="48" t="s">
        <v>2396</v>
      </c>
      <c r="J4448" s="49" t="s">
        <v>2397</v>
      </c>
      <c r="K4448" s="48">
        <v>6909</v>
      </c>
      <c r="L4448" s="48" t="s">
        <v>2193</v>
      </c>
      <c r="M4448" s="49" t="s">
        <v>9369</v>
      </c>
      <c r="N4448" s="49"/>
      <c r="O4448" s="50" t="s">
        <v>4731</v>
      </c>
      <c r="P4448" s="50" t="s">
        <v>2352</v>
      </c>
    </row>
    <row r="4449" spans="1:16" ht="13.5" thickBot="1" x14ac:dyDescent="0.25">
      <c r="A4449" s="15" t="str">
        <f t="shared" si="414"/>
        <v> AOEB 6 </v>
      </c>
      <c r="B4449" s="21" t="str">
        <f t="shared" si="415"/>
        <v>I</v>
      </c>
      <c r="C4449" s="15">
        <f t="shared" si="416"/>
        <v>51460.699000000001</v>
      </c>
      <c r="D4449" s="19" t="str">
        <f t="shared" si="417"/>
        <v>vis</v>
      </c>
      <c r="E4449" s="47" t="e">
        <f>VLOOKUP(C4449,Active!C$21:E$693,3,FALSE)</f>
        <v>#N/A</v>
      </c>
      <c r="F4449" s="21" t="s">
        <v>9287</v>
      </c>
      <c r="G4449" s="19" t="str">
        <f t="shared" si="418"/>
        <v>51460.699</v>
      </c>
      <c r="H4449" s="15">
        <f t="shared" si="419"/>
        <v>6911</v>
      </c>
      <c r="I4449" s="48" t="s">
        <v>2398</v>
      </c>
      <c r="J4449" s="49" t="s">
        <v>2399</v>
      </c>
      <c r="K4449" s="48">
        <v>6911</v>
      </c>
      <c r="L4449" s="48" t="s">
        <v>2219</v>
      </c>
      <c r="M4449" s="49" t="s">
        <v>9369</v>
      </c>
      <c r="N4449" s="49"/>
      <c r="O4449" s="50" t="s">
        <v>7381</v>
      </c>
      <c r="P4449" s="50" t="s">
        <v>2352</v>
      </c>
    </row>
    <row r="4450" spans="1:16" ht="13.5" thickBot="1" x14ac:dyDescent="0.25">
      <c r="A4450" s="15" t="str">
        <f t="shared" si="414"/>
        <v> BBS 122 </v>
      </c>
      <c r="B4450" s="21" t="str">
        <f t="shared" si="415"/>
        <v>I</v>
      </c>
      <c r="C4450" s="15">
        <f t="shared" si="416"/>
        <v>51470.254000000001</v>
      </c>
      <c r="D4450" s="19" t="str">
        <f t="shared" si="417"/>
        <v>vis</v>
      </c>
      <c r="E4450" s="47" t="e">
        <f>VLOOKUP(C4450,Active!C$21:E$693,3,FALSE)</f>
        <v>#N/A</v>
      </c>
      <c r="F4450" s="21" t="s">
        <v>9287</v>
      </c>
      <c r="G4450" s="19" t="str">
        <f t="shared" si="418"/>
        <v>51470.254</v>
      </c>
      <c r="H4450" s="15">
        <f t="shared" si="419"/>
        <v>6919</v>
      </c>
      <c r="I4450" s="48" t="s">
        <v>2400</v>
      </c>
      <c r="J4450" s="49" t="s">
        <v>2401</v>
      </c>
      <c r="K4450" s="48">
        <v>6919</v>
      </c>
      <c r="L4450" s="48" t="s">
        <v>10607</v>
      </c>
      <c r="M4450" s="49" t="s">
        <v>9369</v>
      </c>
      <c r="N4450" s="49"/>
      <c r="O4450" s="50" t="s">
        <v>2090</v>
      </c>
      <c r="P4450" s="50" t="s">
        <v>2298</v>
      </c>
    </row>
    <row r="4451" spans="1:16" ht="13.5" thickBot="1" x14ac:dyDescent="0.25">
      <c r="A4451" s="15" t="str">
        <f t="shared" si="414"/>
        <v> AOEB 6 </v>
      </c>
      <c r="B4451" s="21" t="str">
        <f t="shared" si="415"/>
        <v>I</v>
      </c>
      <c r="C4451" s="15">
        <f t="shared" si="416"/>
        <v>51483.396000000001</v>
      </c>
      <c r="D4451" s="19" t="str">
        <f t="shared" si="417"/>
        <v>vis</v>
      </c>
      <c r="E4451" s="47" t="e">
        <f>VLOOKUP(C4451,Active!C$21:E$693,3,FALSE)</f>
        <v>#N/A</v>
      </c>
      <c r="F4451" s="21" t="s">
        <v>9287</v>
      </c>
      <c r="G4451" s="19" t="str">
        <f t="shared" si="418"/>
        <v>51483.396</v>
      </c>
      <c r="H4451" s="15">
        <f t="shared" si="419"/>
        <v>6930</v>
      </c>
      <c r="I4451" s="48" t="s">
        <v>2402</v>
      </c>
      <c r="J4451" s="49" t="s">
        <v>2737</v>
      </c>
      <c r="K4451" s="48">
        <v>6930</v>
      </c>
      <c r="L4451" s="48" t="s">
        <v>1731</v>
      </c>
      <c r="M4451" s="49" t="s">
        <v>9369</v>
      </c>
      <c r="N4451" s="49"/>
      <c r="O4451" s="50" t="s">
        <v>4731</v>
      </c>
      <c r="P4451" s="50" t="s">
        <v>2352</v>
      </c>
    </row>
    <row r="4452" spans="1:16" ht="13.5" thickBot="1" x14ac:dyDescent="0.25">
      <c r="A4452" s="15" t="str">
        <f t="shared" si="414"/>
        <v>VSB 47 </v>
      </c>
      <c r="B4452" s="21" t="str">
        <f t="shared" si="415"/>
        <v>I</v>
      </c>
      <c r="C4452" s="15">
        <f t="shared" si="416"/>
        <v>51486.983999999997</v>
      </c>
      <c r="D4452" s="19" t="str">
        <f t="shared" si="417"/>
        <v>vis</v>
      </c>
      <c r="E4452" s="47" t="e">
        <f>VLOOKUP(C4452,Active!C$21:E$693,3,FALSE)</f>
        <v>#N/A</v>
      </c>
      <c r="F4452" s="21" t="s">
        <v>9287</v>
      </c>
      <c r="G4452" s="19" t="str">
        <f t="shared" si="418"/>
        <v>51486.984</v>
      </c>
      <c r="H4452" s="15">
        <f t="shared" si="419"/>
        <v>6933</v>
      </c>
      <c r="I4452" s="48" t="s">
        <v>2738</v>
      </c>
      <c r="J4452" s="49" t="s">
        <v>2739</v>
      </c>
      <c r="K4452" s="48">
        <v>6933</v>
      </c>
      <c r="L4452" s="48" t="s">
        <v>1215</v>
      </c>
      <c r="M4452" s="49" t="s">
        <v>9369</v>
      </c>
      <c r="N4452" s="49"/>
      <c r="O4452" s="50" t="s">
        <v>2256</v>
      </c>
      <c r="P4452" s="51" t="s">
        <v>10893</v>
      </c>
    </row>
    <row r="4453" spans="1:16" ht="13.5" thickBot="1" x14ac:dyDescent="0.25">
      <c r="A4453" s="15" t="str">
        <f t="shared" si="414"/>
        <v> AOEB 6 </v>
      </c>
      <c r="B4453" s="21" t="str">
        <f t="shared" si="415"/>
        <v>I</v>
      </c>
      <c r="C4453" s="15">
        <f t="shared" si="416"/>
        <v>51490.576000000001</v>
      </c>
      <c r="D4453" s="19" t="str">
        <f t="shared" si="417"/>
        <v>vis</v>
      </c>
      <c r="E4453" s="47" t="e">
        <f>VLOOKUP(C4453,Active!C$21:E$693,3,FALSE)</f>
        <v>#N/A</v>
      </c>
      <c r="F4453" s="21" t="s">
        <v>9287</v>
      </c>
      <c r="G4453" s="19" t="str">
        <f t="shared" si="418"/>
        <v>51490.576</v>
      </c>
      <c r="H4453" s="15">
        <f t="shared" si="419"/>
        <v>6936</v>
      </c>
      <c r="I4453" s="48" t="s">
        <v>2740</v>
      </c>
      <c r="J4453" s="49" t="s">
        <v>2741</v>
      </c>
      <c r="K4453" s="48">
        <v>6936</v>
      </c>
      <c r="L4453" s="48" t="s">
        <v>2193</v>
      </c>
      <c r="M4453" s="49" t="s">
        <v>9369</v>
      </c>
      <c r="N4453" s="49"/>
      <c r="O4453" s="50" t="s">
        <v>7381</v>
      </c>
      <c r="P4453" s="50" t="s">
        <v>2352</v>
      </c>
    </row>
    <row r="4454" spans="1:16" ht="13.5" thickBot="1" x14ac:dyDescent="0.25">
      <c r="A4454" s="15" t="str">
        <f t="shared" si="414"/>
        <v> AOEB 6 </v>
      </c>
      <c r="B4454" s="21" t="str">
        <f t="shared" si="415"/>
        <v>I</v>
      </c>
      <c r="C4454" s="15">
        <f t="shared" si="416"/>
        <v>51495.360999999997</v>
      </c>
      <c r="D4454" s="19" t="str">
        <f t="shared" si="417"/>
        <v>vis</v>
      </c>
      <c r="E4454" s="47" t="e">
        <f>VLOOKUP(C4454,Active!C$21:E$693,3,FALSE)</f>
        <v>#N/A</v>
      </c>
      <c r="F4454" s="21" t="s">
        <v>9287</v>
      </c>
      <c r="G4454" s="19" t="str">
        <f t="shared" si="418"/>
        <v>51495.361</v>
      </c>
      <c r="H4454" s="15">
        <f t="shared" si="419"/>
        <v>6940</v>
      </c>
      <c r="I4454" s="48" t="s">
        <v>2742</v>
      </c>
      <c r="J4454" s="49" t="s">
        <v>2743</v>
      </c>
      <c r="K4454" s="48">
        <v>6940</v>
      </c>
      <c r="L4454" s="48" t="s">
        <v>2219</v>
      </c>
      <c r="M4454" s="49" t="s">
        <v>9369</v>
      </c>
      <c r="N4454" s="49"/>
      <c r="O4454" s="50" t="s">
        <v>4731</v>
      </c>
      <c r="P4454" s="50" t="s">
        <v>2352</v>
      </c>
    </row>
    <row r="4455" spans="1:16" ht="13.5" thickBot="1" x14ac:dyDescent="0.25">
      <c r="A4455" s="15" t="str">
        <f t="shared" si="414"/>
        <v> AOEB 6 </v>
      </c>
      <c r="B4455" s="21" t="str">
        <f t="shared" si="415"/>
        <v>I</v>
      </c>
      <c r="C4455" s="15">
        <f t="shared" si="416"/>
        <v>51496.553</v>
      </c>
      <c r="D4455" s="19" t="str">
        <f t="shared" si="417"/>
        <v>vis</v>
      </c>
      <c r="E4455" s="47" t="e">
        <f>VLOOKUP(C4455,Active!C$21:E$693,3,FALSE)</f>
        <v>#N/A</v>
      </c>
      <c r="F4455" s="21" t="s">
        <v>9287</v>
      </c>
      <c r="G4455" s="19" t="str">
        <f t="shared" si="418"/>
        <v>51496.553</v>
      </c>
      <c r="H4455" s="15">
        <f t="shared" si="419"/>
        <v>6941</v>
      </c>
      <c r="I4455" s="48" t="s">
        <v>2744</v>
      </c>
      <c r="J4455" s="49" t="s">
        <v>2745</v>
      </c>
      <c r="K4455" s="48">
        <v>6941</v>
      </c>
      <c r="L4455" s="48" t="s">
        <v>2193</v>
      </c>
      <c r="M4455" s="49" t="s">
        <v>9369</v>
      </c>
      <c r="N4455" s="49"/>
      <c r="O4455" s="50" t="s">
        <v>7438</v>
      </c>
      <c r="P4455" s="50" t="s">
        <v>2352</v>
      </c>
    </row>
    <row r="4456" spans="1:16" ht="13.5" thickBot="1" x14ac:dyDescent="0.25">
      <c r="A4456" s="15" t="str">
        <f t="shared" si="414"/>
        <v> AOEB 6 </v>
      </c>
      <c r="B4456" s="21" t="str">
        <f t="shared" si="415"/>
        <v>I</v>
      </c>
      <c r="C4456" s="15">
        <f t="shared" si="416"/>
        <v>51502.521000000001</v>
      </c>
      <c r="D4456" s="19" t="str">
        <f t="shared" si="417"/>
        <v>vis</v>
      </c>
      <c r="E4456" s="47" t="e">
        <f>VLOOKUP(C4456,Active!C$21:E$693,3,FALSE)</f>
        <v>#N/A</v>
      </c>
      <c r="F4456" s="21" t="s">
        <v>9287</v>
      </c>
      <c r="G4456" s="19" t="str">
        <f t="shared" si="418"/>
        <v>51502.521</v>
      </c>
      <c r="H4456" s="15">
        <f t="shared" si="419"/>
        <v>6946</v>
      </c>
      <c r="I4456" s="48" t="s">
        <v>2746</v>
      </c>
      <c r="J4456" s="49" t="s">
        <v>2747</v>
      </c>
      <c r="K4456" s="48">
        <v>6946</v>
      </c>
      <c r="L4456" s="48" t="s">
        <v>1719</v>
      </c>
      <c r="M4456" s="49" t="s">
        <v>9369</v>
      </c>
      <c r="N4456" s="49"/>
      <c r="O4456" s="50" t="s">
        <v>7438</v>
      </c>
      <c r="P4456" s="50" t="s">
        <v>2352</v>
      </c>
    </row>
    <row r="4457" spans="1:16" ht="13.5" thickBot="1" x14ac:dyDescent="0.25">
      <c r="A4457" s="15" t="str">
        <f t="shared" si="414"/>
        <v> AOEB 6 </v>
      </c>
      <c r="B4457" s="21" t="str">
        <f t="shared" si="415"/>
        <v>I</v>
      </c>
      <c r="C4457" s="15">
        <f t="shared" si="416"/>
        <v>51507.31</v>
      </c>
      <c r="D4457" s="19" t="str">
        <f t="shared" si="417"/>
        <v>vis</v>
      </c>
      <c r="E4457" s="47" t="e">
        <f>VLOOKUP(C4457,Active!C$21:E$693,3,FALSE)</f>
        <v>#N/A</v>
      </c>
      <c r="F4457" s="21" t="s">
        <v>9287</v>
      </c>
      <c r="G4457" s="19" t="str">
        <f t="shared" si="418"/>
        <v>51507.310</v>
      </c>
      <c r="H4457" s="15">
        <f t="shared" si="419"/>
        <v>6950</v>
      </c>
      <c r="I4457" s="48" t="s">
        <v>2748</v>
      </c>
      <c r="J4457" s="49" t="s">
        <v>2749</v>
      </c>
      <c r="K4457" s="48">
        <v>6950</v>
      </c>
      <c r="L4457" s="48" t="s">
        <v>2193</v>
      </c>
      <c r="M4457" s="49" t="s">
        <v>9369</v>
      </c>
      <c r="N4457" s="49"/>
      <c r="O4457" s="50" t="s">
        <v>4731</v>
      </c>
      <c r="P4457" s="50" t="s">
        <v>2352</v>
      </c>
    </row>
    <row r="4458" spans="1:16" ht="13.5" thickBot="1" x14ac:dyDescent="0.25">
      <c r="A4458" s="15" t="str">
        <f t="shared" si="414"/>
        <v> BBS 122 </v>
      </c>
      <c r="B4458" s="21" t="str">
        <f t="shared" si="415"/>
        <v>I</v>
      </c>
      <c r="C4458" s="15">
        <f t="shared" si="416"/>
        <v>51514.478999999999</v>
      </c>
      <c r="D4458" s="19" t="str">
        <f t="shared" si="417"/>
        <v>vis</v>
      </c>
      <c r="E4458" s="47" t="e">
        <f>VLOOKUP(C4458,Active!C$21:E$693,3,FALSE)</f>
        <v>#N/A</v>
      </c>
      <c r="F4458" s="21" t="s">
        <v>9287</v>
      </c>
      <c r="G4458" s="19" t="str">
        <f t="shared" si="418"/>
        <v>51514.479</v>
      </c>
      <c r="H4458" s="15">
        <f t="shared" si="419"/>
        <v>6956</v>
      </c>
      <c r="I4458" s="48" t="s">
        <v>2750</v>
      </c>
      <c r="J4458" s="49" t="s">
        <v>2751</v>
      </c>
      <c r="K4458" s="48">
        <v>6956</v>
      </c>
      <c r="L4458" s="48" t="s">
        <v>2099</v>
      </c>
      <c r="M4458" s="49" t="s">
        <v>9369</v>
      </c>
      <c r="N4458" s="49"/>
      <c r="O4458" s="50" t="s">
        <v>2090</v>
      </c>
      <c r="P4458" s="50" t="s">
        <v>2298</v>
      </c>
    </row>
    <row r="4459" spans="1:16" ht="13.5" thickBot="1" x14ac:dyDescent="0.25">
      <c r="A4459" s="15" t="str">
        <f t="shared" si="414"/>
        <v> AOEB 6 </v>
      </c>
      <c r="B4459" s="21" t="str">
        <f t="shared" si="415"/>
        <v>I</v>
      </c>
      <c r="C4459" s="15">
        <f t="shared" si="416"/>
        <v>51519.262000000002</v>
      </c>
      <c r="D4459" s="19" t="str">
        <f t="shared" si="417"/>
        <v>vis</v>
      </c>
      <c r="E4459" s="47" t="e">
        <f>VLOOKUP(C4459,Active!C$21:E$693,3,FALSE)</f>
        <v>#N/A</v>
      </c>
      <c r="F4459" s="21" t="s">
        <v>9287</v>
      </c>
      <c r="G4459" s="19" t="str">
        <f t="shared" si="418"/>
        <v>51519.262</v>
      </c>
      <c r="H4459" s="15">
        <f t="shared" si="419"/>
        <v>6960</v>
      </c>
      <c r="I4459" s="48" t="s">
        <v>2752</v>
      </c>
      <c r="J4459" s="49" t="s">
        <v>2753</v>
      </c>
      <c r="K4459" s="48">
        <v>6960</v>
      </c>
      <c r="L4459" s="48" t="s">
        <v>2193</v>
      </c>
      <c r="M4459" s="49" t="s">
        <v>9369</v>
      </c>
      <c r="N4459" s="49"/>
      <c r="O4459" s="50" t="s">
        <v>4731</v>
      </c>
      <c r="P4459" s="50" t="s">
        <v>2352</v>
      </c>
    </row>
    <row r="4460" spans="1:16" ht="13.5" thickBot="1" x14ac:dyDescent="0.25">
      <c r="A4460" s="15" t="str">
        <f t="shared" si="414"/>
        <v> BBS 122 </v>
      </c>
      <c r="B4460" s="21" t="str">
        <f t="shared" si="415"/>
        <v>I</v>
      </c>
      <c r="C4460" s="15">
        <f t="shared" si="416"/>
        <v>51520.453999999998</v>
      </c>
      <c r="D4460" s="19" t="str">
        <f t="shared" si="417"/>
        <v>vis</v>
      </c>
      <c r="E4460" s="47" t="e">
        <f>VLOOKUP(C4460,Active!C$21:E$693,3,FALSE)</f>
        <v>#N/A</v>
      </c>
      <c r="F4460" s="21" t="s">
        <v>9287</v>
      </c>
      <c r="G4460" s="19" t="str">
        <f t="shared" si="418"/>
        <v>51520.454</v>
      </c>
      <c r="H4460" s="15">
        <f t="shared" si="419"/>
        <v>6961</v>
      </c>
      <c r="I4460" s="48" t="s">
        <v>2754</v>
      </c>
      <c r="J4460" s="49" t="s">
        <v>2755</v>
      </c>
      <c r="K4460" s="48">
        <v>6961</v>
      </c>
      <c r="L4460" s="48" t="s">
        <v>11097</v>
      </c>
      <c r="M4460" s="49" t="s">
        <v>9369</v>
      </c>
      <c r="N4460" s="49"/>
      <c r="O4460" s="50" t="s">
        <v>2090</v>
      </c>
      <c r="P4460" s="50" t="s">
        <v>2298</v>
      </c>
    </row>
    <row r="4461" spans="1:16" ht="13.5" thickBot="1" x14ac:dyDescent="0.25">
      <c r="A4461" s="15" t="str">
        <f t="shared" si="414"/>
        <v>VSB 47 </v>
      </c>
      <c r="B4461" s="21" t="str">
        <f t="shared" si="415"/>
        <v>I</v>
      </c>
      <c r="C4461" s="15">
        <f t="shared" si="416"/>
        <v>51535.989000000001</v>
      </c>
      <c r="D4461" s="19" t="str">
        <f t="shared" si="417"/>
        <v>vis</v>
      </c>
      <c r="E4461" s="47" t="e">
        <f>VLOOKUP(C4461,Active!C$21:E$693,3,FALSE)</f>
        <v>#N/A</v>
      </c>
      <c r="F4461" s="21" t="s">
        <v>9287</v>
      </c>
      <c r="G4461" s="19" t="str">
        <f t="shared" si="418"/>
        <v>51535.989</v>
      </c>
      <c r="H4461" s="15">
        <f t="shared" si="419"/>
        <v>6974</v>
      </c>
      <c r="I4461" s="48" t="s">
        <v>2756</v>
      </c>
      <c r="J4461" s="49" t="s">
        <v>2757</v>
      </c>
      <c r="K4461" s="48">
        <v>6974</v>
      </c>
      <c r="L4461" s="48" t="s">
        <v>1215</v>
      </c>
      <c r="M4461" s="49" t="s">
        <v>9369</v>
      </c>
      <c r="N4461" s="49"/>
      <c r="O4461" s="50" t="s">
        <v>2254</v>
      </c>
      <c r="P4461" s="51" t="s">
        <v>10893</v>
      </c>
    </row>
    <row r="4462" spans="1:16" ht="13.5" thickBot="1" x14ac:dyDescent="0.25">
      <c r="A4462" s="15" t="str">
        <f t="shared" si="414"/>
        <v> AOEB 6 </v>
      </c>
      <c r="B4462" s="21" t="str">
        <f t="shared" si="415"/>
        <v>I</v>
      </c>
      <c r="C4462" s="15">
        <f t="shared" si="416"/>
        <v>51539.584999999999</v>
      </c>
      <c r="D4462" s="19" t="str">
        <f t="shared" si="417"/>
        <v>vis</v>
      </c>
      <c r="E4462" s="47" t="e">
        <f>VLOOKUP(C4462,Active!C$21:E$693,3,FALSE)</f>
        <v>#N/A</v>
      </c>
      <c r="F4462" s="21" t="s">
        <v>9287</v>
      </c>
      <c r="G4462" s="19" t="str">
        <f t="shared" si="418"/>
        <v>51539.585</v>
      </c>
      <c r="H4462" s="15">
        <f t="shared" si="419"/>
        <v>6977</v>
      </c>
      <c r="I4462" s="48" t="s">
        <v>2758</v>
      </c>
      <c r="J4462" s="49" t="s">
        <v>2759</v>
      </c>
      <c r="K4462" s="48">
        <v>6977</v>
      </c>
      <c r="L4462" s="48" t="s">
        <v>2289</v>
      </c>
      <c r="M4462" s="49" t="s">
        <v>9369</v>
      </c>
      <c r="N4462" s="49"/>
      <c r="O4462" s="50" t="s">
        <v>7438</v>
      </c>
      <c r="P4462" s="50" t="s">
        <v>2352</v>
      </c>
    </row>
    <row r="4463" spans="1:16" ht="13.5" thickBot="1" x14ac:dyDescent="0.25">
      <c r="A4463" s="15" t="str">
        <f t="shared" si="414"/>
        <v> BBS 122 </v>
      </c>
      <c r="B4463" s="21" t="str">
        <f t="shared" si="415"/>
        <v>I</v>
      </c>
      <c r="C4463" s="15">
        <f t="shared" si="416"/>
        <v>51543.161999999997</v>
      </c>
      <c r="D4463" s="19" t="str">
        <f t="shared" si="417"/>
        <v>vis</v>
      </c>
      <c r="E4463" s="47" t="e">
        <f>VLOOKUP(C4463,Active!C$21:E$693,3,FALSE)</f>
        <v>#N/A</v>
      </c>
      <c r="F4463" s="21" t="s">
        <v>9287</v>
      </c>
      <c r="G4463" s="19" t="str">
        <f t="shared" si="418"/>
        <v>51543.162</v>
      </c>
      <c r="H4463" s="15">
        <f t="shared" si="419"/>
        <v>6980</v>
      </c>
      <c r="I4463" s="48" t="s">
        <v>2760</v>
      </c>
      <c r="J4463" s="49" t="s">
        <v>2761</v>
      </c>
      <c r="K4463" s="48">
        <v>6980</v>
      </c>
      <c r="L4463" s="48" t="s">
        <v>4393</v>
      </c>
      <c r="M4463" s="49" t="s">
        <v>9369</v>
      </c>
      <c r="N4463" s="49"/>
      <c r="O4463" s="50" t="s">
        <v>2090</v>
      </c>
      <c r="P4463" s="50" t="s">
        <v>2298</v>
      </c>
    </row>
    <row r="4464" spans="1:16" ht="13.5" thickBot="1" x14ac:dyDescent="0.25">
      <c r="A4464" s="15" t="str">
        <f t="shared" si="414"/>
        <v> AOEB 6 </v>
      </c>
      <c r="B4464" s="21" t="str">
        <f t="shared" si="415"/>
        <v>I</v>
      </c>
      <c r="C4464" s="15">
        <f t="shared" si="416"/>
        <v>51545.55</v>
      </c>
      <c r="D4464" s="19" t="str">
        <f t="shared" si="417"/>
        <v>vis</v>
      </c>
      <c r="E4464" s="47" t="e">
        <f>VLOOKUP(C4464,Active!C$21:E$693,3,FALSE)</f>
        <v>#N/A</v>
      </c>
      <c r="F4464" s="21" t="s">
        <v>9287</v>
      </c>
      <c r="G4464" s="19" t="str">
        <f t="shared" si="418"/>
        <v>51545.550</v>
      </c>
      <c r="H4464" s="15">
        <f t="shared" si="419"/>
        <v>6982</v>
      </c>
      <c r="I4464" s="48" t="s">
        <v>2762</v>
      </c>
      <c r="J4464" s="49" t="s">
        <v>2763</v>
      </c>
      <c r="K4464" s="48">
        <v>6982</v>
      </c>
      <c r="L4464" s="48" t="s">
        <v>1719</v>
      </c>
      <c r="M4464" s="49" t="s">
        <v>9369</v>
      </c>
      <c r="N4464" s="49"/>
      <c r="O4464" s="50" t="s">
        <v>1668</v>
      </c>
      <c r="P4464" s="50" t="s">
        <v>2352</v>
      </c>
    </row>
    <row r="4465" spans="1:16" ht="13.5" thickBot="1" x14ac:dyDescent="0.25">
      <c r="A4465" s="15" t="str">
        <f t="shared" si="414"/>
        <v>BAVM 131 </v>
      </c>
      <c r="B4465" s="21" t="str">
        <f t="shared" si="415"/>
        <v>I</v>
      </c>
      <c r="C4465" s="15">
        <f t="shared" si="416"/>
        <v>51550.338000000003</v>
      </c>
      <c r="D4465" s="19" t="str">
        <f t="shared" si="417"/>
        <v>vis</v>
      </c>
      <c r="E4465" s="47" t="e">
        <f>VLOOKUP(C4465,Active!C$21:E$693,3,FALSE)</f>
        <v>#N/A</v>
      </c>
      <c r="F4465" s="21" t="s">
        <v>9287</v>
      </c>
      <c r="G4465" s="19" t="str">
        <f t="shared" si="418"/>
        <v>51550.338</v>
      </c>
      <c r="H4465" s="15">
        <f t="shared" si="419"/>
        <v>6986</v>
      </c>
      <c r="I4465" s="48" t="s">
        <v>2764</v>
      </c>
      <c r="J4465" s="49" t="s">
        <v>2765</v>
      </c>
      <c r="K4465" s="48">
        <v>6986</v>
      </c>
      <c r="L4465" s="48" t="s">
        <v>2245</v>
      </c>
      <c r="M4465" s="49" t="s">
        <v>9369</v>
      </c>
      <c r="N4465" s="49"/>
      <c r="O4465" s="50" t="s">
        <v>2766</v>
      </c>
      <c r="P4465" s="51" t="s">
        <v>2343</v>
      </c>
    </row>
    <row r="4466" spans="1:16" ht="13.5" thickBot="1" x14ac:dyDescent="0.25">
      <c r="A4466" s="15" t="str">
        <f t="shared" si="414"/>
        <v> AOEB 6 </v>
      </c>
      <c r="B4466" s="21" t="str">
        <f t="shared" si="415"/>
        <v>I</v>
      </c>
      <c r="C4466" s="15">
        <f t="shared" si="416"/>
        <v>51550.345999999998</v>
      </c>
      <c r="D4466" s="19" t="str">
        <f t="shared" si="417"/>
        <v>vis</v>
      </c>
      <c r="E4466" s="47" t="e">
        <f>VLOOKUP(C4466,Active!C$21:E$693,3,FALSE)</f>
        <v>#N/A</v>
      </c>
      <c r="F4466" s="21" t="s">
        <v>9287</v>
      </c>
      <c r="G4466" s="19" t="str">
        <f t="shared" si="418"/>
        <v>51550.346</v>
      </c>
      <c r="H4466" s="15">
        <f t="shared" si="419"/>
        <v>6986</v>
      </c>
      <c r="I4466" s="48" t="s">
        <v>2767</v>
      </c>
      <c r="J4466" s="49" t="s">
        <v>2768</v>
      </c>
      <c r="K4466" s="48">
        <v>6986</v>
      </c>
      <c r="L4466" s="48" t="s">
        <v>2769</v>
      </c>
      <c r="M4466" s="49" t="s">
        <v>9369</v>
      </c>
      <c r="N4466" s="49"/>
      <c r="O4466" s="50" t="s">
        <v>4731</v>
      </c>
      <c r="P4466" s="50" t="s">
        <v>2352</v>
      </c>
    </row>
    <row r="4467" spans="1:16" ht="13.5" thickBot="1" x14ac:dyDescent="0.25">
      <c r="A4467" s="15" t="str">
        <f t="shared" si="414"/>
        <v> AOEB 6 </v>
      </c>
      <c r="B4467" s="21" t="str">
        <f t="shared" si="415"/>
        <v>I</v>
      </c>
      <c r="C4467" s="15">
        <f t="shared" si="416"/>
        <v>51551.534</v>
      </c>
      <c r="D4467" s="19" t="str">
        <f t="shared" si="417"/>
        <v>vis</v>
      </c>
      <c r="E4467" s="47" t="e">
        <f>VLOOKUP(C4467,Active!C$21:E$693,3,FALSE)</f>
        <v>#N/A</v>
      </c>
      <c r="F4467" s="21" t="s">
        <v>9287</v>
      </c>
      <c r="G4467" s="19" t="str">
        <f t="shared" si="418"/>
        <v>51551.534</v>
      </c>
      <c r="H4467" s="15">
        <f t="shared" si="419"/>
        <v>6987</v>
      </c>
      <c r="I4467" s="48" t="s">
        <v>2770</v>
      </c>
      <c r="J4467" s="49" t="s">
        <v>2771</v>
      </c>
      <c r="K4467" s="48">
        <v>6987</v>
      </c>
      <c r="L4467" s="48" t="s">
        <v>2193</v>
      </c>
      <c r="M4467" s="49" t="s">
        <v>9369</v>
      </c>
      <c r="N4467" s="49"/>
      <c r="O4467" s="50" t="s">
        <v>1668</v>
      </c>
      <c r="P4467" s="50" t="s">
        <v>2352</v>
      </c>
    </row>
    <row r="4468" spans="1:16" ht="13.5" thickBot="1" x14ac:dyDescent="0.25">
      <c r="A4468" s="15" t="str">
        <f t="shared" si="414"/>
        <v> AOEB 6 </v>
      </c>
      <c r="B4468" s="21" t="str">
        <f t="shared" si="415"/>
        <v>I</v>
      </c>
      <c r="C4468" s="15">
        <f t="shared" si="416"/>
        <v>51551.534</v>
      </c>
      <c r="D4468" s="19" t="str">
        <f t="shared" si="417"/>
        <v>vis</v>
      </c>
      <c r="E4468" s="47" t="e">
        <f>VLOOKUP(C4468,Active!C$21:E$693,3,FALSE)</f>
        <v>#N/A</v>
      </c>
      <c r="F4468" s="21" t="s">
        <v>9287</v>
      </c>
      <c r="G4468" s="19" t="str">
        <f t="shared" si="418"/>
        <v>51551.534</v>
      </c>
      <c r="H4468" s="15">
        <f t="shared" si="419"/>
        <v>6987</v>
      </c>
      <c r="I4468" s="48" t="s">
        <v>2770</v>
      </c>
      <c r="J4468" s="49" t="s">
        <v>2771</v>
      </c>
      <c r="K4468" s="48">
        <v>6987</v>
      </c>
      <c r="L4468" s="48" t="s">
        <v>2193</v>
      </c>
      <c r="M4468" s="49" t="s">
        <v>9369</v>
      </c>
      <c r="N4468" s="49"/>
      <c r="O4468" s="50" t="s">
        <v>11466</v>
      </c>
      <c r="P4468" s="50" t="s">
        <v>2352</v>
      </c>
    </row>
    <row r="4469" spans="1:16" ht="13.5" thickBot="1" x14ac:dyDescent="0.25">
      <c r="A4469" s="15" t="str">
        <f t="shared" si="414"/>
        <v> BBS 123 </v>
      </c>
      <c r="B4469" s="21" t="str">
        <f t="shared" si="415"/>
        <v>I</v>
      </c>
      <c r="C4469" s="15">
        <f t="shared" si="416"/>
        <v>51562.288999999997</v>
      </c>
      <c r="D4469" s="19" t="str">
        <f t="shared" si="417"/>
        <v>vis</v>
      </c>
      <c r="E4469" s="47" t="e">
        <f>VLOOKUP(C4469,Active!C$21:E$693,3,FALSE)</f>
        <v>#N/A</v>
      </c>
      <c r="F4469" s="21" t="s">
        <v>9287</v>
      </c>
      <c r="G4469" s="19" t="str">
        <f t="shared" si="418"/>
        <v>51562.289</v>
      </c>
      <c r="H4469" s="15">
        <f t="shared" si="419"/>
        <v>6996</v>
      </c>
      <c r="I4469" s="48" t="s">
        <v>2772</v>
      </c>
      <c r="J4469" s="49" t="s">
        <v>2773</v>
      </c>
      <c r="K4469" s="48">
        <v>6996</v>
      </c>
      <c r="L4469" s="48" t="s">
        <v>2099</v>
      </c>
      <c r="M4469" s="49" t="s">
        <v>9369</v>
      </c>
      <c r="N4469" s="49"/>
      <c r="O4469" s="50" t="s">
        <v>2090</v>
      </c>
      <c r="P4469" s="50" t="s">
        <v>2774</v>
      </c>
    </row>
    <row r="4470" spans="1:16" ht="13.5" thickBot="1" x14ac:dyDescent="0.25">
      <c r="A4470" s="15" t="str">
        <f t="shared" si="414"/>
        <v> AOEB 6 </v>
      </c>
      <c r="B4470" s="21" t="str">
        <f t="shared" si="415"/>
        <v>I</v>
      </c>
      <c r="C4470" s="15">
        <f t="shared" si="416"/>
        <v>51564.678999999996</v>
      </c>
      <c r="D4470" s="19" t="str">
        <f t="shared" si="417"/>
        <v>vis</v>
      </c>
      <c r="E4470" s="47" t="e">
        <f>VLOOKUP(C4470,Active!C$21:E$693,3,FALSE)</f>
        <v>#N/A</v>
      </c>
      <c r="F4470" s="21" t="s">
        <v>9287</v>
      </c>
      <c r="G4470" s="19" t="str">
        <f t="shared" si="418"/>
        <v>51564.679</v>
      </c>
      <c r="H4470" s="15">
        <f t="shared" si="419"/>
        <v>6998</v>
      </c>
      <c r="I4470" s="48" t="s">
        <v>2775</v>
      </c>
      <c r="J4470" s="49" t="s">
        <v>2776</v>
      </c>
      <c r="K4470" s="48">
        <v>6998</v>
      </c>
      <c r="L4470" s="48" t="s">
        <v>10607</v>
      </c>
      <c r="M4470" s="49" t="s">
        <v>9369</v>
      </c>
      <c r="N4470" s="49"/>
      <c r="O4470" s="50" t="s">
        <v>11466</v>
      </c>
      <c r="P4470" s="50" t="s">
        <v>2352</v>
      </c>
    </row>
    <row r="4471" spans="1:16" ht="13.5" thickBot="1" x14ac:dyDescent="0.25">
      <c r="A4471" s="15" t="str">
        <f t="shared" si="414"/>
        <v> BBS 123 </v>
      </c>
      <c r="B4471" s="21" t="str">
        <f t="shared" si="415"/>
        <v>I</v>
      </c>
      <c r="C4471" s="15">
        <f t="shared" si="416"/>
        <v>51568.258000000002</v>
      </c>
      <c r="D4471" s="19" t="str">
        <f t="shared" si="417"/>
        <v>vis</v>
      </c>
      <c r="E4471" s="47" t="e">
        <f>VLOOKUP(C4471,Active!C$21:E$693,3,FALSE)</f>
        <v>#N/A</v>
      </c>
      <c r="F4471" s="21" t="s">
        <v>9287</v>
      </c>
      <c r="G4471" s="19" t="str">
        <f t="shared" si="418"/>
        <v>51568.258</v>
      </c>
      <c r="H4471" s="15">
        <f t="shared" si="419"/>
        <v>7001</v>
      </c>
      <c r="I4471" s="48" t="s">
        <v>2777</v>
      </c>
      <c r="J4471" s="49" t="s">
        <v>2778</v>
      </c>
      <c r="K4471" s="48">
        <v>7001</v>
      </c>
      <c r="L4471" s="48" t="s">
        <v>1751</v>
      </c>
      <c r="M4471" s="49" t="s">
        <v>9369</v>
      </c>
      <c r="N4471" s="49"/>
      <c r="O4471" s="50" t="s">
        <v>2090</v>
      </c>
      <c r="P4471" s="50" t="s">
        <v>2774</v>
      </c>
    </row>
    <row r="4472" spans="1:16" ht="13.5" thickBot="1" x14ac:dyDescent="0.25">
      <c r="A4472" s="15" t="str">
        <f t="shared" si="414"/>
        <v> AOEB 6 </v>
      </c>
      <c r="B4472" s="21" t="str">
        <f t="shared" si="415"/>
        <v>I</v>
      </c>
      <c r="C4472" s="15">
        <f t="shared" si="416"/>
        <v>51576.633000000002</v>
      </c>
      <c r="D4472" s="19" t="str">
        <f t="shared" si="417"/>
        <v>vis</v>
      </c>
      <c r="E4472" s="47" t="e">
        <f>VLOOKUP(C4472,Active!C$21:E$693,3,FALSE)</f>
        <v>#N/A</v>
      </c>
      <c r="F4472" s="21" t="s">
        <v>9287</v>
      </c>
      <c r="G4472" s="19" t="str">
        <f t="shared" si="418"/>
        <v>51576.633</v>
      </c>
      <c r="H4472" s="15">
        <f t="shared" si="419"/>
        <v>7008</v>
      </c>
      <c r="I4472" s="48" t="s">
        <v>2779</v>
      </c>
      <c r="J4472" s="49" t="s">
        <v>2780</v>
      </c>
      <c r="K4472" s="48">
        <v>7008</v>
      </c>
      <c r="L4472" s="48" t="s">
        <v>2245</v>
      </c>
      <c r="M4472" s="49" t="s">
        <v>9369</v>
      </c>
      <c r="N4472" s="49"/>
      <c r="O4472" s="50" t="s">
        <v>7381</v>
      </c>
      <c r="P4472" s="50" t="s">
        <v>2352</v>
      </c>
    </row>
    <row r="4473" spans="1:16" ht="13.5" thickBot="1" x14ac:dyDescent="0.25">
      <c r="A4473" s="15" t="str">
        <f t="shared" si="414"/>
        <v> AOEB 6 </v>
      </c>
      <c r="B4473" s="21" t="str">
        <f t="shared" si="415"/>
        <v>I</v>
      </c>
      <c r="C4473" s="15">
        <f t="shared" si="416"/>
        <v>51582.616000000002</v>
      </c>
      <c r="D4473" s="19" t="str">
        <f t="shared" si="417"/>
        <v>vis</v>
      </c>
      <c r="E4473" s="47" t="e">
        <f>VLOOKUP(C4473,Active!C$21:E$693,3,FALSE)</f>
        <v>#N/A</v>
      </c>
      <c r="F4473" s="21" t="s">
        <v>9287</v>
      </c>
      <c r="G4473" s="19" t="str">
        <f t="shared" si="418"/>
        <v>51582.616</v>
      </c>
      <c r="H4473" s="15">
        <f t="shared" si="419"/>
        <v>7013</v>
      </c>
      <c r="I4473" s="48" t="s">
        <v>2781</v>
      </c>
      <c r="J4473" s="49" t="s">
        <v>2782</v>
      </c>
      <c r="K4473" s="48">
        <v>7013</v>
      </c>
      <c r="L4473" s="48" t="s">
        <v>5177</v>
      </c>
      <c r="M4473" s="49" t="s">
        <v>9369</v>
      </c>
      <c r="N4473" s="49"/>
      <c r="O4473" s="50" t="s">
        <v>7381</v>
      </c>
      <c r="P4473" s="50" t="s">
        <v>2352</v>
      </c>
    </row>
    <row r="4474" spans="1:16" ht="13.5" thickBot="1" x14ac:dyDescent="0.25">
      <c r="A4474" s="15" t="str">
        <f t="shared" si="414"/>
        <v> AOEB 6 </v>
      </c>
      <c r="B4474" s="21" t="str">
        <f t="shared" si="415"/>
        <v>I</v>
      </c>
      <c r="C4474" s="15">
        <f t="shared" si="416"/>
        <v>51587.385999999999</v>
      </c>
      <c r="D4474" s="19" t="str">
        <f t="shared" si="417"/>
        <v>vis</v>
      </c>
      <c r="E4474" s="47" t="e">
        <f>VLOOKUP(C4474,Active!C$21:E$693,3,FALSE)</f>
        <v>#N/A</v>
      </c>
      <c r="F4474" s="21" t="s">
        <v>9287</v>
      </c>
      <c r="G4474" s="19" t="str">
        <f t="shared" si="418"/>
        <v>51587.386</v>
      </c>
      <c r="H4474" s="15">
        <f t="shared" si="419"/>
        <v>7017</v>
      </c>
      <c r="I4474" s="48" t="s">
        <v>2783</v>
      </c>
      <c r="J4474" s="49" t="s">
        <v>2784</v>
      </c>
      <c r="K4474" s="48">
        <v>7017</v>
      </c>
      <c r="L4474" s="48" t="s">
        <v>4393</v>
      </c>
      <c r="M4474" s="49" t="s">
        <v>9369</v>
      </c>
      <c r="N4474" s="49"/>
      <c r="O4474" s="50" t="s">
        <v>4731</v>
      </c>
      <c r="P4474" s="50" t="s">
        <v>2352</v>
      </c>
    </row>
    <row r="4475" spans="1:16" ht="13.5" thickBot="1" x14ac:dyDescent="0.25">
      <c r="A4475" s="15" t="str">
        <f t="shared" si="414"/>
        <v> BBS 123 </v>
      </c>
      <c r="B4475" s="21" t="str">
        <f t="shared" si="415"/>
        <v>I</v>
      </c>
      <c r="C4475" s="15">
        <f t="shared" si="416"/>
        <v>51588.584000000003</v>
      </c>
      <c r="D4475" s="19" t="str">
        <f t="shared" si="417"/>
        <v>vis</v>
      </c>
      <c r="E4475" s="47" t="e">
        <f>VLOOKUP(C4475,Active!C$21:E$693,3,FALSE)</f>
        <v>#N/A</v>
      </c>
      <c r="F4475" s="21" t="s">
        <v>9287</v>
      </c>
      <c r="G4475" s="19" t="str">
        <f t="shared" si="418"/>
        <v>51588.584</v>
      </c>
      <c r="H4475" s="15">
        <f t="shared" si="419"/>
        <v>7018</v>
      </c>
      <c r="I4475" s="48" t="s">
        <v>2785</v>
      </c>
      <c r="J4475" s="49" t="s">
        <v>2786</v>
      </c>
      <c r="K4475" s="48">
        <v>7018</v>
      </c>
      <c r="L4475" s="48" t="s">
        <v>10607</v>
      </c>
      <c r="M4475" s="49" t="s">
        <v>9369</v>
      </c>
      <c r="N4475" s="49"/>
      <c r="O4475" s="50" t="s">
        <v>2090</v>
      </c>
      <c r="P4475" s="50" t="s">
        <v>2774</v>
      </c>
    </row>
    <row r="4476" spans="1:16" ht="13.5" thickBot="1" x14ac:dyDescent="0.25">
      <c r="A4476" s="15" t="str">
        <f t="shared" si="414"/>
        <v> BBS 123 </v>
      </c>
      <c r="B4476" s="21" t="str">
        <f t="shared" si="415"/>
        <v>I</v>
      </c>
      <c r="C4476" s="15">
        <f t="shared" si="416"/>
        <v>51599.34</v>
      </c>
      <c r="D4476" s="19" t="str">
        <f t="shared" si="417"/>
        <v>vis</v>
      </c>
      <c r="E4476" s="47" t="e">
        <f>VLOOKUP(C4476,Active!C$21:E$693,3,FALSE)</f>
        <v>#N/A</v>
      </c>
      <c r="F4476" s="21" t="s">
        <v>9287</v>
      </c>
      <c r="G4476" s="19" t="str">
        <f t="shared" si="418"/>
        <v>51599.340</v>
      </c>
      <c r="H4476" s="15">
        <f t="shared" si="419"/>
        <v>7027</v>
      </c>
      <c r="I4476" s="48" t="s">
        <v>2787</v>
      </c>
      <c r="J4476" s="49" t="s">
        <v>2788</v>
      </c>
      <c r="K4476" s="48">
        <v>7027</v>
      </c>
      <c r="L4476" s="48" t="s">
        <v>11097</v>
      </c>
      <c r="M4476" s="49" t="s">
        <v>9369</v>
      </c>
      <c r="N4476" s="49"/>
      <c r="O4476" s="50" t="s">
        <v>2090</v>
      </c>
      <c r="P4476" s="50" t="s">
        <v>2774</v>
      </c>
    </row>
    <row r="4477" spans="1:16" ht="13.5" thickBot="1" x14ac:dyDescent="0.25">
      <c r="A4477" s="15" t="str">
        <f t="shared" si="414"/>
        <v> BBS 123 </v>
      </c>
      <c r="B4477" s="21" t="str">
        <f t="shared" si="415"/>
        <v>I</v>
      </c>
      <c r="C4477" s="15">
        <f t="shared" si="416"/>
        <v>51600.536</v>
      </c>
      <c r="D4477" s="19" t="str">
        <f t="shared" si="417"/>
        <v>vis</v>
      </c>
      <c r="E4477" s="47" t="e">
        <f>VLOOKUP(C4477,Active!C$21:E$693,3,FALSE)</f>
        <v>#N/A</v>
      </c>
      <c r="F4477" s="21" t="s">
        <v>9287</v>
      </c>
      <c r="G4477" s="19" t="str">
        <f t="shared" si="418"/>
        <v>51600.536</v>
      </c>
      <c r="H4477" s="15">
        <f t="shared" si="419"/>
        <v>7028</v>
      </c>
      <c r="I4477" s="48" t="s">
        <v>2789</v>
      </c>
      <c r="J4477" s="49" t="s">
        <v>2790</v>
      </c>
      <c r="K4477" s="48">
        <v>7028</v>
      </c>
      <c r="L4477" s="48" t="s">
        <v>10607</v>
      </c>
      <c r="M4477" s="49" t="s">
        <v>9369</v>
      </c>
      <c r="N4477" s="49"/>
      <c r="O4477" s="50" t="s">
        <v>2090</v>
      </c>
      <c r="P4477" s="50" t="s">
        <v>2774</v>
      </c>
    </row>
    <row r="4478" spans="1:16" ht="13.5" thickBot="1" x14ac:dyDescent="0.25">
      <c r="A4478" s="15" t="str">
        <f t="shared" si="414"/>
        <v> BBS 123 </v>
      </c>
      <c r="B4478" s="21" t="str">
        <f t="shared" si="415"/>
        <v>I</v>
      </c>
      <c r="C4478" s="15">
        <f t="shared" si="416"/>
        <v>51606.512000000002</v>
      </c>
      <c r="D4478" s="19" t="str">
        <f t="shared" si="417"/>
        <v>vis</v>
      </c>
      <c r="E4478" s="47" t="e">
        <f>VLOOKUP(C4478,Active!C$21:E$693,3,FALSE)</f>
        <v>#N/A</v>
      </c>
      <c r="F4478" s="21" t="s">
        <v>9287</v>
      </c>
      <c r="G4478" s="19" t="str">
        <f t="shared" si="418"/>
        <v>51606.512</v>
      </c>
      <c r="H4478" s="15">
        <f t="shared" si="419"/>
        <v>7033</v>
      </c>
      <c r="I4478" s="48" t="s">
        <v>2791</v>
      </c>
      <c r="J4478" s="49" t="s">
        <v>2792</v>
      </c>
      <c r="K4478" s="48">
        <v>7033</v>
      </c>
      <c r="L4478" s="48" t="s">
        <v>10607</v>
      </c>
      <c r="M4478" s="49" t="s">
        <v>9369</v>
      </c>
      <c r="N4478" s="49"/>
      <c r="O4478" s="50" t="s">
        <v>2090</v>
      </c>
      <c r="P4478" s="50" t="s">
        <v>2774</v>
      </c>
    </row>
    <row r="4479" spans="1:16" ht="13.5" thickBot="1" x14ac:dyDescent="0.25">
      <c r="A4479" s="15" t="str">
        <f t="shared" si="414"/>
        <v> BBS 123 </v>
      </c>
      <c r="B4479" s="21" t="str">
        <f t="shared" si="415"/>
        <v>I</v>
      </c>
      <c r="C4479" s="15">
        <f t="shared" si="416"/>
        <v>51624.44</v>
      </c>
      <c r="D4479" s="19" t="str">
        <f t="shared" si="417"/>
        <v>vis</v>
      </c>
      <c r="E4479" s="47" t="e">
        <f>VLOOKUP(C4479,Active!C$21:E$693,3,FALSE)</f>
        <v>#N/A</v>
      </c>
      <c r="F4479" s="21" t="s">
        <v>9287</v>
      </c>
      <c r="G4479" s="19" t="str">
        <f t="shared" si="418"/>
        <v>51624.440</v>
      </c>
      <c r="H4479" s="15">
        <f t="shared" si="419"/>
        <v>7048</v>
      </c>
      <c r="I4479" s="48" t="s">
        <v>2793</v>
      </c>
      <c r="J4479" s="49" t="s">
        <v>2794</v>
      </c>
      <c r="K4479" s="48">
        <v>7048</v>
      </c>
      <c r="L4479" s="48" t="s">
        <v>11097</v>
      </c>
      <c r="M4479" s="49" t="s">
        <v>9369</v>
      </c>
      <c r="N4479" s="49"/>
      <c r="O4479" s="50" t="s">
        <v>2090</v>
      </c>
      <c r="P4479" s="50" t="s">
        <v>2774</v>
      </c>
    </row>
    <row r="4480" spans="1:16" ht="13.5" thickBot="1" x14ac:dyDescent="0.25">
      <c r="A4480" s="15" t="str">
        <f t="shared" si="414"/>
        <v> BBS 123 </v>
      </c>
      <c r="B4480" s="21" t="str">
        <f t="shared" si="415"/>
        <v>I</v>
      </c>
      <c r="C4480" s="15">
        <f t="shared" si="416"/>
        <v>51630.417000000001</v>
      </c>
      <c r="D4480" s="19" t="str">
        <f t="shared" si="417"/>
        <v>vis</v>
      </c>
      <c r="E4480" s="47" t="e">
        <f>VLOOKUP(C4480,Active!C$21:E$693,3,FALSE)</f>
        <v>#N/A</v>
      </c>
      <c r="F4480" s="21" t="s">
        <v>9287</v>
      </c>
      <c r="G4480" s="19" t="str">
        <f t="shared" si="418"/>
        <v>51630.417</v>
      </c>
      <c r="H4480" s="15">
        <f t="shared" si="419"/>
        <v>7053</v>
      </c>
      <c r="I4480" s="48" t="s">
        <v>2795</v>
      </c>
      <c r="J4480" s="49" t="s">
        <v>2796</v>
      </c>
      <c r="K4480" s="48">
        <v>7053</v>
      </c>
      <c r="L4480" s="48" t="s">
        <v>10607</v>
      </c>
      <c r="M4480" s="49" t="s">
        <v>9369</v>
      </c>
      <c r="N4480" s="49"/>
      <c r="O4480" s="50" t="s">
        <v>2090</v>
      </c>
      <c r="P4480" s="50" t="s">
        <v>2774</v>
      </c>
    </row>
    <row r="4481" spans="1:16" ht="13.5" thickBot="1" x14ac:dyDescent="0.25">
      <c r="A4481" s="15" t="str">
        <f t="shared" si="414"/>
        <v>BAVM 131 </v>
      </c>
      <c r="B4481" s="21" t="str">
        <f t="shared" si="415"/>
        <v>I</v>
      </c>
      <c r="C4481" s="15">
        <f t="shared" si="416"/>
        <v>51636.392999999996</v>
      </c>
      <c r="D4481" s="19" t="str">
        <f t="shared" si="417"/>
        <v>vis</v>
      </c>
      <c r="E4481" s="47" t="e">
        <f>VLOOKUP(C4481,Active!C$21:E$693,3,FALSE)</f>
        <v>#N/A</v>
      </c>
      <c r="F4481" s="21" t="s">
        <v>9287</v>
      </c>
      <c r="G4481" s="19" t="str">
        <f t="shared" si="418"/>
        <v>51636.393</v>
      </c>
      <c r="H4481" s="15">
        <f t="shared" si="419"/>
        <v>7058</v>
      </c>
      <c r="I4481" s="48" t="s">
        <v>2797</v>
      </c>
      <c r="J4481" s="49" t="s">
        <v>2798</v>
      </c>
      <c r="K4481" s="48">
        <v>7058</v>
      </c>
      <c r="L4481" s="48" t="s">
        <v>11097</v>
      </c>
      <c r="M4481" s="49" t="s">
        <v>9369</v>
      </c>
      <c r="N4481" s="49"/>
      <c r="O4481" s="50" t="s">
        <v>2106</v>
      </c>
      <c r="P4481" s="51" t="s">
        <v>2343</v>
      </c>
    </row>
    <row r="4482" spans="1:16" ht="13.5" thickBot="1" x14ac:dyDescent="0.25">
      <c r="A4482" s="15" t="str">
        <f t="shared" si="414"/>
        <v> BBS 123 </v>
      </c>
      <c r="B4482" s="21" t="str">
        <f t="shared" si="415"/>
        <v>I</v>
      </c>
      <c r="C4482" s="15">
        <f t="shared" si="416"/>
        <v>51636.394</v>
      </c>
      <c r="D4482" s="19" t="str">
        <f t="shared" si="417"/>
        <v>vis</v>
      </c>
      <c r="E4482" s="47" t="e">
        <f>VLOOKUP(C4482,Active!C$21:E$693,3,FALSE)</f>
        <v>#N/A</v>
      </c>
      <c r="F4482" s="21" t="s">
        <v>9287</v>
      </c>
      <c r="G4482" s="19" t="str">
        <f t="shared" si="418"/>
        <v>51636.394</v>
      </c>
      <c r="H4482" s="15">
        <f t="shared" si="419"/>
        <v>7058</v>
      </c>
      <c r="I4482" s="48" t="s">
        <v>2799</v>
      </c>
      <c r="J4482" s="49" t="s">
        <v>2800</v>
      </c>
      <c r="K4482" s="48">
        <v>7058</v>
      </c>
      <c r="L4482" s="48" t="s">
        <v>10607</v>
      </c>
      <c r="M4482" s="49" t="s">
        <v>9369</v>
      </c>
      <c r="N4482" s="49"/>
      <c r="O4482" s="50" t="s">
        <v>2090</v>
      </c>
      <c r="P4482" s="50" t="s">
        <v>2774</v>
      </c>
    </row>
    <row r="4483" spans="1:16" ht="13.5" thickBot="1" x14ac:dyDescent="0.25">
      <c r="A4483" s="15" t="str">
        <f t="shared" si="414"/>
        <v> AOEB 6 </v>
      </c>
      <c r="B4483" s="21" t="str">
        <f t="shared" si="415"/>
        <v>I</v>
      </c>
      <c r="C4483" s="15">
        <f t="shared" si="416"/>
        <v>51642.364000000001</v>
      </c>
      <c r="D4483" s="19" t="str">
        <f t="shared" si="417"/>
        <v>vis</v>
      </c>
      <c r="E4483" s="47" t="e">
        <f>VLOOKUP(C4483,Active!C$21:E$693,3,FALSE)</f>
        <v>#N/A</v>
      </c>
      <c r="F4483" s="21" t="s">
        <v>9287</v>
      </c>
      <c r="G4483" s="19" t="str">
        <f t="shared" si="418"/>
        <v>51642.364</v>
      </c>
      <c r="H4483" s="15">
        <f t="shared" si="419"/>
        <v>7063</v>
      </c>
      <c r="I4483" s="48" t="s">
        <v>2801</v>
      </c>
      <c r="J4483" s="49" t="s">
        <v>2802</v>
      </c>
      <c r="K4483" s="48">
        <v>7063</v>
      </c>
      <c r="L4483" s="48" t="s">
        <v>1731</v>
      </c>
      <c r="M4483" s="49" t="s">
        <v>9369</v>
      </c>
      <c r="N4483" s="49"/>
      <c r="O4483" s="50" t="s">
        <v>4731</v>
      </c>
      <c r="P4483" s="50" t="s">
        <v>2352</v>
      </c>
    </row>
    <row r="4484" spans="1:16" ht="13.5" thickBot="1" x14ac:dyDescent="0.25">
      <c r="A4484" s="15" t="str">
        <f t="shared" si="414"/>
        <v>OEJV 0074 </v>
      </c>
      <c r="B4484" s="21" t="str">
        <f t="shared" si="415"/>
        <v>I</v>
      </c>
      <c r="C4484" s="15">
        <f t="shared" si="416"/>
        <v>51691.374000000003</v>
      </c>
      <c r="D4484" s="19" t="str">
        <f t="shared" si="417"/>
        <v>vis</v>
      </c>
      <c r="E4484" s="47" t="e">
        <f>VLOOKUP(C4484,Active!C$21:E$693,3,FALSE)</f>
        <v>#N/A</v>
      </c>
      <c r="F4484" s="21" t="s">
        <v>9287</v>
      </c>
      <c r="G4484" s="19" t="str">
        <f t="shared" si="418"/>
        <v>51691.374</v>
      </c>
      <c r="H4484" s="15">
        <f t="shared" si="419"/>
        <v>7104</v>
      </c>
      <c r="I4484" s="48" t="s">
        <v>2803</v>
      </c>
      <c r="J4484" s="49" t="s">
        <v>2804</v>
      </c>
      <c r="K4484" s="48">
        <v>7104</v>
      </c>
      <c r="L4484" s="48" t="s">
        <v>11097</v>
      </c>
      <c r="M4484" s="49" t="s">
        <v>9369</v>
      </c>
      <c r="N4484" s="49"/>
      <c r="O4484" s="50" t="s">
        <v>2805</v>
      </c>
      <c r="P4484" s="51" t="s">
        <v>2806</v>
      </c>
    </row>
    <row r="4485" spans="1:16" ht="13.5" thickBot="1" x14ac:dyDescent="0.25">
      <c r="A4485" s="15" t="str">
        <f t="shared" si="414"/>
        <v> AOEB 7 </v>
      </c>
      <c r="B4485" s="21" t="str">
        <f t="shared" si="415"/>
        <v>I</v>
      </c>
      <c r="C4485" s="15">
        <f t="shared" si="416"/>
        <v>51699.741999999998</v>
      </c>
      <c r="D4485" s="19" t="str">
        <f t="shared" si="417"/>
        <v>vis</v>
      </c>
      <c r="E4485" s="47" t="e">
        <f>VLOOKUP(C4485,Active!C$21:E$693,3,FALSE)</f>
        <v>#N/A</v>
      </c>
      <c r="F4485" s="21" t="s">
        <v>9287</v>
      </c>
      <c r="G4485" s="19" t="str">
        <f t="shared" si="418"/>
        <v>51699.742</v>
      </c>
      <c r="H4485" s="15">
        <f t="shared" si="419"/>
        <v>7111</v>
      </c>
      <c r="I4485" s="48" t="s">
        <v>2807</v>
      </c>
      <c r="J4485" s="49" t="s">
        <v>2808</v>
      </c>
      <c r="K4485" s="48">
        <v>7111</v>
      </c>
      <c r="L4485" s="48" t="s">
        <v>10607</v>
      </c>
      <c r="M4485" s="49" t="s">
        <v>9369</v>
      </c>
      <c r="N4485" s="49"/>
      <c r="O4485" s="50" t="s">
        <v>11466</v>
      </c>
      <c r="P4485" s="50" t="s">
        <v>2809</v>
      </c>
    </row>
    <row r="4486" spans="1:16" ht="13.5" thickBot="1" x14ac:dyDescent="0.25">
      <c r="A4486" s="15" t="str">
        <f t="shared" si="414"/>
        <v> AOEB 7 </v>
      </c>
      <c r="B4486" s="21" t="str">
        <f t="shared" si="415"/>
        <v>I</v>
      </c>
      <c r="C4486" s="15">
        <f t="shared" si="416"/>
        <v>51705.718999999997</v>
      </c>
      <c r="D4486" s="19" t="str">
        <f t="shared" si="417"/>
        <v>vis</v>
      </c>
      <c r="E4486" s="47" t="e">
        <f>VLOOKUP(C4486,Active!C$21:E$693,3,FALSE)</f>
        <v>#N/A</v>
      </c>
      <c r="F4486" s="21" t="s">
        <v>9287</v>
      </c>
      <c r="G4486" s="19" t="str">
        <f t="shared" si="418"/>
        <v>51705.719</v>
      </c>
      <c r="H4486" s="15">
        <f t="shared" si="419"/>
        <v>7116</v>
      </c>
      <c r="I4486" s="48" t="s">
        <v>2810</v>
      </c>
      <c r="J4486" s="49" t="s">
        <v>2811</v>
      </c>
      <c r="K4486" s="48">
        <v>7116</v>
      </c>
      <c r="L4486" s="48" t="s">
        <v>2099</v>
      </c>
      <c r="M4486" s="49" t="s">
        <v>9369</v>
      </c>
      <c r="N4486" s="49"/>
      <c r="O4486" s="50" t="s">
        <v>11466</v>
      </c>
      <c r="P4486" s="50" t="s">
        <v>2809</v>
      </c>
    </row>
    <row r="4487" spans="1:16" ht="13.5" thickBot="1" x14ac:dyDescent="0.25">
      <c r="A4487" s="15" t="str">
        <f t="shared" si="414"/>
        <v> AOEB 6 </v>
      </c>
      <c r="B4487" s="21" t="str">
        <f t="shared" si="415"/>
        <v>I</v>
      </c>
      <c r="C4487" s="15">
        <f t="shared" si="416"/>
        <v>51705.728000000003</v>
      </c>
      <c r="D4487" s="19" t="str">
        <f t="shared" si="417"/>
        <v>vis</v>
      </c>
      <c r="E4487" s="47" t="e">
        <f>VLOOKUP(C4487,Active!C$21:E$693,3,FALSE)</f>
        <v>#N/A</v>
      </c>
      <c r="F4487" s="21" t="s">
        <v>9287</v>
      </c>
      <c r="G4487" s="19" t="str">
        <f t="shared" si="418"/>
        <v>51705.728</v>
      </c>
      <c r="H4487" s="15">
        <f t="shared" si="419"/>
        <v>7116</v>
      </c>
      <c r="I4487" s="48" t="s">
        <v>2812</v>
      </c>
      <c r="J4487" s="49" t="s">
        <v>2813</v>
      </c>
      <c r="K4487" s="48">
        <v>7116</v>
      </c>
      <c r="L4487" s="48" t="s">
        <v>2769</v>
      </c>
      <c r="M4487" s="49" t="s">
        <v>9369</v>
      </c>
      <c r="N4487" s="49"/>
      <c r="O4487" s="50" t="s">
        <v>7381</v>
      </c>
      <c r="P4487" s="50" t="s">
        <v>2352</v>
      </c>
    </row>
    <row r="4488" spans="1:16" ht="13.5" thickBot="1" x14ac:dyDescent="0.25">
      <c r="A4488" s="15" t="str">
        <f t="shared" si="414"/>
        <v> AOEB 7 </v>
      </c>
      <c r="B4488" s="21" t="str">
        <f t="shared" si="415"/>
        <v>I</v>
      </c>
      <c r="C4488" s="15">
        <f t="shared" si="416"/>
        <v>51722.444000000003</v>
      </c>
      <c r="D4488" s="19" t="str">
        <f t="shared" si="417"/>
        <v>vis</v>
      </c>
      <c r="E4488" s="47" t="e">
        <f>VLOOKUP(C4488,Active!C$21:E$693,3,FALSE)</f>
        <v>#N/A</v>
      </c>
      <c r="F4488" s="21" t="s">
        <v>9287</v>
      </c>
      <c r="G4488" s="19" t="str">
        <f t="shared" si="418"/>
        <v>51722.444</v>
      </c>
      <c r="H4488" s="15">
        <f t="shared" si="419"/>
        <v>7130</v>
      </c>
      <c r="I4488" s="48" t="s">
        <v>2814</v>
      </c>
      <c r="J4488" s="49" t="s">
        <v>2815</v>
      </c>
      <c r="K4488" s="48">
        <v>7130</v>
      </c>
      <c r="L4488" s="48" t="s">
        <v>1751</v>
      </c>
      <c r="M4488" s="49" t="s">
        <v>9369</v>
      </c>
      <c r="N4488" s="49"/>
      <c r="O4488" s="50" t="s">
        <v>4731</v>
      </c>
      <c r="P4488" s="50" t="s">
        <v>2809</v>
      </c>
    </row>
    <row r="4489" spans="1:16" ht="13.5" thickBot="1" x14ac:dyDescent="0.25">
      <c r="A4489" s="15" t="str">
        <f t="shared" si="414"/>
        <v> AOEB 7 </v>
      </c>
      <c r="B4489" s="21" t="str">
        <f t="shared" si="415"/>
        <v>I</v>
      </c>
      <c r="C4489" s="15">
        <f t="shared" si="416"/>
        <v>51748.747000000003</v>
      </c>
      <c r="D4489" s="19" t="str">
        <f t="shared" si="417"/>
        <v>vis</v>
      </c>
      <c r="E4489" s="47" t="e">
        <f>VLOOKUP(C4489,Active!C$21:E$693,3,FALSE)</f>
        <v>#N/A</v>
      </c>
      <c r="F4489" s="21" t="s">
        <v>9287</v>
      </c>
      <c r="G4489" s="19" t="str">
        <f t="shared" si="418"/>
        <v>51748.747</v>
      </c>
      <c r="H4489" s="15">
        <f t="shared" si="419"/>
        <v>7152</v>
      </c>
      <c r="I4489" s="48" t="s">
        <v>2816</v>
      </c>
      <c r="J4489" s="49" t="s">
        <v>2817</v>
      </c>
      <c r="K4489" s="48">
        <v>7152</v>
      </c>
      <c r="L4489" s="48" t="s">
        <v>10607</v>
      </c>
      <c r="M4489" s="49" t="s">
        <v>9369</v>
      </c>
      <c r="N4489" s="49"/>
      <c r="O4489" s="50" t="s">
        <v>11466</v>
      </c>
      <c r="P4489" s="50" t="s">
        <v>2809</v>
      </c>
    </row>
    <row r="4490" spans="1:16" ht="13.5" thickBot="1" x14ac:dyDescent="0.25">
      <c r="A4490" s="15" t="str">
        <f t="shared" si="414"/>
        <v> AOEB 7 </v>
      </c>
      <c r="B4490" s="21" t="str">
        <f t="shared" si="415"/>
        <v>I</v>
      </c>
      <c r="C4490" s="15">
        <f t="shared" si="416"/>
        <v>51748.749000000003</v>
      </c>
      <c r="D4490" s="19" t="str">
        <f t="shared" si="417"/>
        <v>vis</v>
      </c>
      <c r="E4490" s="47" t="e">
        <f>VLOOKUP(C4490,Active!C$21:E$693,3,FALSE)</f>
        <v>#N/A</v>
      </c>
      <c r="F4490" s="21" t="s">
        <v>9287</v>
      </c>
      <c r="G4490" s="19" t="str">
        <f t="shared" si="418"/>
        <v>51748.749</v>
      </c>
      <c r="H4490" s="15">
        <f t="shared" si="419"/>
        <v>7152</v>
      </c>
      <c r="I4490" s="48" t="s">
        <v>2818</v>
      </c>
      <c r="J4490" s="49" t="s">
        <v>2819</v>
      </c>
      <c r="K4490" s="48">
        <v>7152</v>
      </c>
      <c r="L4490" s="48" t="s">
        <v>2245</v>
      </c>
      <c r="M4490" s="49" t="s">
        <v>9369</v>
      </c>
      <c r="N4490" s="49"/>
      <c r="O4490" s="50" t="s">
        <v>7381</v>
      </c>
      <c r="P4490" s="50" t="s">
        <v>2809</v>
      </c>
    </row>
    <row r="4491" spans="1:16" ht="13.5" thickBot="1" x14ac:dyDescent="0.25">
      <c r="A4491" s="15" t="str">
        <f t="shared" ref="A4491:A4554" si="420">P4491</f>
        <v> AOEB 7 </v>
      </c>
      <c r="B4491" s="21" t="str">
        <f t="shared" ref="B4491:B4554" si="421">IF(H4491=INT(H4491),"I","II")</f>
        <v>I</v>
      </c>
      <c r="C4491" s="15">
        <f t="shared" ref="C4491:C4554" si="422">1*G4491</f>
        <v>51771.447999999997</v>
      </c>
      <c r="D4491" s="19" t="str">
        <f t="shared" ref="D4491:D4554" si="423">VLOOKUP(F4491,I$1:J$5,2,FALSE)</f>
        <v>vis</v>
      </c>
      <c r="E4491" s="47" t="e">
        <f>VLOOKUP(C4491,Active!C$21:E$693,3,FALSE)</f>
        <v>#N/A</v>
      </c>
      <c r="F4491" s="21" t="s">
        <v>9287</v>
      </c>
      <c r="G4491" s="19" t="str">
        <f t="shared" ref="G4491:G4554" si="424">MID(I4491,3,LEN(I4491)-3)</f>
        <v>51771.448</v>
      </c>
      <c r="H4491" s="15">
        <f t="shared" ref="H4491:H4554" si="425">1*K4491</f>
        <v>7171</v>
      </c>
      <c r="I4491" s="48" t="s">
        <v>2820</v>
      </c>
      <c r="J4491" s="49" t="s">
        <v>2821</v>
      </c>
      <c r="K4491" s="48">
        <v>7171</v>
      </c>
      <c r="L4491" s="48" t="s">
        <v>6272</v>
      </c>
      <c r="M4491" s="49" t="s">
        <v>9369</v>
      </c>
      <c r="N4491" s="49"/>
      <c r="O4491" s="50" t="s">
        <v>4731</v>
      </c>
      <c r="P4491" s="50" t="s">
        <v>2809</v>
      </c>
    </row>
    <row r="4492" spans="1:16" ht="13.5" thickBot="1" x14ac:dyDescent="0.25">
      <c r="A4492" s="15" t="str">
        <f t="shared" si="420"/>
        <v>OEJV 0074 </v>
      </c>
      <c r="B4492" s="21" t="str">
        <f t="shared" si="421"/>
        <v>I</v>
      </c>
      <c r="C4492" s="15">
        <f t="shared" si="422"/>
        <v>51777.434999999998</v>
      </c>
      <c r="D4492" s="19" t="str">
        <f t="shared" si="423"/>
        <v>vis</v>
      </c>
      <c r="E4492" s="47" t="e">
        <f>VLOOKUP(C4492,Active!C$21:E$693,3,FALSE)</f>
        <v>#N/A</v>
      </c>
      <c r="F4492" s="21" t="s">
        <v>9287</v>
      </c>
      <c r="G4492" s="19" t="str">
        <f t="shared" si="424"/>
        <v>51777.435</v>
      </c>
      <c r="H4492" s="15">
        <f t="shared" si="425"/>
        <v>7176</v>
      </c>
      <c r="I4492" s="48" t="s">
        <v>2822</v>
      </c>
      <c r="J4492" s="49" t="s">
        <v>2823</v>
      </c>
      <c r="K4492" s="48">
        <v>7176</v>
      </c>
      <c r="L4492" s="48" t="s">
        <v>2245</v>
      </c>
      <c r="M4492" s="49" t="s">
        <v>9369</v>
      </c>
      <c r="N4492" s="49"/>
      <c r="O4492" s="50" t="s">
        <v>2824</v>
      </c>
      <c r="P4492" s="51" t="s">
        <v>2806</v>
      </c>
    </row>
    <row r="4493" spans="1:16" ht="13.5" thickBot="1" x14ac:dyDescent="0.25">
      <c r="A4493" s="15" t="str">
        <f t="shared" si="420"/>
        <v>BAVM 143 </v>
      </c>
      <c r="B4493" s="21" t="str">
        <f t="shared" si="421"/>
        <v>I</v>
      </c>
      <c r="C4493" s="15">
        <f t="shared" si="422"/>
        <v>51783.408000000003</v>
      </c>
      <c r="D4493" s="19" t="str">
        <f t="shared" si="423"/>
        <v>vis</v>
      </c>
      <c r="E4493" s="47" t="e">
        <f>VLOOKUP(C4493,Active!C$21:E$693,3,FALSE)</f>
        <v>#N/A</v>
      </c>
      <c r="F4493" s="21" t="s">
        <v>9287</v>
      </c>
      <c r="G4493" s="19" t="str">
        <f t="shared" si="424"/>
        <v>51783.408</v>
      </c>
      <c r="H4493" s="15">
        <f t="shared" si="425"/>
        <v>7181</v>
      </c>
      <c r="I4493" s="48" t="s">
        <v>2825</v>
      </c>
      <c r="J4493" s="49" t="s">
        <v>2826</v>
      </c>
      <c r="K4493" s="48">
        <v>7181</v>
      </c>
      <c r="L4493" s="48" t="s">
        <v>11097</v>
      </c>
      <c r="M4493" s="49" t="s">
        <v>9369</v>
      </c>
      <c r="N4493" s="49"/>
      <c r="O4493" s="50" t="s">
        <v>2827</v>
      </c>
      <c r="P4493" s="51" t="s">
        <v>2828</v>
      </c>
    </row>
    <row r="4494" spans="1:16" ht="13.5" thickBot="1" x14ac:dyDescent="0.25">
      <c r="A4494" s="15" t="str">
        <f t="shared" si="420"/>
        <v>IBVS 4967 </v>
      </c>
      <c r="B4494" s="21" t="str">
        <f t="shared" si="421"/>
        <v>I</v>
      </c>
      <c r="C4494" s="15">
        <f t="shared" si="422"/>
        <v>51783.408499999998</v>
      </c>
      <c r="D4494" s="19" t="str">
        <f t="shared" si="423"/>
        <v>vis</v>
      </c>
      <c r="E4494" s="47" t="e">
        <f>VLOOKUP(C4494,Active!C$21:E$693,3,FALSE)</f>
        <v>#N/A</v>
      </c>
      <c r="F4494" s="21" t="s">
        <v>9287</v>
      </c>
      <c r="G4494" s="19" t="str">
        <f t="shared" si="424"/>
        <v>51783.4085</v>
      </c>
      <c r="H4494" s="15">
        <f t="shared" si="425"/>
        <v>7181</v>
      </c>
      <c r="I4494" s="48" t="s">
        <v>2829</v>
      </c>
      <c r="J4494" s="49" t="s">
        <v>2830</v>
      </c>
      <c r="K4494" s="48">
        <v>7181</v>
      </c>
      <c r="L4494" s="48" t="s">
        <v>2831</v>
      </c>
      <c r="M4494" s="49" t="s">
        <v>10601</v>
      </c>
      <c r="N4494" s="49" t="s">
        <v>10602</v>
      </c>
      <c r="O4494" s="50" t="s">
        <v>1611</v>
      </c>
      <c r="P4494" s="51" t="s">
        <v>2282</v>
      </c>
    </row>
    <row r="4495" spans="1:16" ht="13.5" thickBot="1" x14ac:dyDescent="0.25">
      <c r="A4495" s="15" t="str">
        <f t="shared" si="420"/>
        <v> BBS 124 </v>
      </c>
      <c r="B4495" s="21" t="str">
        <f t="shared" si="421"/>
        <v>I</v>
      </c>
      <c r="C4495" s="15">
        <f t="shared" si="422"/>
        <v>51783.409</v>
      </c>
      <c r="D4495" s="19" t="str">
        <f t="shared" si="423"/>
        <v>vis</v>
      </c>
      <c r="E4495" s="47" t="e">
        <f>VLOOKUP(C4495,Active!C$21:E$693,3,FALSE)</f>
        <v>#N/A</v>
      </c>
      <c r="F4495" s="21" t="s">
        <v>9287</v>
      </c>
      <c r="G4495" s="19" t="str">
        <f t="shared" si="424"/>
        <v>51783.409</v>
      </c>
      <c r="H4495" s="15">
        <f t="shared" si="425"/>
        <v>7181</v>
      </c>
      <c r="I4495" s="48" t="s">
        <v>2832</v>
      </c>
      <c r="J4495" s="49" t="s">
        <v>2830</v>
      </c>
      <c r="K4495" s="48">
        <v>7181</v>
      </c>
      <c r="L4495" s="48" t="s">
        <v>10607</v>
      </c>
      <c r="M4495" s="49" t="s">
        <v>9369</v>
      </c>
      <c r="N4495" s="49"/>
      <c r="O4495" s="50" t="s">
        <v>2090</v>
      </c>
      <c r="P4495" s="50" t="s">
        <v>2833</v>
      </c>
    </row>
    <row r="4496" spans="1:16" ht="13.5" thickBot="1" x14ac:dyDescent="0.25">
      <c r="A4496" s="15" t="str">
        <f t="shared" si="420"/>
        <v> BBS 124 </v>
      </c>
      <c r="B4496" s="21" t="str">
        <f t="shared" si="421"/>
        <v>I</v>
      </c>
      <c r="C4496" s="15">
        <f t="shared" si="422"/>
        <v>51789.385000000002</v>
      </c>
      <c r="D4496" s="19" t="str">
        <f t="shared" si="423"/>
        <v>vis</v>
      </c>
      <c r="E4496" s="47" t="e">
        <f>VLOOKUP(C4496,Active!C$21:E$693,3,FALSE)</f>
        <v>#N/A</v>
      </c>
      <c r="F4496" s="21" t="s">
        <v>9287</v>
      </c>
      <c r="G4496" s="19" t="str">
        <f t="shared" si="424"/>
        <v>51789.385</v>
      </c>
      <c r="H4496" s="15">
        <f t="shared" si="425"/>
        <v>7186</v>
      </c>
      <c r="I4496" s="48" t="s">
        <v>2834</v>
      </c>
      <c r="J4496" s="49" t="s">
        <v>2835</v>
      </c>
      <c r="K4496" s="48">
        <v>7186</v>
      </c>
      <c r="L4496" s="48" t="s">
        <v>10607</v>
      </c>
      <c r="M4496" s="49" t="s">
        <v>9369</v>
      </c>
      <c r="N4496" s="49"/>
      <c r="O4496" s="50" t="s">
        <v>2090</v>
      </c>
      <c r="P4496" s="50" t="s">
        <v>2833</v>
      </c>
    </row>
    <row r="4497" spans="1:16" ht="13.5" thickBot="1" x14ac:dyDescent="0.25">
      <c r="A4497" s="15" t="str">
        <f t="shared" si="420"/>
        <v>OEJV 0074 </v>
      </c>
      <c r="B4497" s="21" t="str">
        <f t="shared" si="421"/>
        <v>I</v>
      </c>
      <c r="C4497" s="15">
        <f t="shared" si="422"/>
        <v>51789.385999999999</v>
      </c>
      <c r="D4497" s="19" t="str">
        <f t="shared" si="423"/>
        <v>vis</v>
      </c>
      <c r="E4497" s="47" t="e">
        <f>VLOOKUP(C4497,Active!C$21:E$693,3,FALSE)</f>
        <v>#N/A</v>
      </c>
      <c r="F4497" s="21" t="s">
        <v>9287</v>
      </c>
      <c r="G4497" s="19" t="str">
        <f t="shared" si="424"/>
        <v>51789.386</v>
      </c>
      <c r="H4497" s="15">
        <f t="shared" si="425"/>
        <v>7186</v>
      </c>
      <c r="I4497" s="48" t="s">
        <v>2836</v>
      </c>
      <c r="J4497" s="49" t="s">
        <v>2837</v>
      </c>
      <c r="K4497" s="48">
        <v>7186</v>
      </c>
      <c r="L4497" s="48" t="s">
        <v>2099</v>
      </c>
      <c r="M4497" s="49" t="s">
        <v>9369</v>
      </c>
      <c r="N4497" s="49"/>
      <c r="O4497" s="50" t="s">
        <v>2838</v>
      </c>
      <c r="P4497" s="51" t="s">
        <v>2806</v>
      </c>
    </row>
    <row r="4498" spans="1:16" ht="13.5" thickBot="1" x14ac:dyDescent="0.25">
      <c r="A4498" s="15" t="str">
        <f t="shared" si="420"/>
        <v> BBS 124 </v>
      </c>
      <c r="B4498" s="21" t="str">
        <f t="shared" si="421"/>
        <v>I</v>
      </c>
      <c r="C4498" s="15">
        <f t="shared" si="422"/>
        <v>51807.315000000002</v>
      </c>
      <c r="D4498" s="19" t="str">
        <f t="shared" si="423"/>
        <v>vis</v>
      </c>
      <c r="E4498" s="47" t="e">
        <f>VLOOKUP(C4498,Active!C$21:E$693,3,FALSE)</f>
        <v>#N/A</v>
      </c>
      <c r="F4498" s="21" t="s">
        <v>9287</v>
      </c>
      <c r="G4498" s="19" t="str">
        <f t="shared" si="424"/>
        <v>51807.315</v>
      </c>
      <c r="H4498" s="15">
        <f t="shared" si="425"/>
        <v>7201</v>
      </c>
      <c r="I4498" s="48" t="s">
        <v>2839</v>
      </c>
      <c r="J4498" s="49" t="s">
        <v>2840</v>
      </c>
      <c r="K4498" s="48">
        <v>7201</v>
      </c>
      <c r="L4498" s="48" t="s">
        <v>2099</v>
      </c>
      <c r="M4498" s="49" t="s">
        <v>9369</v>
      </c>
      <c r="N4498" s="49"/>
      <c r="O4498" s="50" t="s">
        <v>2090</v>
      </c>
      <c r="P4498" s="50" t="s">
        <v>2833</v>
      </c>
    </row>
    <row r="4499" spans="1:16" ht="13.5" thickBot="1" x14ac:dyDescent="0.25">
      <c r="A4499" s="15" t="str">
        <f t="shared" si="420"/>
        <v> BBS 124 </v>
      </c>
      <c r="B4499" s="21" t="str">
        <f t="shared" si="421"/>
        <v>I</v>
      </c>
      <c r="C4499" s="15">
        <f t="shared" si="422"/>
        <v>51813.29</v>
      </c>
      <c r="D4499" s="19" t="str">
        <f t="shared" si="423"/>
        <v>vis</v>
      </c>
      <c r="E4499" s="47" t="e">
        <f>VLOOKUP(C4499,Active!C$21:E$693,3,FALSE)</f>
        <v>#N/A</v>
      </c>
      <c r="F4499" s="21" t="s">
        <v>9287</v>
      </c>
      <c r="G4499" s="19" t="str">
        <f t="shared" si="424"/>
        <v>51813.290</v>
      </c>
      <c r="H4499" s="15">
        <f t="shared" si="425"/>
        <v>7206</v>
      </c>
      <c r="I4499" s="48" t="s">
        <v>2841</v>
      </c>
      <c r="J4499" s="49" t="s">
        <v>2842</v>
      </c>
      <c r="K4499" s="48">
        <v>7206</v>
      </c>
      <c r="L4499" s="48" t="s">
        <v>10607</v>
      </c>
      <c r="M4499" s="49" t="s">
        <v>9369</v>
      </c>
      <c r="N4499" s="49"/>
      <c r="O4499" s="50" t="s">
        <v>2090</v>
      </c>
      <c r="P4499" s="50" t="s">
        <v>2833</v>
      </c>
    </row>
    <row r="4500" spans="1:16" ht="13.5" thickBot="1" x14ac:dyDescent="0.25">
      <c r="A4500" s="15" t="str">
        <f t="shared" si="420"/>
        <v> BBS 124 </v>
      </c>
      <c r="B4500" s="21" t="str">
        <f t="shared" si="421"/>
        <v>I</v>
      </c>
      <c r="C4500" s="15">
        <f t="shared" si="422"/>
        <v>51837.195</v>
      </c>
      <c r="D4500" s="19" t="str">
        <f t="shared" si="423"/>
        <v>vis</v>
      </c>
      <c r="E4500" s="47" t="e">
        <f>VLOOKUP(C4500,Active!C$21:E$693,3,FALSE)</f>
        <v>#N/A</v>
      </c>
      <c r="F4500" s="21" t="s">
        <v>9287</v>
      </c>
      <c r="G4500" s="19" t="str">
        <f t="shared" si="424"/>
        <v>51837.195</v>
      </c>
      <c r="H4500" s="15">
        <f t="shared" si="425"/>
        <v>7226</v>
      </c>
      <c r="I4500" s="48" t="s">
        <v>2843</v>
      </c>
      <c r="J4500" s="49" t="s">
        <v>2844</v>
      </c>
      <c r="K4500" s="48">
        <v>7226</v>
      </c>
      <c r="L4500" s="48" t="s">
        <v>10607</v>
      </c>
      <c r="M4500" s="49" t="s">
        <v>9369</v>
      </c>
      <c r="N4500" s="49"/>
      <c r="O4500" s="50" t="s">
        <v>2090</v>
      </c>
      <c r="P4500" s="50" t="s">
        <v>2833</v>
      </c>
    </row>
    <row r="4501" spans="1:16" ht="13.5" thickBot="1" x14ac:dyDescent="0.25">
      <c r="A4501" s="15" t="str">
        <f t="shared" si="420"/>
        <v> AOEB 7 </v>
      </c>
      <c r="B4501" s="21" t="str">
        <f t="shared" si="421"/>
        <v>I</v>
      </c>
      <c r="C4501" s="15">
        <f t="shared" si="422"/>
        <v>51839.584999999999</v>
      </c>
      <c r="D4501" s="19" t="str">
        <f t="shared" si="423"/>
        <v>vis</v>
      </c>
      <c r="E4501" s="47" t="e">
        <f>VLOOKUP(C4501,Active!C$21:E$693,3,FALSE)</f>
        <v>#N/A</v>
      </c>
      <c r="F4501" s="21" t="s">
        <v>9287</v>
      </c>
      <c r="G4501" s="19" t="str">
        <f t="shared" si="424"/>
        <v>51839.585</v>
      </c>
      <c r="H4501" s="15">
        <f t="shared" si="425"/>
        <v>7228</v>
      </c>
      <c r="I4501" s="48" t="s">
        <v>2845</v>
      </c>
      <c r="J4501" s="49" t="s">
        <v>2846</v>
      </c>
      <c r="K4501" s="48">
        <v>7228</v>
      </c>
      <c r="L4501" s="48" t="s">
        <v>11097</v>
      </c>
      <c r="M4501" s="49" t="s">
        <v>9369</v>
      </c>
      <c r="N4501" s="49"/>
      <c r="O4501" s="50" t="s">
        <v>7381</v>
      </c>
      <c r="P4501" s="50" t="s">
        <v>2809</v>
      </c>
    </row>
    <row r="4502" spans="1:16" ht="13.5" thickBot="1" x14ac:dyDescent="0.25">
      <c r="A4502" s="15" t="str">
        <f t="shared" si="420"/>
        <v> AOEB 7 </v>
      </c>
      <c r="B4502" s="21" t="str">
        <f t="shared" si="421"/>
        <v>I</v>
      </c>
      <c r="C4502" s="15">
        <f t="shared" si="422"/>
        <v>51844.372000000003</v>
      </c>
      <c r="D4502" s="19" t="str">
        <f t="shared" si="423"/>
        <v>vis</v>
      </c>
      <c r="E4502" s="47" t="e">
        <f>VLOOKUP(C4502,Active!C$21:E$693,3,FALSE)</f>
        <v>#N/A</v>
      </c>
      <c r="F4502" s="21" t="s">
        <v>9287</v>
      </c>
      <c r="G4502" s="19" t="str">
        <f t="shared" si="424"/>
        <v>51844.372</v>
      </c>
      <c r="H4502" s="15">
        <f t="shared" si="425"/>
        <v>7232</v>
      </c>
      <c r="I4502" s="48" t="s">
        <v>2847</v>
      </c>
      <c r="J4502" s="49" t="s">
        <v>2848</v>
      </c>
      <c r="K4502" s="48">
        <v>7232</v>
      </c>
      <c r="L4502" s="48" t="s">
        <v>6417</v>
      </c>
      <c r="M4502" s="49" t="s">
        <v>9369</v>
      </c>
      <c r="N4502" s="49"/>
      <c r="O4502" s="50" t="s">
        <v>4731</v>
      </c>
      <c r="P4502" s="50" t="s">
        <v>2809</v>
      </c>
    </row>
    <row r="4503" spans="1:16" ht="13.5" thickBot="1" x14ac:dyDescent="0.25">
      <c r="A4503" s="15" t="str">
        <f t="shared" si="420"/>
        <v> AOEB 7 </v>
      </c>
      <c r="B4503" s="21" t="str">
        <f t="shared" si="421"/>
        <v>I</v>
      </c>
      <c r="C4503" s="15">
        <f t="shared" si="422"/>
        <v>51845.565999999999</v>
      </c>
      <c r="D4503" s="19" t="str">
        <f t="shared" si="423"/>
        <v>vis</v>
      </c>
      <c r="E4503" s="47" t="e">
        <f>VLOOKUP(C4503,Active!C$21:E$693,3,FALSE)</f>
        <v>#N/A</v>
      </c>
      <c r="F4503" s="21" t="s">
        <v>9287</v>
      </c>
      <c r="G4503" s="19" t="str">
        <f t="shared" si="424"/>
        <v>51845.566</v>
      </c>
      <c r="H4503" s="15">
        <f t="shared" si="425"/>
        <v>7233</v>
      </c>
      <c r="I4503" s="48" t="s">
        <v>2849</v>
      </c>
      <c r="J4503" s="49" t="s">
        <v>2850</v>
      </c>
      <c r="K4503" s="48">
        <v>7233</v>
      </c>
      <c r="L4503" s="48" t="s">
        <v>2216</v>
      </c>
      <c r="M4503" s="49" t="s">
        <v>9369</v>
      </c>
      <c r="N4503" s="49"/>
      <c r="O4503" s="50" t="s">
        <v>1668</v>
      </c>
      <c r="P4503" s="50" t="s">
        <v>2809</v>
      </c>
    </row>
    <row r="4504" spans="1:16" ht="13.5" thickBot="1" x14ac:dyDescent="0.25">
      <c r="A4504" s="15" t="str">
        <f t="shared" si="420"/>
        <v> AOEB 7 </v>
      </c>
      <c r="B4504" s="21" t="str">
        <f t="shared" si="421"/>
        <v>I</v>
      </c>
      <c r="C4504" s="15">
        <f t="shared" si="422"/>
        <v>51850.343000000001</v>
      </c>
      <c r="D4504" s="19" t="str">
        <f t="shared" si="423"/>
        <v>vis</v>
      </c>
      <c r="E4504" s="47" t="e">
        <f>VLOOKUP(C4504,Active!C$21:E$693,3,FALSE)</f>
        <v>#N/A</v>
      </c>
      <c r="F4504" s="21" t="s">
        <v>9287</v>
      </c>
      <c r="G4504" s="19" t="str">
        <f t="shared" si="424"/>
        <v>51850.343</v>
      </c>
      <c r="H4504" s="15">
        <f t="shared" si="425"/>
        <v>7237</v>
      </c>
      <c r="I4504" s="48" t="s">
        <v>2851</v>
      </c>
      <c r="J4504" s="49" t="s">
        <v>2852</v>
      </c>
      <c r="K4504" s="48">
        <v>7237</v>
      </c>
      <c r="L4504" s="48" t="s">
        <v>10607</v>
      </c>
      <c r="M4504" s="49" t="s">
        <v>9369</v>
      </c>
      <c r="N4504" s="49"/>
      <c r="O4504" s="50" t="s">
        <v>4731</v>
      </c>
      <c r="P4504" s="50" t="s">
        <v>2809</v>
      </c>
    </row>
    <row r="4505" spans="1:16" ht="13.5" thickBot="1" x14ac:dyDescent="0.25">
      <c r="A4505" s="15" t="str">
        <f t="shared" si="420"/>
        <v> BBS 124 </v>
      </c>
      <c r="B4505" s="21" t="str">
        <f t="shared" si="421"/>
        <v>I</v>
      </c>
      <c r="C4505" s="15">
        <f t="shared" si="422"/>
        <v>51899.35</v>
      </c>
      <c r="D4505" s="19" t="str">
        <f t="shared" si="423"/>
        <v>vis</v>
      </c>
      <c r="E4505" s="47" t="e">
        <f>VLOOKUP(C4505,Active!C$21:E$693,3,FALSE)</f>
        <v>#N/A</v>
      </c>
      <c r="F4505" s="21" t="s">
        <v>9287</v>
      </c>
      <c r="G4505" s="19" t="str">
        <f t="shared" si="424"/>
        <v>51899.350</v>
      </c>
      <c r="H4505" s="15">
        <f t="shared" si="425"/>
        <v>7278</v>
      </c>
      <c r="I4505" s="48" t="s">
        <v>2853</v>
      </c>
      <c r="J4505" s="49" t="s">
        <v>2854</v>
      </c>
      <c r="K4505" s="48">
        <v>7278</v>
      </c>
      <c r="L4505" s="48" t="s">
        <v>2245</v>
      </c>
      <c r="M4505" s="49" t="s">
        <v>9369</v>
      </c>
      <c r="N4505" s="49"/>
      <c r="O4505" s="50" t="s">
        <v>2090</v>
      </c>
      <c r="P4505" s="50" t="s">
        <v>2833</v>
      </c>
    </row>
    <row r="4506" spans="1:16" ht="13.5" thickBot="1" x14ac:dyDescent="0.25">
      <c r="A4506" s="15" t="str">
        <f t="shared" si="420"/>
        <v> BBS 124 </v>
      </c>
      <c r="B4506" s="21" t="str">
        <f t="shared" si="421"/>
        <v>I</v>
      </c>
      <c r="C4506" s="15">
        <f t="shared" si="422"/>
        <v>51904.133000000002</v>
      </c>
      <c r="D4506" s="19" t="str">
        <f t="shared" si="423"/>
        <v>vis</v>
      </c>
      <c r="E4506" s="47" t="e">
        <f>VLOOKUP(C4506,Active!C$21:E$693,3,FALSE)</f>
        <v>#N/A</v>
      </c>
      <c r="F4506" s="21" t="s">
        <v>9287</v>
      </c>
      <c r="G4506" s="19" t="str">
        <f t="shared" si="424"/>
        <v>51904.133</v>
      </c>
      <c r="H4506" s="15">
        <f t="shared" si="425"/>
        <v>7282</v>
      </c>
      <c r="I4506" s="48" t="s">
        <v>2855</v>
      </c>
      <c r="J4506" s="49" t="s">
        <v>2856</v>
      </c>
      <c r="K4506" s="48">
        <v>7282</v>
      </c>
      <c r="L4506" s="48" t="s">
        <v>2216</v>
      </c>
      <c r="M4506" s="49" t="s">
        <v>9369</v>
      </c>
      <c r="N4506" s="49"/>
      <c r="O4506" s="50" t="s">
        <v>2090</v>
      </c>
      <c r="P4506" s="50" t="s">
        <v>2833</v>
      </c>
    </row>
    <row r="4507" spans="1:16" ht="13.5" thickBot="1" x14ac:dyDescent="0.25">
      <c r="A4507" s="15" t="str">
        <f t="shared" si="420"/>
        <v> BBS 124 </v>
      </c>
      <c r="B4507" s="21" t="str">
        <f t="shared" si="421"/>
        <v>I</v>
      </c>
      <c r="C4507" s="15">
        <f t="shared" si="422"/>
        <v>51906.521000000001</v>
      </c>
      <c r="D4507" s="19" t="str">
        <f t="shared" si="423"/>
        <v>vis</v>
      </c>
      <c r="E4507" s="47" t="e">
        <f>VLOOKUP(C4507,Active!C$21:E$693,3,FALSE)</f>
        <v>#N/A</v>
      </c>
      <c r="F4507" s="21" t="s">
        <v>9287</v>
      </c>
      <c r="G4507" s="19" t="str">
        <f t="shared" si="424"/>
        <v>51906.521</v>
      </c>
      <c r="H4507" s="15">
        <f t="shared" si="425"/>
        <v>7284</v>
      </c>
      <c r="I4507" s="48" t="s">
        <v>2857</v>
      </c>
      <c r="J4507" s="49" t="s">
        <v>2858</v>
      </c>
      <c r="K4507" s="48">
        <v>7284</v>
      </c>
      <c r="L4507" s="48" t="s">
        <v>2245</v>
      </c>
      <c r="M4507" s="49" t="s">
        <v>9369</v>
      </c>
      <c r="N4507" s="49"/>
      <c r="O4507" s="50" t="s">
        <v>2090</v>
      </c>
      <c r="P4507" s="50" t="s">
        <v>2833</v>
      </c>
    </row>
    <row r="4508" spans="1:16" ht="13.5" thickBot="1" x14ac:dyDescent="0.25">
      <c r="A4508" s="15" t="str">
        <f t="shared" si="420"/>
        <v>OEJV 0074 </v>
      </c>
      <c r="B4508" s="21" t="str">
        <f t="shared" si="421"/>
        <v>I</v>
      </c>
      <c r="C4508" s="15">
        <f t="shared" si="422"/>
        <v>51911.303999999996</v>
      </c>
      <c r="D4508" s="19" t="str">
        <f t="shared" si="423"/>
        <v>vis</v>
      </c>
      <c r="E4508" s="47" t="e">
        <f>VLOOKUP(C4508,Active!C$21:E$693,3,FALSE)</f>
        <v>#N/A</v>
      </c>
      <c r="F4508" s="21" t="s">
        <v>9287</v>
      </c>
      <c r="G4508" s="19" t="str">
        <f t="shared" si="424"/>
        <v>51911.304</v>
      </c>
      <c r="H4508" s="15">
        <f t="shared" si="425"/>
        <v>7288</v>
      </c>
      <c r="I4508" s="48" t="s">
        <v>2859</v>
      </c>
      <c r="J4508" s="49" t="s">
        <v>2860</v>
      </c>
      <c r="K4508" s="48">
        <v>7288</v>
      </c>
      <c r="L4508" s="48" t="s">
        <v>2216</v>
      </c>
      <c r="M4508" s="49" t="s">
        <v>9369</v>
      </c>
      <c r="N4508" s="49"/>
      <c r="O4508" s="50" t="s">
        <v>2824</v>
      </c>
      <c r="P4508" s="51" t="s">
        <v>2806</v>
      </c>
    </row>
    <row r="4509" spans="1:16" ht="13.5" thickBot="1" x14ac:dyDescent="0.25">
      <c r="A4509" s="15" t="str">
        <f t="shared" si="420"/>
        <v> BBS 125 </v>
      </c>
      <c r="B4509" s="21" t="str">
        <f t="shared" si="421"/>
        <v>I</v>
      </c>
      <c r="C4509" s="15">
        <f t="shared" si="422"/>
        <v>51912.499000000003</v>
      </c>
      <c r="D4509" s="19" t="str">
        <f t="shared" si="423"/>
        <v>vis</v>
      </c>
      <c r="E4509" s="47" t="e">
        <f>VLOOKUP(C4509,Active!C$21:E$693,3,FALSE)</f>
        <v>#N/A</v>
      </c>
      <c r="F4509" s="21" t="s">
        <v>9287</v>
      </c>
      <c r="G4509" s="19" t="str">
        <f t="shared" si="424"/>
        <v>51912.499</v>
      </c>
      <c r="H4509" s="15">
        <f t="shared" si="425"/>
        <v>7289</v>
      </c>
      <c r="I4509" s="48" t="s">
        <v>2861</v>
      </c>
      <c r="J4509" s="49" t="s">
        <v>2862</v>
      </c>
      <c r="K4509" s="48">
        <v>7289</v>
      </c>
      <c r="L4509" s="48" t="s">
        <v>2193</v>
      </c>
      <c r="M4509" s="49" t="s">
        <v>9369</v>
      </c>
      <c r="N4509" s="49"/>
      <c r="O4509" s="50" t="s">
        <v>2090</v>
      </c>
      <c r="P4509" s="50" t="s">
        <v>2863</v>
      </c>
    </row>
    <row r="4510" spans="1:16" ht="13.5" thickBot="1" x14ac:dyDescent="0.25">
      <c r="A4510" s="15" t="str">
        <f t="shared" si="420"/>
        <v> BBS 125 </v>
      </c>
      <c r="B4510" s="21" t="str">
        <f t="shared" si="421"/>
        <v>I</v>
      </c>
      <c r="C4510" s="15">
        <f t="shared" si="422"/>
        <v>51924.45</v>
      </c>
      <c r="D4510" s="19" t="str">
        <f t="shared" si="423"/>
        <v>vis</v>
      </c>
      <c r="E4510" s="47" t="e">
        <f>VLOOKUP(C4510,Active!C$21:E$693,3,FALSE)</f>
        <v>#N/A</v>
      </c>
      <c r="F4510" s="21" t="s">
        <v>9287</v>
      </c>
      <c r="G4510" s="19" t="str">
        <f t="shared" si="424"/>
        <v>51924.450</v>
      </c>
      <c r="H4510" s="15">
        <f t="shared" si="425"/>
        <v>7299</v>
      </c>
      <c r="I4510" s="48" t="s">
        <v>2864</v>
      </c>
      <c r="J4510" s="49" t="s">
        <v>2865</v>
      </c>
      <c r="K4510" s="48">
        <v>7299</v>
      </c>
      <c r="L4510" s="48" t="s">
        <v>2245</v>
      </c>
      <c r="M4510" s="49" t="s">
        <v>9369</v>
      </c>
      <c r="N4510" s="49"/>
      <c r="O4510" s="50" t="s">
        <v>2090</v>
      </c>
      <c r="P4510" s="50" t="s">
        <v>2863</v>
      </c>
    </row>
    <row r="4511" spans="1:16" ht="13.5" thickBot="1" x14ac:dyDescent="0.25">
      <c r="A4511" s="15" t="str">
        <f t="shared" si="420"/>
        <v> BBS 125 </v>
      </c>
      <c r="B4511" s="21" t="str">
        <f t="shared" si="421"/>
        <v>I</v>
      </c>
      <c r="C4511" s="15">
        <f t="shared" si="422"/>
        <v>51930.425000000003</v>
      </c>
      <c r="D4511" s="19" t="str">
        <f t="shared" si="423"/>
        <v>vis</v>
      </c>
      <c r="E4511" s="47" t="e">
        <f>VLOOKUP(C4511,Active!C$21:E$693,3,FALSE)</f>
        <v>#N/A</v>
      </c>
      <c r="F4511" s="21" t="s">
        <v>9287</v>
      </c>
      <c r="G4511" s="19" t="str">
        <f t="shared" si="424"/>
        <v>51930.425</v>
      </c>
      <c r="H4511" s="15">
        <f t="shared" si="425"/>
        <v>7304</v>
      </c>
      <c r="I4511" s="48" t="s">
        <v>2866</v>
      </c>
      <c r="J4511" s="49" t="s">
        <v>2867</v>
      </c>
      <c r="K4511" s="48">
        <v>7304</v>
      </c>
      <c r="L4511" s="48" t="s">
        <v>2099</v>
      </c>
      <c r="M4511" s="49" t="s">
        <v>9369</v>
      </c>
      <c r="N4511" s="49"/>
      <c r="O4511" s="50" t="s">
        <v>2090</v>
      </c>
      <c r="P4511" s="50" t="s">
        <v>2863</v>
      </c>
    </row>
    <row r="4512" spans="1:16" ht="13.5" thickBot="1" x14ac:dyDescent="0.25">
      <c r="A4512" s="15" t="str">
        <f t="shared" si="420"/>
        <v> AOEB 7 </v>
      </c>
      <c r="B4512" s="21" t="str">
        <f t="shared" si="421"/>
        <v>I</v>
      </c>
      <c r="C4512" s="15">
        <f t="shared" si="422"/>
        <v>51931.629000000001</v>
      </c>
      <c r="D4512" s="19" t="str">
        <f t="shared" si="423"/>
        <v>vis</v>
      </c>
      <c r="E4512" s="47" t="e">
        <f>VLOOKUP(C4512,Active!C$21:E$693,3,FALSE)</f>
        <v>#N/A</v>
      </c>
      <c r="F4512" s="21" t="s">
        <v>9287</v>
      </c>
      <c r="G4512" s="19" t="str">
        <f t="shared" si="424"/>
        <v>51931.629</v>
      </c>
      <c r="H4512" s="15">
        <f t="shared" si="425"/>
        <v>7305</v>
      </c>
      <c r="I4512" s="48" t="s">
        <v>2868</v>
      </c>
      <c r="J4512" s="49" t="s">
        <v>2869</v>
      </c>
      <c r="K4512" s="48">
        <v>7305</v>
      </c>
      <c r="L4512" s="48" t="s">
        <v>2870</v>
      </c>
      <c r="M4512" s="49" t="s">
        <v>9369</v>
      </c>
      <c r="N4512" s="49"/>
      <c r="O4512" s="50" t="s">
        <v>7381</v>
      </c>
      <c r="P4512" s="50" t="s">
        <v>2809</v>
      </c>
    </row>
    <row r="4513" spans="1:16" ht="13.5" thickBot="1" x14ac:dyDescent="0.25">
      <c r="A4513" s="15" t="str">
        <f t="shared" si="420"/>
        <v> AOEB 7 </v>
      </c>
      <c r="B4513" s="21" t="str">
        <f t="shared" si="421"/>
        <v>I</v>
      </c>
      <c r="C4513" s="15">
        <f t="shared" si="422"/>
        <v>51937.597000000002</v>
      </c>
      <c r="D4513" s="19" t="str">
        <f t="shared" si="423"/>
        <v>vis</v>
      </c>
      <c r="E4513" s="47" t="e">
        <f>VLOOKUP(C4513,Active!C$21:E$693,3,FALSE)</f>
        <v>#N/A</v>
      </c>
      <c r="F4513" s="21" t="s">
        <v>9287</v>
      </c>
      <c r="G4513" s="19" t="str">
        <f t="shared" si="424"/>
        <v>51937.597</v>
      </c>
      <c r="H4513" s="15">
        <f t="shared" si="425"/>
        <v>7310</v>
      </c>
      <c r="I4513" s="48" t="s">
        <v>2871</v>
      </c>
      <c r="J4513" s="49" t="s">
        <v>2872</v>
      </c>
      <c r="K4513" s="48">
        <v>7310</v>
      </c>
      <c r="L4513" s="48" t="s">
        <v>2099</v>
      </c>
      <c r="M4513" s="49" t="s">
        <v>9369</v>
      </c>
      <c r="N4513" s="49"/>
      <c r="O4513" s="50" t="s">
        <v>7381</v>
      </c>
      <c r="P4513" s="50" t="s">
        <v>2809</v>
      </c>
    </row>
    <row r="4514" spans="1:16" ht="13.5" thickBot="1" x14ac:dyDescent="0.25">
      <c r="A4514" s="15" t="str">
        <f t="shared" si="420"/>
        <v> AOEB 7 </v>
      </c>
      <c r="B4514" s="21" t="str">
        <f t="shared" si="421"/>
        <v>I</v>
      </c>
      <c r="C4514" s="15">
        <f t="shared" si="422"/>
        <v>51937.599000000002</v>
      </c>
      <c r="D4514" s="19" t="str">
        <f t="shared" si="423"/>
        <v>vis</v>
      </c>
      <c r="E4514" s="47" t="e">
        <f>VLOOKUP(C4514,Active!C$21:E$693,3,FALSE)</f>
        <v>#N/A</v>
      </c>
      <c r="F4514" s="21" t="s">
        <v>9287</v>
      </c>
      <c r="G4514" s="19" t="str">
        <f t="shared" si="424"/>
        <v>51937.599</v>
      </c>
      <c r="H4514" s="15">
        <f t="shared" si="425"/>
        <v>7310</v>
      </c>
      <c r="I4514" s="48" t="s">
        <v>2873</v>
      </c>
      <c r="J4514" s="49" t="s">
        <v>2874</v>
      </c>
      <c r="K4514" s="48">
        <v>7310</v>
      </c>
      <c r="L4514" s="48" t="s">
        <v>2193</v>
      </c>
      <c r="M4514" s="49" t="s">
        <v>9369</v>
      </c>
      <c r="N4514" s="49"/>
      <c r="O4514" s="50" t="s">
        <v>11466</v>
      </c>
      <c r="P4514" s="50" t="s">
        <v>2809</v>
      </c>
    </row>
    <row r="4515" spans="1:16" ht="13.5" thickBot="1" x14ac:dyDescent="0.25">
      <c r="A4515" s="15" t="str">
        <f t="shared" si="420"/>
        <v> BBS 125 </v>
      </c>
      <c r="B4515" s="21" t="str">
        <f t="shared" si="421"/>
        <v>I</v>
      </c>
      <c r="C4515" s="15">
        <f t="shared" si="422"/>
        <v>51941.182999999997</v>
      </c>
      <c r="D4515" s="19" t="str">
        <f t="shared" si="423"/>
        <v>vis</v>
      </c>
      <c r="E4515" s="47" t="e">
        <f>VLOOKUP(C4515,Active!C$21:E$693,3,FALSE)</f>
        <v>#N/A</v>
      </c>
      <c r="F4515" s="21" t="s">
        <v>9287</v>
      </c>
      <c r="G4515" s="19" t="str">
        <f t="shared" si="424"/>
        <v>51941.183</v>
      </c>
      <c r="H4515" s="15">
        <f t="shared" si="425"/>
        <v>7313</v>
      </c>
      <c r="I4515" s="48" t="s">
        <v>2875</v>
      </c>
      <c r="J4515" s="49" t="s">
        <v>2876</v>
      </c>
      <c r="K4515" s="48">
        <v>7313</v>
      </c>
      <c r="L4515" s="48" t="s">
        <v>2099</v>
      </c>
      <c r="M4515" s="49" t="s">
        <v>9369</v>
      </c>
      <c r="N4515" s="49"/>
      <c r="O4515" s="50" t="s">
        <v>2090</v>
      </c>
      <c r="P4515" s="50" t="s">
        <v>2863</v>
      </c>
    </row>
    <row r="4516" spans="1:16" ht="13.5" thickBot="1" x14ac:dyDescent="0.25">
      <c r="A4516" s="15" t="str">
        <f t="shared" si="420"/>
        <v> BBS 125 </v>
      </c>
      <c r="B4516" s="21" t="str">
        <f t="shared" si="421"/>
        <v>I</v>
      </c>
      <c r="C4516" s="15">
        <f t="shared" si="422"/>
        <v>51942.38</v>
      </c>
      <c r="D4516" s="19" t="str">
        <f t="shared" si="423"/>
        <v>vis</v>
      </c>
      <c r="E4516" s="47" t="e">
        <f>VLOOKUP(C4516,Active!C$21:E$693,3,FALSE)</f>
        <v>#N/A</v>
      </c>
      <c r="F4516" s="21" t="s">
        <v>9287</v>
      </c>
      <c r="G4516" s="19" t="str">
        <f t="shared" si="424"/>
        <v>51942.380</v>
      </c>
      <c r="H4516" s="15">
        <f t="shared" si="425"/>
        <v>7314</v>
      </c>
      <c r="I4516" s="48" t="s">
        <v>2877</v>
      </c>
      <c r="J4516" s="49" t="s">
        <v>2878</v>
      </c>
      <c r="K4516" s="48">
        <v>7314</v>
      </c>
      <c r="L4516" s="48" t="s">
        <v>2193</v>
      </c>
      <c r="M4516" s="49" t="s">
        <v>9369</v>
      </c>
      <c r="N4516" s="49"/>
      <c r="O4516" s="50" t="s">
        <v>2090</v>
      </c>
      <c r="P4516" s="50" t="s">
        <v>2863</v>
      </c>
    </row>
    <row r="4517" spans="1:16" ht="13.5" thickBot="1" x14ac:dyDescent="0.25">
      <c r="A4517" s="15" t="str">
        <f t="shared" si="420"/>
        <v> BBS 125 </v>
      </c>
      <c r="B4517" s="21" t="str">
        <f t="shared" si="421"/>
        <v>I</v>
      </c>
      <c r="C4517" s="15">
        <f t="shared" si="422"/>
        <v>51973.457000000002</v>
      </c>
      <c r="D4517" s="19" t="str">
        <f t="shared" si="423"/>
        <v>vis</v>
      </c>
      <c r="E4517" s="47" t="e">
        <f>VLOOKUP(C4517,Active!C$21:E$693,3,FALSE)</f>
        <v>#N/A</v>
      </c>
      <c r="F4517" s="21" t="s">
        <v>9287</v>
      </c>
      <c r="G4517" s="19" t="str">
        <f t="shared" si="424"/>
        <v>51973.457</v>
      </c>
      <c r="H4517" s="15">
        <f t="shared" si="425"/>
        <v>7340</v>
      </c>
      <c r="I4517" s="48" t="s">
        <v>2879</v>
      </c>
      <c r="J4517" s="49" t="s">
        <v>2880</v>
      </c>
      <c r="K4517" s="48">
        <v>7340</v>
      </c>
      <c r="L4517" s="48" t="s">
        <v>2216</v>
      </c>
      <c r="M4517" s="49" t="s">
        <v>9369</v>
      </c>
      <c r="N4517" s="49"/>
      <c r="O4517" s="50" t="s">
        <v>2090</v>
      </c>
      <c r="P4517" s="50" t="s">
        <v>2863</v>
      </c>
    </row>
    <row r="4518" spans="1:16" ht="13.5" thickBot="1" x14ac:dyDescent="0.25">
      <c r="A4518" s="15" t="str">
        <f t="shared" si="420"/>
        <v> AOEB 7 </v>
      </c>
      <c r="B4518" s="21" t="str">
        <f t="shared" si="421"/>
        <v>I</v>
      </c>
      <c r="C4518" s="15">
        <f t="shared" si="422"/>
        <v>51986.605000000003</v>
      </c>
      <c r="D4518" s="19" t="str">
        <f t="shared" si="423"/>
        <v>vis</v>
      </c>
      <c r="E4518" s="47" t="e">
        <f>VLOOKUP(C4518,Active!C$21:E$693,3,FALSE)</f>
        <v>#N/A</v>
      </c>
      <c r="F4518" s="21" t="s">
        <v>9287</v>
      </c>
      <c r="G4518" s="19" t="str">
        <f t="shared" si="424"/>
        <v>51986.605</v>
      </c>
      <c r="H4518" s="15">
        <f t="shared" si="425"/>
        <v>7351</v>
      </c>
      <c r="I4518" s="48" t="s">
        <v>2881</v>
      </c>
      <c r="J4518" s="49" t="s">
        <v>2882</v>
      </c>
      <c r="K4518" s="48">
        <v>7351</v>
      </c>
      <c r="L4518" s="48" t="s">
        <v>2216</v>
      </c>
      <c r="M4518" s="49" t="s">
        <v>9369</v>
      </c>
      <c r="N4518" s="49"/>
      <c r="O4518" s="50" t="s">
        <v>7381</v>
      </c>
      <c r="P4518" s="50" t="s">
        <v>2809</v>
      </c>
    </row>
    <row r="4519" spans="1:16" ht="13.5" thickBot="1" x14ac:dyDescent="0.25">
      <c r="A4519" s="15" t="str">
        <f t="shared" si="420"/>
        <v> BBS 125 </v>
      </c>
      <c r="B4519" s="21" t="str">
        <f t="shared" si="421"/>
        <v>I</v>
      </c>
      <c r="C4519" s="15">
        <f t="shared" si="422"/>
        <v>51991.385000000002</v>
      </c>
      <c r="D4519" s="19" t="str">
        <f t="shared" si="423"/>
        <v>vis</v>
      </c>
      <c r="E4519" s="47" t="e">
        <f>VLOOKUP(C4519,Active!C$21:E$693,3,FALSE)</f>
        <v>#N/A</v>
      </c>
      <c r="F4519" s="21" t="s">
        <v>9287</v>
      </c>
      <c r="G4519" s="19" t="str">
        <f t="shared" si="424"/>
        <v>51991.385</v>
      </c>
      <c r="H4519" s="15">
        <f t="shared" si="425"/>
        <v>7355</v>
      </c>
      <c r="I4519" s="48" t="s">
        <v>2883</v>
      </c>
      <c r="J4519" s="49" t="s">
        <v>2884</v>
      </c>
      <c r="K4519" s="48">
        <v>7355</v>
      </c>
      <c r="L4519" s="48" t="s">
        <v>2193</v>
      </c>
      <c r="M4519" s="49" t="s">
        <v>9369</v>
      </c>
      <c r="N4519" s="49"/>
      <c r="O4519" s="50" t="s">
        <v>2090</v>
      </c>
      <c r="P4519" s="50" t="s">
        <v>2863</v>
      </c>
    </row>
    <row r="4520" spans="1:16" ht="13.5" thickBot="1" x14ac:dyDescent="0.25">
      <c r="A4520" s="15" t="str">
        <f t="shared" si="420"/>
        <v> AOEB 7 </v>
      </c>
      <c r="B4520" s="21" t="str">
        <f t="shared" si="421"/>
        <v>I</v>
      </c>
      <c r="C4520" s="15">
        <f t="shared" si="422"/>
        <v>51992.58</v>
      </c>
      <c r="D4520" s="19" t="str">
        <f t="shared" si="423"/>
        <v>vis</v>
      </c>
      <c r="E4520" s="47" t="e">
        <f>VLOOKUP(C4520,Active!C$21:E$693,3,FALSE)</f>
        <v>#N/A</v>
      </c>
      <c r="F4520" s="21" t="s">
        <v>9287</v>
      </c>
      <c r="G4520" s="19" t="str">
        <f t="shared" si="424"/>
        <v>51992.580</v>
      </c>
      <c r="H4520" s="15">
        <f t="shared" si="425"/>
        <v>7356</v>
      </c>
      <c r="I4520" s="48" t="s">
        <v>2885</v>
      </c>
      <c r="J4520" s="49" t="s">
        <v>2886</v>
      </c>
      <c r="K4520" s="48">
        <v>7356</v>
      </c>
      <c r="L4520" s="48" t="s">
        <v>2193</v>
      </c>
      <c r="M4520" s="49" t="s">
        <v>9369</v>
      </c>
      <c r="N4520" s="49"/>
      <c r="O4520" s="50" t="s">
        <v>7438</v>
      </c>
      <c r="P4520" s="50" t="s">
        <v>2809</v>
      </c>
    </row>
    <row r="4521" spans="1:16" ht="13.5" thickBot="1" x14ac:dyDescent="0.25">
      <c r="A4521" s="15" t="str">
        <f t="shared" si="420"/>
        <v> BBS 125 </v>
      </c>
      <c r="B4521" s="21" t="str">
        <f t="shared" si="421"/>
        <v>I</v>
      </c>
      <c r="C4521" s="15">
        <f t="shared" si="422"/>
        <v>51992.582000000002</v>
      </c>
      <c r="D4521" s="19" t="str">
        <f t="shared" si="423"/>
        <v>vis</v>
      </c>
      <c r="E4521" s="47" t="e">
        <f>VLOOKUP(C4521,Active!C$21:E$693,3,FALSE)</f>
        <v>#N/A</v>
      </c>
      <c r="F4521" s="21" t="s">
        <v>9287</v>
      </c>
      <c r="G4521" s="19" t="str">
        <f t="shared" si="424"/>
        <v>51992.582</v>
      </c>
      <c r="H4521" s="15">
        <f t="shared" si="425"/>
        <v>7356</v>
      </c>
      <c r="I4521" s="48" t="s">
        <v>2887</v>
      </c>
      <c r="J4521" s="49" t="s">
        <v>2888</v>
      </c>
      <c r="K4521" s="48">
        <v>7356</v>
      </c>
      <c r="L4521" s="48" t="s">
        <v>6417</v>
      </c>
      <c r="M4521" s="49" t="s">
        <v>9369</v>
      </c>
      <c r="N4521" s="49"/>
      <c r="O4521" s="50" t="s">
        <v>2090</v>
      </c>
      <c r="P4521" s="50" t="s">
        <v>2863</v>
      </c>
    </row>
    <row r="4522" spans="1:16" ht="13.5" thickBot="1" x14ac:dyDescent="0.25">
      <c r="A4522" s="15" t="str">
        <f t="shared" si="420"/>
        <v> BBS 125 </v>
      </c>
      <c r="B4522" s="21" t="str">
        <f t="shared" si="421"/>
        <v>I</v>
      </c>
      <c r="C4522" s="15">
        <f t="shared" si="422"/>
        <v>51997.362000000001</v>
      </c>
      <c r="D4522" s="19" t="str">
        <f t="shared" si="423"/>
        <v>vis</v>
      </c>
      <c r="E4522" s="47" t="e">
        <f>VLOOKUP(C4522,Active!C$21:E$693,3,FALSE)</f>
        <v>#N/A</v>
      </c>
      <c r="F4522" s="21" t="s">
        <v>9287</v>
      </c>
      <c r="G4522" s="19" t="str">
        <f t="shared" si="424"/>
        <v>51997.362</v>
      </c>
      <c r="H4522" s="15">
        <f t="shared" si="425"/>
        <v>7360</v>
      </c>
      <c r="I4522" s="48" t="s">
        <v>2889</v>
      </c>
      <c r="J4522" s="49" t="s">
        <v>2890</v>
      </c>
      <c r="K4522" s="48">
        <v>7360</v>
      </c>
      <c r="L4522" s="48" t="s">
        <v>2216</v>
      </c>
      <c r="M4522" s="49" t="s">
        <v>9369</v>
      </c>
      <c r="N4522" s="49"/>
      <c r="O4522" s="50" t="s">
        <v>2090</v>
      </c>
      <c r="P4522" s="50" t="s">
        <v>2863</v>
      </c>
    </row>
    <row r="4523" spans="1:16" ht="13.5" thickBot="1" x14ac:dyDescent="0.25">
      <c r="A4523" s="15" t="str">
        <f t="shared" si="420"/>
        <v>BAVM 143 </v>
      </c>
      <c r="B4523" s="21" t="str">
        <f t="shared" si="421"/>
        <v>I</v>
      </c>
      <c r="C4523" s="15">
        <f t="shared" si="422"/>
        <v>52003.347999999998</v>
      </c>
      <c r="D4523" s="19" t="str">
        <f t="shared" si="423"/>
        <v>vis</v>
      </c>
      <c r="E4523" s="47" t="e">
        <f>VLOOKUP(C4523,Active!C$21:E$693,3,FALSE)</f>
        <v>#N/A</v>
      </c>
      <c r="F4523" s="21" t="s">
        <v>9287</v>
      </c>
      <c r="G4523" s="19" t="str">
        <f t="shared" si="424"/>
        <v>52003.348</v>
      </c>
      <c r="H4523" s="15">
        <f t="shared" si="425"/>
        <v>7365</v>
      </c>
      <c r="I4523" s="48" t="s">
        <v>2891</v>
      </c>
      <c r="J4523" s="49" t="s">
        <v>2892</v>
      </c>
      <c r="K4523" s="48">
        <v>7365</v>
      </c>
      <c r="L4523" s="48" t="s">
        <v>2893</v>
      </c>
      <c r="M4523" s="49" t="s">
        <v>9369</v>
      </c>
      <c r="N4523" s="49"/>
      <c r="O4523" s="50" t="s">
        <v>2894</v>
      </c>
      <c r="P4523" s="51" t="s">
        <v>2828</v>
      </c>
    </row>
    <row r="4524" spans="1:16" ht="13.5" thickBot="1" x14ac:dyDescent="0.25">
      <c r="A4524" s="15" t="str">
        <f t="shared" si="420"/>
        <v> BBS 127 </v>
      </c>
      <c r="B4524" s="21" t="str">
        <f t="shared" si="421"/>
        <v>I</v>
      </c>
      <c r="C4524" s="15">
        <f t="shared" si="422"/>
        <v>52010.51</v>
      </c>
      <c r="D4524" s="19" t="str">
        <f t="shared" si="423"/>
        <v>vis</v>
      </c>
      <c r="E4524" s="47" t="e">
        <f>VLOOKUP(C4524,Active!C$21:E$693,3,FALSE)</f>
        <v>#N/A</v>
      </c>
      <c r="F4524" s="21" t="s">
        <v>9287</v>
      </c>
      <c r="G4524" s="19" t="str">
        <f t="shared" si="424"/>
        <v>52010.510</v>
      </c>
      <c r="H4524" s="15">
        <f t="shared" si="425"/>
        <v>7371</v>
      </c>
      <c r="I4524" s="48" t="s">
        <v>2895</v>
      </c>
      <c r="J4524" s="49" t="s">
        <v>2896</v>
      </c>
      <c r="K4524" s="48">
        <v>7371</v>
      </c>
      <c r="L4524" s="48" t="s">
        <v>2216</v>
      </c>
      <c r="M4524" s="49" t="s">
        <v>9369</v>
      </c>
      <c r="N4524" s="49"/>
      <c r="O4524" s="50" t="s">
        <v>2090</v>
      </c>
      <c r="P4524" s="50" t="s">
        <v>2897</v>
      </c>
    </row>
    <row r="4525" spans="1:16" ht="13.5" thickBot="1" x14ac:dyDescent="0.25">
      <c r="A4525" s="15" t="str">
        <f t="shared" si="420"/>
        <v> BBS 127 </v>
      </c>
      <c r="B4525" s="21" t="str">
        <f t="shared" si="421"/>
        <v>I</v>
      </c>
      <c r="C4525" s="15">
        <f t="shared" si="422"/>
        <v>52022.464</v>
      </c>
      <c r="D4525" s="19" t="str">
        <f t="shared" si="423"/>
        <v>vis</v>
      </c>
      <c r="E4525" s="47" t="e">
        <f>VLOOKUP(C4525,Active!C$21:E$693,3,FALSE)</f>
        <v>#N/A</v>
      </c>
      <c r="F4525" s="21" t="s">
        <v>9287</v>
      </c>
      <c r="G4525" s="19" t="str">
        <f t="shared" si="424"/>
        <v>52022.464</v>
      </c>
      <c r="H4525" s="15">
        <f t="shared" si="425"/>
        <v>7381</v>
      </c>
      <c r="I4525" s="48" t="s">
        <v>2898</v>
      </c>
      <c r="J4525" s="49" t="s">
        <v>2899</v>
      </c>
      <c r="K4525" s="48">
        <v>7381</v>
      </c>
      <c r="L4525" s="48" t="s">
        <v>2289</v>
      </c>
      <c r="M4525" s="49" t="s">
        <v>9369</v>
      </c>
      <c r="N4525" s="49"/>
      <c r="O4525" s="50" t="s">
        <v>2090</v>
      </c>
      <c r="P4525" s="50" t="s">
        <v>2897</v>
      </c>
    </row>
    <row r="4526" spans="1:16" ht="13.5" thickBot="1" x14ac:dyDescent="0.25">
      <c r="A4526" s="15" t="str">
        <f t="shared" si="420"/>
        <v>BAVM 143 </v>
      </c>
      <c r="B4526" s="21" t="str">
        <f t="shared" si="421"/>
        <v>I</v>
      </c>
      <c r="C4526" s="15">
        <f t="shared" si="422"/>
        <v>52040.387000000002</v>
      </c>
      <c r="D4526" s="19" t="str">
        <f t="shared" si="423"/>
        <v>vis</v>
      </c>
      <c r="E4526" s="47" t="e">
        <f>VLOOKUP(C4526,Active!C$21:E$693,3,FALSE)</f>
        <v>#N/A</v>
      </c>
      <c r="F4526" s="21" t="s">
        <v>9287</v>
      </c>
      <c r="G4526" s="19" t="str">
        <f t="shared" si="424"/>
        <v>52040.387</v>
      </c>
      <c r="H4526" s="15">
        <f t="shared" si="425"/>
        <v>7396</v>
      </c>
      <c r="I4526" s="48" t="s">
        <v>2900</v>
      </c>
      <c r="J4526" s="49" t="s">
        <v>2901</v>
      </c>
      <c r="K4526" s="48">
        <v>7396</v>
      </c>
      <c r="L4526" s="48" t="s">
        <v>10607</v>
      </c>
      <c r="M4526" s="49" t="s">
        <v>9369</v>
      </c>
      <c r="N4526" s="49"/>
      <c r="O4526" s="50" t="s">
        <v>2827</v>
      </c>
      <c r="P4526" s="51" t="s">
        <v>2828</v>
      </c>
    </row>
    <row r="4527" spans="1:16" ht="13.5" thickBot="1" x14ac:dyDescent="0.25">
      <c r="A4527" s="15" t="str">
        <f t="shared" si="420"/>
        <v>BAVM 143 </v>
      </c>
      <c r="B4527" s="21" t="str">
        <f t="shared" si="421"/>
        <v>I</v>
      </c>
      <c r="C4527" s="15">
        <f t="shared" si="422"/>
        <v>52053.53</v>
      </c>
      <c r="D4527" s="19" t="str">
        <f t="shared" si="423"/>
        <v>vis</v>
      </c>
      <c r="E4527" s="47" t="e">
        <f>VLOOKUP(C4527,Active!C$21:E$693,3,FALSE)</f>
        <v>#N/A</v>
      </c>
      <c r="F4527" s="21" t="s">
        <v>9287</v>
      </c>
      <c r="G4527" s="19" t="str">
        <f t="shared" si="424"/>
        <v>52053.530</v>
      </c>
      <c r="H4527" s="15">
        <f t="shared" si="425"/>
        <v>7407</v>
      </c>
      <c r="I4527" s="48" t="s">
        <v>2902</v>
      </c>
      <c r="J4527" s="49" t="s">
        <v>2903</v>
      </c>
      <c r="K4527" s="48">
        <v>7407</v>
      </c>
      <c r="L4527" s="48" t="s">
        <v>1719</v>
      </c>
      <c r="M4527" s="49" t="s">
        <v>9369</v>
      </c>
      <c r="N4527" s="49"/>
      <c r="O4527" s="50" t="s">
        <v>2827</v>
      </c>
      <c r="P4527" s="51" t="s">
        <v>2828</v>
      </c>
    </row>
    <row r="4528" spans="1:16" ht="13.5" thickBot="1" x14ac:dyDescent="0.25">
      <c r="A4528" s="15" t="str">
        <f t="shared" si="420"/>
        <v> BBS 127 </v>
      </c>
      <c r="B4528" s="21" t="str">
        <f t="shared" si="421"/>
        <v>I</v>
      </c>
      <c r="C4528" s="15">
        <f t="shared" si="422"/>
        <v>52132.427000000003</v>
      </c>
      <c r="D4528" s="19" t="str">
        <f t="shared" si="423"/>
        <v>vis</v>
      </c>
      <c r="E4528" s="47" t="e">
        <f>VLOOKUP(C4528,Active!C$21:E$693,3,FALSE)</f>
        <v>#N/A</v>
      </c>
      <c r="F4528" s="21" t="s">
        <v>9287</v>
      </c>
      <c r="G4528" s="19" t="str">
        <f t="shared" si="424"/>
        <v>52132.427</v>
      </c>
      <c r="H4528" s="15">
        <f t="shared" si="425"/>
        <v>7473</v>
      </c>
      <c r="I4528" s="48" t="s">
        <v>2904</v>
      </c>
      <c r="J4528" s="49" t="s">
        <v>2905</v>
      </c>
      <c r="K4528" s="48">
        <v>7473</v>
      </c>
      <c r="L4528" s="48" t="s">
        <v>2289</v>
      </c>
      <c r="M4528" s="49" t="s">
        <v>9369</v>
      </c>
      <c r="N4528" s="49"/>
      <c r="O4528" s="50" t="s">
        <v>2090</v>
      </c>
      <c r="P4528" s="50" t="s">
        <v>2897</v>
      </c>
    </row>
    <row r="4529" spans="1:16" ht="13.5" thickBot="1" x14ac:dyDescent="0.25">
      <c r="A4529" s="15" t="str">
        <f t="shared" si="420"/>
        <v>VSB 39 </v>
      </c>
      <c r="B4529" s="21" t="str">
        <f t="shared" si="421"/>
        <v>I</v>
      </c>
      <c r="C4529" s="15">
        <f t="shared" si="422"/>
        <v>52137.192000000003</v>
      </c>
      <c r="D4529" s="19" t="str">
        <f t="shared" si="423"/>
        <v>vis</v>
      </c>
      <c r="E4529" s="47" t="e">
        <f>VLOOKUP(C4529,Active!C$21:E$693,3,FALSE)</f>
        <v>#N/A</v>
      </c>
      <c r="F4529" s="21" t="s">
        <v>9287</v>
      </c>
      <c r="G4529" s="19" t="str">
        <f t="shared" si="424"/>
        <v>52137.192</v>
      </c>
      <c r="H4529" s="15">
        <f t="shared" si="425"/>
        <v>7477</v>
      </c>
      <c r="I4529" s="48" t="s">
        <v>2906</v>
      </c>
      <c r="J4529" s="49" t="s">
        <v>2907</v>
      </c>
      <c r="K4529" s="48">
        <v>7477</v>
      </c>
      <c r="L4529" s="48" t="s">
        <v>8192</v>
      </c>
      <c r="M4529" s="49" t="s">
        <v>9369</v>
      </c>
      <c r="N4529" s="49"/>
      <c r="O4529" s="50" t="s">
        <v>2908</v>
      </c>
      <c r="P4529" s="51" t="s">
        <v>2909</v>
      </c>
    </row>
    <row r="4530" spans="1:16" ht="13.5" thickBot="1" x14ac:dyDescent="0.25">
      <c r="A4530" s="15" t="str">
        <f t="shared" si="420"/>
        <v> BBS 127 </v>
      </c>
      <c r="B4530" s="21" t="str">
        <f t="shared" si="421"/>
        <v>I</v>
      </c>
      <c r="C4530" s="15">
        <f t="shared" si="422"/>
        <v>52138.400999999998</v>
      </c>
      <c r="D4530" s="19" t="str">
        <f t="shared" si="423"/>
        <v>vis</v>
      </c>
      <c r="E4530" s="47" t="e">
        <f>VLOOKUP(C4530,Active!C$21:E$693,3,FALSE)</f>
        <v>#N/A</v>
      </c>
      <c r="F4530" s="21" t="s">
        <v>9287</v>
      </c>
      <c r="G4530" s="19" t="str">
        <f t="shared" si="424"/>
        <v>52138.401</v>
      </c>
      <c r="H4530" s="15">
        <f t="shared" si="425"/>
        <v>7478</v>
      </c>
      <c r="I4530" s="48" t="s">
        <v>2910</v>
      </c>
      <c r="J4530" s="49" t="s">
        <v>2911</v>
      </c>
      <c r="K4530" s="48">
        <v>7478</v>
      </c>
      <c r="L4530" s="48" t="s">
        <v>2216</v>
      </c>
      <c r="M4530" s="49" t="s">
        <v>9369</v>
      </c>
      <c r="N4530" s="49"/>
      <c r="O4530" s="50" t="s">
        <v>2090</v>
      </c>
      <c r="P4530" s="50" t="s">
        <v>2897</v>
      </c>
    </row>
    <row r="4531" spans="1:16" ht="13.5" thickBot="1" x14ac:dyDescent="0.25">
      <c r="A4531" s="15" t="str">
        <f t="shared" si="420"/>
        <v> BBS 127 </v>
      </c>
      <c r="B4531" s="21" t="str">
        <f t="shared" si="421"/>
        <v>I</v>
      </c>
      <c r="C4531" s="15">
        <f t="shared" si="422"/>
        <v>52144.375999999997</v>
      </c>
      <c r="D4531" s="19" t="str">
        <f t="shared" si="423"/>
        <v>vis</v>
      </c>
      <c r="E4531" s="47" t="e">
        <f>VLOOKUP(C4531,Active!C$21:E$693,3,FALSE)</f>
        <v>#N/A</v>
      </c>
      <c r="F4531" s="21" t="s">
        <v>9287</v>
      </c>
      <c r="G4531" s="19" t="str">
        <f t="shared" si="424"/>
        <v>52144.376</v>
      </c>
      <c r="H4531" s="15">
        <f t="shared" si="425"/>
        <v>7483</v>
      </c>
      <c r="I4531" s="48" t="s">
        <v>2912</v>
      </c>
      <c r="J4531" s="49" t="s">
        <v>2913</v>
      </c>
      <c r="K4531" s="48">
        <v>7483</v>
      </c>
      <c r="L4531" s="48" t="s">
        <v>2245</v>
      </c>
      <c r="M4531" s="49" t="s">
        <v>9369</v>
      </c>
      <c r="N4531" s="49"/>
      <c r="O4531" s="50" t="s">
        <v>2090</v>
      </c>
      <c r="P4531" s="50" t="s">
        <v>2897</v>
      </c>
    </row>
    <row r="4532" spans="1:16" ht="13.5" thickBot="1" x14ac:dyDescent="0.25">
      <c r="A4532" s="15" t="str">
        <f t="shared" si="420"/>
        <v> AOEB 7 </v>
      </c>
      <c r="B4532" s="21" t="str">
        <f t="shared" si="421"/>
        <v>I</v>
      </c>
      <c r="C4532" s="15">
        <f t="shared" si="422"/>
        <v>52145.57</v>
      </c>
      <c r="D4532" s="19" t="str">
        <f t="shared" si="423"/>
        <v>vis</v>
      </c>
      <c r="E4532" s="47" t="e">
        <f>VLOOKUP(C4532,Active!C$21:E$693,3,FALSE)</f>
        <v>#N/A</v>
      </c>
      <c r="F4532" s="21" t="s">
        <v>9287</v>
      </c>
      <c r="G4532" s="19" t="str">
        <f t="shared" si="424"/>
        <v>52145.570</v>
      </c>
      <c r="H4532" s="15">
        <f t="shared" si="425"/>
        <v>7484</v>
      </c>
      <c r="I4532" s="48" t="s">
        <v>2914</v>
      </c>
      <c r="J4532" s="49" t="s">
        <v>2915</v>
      </c>
      <c r="K4532" s="48">
        <v>7484</v>
      </c>
      <c r="L4532" s="48" t="s">
        <v>2099</v>
      </c>
      <c r="M4532" s="49" t="s">
        <v>9369</v>
      </c>
      <c r="N4532" s="49"/>
      <c r="O4532" s="50" t="s">
        <v>2916</v>
      </c>
      <c r="P4532" s="50" t="s">
        <v>2809</v>
      </c>
    </row>
    <row r="4533" spans="1:16" ht="13.5" thickBot="1" x14ac:dyDescent="0.25">
      <c r="A4533" s="15" t="str">
        <f t="shared" si="420"/>
        <v> AOEB 7 </v>
      </c>
      <c r="B4533" s="21" t="str">
        <f t="shared" si="421"/>
        <v>I</v>
      </c>
      <c r="C4533" s="15">
        <f t="shared" si="422"/>
        <v>52146.767</v>
      </c>
      <c r="D4533" s="19" t="str">
        <f t="shared" si="423"/>
        <v>vis</v>
      </c>
      <c r="E4533" s="47" t="e">
        <f>VLOOKUP(C4533,Active!C$21:E$693,3,FALSE)</f>
        <v>#N/A</v>
      </c>
      <c r="F4533" s="21" t="s">
        <v>9287</v>
      </c>
      <c r="G4533" s="19" t="str">
        <f t="shared" si="424"/>
        <v>52146.767</v>
      </c>
      <c r="H4533" s="15">
        <f t="shared" si="425"/>
        <v>7485</v>
      </c>
      <c r="I4533" s="48" t="s">
        <v>2917</v>
      </c>
      <c r="J4533" s="49" t="s">
        <v>2918</v>
      </c>
      <c r="K4533" s="48">
        <v>7485</v>
      </c>
      <c r="L4533" s="48" t="s">
        <v>2193</v>
      </c>
      <c r="M4533" s="49" t="s">
        <v>9369</v>
      </c>
      <c r="N4533" s="49"/>
      <c r="O4533" s="50" t="s">
        <v>7381</v>
      </c>
      <c r="P4533" s="50" t="s">
        <v>2809</v>
      </c>
    </row>
    <row r="4534" spans="1:16" ht="13.5" thickBot="1" x14ac:dyDescent="0.25">
      <c r="A4534" s="15" t="str">
        <f t="shared" si="420"/>
        <v> BBS 127 </v>
      </c>
      <c r="B4534" s="21" t="str">
        <f t="shared" si="421"/>
        <v>I</v>
      </c>
      <c r="C4534" s="15">
        <f t="shared" si="422"/>
        <v>52150.355000000003</v>
      </c>
      <c r="D4534" s="19" t="str">
        <f t="shared" si="423"/>
        <v>vis</v>
      </c>
      <c r="E4534" s="47" t="e">
        <f>VLOOKUP(C4534,Active!C$21:E$693,3,FALSE)</f>
        <v>#N/A</v>
      </c>
      <c r="F4534" s="21" t="s">
        <v>9287</v>
      </c>
      <c r="G4534" s="19" t="str">
        <f t="shared" si="424"/>
        <v>52150.355</v>
      </c>
      <c r="H4534" s="15">
        <f t="shared" si="425"/>
        <v>7488</v>
      </c>
      <c r="I4534" s="48" t="s">
        <v>2919</v>
      </c>
      <c r="J4534" s="49" t="s">
        <v>2920</v>
      </c>
      <c r="K4534" s="48">
        <v>7488</v>
      </c>
      <c r="L4534" s="48" t="s">
        <v>6417</v>
      </c>
      <c r="M4534" s="49" t="s">
        <v>9369</v>
      </c>
      <c r="N4534" s="49"/>
      <c r="O4534" s="50" t="s">
        <v>2090</v>
      </c>
      <c r="P4534" s="50" t="s">
        <v>2897</v>
      </c>
    </row>
    <row r="4535" spans="1:16" ht="13.5" thickBot="1" x14ac:dyDescent="0.25">
      <c r="A4535" s="15" t="str">
        <f t="shared" si="420"/>
        <v>OEJV 0074 </v>
      </c>
      <c r="B4535" s="21" t="str">
        <f t="shared" si="421"/>
        <v>I</v>
      </c>
      <c r="C4535" s="15">
        <f t="shared" si="422"/>
        <v>52151.546999999999</v>
      </c>
      <c r="D4535" s="19" t="str">
        <f t="shared" si="423"/>
        <v>vis</v>
      </c>
      <c r="E4535" s="47" t="e">
        <f>VLOOKUP(C4535,Active!C$21:E$693,3,FALSE)</f>
        <v>#N/A</v>
      </c>
      <c r="F4535" s="21" t="s">
        <v>9287</v>
      </c>
      <c r="G4535" s="19" t="str">
        <f t="shared" si="424"/>
        <v>52151.547</v>
      </c>
      <c r="H4535" s="15">
        <f t="shared" si="425"/>
        <v>7489</v>
      </c>
      <c r="I4535" s="48" t="s">
        <v>2921</v>
      </c>
      <c r="J4535" s="49" t="s">
        <v>2922</v>
      </c>
      <c r="K4535" s="48">
        <v>7489</v>
      </c>
      <c r="L4535" s="48" t="s">
        <v>2245</v>
      </c>
      <c r="M4535" s="49" t="s">
        <v>9369</v>
      </c>
      <c r="N4535" s="49"/>
      <c r="O4535" s="50" t="s">
        <v>2923</v>
      </c>
      <c r="P4535" s="51" t="s">
        <v>2806</v>
      </c>
    </row>
    <row r="4536" spans="1:16" ht="13.5" thickBot="1" x14ac:dyDescent="0.25">
      <c r="A4536" s="15" t="str">
        <f t="shared" si="420"/>
        <v> BBS 127 </v>
      </c>
      <c r="B4536" s="21" t="str">
        <f t="shared" si="421"/>
        <v>I</v>
      </c>
      <c r="C4536" s="15">
        <f t="shared" si="422"/>
        <v>52163.502</v>
      </c>
      <c r="D4536" s="19" t="str">
        <f t="shared" si="423"/>
        <v>vis</v>
      </c>
      <c r="E4536" s="47" t="e">
        <f>VLOOKUP(C4536,Active!C$21:E$693,3,FALSE)</f>
        <v>#N/A</v>
      </c>
      <c r="F4536" s="21" t="s">
        <v>9287</v>
      </c>
      <c r="G4536" s="19" t="str">
        <f t="shared" si="424"/>
        <v>52163.502</v>
      </c>
      <c r="H4536" s="15">
        <f t="shared" si="425"/>
        <v>7499</v>
      </c>
      <c r="I4536" s="48" t="s">
        <v>2924</v>
      </c>
      <c r="J4536" s="49" t="s">
        <v>2925</v>
      </c>
      <c r="K4536" s="48">
        <v>7499</v>
      </c>
      <c r="L4536" s="48" t="s">
        <v>2216</v>
      </c>
      <c r="M4536" s="49" t="s">
        <v>9369</v>
      </c>
      <c r="N4536" s="49"/>
      <c r="O4536" s="50" t="s">
        <v>2090</v>
      </c>
      <c r="P4536" s="50" t="s">
        <v>2897</v>
      </c>
    </row>
    <row r="4537" spans="1:16" ht="13.5" thickBot="1" x14ac:dyDescent="0.25">
      <c r="A4537" s="15" t="str">
        <f t="shared" si="420"/>
        <v> BBS 127 </v>
      </c>
      <c r="B4537" s="21" t="str">
        <f t="shared" si="421"/>
        <v>I</v>
      </c>
      <c r="C4537" s="15">
        <f t="shared" si="422"/>
        <v>52181.434000000001</v>
      </c>
      <c r="D4537" s="19" t="str">
        <f t="shared" si="423"/>
        <v>vis</v>
      </c>
      <c r="E4537" s="47" t="e">
        <f>VLOOKUP(C4537,Active!C$21:E$693,3,FALSE)</f>
        <v>#N/A</v>
      </c>
      <c r="F4537" s="21" t="s">
        <v>9287</v>
      </c>
      <c r="G4537" s="19" t="str">
        <f t="shared" si="424"/>
        <v>52181.434</v>
      </c>
      <c r="H4537" s="15">
        <f t="shared" si="425"/>
        <v>7514</v>
      </c>
      <c r="I4537" s="48" t="s">
        <v>2926</v>
      </c>
      <c r="J4537" s="49" t="s">
        <v>2927</v>
      </c>
      <c r="K4537" s="48">
        <v>7514</v>
      </c>
      <c r="L4537" s="48" t="s">
        <v>5177</v>
      </c>
      <c r="M4537" s="49" t="s">
        <v>9369</v>
      </c>
      <c r="N4537" s="49"/>
      <c r="O4537" s="50" t="s">
        <v>2090</v>
      </c>
      <c r="P4537" s="50" t="s">
        <v>2897</v>
      </c>
    </row>
    <row r="4538" spans="1:16" ht="13.5" thickBot="1" x14ac:dyDescent="0.25">
      <c r="A4538" s="15" t="str">
        <f t="shared" si="420"/>
        <v> AOEB 7 </v>
      </c>
      <c r="B4538" s="21" t="str">
        <f t="shared" si="421"/>
        <v>I</v>
      </c>
      <c r="C4538" s="15">
        <f t="shared" si="422"/>
        <v>52182.622000000003</v>
      </c>
      <c r="D4538" s="19" t="str">
        <f t="shared" si="423"/>
        <v>vis</v>
      </c>
      <c r="E4538" s="47" t="e">
        <f>VLOOKUP(C4538,Active!C$21:E$693,3,FALSE)</f>
        <v>#N/A</v>
      </c>
      <c r="F4538" s="21" t="s">
        <v>9287</v>
      </c>
      <c r="G4538" s="19" t="str">
        <f t="shared" si="424"/>
        <v>52182.622</v>
      </c>
      <c r="H4538" s="15">
        <f t="shared" si="425"/>
        <v>7515</v>
      </c>
      <c r="I4538" s="48" t="s">
        <v>2928</v>
      </c>
      <c r="J4538" s="49" t="s">
        <v>2929</v>
      </c>
      <c r="K4538" s="48">
        <v>7515</v>
      </c>
      <c r="L4538" s="48" t="s">
        <v>10607</v>
      </c>
      <c r="M4538" s="49" t="s">
        <v>9369</v>
      </c>
      <c r="N4538" s="49"/>
      <c r="O4538" s="50" t="s">
        <v>7381</v>
      </c>
      <c r="P4538" s="50" t="s">
        <v>2809</v>
      </c>
    </row>
    <row r="4539" spans="1:16" ht="13.5" thickBot="1" x14ac:dyDescent="0.25">
      <c r="A4539" s="15" t="str">
        <f t="shared" si="420"/>
        <v> AOEB 7 </v>
      </c>
      <c r="B4539" s="21" t="str">
        <f t="shared" si="421"/>
        <v>I</v>
      </c>
      <c r="C4539" s="15">
        <f t="shared" si="422"/>
        <v>52182.624000000003</v>
      </c>
      <c r="D4539" s="19" t="str">
        <f t="shared" si="423"/>
        <v>vis</v>
      </c>
      <c r="E4539" s="47" t="e">
        <f>VLOOKUP(C4539,Active!C$21:E$693,3,FALSE)</f>
        <v>#N/A</v>
      </c>
      <c r="F4539" s="21" t="s">
        <v>9287</v>
      </c>
      <c r="G4539" s="19" t="str">
        <f t="shared" si="424"/>
        <v>52182.624</v>
      </c>
      <c r="H4539" s="15">
        <f t="shared" si="425"/>
        <v>7515</v>
      </c>
      <c r="I4539" s="48" t="s">
        <v>2930</v>
      </c>
      <c r="J4539" s="49" t="s">
        <v>2931</v>
      </c>
      <c r="K4539" s="48">
        <v>7515</v>
      </c>
      <c r="L4539" s="48" t="s">
        <v>2245</v>
      </c>
      <c r="M4539" s="49" t="s">
        <v>9369</v>
      </c>
      <c r="N4539" s="49"/>
      <c r="O4539" s="50" t="s">
        <v>2932</v>
      </c>
      <c r="P4539" s="50" t="s">
        <v>2809</v>
      </c>
    </row>
    <row r="4540" spans="1:16" ht="13.5" thickBot="1" x14ac:dyDescent="0.25">
      <c r="A4540" s="15" t="str">
        <f t="shared" si="420"/>
        <v> AOEB 7 </v>
      </c>
      <c r="B4540" s="21" t="str">
        <f t="shared" si="421"/>
        <v>I</v>
      </c>
      <c r="C4540" s="15">
        <f t="shared" si="422"/>
        <v>52182.63</v>
      </c>
      <c r="D4540" s="19" t="str">
        <f t="shared" si="423"/>
        <v>vis</v>
      </c>
      <c r="E4540" s="47" t="e">
        <f>VLOOKUP(C4540,Active!C$21:E$693,3,FALSE)</f>
        <v>#N/A</v>
      </c>
      <c r="F4540" s="21" t="s">
        <v>9287</v>
      </c>
      <c r="G4540" s="19" t="str">
        <f t="shared" si="424"/>
        <v>52182.630</v>
      </c>
      <c r="H4540" s="15">
        <f t="shared" si="425"/>
        <v>7515</v>
      </c>
      <c r="I4540" s="48" t="s">
        <v>2933</v>
      </c>
      <c r="J4540" s="49" t="s">
        <v>2934</v>
      </c>
      <c r="K4540" s="48">
        <v>7515</v>
      </c>
      <c r="L4540" s="48" t="s">
        <v>5177</v>
      </c>
      <c r="M4540" s="49" t="s">
        <v>9369</v>
      </c>
      <c r="N4540" s="49"/>
      <c r="O4540" s="50" t="s">
        <v>11466</v>
      </c>
      <c r="P4540" s="50" t="s">
        <v>2809</v>
      </c>
    </row>
    <row r="4541" spans="1:16" ht="13.5" thickBot="1" x14ac:dyDescent="0.25">
      <c r="A4541" s="15" t="str">
        <f t="shared" si="420"/>
        <v>VSB 39 </v>
      </c>
      <c r="B4541" s="21" t="str">
        <f t="shared" si="421"/>
        <v>I</v>
      </c>
      <c r="C4541" s="15">
        <f t="shared" si="422"/>
        <v>52185.012999999999</v>
      </c>
      <c r="D4541" s="19" t="str">
        <f t="shared" si="423"/>
        <v>vis</v>
      </c>
      <c r="E4541" s="47" t="e">
        <f>VLOOKUP(C4541,Active!C$21:E$693,3,FALSE)</f>
        <v>#N/A</v>
      </c>
      <c r="F4541" s="21" t="s">
        <v>9287</v>
      </c>
      <c r="G4541" s="19" t="str">
        <f t="shared" si="424"/>
        <v>52185.013</v>
      </c>
      <c r="H4541" s="15">
        <f t="shared" si="425"/>
        <v>7517</v>
      </c>
      <c r="I4541" s="48" t="s">
        <v>2935</v>
      </c>
      <c r="J4541" s="49" t="s">
        <v>2936</v>
      </c>
      <c r="K4541" s="48">
        <v>7517</v>
      </c>
      <c r="L4541" s="48" t="s">
        <v>2099</v>
      </c>
      <c r="M4541" s="49" t="s">
        <v>9369</v>
      </c>
      <c r="N4541" s="49"/>
      <c r="O4541" s="50" t="s">
        <v>2937</v>
      </c>
      <c r="P4541" s="51" t="s">
        <v>2909</v>
      </c>
    </row>
    <row r="4542" spans="1:16" ht="13.5" thickBot="1" x14ac:dyDescent="0.25">
      <c r="A4542" s="15" t="str">
        <f t="shared" si="420"/>
        <v>OEJV 0074 </v>
      </c>
      <c r="B4542" s="21" t="str">
        <f t="shared" si="421"/>
        <v>I</v>
      </c>
      <c r="C4542" s="15">
        <f t="shared" si="422"/>
        <v>52187.408000000003</v>
      </c>
      <c r="D4542" s="19" t="str">
        <f t="shared" si="423"/>
        <v>vis</v>
      </c>
      <c r="E4542" s="47" t="e">
        <f>VLOOKUP(C4542,Active!C$21:E$693,3,FALSE)</f>
        <v>#N/A</v>
      </c>
      <c r="F4542" s="21" t="s">
        <v>9287</v>
      </c>
      <c r="G4542" s="19" t="str">
        <f t="shared" si="424"/>
        <v>52187.408</v>
      </c>
      <c r="H4542" s="15">
        <f t="shared" si="425"/>
        <v>7519</v>
      </c>
      <c r="I4542" s="48" t="s">
        <v>2938</v>
      </c>
      <c r="J4542" s="49" t="s">
        <v>2939</v>
      </c>
      <c r="K4542" s="48">
        <v>7519</v>
      </c>
      <c r="L4542" s="48" t="s">
        <v>2289</v>
      </c>
      <c r="M4542" s="49" t="s">
        <v>9369</v>
      </c>
      <c r="N4542" s="49"/>
      <c r="O4542" s="50" t="s">
        <v>2838</v>
      </c>
      <c r="P4542" s="51" t="s">
        <v>2806</v>
      </c>
    </row>
    <row r="4543" spans="1:16" ht="13.5" thickBot="1" x14ac:dyDescent="0.25">
      <c r="A4543" s="15" t="str">
        <f t="shared" si="420"/>
        <v> AOEB 7 </v>
      </c>
      <c r="B4543" s="21" t="str">
        <f t="shared" si="421"/>
        <v>I</v>
      </c>
      <c r="C4543" s="15">
        <f t="shared" si="422"/>
        <v>52194.584999999999</v>
      </c>
      <c r="D4543" s="19" t="str">
        <f t="shared" si="423"/>
        <v>vis</v>
      </c>
      <c r="E4543" s="47" t="e">
        <f>VLOOKUP(C4543,Active!C$21:E$693,3,FALSE)</f>
        <v>#N/A</v>
      </c>
      <c r="F4543" s="21" t="s">
        <v>9287</v>
      </c>
      <c r="G4543" s="19" t="str">
        <f t="shared" si="424"/>
        <v>52194.585</v>
      </c>
      <c r="H4543" s="15">
        <f t="shared" si="425"/>
        <v>7525</v>
      </c>
      <c r="I4543" s="48" t="s">
        <v>2940</v>
      </c>
      <c r="J4543" s="49" t="s">
        <v>2941</v>
      </c>
      <c r="K4543" s="48">
        <v>7525</v>
      </c>
      <c r="L4543" s="48" t="s">
        <v>2942</v>
      </c>
      <c r="M4543" s="49" t="s">
        <v>9369</v>
      </c>
      <c r="N4543" s="49"/>
      <c r="O4543" s="50" t="s">
        <v>2943</v>
      </c>
      <c r="P4543" s="50" t="s">
        <v>2809</v>
      </c>
    </row>
    <row r="4544" spans="1:16" ht="13.5" thickBot="1" x14ac:dyDescent="0.25">
      <c r="A4544" s="15" t="str">
        <f t="shared" si="420"/>
        <v>VSB 39 </v>
      </c>
      <c r="B4544" s="21" t="str">
        <f t="shared" si="421"/>
        <v>I</v>
      </c>
      <c r="C4544" s="15">
        <f t="shared" si="422"/>
        <v>52196.968999999997</v>
      </c>
      <c r="D4544" s="19" t="str">
        <f t="shared" si="423"/>
        <v>vis</v>
      </c>
      <c r="E4544" s="47" t="e">
        <f>VLOOKUP(C4544,Active!C$21:E$693,3,FALSE)</f>
        <v>#N/A</v>
      </c>
      <c r="F4544" s="21" t="s">
        <v>9287</v>
      </c>
      <c r="G4544" s="19" t="str">
        <f t="shared" si="424"/>
        <v>52196.969</v>
      </c>
      <c r="H4544" s="15">
        <f t="shared" si="425"/>
        <v>7527</v>
      </c>
      <c r="I4544" s="48" t="s">
        <v>2944</v>
      </c>
      <c r="J4544" s="49" t="s">
        <v>2945</v>
      </c>
      <c r="K4544" s="48">
        <v>7527</v>
      </c>
      <c r="L4544" s="48" t="s">
        <v>6417</v>
      </c>
      <c r="M4544" s="49" t="s">
        <v>9369</v>
      </c>
      <c r="N4544" s="49"/>
      <c r="O4544" s="50" t="s">
        <v>2946</v>
      </c>
      <c r="P4544" s="51" t="s">
        <v>2909</v>
      </c>
    </row>
    <row r="4545" spans="1:16" ht="13.5" thickBot="1" x14ac:dyDescent="0.25">
      <c r="A4545" s="15" t="str">
        <f t="shared" si="420"/>
        <v>VSB 39 </v>
      </c>
      <c r="B4545" s="21" t="str">
        <f t="shared" si="421"/>
        <v>I</v>
      </c>
      <c r="C4545" s="15">
        <f t="shared" si="422"/>
        <v>52202.947</v>
      </c>
      <c r="D4545" s="19" t="str">
        <f t="shared" si="423"/>
        <v>vis</v>
      </c>
      <c r="E4545" s="47" t="e">
        <f>VLOOKUP(C4545,Active!C$21:E$693,3,FALSE)</f>
        <v>#N/A</v>
      </c>
      <c r="F4545" s="21" t="s">
        <v>9287</v>
      </c>
      <c r="G4545" s="19" t="str">
        <f t="shared" si="424"/>
        <v>52202.947</v>
      </c>
      <c r="H4545" s="15">
        <f t="shared" si="425"/>
        <v>7532</v>
      </c>
      <c r="I4545" s="48" t="s">
        <v>2947</v>
      </c>
      <c r="J4545" s="49" t="s">
        <v>2948</v>
      </c>
      <c r="K4545" s="48">
        <v>7532</v>
      </c>
      <c r="L4545" s="48" t="s">
        <v>2289</v>
      </c>
      <c r="M4545" s="49" t="s">
        <v>9369</v>
      </c>
      <c r="N4545" s="49"/>
      <c r="O4545" s="50" t="s">
        <v>2949</v>
      </c>
      <c r="P4545" s="51" t="s">
        <v>2909</v>
      </c>
    </row>
    <row r="4546" spans="1:16" ht="13.5" thickBot="1" x14ac:dyDescent="0.25">
      <c r="A4546" s="15" t="str">
        <f t="shared" si="420"/>
        <v> BBS 127 </v>
      </c>
      <c r="B4546" s="21" t="str">
        <f t="shared" si="421"/>
        <v>I</v>
      </c>
      <c r="C4546" s="15">
        <f t="shared" si="422"/>
        <v>52205.338000000003</v>
      </c>
      <c r="D4546" s="19" t="str">
        <f t="shared" si="423"/>
        <v>vis</v>
      </c>
      <c r="E4546" s="47" t="e">
        <f>VLOOKUP(C4546,Active!C$21:E$693,3,FALSE)</f>
        <v>#N/A</v>
      </c>
      <c r="F4546" s="21" t="s">
        <v>9287</v>
      </c>
      <c r="G4546" s="19" t="str">
        <f t="shared" si="424"/>
        <v>52205.338</v>
      </c>
      <c r="H4546" s="15">
        <f t="shared" si="425"/>
        <v>7534</v>
      </c>
      <c r="I4546" s="48" t="s">
        <v>2950</v>
      </c>
      <c r="J4546" s="49" t="s">
        <v>2951</v>
      </c>
      <c r="K4546" s="48">
        <v>7534</v>
      </c>
      <c r="L4546" s="48" t="s">
        <v>2219</v>
      </c>
      <c r="M4546" s="49" t="s">
        <v>9369</v>
      </c>
      <c r="N4546" s="49"/>
      <c r="O4546" s="50" t="s">
        <v>2090</v>
      </c>
      <c r="P4546" s="50" t="s">
        <v>2897</v>
      </c>
    </row>
    <row r="4547" spans="1:16" ht="13.5" thickBot="1" x14ac:dyDescent="0.25">
      <c r="A4547" s="15" t="str">
        <f t="shared" si="420"/>
        <v>VSB 39 </v>
      </c>
      <c r="B4547" s="21" t="str">
        <f t="shared" si="421"/>
        <v>I</v>
      </c>
      <c r="C4547" s="15">
        <f t="shared" si="422"/>
        <v>52210.123599999999</v>
      </c>
      <c r="D4547" s="19" t="str">
        <f t="shared" si="423"/>
        <v>vis</v>
      </c>
      <c r="E4547" s="47" t="e">
        <f>VLOOKUP(C4547,Active!C$21:E$693,3,FALSE)</f>
        <v>#N/A</v>
      </c>
      <c r="F4547" s="21" t="s">
        <v>9287</v>
      </c>
      <c r="G4547" s="19" t="str">
        <f t="shared" si="424"/>
        <v>52210.1236</v>
      </c>
      <c r="H4547" s="15">
        <f t="shared" si="425"/>
        <v>7538</v>
      </c>
      <c r="I4547" s="48" t="s">
        <v>2952</v>
      </c>
      <c r="J4547" s="49" t="s">
        <v>2953</v>
      </c>
      <c r="K4547" s="48">
        <v>7538</v>
      </c>
      <c r="L4547" s="48" t="s">
        <v>2954</v>
      </c>
      <c r="M4547" s="49" t="s">
        <v>9369</v>
      </c>
      <c r="N4547" s="49"/>
      <c r="O4547" s="50" t="s">
        <v>2955</v>
      </c>
      <c r="P4547" s="51" t="s">
        <v>2909</v>
      </c>
    </row>
    <row r="4548" spans="1:16" ht="13.5" thickBot="1" x14ac:dyDescent="0.25">
      <c r="A4548" s="15" t="str">
        <f t="shared" si="420"/>
        <v> AOEB 7 </v>
      </c>
      <c r="B4548" s="21" t="str">
        <f t="shared" si="421"/>
        <v>I</v>
      </c>
      <c r="C4548" s="15">
        <f t="shared" si="422"/>
        <v>52217.29</v>
      </c>
      <c r="D4548" s="19" t="str">
        <f t="shared" si="423"/>
        <v>vis</v>
      </c>
      <c r="E4548" s="47" t="e">
        <f>VLOOKUP(C4548,Active!C$21:E$693,3,FALSE)</f>
        <v>#N/A</v>
      </c>
      <c r="F4548" s="21" t="s">
        <v>9287</v>
      </c>
      <c r="G4548" s="19" t="str">
        <f t="shared" si="424"/>
        <v>52217.290</v>
      </c>
      <c r="H4548" s="15">
        <f t="shared" si="425"/>
        <v>7544</v>
      </c>
      <c r="I4548" s="48" t="s">
        <v>2956</v>
      </c>
      <c r="J4548" s="49" t="s">
        <v>2957</v>
      </c>
      <c r="K4548" s="48">
        <v>7544</v>
      </c>
      <c r="L4548" s="48" t="s">
        <v>2289</v>
      </c>
      <c r="M4548" s="49" t="s">
        <v>9369</v>
      </c>
      <c r="N4548" s="49"/>
      <c r="O4548" s="50" t="s">
        <v>4731</v>
      </c>
      <c r="P4548" s="50" t="s">
        <v>2809</v>
      </c>
    </row>
    <row r="4549" spans="1:16" ht="13.5" thickBot="1" x14ac:dyDescent="0.25">
      <c r="A4549" s="15" t="str">
        <f t="shared" si="420"/>
        <v>VSB 39 </v>
      </c>
      <c r="B4549" s="21" t="str">
        <f t="shared" si="421"/>
        <v>I</v>
      </c>
      <c r="C4549" s="15">
        <f t="shared" si="422"/>
        <v>52217.292000000001</v>
      </c>
      <c r="D4549" s="19" t="str">
        <f t="shared" si="423"/>
        <v>vis</v>
      </c>
      <c r="E4549" s="47" t="e">
        <f>VLOOKUP(C4549,Active!C$21:E$693,3,FALSE)</f>
        <v>#N/A</v>
      </c>
      <c r="F4549" s="21" t="s">
        <v>9287</v>
      </c>
      <c r="G4549" s="19" t="str">
        <f t="shared" si="424"/>
        <v>52217.292</v>
      </c>
      <c r="H4549" s="15">
        <f t="shared" si="425"/>
        <v>7544</v>
      </c>
      <c r="I4549" s="48" t="s">
        <v>2958</v>
      </c>
      <c r="J4549" s="49" t="s">
        <v>2959</v>
      </c>
      <c r="K4549" s="48">
        <v>7544</v>
      </c>
      <c r="L4549" s="48" t="s">
        <v>5177</v>
      </c>
      <c r="M4549" s="49" t="s">
        <v>9369</v>
      </c>
      <c r="N4549" s="49"/>
      <c r="O4549" s="50" t="s">
        <v>2946</v>
      </c>
      <c r="P4549" s="51" t="s">
        <v>2909</v>
      </c>
    </row>
    <row r="4550" spans="1:16" ht="13.5" thickBot="1" x14ac:dyDescent="0.25">
      <c r="A4550" s="15" t="str">
        <f t="shared" si="420"/>
        <v>BAVM 154 </v>
      </c>
      <c r="B4550" s="21" t="str">
        <f t="shared" si="421"/>
        <v>I</v>
      </c>
      <c r="C4550" s="15">
        <f t="shared" si="422"/>
        <v>52217.294000000002</v>
      </c>
      <c r="D4550" s="19" t="str">
        <f t="shared" si="423"/>
        <v>vis</v>
      </c>
      <c r="E4550" s="47" t="e">
        <f>VLOOKUP(C4550,Active!C$21:E$693,3,FALSE)</f>
        <v>#N/A</v>
      </c>
      <c r="F4550" s="21" t="s">
        <v>9287</v>
      </c>
      <c r="G4550" s="19" t="str">
        <f t="shared" si="424"/>
        <v>52217.294</v>
      </c>
      <c r="H4550" s="15">
        <f t="shared" si="425"/>
        <v>7544</v>
      </c>
      <c r="I4550" s="48" t="s">
        <v>2960</v>
      </c>
      <c r="J4550" s="49" t="s">
        <v>2961</v>
      </c>
      <c r="K4550" s="48">
        <v>7544</v>
      </c>
      <c r="L4550" s="48" t="s">
        <v>2769</v>
      </c>
      <c r="M4550" s="49" t="s">
        <v>9369</v>
      </c>
      <c r="N4550" s="49"/>
      <c r="O4550" s="50" t="s">
        <v>2106</v>
      </c>
      <c r="P4550" s="51" t="s">
        <v>2962</v>
      </c>
    </row>
    <row r="4551" spans="1:16" ht="13.5" thickBot="1" x14ac:dyDescent="0.25">
      <c r="A4551" s="15" t="str">
        <f t="shared" si="420"/>
        <v>VSB 39 </v>
      </c>
      <c r="B4551" s="21" t="str">
        <f t="shared" si="421"/>
        <v>I</v>
      </c>
      <c r="C4551" s="15">
        <f t="shared" si="422"/>
        <v>52220.875999999997</v>
      </c>
      <c r="D4551" s="19" t="str">
        <f t="shared" si="423"/>
        <v>vis</v>
      </c>
      <c r="E4551" s="47" t="e">
        <f>VLOOKUP(C4551,Active!C$21:E$693,3,FALSE)</f>
        <v>#N/A</v>
      </c>
      <c r="F4551" s="21" t="s">
        <v>9287</v>
      </c>
      <c r="G4551" s="19" t="str">
        <f t="shared" si="424"/>
        <v>52220.876</v>
      </c>
      <c r="H4551" s="15">
        <f t="shared" si="425"/>
        <v>7547</v>
      </c>
      <c r="I4551" s="48" t="s">
        <v>2963</v>
      </c>
      <c r="J4551" s="49" t="s">
        <v>2964</v>
      </c>
      <c r="K4551" s="48">
        <v>7547</v>
      </c>
      <c r="L4551" s="48" t="s">
        <v>2219</v>
      </c>
      <c r="M4551" s="49" t="s">
        <v>9369</v>
      </c>
      <c r="N4551" s="49"/>
      <c r="O4551" s="50" t="s">
        <v>2949</v>
      </c>
      <c r="P4551" s="51" t="s">
        <v>2909</v>
      </c>
    </row>
    <row r="4552" spans="1:16" ht="13.5" thickBot="1" x14ac:dyDescent="0.25">
      <c r="A4552" s="15" t="str">
        <f t="shared" si="420"/>
        <v>VSB 39 </v>
      </c>
      <c r="B4552" s="21" t="str">
        <f t="shared" si="421"/>
        <v>I</v>
      </c>
      <c r="C4552" s="15">
        <f t="shared" si="422"/>
        <v>52228.048000000003</v>
      </c>
      <c r="D4552" s="19" t="str">
        <f t="shared" si="423"/>
        <v>vis</v>
      </c>
      <c r="E4552" s="47" t="e">
        <f>VLOOKUP(C4552,Active!C$21:E$693,3,FALSE)</f>
        <v>#N/A</v>
      </c>
      <c r="F4552" s="21" t="s">
        <v>9287</v>
      </c>
      <c r="G4552" s="19" t="str">
        <f t="shared" si="424"/>
        <v>52228.048</v>
      </c>
      <c r="H4552" s="15">
        <f t="shared" si="425"/>
        <v>7553</v>
      </c>
      <c r="I4552" s="48" t="s">
        <v>2965</v>
      </c>
      <c r="J4552" s="49" t="s">
        <v>2966</v>
      </c>
      <c r="K4552" s="48">
        <v>7553</v>
      </c>
      <c r="L4552" s="48" t="s">
        <v>2219</v>
      </c>
      <c r="M4552" s="49" t="s">
        <v>9369</v>
      </c>
      <c r="N4552" s="49"/>
      <c r="O4552" s="50" t="s">
        <v>2949</v>
      </c>
      <c r="P4552" s="51" t="s">
        <v>2909</v>
      </c>
    </row>
    <row r="4553" spans="1:16" ht="13.5" thickBot="1" x14ac:dyDescent="0.25">
      <c r="A4553" s="15" t="str">
        <f t="shared" si="420"/>
        <v> AOEB 7 </v>
      </c>
      <c r="B4553" s="21" t="str">
        <f t="shared" si="421"/>
        <v>I</v>
      </c>
      <c r="C4553" s="15">
        <f t="shared" si="422"/>
        <v>52231.631999999998</v>
      </c>
      <c r="D4553" s="19" t="str">
        <f t="shared" si="423"/>
        <v>vis</v>
      </c>
      <c r="E4553" s="47" t="e">
        <f>VLOOKUP(C4553,Active!C$21:E$693,3,FALSE)</f>
        <v>#N/A</v>
      </c>
      <c r="F4553" s="21" t="s">
        <v>9287</v>
      </c>
      <c r="G4553" s="19" t="str">
        <f t="shared" si="424"/>
        <v>52231.632</v>
      </c>
      <c r="H4553" s="15">
        <f t="shared" si="425"/>
        <v>7556</v>
      </c>
      <c r="I4553" s="48" t="s">
        <v>2967</v>
      </c>
      <c r="J4553" s="49" t="s">
        <v>2968</v>
      </c>
      <c r="K4553" s="48">
        <v>7556</v>
      </c>
      <c r="L4553" s="48" t="s">
        <v>6417</v>
      </c>
      <c r="M4553" s="49" t="s">
        <v>9369</v>
      </c>
      <c r="N4553" s="49"/>
      <c r="O4553" s="50" t="s">
        <v>7438</v>
      </c>
      <c r="P4553" s="50" t="s">
        <v>2809</v>
      </c>
    </row>
    <row r="4554" spans="1:16" ht="13.5" thickBot="1" x14ac:dyDescent="0.25">
      <c r="A4554" s="15" t="str">
        <f t="shared" si="420"/>
        <v> AOEB 7 </v>
      </c>
      <c r="B4554" s="21" t="str">
        <f t="shared" si="421"/>
        <v>I</v>
      </c>
      <c r="C4554" s="15">
        <f t="shared" si="422"/>
        <v>52231.64</v>
      </c>
      <c r="D4554" s="19" t="str">
        <f t="shared" si="423"/>
        <v>vis</v>
      </c>
      <c r="E4554" s="47" t="e">
        <f>VLOOKUP(C4554,Active!C$21:E$693,3,FALSE)</f>
        <v>#N/A</v>
      </c>
      <c r="F4554" s="21" t="s">
        <v>9287</v>
      </c>
      <c r="G4554" s="19" t="str">
        <f t="shared" si="424"/>
        <v>52231.640</v>
      </c>
      <c r="H4554" s="15">
        <f t="shared" si="425"/>
        <v>7556</v>
      </c>
      <c r="I4554" s="48" t="s">
        <v>2969</v>
      </c>
      <c r="J4554" s="49" t="s">
        <v>2970</v>
      </c>
      <c r="K4554" s="48">
        <v>7556</v>
      </c>
      <c r="L4554" s="48" t="s">
        <v>3851</v>
      </c>
      <c r="M4554" s="49" t="s">
        <v>9369</v>
      </c>
      <c r="N4554" s="49"/>
      <c r="O4554" s="50" t="s">
        <v>2246</v>
      </c>
      <c r="P4554" s="50" t="s">
        <v>2809</v>
      </c>
    </row>
    <row r="4555" spans="1:16" ht="13.5" thickBot="1" x14ac:dyDescent="0.25">
      <c r="A4555" s="15" t="str">
        <f t="shared" ref="A4555:A4618" si="426">P4555</f>
        <v>VSB 39 </v>
      </c>
      <c r="B4555" s="21" t="str">
        <f t="shared" ref="B4555:B4618" si="427">IF(H4555=INT(H4555),"I","II")</f>
        <v>I</v>
      </c>
      <c r="C4555" s="15">
        <f t="shared" ref="C4555:C4618" si="428">1*G4555</f>
        <v>52234.023000000001</v>
      </c>
      <c r="D4555" s="19" t="str">
        <f t="shared" ref="D4555:D4618" si="429">VLOOKUP(F4555,I$1:J$5,2,FALSE)</f>
        <v>vis</v>
      </c>
      <c r="E4555" s="47" t="e">
        <f>VLOOKUP(C4555,Active!C$21:E$693,3,FALSE)</f>
        <v>#N/A</v>
      </c>
      <c r="F4555" s="21" t="s">
        <v>9287</v>
      </c>
      <c r="G4555" s="19" t="str">
        <f t="shared" ref="G4555:G4618" si="430">MID(I4555,3,LEN(I4555)-3)</f>
        <v>52234.023</v>
      </c>
      <c r="H4555" s="15">
        <f t="shared" ref="H4555:H4618" si="431">1*K4555</f>
        <v>7558</v>
      </c>
      <c r="I4555" s="48" t="s">
        <v>2971</v>
      </c>
      <c r="J4555" s="49" t="s">
        <v>2972</v>
      </c>
      <c r="K4555" s="48">
        <v>7558</v>
      </c>
      <c r="L4555" s="48" t="s">
        <v>2289</v>
      </c>
      <c r="M4555" s="49" t="s">
        <v>9369</v>
      </c>
      <c r="N4555" s="49"/>
      <c r="O4555" s="50" t="s">
        <v>2949</v>
      </c>
      <c r="P4555" s="51" t="s">
        <v>2909</v>
      </c>
    </row>
    <row r="4556" spans="1:16" ht="13.5" thickBot="1" x14ac:dyDescent="0.25">
      <c r="A4556" s="15" t="str">
        <f t="shared" si="426"/>
        <v>VSB 39 </v>
      </c>
      <c r="B4556" s="21" t="str">
        <f t="shared" si="427"/>
        <v>I</v>
      </c>
      <c r="C4556" s="15">
        <f t="shared" si="428"/>
        <v>52239.999900000003</v>
      </c>
      <c r="D4556" s="19" t="str">
        <f t="shared" si="429"/>
        <v>vis</v>
      </c>
      <c r="E4556" s="47" t="e">
        <f>VLOOKUP(C4556,Active!C$21:E$693,3,FALSE)</f>
        <v>#N/A</v>
      </c>
      <c r="F4556" s="21" t="s">
        <v>9287</v>
      </c>
      <c r="G4556" s="19" t="str">
        <f t="shared" si="430"/>
        <v>52239.9999</v>
      </c>
      <c r="H4556" s="15">
        <f t="shared" si="431"/>
        <v>7563</v>
      </c>
      <c r="I4556" s="48" t="s">
        <v>2973</v>
      </c>
      <c r="J4556" s="49" t="s">
        <v>2974</v>
      </c>
      <c r="K4556" s="48">
        <v>7563</v>
      </c>
      <c r="L4556" s="48" t="s">
        <v>2975</v>
      </c>
      <c r="M4556" s="49" t="s">
        <v>9369</v>
      </c>
      <c r="N4556" s="49"/>
      <c r="O4556" s="50" t="s">
        <v>2955</v>
      </c>
      <c r="P4556" s="51" t="s">
        <v>2909</v>
      </c>
    </row>
    <row r="4557" spans="1:16" ht="13.5" thickBot="1" x14ac:dyDescent="0.25">
      <c r="A4557" s="15" t="str">
        <f t="shared" si="426"/>
        <v>VSB 39 </v>
      </c>
      <c r="B4557" s="21" t="str">
        <f t="shared" si="427"/>
        <v>I</v>
      </c>
      <c r="C4557" s="15">
        <f t="shared" si="428"/>
        <v>52240.002</v>
      </c>
      <c r="D4557" s="19" t="str">
        <f t="shared" si="429"/>
        <v>vis</v>
      </c>
      <c r="E4557" s="47" t="e">
        <f>VLOOKUP(C4557,Active!C$21:E$693,3,FALSE)</f>
        <v>#N/A</v>
      </c>
      <c r="F4557" s="21" t="s">
        <v>9287</v>
      </c>
      <c r="G4557" s="19" t="str">
        <f t="shared" si="430"/>
        <v>52240.002</v>
      </c>
      <c r="H4557" s="15">
        <f t="shared" si="431"/>
        <v>7563</v>
      </c>
      <c r="I4557" s="48" t="s">
        <v>2976</v>
      </c>
      <c r="J4557" s="49" t="s">
        <v>2977</v>
      </c>
      <c r="K4557" s="48">
        <v>7563</v>
      </c>
      <c r="L4557" s="48" t="s">
        <v>2870</v>
      </c>
      <c r="M4557" s="49" t="s">
        <v>9369</v>
      </c>
      <c r="N4557" s="49"/>
      <c r="O4557" s="50" t="s">
        <v>2978</v>
      </c>
      <c r="P4557" s="51" t="s">
        <v>2909</v>
      </c>
    </row>
    <row r="4558" spans="1:16" ht="13.5" thickBot="1" x14ac:dyDescent="0.25">
      <c r="A4558" s="15" t="str">
        <f t="shared" si="426"/>
        <v>VSB 39 </v>
      </c>
      <c r="B4558" s="21" t="str">
        <f t="shared" si="427"/>
        <v>I</v>
      </c>
      <c r="C4558" s="15">
        <f t="shared" si="428"/>
        <v>52240.002</v>
      </c>
      <c r="D4558" s="19" t="str">
        <f t="shared" si="429"/>
        <v>vis</v>
      </c>
      <c r="E4558" s="47" t="e">
        <f>VLOOKUP(C4558,Active!C$21:E$693,3,FALSE)</f>
        <v>#N/A</v>
      </c>
      <c r="F4558" s="21" t="s">
        <v>9287</v>
      </c>
      <c r="G4558" s="19" t="str">
        <f t="shared" si="430"/>
        <v>52240.002</v>
      </c>
      <c r="H4558" s="15">
        <f t="shared" si="431"/>
        <v>7563</v>
      </c>
      <c r="I4558" s="48" t="s">
        <v>2976</v>
      </c>
      <c r="J4558" s="49" t="s">
        <v>2977</v>
      </c>
      <c r="K4558" s="48">
        <v>7563</v>
      </c>
      <c r="L4558" s="48" t="s">
        <v>2870</v>
      </c>
      <c r="M4558" s="49" t="s">
        <v>9369</v>
      </c>
      <c r="N4558" s="49"/>
      <c r="O4558" s="50" t="s">
        <v>2979</v>
      </c>
      <c r="P4558" s="51" t="s">
        <v>2909</v>
      </c>
    </row>
    <row r="4559" spans="1:16" ht="13.5" thickBot="1" x14ac:dyDescent="0.25">
      <c r="A4559" s="15" t="str">
        <f t="shared" si="426"/>
        <v>VSB 39 </v>
      </c>
      <c r="B4559" s="21" t="str">
        <f t="shared" si="427"/>
        <v>I</v>
      </c>
      <c r="C4559" s="15">
        <f t="shared" si="428"/>
        <v>52240.006000000001</v>
      </c>
      <c r="D4559" s="19" t="str">
        <f t="shared" si="429"/>
        <v>vis</v>
      </c>
      <c r="E4559" s="47" t="e">
        <f>VLOOKUP(C4559,Active!C$21:E$693,3,FALSE)</f>
        <v>#N/A</v>
      </c>
      <c r="F4559" s="21" t="s">
        <v>9287</v>
      </c>
      <c r="G4559" s="19" t="str">
        <f t="shared" si="430"/>
        <v>52240.006</v>
      </c>
      <c r="H4559" s="15">
        <f t="shared" si="431"/>
        <v>7563</v>
      </c>
      <c r="I4559" s="48" t="s">
        <v>2980</v>
      </c>
      <c r="J4559" s="49" t="s">
        <v>2981</v>
      </c>
      <c r="K4559" s="48">
        <v>7563</v>
      </c>
      <c r="L4559" s="48" t="s">
        <v>3851</v>
      </c>
      <c r="M4559" s="49" t="s">
        <v>9369</v>
      </c>
      <c r="N4559" s="49"/>
      <c r="O4559" s="50" t="s">
        <v>2205</v>
      </c>
      <c r="P4559" s="51" t="s">
        <v>2909</v>
      </c>
    </row>
    <row r="4560" spans="1:16" ht="13.5" thickBot="1" x14ac:dyDescent="0.25">
      <c r="A4560" s="15" t="str">
        <f t="shared" si="426"/>
        <v>VSB 39 </v>
      </c>
      <c r="B4560" s="21" t="str">
        <f t="shared" si="427"/>
        <v>I</v>
      </c>
      <c r="C4560" s="15">
        <f t="shared" si="428"/>
        <v>52240.006000000001</v>
      </c>
      <c r="D4560" s="19" t="str">
        <f t="shared" si="429"/>
        <v>vis</v>
      </c>
      <c r="E4560" s="47" t="e">
        <f>VLOOKUP(C4560,Active!C$21:E$693,3,FALSE)</f>
        <v>#N/A</v>
      </c>
      <c r="F4560" s="21" t="s">
        <v>9287</v>
      </c>
      <c r="G4560" s="19" t="str">
        <f t="shared" si="430"/>
        <v>52240.006</v>
      </c>
      <c r="H4560" s="15">
        <f t="shared" si="431"/>
        <v>7563</v>
      </c>
      <c r="I4560" s="48" t="s">
        <v>2980</v>
      </c>
      <c r="J4560" s="49" t="s">
        <v>2981</v>
      </c>
      <c r="K4560" s="48">
        <v>7563</v>
      </c>
      <c r="L4560" s="48" t="s">
        <v>3851</v>
      </c>
      <c r="M4560" s="49" t="s">
        <v>9369</v>
      </c>
      <c r="N4560" s="49"/>
      <c r="O4560" s="50" t="s">
        <v>2937</v>
      </c>
      <c r="P4560" s="51" t="s">
        <v>2909</v>
      </c>
    </row>
    <row r="4561" spans="1:16" ht="13.5" thickBot="1" x14ac:dyDescent="0.25">
      <c r="A4561" s="15" t="str">
        <f t="shared" si="426"/>
        <v>VSB 39 </v>
      </c>
      <c r="B4561" s="21" t="str">
        <f t="shared" si="427"/>
        <v>I</v>
      </c>
      <c r="C4561" s="15">
        <f t="shared" si="428"/>
        <v>52240.006000000001</v>
      </c>
      <c r="D4561" s="19" t="str">
        <f t="shared" si="429"/>
        <v>vis</v>
      </c>
      <c r="E4561" s="47" t="e">
        <f>VLOOKUP(C4561,Active!C$21:E$693,3,FALSE)</f>
        <v>#N/A</v>
      </c>
      <c r="F4561" s="21" t="s">
        <v>9287</v>
      </c>
      <c r="G4561" s="19" t="str">
        <f t="shared" si="430"/>
        <v>52240.006</v>
      </c>
      <c r="H4561" s="15">
        <f t="shared" si="431"/>
        <v>7563</v>
      </c>
      <c r="I4561" s="48" t="s">
        <v>2980</v>
      </c>
      <c r="J4561" s="49" t="s">
        <v>2981</v>
      </c>
      <c r="K4561" s="48">
        <v>7563</v>
      </c>
      <c r="L4561" s="48" t="s">
        <v>3851</v>
      </c>
      <c r="M4561" s="49" t="s">
        <v>9369</v>
      </c>
      <c r="N4561" s="49"/>
      <c r="O4561" s="50" t="s">
        <v>2982</v>
      </c>
      <c r="P4561" s="51" t="s">
        <v>2909</v>
      </c>
    </row>
    <row r="4562" spans="1:16" ht="13.5" thickBot="1" x14ac:dyDescent="0.25">
      <c r="A4562" s="15" t="str">
        <f t="shared" si="426"/>
        <v> AOEB 7 </v>
      </c>
      <c r="B4562" s="21" t="str">
        <f t="shared" si="427"/>
        <v>I</v>
      </c>
      <c r="C4562" s="15">
        <f t="shared" si="428"/>
        <v>52249.561999999998</v>
      </c>
      <c r="D4562" s="19" t="str">
        <f t="shared" si="429"/>
        <v>vis</v>
      </c>
      <c r="E4562" s="47" t="e">
        <f>VLOOKUP(C4562,Active!C$21:E$693,3,FALSE)</f>
        <v>#N/A</v>
      </c>
      <c r="F4562" s="21" t="s">
        <v>9287</v>
      </c>
      <c r="G4562" s="19" t="str">
        <f t="shared" si="430"/>
        <v>52249.562</v>
      </c>
      <c r="H4562" s="15">
        <f t="shared" si="431"/>
        <v>7571</v>
      </c>
      <c r="I4562" s="48" t="s">
        <v>2983</v>
      </c>
      <c r="J4562" s="49" t="s">
        <v>2984</v>
      </c>
      <c r="K4562" s="48">
        <v>7571</v>
      </c>
      <c r="L4562" s="48" t="s">
        <v>2219</v>
      </c>
      <c r="M4562" s="49" t="s">
        <v>9369</v>
      </c>
      <c r="N4562" s="49"/>
      <c r="O4562" s="50" t="s">
        <v>2246</v>
      </c>
      <c r="P4562" s="50" t="s">
        <v>2809</v>
      </c>
    </row>
    <row r="4563" spans="1:16" ht="13.5" thickBot="1" x14ac:dyDescent="0.25">
      <c r="A4563" s="15" t="str">
        <f t="shared" si="426"/>
        <v>VSB 39 </v>
      </c>
      <c r="B4563" s="21" t="str">
        <f t="shared" si="427"/>
        <v>I</v>
      </c>
      <c r="C4563" s="15">
        <f t="shared" si="428"/>
        <v>52251.951999999997</v>
      </c>
      <c r="D4563" s="19" t="str">
        <f t="shared" si="429"/>
        <v>vis</v>
      </c>
      <c r="E4563" s="47" t="e">
        <f>VLOOKUP(C4563,Active!C$21:E$693,3,FALSE)</f>
        <v>#N/A</v>
      </c>
      <c r="F4563" s="21" t="s">
        <v>9287</v>
      </c>
      <c r="G4563" s="19" t="str">
        <f t="shared" si="430"/>
        <v>52251.952</v>
      </c>
      <c r="H4563" s="15">
        <f t="shared" si="431"/>
        <v>7573</v>
      </c>
      <c r="I4563" s="48" t="s">
        <v>2985</v>
      </c>
      <c r="J4563" s="49" t="s">
        <v>2986</v>
      </c>
      <c r="K4563" s="48">
        <v>7573</v>
      </c>
      <c r="L4563" s="48" t="s">
        <v>2289</v>
      </c>
      <c r="M4563" s="49" t="s">
        <v>9369</v>
      </c>
      <c r="N4563" s="49"/>
      <c r="O4563" s="50" t="s">
        <v>2987</v>
      </c>
      <c r="P4563" s="51" t="s">
        <v>2909</v>
      </c>
    </row>
    <row r="4564" spans="1:16" ht="13.5" thickBot="1" x14ac:dyDescent="0.25">
      <c r="A4564" s="15" t="str">
        <f t="shared" si="426"/>
        <v> BBS 127 </v>
      </c>
      <c r="B4564" s="21" t="str">
        <f t="shared" si="427"/>
        <v>I</v>
      </c>
      <c r="C4564" s="15">
        <f t="shared" si="428"/>
        <v>52260.319000000003</v>
      </c>
      <c r="D4564" s="19" t="str">
        <f t="shared" si="429"/>
        <v>vis</v>
      </c>
      <c r="E4564" s="47" t="e">
        <f>VLOOKUP(C4564,Active!C$21:E$693,3,FALSE)</f>
        <v>#N/A</v>
      </c>
      <c r="F4564" s="21" t="s">
        <v>9287</v>
      </c>
      <c r="G4564" s="19" t="str">
        <f t="shared" si="430"/>
        <v>52260.319</v>
      </c>
      <c r="H4564" s="15">
        <f t="shared" si="431"/>
        <v>7580</v>
      </c>
      <c r="I4564" s="48" t="s">
        <v>2988</v>
      </c>
      <c r="J4564" s="49" t="s">
        <v>2989</v>
      </c>
      <c r="K4564" s="48">
        <v>7580</v>
      </c>
      <c r="L4564" s="48" t="s">
        <v>2289</v>
      </c>
      <c r="M4564" s="49" t="s">
        <v>9369</v>
      </c>
      <c r="N4564" s="49"/>
      <c r="O4564" s="50" t="s">
        <v>2090</v>
      </c>
      <c r="P4564" s="50" t="s">
        <v>2897</v>
      </c>
    </row>
    <row r="4565" spans="1:16" ht="13.5" thickBot="1" x14ac:dyDescent="0.25">
      <c r="A4565" s="15" t="str">
        <f t="shared" si="426"/>
        <v> BBS 127 </v>
      </c>
      <c r="B4565" s="21" t="str">
        <f t="shared" si="427"/>
        <v>I</v>
      </c>
      <c r="C4565" s="15">
        <f t="shared" si="428"/>
        <v>52261.514000000003</v>
      </c>
      <c r="D4565" s="19" t="str">
        <f t="shared" si="429"/>
        <v>vis</v>
      </c>
      <c r="E4565" s="47" t="e">
        <f>VLOOKUP(C4565,Active!C$21:E$693,3,FALSE)</f>
        <v>#N/A</v>
      </c>
      <c r="F4565" s="21" t="s">
        <v>9287</v>
      </c>
      <c r="G4565" s="19" t="str">
        <f t="shared" si="430"/>
        <v>52261.514</v>
      </c>
      <c r="H4565" s="15">
        <f t="shared" si="431"/>
        <v>7581</v>
      </c>
      <c r="I4565" s="48" t="s">
        <v>2990</v>
      </c>
      <c r="J4565" s="49" t="s">
        <v>2991</v>
      </c>
      <c r="K4565" s="48">
        <v>7581</v>
      </c>
      <c r="L4565" s="48" t="s">
        <v>2289</v>
      </c>
      <c r="M4565" s="49" t="s">
        <v>9369</v>
      </c>
      <c r="N4565" s="49"/>
      <c r="O4565" s="50" t="s">
        <v>2090</v>
      </c>
      <c r="P4565" s="50" t="s">
        <v>2897</v>
      </c>
    </row>
    <row r="4566" spans="1:16" ht="13.5" thickBot="1" x14ac:dyDescent="0.25">
      <c r="A4566" s="15" t="str">
        <f t="shared" si="426"/>
        <v> AOEB 7 </v>
      </c>
      <c r="B4566" s="21" t="str">
        <f t="shared" si="427"/>
        <v>I</v>
      </c>
      <c r="C4566" s="15">
        <f t="shared" si="428"/>
        <v>52261.514999999999</v>
      </c>
      <c r="D4566" s="19" t="str">
        <f t="shared" si="429"/>
        <v>vis</v>
      </c>
      <c r="E4566" s="47" t="e">
        <f>VLOOKUP(C4566,Active!C$21:E$693,3,FALSE)</f>
        <v>#N/A</v>
      </c>
      <c r="F4566" s="21" t="s">
        <v>9287</v>
      </c>
      <c r="G4566" s="19" t="str">
        <f t="shared" si="430"/>
        <v>52261.515</v>
      </c>
      <c r="H4566" s="15">
        <f t="shared" si="431"/>
        <v>7581</v>
      </c>
      <c r="I4566" s="48" t="s">
        <v>2992</v>
      </c>
      <c r="J4566" s="49" t="s">
        <v>2993</v>
      </c>
      <c r="K4566" s="48">
        <v>7581</v>
      </c>
      <c r="L4566" s="48" t="s">
        <v>2219</v>
      </c>
      <c r="M4566" s="49" t="s">
        <v>9369</v>
      </c>
      <c r="N4566" s="49"/>
      <c r="O4566" s="50" t="s">
        <v>7438</v>
      </c>
      <c r="P4566" s="50" t="s">
        <v>2809</v>
      </c>
    </row>
    <row r="4567" spans="1:16" ht="13.5" thickBot="1" x14ac:dyDescent="0.25">
      <c r="A4567" s="15" t="str">
        <f t="shared" si="426"/>
        <v>BAVM 154 </v>
      </c>
      <c r="B4567" s="21" t="str">
        <f t="shared" si="427"/>
        <v>I</v>
      </c>
      <c r="C4567" s="15">
        <f t="shared" si="428"/>
        <v>52278.245000000003</v>
      </c>
      <c r="D4567" s="19" t="str">
        <f t="shared" si="429"/>
        <v>vis</v>
      </c>
      <c r="E4567" s="47" t="e">
        <f>VLOOKUP(C4567,Active!C$21:E$693,3,FALSE)</f>
        <v>#N/A</v>
      </c>
      <c r="F4567" s="21" t="s">
        <v>9287</v>
      </c>
      <c r="G4567" s="19" t="str">
        <f t="shared" si="430"/>
        <v>52278.245</v>
      </c>
      <c r="H4567" s="15">
        <f t="shared" si="431"/>
        <v>7595</v>
      </c>
      <c r="I4567" s="48" t="s">
        <v>2994</v>
      </c>
      <c r="J4567" s="49" t="s">
        <v>2995</v>
      </c>
      <c r="K4567" s="48">
        <v>7595</v>
      </c>
      <c r="L4567" s="48" t="s">
        <v>2216</v>
      </c>
      <c r="M4567" s="49" t="s">
        <v>9369</v>
      </c>
      <c r="N4567" s="49"/>
      <c r="O4567" s="50" t="s">
        <v>2827</v>
      </c>
      <c r="P4567" s="51" t="s">
        <v>2962</v>
      </c>
    </row>
    <row r="4568" spans="1:16" ht="13.5" thickBot="1" x14ac:dyDescent="0.25">
      <c r="A4568" s="15" t="str">
        <f t="shared" si="426"/>
        <v> BBS 128 </v>
      </c>
      <c r="B4568" s="21" t="str">
        <f t="shared" si="427"/>
        <v>I</v>
      </c>
      <c r="C4568" s="15">
        <f t="shared" si="428"/>
        <v>52285.421000000002</v>
      </c>
      <c r="D4568" s="19" t="str">
        <f t="shared" si="429"/>
        <v>vis</v>
      </c>
      <c r="E4568" s="47" t="e">
        <f>VLOOKUP(C4568,Active!C$21:E$693,3,FALSE)</f>
        <v>#N/A</v>
      </c>
      <c r="F4568" s="21" t="s">
        <v>9287</v>
      </c>
      <c r="G4568" s="19" t="str">
        <f t="shared" si="430"/>
        <v>52285.421</v>
      </c>
      <c r="H4568" s="15">
        <f t="shared" si="431"/>
        <v>7601</v>
      </c>
      <c r="I4568" s="48" t="s">
        <v>2996</v>
      </c>
      <c r="J4568" s="49" t="s">
        <v>2997</v>
      </c>
      <c r="K4568" s="48">
        <v>7601</v>
      </c>
      <c r="L4568" s="48" t="s">
        <v>5177</v>
      </c>
      <c r="M4568" s="49" t="s">
        <v>9369</v>
      </c>
      <c r="N4568" s="49"/>
      <c r="O4568" s="50" t="s">
        <v>2090</v>
      </c>
      <c r="P4568" s="50" t="s">
        <v>2998</v>
      </c>
    </row>
    <row r="4569" spans="1:16" ht="13.5" thickBot="1" x14ac:dyDescent="0.25">
      <c r="A4569" s="15" t="str">
        <f t="shared" si="426"/>
        <v> AOEB 7 </v>
      </c>
      <c r="B4569" s="21" t="str">
        <f t="shared" si="427"/>
        <v>I</v>
      </c>
      <c r="C4569" s="15">
        <f t="shared" si="428"/>
        <v>52292.59</v>
      </c>
      <c r="D4569" s="19" t="str">
        <f t="shared" si="429"/>
        <v>vis</v>
      </c>
      <c r="E4569" s="47" t="e">
        <f>VLOOKUP(C4569,Active!C$21:E$693,3,FALSE)</f>
        <v>#N/A</v>
      </c>
      <c r="F4569" s="21" t="s">
        <v>9287</v>
      </c>
      <c r="G4569" s="19" t="str">
        <f t="shared" si="430"/>
        <v>52292.590</v>
      </c>
      <c r="H4569" s="15">
        <f t="shared" si="431"/>
        <v>7607</v>
      </c>
      <c r="I4569" s="48" t="s">
        <v>2999</v>
      </c>
      <c r="J4569" s="49" t="s">
        <v>3000</v>
      </c>
      <c r="K4569" s="48">
        <v>7607</v>
      </c>
      <c r="L4569" s="48" t="s">
        <v>2289</v>
      </c>
      <c r="M4569" s="49" t="s">
        <v>9369</v>
      </c>
      <c r="N4569" s="49"/>
      <c r="O4569" s="50" t="s">
        <v>2246</v>
      </c>
      <c r="P4569" s="50" t="s">
        <v>2809</v>
      </c>
    </row>
    <row r="4570" spans="1:16" ht="13.5" thickBot="1" x14ac:dyDescent="0.25">
      <c r="A4570" s="15" t="str">
        <f t="shared" si="426"/>
        <v> BBS 128 </v>
      </c>
      <c r="B4570" s="21" t="str">
        <f t="shared" si="427"/>
        <v>I</v>
      </c>
      <c r="C4570" s="15">
        <f t="shared" si="428"/>
        <v>52296.178999999996</v>
      </c>
      <c r="D4570" s="19" t="str">
        <f t="shared" si="429"/>
        <v>vis</v>
      </c>
      <c r="E4570" s="47" t="e">
        <f>VLOOKUP(C4570,Active!C$21:E$693,3,FALSE)</f>
        <v>#N/A</v>
      </c>
      <c r="F4570" s="21" t="s">
        <v>9287</v>
      </c>
      <c r="G4570" s="19" t="str">
        <f t="shared" si="430"/>
        <v>52296.179</v>
      </c>
      <c r="H4570" s="15">
        <f t="shared" si="431"/>
        <v>7610</v>
      </c>
      <c r="I4570" s="48" t="s">
        <v>3001</v>
      </c>
      <c r="J4570" s="49" t="s">
        <v>3002</v>
      </c>
      <c r="K4570" s="48">
        <v>7610</v>
      </c>
      <c r="L4570" s="48" t="s">
        <v>2870</v>
      </c>
      <c r="M4570" s="49" t="s">
        <v>9369</v>
      </c>
      <c r="N4570" s="49"/>
      <c r="O4570" s="50" t="s">
        <v>2090</v>
      </c>
      <c r="P4570" s="50" t="s">
        <v>2998</v>
      </c>
    </row>
    <row r="4571" spans="1:16" ht="13.5" thickBot="1" x14ac:dyDescent="0.25">
      <c r="A4571" s="15" t="str">
        <f t="shared" si="426"/>
        <v>BAVM 154 </v>
      </c>
      <c r="B4571" s="21" t="str">
        <f t="shared" si="427"/>
        <v>I</v>
      </c>
      <c r="C4571" s="15">
        <f t="shared" si="428"/>
        <v>52309.324000000001</v>
      </c>
      <c r="D4571" s="19" t="str">
        <f t="shared" si="429"/>
        <v>vis</v>
      </c>
      <c r="E4571" s="47" t="e">
        <f>VLOOKUP(C4571,Active!C$21:E$693,3,FALSE)</f>
        <v>#N/A</v>
      </c>
      <c r="F4571" s="21" t="s">
        <v>9287</v>
      </c>
      <c r="G4571" s="19" t="str">
        <f t="shared" si="430"/>
        <v>52309.324</v>
      </c>
      <c r="H4571" s="15">
        <f t="shared" si="431"/>
        <v>7621</v>
      </c>
      <c r="I4571" s="48" t="s">
        <v>3003</v>
      </c>
      <c r="J4571" s="49" t="s">
        <v>3004</v>
      </c>
      <c r="K4571" s="48">
        <v>7621</v>
      </c>
      <c r="L4571" s="48" t="s">
        <v>2289</v>
      </c>
      <c r="M4571" s="49" t="s">
        <v>9369</v>
      </c>
      <c r="N4571" s="49"/>
      <c r="O4571" s="50" t="s">
        <v>2827</v>
      </c>
      <c r="P4571" s="51" t="s">
        <v>2962</v>
      </c>
    </row>
    <row r="4572" spans="1:16" ht="13.5" thickBot="1" x14ac:dyDescent="0.25">
      <c r="A4572" s="15" t="str">
        <f t="shared" si="426"/>
        <v> BBS 128 </v>
      </c>
      <c r="B4572" s="21" t="str">
        <f t="shared" si="427"/>
        <v>I</v>
      </c>
      <c r="C4572" s="15">
        <f t="shared" si="428"/>
        <v>52321.277000000002</v>
      </c>
      <c r="D4572" s="19" t="str">
        <f t="shared" si="429"/>
        <v>vis</v>
      </c>
      <c r="E4572" s="47" t="e">
        <f>VLOOKUP(C4572,Active!C$21:E$693,3,FALSE)</f>
        <v>#N/A</v>
      </c>
      <c r="F4572" s="21" t="s">
        <v>9287</v>
      </c>
      <c r="G4572" s="19" t="str">
        <f t="shared" si="430"/>
        <v>52321.277</v>
      </c>
      <c r="H4572" s="15">
        <f t="shared" si="431"/>
        <v>7631</v>
      </c>
      <c r="I4572" s="48" t="s">
        <v>3005</v>
      </c>
      <c r="J4572" s="49" t="s">
        <v>3006</v>
      </c>
      <c r="K4572" s="48">
        <v>7631</v>
      </c>
      <c r="L4572" s="48" t="s">
        <v>2219</v>
      </c>
      <c r="M4572" s="49" t="s">
        <v>9369</v>
      </c>
      <c r="N4572" s="49"/>
      <c r="O4572" s="50" t="s">
        <v>2090</v>
      </c>
      <c r="P4572" s="50" t="s">
        <v>2998</v>
      </c>
    </row>
    <row r="4573" spans="1:16" ht="13.5" thickBot="1" x14ac:dyDescent="0.25">
      <c r="A4573" s="15" t="str">
        <f t="shared" si="426"/>
        <v> BBS 128 </v>
      </c>
      <c r="B4573" s="21" t="str">
        <f t="shared" si="427"/>
        <v>I</v>
      </c>
      <c r="C4573" s="15">
        <f t="shared" si="428"/>
        <v>52327.252</v>
      </c>
      <c r="D4573" s="19" t="str">
        <f t="shared" si="429"/>
        <v>vis</v>
      </c>
      <c r="E4573" s="47" t="e">
        <f>VLOOKUP(C4573,Active!C$21:E$693,3,FALSE)</f>
        <v>#N/A</v>
      </c>
      <c r="F4573" s="21" t="s">
        <v>9287</v>
      </c>
      <c r="G4573" s="19" t="str">
        <f t="shared" si="430"/>
        <v>52327.252</v>
      </c>
      <c r="H4573" s="15">
        <f t="shared" si="431"/>
        <v>7636</v>
      </c>
      <c r="I4573" s="48" t="s">
        <v>3007</v>
      </c>
      <c r="J4573" s="49" t="s">
        <v>3008</v>
      </c>
      <c r="K4573" s="48">
        <v>7636</v>
      </c>
      <c r="L4573" s="48" t="s">
        <v>2289</v>
      </c>
      <c r="M4573" s="49" t="s">
        <v>9369</v>
      </c>
      <c r="N4573" s="49"/>
      <c r="O4573" s="50" t="s">
        <v>2090</v>
      </c>
      <c r="P4573" s="50" t="s">
        <v>2998</v>
      </c>
    </row>
    <row r="4574" spans="1:16" ht="13.5" thickBot="1" x14ac:dyDescent="0.25">
      <c r="A4574" s="15" t="str">
        <f t="shared" si="426"/>
        <v> AOEB 7 </v>
      </c>
      <c r="B4574" s="21" t="str">
        <f t="shared" si="427"/>
        <v>I</v>
      </c>
      <c r="C4574" s="15">
        <f t="shared" si="428"/>
        <v>52329.644</v>
      </c>
      <c r="D4574" s="19" t="str">
        <f t="shared" si="429"/>
        <v>vis</v>
      </c>
      <c r="E4574" s="47" t="e">
        <f>VLOOKUP(C4574,Active!C$21:E$693,3,FALSE)</f>
        <v>#N/A</v>
      </c>
      <c r="F4574" s="21" t="s">
        <v>9287</v>
      </c>
      <c r="G4574" s="19" t="str">
        <f t="shared" si="430"/>
        <v>52329.644</v>
      </c>
      <c r="H4574" s="15">
        <f t="shared" si="431"/>
        <v>7638</v>
      </c>
      <c r="I4574" s="48" t="s">
        <v>3009</v>
      </c>
      <c r="J4574" s="49" t="s">
        <v>3010</v>
      </c>
      <c r="K4574" s="48">
        <v>7638</v>
      </c>
      <c r="L4574" s="48" t="s">
        <v>2219</v>
      </c>
      <c r="M4574" s="49" t="s">
        <v>9369</v>
      </c>
      <c r="N4574" s="49"/>
      <c r="O4574" s="50" t="s">
        <v>11466</v>
      </c>
      <c r="P4574" s="50" t="s">
        <v>2809</v>
      </c>
    </row>
    <row r="4575" spans="1:16" ht="13.5" thickBot="1" x14ac:dyDescent="0.25">
      <c r="A4575" s="15" t="str">
        <f t="shared" si="426"/>
        <v> BBS 128 </v>
      </c>
      <c r="B4575" s="21" t="str">
        <f t="shared" si="427"/>
        <v>I</v>
      </c>
      <c r="C4575" s="15">
        <f t="shared" si="428"/>
        <v>52340.402999999998</v>
      </c>
      <c r="D4575" s="19" t="str">
        <f t="shared" si="429"/>
        <v>vis</v>
      </c>
      <c r="E4575" s="47" t="e">
        <f>VLOOKUP(C4575,Active!C$21:E$693,3,FALSE)</f>
        <v>#N/A</v>
      </c>
      <c r="F4575" s="21" t="s">
        <v>9287</v>
      </c>
      <c r="G4575" s="19" t="str">
        <f t="shared" si="430"/>
        <v>52340.403</v>
      </c>
      <c r="H4575" s="15">
        <f t="shared" si="431"/>
        <v>7647</v>
      </c>
      <c r="I4575" s="48" t="s">
        <v>3011</v>
      </c>
      <c r="J4575" s="49" t="s">
        <v>3012</v>
      </c>
      <c r="K4575" s="48">
        <v>7647</v>
      </c>
      <c r="L4575" s="48" t="s">
        <v>2870</v>
      </c>
      <c r="M4575" s="49" t="s">
        <v>9369</v>
      </c>
      <c r="N4575" s="49"/>
      <c r="O4575" s="50" t="s">
        <v>2090</v>
      </c>
      <c r="P4575" s="50" t="s">
        <v>2998</v>
      </c>
    </row>
    <row r="4576" spans="1:16" ht="13.5" thickBot="1" x14ac:dyDescent="0.25">
      <c r="A4576" s="15" t="str">
        <f t="shared" si="426"/>
        <v> BBS 128 </v>
      </c>
      <c r="B4576" s="21" t="str">
        <f t="shared" si="427"/>
        <v>I</v>
      </c>
      <c r="C4576" s="15">
        <f t="shared" si="428"/>
        <v>52341.597999999998</v>
      </c>
      <c r="D4576" s="19" t="str">
        <f t="shared" si="429"/>
        <v>vis</v>
      </c>
      <c r="E4576" s="47" t="e">
        <f>VLOOKUP(C4576,Active!C$21:E$693,3,FALSE)</f>
        <v>#N/A</v>
      </c>
      <c r="F4576" s="21" t="s">
        <v>9287</v>
      </c>
      <c r="G4576" s="19" t="str">
        <f t="shared" si="430"/>
        <v>52341.598</v>
      </c>
      <c r="H4576" s="15">
        <f t="shared" si="431"/>
        <v>7648</v>
      </c>
      <c r="I4576" s="48" t="s">
        <v>3013</v>
      </c>
      <c r="J4576" s="49" t="s">
        <v>3014</v>
      </c>
      <c r="K4576" s="48">
        <v>7648</v>
      </c>
      <c r="L4576" s="48" t="s">
        <v>2870</v>
      </c>
      <c r="M4576" s="49" t="s">
        <v>9369</v>
      </c>
      <c r="N4576" s="49"/>
      <c r="O4576" s="50" t="s">
        <v>2090</v>
      </c>
      <c r="P4576" s="50" t="s">
        <v>2998</v>
      </c>
    </row>
    <row r="4577" spans="1:16" ht="13.5" thickBot="1" x14ac:dyDescent="0.25">
      <c r="A4577" s="15" t="str">
        <f t="shared" si="426"/>
        <v> AOEB 9 </v>
      </c>
      <c r="B4577" s="21" t="str">
        <f t="shared" si="427"/>
        <v>I</v>
      </c>
      <c r="C4577" s="15">
        <f t="shared" si="428"/>
        <v>52346.377999999997</v>
      </c>
      <c r="D4577" s="19" t="str">
        <f t="shared" si="429"/>
        <v>vis</v>
      </c>
      <c r="E4577" s="47" t="e">
        <f>VLOOKUP(C4577,Active!C$21:E$693,3,FALSE)</f>
        <v>#N/A</v>
      </c>
      <c r="F4577" s="21" t="s">
        <v>9287</v>
      </c>
      <c r="G4577" s="19" t="str">
        <f t="shared" si="430"/>
        <v>52346.378</v>
      </c>
      <c r="H4577" s="15">
        <f t="shared" si="431"/>
        <v>7652</v>
      </c>
      <c r="I4577" s="48" t="s">
        <v>3015</v>
      </c>
      <c r="J4577" s="49" t="s">
        <v>3016</v>
      </c>
      <c r="K4577" s="48">
        <v>7652</v>
      </c>
      <c r="L4577" s="48" t="s">
        <v>5177</v>
      </c>
      <c r="M4577" s="49" t="s">
        <v>9369</v>
      </c>
      <c r="N4577" s="49"/>
      <c r="O4577" s="50" t="s">
        <v>3017</v>
      </c>
      <c r="P4577" s="50" t="s">
        <v>3018</v>
      </c>
    </row>
    <row r="4578" spans="1:16" ht="13.5" thickBot="1" x14ac:dyDescent="0.25">
      <c r="A4578" s="15" t="str">
        <f t="shared" si="426"/>
        <v> AOEB 9 </v>
      </c>
      <c r="B4578" s="21" t="str">
        <f t="shared" si="427"/>
        <v>I</v>
      </c>
      <c r="C4578" s="15">
        <f t="shared" si="428"/>
        <v>52352.358</v>
      </c>
      <c r="D4578" s="19" t="str">
        <f t="shared" si="429"/>
        <v>vis</v>
      </c>
      <c r="E4578" s="47" t="e">
        <f>VLOOKUP(C4578,Active!C$21:E$693,3,FALSE)</f>
        <v>#N/A</v>
      </c>
      <c r="F4578" s="21" t="s">
        <v>9287</v>
      </c>
      <c r="G4578" s="19" t="str">
        <f t="shared" si="430"/>
        <v>52352.358</v>
      </c>
      <c r="H4578" s="15">
        <f t="shared" si="431"/>
        <v>7657</v>
      </c>
      <c r="I4578" s="48" t="s">
        <v>3019</v>
      </c>
      <c r="J4578" s="49" t="s">
        <v>3020</v>
      </c>
      <c r="K4578" s="48">
        <v>7657</v>
      </c>
      <c r="L4578" s="48" t="s">
        <v>2942</v>
      </c>
      <c r="M4578" s="49" t="s">
        <v>9369</v>
      </c>
      <c r="N4578" s="49"/>
      <c r="O4578" s="50" t="s">
        <v>3017</v>
      </c>
      <c r="P4578" s="50" t="s">
        <v>3018</v>
      </c>
    </row>
    <row r="4579" spans="1:16" ht="13.5" thickBot="1" x14ac:dyDescent="0.25">
      <c r="A4579" s="15" t="str">
        <f t="shared" si="426"/>
        <v> BBS 128 </v>
      </c>
      <c r="B4579" s="21" t="str">
        <f t="shared" si="427"/>
        <v>I</v>
      </c>
      <c r="C4579" s="15">
        <f t="shared" si="428"/>
        <v>52364.303999999996</v>
      </c>
      <c r="D4579" s="19" t="str">
        <f t="shared" si="429"/>
        <v>vis</v>
      </c>
      <c r="E4579" s="47" t="e">
        <f>VLOOKUP(C4579,Active!C$21:E$693,3,FALSE)</f>
        <v>#N/A</v>
      </c>
      <c r="F4579" s="21" t="s">
        <v>9287</v>
      </c>
      <c r="G4579" s="19" t="str">
        <f t="shared" si="430"/>
        <v>52364.304</v>
      </c>
      <c r="H4579" s="15">
        <f t="shared" si="431"/>
        <v>7667</v>
      </c>
      <c r="I4579" s="48" t="s">
        <v>3021</v>
      </c>
      <c r="J4579" s="49" t="s">
        <v>3022</v>
      </c>
      <c r="K4579" s="48">
        <v>7667</v>
      </c>
      <c r="L4579" s="48" t="s">
        <v>6417</v>
      </c>
      <c r="M4579" s="49" t="s">
        <v>9369</v>
      </c>
      <c r="N4579" s="49"/>
      <c r="O4579" s="50" t="s">
        <v>2090</v>
      </c>
      <c r="P4579" s="50" t="s">
        <v>2998</v>
      </c>
    </row>
    <row r="4580" spans="1:16" ht="13.5" thickBot="1" x14ac:dyDescent="0.25">
      <c r="A4580" s="15" t="str">
        <f t="shared" si="426"/>
        <v> AOEB 8 </v>
      </c>
      <c r="B4580" s="21" t="str">
        <f t="shared" si="427"/>
        <v>I</v>
      </c>
      <c r="C4580" s="15">
        <f t="shared" si="428"/>
        <v>52415.709000000003</v>
      </c>
      <c r="D4580" s="19" t="str">
        <f t="shared" si="429"/>
        <v>vis</v>
      </c>
      <c r="E4580" s="47" t="e">
        <f>VLOOKUP(C4580,Active!C$21:E$693,3,FALSE)</f>
        <v>#N/A</v>
      </c>
      <c r="F4580" s="21" t="s">
        <v>9287</v>
      </c>
      <c r="G4580" s="19" t="str">
        <f t="shared" si="430"/>
        <v>52415.709</v>
      </c>
      <c r="H4580" s="15">
        <f t="shared" si="431"/>
        <v>7710</v>
      </c>
      <c r="I4580" s="48" t="s">
        <v>3023</v>
      </c>
      <c r="J4580" s="49" t="s">
        <v>3024</v>
      </c>
      <c r="K4580" s="48">
        <v>7710</v>
      </c>
      <c r="L4580" s="48" t="s">
        <v>2893</v>
      </c>
      <c r="M4580" s="49" t="s">
        <v>9369</v>
      </c>
      <c r="N4580" s="49"/>
      <c r="O4580" s="50" t="s">
        <v>1802</v>
      </c>
      <c r="P4580" s="50" t="s">
        <v>3025</v>
      </c>
    </row>
    <row r="4581" spans="1:16" ht="13.5" thickBot="1" x14ac:dyDescent="0.25">
      <c r="A4581" s="15" t="str">
        <f t="shared" si="426"/>
        <v>OEJV 0074 </v>
      </c>
      <c r="B4581" s="21" t="str">
        <f t="shared" si="427"/>
        <v>I</v>
      </c>
      <c r="C4581" s="15">
        <f t="shared" si="428"/>
        <v>52463.506000000001</v>
      </c>
      <c r="D4581" s="19" t="str">
        <f t="shared" si="429"/>
        <v>vis</v>
      </c>
      <c r="E4581" s="47" t="e">
        <f>VLOOKUP(C4581,Active!C$21:E$693,3,FALSE)</f>
        <v>#N/A</v>
      </c>
      <c r="F4581" s="21" t="s">
        <v>9287</v>
      </c>
      <c r="G4581" s="19" t="str">
        <f t="shared" si="430"/>
        <v>52463.506</v>
      </c>
      <c r="H4581" s="15">
        <f t="shared" si="431"/>
        <v>7750</v>
      </c>
      <c r="I4581" s="48" t="s">
        <v>3026</v>
      </c>
      <c r="J4581" s="49" t="s">
        <v>3027</v>
      </c>
      <c r="K4581" s="48">
        <v>7750</v>
      </c>
      <c r="L4581" s="48" t="s">
        <v>2099</v>
      </c>
      <c r="M4581" s="49" t="s">
        <v>9369</v>
      </c>
      <c r="N4581" s="49"/>
      <c r="O4581" s="50" t="s">
        <v>3028</v>
      </c>
      <c r="P4581" s="51" t="s">
        <v>2806</v>
      </c>
    </row>
    <row r="4582" spans="1:16" ht="13.5" thickBot="1" x14ac:dyDescent="0.25">
      <c r="A4582" s="15" t="str">
        <f t="shared" si="426"/>
        <v>BAVM 157 </v>
      </c>
      <c r="B4582" s="21" t="str">
        <f t="shared" si="427"/>
        <v>I</v>
      </c>
      <c r="C4582" s="15">
        <f t="shared" si="428"/>
        <v>52475.464999999997</v>
      </c>
      <c r="D4582" s="19" t="str">
        <f t="shared" si="429"/>
        <v>vis</v>
      </c>
      <c r="E4582" s="47" t="e">
        <f>VLOOKUP(C4582,Active!C$21:E$693,3,FALSE)</f>
        <v>#N/A</v>
      </c>
      <c r="F4582" s="21" t="s">
        <v>9287</v>
      </c>
      <c r="G4582" s="19" t="str">
        <f t="shared" si="430"/>
        <v>52475.465</v>
      </c>
      <c r="H4582" s="15">
        <f t="shared" si="431"/>
        <v>7760</v>
      </c>
      <c r="I4582" s="48" t="s">
        <v>3029</v>
      </c>
      <c r="J4582" s="49" t="s">
        <v>3030</v>
      </c>
      <c r="K4582" s="48">
        <v>7760</v>
      </c>
      <c r="L4582" s="48" t="s">
        <v>5177</v>
      </c>
      <c r="M4582" s="49" t="s">
        <v>9369</v>
      </c>
      <c r="N4582" s="49"/>
      <c r="O4582" s="50" t="s">
        <v>4279</v>
      </c>
      <c r="P4582" s="51" t="s">
        <v>3031</v>
      </c>
    </row>
    <row r="4583" spans="1:16" ht="13.5" thickBot="1" x14ac:dyDescent="0.25">
      <c r="A4583" s="15" t="str">
        <f t="shared" si="426"/>
        <v>BAVM 157 </v>
      </c>
      <c r="B4583" s="21" t="str">
        <f t="shared" si="427"/>
        <v>I</v>
      </c>
      <c r="C4583" s="15">
        <f t="shared" si="428"/>
        <v>52475.466</v>
      </c>
      <c r="D4583" s="19" t="str">
        <f t="shared" si="429"/>
        <v>vis</v>
      </c>
      <c r="E4583" s="47" t="e">
        <f>VLOOKUP(C4583,Active!C$21:E$693,3,FALSE)</f>
        <v>#N/A</v>
      </c>
      <c r="F4583" s="21" t="s">
        <v>9287</v>
      </c>
      <c r="G4583" s="19" t="str">
        <f t="shared" si="430"/>
        <v>52475.466</v>
      </c>
      <c r="H4583" s="15">
        <f t="shared" si="431"/>
        <v>7760</v>
      </c>
      <c r="I4583" s="48" t="s">
        <v>3032</v>
      </c>
      <c r="J4583" s="49" t="s">
        <v>3033</v>
      </c>
      <c r="K4583" s="48">
        <v>7760</v>
      </c>
      <c r="L4583" s="48" t="s">
        <v>2870</v>
      </c>
      <c r="M4583" s="49" t="s">
        <v>9369</v>
      </c>
      <c r="N4583" s="49"/>
      <c r="O4583" s="50" t="s">
        <v>2827</v>
      </c>
      <c r="P4583" s="51" t="s">
        <v>3031</v>
      </c>
    </row>
    <row r="4584" spans="1:16" ht="13.5" thickBot="1" x14ac:dyDescent="0.25">
      <c r="A4584" s="15" t="str">
        <f t="shared" si="426"/>
        <v> AOEB 8 </v>
      </c>
      <c r="B4584" s="21" t="str">
        <f t="shared" si="427"/>
        <v>I</v>
      </c>
      <c r="C4584" s="15">
        <f t="shared" si="428"/>
        <v>52489.805999999997</v>
      </c>
      <c r="D4584" s="19" t="str">
        <f t="shared" si="429"/>
        <v>vis</v>
      </c>
      <c r="E4584" s="47" t="e">
        <f>VLOOKUP(C4584,Active!C$21:E$693,3,FALSE)</f>
        <v>#N/A</v>
      </c>
      <c r="F4584" s="21" t="s">
        <v>9287</v>
      </c>
      <c r="G4584" s="19" t="str">
        <f t="shared" si="430"/>
        <v>52489.806</v>
      </c>
      <c r="H4584" s="15">
        <f t="shared" si="431"/>
        <v>7772</v>
      </c>
      <c r="I4584" s="48" t="s">
        <v>3034</v>
      </c>
      <c r="J4584" s="49" t="s">
        <v>3035</v>
      </c>
      <c r="K4584" s="48">
        <v>7772</v>
      </c>
      <c r="L4584" s="48" t="s">
        <v>2289</v>
      </c>
      <c r="M4584" s="49" t="s">
        <v>9369</v>
      </c>
      <c r="N4584" s="49"/>
      <c r="O4584" s="50" t="s">
        <v>2932</v>
      </c>
      <c r="P4584" s="50" t="s">
        <v>3025</v>
      </c>
    </row>
    <row r="4585" spans="1:16" ht="13.5" thickBot="1" x14ac:dyDescent="0.25">
      <c r="A4585" s="15" t="str">
        <f t="shared" si="426"/>
        <v> AOEB 8 </v>
      </c>
      <c r="B4585" s="21" t="str">
        <f t="shared" si="427"/>
        <v>I</v>
      </c>
      <c r="C4585" s="15">
        <f t="shared" si="428"/>
        <v>52489.815999999999</v>
      </c>
      <c r="D4585" s="19" t="str">
        <f t="shared" si="429"/>
        <v>vis</v>
      </c>
      <c r="E4585" s="47" t="e">
        <f>VLOOKUP(C4585,Active!C$21:E$693,3,FALSE)</f>
        <v>#N/A</v>
      </c>
      <c r="F4585" s="21" t="s">
        <v>9287</v>
      </c>
      <c r="G4585" s="19" t="str">
        <f t="shared" si="430"/>
        <v>52489.816</v>
      </c>
      <c r="H4585" s="15">
        <f t="shared" si="431"/>
        <v>7772</v>
      </c>
      <c r="I4585" s="48" t="s">
        <v>3036</v>
      </c>
      <c r="J4585" s="49" t="s">
        <v>3037</v>
      </c>
      <c r="K4585" s="48">
        <v>7772</v>
      </c>
      <c r="L4585" s="48" t="s">
        <v>1041</v>
      </c>
      <c r="M4585" s="49" t="s">
        <v>9369</v>
      </c>
      <c r="N4585" s="49"/>
      <c r="O4585" s="50" t="s">
        <v>7381</v>
      </c>
      <c r="P4585" s="50" t="s">
        <v>3025</v>
      </c>
    </row>
    <row r="4586" spans="1:16" ht="13.5" thickBot="1" x14ac:dyDescent="0.25">
      <c r="A4586" s="15" t="str">
        <f t="shared" si="426"/>
        <v> AOEB 8 </v>
      </c>
      <c r="B4586" s="21" t="str">
        <f t="shared" si="427"/>
        <v>I</v>
      </c>
      <c r="C4586" s="15">
        <f t="shared" si="428"/>
        <v>52505.345000000001</v>
      </c>
      <c r="D4586" s="19" t="str">
        <f t="shared" si="429"/>
        <v>vis</v>
      </c>
      <c r="E4586" s="47" t="e">
        <f>VLOOKUP(C4586,Active!C$21:E$693,3,FALSE)</f>
        <v>#N/A</v>
      </c>
      <c r="F4586" s="21" t="s">
        <v>9287</v>
      </c>
      <c r="G4586" s="19" t="str">
        <f t="shared" si="430"/>
        <v>52505.345</v>
      </c>
      <c r="H4586" s="15">
        <f t="shared" si="431"/>
        <v>7785</v>
      </c>
      <c r="I4586" s="48" t="s">
        <v>3038</v>
      </c>
      <c r="J4586" s="49" t="s">
        <v>3039</v>
      </c>
      <c r="K4586" s="48">
        <v>7785</v>
      </c>
      <c r="L4586" s="48" t="s">
        <v>2219</v>
      </c>
      <c r="M4586" s="49" t="s">
        <v>9369</v>
      </c>
      <c r="N4586" s="49"/>
      <c r="O4586" s="50" t="s">
        <v>4731</v>
      </c>
      <c r="P4586" s="50" t="s">
        <v>3025</v>
      </c>
    </row>
    <row r="4587" spans="1:16" ht="13.5" thickBot="1" x14ac:dyDescent="0.25">
      <c r="A4587" s="15" t="str">
        <f t="shared" si="426"/>
        <v>OEJV 0074 </v>
      </c>
      <c r="B4587" s="21" t="str">
        <f t="shared" si="427"/>
        <v>I</v>
      </c>
      <c r="C4587" s="15">
        <f t="shared" si="428"/>
        <v>52505.347000000002</v>
      </c>
      <c r="D4587" s="19" t="str">
        <f t="shared" si="429"/>
        <v>vis</v>
      </c>
      <c r="E4587" s="47" t="e">
        <f>VLOOKUP(C4587,Active!C$21:E$693,3,FALSE)</f>
        <v>#N/A</v>
      </c>
      <c r="F4587" s="21" t="s">
        <v>9287</v>
      </c>
      <c r="G4587" s="19" t="str">
        <f t="shared" si="430"/>
        <v>52505.347</v>
      </c>
      <c r="H4587" s="15">
        <f t="shared" si="431"/>
        <v>7785</v>
      </c>
      <c r="I4587" s="48" t="s">
        <v>3040</v>
      </c>
      <c r="J4587" s="49" t="s">
        <v>3041</v>
      </c>
      <c r="K4587" s="48">
        <v>7785</v>
      </c>
      <c r="L4587" s="48" t="s">
        <v>2870</v>
      </c>
      <c r="M4587" s="49" t="s">
        <v>9369</v>
      </c>
      <c r="N4587" s="49"/>
      <c r="O4587" s="50" t="s">
        <v>2805</v>
      </c>
      <c r="P4587" s="51" t="s">
        <v>2806</v>
      </c>
    </row>
    <row r="4588" spans="1:16" ht="13.5" thickBot="1" x14ac:dyDescent="0.25">
      <c r="A4588" s="15" t="str">
        <f t="shared" si="426"/>
        <v>VSB 40 </v>
      </c>
      <c r="B4588" s="21" t="str">
        <f t="shared" si="427"/>
        <v>I</v>
      </c>
      <c r="C4588" s="15">
        <f t="shared" si="428"/>
        <v>52516.097999999998</v>
      </c>
      <c r="D4588" s="19" t="str">
        <f t="shared" si="429"/>
        <v>vis</v>
      </c>
      <c r="E4588" s="47" t="e">
        <f>VLOOKUP(C4588,Active!C$21:E$693,3,FALSE)</f>
        <v>#N/A</v>
      </c>
      <c r="F4588" s="21" t="s">
        <v>9287</v>
      </c>
      <c r="G4588" s="19" t="str">
        <f t="shared" si="430"/>
        <v>52516.098</v>
      </c>
      <c r="H4588" s="15">
        <f t="shared" si="431"/>
        <v>7794</v>
      </c>
      <c r="I4588" s="48" t="s">
        <v>3042</v>
      </c>
      <c r="J4588" s="49" t="s">
        <v>3043</v>
      </c>
      <c r="K4588" s="48">
        <v>7794</v>
      </c>
      <c r="L4588" s="48" t="s">
        <v>2193</v>
      </c>
      <c r="M4588" s="49" t="s">
        <v>9369</v>
      </c>
      <c r="N4588" s="49"/>
      <c r="O4588" s="50" t="s">
        <v>3044</v>
      </c>
      <c r="P4588" s="51" t="s">
        <v>3045</v>
      </c>
    </row>
    <row r="4589" spans="1:16" ht="13.5" thickBot="1" x14ac:dyDescent="0.25">
      <c r="A4589" s="15" t="str">
        <f t="shared" si="426"/>
        <v>VSB 40 </v>
      </c>
      <c r="B4589" s="21" t="str">
        <f t="shared" si="427"/>
        <v>I</v>
      </c>
      <c r="C4589" s="15">
        <f t="shared" si="428"/>
        <v>52516.103999999999</v>
      </c>
      <c r="D4589" s="19" t="str">
        <f t="shared" si="429"/>
        <v>vis</v>
      </c>
      <c r="E4589" s="47" t="e">
        <f>VLOOKUP(C4589,Active!C$21:E$693,3,FALSE)</f>
        <v>#N/A</v>
      </c>
      <c r="F4589" s="21" t="s">
        <v>9287</v>
      </c>
      <c r="G4589" s="19" t="str">
        <f t="shared" si="430"/>
        <v>52516.104</v>
      </c>
      <c r="H4589" s="15">
        <f t="shared" si="431"/>
        <v>7794</v>
      </c>
      <c r="I4589" s="48" t="s">
        <v>3046</v>
      </c>
      <c r="J4589" s="49" t="s">
        <v>3047</v>
      </c>
      <c r="K4589" s="48">
        <v>7794</v>
      </c>
      <c r="L4589" s="48" t="s">
        <v>2870</v>
      </c>
      <c r="M4589" s="49" t="s">
        <v>9369</v>
      </c>
      <c r="N4589" s="49"/>
      <c r="O4589" s="50" t="s">
        <v>3048</v>
      </c>
      <c r="P4589" s="51" t="s">
        <v>3045</v>
      </c>
    </row>
    <row r="4590" spans="1:16" ht="13.5" thickBot="1" x14ac:dyDescent="0.25">
      <c r="A4590" s="15" t="str">
        <f t="shared" si="426"/>
        <v>VSB 40 </v>
      </c>
      <c r="B4590" s="21" t="str">
        <f t="shared" si="427"/>
        <v>I</v>
      </c>
      <c r="C4590" s="15">
        <f t="shared" si="428"/>
        <v>52516.103999999999</v>
      </c>
      <c r="D4590" s="19" t="str">
        <f t="shared" si="429"/>
        <v>vis</v>
      </c>
      <c r="E4590" s="47" t="e">
        <f>VLOOKUP(C4590,Active!C$21:E$693,3,FALSE)</f>
        <v>#N/A</v>
      </c>
      <c r="F4590" s="21" t="s">
        <v>9287</v>
      </c>
      <c r="G4590" s="19" t="str">
        <f t="shared" si="430"/>
        <v>52516.104</v>
      </c>
      <c r="H4590" s="15">
        <f t="shared" si="431"/>
        <v>7794</v>
      </c>
      <c r="I4590" s="48" t="s">
        <v>3046</v>
      </c>
      <c r="J4590" s="49" t="s">
        <v>3047</v>
      </c>
      <c r="K4590" s="48">
        <v>7794</v>
      </c>
      <c r="L4590" s="48" t="s">
        <v>2870</v>
      </c>
      <c r="M4590" s="49" t="s">
        <v>9369</v>
      </c>
      <c r="N4590" s="49"/>
      <c r="O4590" s="50" t="s">
        <v>3049</v>
      </c>
      <c r="P4590" s="51" t="s">
        <v>3045</v>
      </c>
    </row>
    <row r="4591" spans="1:16" ht="13.5" thickBot="1" x14ac:dyDescent="0.25">
      <c r="A4591" s="15" t="str">
        <f t="shared" si="426"/>
        <v>VSB 40 </v>
      </c>
      <c r="B4591" s="21" t="str">
        <f t="shared" si="427"/>
        <v>I</v>
      </c>
      <c r="C4591" s="15">
        <f t="shared" si="428"/>
        <v>52516.105000000003</v>
      </c>
      <c r="D4591" s="19" t="str">
        <f t="shared" si="429"/>
        <v>vis</v>
      </c>
      <c r="E4591" s="47" t="e">
        <f>VLOOKUP(C4591,Active!C$21:E$693,3,FALSE)</f>
        <v>#N/A</v>
      </c>
      <c r="F4591" s="21" t="s">
        <v>9287</v>
      </c>
      <c r="G4591" s="19" t="str">
        <f t="shared" si="430"/>
        <v>52516.105</v>
      </c>
      <c r="H4591" s="15">
        <f t="shared" si="431"/>
        <v>7794</v>
      </c>
      <c r="I4591" s="48" t="s">
        <v>3050</v>
      </c>
      <c r="J4591" s="49" t="s">
        <v>3051</v>
      </c>
      <c r="K4591" s="48">
        <v>7794</v>
      </c>
      <c r="L4591" s="48" t="s">
        <v>2769</v>
      </c>
      <c r="M4591" s="49" t="s">
        <v>9369</v>
      </c>
      <c r="N4591" s="49"/>
      <c r="O4591" s="50" t="s">
        <v>3052</v>
      </c>
      <c r="P4591" s="51" t="s">
        <v>3045</v>
      </c>
    </row>
    <row r="4592" spans="1:16" ht="13.5" thickBot="1" x14ac:dyDescent="0.25">
      <c r="A4592" s="15" t="str">
        <f t="shared" si="426"/>
        <v>VSB 40 </v>
      </c>
      <c r="B4592" s="21" t="str">
        <f t="shared" si="427"/>
        <v>I</v>
      </c>
      <c r="C4592" s="15">
        <f t="shared" si="428"/>
        <v>52516.106</v>
      </c>
      <c r="D4592" s="19" t="str">
        <f t="shared" si="429"/>
        <v>vis</v>
      </c>
      <c r="E4592" s="47" t="e">
        <f>VLOOKUP(C4592,Active!C$21:E$693,3,FALSE)</f>
        <v>#N/A</v>
      </c>
      <c r="F4592" s="21" t="s">
        <v>9287</v>
      </c>
      <c r="G4592" s="19" t="str">
        <f t="shared" si="430"/>
        <v>52516.106</v>
      </c>
      <c r="H4592" s="15">
        <f t="shared" si="431"/>
        <v>7794</v>
      </c>
      <c r="I4592" s="48" t="s">
        <v>3053</v>
      </c>
      <c r="J4592" s="49" t="s">
        <v>3054</v>
      </c>
      <c r="K4592" s="48">
        <v>7794</v>
      </c>
      <c r="L4592" s="48" t="s">
        <v>2942</v>
      </c>
      <c r="M4592" s="49" t="s">
        <v>9369</v>
      </c>
      <c r="N4592" s="49"/>
      <c r="O4592" s="50" t="s">
        <v>3055</v>
      </c>
      <c r="P4592" s="51" t="s">
        <v>3045</v>
      </c>
    </row>
    <row r="4593" spans="1:16" ht="13.5" thickBot="1" x14ac:dyDescent="0.25">
      <c r="A4593" s="15" t="str">
        <f t="shared" si="426"/>
        <v>VSB 40 </v>
      </c>
      <c r="B4593" s="21" t="str">
        <f t="shared" si="427"/>
        <v>I</v>
      </c>
      <c r="C4593" s="15">
        <f t="shared" si="428"/>
        <v>52516.106</v>
      </c>
      <c r="D4593" s="19" t="str">
        <f t="shared" si="429"/>
        <v>vis</v>
      </c>
      <c r="E4593" s="47" t="e">
        <f>VLOOKUP(C4593,Active!C$21:E$693,3,FALSE)</f>
        <v>#N/A</v>
      </c>
      <c r="F4593" s="21" t="s">
        <v>9287</v>
      </c>
      <c r="G4593" s="19" t="str">
        <f t="shared" si="430"/>
        <v>52516.106</v>
      </c>
      <c r="H4593" s="15">
        <f t="shared" si="431"/>
        <v>7794</v>
      </c>
      <c r="I4593" s="48" t="s">
        <v>3053</v>
      </c>
      <c r="J4593" s="49" t="s">
        <v>3054</v>
      </c>
      <c r="K4593" s="48">
        <v>7794</v>
      </c>
      <c r="L4593" s="48" t="s">
        <v>2942</v>
      </c>
      <c r="M4593" s="49" t="s">
        <v>9369</v>
      </c>
      <c r="N4593" s="49"/>
      <c r="O4593" s="50" t="s">
        <v>3056</v>
      </c>
      <c r="P4593" s="51" t="s">
        <v>3045</v>
      </c>
    </row>
    <row r="4594" spans="1:16" ht="13.5" thickBot="1" x14ac:dyDescent="0.25">
      <c r="A4594" s="15" t="str">
        <f t="shared" si="426"/>
        <v>VSB 40 </v>
      </c>
      <c r="B4594" s="21" t="str">
        <f t="shared" si="427"/>
        <v>I</v>
      </c>
      <c r="C4594" s="15">
        <f t="shared" si="428"/>
        <v>52516.106</v>
      </c>
      <c r="D4594" s="19" t="str">
        <f t="shared" si="429"/>
        <v>vis</v>
      </c>
      <c r="E4594" s="47" t="e">
        <f>VLOOKUP(C4594,Active!C$21:E$693,3,FALSE)</f>
        <v>#N/A</v>
      </c>
      <c r="F4594" s="21" t="s">
        <v>9287</v>
      </c>
      <c r="G4594" s="19" t="str">
        <f t="shared" si="430"/>
        <v>52516.106</v>
      </c>
      <c r="H4594" s="15">
        <f t="shared" si="431"/>
        <v>7794</v>
      </c>
      <c r="I4594" s="48" t="s">
        <v>3053</v>
      </c>
      <c r="J4594" s="49" t="s">
        <v>3054</v>
      </c>
      <c r="K4594" s="48">
        <v>7794</v>
      </c>
      <c r="L4594" s="48" t="s">
        <v>2942</v>
      </c>
      <c r="M4594" s="49" t="s">
        <v>9369</v>
      </c>
      <c r="N4594" s="49"/>
      <c r="O4594" s="50" t="s">
        <v>3057</v>
      </c>
      <c r="P4594" s="51" t="s">
        <v>3045</v>
      </c>
    </row>
    <row r="4595" spans="1:16" ht="13.5" thickBot="1" x14ac:dyDescent="0.25">
      <c r="A4595" s="15" t="str">
        <f t="shared" si="426"/>
        <v>VSB 40 </v>
      </c>
      <c r="B4595" s="21" t="str">
        <f t="shared" si="427"/>
        <v>I</v>
      </c>
      <c r="C4595" s="15">
        <f t="shared" si="428"/>
        <v>52516.106</v>
      </c>
      <c r="D4595" s="19" t="str">
        <f t="shared" si="429"/>
        <v>vis</v>
      </c>
      <c r="E4595" s="47" t="e">
        <f>VLOOKUP(C4595,Active!C$21:E$693,3,FALSE)</f>
        <v>#N/A</v>
      </c>
      <c r="F4595" s="21" t="s">
        <v>9287</v>
      </c>
      <c r="G4595" s="19" t="str">
        <f t="shared" si="430"/>
        <v>52516.106</v>
      </c>
      <c r="H4595" s="15">
        <f t="shared" si="431"/>
        <v>7794</v>
      </c>
      <c r="I4595" s="48" t="s">
        <v>3053</v>
      </c>
      <c r="J4595" s="49" t="s">
        <v>3054</v>
      </c>
      <c r="K4595" s="48">
        <v>7794</v>
      </c>
      <c r="L4595" s="48" t="s">
        <v>2942</v>
      </c>
      <c r="M4595" s="49" t="s">
        <v>9369</v>
      </c>
      <c r="N4595" s="49"/>
      <c r="O4595" s="50" t="s">
        <v>3058</v>
      </c>
      <c r="P4595" s="51" t="s">
        <v>3045</v>
      </c>
    </row>
    <row r="4596" spans="1:16" ht="13.5" thickBot="1" x14ac:dyDescent="0.25">
      <c r="A4596" s="15" t="str">
        <f t="shared" si="426"/>
        <v>VSB 40 </v>
      </c>
      <c r="B4596" s="21" t="str">
        <f t="shared" si="427"/>
        <v>I</v>
      </c>
      <c r="C4596" s="15">
        <f t="shared" si="428"/>
        <v>52516.108</v>
      </c>
      <c r="D4596" s="19" t="str">
        <f t="shared" si="429"/>
        <v>vis</v>
      </c>
      <c r="E4596" s="47" t="e">
        <f>VLOOKUP(C4596,Active!C$21:E$693,3,FALSE)</f>
        <v>#N/A</v>
      </c>
      <c r="F4596" s="21" t="s">
        <v>9287</v>
      </c>
      <c r="G4596" s="19" t="str">
        <f t="shared" si="430"/>
        <v>52516.108</v>
      </c>
      <c r="H4596" s="15">
        <f t="shared" si="431"/>
        <v>7794</v>
      </c>
      <c r="I4596" s="48" t="s">
        <v>3059</v>
      </c>
      <c r="J4596" s="49" t="s">
        <v>3060</v>
      </c>
      <c r="K4596" s="48">
        <v>7794</v>
      </c>
      <c r="L4596" s="48" t="s">
        <v>3851</v>
      </c>
      <c r="M4596" s="49" t="s">
        <v>9369</v>
      </c>
      <c r="N4596" s="49"/>
      <c r="O4596" s="50" t="s">
        <v>3061</v>
      </c>
      <c r="P4596" s="51" t="s">
        <v>3045</v>
      </c>
    </row>
    <row r="4597" spans="1:16" ht="13.5" thickBot="1" x14ac:dyDescent="0.25">
      <c r="A4597" s="15" t="str">
        <f t="shared" si="426"/>
        <v>VSB 40 </v>
      </c>
      <c r="B4597" s="21" t="str">
        <f t="shared" si="427"/>
        <v>I</v>
      </c>
      <c r="C4597" s="15">
        <f t="shared" si="428"/>
        <v>52516.108999999997</v>
      </c>
      <c r="D4597" s="19" t="str">
        <f t="shared" si="429"/>
        <v>vis</v>
      </c>
      <c r="E4597" s="47" t="e">
        <f>VLOOKUP(C4597,Active!C$21:E$693,3,FALSE)</f>
        <v>#N/A</v>
      </c>
      <c r="F4597" s="21" t="s">
        <v>9287</v>
      </c>
      <c r="G4597" s="19" t="str">
        <f t="shared" si="430"/>
        <v>52516.109</v>
      </c>
      <c r="H4597" s="15">
        <f t="shared" si="431"/>
        <v>7794</v>
      </c>
      <c r="I4597" s="48" t="s">
        <v>3062</v>
      </c>
      <c r="J4597" s="49" t="s">
        <v>3063</v>
      </c>
      <c r="K4597" s="48">
        <v>7794</v>
      </c>
      <c r="L4597" s="48" t="s">
        <v>2893</v>
      </c>
      <c r="M4597" s="49" t="s">
        <v>9369</v>
      </c>
      <c r="N4597" s="49"/>
      <c r="O4597" s="50" t="s">
        <v>2979</v>
      </c>
      <c r="P4597" s="51" t="s">
        <v>3045</v>
      </c>
    </row>
    <row r="4598" spans="1:16" ht="13.5" thickBot="1" x14ac:dyDescent="0.25">
      <c r="A4598" s="15" t="str">
        <f t="shared" si="426"/>
        <v>VSB 40 </v>
      </c>
      <c r="B4598" s="21" t="str">
        <f t="shared" si="427"/>
        <v>I</v>
      </c>
      <c r="C4598" s="15">
        <f t="shared" si="428"/>
        <v>52516.110999999997</v>
      </c>
      <c r="D4598" s="19" t="str">
        <f t="shared" si="429"/>
        <v>vis</v>
      </c>
      <c r="E4598" s="47" t="e">
        <f>VLOOKUP(C4598,Active!C$21:E$693,3,FALSE)</f>
        <v>#N/A</v>
      </c>
      <c r="F4598" s="21" t="s">
        <v>9287</v>
      </c>
      <c r="G4598" s="19" t="str">
        <f t="shared" si="430"/>
        <v>52516.111</v>
      </c>
      <c r="H4598" s="15">
        <f t="shared" si="431"/>
        <v>7794</v>
      </c>
      <c r="I4598" s="48" t="s">
        <v>3064</v>
      </c>
      <c r="J4598" s="49" t="s">
        <v>3065</v>
      </c>
      <c r="K4598" s="48">
        <v>7794</v>
      </c>
      <c r="L4598" s="48" t="s">
        <v>1041</v>
      </c>
      <c r="M4598" s="49" t="s">
        <v>9369</v>
      </c>
      <c r="N4598" s="49"/>
      <c r="O4598" s="50" t="s">
        <v>3066</v>
      </c>
      <c r="P4598" s="51" t="s">
        <v>3045</v>
      </c>
    </row>
    <row r="4599" spans="1:16" ht="13.5" thickBot="1" x14ac:dyDescent="0.25">
      <c r="A4599" s="15" t="str">
        <f t="shared" si="426"/>
        <v>VSB 40 </v>
      </c>
      <c r="B4599" s="21" t="str">
        <f t="shared" si="427"/>
        <v>I</v>
      </c>
      <c r="C4599" s="15">
        <f t="shared" si="428"/>
        <v>52522.09</v>
      </c>
      <c r="D4599" s="19" t="str">
        <f t="shared" si="429"/>
        <v>vis</v>
      </c>
      <c r="E4599" s="47" t="e">
        <f>VLOOKUP(C4599,Active!C$21:E$693,3,FALSE)</f>
        <v>#N/A</v>
      </c>
      <c r="F4599" s="21" t="s">
        <v>9287</v>
      </c>
      <c r="G4599" s="19" t="str">
        <f t="shared" si="430"/>
        <v>52522.090</v>
      </c>
      <c r="H4599" s="15">
        <f t="shared" si="431"/>
        <v>7799</v>
      </c>
      <c r="I4599" s="48" t="s">
        <v>3067</v>
      </c>
      <c r="J4599" s="49" t="s">
        <v>3068</v>
      </c>
      <c r="K4599" s="48">
        <v>7799</v>
      </c>
      <c r="L4599" s="48" t="s">
        <v>3069</v>
      </c>
      <c r="M4599" s="49" t="s">
        <v>9369</v>
      </c>
      <c r="N4599" s="49"/>
      <c r="O4599" s="50" t="s">
        <v>2908</v>
      </c>
      <c r="P4599" s="51" t="s">
        <v>3045</v>
      </c>
    </row>
    <row r="4600" spans="1:16" ht="13.5" thickBot="1" x14ac:dyDescent="0.25">
      <c r="A4600" s="15" t="str">
        <f t="shared" si="426"/>
        <v> AOEB 8 </v>
      </c>
      <c r="B4600" s="21" t="str">
        <f t="shared" si="427"/>
        <v>I</v>
      </c>
      <c r="C4600" s="15">
        <f t="shared" si="428"/>
        <v>52525.667000000001</v>
      </c>
      <c r="D4600" s="19" t="str">
        <f t="shared" si="429"/>
        <v>vis</v>
      </c>
      <c r="E4600" s="47" t="e">
        <f>VLOOKUP(C4600,Active!C$21:E$693,3,FALSE)</f>
        <v>#N/A</v>
      </c>
      <c r="F4600" s="21" t="s">
        <v>9287</v>
      </c>
      <c r="G4600" s="19" t="str">
        <f t="shared" si="430"/>
        <v>52525.667</v>
      </c>
      <c r="H4600" s="15">
        <f t="shared" si="431"/>
        <v>7802</v>
      </c>
      <c r="I4600" s="48" t="s">
        <v>3070</v>
      </c>
      <c r="J4600" s="49" t="s">
        <v>3071</v>
      </c>
      <c r="K4600" s="48">
        <v>7802</v>
      </c>
      <c r="L4600" s="48" t="s">
        <v>2769</v>
      </c>
      <c r="M4600" s="49" t="s">
        <v>9369</v>
      </c>
      <c r="N4600" s="49"/>
      <c r="O4600" s="50" t="s">
        <v>7381</v>
      </c>
      <c r="P4600" s="50" t="s">
        <v>3025</v>
      </c>
    </row>
    <row r="4601" spans="1:16" ht="13.5" thickBot="1" x14ac:dyDescent="0.25">
      <c r="A4601" s="15" t="str">
        <f t="shared" si="426"/>
        <v>VSB 40 </v>
      </c>
      <c r="B4601" s="21" t="str">
        <f t="shared" si="427"/>
        <v>I</v>
      </c>
      <c r="C4601" s="15">
        <f t="shared" si="428"/>
        <v>52528.076000000001</v>
      </c>
      <c r="D4601" s="19" t="str">
        <f t="shared" si="429"/>
        <v>vis</v>
      </c>
      <c r="E4601" s="47" t="e">
        <f>VLOOKUP(C4601,Active!C$21:E$693,3,FALSE)</f>
        <v>#N/A</v>
      </c>
      <c r="F4601" s="21" t="s">
        <v>9287</v>
      </c>
      <c r="G4601" s="19" t="str">
        <f t="shared" si="430"/>
        <v>52528.076</v>
      </c>
      <c r="H4601" s="15">
        <f t="shared" si="431"/>
        <v>7804</v>
      </c>
      <c r="I4601" s="48" t="s">
        <v>3072</v>
      </c>
      <c r="J4601" s="49" t="s">
        <v>3073</v>
      </c>
      <c r="K4601" s="48">
        <v>7804</v>
      </c>
      <c r="L4601" s="48" t="s">
        <v>3074</v>
      </c>
      <c r="M4601" s="49" t="s">
        <v>9369</v>
      </c>
      <c r="N4601" s="49"/>
      <c r="O4601" s="50" t="s">
        <v>2908</v>
      </c>
      <c r="P4601" s="51" t="s">
        <v>3045</v>
      </c>
    </row>
    <row r="4602" spans="1:16" ht="13.5" thickBot="1" x14ac:dyDescent="0.25">
      <c r="A4602" s="15" t="str">
        <f t="shared" si="426"/>
        <v> BBS 129 </v>
      </c>
      <c r="B4602" s="21" t="str">
        <f t="shared" si="427"/>
        <v>I</v>
      </c>
      <c r="C4602" s="15">
        <f t="shared" si="428"/>
        <v>52530.446000000004</v>
      </c>
      <c r="D4602" s="19" t="str">
        <f t="shared" si="429"/>
        <v>vis</v>
      </c>
      <c r="E4602" s="47" t="e">
        <f>VLOOKUP(C4602,Active!C$21:E$693,3,FALSE)</f>
        <v>#N/A</v>
      </c>
      <c r="F4602" s="21" t="s">
        <v>9287</v>
      </c>
      <c r="G4602" s="19" t="str">
        <f t="shared" si="430"/>
        <v>52530.446</v>
      </c>
      <c r="H4602" s="15">
        <f t="shared" si="431"/>
        <v>7806</v>
      </c>
      <c r="I4602" s="48" t="s">
        <v>3075</v>
      </c>
      <c r="J4602" s="49" t="s">
        <v>3076</v>
      </c>
      <c r="K4602" s="48">
        <v>7806</v>
      </c>
      <c r="L4602" s="48" t="s">
        <v>5177</v>
      </c>
      <c r="M4602" s="49" t="s">
        <v>9369</v>
      </c>
      <c r="N4602" s="49"/>
      <c r="O4602" s="50" t="s">
        <v>4961</v>
      </c>
      <c r="P4602" s="50" t="s">
        <v>1083</v>
      </c>
    </row>
    <row r="4603" spans="1:16" ht="13.5" thickBot="1" x14ac:dyDescent="0.25">
      <c r="A4603" s="15" t="str">
        <f t="shared" si="426"/>
        <v>IBVS 5364 </v>
      </c>
      <c r="B4603" s="21" t="str">
        <f t="shared" si="427"/>
        <v>I</v>
      </c>
      <c r="C4603" s="15">
        <f t="shared" si="428"/>
        <v>52537.618600000002</v>
      </c>
      <c r="D4603" s="19" t="str">
        <f t="shared" si="429"/>
        <v>vis</v>
      </c>
      <c r="E4603" s="47" t="e">
        <f>VLOOKUP(C4603,Active!C$21:E$693,3,FALSE)</f>
        <v>#N/A</v>
      </c>
      <c r="F4603" s="21" t="s">
        <v>9287</v>
      </c>
      <c r="G4603" s="19" t="str">
        <f t="shared" si="430"/>
        <v>52537.6186</v>
      </c>
      <c r="H4603" s="15">
        <f t="shared" si="431"/>
        <v>7812</v>
      </c>
      <c r="I4603" s="48" t="s">
        <v>3077</v>
      </c>
      <c r="J4603" s="49" t="s">
        <v>3078</v>
      </c>
      <c r="K4603" s="48">
        <v>7812</v>
      </c>
      <c r="L4603" s="48" t="s">
        <v>3079</v>
      </c>
      <c r="M4603" s="49" t="s">
        <v>10601</v>
      </c>
      <c r="N4603" s="49" t="s">
        <v>10602</v>
      </c>
      <c r="O4603" s="50" t="s">
        <v>0</v>
      </c>
      <c r="P4603" s="51" t="s">
        <v>1</v>
      </c>
    </row>
    <row r="4604" spans="1:16" ht="13.5" thickBot="1" x14ac:dyDescent="0.25">
      <c r="A4604" s="15" t="str">
        <f t="shared" si="426"/>
        <v>IBVS 5399 </v>
      </c>
      <c r="B4604" s="21" t="str">
        <f t="shared" si="427"/>
        <v>II</v>
      </c>
      <c r="C4604" s="15">
        <f t="shared" si="428"/>
        <v>52539.4113</v>
      </c>
      <c r="D4604" s="19" t="str">
        <f t="shared" si="429"/>
        <v>vis</v>
      </c>
      <c r="E4604" s="47" t="e">
        <f>VLOOKUP(C4604,Active!C$21:E$693,3,FALSE)</f>
        <v>#N/A</v>
      </c>
      <c r="F4604" s="21" t="s">
        <v>9287</v>
      </c>
      <c r="G4604" s="19" t="str">
        <f t="shared" si="430"/>
        <v>52539.4113</v>
      </c>
      <c r="H4604" s="15">
        <f t="shared" si="431"/>
        <v>7813.5</v>
      </c>
      <c r="I4604" s="48" t="s">
        <v>2</v>
      </c>
      <c r="J4604" s="49" t="s">
        <v>3</v>
      </c>
      <c r="K4604" s="48">
        <v>7813.5</v>
      </c>
      <c r="L4604" s="48" t="s">
        <v>4</v>
      </c>
      <c r="M4604" s="49" t="s">
        <v>10601</v>
      </c>
      <c r="N4604" s="49" t="s">
        <v>10602</v>
      </c>
      <c r="O4604" s="50" t="s">
        <v>5</v>
      </c>
      <c r="P4604" s="51" t="s">
        <v>6</v>
      </c>
    </row>
    <row r="4605" spans="1:16" ht="13.5" thickBot="1" x14ac:dyDescent="0.25">
      <c r="A4605" s="15" t="str">
        <f t="shared" si="426"/>
        <v> AOEB 8 </v>
      </c>
      <c r="B4605" s="21" t="str">
        <f t="shared" si="427"/>
        <v>I</v>
      </c>
      <c r="C4605" s="15">
        <f t="shared" si="428"/>
        <v>52548.368000000002</v>
      </c>
      <c r="D4605" s="19" t="str">
        <f t="shared" si="429"/>
        <v>vis</v>
      </c>
      <c r="E4605" s="47" t="e">
        <f>VLOOKUP(C4605,Active!C$21:E$693,3,FALSE)</f>
        <v>#N/A</v>
      </c>
      <c r="F4605" s="21" t="s">
        <v>9287</v>
      </c>
      <c r="G4605" s="19" t="str">
        <f t="shared" si="430"/>
        <v>52548.368</v>
      </c>
      <c r="H4605" s="15">
        <f t="shared" si="431"/>
        <v>7821</v>
      </c>
      <c r="I4605" s="48" t="s">
        <v>7</v>
      </c>
      <c r="J4605" s="49" t="s">
        <v>8</v>
      </c>
      <c r="K4605" s="48">
        <v>7821</v>
      </c>
      <c r="L4605" s="48" t="s">
        <v>2099</v>
      </c>
      <c r="M4605" s="49" t="s">
        <v>9369</v>
      </c>
      <c r="N4605" s="49"/>
      <c r="O4605" s="50" t="s">
        <v>4731</v>
      </c>
      <c r="P4605" s="50" t="s">
        <v>3025</v>
      </c>
    </row>
    <row r="4606" spans="1:16" ht="13.5" thickBot="1" x14ac:dyDescent="0.25">
      <c r="A4606" s="15" t="str">
        <f t="shared" si="426"/>
        <v>BAVM 157 </v>
      </c>
      <c r="B4606" s="21" t="str">
        <f t="shared" si="427"/>
        <v>I</v>
      </c>
      <c r="C4606" s="15">
        <f t="shared" si="428"/>
        <v>52548.375</v>
      </c>
      <c r="D4606" s="19" t="str">
        <f t="shared" si="429"/>
        <v>vis</v>
      </c>
      <c r="E4606" s="47" t="e">
        <f>VLOOKUP(C4606,Active!C$21:E$693,3,FALSE)</f>
        <v>#N/A</v>
      </c>
      <c r="F4606" s="21" t="s">
        <v>9287</v>
      </c>
      <c r="G4606" s="19" t="str">
        <f t="shared" si="430"/>
        <v>52548.375</v>
      </c>
      <c r="H4606" s="15">
        <f t="shared" si="431"/>
        <v>7821</v>
      </c>
      <c r="I4606" s="48" t="s">
        <v>9</v>
      </c>
      <c r="J4606" s="49" t="s">
        <v>10</v>
      </c>
      <c r="K4606" s="48">
        <v>7821</v>
      </c>
      <c r="L4606" s="48" t="s">
        <v>5177</v>
      </c>
      <c r="M4606" s="49" t="s">
        <v>9369</v>
      </c>
      <c r="N4606" s="49"/>
      <c r="O4606" s="50" t="s">
        <v>2827</v>
      </c>
      <c r="P4606" s="51" t="s">
        <v>3031</v>
      </c>
    </row>
    <row r="4607" spans="1:16" ht="13.5" thickBot="1" x14ac:dyDescent="0.25">
      <c r="A4607" s="15" t="str">
        <f t="shared" si="426"/>
        <v>VSB 40 </v>
      </c>
      <c r="B4607" s="21" t="str">
        <f t="shared" si="427"/>
        <v>I</v>
      </c>
      <c r="C4607" s="15">
        <f t="shared" si="428"/>
        <v>52553.1564</v>
      </c>
      <c r="D4607" s="19" t="str">
        <f t="shared" si="429"/>
        <v>vis</v>
      </c>
      <c r="E4607" s="47" t="e">
        <f>VLOOKUP(C4607,Active!C$21:E$693,3,FALSE)</f>
        <v>#N/A</v>
      </c>
      <c r="F4607" s="21" t="s">
        <v>9287</v>
      </c>
      <c r="G4607" s="19" t="str">
        <f t="shared" si="430"/>
        <v>52553.1564</v>
      </c>
      <c r="H4607" s="15">
        <f t="shared" si="431"/>
        <v>7825</v>
      </c>
      <c r="I4607" s="48" t="s">
        <v>11</v>
      </c>
      <c r="J4607" s="49" t="s">
        <v>12</v>
      </c>
      <c r="K4607" s="48">
        <v>7825</v>
      </c>
      <c r="L4607" s="48" t="s">
        <v>13</v>
      </c>
      <c r="M4607" s="49" t="s">
        <v>10601</v>
      </c>
      <c r="N4607" s="49" t="s">
        <v>10602</v>
      </c>
      <c r="O4607" s="50" t="s">
        <v>14</v>
      </c>
      <c r="P4607" s="51" t="s">
        <v>3045</v>
      </c>
    </row>
    <row r="4608" spans="1:16" ht="13.5" thickBot="1" x14ac:dyDescent="0.25">
      <c r="A4608" s="15" t="str">
        <f t="shared" si="426"/>
        <v> AOEB 8 </v>
      </c>
      <c r="B4608" s="21" t="str">
        <f t="shared" si="427"/>
        <v>I</v>
      </c>
      <c r="C4608" s="15">
        <f t="shared" si="428"/>
        <v>52555.555</v>
      </c>
      <c r="D4608" s="19" t="str">
        <f t="shared" si="429"/>
        <v>vis</v>
      </c>
      <c r="E4608" s="47" t="e">
        <f>VLOOKUP(C4608,Active!C$21:E$693,3,FALSE)</f>
        <v>#N/A</v>
      </c>
      <c r="F4608" s="21" t="s">
        <v>9287</v>
      </c>
      <c r="G4608" s="19" t="str">
        <f t="shared" si="430"/>
        <v>52555.555</v>
      </c>
      <c r="H4608" s="15">
        <f t="shared" si="431"/>
        <v>7827</v>
      </c>
      <c r="I4608" s="48" t="s">
        <v>15</v>
      </c>
      <c r="J4608" s="49" t="s">
        <v>16</v>
      </c>
      <c r="K4608" s="48">
        <v>7827</v>
      </c>
      <c r="L4608" s="48" t="s">
        <v>1041</v>
      </c>
      <c r="M4608" s="49" t="s">
        <v>9369</v>
      </c>
      <c r="N4608" s="49"/>
      <c r="O4608" s="50" t="s">
        <v>1778</v>
      </c>
      <c r="P4608" s="50" t="s">
        <v>3025</v>
      </c>
    </row>
    <row r="4609" spans="1:16" ht="13.5" thickBot="1" x14ac:dyDescent="0.25">
      <c r="A4609" s="15" t="str">
        <f t="shared" si="426"/>
        <v>VSB 40 </v>
      </c>
      <c r="B4609" s="21" t="str">
        <f t="shared" si="427"/>
        <v>I</v>
      </c>
      <c r="C4609" s="15">
        <f t="shared" si="428"/>
        <v>52557.94</v>
      </c>
      <c r="D4609" s="19" t="str">
        <f t="shared" si="429"/>
        <v>vis</v>
      </c>
      <c r="E4609" s="47" t="e">
        <f>VLOOKUP(C4609,Active!C$21:E$693,3,FALSE)</f>
        <v>#N/A</v>
      </c>
      <c r="F4609" s="21" t="s">
        <v>9287</v>
      </c>
      <c r="G4609" s="19" t="str">
        <f t="shared" si="430"/>
        <v>52557.940</v>
      </c>
      <c r="H4609" s="15">
        <f t="shared" si="431"/>
        <v>7829</v>
      </c>
      <c r="I4609" s="48" t="s">
        <v>17</v>
      </c>
      <c r="J4609" s="49" t="s">
        <v>18</v>
      </c>
      <c r="K4609" s="48">
        <v>7829</v>
      </c>
      <c r="L4609" s="48" t="s">
        <v>2942</v>
      </c>
      <c r="M4609" s="49" t="s">
        <v>9369</v>
      </c>
      <c r="N4609" s="49"/>
      <c r="O4609" s="50" t="s">
        <v>2949</v>
      </c>
      <c r="P4609" s="51" t="s">
        <v>3045</v>
      </c>
    </row>
    <row r="4610" spans="1:16" ht="13.5" thickBot="1" x14ac:dyDescent="0.25">
      <c r="A4610" s="15" t="str">
        <f t="shared" si="426"/>
        <v>VSB 40 </v>
      </c>
      <c r="B4610" s="21" t="str">
        <f t="shared" si="427"/>
        <v>I</v>
      </c>
      <c r="C4610" s="15">
        <f t="shared" si="428"/>
        <v>52559.133000000002</v>
      </c>
      <c r="D4610" s="19" t="str">
        <f t="shared" si="429"/>
        <v>vis</v>
      </c>
      <c r="E4610" s="47" t="e">
        <f>VLOOKUP(C4610,Active!C$21:E$693,3,FALSE)</f>
        <v>#N/A</v>
      </c>
      <c r="F4610" s="21" t="s">
        <v>9287</v>
      </c>
      <c r="G4610" s="19" t="str">
        <f t="shared" si="430"/>
        <v>52559.133</v>
      </c>
      <c r="H4610" s="15">
        <f t="shared" si="431"/>
        <v>7830</v>
      </c>
      <c r="I4610" s="48" t="s">
        <v>19</v>
      </c>
      <c r="J4610" s="49" t="s">
        <v>20</v>
      </c>
      <c r="K4610" s="48">
        <v>7830</v>
      </c>
      <c r="L4610" s="48" t="s">
        <v>2870</v>
      </c>
      <c r="M4610" s="49" t="s">
        <v>9369</v>
      </c>
      <c r="N4610" s="49"/>
      <c r="O4610" s="50" t="s">
        <v>2949</v>
      </c>
      <c r="P4610" s="51" t="s">
        <v>3045</v>
      </c>
    </row>
    <row r="4611" spans="1:16" ht="13.5" thickBot="1" x14ac:dyDescent="0.25">
      <c r="A4611" s="15" t="str">
        <f t="shared" si="426"/>
        <v> AOEB 8 </v>
      </c>
      <c r="B4611" s="21" t="str">
        <f t="shared" si="427"/>
        <v>I</v>
      </c>
      <c r="C4611" s="15">
        <f t="shared" si="428"/>
        <v>52560.330999999998</v>
      </c>
      <c r="D4611" s="19" t="str">
        <f t="shared" si="429"/>
        <v>vis</v>
      </c>
      <c r="E4611" s="47" t="e">
        <f>VLOOKUP(C4611,Active!C$21:E$693,3,FALSE)</f>
        <v>#N/A</v>
      </c>
      <c r="F4611" s="21" t="s">
        <v>9287</v>
      </c>
      <c r="G4611" s="19" t="str">
        <f t="shared" si="430"/>
        <v>52560.331</v>
      </c>
      <c r="H4611" s="15">
        <f t="shared" si="431"/>
        <v>7831</v>
      </c>
      <c r="I4611" s="48" t="s">
        <v>21</v>
      </c>
      <c r="J4611" s="49" t="s">
        <v>22</v>
      </c>
      <c r="K4611" s="48">
        <v>7831</v>
      </c>
      <c r="L4611" s="48" t="s">
        <v>2942</v>
      </c>
      <c r="M4611" s="49" t="s">
        <v>9369</v>
      </c>
      <c r="N4611" s="49"/>
      <c r="O4611" s="50" t="s">
        <v>4731</v>
      </c>
      <c r="P4611" s="50" t="s">
        <v>3025</v>
      </c>
    </row>
    <row r="4612" spans="1:16" ht="13.5" thickBot="1" x14ac:dyDescent="0.25">
      <c r="A4612" s="15" t="str">
        <f t="shared" si="426"/>
        <v> BBS 129 </v>
      </c>
      <c r="B4612" s="21" t="str">
        <f t="shared" si="427"/>
        <v>I</v>
      </c>
      <c r="C4612" s="15">
        <f t="shared" si="428"/>
        <v>52566.305999999997</v>
      </c>
      <c r="D4612" s="19" t="str">
        <f t="shared" si="429"/>
        <v>vis</v>
      </c>
      <c r="E4612" s="47" t="e">
        <f>VLOOKUP(C4612,Active!C$21:E$693,3,FALSE)</f>
        <v>#N/A</v>
      </c>
      <c r="F4612" s="21" t="s">
        <v>9287</v>
      </c>
      <c r="G4612" s="19" t="str">
        <f t="shared" si="430"/>
        <v>52566.306</v>
      </c>
      <c r="H4612" s="15">
        <f t="shared" si="431"/>
        <v>7836</v>
      </c>
      <c r="I4612" s="48" t="s">
        <v>23</v>
      </c>
      <c r="J4612" s="49" t="s">
        <v>24</v>
      </c>
      <c r="K4612" s="48">
        <v>7836</v>
      </c>
      <c r="L4612" s="48" t="s">
        <v>2769</v>
      </c>
      <c r="M4612" s="49" t="s">
        <v>9369</v>
      </c>
      <c r="N4612" s="49"/>
      <c r="O4612" s="50" t="s">
        <v>2090</v>
      </c>
      <c r="P4612" s="50" t="s">
        <v>1083</v>
      </c>
    </row>
    <row r="4613" spans="1:16" ht="13.5" thickBot="1" x14ac:dyDescent="0.25">
      <c r="A4613" s="15" t="str">
        <f t="shared" si="426"/>
        <v> AOEB 8 </v>
      </c>
      <c r="B4613" s="21" t="str">
        <f t="shared" si="427"/>
        <v>I</v>
      </c>
      <c r="C4613" s="15">
        <f t="shared" si="428"/>
        <v>52568.692000000003</v>
      </c>
      <c r="D4613" s="19" t="str">
        <f t="shared" si="429"/>
        <v>vis</v>
      </c>
      <c r="E4613" s="47" t="e">
        <f>VLOOKUP(C4613,Active!C$21:E$693,3,FALSE)</f>
        <v>#N/A</v>
      </c>
      <c r="F4613" s="21" t="s">
        <v>9287</v>
      </c>
      <c r="G4613" s="19" t="str">
        <f t="shared" si="430"/>
        <v>52568.692</v>
      </c>
      <c r="H4613" s="15">
        <f t="shared" si="431"/>
        <v>7838</v>
      </c>
      <c r="I4613" s="48" t="s">
        <v>25</v>
      </c>
      <c r="J4613" s="49" t="s">
        <v>26</v>
      </c>
      <c r="K4613" s="48">
        <v>7838</v>
      </c>
      <c r="L4613" s="48" t="s">
        <v>2289</v>
      </c>
      <c r="M4613" s="49" t="s">
        <v>9369</v>
      </c>
      <c r="N4613" s="49"/>
      <c r="O4613" s="50" t="s">
        <v>1466</v>
      </c>
      <c r="P4613" s="50" t="s">
        <v>3025</v>
      </c>
    </row>
    <row r="4614" spans="1:16" ht="13.5" thickBot="1" x14ac:dyDescent="0.25">
      <c r="A4614" s="15" t="str">
        <f t="shared" si="426"/>
        <v>VSB 40 </v>
      </c>
      <c r="B4614" s="21" t="str">
        <f t="shared" si="427"/>
        <v>I</v>
      </c>
      <c r="C4614" s="15">
        <f t="shared" si="428"/>
        <v>52577.061999999998</v>
      </c>
      <c r="D4614" s="19" t="str">
        <f t="shared" si="429"/>
        <v>vis</v>
      </c>
      <c r="E4614" s="47" t="e">
        <f>VLOOKUP(C4614,Active!C$21:E$693,3,FALSE)</f>
        <v>#N/A</v>
      </c>
      <c r="F4614" s="21" t="s">
        <v>9287</v>
      </c>
      <c r="G4614" s="19" t="str">
        <f t="shared" si="430"/>
        <v>52577.062</v>
      </c>
      <c r="H4614" s="15">
        <f t="shared" si="431"/>
        <v>7845</v>
      </c>
      <c r="I4614" s="48" t="s">
        <v>27</v>
      </c>
      <c r="J4614" s="49" t="s">
        <v>28</v>
      </c>
      <c r="K4614" s="48">
        <v>7845</v>
      </c>
      <c r="L4614" s="48" t="s">
        <v>2870</v>
      </c>
      <c r="M4614" s="49" t="s">
        <v>9369</v>
      </c>
      <c r="N4614" s="49"/>
      <c r="O4614" s="50" t="s">
        <v>2949</v>
      </c>
      <c r="P4614" s="51" t="s">
        <v>3045</v>
      </c>
    </row>
    <row r="4615" spans="1:16" ht="13.5" thickBot="1" x14ac:dyDescent="0.25">
      <c r="A4615" s="15" t="str">
        <f t="shared" si="426"/>
        <v> BBS 129 </v>
      </c>
      <c r="B4615" s="21" t="str">
        <f t="shared" si="427"/>
        <v>I</v>
      </c>
      <c r="C4615" s="15">
        <f t="shared" si="428"/>
        <v>52578.258999999998</v>
      </c>
      <c r="D4615" s="19" t="str">
        <f t="shared" si="429"/>
        <v>vis</v>
      </c>
      <c r="E4615" s="47" t="e">
        <f>VLOOKUP(C4615,Active!C$21:E$693,3,FALSE)</f>
        <v>#N/A</v>
      </c>
      <c r="F4615" s="21" t="s">
        <v>9287</v>
      </c>
      <c r="G4615" s="19" t="str">
        <f t="shared" si="430"/>
        <v>52578.259</v>
      </c>
      <c r="H4615" s="15">
        <f t="shared" si="431"/>
        <v>7846</v>
      </c>
      <c r="I4615" s="48" t="s">
        <v>29</v>
      </c>
      <c r="J4615" s="49" t="s">
        <v>30</v>
      </c>
      <c r="K4615" s="48">
        <v>7846</v>
      </c>
      <c r="L4615" s="48" t="s">
        <v>2942</v>
      </c>
      <c r="M4615" s="49" t="s">
        <v>9369</v>
      </c>
      <c r="N4615" s="49"/>
      <c r="O4615" s="50" t="s">
        <v>2090</v>
      </c>
      <c r="P4615" s="50" t="s">
        <v>1083</v>
      </c>
    </row>
    <row r="4616" spans="1:16" ht="13.5" thickBot="1" x14ac:dyDescent="0.25">
      <c r="A4616" s="15" t="str">
        <f t="shared" si="426"/>
        <v>VSB 40 </v>
      </c>
      <c r="B4616" s="21" t="str">
        <f t="shared" si="427"/>
        <v>I</v>
      </c>
      <c r="C4616" s="15">
        <f t="shared" si="428"/>
        <v>52583.035000000003</v>
      </c>
      <c r="D4616" s="19" t="str">
        <f t="shared" si="429"/>
        <v>vis</v>
      </c>
      <c r="E4616" s="47" t="e">
        <f>VLOOKUP(C4616,Active!C$21:E$693,3,FALSE)</f>
        <v>#N/A</v>
      </c>
      <c r="F4616" s="21" t="s">
        <v>9287</v>
      </c>
      <c r="G4616" s="19" t="str">
        <f t="shared" si="430"/>
        <v>52583.035</v>
      </c>
      <c r="H4616" s="15">
        <f t="shared" si="431"/>
        <v>7850</v>
      </c>
      <c r="I4616" s="48" t="s">
        <v>31</v>
      </c>
      <c r="J4616" s="49" t="s">
        <v>32</v>
      </c>
      <c r="K4616" s="48">
        <v>7850</v>
      </c>
      <c r="L4616" s="48" t="s">
        <v>2289</v>
      </c>
      <c r="M4616" s="49" t="s">
        <v>9369</v>
      </c>
      <c r="N4616" s="49"/>
      <c r="O4616" s="50" t="s">
        <v>33</v>
      </c>
      <c r="P4616" s="51" t="s">
        <v>3045</v>
      </c>
    </row>
    <row r="4617" spans="1:16" ht="13.5" thickBot="1" x14ac:dyDescent="0.25">
      <c r="A4617" s="15" t="str">
        <f t="shared" si="426"/>
        <v>VSB 40 </v>
      </c>
      <c r="B4617" s="21" t="str">
        <f t="shared" si="427"/>
        <v>I</v>
      </c>
      <c r="C4617" s="15">
        <f t="shared" si="428"/>
        <v>52583.036</v>
      </c>
      <c r="D4617" s="19" t="str">
        <f t="shared" si="429"/>
        <v>vis</v>
      </c>
      <c r="E4617" s="47" t="e">
        <f>VLOOKUP(C4617,Active!C$21:E$693,3,FALSE)</f>
        <v>#N/A</v>
      </c>
      <c r="F4617" s="21" t="s">
        <v>9287</v>
      </c>
      <c r="G4617" s="19" t="str">
        <f t="shared" si="430"/>
        <v>52583.036</v>
      </c>
      <c r="H4617" s="15">
        <f t="shared" si="431"/>
        <v>7850</v>
      </c>
      <c r="I4617" s="48" t="s">
        <v>34</v>
      </c>
      <c r="J4617" s="49" t="s">
        <v>35</v>
      </c>
      <c r="K4617" s="48">
        <v>7850</v>
      </c>
      <c r="L4617" s="48" t="s">
        <v>2219</v>
      </c>
      <c r="M4617" s="49" t="s">
        <v>9369</v>
      </c>
      <c r="N4617" s="49"/>
      <c r="O4617" s="50" t="s">
        <v>36</v>
      </c>
      <c r="P4617" s="51" t="s">
        <v>3045</v>
      </c>
    </row>
    <row r="4618" spans="1:16" ht="13.5" thickBot="1" x14ac:dyDescent="0.25">
      <c r="A4618" s="15" t="str">
        <f t="shared" si="426"/>
        <v>VSB 40 </v>
      </c>
      <c r="B4618" s="21" t="str">
        <f t="shared" si="427"/>
        <v>I</v>
      </c>
      <c r="C4618" s="15">
        <f t="shared" si="428"/>
        <v>52583.036999999997</v>
      </c>
      <c r="D4618" s="19" t="str">
        <f t="shared" si="429"/>
        <v>vis</v>
      </c>
      <c r="E4618" s="47" t="e">
        <f>VLOOKUP(C4618,Active!C$21:E$693,3,FALSE)</f>
        <v>#N/A</v>
      </c>
      <c r="F4618" s="21" t="s">
        <v>9287</v>
      </c>
      <c r="G4618" s="19" t="str">
        <f t="shared" si="430"/>
        <v>52583.037</v>
      </c>
      <c r="H4618" s="15">
        <f t="shared" si="431"/>
        <v>7850</v>
      </c>
      <c r="I4618" s="48" t="s">
        <v>37</v>
      </c>
      <c r="J4618" s="49" t="s">
        <v>38</v>
      </c>
      <c r="K4618" s="48">
        <v>7850</v>
      </c>
      <c r="L4618" s="48" t="s">
        <v>5177</v>
      </c>
      <c r="M4618" s="49" t="s">
        <v>9369</v>
      </c>
      <c r="N4618" s="49"/>
      <c r="O4618" s="50" t="s">
        <v>3061</v>
      </c>
      <c r="P4618" s="51" t="s">
        <v>3045</v>
      </c>
    </row>
    <row r="4619" spans="1:16" ht="13.5" thickBot="1" x14ac:dyDescent="0.25">
      <c r="A4619" s="15" t="str">
        <f t="shared" ref="A4619:A4682" si="432">P4619</f>
        <v>VSB 40 </v>
      </c>
      <c r="B4619" s="21" t="str">
        <f t="shared" ref="B4619:B4682" si="433">IF(H4619=INT(H4619),"I","II")</f>
        <v>I</v>
      </c>
      <c r="C4619" s="15">
        <f t="shared" ref="C4619:C4682" si="434">1*G4619</f>
        <v>52583.038999999997</v>
      </c>
      <c r="D4619" s="19" t="str">
        <f t="shared" ref="D4619:D4682" si="435">VLOOKUP(F4619,I$1:J$5,2,FALSE)</f>
        <v>vis</v>
      </c>
      <c r="E4619" s="47" t="e">
        <f>VLOOKUP(C4619,Active!C$21:E$693,3,FALSE)</f>
        <v>#N/A</v>
      </c>
      <c r="F4619" s="21" t="s">
        <v>9287</v>
      </c>
      <c r="G4619" s="19" t="str">
        <f t="shared" ref="G4619:G4682" si="436">MID(I4619,3,LEN(I4619)-3)</f>
        <v>52583.039</v>
      </c>
      <c r="H4619" s="15">
        <f t="shared" ref="H4619:H4682" si="437">1*K4619</f>
        <v>7850</v>
      </c>
      <c r="I4619" s="48" t="s">
        <v>39</v>
      </c>
      <c r="J4619" s="49" t="s">
        <v>40</v>
      </c>
      <c r="K4619" s="48">
        <v>7850</v>
      </c>
      <c r="L4619" s="48" t="s">
        <v>2769</v>
      </c>
      <c r="M4619" s="49" t="s">
        <v>9369</v>
      </c>
      <c r="N4619" s="49"/>
      <c r="O4619" s="50" t="s">
        <v>41</v>
      </c>
      <c r="P4619" s="51" t="s">
        <v>3045</v>
      </c>
    </row>
    <row r="4620" spans="1:16" ht="13.5" thickBot="1" x14ac:dyDescent="0.25">
      <c r="A4620" s="15" t="str">
        <f t="shared" si="432"/>
        <v>VSB 40 </v>
      </c>
      <c r="B4620" s="21" t="str">
        <f t="shared" si="433"/>
        <v>I</v>
      </c>
      <c r="C4620" s="15">
        <f t="shared" si="434"/>
        <v>52583.040000000001</v>
      </c>
      <c r="D4620" s="19" t="str">
        <f t="shared" si="435"/>
        <v>vis</v>
      </c>
      <c r="E4620" s="47" t="e">
        <f>VLOOKUP(C4620,Active!C$21:E$693,3,FALSE)</f>
        <v>#N/A</v>
      </c>
      <c r="F4620" s="21" t="s">
        <v>9287</v>
      </c>
      <c r="G4620" s="19" t="str">
        <f t="shared" si="436"/>
        <v>52583.040</v>
      </c>
      <c r="H4620" s="15">
        <f t="shared" si="437"/>
        <v>7850</v>
      </c>
      <c r="I4620" s="48" t="s">
        <v>42</v>
      </c>
      <c r="J4620" s="49" t="s">
        <v>43</v>
      </c>
      <c r="K4620" s="48">
        <v>7850</v>
      </c>
      <c r="L4620" s="48" t="s">
        <v>2942</v>
      </c>
      <c r="M4620" s="49" t="s">
        <v>9369</v>
      </c>
      <c r="N4620" s="49"/>
      <c r="O4620" s="50" t="s">
        <v>2949</v>
      </c>
      <c r="P4620" s="51" t="s">
        <v>3045</v>
      </c>
    </row>
    <row r="4621" spans="1:16" ht="13.5" thickBot="1" x14ac:dyDescent="0.25">
      <c r="A4621" s="15" t="str">
        <f t="shared" si="432"/>
        <v>VSB 40 </v>
      </c>
      <c r="B4621" s="21" t="str">
        <f t="shared" si="433"/>
        <v>I</v>
      </c>
      <c r="C4621" s="15">
        <f t="shared" si="434"/>
        <v>52583.040000000001</v>
      </c>
      <c r="D4621" s="19" t="str">
        <f t="shared" si="435"/>
        <v>vis</v>
      </c>
      <c r="E4621" s="47" t="e">
        <f>VLOOKUP(C4621,Active!C$21:E$693,3,FALSE)</f>
        <v>#N/A</v>
      </c>
      <c r="F4621" s="21" t="s">
        <v>9287</v>
      </c>
      <c r="G4621" s="19" t="str">
        <f t="shared" si="436"/>
        <v>52583.040</v>
      </c>
      <c r="H4621" s="15">
        <f t="shared" si="437"/>
        <v>7850</v>
      </c>
      <c r="I4621" s="48" t="s">
        <v>42</v>
      </c>
      <c r="J4621" s="49" t="s">
        <v>43</v>
      </c>
      <c r="K4621" s="48">
        <v>7850</v>
      </c>
      <c r="L4621" s="48" t="s">
        <v>2942</v>
      </c>
      <c r="M4621" s="49" t="s">
        <v>9369</v>
      </c>
      <c r="N4621" s="49"/>
      <c r="O4621" s="50" t="s">
        <v>3066</v>
      </c>
      <c r="P4621" s="51" t="s">
        <v>3045</v>
      </c>
    </row>
    <row r="4622" spans="1:16" ht="13.5" thickBot="1" x14ac:dyDescent="0.25">
      <c r="A4622" s="15" t="str">
        <f t="shared" si="432"/>
        <v>VSB 40 </v>
      </c>
      <c r="B4622" s="21" t="str">
        <f t="shared" si="433"/>
        <v>I</v>
      </c>
      <c r="C4622" s="15">
        <f t="shared" si="434"/>
        <v>52583.044999999998</v>
      </c>
      <c r="D4622" s="19" t="str">
        <f t="shared" si="435"/>
        <v>vis</v>
      </c>
      <c r="E4622" s="47" t="e">
        <f>VLOOKUP(C4622,Active!C$21:E$693,3,FALSE)</f>
        <v>#N/A</v>
      </c>
      <c r="F4622" s="21" t="s">
        <v>9287</v>
      </c>
      <c r="G4622" s="19" t="str">
        <f t="shared" si="436"/>
        <v>52583.045</v>
      </c>
      <c r="H4622" s="15">
        <f t="shared" si="437"/>
        <v>7850</v>
      </c>
      <c r="I4622" s="48" t="s">
        <v>44</v>
      </c>
      <c r="J4622" s="49" t="s">
        <v>45</v>
      </c>
      <c r="K4622" s="48">
        <v>7850</v>
      </c>
      <c r="L4622" s="48" t="s">
        <v>1041</v>
      </c>
      <c r="M4622" s="49" t="s">
        <v>9369</v>
      </c>
      <c r="N4622" s="49"/>
      <c r="O4622" s="50" t="s">
        <v>3049</v>
      </c>
      <c r="P4622" s="51" t="s">
        <v>3045</v>
      </c>
    </row>
    <row r="4623" spans="1:16" ht="13.5" thickBot="1" x14ac:dyDescent="0.25">
      <c r="A4623" s="15" t="str">
        <f t="shared" si="432"/>
        <v> BBS 129 </v>
      </c>
      <c r="B4623" s="21" t="str">
        <f t="shared" si="433"/>
        <v>I</v>
      </c>
      <c r="C4623" s="15">
        <f t="shared" si="434"/>
        <v>52585.427000000003</v>
      </c>
      <c r="D4623" s="19" t="str">
        <f t="shared" si="435"/>
        <v>vis</v>
      </c>
      <c r="E4623" s="47" t="e">
        <f>VLOOKUP(C4623,Active!C$21:E$693,3,FALSE)</f>
        <v>#N/A</v>
      </c>
      <c r="F4623" s="21" t="s">
        <v>9287</v>
      </c>
      <c r="G4623" s="19" t="str">
        <f t="shared" si="436"/>
        <v>52585.427</v>
      </c>
      <c r="H4623" s="15">
        <f t="shared" si="437"/>
        <v>7852</v>
      </c>
      <c r="I4623" s="48" t="s">
        <v>46</v>
      </c>
      <c r="J4623" s="49" t="s">
        <v>47</v>
      </c>
      <c r="K4623" s="48">
        <v>7852</v>
      </c>
      <c r="L4623" s="48" t="s">
        <v>2219</v>
      </c>
      <c r="M4623" s="49" t="s">
        <v>9369</v>
      </c>
      <c r="N4623" s="49"/>
      <c r="O4623" s="50" t="s">
        <v>4961</v>
      </c>
      <c r="P4623" s="50" t="s">
        <v>1083</v>
      </c>
    </row>
    <row r="4624" spans="1:16" ht="13.5" thickBot="1" x14ac:dyDescent="0.25">
      <c r="A4624" s="15" t="str">
        <f t="shared" si="432"/>
        <v> AOEB 8 </v>
      </c>
      <c r="B4624" s="21" t="str">
        <f t="shared" si="433"/>
        <v>I</v>
      </c>
      <c r="C4624" s="15">
        <f t="shared" si="434"/>
        <v>52586.623</v>
      </c>
      <c r="D4624" s="19" t="str">
        <f t="shared" si="435"/>
        <v>vis</v>
      </c>
      <c r="E4624" s="47" t="e">
        <f>VLOOKUP(C4624,Active!C$21:E$693,3,FALSE)</f>
        <v>#N/A</v>
      </c>
      <c r="F4624" s="21" t="s">
        <v>9287</v>
      </c>
      <c r="G4624" s="19" t="str">
        <f t="shared" si="436"/>
        <v>52586.623</v>
      </c>
      <c r="H4624" s="15">
        <f t="shared" si="437"/>
        <v>7853</v>
      </c>
      <c r="I4624" s="48" t="s">
        <v>48</v>
      </c>
      <c r="J4624" s="49" t="s">
        <v>49</v>
      </c>
      <c r="K4624" s="48">
        <v>7853</v>
      </c>
      <c r="L4624" s="48" t="s">
        <v>5177</v>
      </c>
      <c r="M4624" s="49" t="s">
        <v>9369</v>
      </c>
      <c r="N4624" s="49"/>
      <c r="O4624" s="50" t="s">
        <v>7438</v>
      </c>
      <c r="P4624" s="50" t="s">
        <v>3025</v>
      </c>
    </row>
    <row r="4625" spans="1:16" ht="13.5" thickBot="1" x14ac:dyDescent="0.25">
      <c r="A4625" s="15" t="str">
        <f t="shared" si="432"/>
        <v> AOEB 8 </v>
      </c>
      <c r="B4625" s="21" t="str">
        <f t="shared" si="433"/>
        <v>I</v>
      </c>
      <c r="C4625" s="15">
        <f t="shared" si="434"/>
        <v>52604.550999999999</v>
      </c>
      <c r="D4625" s="19" t="str">
        <f t="shared" si="435"/>
        <v>vis</v>
      </c>
      <c r="E4625" s="47" t="e">
        <f>VLOOKUP(C4625,Active!C$21:E$693,3,FALSE)</f>
        <v>#N/A</v>
      </c>
      <c r="F4625" s="21" t="s">
        <v>9287</v>
      </c>
      <c r="G4625" s="19" t="str">
        <f t="shared" si="436"/>
        <v>52604.551</v>
      </c>
      <c r="H4625" s="15">
        <f t="shared" si="437"/>
        <v>7868</v>
      </c>
      <c r="I4625" s="48" t="s">
        <v>50</v>
      </c>
      <c r="J4625" s="49" t="s">
        <v>51</v>
      </c>
      <c r="K4625" s="48">
        <v>7868</v>
      </c>
      <c r="L4625" s="48" t="s">
        <v>2219</v>
      </c>
      <c r="M4625" s="49" t="s">
        <v>9369</v>
      </c>
      <c r="N4625" s="49"/>
      <c r="O4625" s="50" t="s">
        <v>52</v>
      </c>
      <c r="P4625" s="50" t="s">
        <v>3025</v>
      </c>
    </row>
    <row r="4626" spans="1:16" ht="13.5" thickBot="1" x14ac:dyDescent="0.25">
      <c r="A4626" s="15" t="str">
        <f t="shared" si="432"/>
        <v> BBS 129 </v>
      </c>
      <c r="B4626" s="21" t="str">
        <f t="shared" si="433"/>
        <v>I</v>
      </c>
      <c r="C4626" s="15">
        <f t="shared" si="434"/>
        <v>52609.334999999999</v>
      </c>
      <c r="D4626" s="19" t="str">
        <f t="shared" si="435"/>
        <v>vis</v>
      </c>
      <c r="E4626" s="47" t="e">
        <f>VLOOKUP(C4626,Active!C$21:E$693,3,FALSE)</f>
        <v>#N/A</v>
      </c>
      <c r="F4626" s="21" t="s">
        <v>9287</v>
      </c>
      <c r="G4626" s="19" t="str">
        <f t="shared" si="436"/>
        <v>52609.335</v>
      </c>
      <c r="H4626" s="15">
        <f t="shared" si="437"/>
        <v>7872</v>
      </c>
      <c r="I4626" s="48" t="s">
        <v>53</v>
      </c>
      <c r="J4626" s="49" t="s">
        <v>54</v>
      </c>
      <c r="K4626" s="48">
        <v>7872</v>
      </c>
      <c r="L4626" s="48" t="s">
        <v>2769</v>
      </c>
      <c r="M4626" s="49" t="s">
        <v>9369</v>
      </c>
      <c r="N4626" s="49"/>
      <c r="O4626" s="50" t="s">
        <v>2090</v>
      </c>
      <c r="P4626" s="50" t="s">
        <v>1083</v>
      </c>
    </row>
    <row r="4627" spans="1:16" ht="13.5" thickBot="1" x14ac:dyDescent="0.25">
      <c r="A4627" s="15" t="str">
        <f t="shared" si="432"/>
        <v> AOEB 8 </v>
      </c>
      <c r="B4627" s="21" t="str">
        <f t="shared" si="433"/>
        <v>I</v>
      </c>
      <c r="C4627" s="15">
        <f t="shared" si="434"/>
        <v>52609.338000000003</v>
      </c>
      <c r="D4627" s="19" t="str">
        <f t="shared" si="435"/>
        <v>vis</v>
      </c>
      <c r="E4627" s="47" t="e">
        <f>VLOOKUP(C4627,Active!C$21:E$693,3,FALSE)</f>
        <v>#N/A</v>
      </c>
      <c r="F4627" s="21" t="s">
        <v>9287</v>
      </c>
      <c r="G4627" s="19" t="str">
        <f t="shared" si="436"/>
        <v>52609.338</v>
      </c>
      <c r="H4627" s="15">
        <f t="shared" si="437"/>
        <v>7872</v>
      </c>
      <c r="I4627" s="48" t="s">
        <v>55</v>
      </c>
      <c r="J4627" s="49" t="s">
        <v>56</v>
      </c>
      <c r="K4627" s="48">
        <v>7872</v>
      </c>
      <c r="L4627" s="48" t="s">
        <v>3851</v>
      </c>
      <c r="M4627" s="49" t="s">
        <v>9369</v>
      </c>
      <c r="N4627" s="49"/>
      <c r="O4627" s="50" t="s">
        <v>4731</v>
      </c>
      <c r="P4627" s="50" t="s">
        <v>3025</v>
      </c>
    </row>
    <row r="4628" spans="1:16" ht="13.5" thickBot="1" x14ac:dyDescent="0.25">
      <c r="A4628" s="15" t="str">
        <f t="shared" si="432"/>
        <v> AOEB 8 </v>
      </c>
      <c r="B4628" s="21" t="str">
        <f t="shared" si="433"/>
        <v>I</v>
      </c>
      <c r="C4628" s="15">
        <f t="shared" si="434"/>
        <v>52610.531999999999</v>
      </c>
      <c r="D4628" s="19" t="str">
        <f t="shared" si="435"/>
        <v>vis</v>
      </c>
      <c r="E4628" s="47" t="e">
        <f>VLOOKUP(C4628,Active!C$21:E$693,3,FALSE)</f>
        <v>#N/A</v>
      </c>
      <c r="F4628" s="21" t="s">
        <v>9287</v>
      </c>
      <c r="G4628" s="19" t="str">
        <f t="shared" si="436"/>
        <v>52610.532</v>
      </c>
      <c r="H4628" s="15">
        <f t="shared" si="437"/>
        <v>7873</v>
      </c>
      <c r="I4628" s="48" t="s">
        <v>57</v>
      </c>
      <c r="J4628" s="49" t="s">
        <v>58</v>
      </c>
      <c r="K4628" s="48">
        <v>7873</v>
      </c>
      <c r="L4628" s="48" t="s">
        <v>59</v>
      </c>
      <c r="M4628" s="49" t="s">
        <v>9369</v>
      </c>
      <c r="N4628" s="49"/>
      <c r="O4628" s="50" t="s">
        <v>7438</v>
      </c>
      <c r="P4628" s="50" t="s">
        <v>3025</v>
      </c>
    </row>
    <row r="4629" spans="1:16" ht="13.5" thickBot="1" x14ac:dyDescent="0.25">
      <c r="A4629" s="15" t="str">
        <f t="shared" si="432"/>
        <v> BBS 129 </v>
      </c>
      <c r="B4629" s="21" t="str">
        <f t="shared" si="433"/>
        <v>I</v>
      </c>
      <c r="C4629" s="15">
        <f t="shared" si="434"/>
        <v>52615.311999999998</v>
      </c>
      <c r="D4629" s="19" t="str">
        <f t="shared" si="435"/>
        <v>vis</v>
      </c>
      <c r="E4629" s="47" t="e">
        <f>VLOOKUP(C4629,Active!C$21:E$693,3,FALSE)</f>
        <v>#N/A</v>
      </c>
      <c r="F4629" s="21" t="s">
        <v>9287</v>
      </c>
      <c r="G4629" s="19" t="str">
        <f t="shared" si="436"/>
        <v>52615.312</v>
      </c>
      <c r="H4629" s="15">
        <f t="shared" si="437"/>
        <v>7877</v>
      </c>
      <c r="I4629" s="48" t="s">
        <v>60</v>
      </c>
      <c r="J4629" s="49" t="s">
        <v>61</v>
      </c>
      <c r="K4629" s="48">
        <v>7877</v>
      </c>
      <c r="L4629" s="48" t="s">
        <v>2942</v>
      </c>
      <c r="M4629" s="49" t="s">
        <v>9369</v>
      </c>
      <c r="N4629" s="49"/>
      <c r="O4629" s="50" t="s">
        <v>2090</v>
      </c>
      <c r="P4629" s="50" t="s">
        <v>1083</v>
      </c>
    </row>
    <row r="4630" spans="1:16" ht="13.5" thickBot="1" x14ac:dyDescent="0.25">
      <c r="A4630" s="15" t="str">
        <f t="shared" si="432"/>
        <v>OEJV 0074 </v>
      </c>
      <c r="B4630" s="21" t="str">
        <f t="shared" si="433"/>
        <v>I</v>
      </c>
      <c r="C4630" s="15">
        <f t="shared" si="434"/>
        <v>52616.493000000002</v>
      </c>
      <c r="D4630" s="19" t="str">
        <f t="shared" si="435"/>
        <v>vis</v>
      </c>
      <c r="E4630" s="47" t="e">
        <f>VLOOKUP(C4630,Active!C$21:E$693,3,FALSE)</f>
        <v>#N/A</v>
      </c>
      <c r="F4630" s="21" t="s">
        <v>9287</v>
      </c>
      <c r="G4630" s="19" t="str">
        <f t="shared" si="436"/>
        <v>52616.493</v>
      </c>
      <c r="H4630" s="15">
        <f t="shared" si="437"/>
        <v>7878</v>
      </c>
      <c r="I4630" s="48" t="s">
        <v>62</v>
      </c>
      <c r="J4630" s="49" t="s">
        <v>63</v>
      </c>
      <c r="K4630" s="48">
        <v>7878</v>
      </c>
      <c r="L4630" s="48" t="s">
        <v>5364</v>
      </c>
      <c r="M4630" s="49" t="s">
        <v>9369</v>
      </c>
      <c r="N4630" s="49"/>
      <c r="O4630" s="50" t="s">
        <v>64</v>
      </c>
      <c r="P4630" s="51" t="s">
        <v>2806</v>
      </c>
    </row>
    <row r="4631" spans="1:16" ht="13.5" thickBot="1" x14ac:dyDescent="0.25">
      <c r="A4631" s="15" t="str">
        <f t="shared" si="432"/>
        <v>OEJV 0074 </v>
      </c>
      <c r="B4631" s="21" t="str">
        <f t="shared" si="433"/>
        <v>I</v>
      </c>
      <c r="C4631" s="15">
        <f t="shared" si="434"/>
        <v>52616.498</v>
      </c>
      <c r="D4631" s="19" t="str">
        <f t="shared" si="435"/>
        <v>vis</v>
      </c>
      <c r="E4631" s="47" t="e">
        <f>VLOOKUP(C4631,Active!C$21:E$693,3,FALSE)</f>
        <v>#N/A</v>
      </c>
      <c r="F4631" s="21" t="s">
        <v>9287</v>
      </c>
      <c r="G4631" s="19" t="str">
        <f t="shared" si="436"/>
        <v>52616.498</v>
      </c>
      <c r="H4631" s="15">
        <f t="shared" si="437"/>
        <v>7878</v>
      </c>
      <c r="I4631" s="48" t="s">
        <v>65</v>
      </c>
      <c r="J4631" s="49" t="s">
        <v>66</v>
      </c>
      <c r="K4631" s="48">
        <v>7878</v>
      </c>
      <c r="L4631" s="48" t="s">
        <v>2245</v>
      </c>
      <c r="M4631" s="49" t="s">
        <v>9369</v>
      </c>
      <c r="N4631" s="49"/>
      <c r="O4631" s="50" t="s">
        <v>67</v>
      </c>
      <c r="P4631" s="51" t="s">
        <v>2806</v>
      </c>
    </row>
    <row r="4632" spans="1:16" ht="13.5" thickBot="1" x14ac:dyDescent="0.25">
      <c r="A4632" s="15" t="str">
        <f t="shared" si="432"/>
        <v>OEJV 0074 </v>
      </c>
      <c r="B4632" s="21" t="str">
        <f t="shared" si="433"/>
        <v>I</v>
      </c>
      <c r="C4632" s="15">
        <f t="shared" si="434"/>
        <v>52616.5</v>
      </c>
      <c r="D4632" s="19" t="str">
        <f t="shared" si="435"/>
        <v>vis</v>
      </c>
      <c r="E4632" s="47" t="e">
        <f>VLOOKUP(C4632,Active!C$21:E$693,3,FALSE)</f>
        <v>#N/A</v>
      </c>
      <c r="F4632" s="21" t="s">
        <v>9287</v>
      </c>
      <c r="G4632" s="19" t="str">
        <f t="shared" si="436"/>
        <v>52616.500</v>
      </c>
      <c r="H4632" s="15">
        <f t="shared" si="437"/>
        <v>7878</v>
      </c>
      <c r="I4632" s="48" t="s">
        <v>68</v>
      </c>
      <c r="J4632" s="49" t="s">
        <v>69</v>
      </c>
      <c r="K4632" s="48">
        <v>7878</v>
      </c>
      <c r="L4632" s="48" t="s">
        <v>2216</v>
      </c>
      <c r="M4632" s="49" t="s">
        <v>9369</v>
      </c>
      <c r="N4632" s="49"/>
      <c r="O4632" s="50" t="s">
        <v>70</v>
      </c>
      <c r="P4632" s="51" t="s">
        <v>2806</v>
      </c>
    </row>
    <row r="4633" spans="1:16" ht="13.5" thickBot="1" x14ac:dyDescent="0.25">
      <c r="A4633" s="15" t="str">
        <f t="shared" si="432"/>
        <v>OEJV 0074 </v>
      </c>
      <c r="B4633" s="21" t="str">
        <f t="shared" si="433"/>
        <v>I</v>
      </c>
      <c r="C4633" s="15">
        <f t="shared" si="434"/>
        <v>52616.502</v>
      </c>
      <c r="D4633" s="19" t="str">
        <f t="shared" si="435"/>
        <v>vis</v>
      </c>
      <c r="E4633" s="47" t="e">
        <f>VLOOKUP(C4633,Active!C$21:E$693,3,FALSE)</f>
        <v>#N/A</v>
      </c>
      <c r="F4633" s="21" t="s">
        <v>9287</v>
      </c>
      <c r="G4633" s="19" t="str">
        <f t="shared" si="436"/>
        <v>52616.502</v>
      </c>
      <c r="H4633" s="15">
        <f t="shared" si="437"/>
        <v>7878</v>
      </c>
      <c r="I4633" s="48" t="s">
        <v>71</v>
      </c>
      <c r="J4633" s="49" t="s">
        <v>72</v>
      </c>
      <c r="K4633" s="48">
        <v>7878</v>
      </c>
      <c r="L4633" s="48" t="s">
        <v>2289</v>
      </c>
      <c r="M4633" s="49" t="s">
        <v>9369</v>
      </c>
      <c r="N4633" s="49"/>
      <c r="O4633" s="50" t="s">
        <v>73</v>
      </c>
      <c r="P4633" s="51" t="s">
        <v>2806</v>
      </c>
    </row>
    <row r="4634" spans="1:16" ht="13.5" thickBot="1" x14ac:dyDescent="0.25">
      <c r="A4634" s="15" t="str">
        <f t="shared" si="432"/>
        <v>OEJV 0074 </v>
      </c>
      <c r="B4634" s="21" t="str">
        <f t="shared" si="433"/>
        <v>I</v>
      </c>
      <c r="C4634" s="15">
        <f t="shared" si="434"/>
        <v>52616.506999999998</v>
      </c>
      <c r="D4634" s="19" t="str">
        <f t="shared" si="435"/>
        <v>vis</v>
      </c>
      <c r="E4634" s="47" t="e">
        <f>VLOOKUP(C4634,Active!C$21:E$693,3,FALSE)</f>
        <v>#N/A</v>
      </c>
      <c r="F4634" s="21" t="s">
        <v>9287</v>
      </c>
      <c r="G4634" s="19" t="str">
        <f t="shared" si="436"/>
        <v>52616.507</v>
      </c>
      <c r="H4634" s="15">
        <f t="shared" si="437"/>
        <v>7878</v>
      </c>
      <c r="I4634" s="48" t="s">
        <v>74</v>
      </c>
      <c r="J4634" s="49" t="s">
        <v>75</v>
      </c>
      <c r="K4634" s="48">
        <v>7878</v>
      </c>
      <c r="L4634" s="48" t="s">
        <v>2942</v>
      </c>
      <c r="M4634" s="49" t="s">
        <v>9369</v>
      </c>
      <c r="N4634" s="49"/>
      <c r="O4634" s="50" t="s">
        <v>76</v>
      </c>
      <c r="P4634" s="51" t="s">
        <v>2806</v>
      </c>
    </row>
    <row r="4635" spans="1:16" ht="13.5" thickBot="1" x14ac:dyDescent="0.25">
      <c r="A4635" s="15" t="str">
        <f t="shared" si="432"/>
        <v>OEJV 0074 </v>
      </c>
      <c r="B4635" s="21" t="str">
        <f t="shared" si="433"/>
        <v>I</v>
      </c>
      <c r="C4635" s="15">
        <f t="shared" si="434"/>
        <v>52616.51</v>
      </c>
      <c r="D4635" s="19" t="str">
        <f t="shared" si="435"/>
        <v>vis</v>
      </c>
      <c r="E4635" s="47" t="e">
        <f>VLOOKUP(C4635,Active!C$21:E$693,3,FALSE)</f>
        <v>#N/A</v>
      </c>
      <c r="F4635" s="21" t="s">
        <v>9287</v>
      </c>
      <c r="G4635" s="19" t="str">
        <f t="shared" si="436"/>
        <v>52616.510</v>
      </c>
      <c r="H4635" s="15">
        <f t="shared" si="437"/>
        <v>7878</v>
      </c>
      <c r="I4635" s="48" t="s">
        <v>77</v>
      </c>
      <c r="J4635" s="49" t="s">
        <v>78</v>
      </c>
      <c r="K4635" s="48">
        <v>7878</v>
      </c>
      <c r="L4635" s="48" t="s">
        <v>2893</v>
      </c>
      <c r="M4635" s="49" t="s">
        <v>9369</v>
      </c>
      <c r="N4635" s="49"/>
      <c r="O4635" s="50" t="s">
        <v>79</v>
      </c>
      <c r="P4635" s="51" t="s">
        <v>2806</v>
      </c>
    </row>
    <row r="4636" spans="1:16" ht="13.5" thickBot="1" x14ac:dyDescent="0.25">
      <c r="A4636" s="15" t="str">
        <f t="shared" si="432"/>
        <v>OEJV 0074 </v>
      </c>
      <c r="B4636" s="21" t="str">
        <f t="shared" si="433"/>
        <v>I</v>
      </c>
      <c r="C4636" s="15">
        <f t="shared" si="434"/>
        <v>52616.512000000002</v>
      </c>
      <c r="D4636" s="19" t="str">
        <f t="shared" si="435"/>
        <v>vis</v>
      </c>
      <c r="E4636" s="47" t="e">
        <f>VLOOKUP(C4636,Active!C$21:E$693,3,FALSE)</f>
        <v>#N/A</v>
      </c>
      <c r="F4636" s="21" t="s">
        <v>9287</v>
      </c>
      <c r="G4636" s="19" t="str">
        <f t="shared" si="436"/>
        <v>52616.512</v>
      </c>
      <c r="H4636" s="15">
        <f t="shared" si="437"/>
        <v>7878</v>
      </c>
      <c r="I4636" s="48" t="s">
        <v>80</v>
      </c>
      <c r="J4636" s="49" t="s">
        <v>81</v>
      </c>
      <c r="K4636" s="48">
        <v>7878</v>
      </c>
      <c r="L4636" s="48" t="s">
        <v>1041</v>
      </c>
      <c r="M4636" s="49" t="s">
        <v>9369</v>
      </c>
      <c r="N4636" s="49"/>
      <c r="O4636" s="50" t="s">
        <v>82</v>
      </c>
      <c r="P4636" s="51" t="s">
        <v>2806</v>
      </c>
    </row>
    <row r="4637" spans="1:16" ht="13.5" thickBot="1" x14ac:dyDescent="0.25">
      <c r="A4637" s="15" t="str">
        <f t="shared" si="432"/>
        <v> AOEB 8 </v>
      </c>
      <c r="B4637" s="21" t="str">
        <f t="shared" si="433"/>
        <v>I</v>
      </c>
      <c r="C4637" s="15">
        <f t="shared" si="434"/>
        <v>52617.712</v>
      </c>
      <c r="D4637" s="19" t="str">
        <f t="shared" si="435"/>
        <v>vis</v>
      </c>
      <c r="E4637" s="47" t="e">
        <f>VLOOKUP(C4637,Active!C$21:E$693,3,FALSE)</f>
        <v>#N/A</v>
      </c>
      <c r="F4637" s="21" t="s">
        <v>9287</v>
      </c>
      <c r="G4637" s="19" t="str">
        <f t="shared" si="436"/>
        <v>52617.712</v>
      </c>
      <c r="H4637" s="15">
        <f t="shared" si="437"/>
        <v>7879</v>
      </c>
      <c r="I4637" s="48" t="s">
        <v>83</v>
      </c>
      <c r="J4637" s="49" t="s">
        <v>84</v>
      </c>
      <c r="K4637" s="48">
        <v>7879</v>
      </c>
      <c r="L4637" s="48" t="s">
        <v>85</v>
      </c>
      <c r="M4637" s="49" t="s">
        <v>9369</v>
      </c>
      <c r="N4637" s="49"/>
      <c r="O4637" s="50" t="s">
        <v>1466</v>
      </c>
      <c r="P4637" s="50" t="s">
        <v>3025</v>
      </c>
    </row>
    <row r="4638" spans="1:16" ht="13.5" thickBot="1" x14ac:dyDescent="0.25">
      <c r="A4638" s="15" t="str">
        <f t="shared" si="432"/>
        <v>VSB 40 </v>
      </c>
      <c r="B4638" s="21" t="str">
        <f t="shared" si="433"/>
        <v>I</v>
      </c>
      <c r="C4638" s="15">
        <f t="shared" si="434"/>
        <v>52620.093999999997</v>
      </c>
      <c r="D4638" s="19" t="str">
        <f t="shared" si="435"/>
        <v>vis</v>
      </c>
      <c r="E4638" s="47" t="e">
        <f>VLOOKUP(C4638,Active!C$21:E$693,3,FALSE)</f>
        <v>#N/A</v>
      </c>
      <c r="F4638" s="21" t="s">
        <v>9287</v>
      </c>
      <c r="G4638" s="19" t="str">
        <f t="shared" si="436"/>
        <v>52620.094</v>
      </c>
      <c r="H4638" s="15">
        <f t="shared" si="437"/>
        <v>7881</v>
      </c>
      <c r="I4638" s="48" t="s">
        <v>86</v>
      </c>
      <c r="J4638" s="49" t="s">
        <v>87</v>
      </c>
      <c r="K4638" s="48">
        <v>7881</v>
      </c>
      <c r="L4638" s="48" t="s">
        <v>59</v>
      </c>
      <c r="M4638" s="49" t="s">
        <v>9369</v>
      </c>
      <c r="N4638" s="49"/>
      <c r="O4638" s="50" t="s">
        <v>2979</v>
      </c>
      <c r="P4638" s="51" t="s">
        <v>3045</v>
      </c>
    </row>
    <row r="4639" spans="1:16" ht="13.5" thickBot="1" x14ac:dyDescent="0.25">
      <c r="A4639" s="15" t="str">
        <f t="shared" si="432"/>
        <v>VSB 40 </v>
      </c>
      <c r="B4639" s="21" t="str">
        <f t="shared" si="433"/>
        <v>I</v>
      </c>
      <c r="C4639" s="15">
        <f t="shared" si="434"/>
        <v>52620.093999999997</v>
      </c>
      <c r="D4639" s="19" t="str">
        <f t="shared" si="435"/>
        <v>vis</v>
      </c>
      <c r="E4639" s="47" t="e">
        <f>VLOOKUP(C4639,Active!C$21:E$693,3,FALSE)</f>
        <v>#N/A</v>
      </c>
      <c r="F4639" s="21" t="s">
        <v>9287</v>
      </c>
      <c r="G4639" s="19" t="str">
        <f t="shared" si="436"/>
        <v>52620.094</v>
      </c>
      <c r="H4639" s="15">
        <f t="shared" si="437"/>
        <v>7881</v>
      </c>
      <c r="I4639" s="48" t="s">
        <v>86</v>
      </c>
      <c r="J4639" s="49" t="s">
        <v>87</v>
      </c>
      <c r="K4639" s="48">
        <v>7881</v>
      </c>
      <c r="L4639" s="48" t="s">
        <v>59</v>
      </c>
      <c r="M4639" s="49" t="s">
        <v>9369</v>
      </c>
      <c r="N4639" s="49"/>
      <c r="O4639" s="50" t="s">
        <v>3057</v>
      </c>
      <c r="P4639" s="51" t="s">
        <v>3045</v>
      </c>
    </row>
    <row r="4640" spans="1:16" ht="13.5" thickBot="1" x14ac:dyDescent="0.25">
      <c r="A4640" s="15" t="str">
        <f t="shared" si="432"/>
        <v>VSB 40 </v>
      </c>
      <c r="B4640" s="21" t="str">
        <f t="shared" si="433"/>
        <v>I</v>
      </c>
      <c r="C4640" s="15">
        <f t="shared" si="434"/>
        <v>52620.095000000001</v>
      </c>
      <c r="D4640" s="19" t="str">
        <f t="shared" si="435"/>
        <v>vis</v>
      </c>
      <c r="E4640" s="47" t="e">
        <f>VLOOKUP(C4640,Active!C$21:E$693,3,FALSE)</f>
        <v>#N/A</v>
      </c>
      <c r="F4640" s="21" t="s">
        <v>9287</v>
      </c>
      <c r="G4640" s="19" t="str">
        <f t="shared" si="436"/>
        <v>52620.095</v>
      </c>
      <c r="H4640" s="15">
        <f t="shared" si="437"/>
        <v>7881</v>
      </c>
      <c r="I4640" s="48" t="s">
        <v>88</v>
      </c>
      <c r="J4640" s="49" t="s">
        <v>89</v>
      </c>
      <c r="K4640" s="48">
        <v>7881</v>
      </c>
      <c r="L4640" s="48" t="s">
        <v>3851</v>
      </c>
      <c r="M4640" s="49" t="s">
        <v>9369</v>
      </c>
      <c r="N4640" s="49"/>
      <c r="O4640" s="50" t="s">
        <v>90</v>
      </c>
      <c r="P4640" s="51" t="s">
        <v>3045</v>
      </c>
    </row>
    <row r="4641" spans="1:16" ht="13.5" thickBot="1" x14ac:dyDescent="0.25">
      <c r="A4641" s="15" t="str">
        <f t="shared" si="432"/>
        <v>VSB 40 </v>
      </c>
      <c r="B4641" s="21" t="str">
        <f t="shared" si="433"/>
        <v>I</v>
      </c>
      <c r="C4641" s="15">
        <f t="shared" si="434"/>
        <v>52626.069799999997</v>
      </c>
      <c r="D4641" s="19" t="str">
        <f t="shared" si="435"/>
        <v>vis</v>
      </c>
      <c r="E4641" s="47" t="e">
        <f>VLOOKUP(C4641,Active!C$21:E$693,3,FALSE)</f>
        <v>#N/A</v>
      </c>
      <c r="F4641" s="21" t="s">
        <v>9287</v>
      </c>
      <c r="G4641" s="19" t="str">
        <f t="shared" si="436"/>
        <v>52626.0698</v>
      </c>
      <c r="H4641" s="15">
        <f t="shared" si="437"/>
        <v>7886</v>
      </c>
      <c r="I4641" s="48" t="s">
        <v>91</v>
      </c>
      <c r="J4641" s="49" t="s">
        <v>92</v>
      </c>
      <c r="K4641" s="48">
        <v>7886</v>
      </c>
      <c r="L4641" s="48" t="s">
        <v>93</v>
      </c>
      <c r="M4641" s="49" t="s">
        <v>10601</v>
      </c>
      <c r="N4641" s="49" t="s">
        <v>10602</v>
      </c>
      <c r="O4641" s="50" t="s">
        <v>94</v>
      </c>
      <c r="P4641" s="51" t="s">
        <v>3045</v>
      </c>
    </row>
    <row r="4642" spans="1:16" ht="13.5" thickBot="1" x14ac:dyDescent="0.25">
      <c r="A4642" s="15" t="str">
        <f t="shared" si="432"/>
        <v> BBS 129 </v>
      </c>
      <c r="B4642" s="21" t="str">
        <f t="shared" si="433"/>
        <v>I</v>
      </c>
      <c r="C4642" s="15">
        <f t="shared" si="434"/>
        <v>52627.266000000003</v>
      </c>
      <c r="D4642" s="19" t="str">
        <f t="shared" si="435"/>
        <v>vis</v>
      </c>
      <c r="E4642" s="47" t="e">
        <f>VLOOKUP(C4642,Active!C$21:E$693,3,FALSE)</f>
        <v>#N/A</v>
      </c>
      <c r="F4642" s="21" t="s">
        <v>9287</v>
      </c>
      <c r="G4642" s="19" t="str">
        <f t="shared" si="436"/>
        <v>52627.266</v>
      </c>
      <c r="H4642" s="15">
        <f t="shared" si="437"/>
        <v>7887</v>
      </c>
      <c r="I4642" s="48" t="s">
        <v>95</v>
      </c>
      <c r="J4642" s="49" t="s">
        <v>96</v>
      </c>
      <c r="K4642" s="48">
        <v>7887</v>
      </c>
      <c r="L4642" s="48" t="s">
        <v>3851</v>
      </c>
      <c r="M4642" s="49" t="s">
        <v>9369</v>
      </c>
      <c r="N4642" s="49"/>
      <c r="O4642" s="50" t="s">
        <v>2090</v>
      </c>
      <c r="P4642" s="50" t="s">
        <v>1083</v>
      </c>
    </row>
    <row r="4643" spans="1:16" ht="13.5" thickBot="1" x14ac:dyDescent="0.25">
      <c r="A4643" s="15" t="str">
        <f t="shared" si="432"/>
        <v> BBS 129 </v>
      </c>
      <c r="B4643" s="21" t="str">
        <f t="shared" si="433"/>
        <v>I</v>
      </c>
      <c r="C4643" s="15">
        <f t="shared" si="434"/>
        <v>52633.241000000002</v>
      </c>
      <c r="D4643" s="19" t="str">
        <f t="shared" si="435"/>
        <v>vis</v>
      </c>
      <c r="E4643" s="47" t="e">
        <f>VLOOKUP(C4643,Active!C$21:E$693,3,FALSE)</f>
        <v>#N/A</v>
      </c>
      <c r="F4643" s="21" t="s">
        <v>9287</v>
      </c>
      <c r="G4643" s="19" t="str">
        <f t="shared" si="436"/>
        <v>52633.241</v>
      </c>
      <c r="H4643" s="15">
        <f t="shared" si="437"/>
        <v>7892</v>
      </c>
      <c r="I4643" s="48" t="s">
        <v>97</v>
      </c>
      <c r="J4643" s="49" t="s">
        <v>98</v>
      </c>
      <c r="K4643" s="48">
        <v>7892</v>
      </c>
      <c r="L4643" s="48" t="s">
        <v>2942</v>
      </c>
      <c r="M4643" s="49" t="s">
        <v>9369</v>
      </c>
      <c r="N4643" s="49"/>
      <c r="O4643" s="50" t="s">
        <v>2090</v>
      </c>
      <c r="P4643" s="50" t="s">
        <v>1083</v>
      </c>
    </row>
    <row r="4644" spans="1:16" ht="13.5" thickBot="1" x14ac:dyDescent="0.25">
      <c r="A4644" s="15" t="str">
        <f t="shared" si="432"/>
        <v>VSB 40 </v>
      </c>
      <c r="B4644" s="21" t="str">
        <f t="shared" si="433"/>
        <v>I</v>
      </c>
      <c r="C4644" s="15">
        <f t="shared" si="434"/>
        <v>52639.22</v>
      </c>
      <c r="D4644" s="19" t="str">
        <f t="shared" si="435"/>
        <v>vis</v>
      </c>
      <c r="E4644" s="47" t="e">
        <f>VLOOKUP(C4644,Active!C$21:E$693,3,FALSE)</f>
        <v>#N/A</v>
      </c>
      <c r="F4644" s="21" t="s">
        <v>9287</v>
      </c>
      <c r="G4644" s="19" t="str">
        <f t="shared" si="436"/>
        <v>52639.220</v>
      </c>
      <c r="H4644" s="15">
        <f t="shared" si="437"/>
        <v>7897</v>
      </c>
      <c r="I4644" s="48" t="s">
        <v>99</v>
      </c>
      <c r="J4644" s="49" t="s">
        <v>100</v>
      </c>
      <c r="K4644" s="48">
        <v>7897</v>
      </c>
      <c r="L4644" s="48" t="s">
        <v>2893</v>
      </c>
      <c r="M4644" s="49" t="s">
        <v>9369</v>
      </c>
      <c r="N4644" s="49"/>
      <c r="O4644" s="50" t="s">
        <v>3049</v>
      </c>
      <c r="P4644" s="51" t="s">
        <v>3045</v>
      </c>
    </row>
    <row r="4645" spans="1:16" ht="13.5" thickBot="1" x14ac:dyDescent="0.25">
      <c r="A4645" s="15" t="str">
        <f t="shared" si="432"/>
        <v> AOEB 8 </v>
      </c>
      <c r="B4645" s="21" t="str">
        <f t="shared" si="433"/>
        <v>I</v>
      </c>
      <c r="C4645" s="15">
        <f t="shared" si="434"/>
        <v>52641.608999999997</v>
      </c>
      <c r="D4645" s="19" t="str">
        <f t="shared" si="435"/>
        <v>vis</v>
      </c>
      <c r="E4645" s="47" t="e">
        <f>VLOOKUP(C4645,Active!C$21:E$693,3,FALSE)</f>
        <v>#N/A</v>
      </c>
      <c r="F4645" s="21" t="s">
        <v>9287</v>
      </c>
      <c r="G4645" s="19" t="str">
        <f t="shared" si="436"/>
        <v>52641.609</v>
      </c>
      <c r="H4645" s="15">
        <f t="shared" si="437"/>
        <v>7899</v>
      </c>
      <c r="I4645" s="48" t="s">
        <v>101</v>
      </c>
      <c r="J4645" s="49" t="s">
        <v>102</v>
      </c>
      <c r="K4645" s="48">
        <v>7899</v>
      </c>
      <c r="L4645" s="48" t="s">
        <v>3851</v>
      </c>
      <c r="M4645" s="49" t="s">
        <v>9369</v>
      </c>
      <c r="N4645" s="49"/>
      <c r="O4645" s="50" t="s">
        <v>7381</v>
      </c>
      <c r="P4645" s="50" t="s">
        <v>3025</v>
      </c>
    </row>
    <row r="4646" spans="1:16" ht="13.5" thickBot="1" x14ac:dyDescent="0.25">
      <c r="A4646" s="15" t="str">
        <f t="shared" si="432"/>
        <v> AOEB 8 </v>
      </c>
      <c r="B4646" s="21" t="str">
        <f t="shared" si="433"/>
        <v>I</v>
      </c>
      <c r="C4646" s="15">
        <f t="shared" si="434"/>
        <v>52652.364999999998</v>
      </c>
      <c r="D4646" s="19" t="str">
        <f t="shared" si="435"/>
        <v>vis</v>
      </c>
      <c r="E4646" s="47" t="e">
        <f>VLOOKUP(C4646,Active!C$21:E$693,3,FALSE)</f>
        <v>#N/A</v>
      </c>
      <c r="F4646" s="21" t="s">
        <v>9287</v>
      </c>
      <c r="G4646" s="19" t="str">
        <f t="shared" si="436"/>
        <v>52652.365</v>
      </c>
      <c r="H4646" s="15">
        <f t="shared" si="437"/>
        <v>7908</v>
      </c>
      <c r="I4646" s="48" t="s">
        <v>103</v>
      </c>
      <c r="J4646" s="49" t="s">
        <v>104</v>
      </c>
      <c r="K4646" s="48">
        <v>7908</v>
      </c>
      <c r="L4646" s="48" t="s">
        <v>2942</v>
      </c>
      <c r="M4646" s="49" t="s">
        <v>9369</v>
      </c>
      <c r="N4646" s="49"/>
      <c r="O4646" s="50" t="s">
        <v>4731</v>
      </c>
      <c r="P4646" s="50" t="s">
        <v>3025</v>
      </c>
    </row>
    <row r="4647" spans="1:16" ht="13.5" thickBot="1" x14ac:dyDescent="0.25">
      <c r="A4647" s="15" t="str">
        <f t="shared" si="432"/>
        <v> AOEB 9 </v>
      </c>
      <c r="B4647" s="21" t="str">
        <f t="shared" si="433"/>
        <v>I</v>
      </c>
      <c r="C4647" s="15">
        <f t="shared" si="434"/>
        <v>52652.364999999998</v>
      </c>
      <c r="D4647" s="19" t="str">
        <f t="shared" si="435"/>
        <v>vis</v>
      </c>
      <c r="E4647" s="47" t="e">
        <f>VLOOKUP(C4647,Active!C$21:E$693,3,FALSE)</f>
        <v>#N/A</v>
      </c>
      <c r="F4647" s="21" t="s">
        <v>9287</v>
      </c>
      <c r="G4647" s="19" t="str">
        <f t="shared" si="436"/>
        <v>52652.365</v>
      </c>
      <c r="H4647" s="15">
        <f t="shared" si="437"/>
        <v>7908</v>
      </c>
      <c r="I4647" s="48" t="s">
        <v>103</v>
      </c>
      <c r="J4647" s="49" t="s">
        <v>104</v>
      </c>
      <c r="K4647" s="48">
        <v>7908</v>
      </c>
      <c r="L4647" s="48" t="s">
        <v>2942</v>
      </c>
      <c r="M4647" s="49" t="s">
        <v>9369</v>
      </c>
      <c r="N4647" s="49"/>
      <c r="O4647" s="50" t="s">
        <v>4731</v>
      </c>
      <c r="P4647" s="50" t="s">
        <v>3018</v>
      </c>
    </row>
    <row r="4648" spans="1:16" ht="13.5" thickBot="1" x14ac:dyDescent="0.25">
      <c r="A4648" s="15" t="str">
        <f t="shared" si="432"/>
        <v> AOEB 8 </v>
      </c>
      <c r="B4648" s="21" t="str">
        <f t="shared" si="433"/>
        <v>I</v>
      </c>
      <c r="C4648" s="15">
        <f t="shared" si="434"/>
        <v>52664.313999999998</v>
      </c>
      <c r="D4648" s="19" t="str">
        <f t="shared" si="435"/>
        <v>vis</v>
      </c>
      <c r="E4648" s="47" t="e">
        <f>VLOOKUP(C4648,Active!C$21:E$693,3,FALSE)</f>
        <v>#N/A</v>
      </c>
      <c r="F4648" s="21" t="s">
        <v>9287</v>
      </c>
      <c r="G4648" s="19" t="str">
        <f t="shared" si="436"/>
        <v>52664.314</v>
      </c>
      <c r="H4648" s="15">
        <f t="shared" si="437"/>
        <v>7918</v>
      </c>
      <c r="I4648" s="48" t="s">
        <v>105</v>
      </c>
      <c r="J4648" s="49" t="s">
        <v>106</v>
      </c>
      <c r="K4648" s="48">
        <v>7918</v>
      </c>
      <c r="L4648" s="48" t="s">
        <v>5177</v>
      </c>
      <c r="M4648" s="49" t="s">
        <v>9369</v>
      </c>
      <c r="N4648" s="49"/>
      <c r="O4648" s="50" t="s">
        <v>4731</v>
      </c>
      <c r="P4648" s="50" t="s">
        <v>3025</v>
      </c>
    </row>
    <row r="4649" spans="1:16" ht="13.5" thickBot="1" x14ac:dyDescent="0.25">
      <c r="A4649" s="15" t="str">
        <f t="shared" si="432"/>
        <v> AOEB 9 </v>
      </c>
      <c r="B4649" s="21" t="str">
        <f t="shared" si="433"/>
        <v>I</v>
      </c>
      <c r="C4649" s="15">
        <f t="shared" si="434"/>
        <v>52664.313999999998</v>
      </c>
      <c r="D4649" s="19" t="str">
        <f t="shared" si="435"/>
        <v>vis</v>
      </c>
      <c r="E4649" s="47" t="e">
        <f>VLOOKUP(C4649,Active!C$21:E$693,3,FALSE)</f>
        <v>#N/A</v>
      </c>
      <c r="F4649" s="21" t="s">
        <v>9287</v>
      </c>
      <c r="G4649" s="19" t="str">
        <f t="shared" si="436"/>
        <v>52664.314</v>
      </c>
      <c r="H4649" s="15">
        <f t="shared" si="437"/>
        <v>7918</v>
      </c>
      <c r="I4649" s="48" t="s">
        <v>105</v>
      </c>
      <c r="J4649" s="49" t="s">
        <v>106</v>
      </c>
      <c r="K4649" s="48">
        <v>7918</v>
      </c>
      <c r="L4649" s="48" t="s">
        <v>5177</v>
      </c>
      <c r="M4649" s="49" t="s">
        <v>9369</v>
      </c>
      <c r="N4649" s="49"/>
      <c r="O4649" s="50" t="s">
        <v>4731</v>
      </c>
      <c r="P4649" s="50" t="s">
        <v>3018</v>
      </c>
    </row>
    <row r="4650" spans="1:16" ht="13.5" thickBot="1" x14ac:dyDescent="0.25">
      <c r="A4650" s="15" t="str">
        <f t="shared" si="432"/>
        <v> AOEB 8 </v>
      </c>
      <c r="B4650" s="21" t="str">
        <f t="shared" si="433"/>
        <v>I</v>
      </c>
      <c r="C4650" s="15">
        <f t="shared" si="434"/>
        <v>52678.661</v>
      </c>
      <c r="D4650" s="19" t="str">
        <f t="shared" si="435"/>
        <v>vis</v>
      </c>
      <c r="E4650" s="47" t="e">
        <f>VLOOKUP(C4650,Active!C$21:E$693,3,FALSE)</f>
        <v>#N/A</v>
      </c>
      <c r="F4650" s="21" t="s">
        <v>9287</v>
      </c>
      <c r="G4650" s="19" t="str">
        <f t="shared" si="436"/>
        <v>52678.661</v>
      </c>
      <c r="H4650" s="15">
        <f t="shared" si="437"/>
        <v>7930</v>
      </c>
      <c r="I4650" s="48" t="s">
        <v>107</v>
      </c>
      <c r="J4650" s="49" t="s">
        <v>108</v>
      </c>
      <c r="K4650" s="48">
        <v>7930</v>
      </c>
      <c r="L4650" s="48" t="s">
        <v>59</v>
      </c>
      <c r="M4650" s="49" t="s">
        <v>9369</v>
      </c>
      <c r="N4650" s="49"/>
      <c r="O4650" s="50" t="s">
        <v>7381</v>
      </c>
      <c r="P4650" s="50" t="s">
        <v>3025</v>
      </c>
    </row>
    <row r="4651" spans="1:16" ht="13.5" thickBot="1" x14ac:dyDescent="0.25">
      <c r="A4651" s="15" t="str">
        <f t="shared" si="432"/>
        <v>BAVM 157 </v>
      </c>
      <c r="B4651" s="21" t="str">
        <f t="shared" si="433"/>
        <v>I</v>
      </c>
      <c r="C4651" s="15">
        <f t="shared" si="434"/>
        <v>52689.417999999998</v>
      </c>
      <c r="D4651" s="19" t="str">
        <f t="shared" si="435"/>
        <v>vis</v>
      </c>
      <c r="E4651" s="47" t="e">
        <f>VLOOKUP(C4651,Active!C$21:E$693,3,FALSE)</f>
        <v>#N/A</v>
      </c>
      <c r="F4651" s="21" t="s">
        <v>9287</v>
      </c>
      <c r="G4651" s="19" t="str">
        <f t="shared" si="436"/>
        <v>52689.418</v>
      </c>
      <c r="H4651" s="15">
        <f t="shared" si="437"/>
        <v>7939</v>
      </c>
      <c r="I4651" s="48" t="s">
        <v>109</v>
      </c>
      <c r="J4651" s="49" t="s">
        <v>110</v>
      </c>
      <c r="K4651" s="48">
        <v>7939</v>
      </c>
      <c r="L4651" s="48" t="s">
        <v>59</v>
      </c>
      <c r="M4651" s="49" t="s">
        <v>9369</v>
      </c>
      <c r="N4651" s="49"/>
      <c r="O4651" s="50" t="s">
        <v>2827</v>
      </c>
      <c r="P4651" s="51" t="s">
        <v>3031</v>
      </c>
    </row>
    <row r="4652" spans="1:16" ht="13.5" thickBot="1" x14ac:dyDescent="0.25">
      <c r="A4652" s="15" t="str">
        <f t="shared" si="432"/>
        <v> AOEB 9 </v>
      </c>
      <c r="B4652" s="21" t="str">
        <f t="shared" si="433"/>
        <v>I</v>
      </c>
      <c r="C4652" s="15">
        <f t="shared" si="434"/>
        <v>52695.39</v>
      </c>
      <c r="D4652" s="19" t="str">
        <f t="shared" si="435"/>
        <v>vis</v>
      </c>
      <c r="E4652" s="47" t="e">
        <f>VLOOKUP(C4652,Active!C$21:E$693,3,FALSE)</f>
        <v>#N/A</v>
      </c>
      <c r="F4652" s="21" t="s">
        <v>9287</v>
      </c>
      <c r="G4652" s="19" t="str">
        <f t="shared" si="436"/>
        <v>52695.390</v>
      </c>
      <c r="H4652" s="15">
        <f t="shared" si="437"/>
        <v>7944</v>
      </c>
      <c r="I4652" s="48" t="s">
        <v>111</v>
      </c>
      <c r="J4652" s="49" t="s">
        <v>112</v>
      </c>
      <c r="K4652" s="48">
        <v>7944</v>
      </c>
      <c r="L4652" s="48" t="s">
        <v>5177</v>
      </c>
      <c r="M4652" s="49" t="s">
        <v>9369</v>
      </c>
      <c r="N4652" s="49"/>
      <c r="O4652" s="50" t="s">
        <v>4731</v>
      </c>
      <c r="P4652" s="50" t="s">
        <v>3018</v>
      </c>
    </row>
    <row r="4653" spans="1:16" ht="13.5" thickBot="1" x14ac:dyDescent="0.25">
      <c r="A4653" s="15" t="str">
        <f t="shared" si="432"/>
        <v>VSB 42 </v>
      </c>
      <c r="B4653" s="21" t="str">
        <f t="shared" si="433"/>
        <v>I</v>
      </c>
      <c r="C4653" s="15">
        <f t="shared" si="434"/>
        <v>52698.98</v>
      </c>
      <c r="D4653" s="19" t="str">
        <f t="shared" si="435"/>
        <v>vis</v>
      </c>
      <c r="E4653" s="47" t="e">
        <f>VLOOKUP(C4653,Active!C$21:E$693,3,FALSE)</f>
        <v>#N/A</v>
      </c>
      <c r="F4653" s="21" t="s">
        <v>9287</v>
      </c>
      <c r="G4653" s="19" t="str">
        <f t="shared" si="436"/>
        <v>52698.980</v>
      </c>
      <c r="H4653" s="15">
        <f t="shared" si="437"/>
        <v>7947</v>
      </c>
      <c r="I4653" s="48" t="s">
        <v>113</v>
      </c>
      <c r="J4653" s="49" t="s">
        <v>114</v>
      </c>
      <c r="K4653" s="48">
        <v>7947</v>
      </c>
      <c r="L4653" s="48" t="s">
        <v>59</v>
      </c>
      <c r="M4653" s="49" t="s">
        <v>9369</v>
      </c>
      <c r="N4653" s="49"/>
      <c r="O4653" s="50" t="s">
        <v>3049</v>
      </c>
      <c r="P4653" s="51" t="s">
        <v>115</v>
      </c>
    </row>
    <row r="4654" spans="1:16" ht="13.5" thickBot="1" x14ac:dyDescent="0.25">
      <c r="A4654" s="15" t="str">
        <f t="shared" si="432"/>
        <v> AOEB 9 </v>
      </c>
      <c r="B4654" s="21" t="str">
        <f t="shared" si="433"/>
        <v>I</v>
      </c>
      <c r="C4654" s="15">
        <f t="shared" si="434"/>
        <v>52799.383999999998</v>
      </c>
      <c r="D4654" s="19" t="str">
        <f t="shared" si="435"/>
        <v>vis</v>
      </c>
      <c r="E4654" s="47" t="e">
        <f>VLOOKUP(C4654,Active!C$21:E$693,3,FALSE)</f>
        <v>#N/A</v>
      </c>
      <c r="F4654" s="21" t="s">
        <v>9287</v>
      </c>
      <c r="G4654" s="19" t="str">
        <f t="shared" si="436"/>
        <v>52799.384</v>
      </c>
      <c r="H4654" s="15">
        <f t="shared" si="437"/>
        <v>8031</v>
      </c>
      <c r="I4654" s="48" t="s">
        <v>116</v>
      </c>
      <c r="J4654" s="49" t="s">
        <v>117</v>
      </c>
      <c r="K4654" s="48">
        <v>8031</v>
      </c>
      <c r="L4654" s="48" t="s">
        <v>118</v>
      </c>
      <c r="M4654" s="49" t="s">
        <v>9369</v>
      </c>
      <c r="N4654" s="49"/>
      <c r="O4654" s="50" t="s">
        <v>119</v>
      </c>
      <c r="P4654" s="50" t="s">
        <v>3018</v>
      </c>
    </row>
    <row r="4655" spans="1:16" ht="13.5" thickBot="1" x14ac:dyDescent="0.25">
      <c r="A4655" s="15" t="str">
        <f t="shared" si="432"/>
        <v>OEJV 0074 </v>
      </c>
      <c r="B4655" s="21" t="str">
        <f t="shared" si="433"/>
        <v>I</v>
      </c>
      <c r="C4655" s="15">
        <f t="shared" si="434"/>
        <v>52903.375</v>
      </c>
      <c r="D4655" s="19" t="str">
        <f t="shared" si="435"/>
        <v>vis</v>
      </c>
      <c r="E4655" s="47" t="e">
        <f>VLOOKUP(C4655,Active!C$21:E$693,3,FALSE)</f>
        <v>#N/A</v>
      </c>
      <c r="F4655" s="21" t="s">
        <v>9287</v>
      </c>
      <c r="G4655" s="19" t="str">
        <f t="shared" si="436"/>
        <v>52903.375</v>
      </c>
      <c r="H4655" s="15">
        <f t="shared" si="437"/>
        <v>8118</v>
      </c>
      <c r="I4655" s="48" t="s">
        <v>120</v>
      </c>
      <c r="J4655" s="49" t="s">
        <v>121</v>
      </c>
      <c r="K4655" s="48">
        <v>8118</v>
      </c>
      <c r="L4655" s="48" t="s">
        <v>122</v>
      </c>
      <c r="M4655" s="49" t="s">
        <v>9369</v>
      </c>
      <c r="N4655" s="49"/>
      <c r="O4655" s="50" t="s">
        <v>123</v>
      </c>
      <c r="P4655" s="51" t="s">
        <v>2806</v>
      </c>
    </row>
    <row r="4656" spans="1:16" ht="13.5" thickBot="1" x14ac:dyDescent="0.25">
      <c r="A4656" s="15" t="str">
        <f t="shared" si="432"/>
        <v> AOEB 9 </v>
      </c>
      <c r="B4656" s="21" t="str">
        <f t="shared" si="433"/>
        <v>I</v>
      </c>
      <c r="C4656" s="15">
        <f t="shared" si="434"/>
        <v>52921.305</v>
      </c>
      <c r="D4656" s="19" t="str">
        <f t="shared" si="435"/>
        <v>vis</v>
      </c>
      <c r="E4656" s="47" t="e">
        <f>VLOOKUP(C4656,Active!C$21:E$693,3,FALSE)</f>
        <v>#N/A</v>
      </c>
      <c r="F4656" s="21" t="s">
        <v>9287</v>
      </c>
      <c r="G4656" s="19" t="str">
        <f t="shared" si="436"/>
        <v>52921.305</v>
      </c>
      <c r="H4656" s="15">
        <f t="shared" si="437"/>
        <v>8133</v>
      </c>
      <c r="I4656" s="48" t="s">
        <v>124</v>
      </c>
      <c r="J4656" s="49" t="s">
        <v>125</v>
      </c>
      <c r="K4656" s="48">
        <v>8133</v>
      </c>
      <c r="L4656" s="48" t="s">
        <v>85</v>
      </c>
      <c r="M4656" s="49" t="s">
        <v>9369</v>
      </c>
      <c r="N4656" s="49"/>
      <c r="O4656" s="50" t="s">
        <v>4731</v>
      </c>
      <c r="P4656" s="50" t="s">
        <v>3018</v>
      </c>
    </row>
    <row r="4657" spans="1:16" ht="13.5" thickBot="1" x14ac:dyDescent="0.25">
      <c r="A4657" s="15" t="str">
        <f t="shared" si="432"/>
        <v> AOEB 9 </v>
      </c>
      <c r="B4657" s="21" t="str">
        <f t="shared" si="433"/>
        <v>I</v>
      </c>
      <c r="C4657" s="15">
        <f t="shared" si="434"/>
        <v>52959.548999999999</v>
      </c>
      <c r="D4657" s="19" t="str">
        <f t="shared" si="435"/>
        <v>vis</v>
      </c>
      <c r="E4657" s="47" t="e">
        <f>VLOOKUP(C4657,Active!C$21:E$693,3,FALSE)</f>
        <v>#N/A</v>
      </c>
      <c r="F4657" s="21" t="s">
        <v>9287</v>
      </c>
      <c r="G4657" s="19" t="str">
        <f t="shared" si="436"/>
        <v>52959.549</v>
      </c>
      <c r="H4657" s="15">
        <f t="shared" si="437"/>
        <v>8165</v>
      </c>
      <c r="I4657" s="48" t="s">
        <v>126</v>
      </c>
      <c r="J4657" s="49" t="s">
        <v>127</v>
      </c>
      <c r="K4657" s="48">
        <v>8165</v>
      </c>
      <c r="L4657" s="48" t="s">
        <v>4409</v>
      </c>
      <c r="M4657" s="49" t="s">
        <v>9369</v>
      </c>
      <c r="N4657" s="49"/>
      <c r="O4657" s="50" t="s">
        <v>1778</v>
      </c>
      <c r="P4657" s="50" t="s">
        <v>3018</v>
      </c>
    </row>
    <row r="4658" spans="1:16" ht="13.5" thickBot="1" x14ac:dyDescent="0.25">
      <c r="A4658" s="15" t="str">
        <f t="shared" si="432"/>
        <v> AOEB 9 </v>
      </c>
      <c r="B4658" s="21" t="str">
        <f t="shared" si="433"/>
        <v>I</v>
      </c>
      <c r="C4658" s="15">
        <f t="shared" si="434"/>
        <v>52966.724000000002</v>
      </c>
      <c r="D4658" s="19" t="str">
        <f t="shared" si="435"/>
        <v>vis</v>
      </c>
      <c r="E4658" s="47" t="e">
        <f>VLOOKUP(C4658,Active!C$21:E$693,3,FALSE)</f>
        <v>#N/A</v>
      </c>
      <c r="F4658" s="21" t="s">
        <v>9287</v>
      </c>
      <c r="G4658" s="19" t="str">
        <f t="shared" si="436"/>
        <v>52966.724</v>
      </c>
      <c r="H4658" s="15">
        <f t="shared" si="437"/>
        <v>8171</v>
      </c>
      <c r="I4658" s="48" t="s">
        <v>128</v>
      </c>
      <c r="J4658" s="49" t="s">
        <v>129</v>
      </c>
      <c r="K4658" s="48">
        <v>8171</v>
      </c>
      <c r="L4658" s="48" t="s">
        <v>122</v>
      </c>
      <c r="M4658" s="49" t="s">
        <v>9369</v>
      </c>
      <c r="N4658" s="49"/>
      <c r="O4658" s="50" t="s">
        <v>7438</v>
      </c>
      <c r="P4658" s="50" t="s">
        <v>3018</v>
      </c>
    </row>
    <row r="4659" spans="1:16" ht="13.5" thickBot="1" x14ac:dyDescent="0.25">
      <c r="A4659" s="15" t="str">
        <f t="shared" si="432"/>
        <v> AOEB 9 </v>
      </c>
      <c r="B4659" s="21" t="str">
        <f t="shared" si="433"/>
        <v>I</v>
      </c>
      <c r="C4659" s="15">
        <f t="shared" si="434"/>
        <v>52982.260999999999</v>
      </c>
      <c r="D4659" s="19" t="str">
        <f t="shared" si="435"/>
        <v>vis</v>
      </c>
      <c r="E4659" s="47" t="e">
        <f>VLOOKUP(C4659,Active!C$21:E$693,3,FALSE)</f>
        <v>#N/A</v>
      </c>
      <c r="F4659" s="21" t="s">
        <v>9287</v>
      </c>
      <c r="G4659" s="19" t="str">
        <f t="shared" si="436"/>
        <v>52982.261</v>
      </c>
      <c r="H4659" s="15">
        <f t="shared" si="437"/>
        <v>8184</v>
      </c>
      <c r="I4659" s="48" t="s">
        <v>130</v>
      </c>
      <c r="J4659" s="49" t="s">
        <v>131</v>
      </c>
      <c r="K4659" s="48">
        <v>8184</v>
      </c>
      <c r="L4659" s="48" t="s">
        <v>132</v>
      </c>
      <c r="M4659" s="49" t="s">
        <v>9369</v>
      </c>
      <c r="N4659" s="49"/>
      <c r="O4659" s="50" t="s">
        <v>4731</v>
      </c>
      <c r="P4659" s="50" t="s">
        <v>3018</v>
      </c>
    </row>
    <row r="4660" spans="1:16" ht="13.5" thickBot="1" x14ac:dyDescent="0.25">
      <c r="A4660" s="15" t="str">
        <f t="shared" si="432"/>
        <v> AOEB 9 </v>
      </c>
      <c r="B4660" s="21" t="str">
        <f t="shared" si="433"/>
        <v>I</v>
      </c>
      <c r="C4660" s="15">
        <f t="shared" si="434"/>
        <v>52988.237999999998</v>
      </c>
      <c r="D4660" s="19" t="str">
        <f t="shared" si="435"/>
        <v>vis</v>
      </c>
      <c r="E4660" s="47" t="e">
        <f>VLOOKUP(C4660,Active!C$21:E$693,3,FALSE)</f>
        <v>#N/A</v>
      </c>
      <c r="F4660" s="21" t="s">
        <v>9287</v>
      </c>
      <c r="G4660" s="19" t="str">
        <f t="shared" si="436"/>
        <v>52988.238</v>
      </c>
      <c r="H4660" s="15">
        <f t="shared" si="437"/>
        <v>8189</v>
      </c>
      <c r="I4660" s="48" t="s">
        <v>133</v>
      </c>
      <c r="J4660" s="49" t="s">
        <v>134</v>
      </c>
      <c r="K4660" s="48">
        <v>8189</v>
      </c>
      <c r="L4660" s="48" t="s">
        <v>122</v>
      </c>
      <c r="M4660" s="49" t="s">
        <v>9369</v>
      </c>
      <c r="N4660" s="49"/>
      <c r="O4660" s="50" t="s">
        <v>4731</v>
      </c>
      <c r="P4660" s="50" t="s">
        <v>3018</v>
      </c>
    </row>
    <row r="4661" spans="1:16" ht="13.5" thickBot="1" x14ac:dyDescent="0.25">
      <c r="A4661" s="15" t="str">
        <f t="shared" si="432"/>
        <v> AOEB 9 </v>
      </c>
      <c r="B4661" s="21" t="str">
        <f t="shared" si="433"/>
        <v>I</v>
      </c>
      <c r="C4661" s="15">
        <f t="shared" si="434"/>
        <v>52996.607000000004</v>
      </c>
      <c r="D4661" s="19" t="str">
        <f t="shared" si="435"/>
        <v>vis</v>
      </c>
      <c r="E4661" s="47" t="e">
        <f>VLOOKUP(C4661,Active!C$21:E$693,3,FALSE)</f>
        <v>#N/A</v>
      </c>
      <c r="F4661" s="21" t="s">
        <v>9287</v>
      </c>
      <c r="G4661" s="19" t="str">
        <f t="shared" si="436"/>
        <v>52996.607</v>
      </c>
      <c r="H4661" s="15">
        <f t="shared" si="437"/>
        <v>8196</v>
      </c>
      <c r="I4661" s="48" t="s">
        <v>135</v>
      </c>
      <c r="J4661" s="49" t="s">
        <v>136</v>
      </c>
      <c r="K4661" s="48">
        <v>8196</v>
      </c>
      <c r="L4661" s="48" t="s">
        <v>137</v>
      </c>
      <c r="M4661" s="49" t="s">
        <v>9369</v>
      </c>
      <c r="N4661" s="49"/>
      <c r="O4661" s="50" t="s">
        <v>7381</v>
      </c>
      <c r="P4661" s="50" t="s">
        <v>3018</v>
      </c>
    </row>
    <row r="4662" spans="1:16" ht="13.5" thickBot="1" x14ac:dyDescent="0.25">
      <c r="A4662" s="15" t="str">
        <f t="shared" si="432"/>
        <v> AOEB 9 </v>
      </c>
      <c r="B4662" s="21" t="str">
        <f t="shared" si="433"/>
        <v>I</v>
      </c>
      <c r="C4662" s="15">
        <f t="shared" si="434"/>
        <v>53001.387999999999</v>
      </c>
      <c r="D4662" s="19" t="str">
        <f t="shared" si="435"/>
        <v>vis</v>
      </c>
      <c r="E4662" s="47" t="e">
        <f>VLOOKUP(C4662,Active!C$21:E$693,3,FALSE)</f>
        <v>#N/A</v>
      </c>
      <c r="F4662" s="21" t="s">
        <v>9287</v>
      </c>
      <c r="G4662" s="19" t="str">
        <f t="shared" si="436"/>
        <v>53001.388</v>
      </c>
      <c r="H4662" s="15">
        <f t="shared" si="437"/>
        <v>8200</v>
      </c>
      <c r="I4662" s="48" t="s">
        <v>138</v>
      </c>
      <c r="J4662" s="49" t="s">
        <v>139</v>
      </c>
      <c r="K4662" s="48">
        <v>8200</v>
      </c>
      <c r="L4662" s="48" t="s">
        <v>137</v>
      </c>
      <c r="M4662" s="49" t="s">
        <v>9369</v>
      </c>
      <c r="N4662" s="49"/>
      <c r="O4662" s="50" t="s">
        <v>3281</v>
      </c>
      <c r="P4662" s="50" t="s">
        <v>3018</v>
      </c>
    </row>
    <row r="4663" spans="1:16" ht="13.5" thickBot="1" x14ac:dyDescent="0.25">
      <c r="A4663" s="15" t="str">
        <f t="shared" si="432"/>
        <v>VSB 43 </v>
      </c>
      <c r="B4663" s="21" t="str">
        <f t="shared" si="433"/>
        <v>I</v>
      </c>
      <c r="C4663" s="15">
        <f t="shared" si="434"/>
        <v>53042.023999999998</v>
      </c>
      <c r="D4663" s="19" t="str">
        <f t="shared" si="435"/>
        <v>vis</v>
      </c>
      <c r="E4663" s="47" t="e">
        <f>VLOOKUP(C4663,Active!C$21:E$693,3,FALSE)</f>
        <v>#N/A</v>
      </c>
      <c r="F4663" s="21" t="s">
        <v>9287</v>
      </c>
      <c r="G4663" s="19" t="str">
        <f t="shared" si="436"/>
        <v>53042.024</v>
      </c>
      <c r="H4663" s="15">
        <f t="shared" si="437"/>
        <v>8234</v>
      </c>
      <c r="I4663" s="48" t="s">
        <v>140</v>
      </c>
      <c r="J4663" s="49" t="s">
        <v>141</v>
      </c>
      <c r="K4663" s="48">
        <v>8234</v>
      </c>
      <c r="L4663" s="48" t="s">
        <v>122</v>
      </c>
      <c r="M4663" s="49" t="s">
        <v>9369</v>
      </c>
      <c r="N4663" s="49"/>
      <c r="O4663" s="50" t="s">
        <v>2949</v>
      </c>
      <c r="P4663" s="51" t="s">
        <v>142</v>
      </c>
    </row>
    <row r="4664" spans="1:16" ht="13.5" thickBot="1" x14ac:dyDescent="0.25">
      <c r="A4664" s="15" t="str">
        <f t="shared" si="432"/>
        <v> AOEB 9 </v>
      </c>
      <c r="B4664" s="21" t="str">
        <f t="shared" si="433"/>
        <v>I</v>
      </c>
      <c r="C4664" s="15">
        <f t="shared" si="434"/>
        <v>53044.406999999999</v>
      </c>
      <c r="D4664" s="19" t="str">
        <f t="shared" si="435"/>
        <v>vis</v>
      </c>
      <c r="E4664" s="47" t="e">
        <f>VLOOKUP(C4664,Active!C$21:E$693,3,FALSE)</f>
        <v>#N/A</v>
      </c>
      <c r="F4664" s="21" t="s">
        <v>9287</v>
      </c>
      <c r="G4664" s="19" t="str">
        <f t="shared" si="436"/>
        <v>53044.407</v>
      </c>
      <c r="H4664" s="15">
        <f t="shared" si="437"/>
        <v>8236</v>
      </c>
      <c r="I4664" s="48" t="s">
        <v>143</v>
      </c>
      <c r="J4664" s="49" t="s">
        <v>144</v>
      </c>
      <c r="K4664" s="48">
        <v>8236</v>
      </c>
      <c r="L4664" s="48" t="s">
        <v>59</v>
      </c>
      <c r="M4664" s="49" t="s">
        <v>9369</v>
      </c>
      <c r="N4664" s="49"/>
      <c r="O4664" s="50" t="s">
        <v>4731</v>
      </c>
      <c r="P4664" s="50" t="s">
        <v>3018</v>
      </c>
    </row>
    <row r="4665" spans="1:16" ht="13.5" thickBot="1" x14ac:dyDescent="0.25">
      <c r="A4665" s="15" t="str">
        <f t="shared" si="432"/>
        <v>VSB 43 </v>
      </c>
      <c r="B4665" s="21" t="str">
        <f t="shared" si="433"/>
        <v>I</v>
      </c>
      <c r="C4665" s="15">
        <f t="shared" si="434"/>
        <v>53053.978000000003</v>
      </c>
      <c r="D4665" s="19" t="str">
        <f t="shared" si="435"/>
        <v>vis</v>
      </c>
      <c r="E4665" s="47" t="e">
        <f>VLOOKUP(C4665,Active!C$21:E$693,3,FALSE)</f>
        <v>#N/A</v>
      </c>
      <c r="F4665" s="21" t="s">
        <v>9287</v>
      </c>
      <c r="G4665" s="19" t="str">
        <f t="shared" si="436"/>
        <v>53053.978</v>
      </c>
      <c r="H4665" s="15">
        <f t="shared" si="437"/>
        <v>8244</v>
      </c>
      <c r="I4665" s="48" t="s">
        <v>145</v>
      </c>
      <c r="J4665" s="49" t="s">
        <v>146</v>
      </c>
      <c r="K4665" s="48">
        <v>8244</v>
      </c>
      <c r="L4665" s="48" t="s">
        <v>85</v>
      </c>
      <c r="M4665" s="49" t="s">
        <v>9369</v>
      </c>
      <c r="N4665" s="49"/>
      <c r="O4665" s="50" t="s">
        <v>2949</v>
      </c>
      <c r="P4665" s="51" t="s">
        <v>142</v>
      </c>
    </row>
    <row r="4666" spans="1:16" ht="13.5" thickBot="1" x14ac:dyDescent="0.25">
      <c r="A4666" s="15" t="str">
        <f t="shared" si="432"/>
        <v>BAVM 204 </v>
      </c>
      <c r="B4666" s="21" t="str">
        <f t="shared" si="433"/>
        <v>I</v>
      </c>
      <c r="C4666" s="15">
        <f t="shared" si="434"/>
        <v>53093.417999999998</v>
      </c>
      <c r="D4666" s="19" t="str">
        <f t="shared" si="435"/>
        <v>vis</v>
      </c>
      <c r="E4666" s="47" t="e">
        <f>VLOOKUP(C4666,Active!C$21:E$693,3,FALSE)</f>
        <v>#N/A</v>
      </c>
      <c r="F4666" s="21" t="s">
        <v>9287</v>
      </c>
      <c r="G4666" s="19" t="str">
        <f t="shared" si="436"/>
        <v>53093.418</v>
      </c>
      <c r="H4666" s="15">
        <f t="shared" si="437"/>
        <v>8277</v>
      </c>
      <c r="I4666" s="48" t="s">
        <v>147</v>
      </c>
      <c r="J4666" s="49" t="s">
        <v>148</v>
      </c>
      <c r="K4666" s="48">
        <v>8277</v>
      </c>
      <c r="L4666" s="48" t="s">
        <v>3069</v>
      </c>
      <c r="M4666" s="49" t="s">
        <v>9369</v>
      </c>
      <c r="N4666" s="49"/>
      <c r="O4666" s="50" t="s">
        <v>2827</v>
      </c>
      <c r="P4666" s="51" t="s">
        <v>149</v>
      </c>
    </row>
    <row r="4667" spans="1:16" ht="13.5" thickBot="1" x14ac:dyDescent="0.25">
      <c r="A4667" s="15" t="str">
        <f t="shared" si="432"/>
        <v>VSB 43 </v>
      </c>
      <c r="B4667" s="21" t="str">
        <f t="shared" si="433"/>
        <v>I</v>
      </c>
      <c r="C4667" s="15">
        <f t="shared" si="434"/>
        <v>53190.233999999997</v>
      </c>
      <c r="D4667" s="19" t="str">
        <f t="shared" si="435"/>
        <v>vis</v>
      </c>
      <c r="E4667" s="47" t="e">
        <f>VLOOKUP(C4667,Active!C$21:E$693,3,FALSE)</f>
        <v>#N/A</v>
      </c>
      <c r="F4667" s="21" t="s">
        <v>9287</v>
      </c>
      <c r="G4667" s="19" t="str">
        <f t="shared" si="436"/>
        <v>53190.234</v>
      </c>
      <c r="H4667" s="15">
        <f t="shared" si="437"/>
        <v>8358</v>
      </c>
      <c r="I4667" s="48" t="s">
        <v>150</v>
      </c>
      <c r="J4667" s="49" t="s">
        <v>151</v>
      </c>
      <c r="K4667" s="48">
        <v>8358</v>
      </c>
      <c r="L4667" s="48" t="s">
        <v>132</v>
      </c>
      <c r="M4667" s="49" t="s">
        <v>9369</v>
      </c>
      <c r="N4667" s="49"/>
      <c r="O4667" s="50" t="s">
        <v>3066</v>
      </c>
      <c r="P4667" s="51" t="s">
        <v>142</v>
      </c>
    </row>
    <row r="4668" spans="1:16" ht="13.5" thickBot="1" x14ac:dyDescent="0.25">
      <c r="A4668" s="15" t="str">
        <f t="shared" si="432"/>
        <v>VSB 43 </v>
      </c>
      <c r="B4668" s="21" t="str">
        <f t="shared" si="433"/>
        <v>I</v>
      </c>
      <c r="C4668" s="15">
        <f t="shared" si="434"/>
        <v>53190.235999999997</v>
      </c>
      <c r="D4668" s="19" t="str">
        <f t="shared" si="435"/>
        <v>vis</v>
      </c>
      <c r="E4668" s="47" t="e">
        <f>VLOOKUP(C4668,Active!C$21:E$693,3,FALSE)</f>
        <v>#N/A</v>
      </c>
      <c r="F4668" s="21" t="s">
        <v>9287</v>
      </c>
      <c r="G4668" s="19" t="str">
        <f t="shared" si="436"/>
        <v>53190.236</v>
      </c>
      <c r="H4668" s="15">
        <f t="shared" si="437"/>
        <v>8358</v>
      </c>
      <c r="I4668" s="48" t="s">
        <v>152</v>
      </c>
      <c r="J4668" s="49" t="s">
        <v>153</v>
      </c>
      <c r="K4668" s="48">
        <v>8358</v>
      </c>
      <c r="L4668" s="48" t="s">
        <v>85</v>
      </c>
      <c r="M4668" s="49" t="s">
        <v>9369</v>
      </c>
      <c r="N4668" s="49"/>
      <c r="O4668" s="50" t="s">
        <v>3049</v>
      </c>
      <c r="P4668" s="51" t="s">
        <v>142</v>
      </c>
    </row>
    <row r="4669" spans="1:16" ht="13.5" thickBot="1" x14ac:dyDescent="0.25">
      <c r="A4669" s="15" t="str">
        <f t="shared" si="432"/>
        <v>VSB 43 </v>
      </c>
      <c r="B4669" s="21" t="str">
        <f t="shared" si="433"/>
        <v>I</v>
      </c>
      <c r="C4669" s="15">
        <f t="shared" si="434"/>
        <v>53245.207000000002</v>
      </c>
      <c r="D4669" s="19" t="str">
        <f t="shared" si="435"/>
        <v>vis</v>
      </c>
      <c r="E4669" s="47" t="e">
        <f>VLOOKUP(C4669,Active!C$21:E$693,3,FALSE)</f>
        <v>#N/A</v>
      </c>
      <c r="F4669" s="21" t="s">
        <v>9287</v>
      </c>
      <c r="G4669" s="19" t="str">
        <f t="shared" si="436"/>
        <v>53245.207</v>
      </c>
      <c r="H4669" s="15">
        <f t="shared" si="437"/>
        <v>8404</v>
      </c>
      <c r="I4669" s="48" t="s">
        <v>154</v>
      </c>
      <c r="J4669" s="49" t="s">
        <v>155</v>
      </c>
      <c r="K4669" s="48">
        <v>8404</v>
      </c>
      <c r="L4669" s="48" t="s">
        <v>2942</v>
      </c>
      <c r="M4669" s="49" t="s">
        <v>9369</v>
      </c>
      <c r="N4669" s="49"/>
      <c r="O4669" s="50" t="s">
        <v>156</v>
      </c>
      <c r="P4669" s="51" t="s">
        <v>142</v>
      </c>
    </row>
    <row r="4670" spans="1:16" ht="13.5" thickBot="1" x14ac:dyDescent="0.25">
      <c r="A4670" s="15" t="str">
        <f t="shared" si="432"/>
        <v>BAVM 202 </v>
      </c>
      <c r="B4670" s="21" t="str">
        <f t="shared" si="433"/>
        <v>I</v>
      </c>
      <c r="C4670" s="15">
        <f t="shared" si="434"/>
        <v>53252.38</v>
      </c>
      <c r="D4670" s="19" t="str">
        <f t="shared" si="435"/>
        <v>vis</v>
      </c>
      <c r="E4670" s="47" t="e">
        <f>VLOOKUP(C4670,Active!C$21:E$693,3,FALSE)</f>
        <v>#N/A</v>
      </c>
      <c r="F4670" s="21" t="s">
        <v>9287</v>
      </c>
      <c r="G4670" s="19" t="str">
        <f t="shared" si="436"/>
        <v>53252.380</v>
      </c>
      <c r="H4670" s="15">
        <f t="shared" si="437"/>
        <v>8410</v>
      </c>
      <c r="I4670" s="48" t="s">
        <v>157</v>
      </c>
      <c r="J4670" s="49" t="s">
        <v>158</v>
      </c>
      <c r="K4670" s="48">
        <v>8410</v>
      </c>
      <c r="L4670" s="48" t="s">
        <v>59</v>
      </c>
      <c r="M4670" s="49" t="s">
        <v>9369</v>
      </c>
      <c r="N4670" s="49"/>
      <c r="O4670" s="50" t="s">
        <v>159</v>
      </c>
      <c r="P4670" s="51" t="s">
        <v>160</v>
      </c>
    </row>
    <row r="4671" spans="1:16" ht="13.5" thickBot="1" x14ac:dyDescent="0.25">
      <c r="A4671" s="15" t="str">
        <f t="shared" si="432"/>
        <v>BAVM 174 </v>
      </c>
      <c r="B4671" s="21" t="str">
        <f t="shared" si="433"/>
        <v>I</v>
      </c>
      <c r="C4671" s="15">
        <f t="shared" si="434"/>
        <v>53252.389000000003</v>
      </c>
      <c r="D4671" s="19" t="str">
        <f t="shared" si="435"/>
        <v>vis</v>
      </c>
      <c r="E4671" s="47" t="e">
        <f>VLOOKUP(C4671,Active!C$21:E$693,3,FALSE)</f>
        <v>#N/A</v>
      </c>
      <c r="F4671" s="21" t="s">
        <v>9287</v>
      </c>
      <c r="G4671" s="19" t="str">
        <f t="shared" si="436"/>
        <v>53252.389</v>
      </c>
      <c r="H4671" s="15">
        <f t="shared" si="437"/>
        <v>8410</v>
      </c>
      <c r="I4671" s="48" t="s">
        <v>161</v>
      </c>
      <c r="J4671" s="49" t="s">
        <v>162</v>
      </c>
      <c r="K4671" s="48">
        <v>8410</v>
      </c>
      <c r="L4671" s="48" t="s">
        <v>85</v>
      </c>
      <c r="M4671" s="49" t="s">
        <v>9369</v>
      </c>
      <c r="N4671" s="49"/>
      <c r="O4671" s="50" t="s">
        <v>163</v>
      </c>
      <c r="P4671" s="51" t="s">
        <v>164</v>
      </c>
    </row>
    <row r="4672" spans="1:16" ht="13.5" thickBot="1" x14ac:dyDescent="0.25">
      <c r="A4672" s="15" t="str">
        <f t="shared" si="432"/>
        <v>BAVM 174 </v>
      </c>
      <c r="B4672" s="21" t="str">
        <f t="shared" si="433"/>
        <v>I</v>
      </c>
      <c r="C4672" s="15">
        <f t="shared" si="434"/>
        <v>53252.392</v>
      </c>
      <c r="D4672" s="19" t="str">
        <f t="shared" si="435"/>
        <v>vis</v>
      </c>
      <c r="E4672" s="47" t="e">
        <f>VLOOKUP(C4672,Active!C$21:E$693,3,FALSE)</f>
        <v>#N/A</v>
      </c>
      <c r="F4672" s="21" t="s">
        <v>9287</v>
      </c>
      <c r="G4672" s="19" t="str">
        <f t="shared" si="436"/>
        <v>53252.392</v>
      </c>
      <c r="H4672" s="15">
        <f t="shared" si="437"/>
        <v>8410</v>
      </c>
      <c r="I4672" s="48" t="s">
        <v>165</v>
      </c>
      <c r="J4672" s="49" t="s">
        <v>166</v>
      </c>
      <c r="K4672" s="48">
        <v>8410</v>
      </c>
      <c r="L4672" s="48" t="s">
        <v>167</v>
      </c>
      <c r="M4672" s="49" t="s">
        <v>9369</v>
      </c>
      <c r="N4672" s="49"/>
      <c r="O4672" s="50" t="s">
        <v>11214</v>
      </c>
      <c r="P4672" s="51" t="s">
        <v>164</v>
      </c>
    </row>
    <row r="4673" spans="1:16" ht="13.5" thickBot="1" x14ac:dyDescent="0.25">
      <c r="A4673" s="15" t="str">
        <f t="shared" si="432"/>
        <v> AOEB 11 </v>
      </c>
      <c r="B4673" s="21" t="str">
        <f t="shared" si="433"/>
        <v>I</v>
      </c>
      <c r="C4673" s="15">
        <f t="shared" si="434"/>
        <v>53254.78</v>
      </c>
      <c r="D4673" s="19" t="str">
        <f t="shared" si="435"/>
        <v>vis</v>
      </c>
      <c r="E4673" s="47" t="e">
        <f>VLOOKUP(C4673,Active!C$21:E$693,3,FALSE)</f>
        <v>#N/A</v>
      </c>
      <c r="F4673" s="21" t="s">
        <v>9287</v>
      </c>
      <c r="G4673" s="19" t="str">
        <f t="shared" si="436"/>
        <v>53254.780</v>
      </c>
      <c r="H4673" s="15">
        <f t="shared" si="437"/>
        <v>8412</v>
      </c>
      <c r="I4673" s="48" t="s">
        <v>168</v>
      </c>
      <c r="J4673" s="49" t="s">
        <v>169</v>
      </c>
      <c r="K4673" s="48">
        <v>8412</v>
      </c>
      <c r="L4673" s="48" t="s">
        <v>137</v>
      </c>
      <c r="M4673" s="49" t="s">
        <v>9369</v>
      </c>
      <c r="N4673" s="49"/>
      <c r="O4673" s="50" t="s">
        <v>7438</v>
      </c>
      <c r="P4673" s="50" t="s">
        <v>170</v>
      </c>
    </row>
    <row r="4674" spans="1:16" ht="13.5" thickBot="1" x14ac:dyDescent="0.25">
      <c r="A4674" s="15" t="str">
        <f t="shared" si="432"/>
        <v>VSB 43 </v>
      </c>
      <c r="B4674" s="21" t="str">
        <f t="shared" si="433"/>
        <v>I</v>
      </c>
      <c r="C4674" s="15">
        <f t="shared" si="434"/>
        <v>53257.169000000002</v>
      </c>
      <c r="D4674" s="19" t="str">
        <f t="shared" si="435"/>
        <v>vis</v>
      </c>
      <c r="E4674" s="47" t="e">
        <f>VLOOKUP(C4674,Active!C$21:E$693,3,FALSE)</f>
        <v>#N/A</v>
      </c>
      <c r="F4674" s="21" t="s">
        <v>9287</v>
      </c>
      <c r="G4674" s="19" t="str">
        <f t="shared" si="436"/>
        <v>53257.169</v>
      </c>
      <c r="H4674" s="15">
        <f t="shared" si="437"/>
        <v>8414</v>
      </c>
      <c r="I4674" s="48" t="s">
        <v>171</v>
      </c>
      <c r="J4674" s="49" t="s">
        <v>172</v>
      </c>
      <c r="K4674" s="48">
        <v>8414</v>
      </c>
      <c r="L4674" s="48" t="s">
        <v>122</v>
      </c>
      <c r="M4674" s="49" t="s">
        <v>9369</v>
      </c>
      <c r="N4674" s="49"/>
      <c r="O4674" s="50" t="s">
        <v>3066</v>
      </c>
      <c r="P4674" s="51" t="s">
        <v>142</v>
      </c>
    </row>
    <row r="4675" spans="1:16" ht="13.5" thickBot="1" x14ac:dyDescent="0.25">
      <c r="A4675" s="15" t="str">
        <f t="shared" si="432"/>
        <v>VSB 43 </v>
      </c>
      <c r="B4675" s="21" t="str">
        <f t="shared" si="433"/>
        <v>I</v>
      </c>
      <c r="C4675" s="15">
        <f t="shared" si="434"/>
        <v>53257.171000000002</v>
      </c>
      <c r="D4675" s="19" t="str">
        <f t="shared" si="435"/>
        <v>vis</v>
      </c>
      <c r="E4675" s="47" t="e">
        <f>VLOOKUP(C4675,Active!C$21:E$693,3,FALSE)</f>
        <v>#N/A</v>
      </c>
      <c r="F4675" s="21" t="s">
        <v>9287</v>
      </c>
      <c r="G4675" s="19" t="str">
        <f t="shared" si="436"/>
        <v>53257.171</v>
      </c>
      <c r="H4675" s="15">
        <f t="shared" si="437"/>
        <v>8414</v>
      </c>
      <c r="I4675" s="48" t="s">
        <v>173</v>
      </c>
      <c r="J4675" s="49" t="s">
        <v>174</v>
      </c>
      <c r="K4675" s="48">
        <v>8414</v>
      </c>
      <c r="L4675" s="48" t="s">
        <v>137</v>
      </c>
      <c r="M4675" s="49" t="s">
        <v>9369</v>
      </c>
      <c r="N4675" s="49"/>
      <c r="O4675" s="50" t="s">
        <v>175</v>
      </c>
      <c r="P4675" s="51" t="s">
        <v>142</v>
      </c>
    </row>
    <row r="4676" spans="1:16" ht="13.5" thickBot="1" x14ac:dyDescent="0.25">
      <c r="A4676" s="15" t="str">
        <f t="shared" si="432"/>
        <v>VSB 43 </v>
      </c>
      <c r="B4676" s="21" t="str">
        <f t="shared" si="433"/>
        <v>I</v>
      </c>
      <c r="C4676" s="15">
        <f t="shared" si="434"/>
        <v>53257.173999999999</v>
      </c>
      <c r="D4676" s="19" t="str">
        <f t="shared" si="435"/>
        <v>vis</v>
      </c>
      <c r="E4676" s="47" t="e">
        <f>VLOOKUP(C4676,Active!C$21:E$693,3,FALSE)</f>
        <v>#N/A</v>
      </c>
      <c r="F4676" s="21" t="s">
        <v>9287</v>
      </c>
      <c r="G4676" s="19" t="str">
        <f t="shared" si="436"/>
        <v>53257.174</v>
      </c>
      <c r="H4676" s="15">
        <f t="shared" si="437"/>
        <v>8414</v>
      </c>
      <c r="I4676" s="48" t="s">
        <v>176</v>
      </c>
      <c r="J4676" s="49" t="s">
        <v>177</v>
      </c>
      <c r="K4676" s="48">
        <v>8414</v>
      </c>
      <c r="L4676" s="48" t="s">
        <v>178</v>
      </c>
      <c r="M4676" s="49" t="s">
        <v>9369</v>
      </c>
      <c r="N4676" s="49"/>
      <c r="O4676" s="50" t="s">
        <v>3066</v>
      </c>
      <c r="P4676" s="51" t="s">
        <v>142</v>
      </c>
    </row>
    <row r="4677" spans="1:16" ht="13.5" thickBot="1" x14ac:dyDescent="0.25">
      <c r="A4677" s="15" t="str">
        <f t="shared" si="432"/>
        <v> AOEB 11 </v>
      </c>
      <c r="B4677" s="21" t="str">
        <f t="shared" si="433"/>
        <v>I</v>
      </c>
      <c r="C4677" s="15">
        <f t="shared" si="434"/>
        <v>53259.56</v>
      </c>
      <c r="D4677" s="19" t="str">
        <f t="shared" si="435"/>
        <v>vis</v>
      </c>
      <c r="E4677" s="47" t="e">
        <f>VLOOKUP(C4677,Active!C$21:E$693,3,FALSE)</f>
        <v>#N/A</v>
      </c>
      <c r="F4677" s="21" t="s">
        <v>9287</v>
      </c>
      <c r="G4677" s="19" t="str">
        <f t="shared" si="436"/>
        <v>53259.560</v>
      </c>
      <c r="H4677" s="15">
        <f t="shared" si="437"/>
        <v>8416</v>
      </c>
      <c r="I4677" s="48" t="s">
        <v>179</v>
      </c>
      <c r="J4677" s="49" t="s">
        <v>180</v>
      </c>
      <c r="K4677" s="48">
        <v>8416</v>
      </c>
      <c r="L4677" s="48" t="s">
        <v>85</v>
      </c>
      <c r="M4677" s="49" t="s">
        <v>9369</v>
      </c>
      <c r="N4677" s="49"/>
      <c r="O4677" s="50" t="s">
        <v>1778</v>
      </c>
      <c r="P4677" s="50" t="s">
        <v>170</v>
      </c>
    </row>
    <row r="4678" spans="1:16" ht="13.5" thickBot="1" x14ac:dyDescent="0.25">
      <c r="A4678" s="15" t="str">
        <f t="shared" si="432"/>
        <v>VSB 43 </v>
      </c>
      <c r="B4678" s="21" t="str">
        <f t="shared" si="433"/>
        <v>I</v>
      </c>
      <c r="C4678" s="15">
        <f t="shared" si="434"/>
        <v>53263.144</v>
      </c>
      <c r="D4678" s="19" t="str">
        <f t="shared" si="435"/>
        <v>vis</v>
      </c>
      <c r="E4678" s="47" t="e">
        <f>VLOOKUP(C4678,Active!C$21:E$693,3,FALSE)</f>
        <v>#N/A</v>
      </c>
      <c r="F4678" s="21" t="s">
        <v>9287</v>
      </c>
      <c r="G4678" s="19" t="str">
        <f t="shared" si="436"/>
        <v>53263.144</v>
      </c>
      <c r="H4678" s="15">
        <f t="shared" si="437"/>
        <v>8419</v>
      </c>
      <c r="I4678" s="48" t="s">
        <v>181</v>
      </c>
      <c r="J4678" s="49" t="s">
        <v>182</v>
      </c>
      <c r="K4678" s="48">
        <v>8419</v>
      </c>
      <c r="L4678" s="48" t="s">
        <v>132</v>
      </c>
      <c r="M4678" s="49" t="s">
        <v>9369</v>
      </c>
      <c r="N4678" s="49"/>
      <c r="O4678" s="50" t="s">
        <v>2949</v>
      </c>
      <c r="P4678" s="51" t="s">
        <v>142</v>
      </c>
    </row>
    <row r="4679" spans="1:16" ht="13.5" thickBot="1" x14ac:dyDescent="0.25">
      <c r="A4679" s="15" t="str">
        <f t="shared" si="432"/>
        <v>VSB 43 </v>
      </c>
      <c r="B4679" s="21" t="str">
        <f t="shared" si="433"/>
        <v>I</v>
      </c>
      <c r="C4679" s="15">
        <f t="shared" si="434"/>
        <v>53281.075700000001</v>
      </c>
      <c r="D4679" s="19" t="str">
        <f t="shared" si="435"/>
        <v>vis</v>
      </c>
      <c r="E4679" s="47" t="e">
        <f>VLOOKUP(C4679,Active!C$21:E$693,3,FALSE)</f>
        <v>#N/A</v>
      </c>
      <c r="F4679" s="21" t="s">
        <v>9287</v>
      </c>
      <c r="G4679" s="19" t="str">
        <f t="shared" si="436"/>
        <v>53281.0757</v>
      </c>
      <c r="H4679" s="15">
        <f t="shared" si="437"/>
        <v>8434</v>
      </c>
      <c r="I4679" s="48" t="s">
        <v>183</v>
      </c>
      <c r="J4679" s="49" t="s">
        <v>184</v>
      </c>
      <c r="K4679" s="48">
        <v>8434</v>
      </c>
      <c r="L4679" s="48" t="s">
        <v>185</v>
      </c>
      <c r="M4679" s="49" t="s">
        <v>10601</v>
      </c>
      <c r="N4679" s="49" t="s">
        <v>10602</v>
      </c>
      <c r="O4679" s="50" t="s">
        <v>186</v>
      </c>
      <c r="P4679" s="51" t="s">
        <v>142</v>
      </c>
    </row>
    <row r="4680" spans="1:16" ht="13.5" thickBot="1" x14ac:dyDescent="0.25">
      <c r="A4680" s="15" t="str">
        <f t="shared" si="432"/>
        <v>VSB 43 </v>
      </c>
      <c r="B4680" s="21" t="str">
        <f t="shared" si="433"/>
        <v>I</v>
      </c>
      <c r="C4680" s="15">
        <f t="shared" si="434"/>
        <v>53300.199500000002</v>
      </c>
      <c r="D4680" s="19" t="str">
        <f t="shared" si="435"/>
        <v>vis</v>
      </c>
      <c r="E4680" s="47" t="e">
        <f>VLOOKUP(C4680,Active!C$21:E$693,3,FALSE)</f>
        <v>#N/A</v>
      </c>
      <c r="F4680" s="21" t="s">
        <v>9287</v>
      </c>
      <c r="G4680" s="19" t="str">
        <f t="shared" si="436"/>
        <v>53300.1995</v>
      </c>
      <c r="H4680" s="15">
        <f t="shared" si="437"/>
        <v>8450</v>
      </c>
      <c r="I4680" s="48" t="s">
        <v>187</v>
      </c>
      <c r="J4680" s="49" t="s">
        <v>188</v>
      </c>
      <c r="K4680" s="48">
        <v>8450</v>
      </c>
      <c r="L4680" s="48" t="s">
        <v>189</v>
      </c>
      <c r="M4680" s="49" t="s">
        <v>10601</v>
      </c>
      <c r="N4680" s="49" t="s">
        <v>10602</v>
      </c>
      <c r="O4680" s="50" t="s">
        <v>186</v>
      </c>
      <c r="P4680" s="51" t="s">
        <v>142</v>
      </c>
    </row>
    <row r="4681" spans="1:16" ht="13.5" thickBot="1" x14ac:dyDescent="0.25">
      <c r="A4681" s="15" t="str">
        <f t="shared" si="432"/>
        <v>VSB 43 </v>
      </c>
      <c r="B4681" s="21" t="str">
        <f t="shared" si="433"/>
        <v>I</v>
      </c>
      <c r="C4681" s="15">
        <f t="shared" si="434"/>
        <v>53310.959000000003</v>
      </c>
      <c r="D4681" s="19" t="str">
        <f t="shared" si="435"/>
        <v>vis</v>
      </c>
      <c r="E4681" s="47" t="e">
        <f>VLOOKUP(C4681,Active!C$21:E$693,3,FALSE)</f>
        <v>#N/A</v>
      </c>
      <c r="F4681" s="21" t="s">
        <v>9287</v>
      </c>
      <c r="G4681" s="19" t="str">
        <f t="shared" si="436"/>
        <v>53310.959</v>
      </c>
      <c r="H4681" s="15">
        <f t="shared" si="437"/>
        <v>8459</v>
      </c>
      <c r="I4681" s="48" t="s">
        <v>190</v>
      </c>
      <c r="J4681" s="49" t="s">
        <v>191</v>
      </c>
      <c r="K4681" s="48">
        <v>8459</v>
      </c>
      <c r="L4681" s="48" t="s">
        <v>167</v>
      </c>
      <c r="M4681" s="49" t="s">
        <v>9369</v>
      </c>
      <c r="N4681" s="49"/>
      <c r="O4681" s="50" t="s">
        <v>2946</v>
      </c>
      <c r="P4681" s="51" t="s">
        <v>142</v>
      </c>
    </row>
    <row r="4682" spans="1:16" ht="13.5" thickBot="1" x14ac:dyDescent="0.25">
      <c r="A4682" s="15" t="str">
        <f t="shared" si="432"/>
        <v> AOEB 11 </v>
      </c>
      <c r="B4682" s="21" t="str">
        <f t="shared" si="433"/>
        <v>I</v>
      </c>
      <c r="C4682" s="15">
        <f t="shared" si="434"/>
        <v>53314.546000000002</v>
      </c>
      <c r="D4682" s="19" t="str">
        <f t="shared" si="435"/>
        <v>vis</v>
      </c>
      <c r="E4682" s="47" t="e">
        <f>VLOOKUP(C4682,Active!C$21:E$693,3,FALSE)</f>
        <v>#N/A</v>
      </c>
      <c r="F4682" s="21" t="s">
        <v>9287</v>
      </c>
      <c r="G4682" s="19" t="str">
        <f t="shared" si="436"/>
        <v>53314.546</v>
      </c>
      <c r="H4682" s="15">
        <f t="shared" si="437"/>
        <v>8462</v>
      </c>
      <c r="I4682" s="48" t="s">
        <v>192</v>
      </c>
      <c r="J4682" s="49" t="s">
        <v>193</v>
      </c>
      <c r="K4682" s="48">
        <v>8462</v>
      </c>
      <c r="L4682" s="48" t="s">
        <v>194</v>
      </c>
      <c r="M4682" s="49" t="s">
        <v>9369</v>
      </c>
      <c r="N4682" s="49"/>
      <c r="O4682" s="50" t="s">
        <v>7381</v>
      </c>
      <c r="P4682" s="50" t="s">
        <v>170</v>
      </c>
    </row>
    <row r="4683" spans="1:16" ht="13.5" thickBot="1" x14ac:dyDescent="0.25">
      <c r="A4683" s="15" t="str">
        <f t="shared" ref="A4683:A4746" si="438">P4683</f>
        <v>VSB 43 </v>
      </c>
      <c r="B4683" s="21" t="str">
        <f t="shared" ref="B4683:B4746" si="439">IF(H4683=INT(H4683),"I","II")</f>
        <v>I</v>
      </c>
      <c r="C4683" s="15">
        <f t="shared" ref="C4683:C4746" si="440">1*G4683</f>
        <v>53318.125999999997</v>
      </c>
      <c r="D4683" s="19" t="str">
        <f t="shared" ref="D4683:D4746" si="441">VLOOKUP(F4683,I$1:J$5,2,FALSE)</f>
        <v>vis</v>
      </c>
      <c r="E4683" s="47" t="e">
        <f>VLOOKUP(C4683,Active!C$21:E$693,3,FALSE)</f>
        <v>#N/A</v>
      </c>
      <c r="F4683" s="21" t="s">
        <v>9287</v>
      </c>
      <c r="G4683" s="19" t="str">
        <f t="shared" ref="G4683:G4746" si="442">MID(I4683,3,LEN(I4683)-3)</f>
        <v>53318.126</v>
      </c>
      <c r="H4683" s="15">
        <f t="shared" ref="H4683:H4746" si="443">1*K4683</f>
        <v>8465</v>
      </c>
      <c r="I4683" s="48" t="s">
        <v>195</v>
      </c>
      <c r="J4683" s="49" t="s">
        <v>196</v>
      </c>
      <c r="K4683" s="48">
        <v>8465</v>
      </c>
      <c r="L4683" s="48" t="s">
        <v>122</v>
      </c>
      <c r="M4683" s="49" t="s">
        <v>9369</v>
      </c>
      <c r="N4683" s="49"/>
      <c r="O4683" s="50" t="s">
        <v>197</v>
      </c>
      <c r="P4683" s="51" t="s">
        <v>142</v>
      </c>
    </row>
    <row r="4684" spans="1:16" ht="13.5" thickBot="1" x14ac:dyDescent="0.25">
      <c r="A4684" s="15" t="str">
        <f t="shared" si="438"/>
        <v>VSB 43 </v>
      </c>
      <c r="B4684" s="21" t="str">
        <f t="shared" si="439"/>
        <v>I</v>
      </c>
      <c r="C4684" s="15">
        <f t="shared" si="440"/>
        <v>53330.074000000001</v>
      </c>
      <c r="D4684" s="19" t="str">
        <f t="shared" si="441"/>
        <v>vis</v>
      </c>
      <c r="E4684" s="47" t="e">
        <f>VLOOKUP(C4684,Active!C$21:E$693,3,FALSE)</f>
        <v>#N/A</v>
      </c>
      <c r="F4684" s="21" t="s">
        <v>9287</v>
      </c>
      <c r="G4684" s="19" t="str">
        <f t="shared" si="442"/>
        <v>53330.074</v>
      </c>
      <c r="H4684" s="15">
        <f t="shared" si="443"/>
        <v>8475</v>
      </c>
      <c r="I4684" s="48" t="s">
        <v>198</v>
      </c>
      <c r="J4684" s="49" t="s">
        <v>199</v>
      </c>
      <c r="K4684" s="48">
        <v>8475</v>
      </c>
      <c r="L4684" s="48" t="s">
        <v>118</v>
      </c>
      <c r="M4684" s="49" t="s">
        <v>9369</v>
      </c>
      <c r="N4684" s="49"/>
      <c r="O4684" s="50" t="s">
        <v>200</v>
      </c>
      <c r="P4684" s="51" t="s">
        <v>142</v>
      </c>
    </row>
    <row r="4685" spans="1:16" ht="13.5" thickBot="1" x14ac:dyDescent="0.25">
      <c r="A4685" s="15" t="str">
        <f t="shared" si="438"/>
        <v>VSB 43 </v>
      </c>
      <c r="B4685" s="21" t="str">
        <f t="shared" si="439"/>
        <v>I</v>
      </c>
      <c r="C4685" s="15">
        <f t="shared" si="440"/>
        <v>53337.249000000003</v>
      </c>
      <c r="D4685" s="19" t="str">
        <f t="shared" si="441"/>
        <v>vis</v>
      </c>
      <c r="E4685" s="47" t="e">
        <f>VLOOKUP(C4685,Active!C$21:E$693,3,FALSE)</f>
        <v>#N/A</v>
      </c>
      <c r="F4685" s="21" t="s">
        <v>9287</v>
      </c>
      <c r="G4685" s="19" t="str">
        <f t="shared" si="442"/>
        <v>53337.249</v>
      </c>
      <c r="H4685" s="15">
        <f t="shared" si="443"/>
        <v>8481</v>
      </c>
      <c r="I4685" s="48" t="s">
        <v>201</v>
      </c>
      <c r="J4685" s="49" t="s">
        <v>202</v>
      </c>
      <c r="K4685" s="48">
        <v>8481</v>
      </c>
      <c r="L4685" s="48" t="s">
        <v>132</v>
      </c>
      <c r="M4685" s="49" t="s">
        <v>9369</v>
      </c>
      <c r="N4685" s="49"/>
      <c r="O4685" s="50" t="s">
        <v>3066</v>
      </c>
      <c r="P4685" s="51" t="s">
        <v>142</v>
      </c>
    </row>
    <row r="4686" spans="1:16" ht="13.5" thickBot="1" x14ac:dyDescent="0.25">
      <c r="A4686" s="15" t="str">
        <f t="shared" si="438"/>
        <v>VSB 43 </v>
      </c>
      <c r="B4686" s="21" t="str">
        <f t="shared" si="439"/>
        <v>I</v>
      </c>
      <c r="C4686" s="15">
        <f t="shared" si="440"/>
        <v>53337.256000000001</v>
      </c>
      <c r="D4686" s="19" t="str">
        <f t="shared" si="441"/>
        <v>vis</v>
      </c>
      <c r="E4686" s="47" t="e">
        <f>VLOOKUP(C4686,Active!C$21:E$693,3,FALSE)</f>
        <v>#N/A</v>
      </c>
      <c r="F4686" s="21" t="s">
        <v>9287</v>
      </c>
      <c r="G4686" s="19" t="str">
        <f t="shared" si="442"/>
        <v>53337.256</v>
      </c>
      <c r="H4686" s="15">
        <f t="shared" si="443"/>
        <v>8481</v>
      </c>
      <c r="I4686" s="48" t="s">
        <v>203</v>
      </c>
      <c r="J4686" s="49" t="s">
        <v>204</v>
      </c>
      <c r="K4686" s="48">
        <v>8481</v>
      </c>
      <c r="L4686" s="48" t="s">
        <v>194</v>
      </c>
      <c r="M4686" s="49" t="s">
        <v>9369</v>
      </c>
      <c r="N4686" s="49"/>
      <c r="O4686" s="50" t="s">
        <v>205</v>
      </c>
      <c r="P4686" s="51" t="s">
        <v>142</v>
      </c>
    </row>
    <row r="4687" spans="1:16" ht="13.5" thickBot="1" x14ac:dyDescent="0.25">
      <c r="A4687" s="15" t="str">
        <f t="shared" si="438"/>
        <v>VSB 43 </v>
      </c>
      <c r="B4687" s="21" t="str">
        <f t="shared" si="439"/>
        <v>I</v>
      </c>
      <c r="C4687" s="15">
        <f t="shared" si="440"/>
        <v>53337.26</v>
      </c>
      <c r="D4687" s="19" t="str">
        <f t="shared" si="441"/>
        <v>vis</v>
      </c>
      <c r="E4687" s="47" t="e">
        <f>VLOOKUP(C4687,Active!C$21:E$693,3,FALSE)</f>
        <v>#N/A</v>
      </c>
      <c r="F4687" s="21" t="s">
        <v>9287</v>
      </c>
      <c r="G4687" s="19" t="str">
        <f t="shared" si="442"/>
        <v>53337.260</v>
      </c>
      <c r="H4687" s="15">
        <f t="shared" si="443"/>
        <v>8481</v>
      </c>
      <c r="I4687" s="48" t="s">
        <v>206</v>
      </c>
      <c r="J4687" s="49" t="s">
        <v>207</v>
      </c>
      <c r="K4687" s="48">
        <v>8481</v>
      </c>
      <c r="L4687" s="48" t="s">
        <v>208</v>
      </c>
      <c r="M4687" s="49" t="s">
        <v>9369</v>
      </c>
      <c r="N4687" s="49"/>
      <c r="O4687" s="50" t="s">
        <v>209</v>
      </c>
      <c r="P4687" s="51" t="s">
        <v>142</v>
      </c>
    </row>
    <row r="4688" spans="1:16" ht="13.5" thickBot="1" x14ac:dyDescent="0.25">
      <c r="A4688" s="15" t="str">
        <f t="shared" si="438"/>
        <v> AOEB 11 </v>
      </c>
      <c r="B4688" s="21" t="str">
        <f t="shared" si="439"/>
        <v>I</v>
      </c>
      <c r="C4688" s="15">
        <f t="shared" si="440"/>
        <v>53357.567000000003</v>
      </c>
      <c r="D4688" s="19" t="str">
        <f t="shared" si="441"/>
        <v>vis</v>
      </c>
      <c r="E4688" s="47" t="e">
        <f>VLOOKUP(C4688,Active!C$21:E$693,3,FALSE)</f>
        <v>#N/A</v>
      </c>
      <c r="F4688" s="21" t="s">
        <v>9287</v>
      </c>
      <c r="G4688" s="19" t="str">
        <f t="shared" si="442"/>
        <v>53357.567</v>
      </c>
      <c r="H4688" s="15">
        <f t="shared" si="443"/>
        <v>8498</v>
      </c>
      <c r="I4688" s="48" t="s">
        <v>210</v>
      </c>
      <c r="J4688" s="49" t="s">
        <v>211</v>
      </c>
      <c r="K4688" s="48">
        <v>8498</v>
      </c>
      <c r="L4688" s="48" t="s">
        <v>3069</v>
      </c>
      <c r="M4688" s="49" t="s">
        <v>9369</v>
      </c>
      <c r="N4688" s="49"/>
      <c r="O4688" s="50" t="s">
        <v>1778</v>
      </c>
      <c r="P4688" s="50" t="s">
        <v>170</v>
      </c>
    </row>
    <row r="4689" spans="1:16" ht="13.5" thickBot="1" x14ac:dyDescent="0.25">
      <c r="A4689" s="15" t="str">
        <f t="shared" si="438"/>
        <v>VSB 44 </v>
      </c>
      <c r="B4689" s="21" t="str">
        <f t="shared" si="439"/>
        <v>I</v>
      </c>
      <c r="C4689" s="15">
        <f t="shared" si="440"/>
        <v>53379.088000000003</v>
      </c>
      <c r="D4689" s="19" t="str">
        <f t="shared" si="441"/>
        <v>vis</v>
      </c>
      <c r="E4689" s="47" t="e">
        <f>VLOOKUP(C4689,Active!C$21:E$693,3,FALSE)</f>
        <v>#N/A</v>
      </c>
      <c r="F4689" s="21" t="s">
        <v>9287</v>
      </c>
      <c r="G4689" s="19" t="str">
        <f t="shared" si="442"/>
        <v>53379.088</v>
      </c>
      <c r="H4689" s="15">
        <f t="shared" si="443"/>
        <v>8516</v>
      </c>
      <c r="I4689" s="48" t="s">
        <v>212</v>
      </c>
      <c r="J4689" s="49" t="s">
        <v>213</v>
      </c>
      <c r="K4689" s="48">
        <v>8516</v>
      </c>
      <c r="L4689" s="48" t="s">
        <v>167</v>
      </c>
      <c r="M4689" s="49" t="s">
        <v>9369</v>
      </c>
      <c r="N4689" s="49"/>
      <c r="O4689" s="50" t="s">
        <v>214</v>
      </c>
      <c r="P4689" s="51" t="s">
        <v>215</v>
      </c>
    </row>
    <row r="4690" spans="1:16" ht="13.5" thickBot="1" x14ac:dyDescent="0.25">
      <c r="A4690" s="15" t="str">
        <f t="shared" si="438"/>
        <v>VSB 44 </v>
      </c>
      <c r="B4690" s="21" t="str">
        <f t="shared" si="439"/>
        <v>I</v>
      </c>
      <c r="C4690" s="15">
        <f t="shared" si="440"/>
        <v>53379.088000000003</v>
      </c>
      <c r="D4690" s="19" t="str">
        <f t="shared" si="441"/>
        <v>vis</v>
      </c>
      <c r="E4690" s="47" t="e">
        <f>VLOOKUP(C4690,Active!C$21:E$693,3,FALSE)</f>
        <v>#N/A</v>
      </c>
      <c r="F4690" s="21" t="s">
        <v>9287</v>
      </c>
      <c r="G4690" s="19" t="str">
        <f t="shared" si="442"/>
        <v>53379.088</v>
      </c>
      <c r="H4690" s="15">
        <f t="shared" si="443"/>
        <v>8516</v>
      </c>
      <c r="I4690" s="48" t="s">
        <v>212</v>
      </c>
      <c r="J4690" s="49" t="s">
        <v>213</v>
      </c>
      <c r="K4690" s="48">
        <v>8516</v>
      </c>
      <c r="L4690" s="48" t="s">
        <v>167</v>
      </c>
      <c r="M4690" s="49" t="s">
        <v>9369</v>
      </c>
      <c r="N4690" s="49"/>
      <c r="O4690" s="50" t="s">
        <v>216</v>
      </c>
      <c r="P4690" s="51" t="s">
        <v>215</v>
      </c>
    </row>
    <row r="4691" spans="1:16" ht="13.5" thickBot="1" x14ac:dyDescent="0.25">
      <c r="A4691" s="15" t="str">
        <f t="shared" si="438"/>
        <v>BAVM 173 </v>
      </c>
      <c r="B4691" s="21" t="str">
        <f t="shared" si="439"/>
        <v>I</v>
      </c>
      <c r="C4691" s="15">
        <f t="shared" si="440"/>
        <v>53386.257400000002</v>
      </c>
      <c r="D4691" s="19" t="str">
        <f t="shared" si="441"/>
        <v>vis</v>
      </c>
      <c r="E4691" s="47" t="e">
        <f>VLOOKUP(C4691,Active!C$21:E$693,3,FALSE)</f>
        <v>#N/A</v>
      </c>
      <c r="F4691" s="21" t="s">
        <v>9287</v>
      </c>
      <c r="G4691" s="19" t="str">
        <f t="shared" si="442"/>
        <v>53386.2574</v>
      </c>
      <c r="H4691" s="15">
        <f t="shared" si="443"/>
        <v>8522</v>
      </c>
      <c r="I4691" s="48" t="s">
        <v>217</v>
      </c>
      <c r="J4691" s="49" t="s">
        <v>218</v>
      </c>
      <c r="K4691" s="48">
        <v>8522</v>
      </c>
      <c r="L4691" s="48" t="s">
        <v>185</v>
      </c>
      <c r="M4691" s="49" t="s">
        <v>10601</v>
      </c>
      <c r="N4691" s="49" t="s">
        <v>6150</v>
      </c>
      <c r="O4691" s="50" t="s">
        <v>219</v>
      </c>
      <c r="P4691" s="51" t="s">
        <v>220</v>
      </c>
    </row>
    <row r="4692" spans="1:16" ht="13.5" thickBot="1" x14ac:dyDescent="0.25">
      <c r="A4692" s="15" t="str">
        <f t="shared" si="438"/>
        <v> AOEB 11 </v>
      </c>
      <c r="B4692" s="21" t="str">
        <f t="shared" si="439"/>
        <v>I</v>
      </c>
      <c r="C4692" s="15">
        <f t="shared" si="440"/>
        <v>53406.571000000004</v>
      </c>
      <c r="D4692" s="19" t="str">
        <f t="shared" si="441"/>
        <v>vis</v>
      </c>
      <c r="E4692" s="47" t="e">
        <f>VLOOKUP(C4692,Active!C$21:E$693,3,FALSE)</f>
        <v>#N/A</v>
      </c>
      <c r="F4692" s="21" t="s">
        <v>9287</v>
      </c>
      <c r="G4692" s="19" t="str">
        <f t="shared" si="442"/>
        <v>53406.571</v>
      </c>
      <c r="H4692" s="15">
        <f t="shared" si="443"/>
        <v>8539</v>
      </c>
      <c r="I4692" s="48" t="s">
        <v>221</v>
      </c>
      <c r="J4692" s="49" t="s">
        <v>222</v>
      </c>
      <c r="K4692" s="48">
        <v>8539</v>
      </c>
      <c r="L4692" s="48" t="s">
        <v>4409</v>
      </c>
      <c r="M4692" s="49" t="s">
        <v>9369</v>
      </c>
      <c r="N4692" s="49"/>
      <c r="O4692" s="50" t="s">
        <v>1778</v>
      </c>
      <c r="P4692" s="50" t="s">
        <v>170</v>
      </c>
    </row>
    <row r="4693" spans="1:16" ht="13.5" thickBot="1" x14ac:dyDescent="0.25">
      <c r="A4693" s="15" t="str">
        <f t="shared" si="438"/>
        <v> AOEB 11 </v>
      </c>
      <c r="B4693" s="21" t="str">
        <f t="shared" si="439"/>
        <v>I</v>
      </c>
      <c r="C4693" s="15">
        <f t="shared" si="440"/>
        <v>53406.582999999999</v>
      </c>
      <c r="D4693" s="19" t="str">
        <f t="shared" si="441"/>
        <v>vis</v>
      </c>
      <c r="E4693" s="47" t="e">
        <f>VLOOKUP(C4693,Active!C$21:E$693,3,FALSE)</f>
        <v>#N/A</v>
      </c>
      <c r="F4693" s="21" t="s">
        <v>9287</v>
      </c>
      <c r="G4693" s="19" t="str">
        <f t="shared" si="442"/>
        <v>53406.583</v>
      </c>
      <c r="H4693" s="15">
        <f t="shared" si="443"/>
        <v>8539</v>
      </c>
      <c r="I4693" s="48" t="s">
        <v>223</v>
      </c>
      <c r="J4693" s="49" t="s">
        <v>224</v>
      </c>
      <c r="K4693" s="48">
        <v>8539</v>
      </c>
      <c r="L4693" s="48" t="s">
        <v>225</v>
      </c>
      <c r="M4693" s="49" t="s">
        <v>9369</v>
      </c>
      <c r="N4693" s="49"/>
      <c r="O4693" s="50" t="s">
        <v>7381</v>
      </c>
      <c r="P4693" s="50" t="s">
        <v>170</v>
      </c>
    </row>
    <row r="4694" spans="1:16" ht="13.5" thickBot="1" x14ac:dyDescent="0.25">
      <c r="A4694" s="15" t="str">
        <f t="shared" si="438"/>
        <v>IBVS 5690 </v>
      </c>
      <c r="B4694" s="21" t="str">
        <f t="shared" si="439"/>
        <v>I</v>
      </c>
      <c r="C4694" s="15">
        <f t="shared" si="440"/>
        <v>53431.676899999999</v>
      </c>
      <c r="D4694" s="19" t="str">
        <f t="shared" si="441"/>
        <v>vis</v>
      </c>
      <c r="E4694" s="47" t="e">
        <f>VLOOKUP(C4694,Active!C$21:E$693,3,FALSE)</f>
        <v>#N/A</v>
      </c>
      <c r="F4694" s="21" t="s">
        <v>9287</v>
      </c>
      <c r="G4694" s="19" t="str">
        <f t="shared" si="442"/>
        <v>53431.6769</v>
      </c>
      <c r="H4694" s="15">
        <f t="shared" si="443"/>
        <v>8560</v>
      </c>
      <c r="I4694" s="48" t="s">
        <v>226</v>
      </c>
      <c r="J4694" s="49" t="s">
        <v>227</v>
      </c>
      <c r="K4694" s="48">
        <v>8560</v>
      </c>
      <c r="L4694" s="48" t="s">
        <v>228</v>
      </c>
      <c r="M4694" s="49" t="s">
        <v>10601</v>
      </c>
      <c r="N4694" s="49" t="s">
        <v>10602</v>
      </c>
      <c r="O4694" s="50" t="s">
        <v>229</v>
      </c>
      <c r="P4694" s="51" t="s">
        <v>230</v>
      </c>
    </row>
    <row r="4695" spans="1:16" ht="13.5" thickBot="1" x14ac:dyDescent="0.25">
      <c r="A4695" s="15" t="str">
        <f t="shared" si="438"/>
        <v>IBVS 5684 </v>
      </c>
      <c r="B4695" s="21" t="str">
        <f t="shared" si="439"/>
        <v>I</v>
      </c>
      <c r="C4695" s="15">
        <f t="shared" si="440"/>
        <v>53454.388099999996</v>
      </c>
      <c r="D4695" s="19" t="str">
        <f t="shared" si="441"/>
        <v>vis</v>
      </c>
      <c r="E4695" s="47" t="e">
        <f>VLOOKUP(C4695,Active!C$21:E$693,3,FALSE)</f>
        <v>#N/A</v>
      </c>
      <c r="F4695" s="21" t="s">
        <v>9287</v>
      </c>
      <c r="G4695" s="19" t="str">
        <f t="shared" si="442"/>
        <v>53454.3881</v>
      </c>
      <c r="H4695" s="15">
        <f t="shared" si="443"/>
        <v>8579</v>
      </c>
      <c r="I4695" s="48" t="s">
        <v>231</v>
      </c>
      <c r="J4695" s="49" t="s">
        <v>232</v>
      </c>
      <c r="K4695" s="48">
        <v>8579</v>
      </c>
      <c r="L4695" s="48" t="s">
        <v>233</v>
      </c>
      <c r="M4695" s="49" t="s">
        <v>10601</v>
      </c>
      <c r="N4695" s="49" t="s">
        <v>10602</v>
      </c>
      <c r="O4695" s="50" t="s">
        <v>234</v>
      </c>
      <c r="P4695" s="51" t="s">
        <v>235</v>
      </c>
    </row>
    <row r="4696" spans="1:16" ht="13.5" thickBot="1" x14ac:dyDescent="0.25">
      <c r="A4696" s="15" t="str">
        <f t="shared" si="438"/>
        <v>VSB 44 </v>
      </c>
      <c r="B4696" s="21" t="str">
        <f t="shared" si="439"/>
        <v>I</v>
      </c>
      <c r="C4696" s="15">
        <f t="shared" si="440"/>
        <v>53484.269</v>
      </c>
      <c r="D4696" s="19" t="str">
        <f t="shared" si="441"/>
        <v>vis</v>
      </c>
      <c r="E4696" s="47" t="e">
        <f>VLOOKUP(C4696,Active!C$21:E$693,3,FALSE)</f>
        <v>#N/A</v>
      </c>
      <c r="F4696" s="21" t="s">
        <v>9287</v>
      </c>
      <c r="G4696" s="19" t="str">
        <f t="shared" si="442"/>
        <v>53484.269</v>
      </c>
      <c r="H4696" s="15">
        <f t="shared" si="443"/>
        <v>8604</v>
      </c>
      <c r="I4696" s="48" t="s">
        <v>236</v>
      </c>
      <c r="J4696" s="49" t="s">
        <v>237</v>
      </c>
      <c r="K4696" s="48">
        <v>8604</v>
      </c>
      <c r="L4696" s="48" t="s">
        <v>167</v>
      </c>
      <c r="M4696" s="49" t="s">
        <v>9369</v>
      </c>
      <c r="N4696" s="49"/>
      <c r="O4696" s="50" t="s">
        <v>2949</v>
      </c>
      <c r="P4696" s="51" t="s">
        <v>215</v>
      </c>
    </row>
    <row r="4697" spans="1:16" ht="13.5" thickBot="1" x14ac:dyDescent="0.25">
      <c r="A4697" s="15" t="str">
        <f t="shared" si="438"/>
        <v> AOEB 11 </v>
      </c>
      <c r="B4697" s="21" t="str">
        <f t="shared" si="439"/>
        <v>I</v>
      </c>
      <c r="C4697" s="15">
        <f t="shared" si="440"/>
        <v>53621.724999999999</v>
      </c>
      <c r="D4697" s="19" t="str">
        <f t="shared" si="441"/>
        <v>vis</v>
      </c>
      <c r="E4697" s="47" t="e">
        <f>VLOOKUP(C4697,Active!C$21:E$693,3,FALSE)</f>
        <v>#N/A</v>
      </c>
      <c r="F4697" s="21" t="s">
        <v>9287</v>
      </c>
      <c r="G4697" s="19" t="str">
        <f t="shared" si="442"/>
        <v>53621.725</v>
      </c>
      <c r="H4697" s="15">
        <f t="shared" si="443"/>
        <v>8719</v>
      </c>
      <c r="I4697" s="48" t="s">
        <v>238</v>
      </c>
      <c r="J4697" s="49" t="s">
        <v>239</v>
      </c>
      <c r="K4697" s="48">
        <v>8719</v>
      </c>
      <c r="L4697" s="48" t="s">
        <v>194</v>
      </c>
      <c r="M4697" s="49" t="s">
        <v>2224</v>
      </c>
      <c r="N4697" s="49" t="s">
        <v>2225</v>
      </c>
      <c r="O4697" s="50" t="s">
        <v>9205</v>
      </c>
      <c r="P4697" s="50" t="s">
        <v>170</v>
      </c>
    </row>
    <row r="4698" spans="1:16" ht="13.5" thickBot="1" x14ac:dyDescent="0.25">
      <c r="A4698" s="15" t="str">
        <f t="shared" si="438"/>
        <v>VSB 44 </v>
      </c>
      <c r="B4698" s="21" t="str">
        <f t="shared" si="439"/>
        <v>I</v>
      </c>
      <c r="C4698" s="15">
        <f t="shared" si="440"/>
        <v>53631.284</v>
      </c>
      <c r="D4698" s="19" t="str">
        <f t="shared" si="441"/>
        <v>vis</v>
      </c>
      <c r="E4698" s="47" t="e">
        <f>VLOOKUP(C4698,Active!C$21:E$693,3,FALSE)</f>
        <v>#N/A</v>
      </c>
      <c r="F4698" s="21" t="s">
        <v>9287</v>
      </c>
      <c r="G4698" s="19" t="str">
        <f t="shared" si="442"/>
        <v>53631.284</v>
      </c>
      <c r="H4698" s="15">
        <f t="shared" si="443"/>
        <v>8727</v>
      </c>
      <c r="I4698" s="48" t="s">
        <v>240</v>
      </c>
      <c r="J4698" s="49" t="s">
        <v>241</v>
      </c>
      <c r="K4698" s="48">
        <v>8727</v>
      </c>
      <c r="L4698" s="48" t="s">
        <v>242</v>
      </c>
      <c r="M4698" s="49" t="s">
        <v>9369</v>
      </c>
      <c r="N4698" s="49"/>
      <c r="O4698" s="50" t="s">
        <v>2949</v>
      </c>
      <c r="P4698" s="51" t="s">
        <v>215</v>
      </c>
    </row>
    <row r="4699" spans="1:16" ht="13.5" thickBot="1" x14ac:dyDescent="0.25">
      <c r="A4699" s="15" t="str">
        <f t="shared" si="438"/>
        <v>BAVM 179 </v>
      </c>
      <c r="B4699" s="21" t="str">
        <f t="shared" si="439"/>
        <v>I</v>
      </c>
      <c r="C4699" s="15">
        <f t="shared" si="440"/>
        <v>53644.434000000001</v>
      </c>
      <c r="D4699" s="19" t="str">
        <f t="shared" si="441"/>
        <v>vis</v>
      </c>
      <c r="E4699" s="47" t="e">
        <f>VLOOKUP(C4699,Active!C$21:E$693,3,FALSE)</f>
        <v>#N/A</v>
      </c>
      <c r="F4699" s="21" t="s">
        <v>9287</v>
      </c>
      <c r="G4699" s="19" t="str">
        <f t="shared" si="442"/>
        <v>53644.434</v>
      </c>
      <c r="H4699" s="15">
        <f t="shared" si="443"/>
        <v>8738</v>
      </c>
      <c r="I4699" s="48" t="s">
        <v>243</v>
      </c>
      <c r="J4699" s="49" t="s">
        <v>244</v>
      </c>
      <c r="K4699" s="48">
        <v>8738</v>
      </c>
      <c r="L4699" s="48" t="s">
        <v>178</v>
      </c>
      <c r="M4699" s="49" t="s">
        <v>9369</v>
      </c>
      <c r="N4699" s="49"/>
      <c r="O4699" s="50" t="s">
        <v>245</v>
      </c>
      <c r="P4699" s="51" t="s">
        <v>246</v>
      </c>
    </row>
    <row r="4700" spans="1:16" ht="13.5" thickBot="1" x14ac:dyDescent="0.25">
      <c r="A4700" s="15" t="str">
        <f t="shared" si="438"/>
        <v> AOEB 11 </v>
      </c>
      <c r="B4700" s="21" t="str">
        <f t="shared" si="439"/>
        <v>I</v>
      </c>
      <c r="C4700" s="15">
        <f t="shared" si="440"/>
        <v>53645.63</v>
      </c>
      <c r="D4700" s="19" t="str">
        <f t="shared" si="441"/>
        <v>vis</v>
      </c>
      <c r="E4700" s="47" t="e">
        <f>VLOOKUP(C4700,Active!C$21:E$693,3,FALSE)</f>
        <v>#N/A</v>
      </c>
      <c r="F4700" s="21" t="s">
        <v>9287</v>
      </c>
      <c r="G4700" s="19" t="str">
        <f t="shared" si="442"/>
        <v>53645.630</v>
      </c>
      <c r="H4700" s="15">
        <f t="shared" si="443"/>
        <v>8739</v>
      </c>
      <c r="I4700" s="48" t="s">
        <v>247</v>
      </c>
      <c r="J4700" s="49" t="s">
        <v>248</v>
      </c>
      <c r="K4700" s="48">
        <v>8739</v>
      </c>
      <c r="L4700" s="48" t="s">
        <v>194</v>
      </c>
      <c r="M4700" s="49" t="s">
        <v>9369</v>
      </c>
      <c r="N4700" s="49"/>
      <c r="O4700" s="50" t="s">
        <v>7381</v>
      </c>
      <c r="P4700" s="50" t="s">
        <v>170</v>
      </c>
    </row>
    <row r="4701" spans="1:16" ht="13.5" thickBot="1" x14ac:dyDescent="0.25">
      <c r="A4701" s="15" t="str">
        <f t="shared" si="438"/>
        <v>VSB 44 </v>
      </c>
      <c r="B4701" s="21" t="str">
        <f t="shared" si="439"/>
        <v>I</v>
      </c>
      <c r="C4701" s="15">
        <f t="shared" si="440"/>
        <v>53653.993999999999</v>
      </c>
      <c r="D4701" s="19" t="str">
        <f t="shared" si="441"/>
        <v>vis</v>
      </c>
      <c r="E4701" s="47" t="e">
        <f>VLOOKUP(C4701,Active!C$21:E$693,3,FALSE)</f>
        <v>#N/A</v>
      </c>
      <c r="F4701" s="21" t="s">
        <v>9287</v>
      </c>
      <c r="G4701" s="19" t="str">
        <f t="shared" si="442"/>
        <v>53653.994</v>
      </c>
      <c r="H4701" s="15">
        <f t="shared" si="443"/>
        <v>8746</v>
      </c>
      <c r="I4701" s="48" t="s">
        <v>249</v>
      </c>
      <c r="J4701" s="49" t="s">
        <v>250</v>
      </c>
      <c r="K4701" s="48">
        <v>8746</v>
      </c>
      <c r="L4701" s="48" t="s">
        <v>242</v>
      </c>
      <c r="M4701" s="49" t="s">
        <v>9369</v>
      </c>
      <c r="N4701" s="49"/>
      <c r="O4701" s="50" t="s">
        <v>251</v>
      </c>
      <c r="P4701" s="51" t="s">
        <v>215</v>
      </c>
    </row>
    <row r="4702" spans="1:16" ht="13.5" thickBot="1" x14ac:dyDescent="0.25">
      <c r="A4702" s="15" t="str">
        <f t="shared" si="438"/>
        <v>VSB 44 </v>
      </c>
      <c r="B4702" s="21" t="str">
        <f t="shared" si="439"/>
        <v>I</v>
      </c>
      <c r="C4702" s="15">
        <f t="shared" si="440"/>
        <v>53655.186999999998</v>
      </c>
      <c r="D4702" s="19" t="str">
        <f t="shared" si="441"/>
        <v>vis</v>
      </c>
      <c r="E4702" s="47" t="e">
        <f>VLOOKUP(C4702,Active!C$21:E$693,3,FALSE)</f>
        <v>#N/A</v>
      </c>
      <c r="F4702" s="21" t="s">
        <v>9287</v>
      </c>
      <c r="G4702" s="19" t="str">
        <f t="shared" si="442"/>
        <v>53655.187</v>
      </c>
      <c r="H4702" s="15">
        <f t="shared" si="443"/>
        <v>8747</v>
      </c>
      <c r="I4702" s="48" t="s">
        <v>252</v>
      </c>
      <c r="J4702" s="49" t="s">
        <v>253</v>
      </c>
      <c r="K4702" s="48">
        <v>8747</v>
      </c>
      <c r="L4702" s="48" t="s">
        <v>85</v>
      </c>
      <c r="M4702" s="49" t="s">
        <v>9369</v>
      </c>
      <c r="N4702" s="49"/>
      <c r="O4702" s="50" t="s">
        <v>254</v>
      </c>
      <c r="P4702" s="51" t="s">
        <v>215</v>
      </c>
    </row>
    <row r="4703" spans="1:16" ht="13.5" thickBot="1" x14ac:dyDescent="0.25">
      <c r="A4703" s="15" t="str">
        <f t="shared" si="438"/>
        <v>VSB 44 </v>
      </c>
      <c r="B4703" s="21" t="str">
        <f t="shared" si="439"/>
        <v>I</v>
      </c>
      <c r="C4703" s="15">
        <f t="shared" si="440"/>
        <v>53659.968999999997</v>
      </c>
      <c r="D4703" s="19" t="str">
        <f t="shared" si="441"/>
        <v>vis</v>
      </c>
      <c r="E4703" s="47" t="e">
        <f>VLOOKUP(C4703,Active!C$21:E$693,3,FALSE)</f>
        <v>#N/A</v>
      </c>
      <c r="F4703" s="21" t="s">
        <v>9287</v>
      </c>
      <c r="G4703" s="19" t="str">
        <f t="shared" si="442"/>
        <v>53659.969</v>
      </c>
      <c r="H4703" s="15">
        <f t="shared" si="443"/>
        <v>8751</v>
      </c>
      <c r="I4703" s="48" t="s">
        <v>255</v>
      </c>
      <c r="J4703" s="49" t="s">
        <v>256</v>
      </c>
      <c r="K4703" s="48">
        <v>8751</v>
      </c>
      <c r="L4703" s="48" t="s">
        <v>137</v>
      </c>
      <c r="M4703" s="49" t="s">
        <v>9369</v>
      </c>
      <c r="N4703" s="49"/>
      <c r="O4703" s="50" t="s">
        <v>214</v>
      </c>
      <c r="P4703" s="51" t="s">
        <v>215</v>
      </c>
    </row>
    <row r="4704" spans="1:16" ht="13.5" thickBot="1" x14ac:dyDescent="0.25">
      <c r="A4704" s="15" t="str">
        <f t="shared" si="438"/>
        <v>VSB 44 </v>
      </c>
      <c r="B4704" s="21" t="str">
        <f t="shared" si="439"/>
        <v>I</v>
      </c>
      <c r="C4704" s="15">
        <f t="shared" si="440"/>
        <v>53659.968999999997</v>
      </c>
      <c r="D4704" s="19" t="str">
        <f t="shared" si="441"/>
        <v>vis</v>
      </c>
      <c r="E4704" s="47" t="e">
        <f>VLOOKUP(C4704,Active!C$21:E$693,3,FALSE)</f>
        <v>#N/A</v>
      </c>
      <c r="F4704" s="21" t="s">
        <v>9287</v>
      </c>
      <c r="G4704" s="19" t="str">
        <f t="shared" si="442"/>
        <v>53659.969</v>
      </c>
      <c r="H4704" s="15">
        <f t="shared" si="443"/>
        <v>8751</v>
      </c>
      <c r="I4704" s="48" t="s">
        <v>255</v>
      </c>
      <c r="J4704" s="49" t="s">
        <v>256</v>
      </c>
      <c r="K4704" s="48">
        <v>8751</v>
      </c>
      <c r="L4704" s="48" t="s">
        <v>137</v>
      </c>
      <c r="M4704" s="49" t="s">
        <v>9369</v>
      </c>
      <c r="N4704" s="49"/>
      <c r="O4704" s="50" t="s">
        <v>216</v>
      </c>
      <c r="P4704" s="51" t="s">
        <v>215</v>
      </c>
    </row>
    <row r="4705" spans="1:16" ht="13.5" thickBot="1" x14ac:dyDescent="0.25">
      <c r="A4705" s="15" t="str">
        <f t="shared" si="438"/>
        <v>VSB 44 </v>
      </c>
      <c r="B4705" s="21" t="str">
        <f t="shared" si="439"/>
        <v>I</v>
      </c>
      <c r="C4705" s="15">
        <f t="shared" si="440"/>
        <v>53661.171999999999</v>
      </c>
      <c r="D4705" s="19" t="str">
        <f t="shared" si="441"/>
        <v>vis</v>
      </c>
      <c r="E4705" s="47" t="e">
        <f>VLOOKUP(C4705,Active!C$21:E$693,3,FALSE)</f>
        <v>#N/A</v>
      </c>
      <c r="F4705" s="21" t="s">
        <v>9287</v>
      </c>
      <c r="G4705" s="19" t="str">
        <f t="shared" si="442"/>
        <v>53661.172</v>
      </c>
      <c r="H4705" s="15">
        <f t="shared" si="443"/>
        <v>8752</v>
      </c>
      <c r="I4705" s="48" t="s">
        <v>257</v>
      </c>
      <c r="J4705" s="49" t="s">
        <v>258</v>
      </c>
      <c r="K4705" s="48">
        <v>8752</v>
      </c>
      <c r="L4705" s="48" t="s">
        <v>208</v>
      </c>
      <c r="M4705" s="49" t="s">
        <v>9369</v>
      </c>
      <c r="N4705" s="49"/>
      <c r="O4705" s="50" t="s">
        <v>216</v>
      </c>
      <c r="P4705" s="51" t="s">
        <v>215</v>
      </c>
    </row>
    <row r="4706" spans="1:16" ht="13.5" thickBot="1" x14ac:dyDescent="0.25">
      <c r="A4706" s="15" t="str">
        <f t="shared" si="438"/>
        <v>VSB 44 </v>
      </c>
      <c r="B4706" s="21" t="str">
        <f t="shared" si="439"/>
        <v>I</v>
      </c>
      <c r="C4706" s="15">
        <f t="shared" si="440"/>
        <v>53665.951000000001</v>
      </c>
      <c r="D4706" s="19" t="str">
        <f t="shared" si="441"/>
        <v>vis</v>
      </c>
      <c r="E4706" s="47" t="e">
        <f>VLOOKUP(C4706,Active!C$21:E$693,3,FALSE)</f>
        <v>#N/A</v>
      </c>
      <c r="F4706" s="21" t="s">
        <v>9287</v>
      </c>
      <c r="G4706" s="19" t="str">
        <f t="shared" si="442"/>
        <v>53665.951</v>
      </c>
      <c r="H4706" s="15">
        <f t="shared" si="443"/>
        <v>8756</v>
      </c>
      <c r="I4706" s="48" t="s">
        <v>259</v>
      </c>
      <c r="J4706" s="49" t="s">
        <v>260</v>
      </c>
      <c r="K4706" s="48">
        <v>8756</v>
      </c>
      <c r="L4706" s="48" t="s">
        <v>3074</v>
      </c>
      <c r="M4706" s="49" t="s">
        <v>9369</v>
      </c>
      <c r="N4706" s="49"/>
      <c r="O4706" s="50" t="s">
        <v>214</v>
      </c>
      <c r="P4706" s="51" t="s">
        <v>215</v>
      </c>
    </row>
    <row r="4707" spans="1:16" ht="13.5" thickBot="1" x14ac:dyDescent="0.25">
      <c r="A4707" s="15" t="str">
        <f t="shared" si="438"/>
        <v>VSB 44 </v>
      </c>
      <c r="B4707" s="21" t="str">
        <f t="shared" si="439"/>
        <v>I</v>
      </c>
      <c r="C4707" s="15">
        <f t="shared" si="440"/>
        <v>53665.951000000001</v>
      </c>
      <c r="D4707" s="19" t="str">
        <f t="shared" si="441"/>
        <v>vis</v>
      </c>
      <c r="E4707" s="47" t="e">
        <f>VLOOKUP(C4707,Active!C$21:E$693,3,FALSE)</f>
        <v>#N/A</v>
      </c>
      <c r="F4707" s="21" t="s">
        <v>9287</v>
      </c>
      <c r="G4707" s="19" t="str">
        <f t="shared" si="442"/>
        <v>53665.951</v>
      </c>
      <c r="H4707" s="15">
        <f t="shared" si="443"/>
        <v>8756</v>
      </c>
      <c r="I4707" s="48" t="s">
        <v>259</v>
      </c>
      <c r="J4707" s="49" t="s">
        <v>260</v>
      </c>
      <c r="K4707" s="48">
        <v>8756</v>
      </c>
      <c r="L4707" s="48" t="s">
        <v>3074</v>
      </c>
      <c r="M4707" s="49" t="s">
        <v>9369</v>
      </c>
      <c r="N4707" s="49"/>
      <c r="O4707" s="50" t="s">
        <v>216</v>
      </c>
      <c r="P4707" s="51" t="s">
        <v>215</v>
      </c>
    </row>
    <row r="4708" spans="1:16" ht="13.5" thickBot="1" x14ac:dyDescent="0.25">
      <c r="A4708" s="15" t="str">
        <f t="shared" si="438"/>
        <v>VSB 44 </v>
      </c>
      <c r="B4708" s="21" t="str">
        <f t="shared" si="439"/>
        <v>I</v>
      </c>
      <c r="C4708" s="15">
        <f t="shared" si="440"/>
        <v>53667.137999999999</v>
      </c>
      <c r="D4708" s="19" t="str">
        <f t="shared" si="441"/>
        <v>vis</v>
      </c>
      <c r="E4708" s="47" t="e">
        <f>VLOOKUP(C4708,Active!C$21:E$693,3,FALSE)</f>
        <v>#N/A</v>
      </c>
      <c r="F4708" s="21" t="s">
        <v>9287</v>
      </c>
      <c r="G4708" s="19" t="str">
        <f t="shared" si="442"/>
        <v>53667.138</v>
      </c>
      <c r="H4708" s="15">
        <f t="shared" si="443"/>
        <v>8757</v>
      </c>
      <c r="I4708" s="48" t="s">
        <v>261</v>
      </c>
      <c r="J4708" s="49" t="s">
        <v>262</v>
      </c>
      <c r="K4708" s="48">
        <v>8757</v>
      </c>
      <c r="L4708" s="48" t="s">
        <v>122</v>
      </c>
      <c r="M4708" s="49" t="s">
        <v>9369</v>
      </c>
      <c r="N4708" s="49"/>
      <c r="O4708" s="50" t="s">
        <v>197</v>
      </c>
      <c r="P4708" s="51" t="s">
        <v>215</v>
      </c>
    </row>
    <row r="4709" spans="1:16" ht="13.5" thickBot="1" x14ac:dyDescent="0.25">
      <c r="A4709" s="15" t="str">
        <f t="shared" si="438"/>
        <v>VSB 44 </v>
      </c>
      <c r="B4709" s="21" t="str">
        <f t="shared" si="439"/>
        <v>I</v>
      </c>
      <c r="C4709" s="15">
        <f t="shared" si="440"/>
        <v>53667.141000000003</v>
      </c>
      <c r="D4709" s="19" t="str">
        <f t="shared" si="441"/>
        <v>vis</v>
      </c>
      <c r="E4709" s="47" t="e">
        <f>VLOOKUP(C4709,Active!C$21:E$693,3,FALSE)</f>
        <v>#N/A</v>
      </c>
      <c r="F4709" s="21" t="s">
        <v>9287</v>
      </c>
      <c r="G4709" s="19" t="str">
        <f t="shared" si="442"/>
        <v>53667.1410</v>
      </c>
      <c r="H4709" s="15">
        <f t="shared" si="443"/>
        <v>8757</v>
      </c>
      <c r="I4709" s="48" t="s">
        <v>263</v>
      </c>
      <c r="J4709" s="49" t="s">
        <v>264</v>
      </c>
      <c r="K4709" s="48">
        <v>8757</v>
      </c>
      <c r="L4709" s="48" t="s">
        <v>265</v>
      </c>
      <c r="M4709" s="49" t="s">
        <v>10601</v>
      </c>
      <c r="N4709" s="49" t="s">
        <v>10602</v>
      </c>
      <c r="O4709" s="50" t="s">
        <v>266</v>
      </c>
      <c r="P4709" s="51" t="s">
        <v>215</v>
      </c>
    </row>
    <row r="4710" spans="1:16" ht="13.5" thickBot="1" x14ac:dyDescent="0.25">
      <c r="A4710" s="15" t="str">
        <f t="shared" si="438"/>
        <v>VSB 44 </v>
      </c>
      <c r="B4710" s="21" t="str">
        <f t="shared" si="439"/>
        <v>I</v>
      </c>
      <c r="C4710" s="15">
        <f t="shared" si="440"/>
        <v>53667.142</v>
      </c>
      <c r="D4710" s="19" t="str">
        <f t="shared" si="441"/>
        <v>vis</v>
      </c>
      <c r="E4710" s="47" t="e">
        <f>VLOOKUP(C4710,Active!C$21:E$693,3,FALSE)</f>
        <v>#N/A</v>
      </c>
      <c r="F4710" s="21" t="s">
        <v>9287</v>
      </c>
      <c r="G4710" s="19" t="str">
        <f t="shared" si="442"/>
        <v>53667.142</v>
      </c>
      <c r="H4710" s="15">
        <f t="shared" si="443"/>
        <v>8757</v>
      </c>
      <c r="I4710" s="48" t="s">
        <v>267</v>
      </c>
      <c r="J4710" s="49" t="s">
        <v>268</v>
      </c>
      <c r="K4710" s="48">
        <v>8757</v>
      </c>
      <c r="L4710" s="48" t="s">
        <v>167</v>
      </c>
      <c r="M4710" s="49" t="s">
        <v>9369</v>
      </c>
      <c r="N4710" s="49"/>
      <c r="O4710" s="50" t="s">
        <v>2949</v>
      </c>
      <c r="P4710" s="51" t="s">
        <v>215</v>
      </c>
    </row>
    <row r="4711" spans="1:16" ht="13.5" thickBot="1" x14ac:dyDescent="0.25">
      <c r="A4711" s="15" t="str">
        <f t="shared" si="438"/>
        <v>VSB 44 </v>
      </c>
      <c r="B4711" s="21" t="str">
        <f t="shared" si="439"/>
        <v>I</v>
      </c>
      <c r="C4711" s="15">
        <f t="shared" si="440"/>
        <v>53671.908000000003</v>
      </c>
      <c r="D4711" s="19" t="str">
        <f t="shared" si="441"/>
        <v>vis</v>
      </c>
      <c r="E4711" s="47" t="e">
        <f>VLOOKUP(C4711,Active!C$21:E$693,3,FALSE)</f>
        <v>#N/A</v>
      </c>
      <c r="F4711" s="21" t="s">
        <v>9287</v>
      </c>
      <c r="G4711" s="19" t="str">
        <f t="shared" si="442"/>
        <v>53671.908</v>
      </c>
      <c r="H4711" s="15">
        <f t="shared" si="443"/>
        <v>8761</v>
      </c>
      <c r="I4711" s="48" t="s">
        <v>269</v>
      </c>
      <c r="J4711" s="49" t="s">
        <v>270</v>
      </c>
      <c r="K4711" s="48">
        <v>8761</v>
      </c>
      <c r="L4711" s="48" t="s">
        <v>2870</v>
      </c>
      <c r="M4711" s="49" t="s">
        <v>9369</v>
      </c>
      <c r="N4711" s="49"/>
      <c r="O4711" s="50" t="s">
        <v>271</v>
      </c>
      <c r="P4711" s="51" t="s">
        <v>215</v>
      </c>
    </row>
    <row r="4712" spans="1:16" ht="13.5" thickBot="1" x14ac:dyDescent="0.25">
      <c r="A4712" s="15" t="str">
        <f t="shared" si="438"/>
        <v>VSB 44 </v>
      </c>
      <c r="B4712" s="21" t="str">
        <f t="shared" si="439"/>
        <v>I</v>
      </c>
      <c r="C4712" s="15">
        <f t="shared" si="440"/>
        <v>53671.908000000003</v>
      </c>
      <c r="D4712" s="19" t="str">
        <f t="shared" si="441"/>
        <v>vis</v>
      </c>
      <c r="E4712" s="47" t="e">
        <f>VLOOKUP(C4712,Active!C$21:E$693,3,FALSE)</f>
        <v>#N/A</v>
      </c>
      <c r="F4712" s="21" t="s">
        <v>9287</v>
      </c>
      <c r="G4712" s="19" t="str">
        <f t="shared" si="442"/>
        <v>53671.908</v>
      </c>
      <c r="H4712" s="15">
        <f t="shared" si="443"/>
        <v>8761</v>
      </c>
      <c r="I4712" s="48" t="s">
        <v>269</v>
      </c>
      <c r="J4712" s="49" t="s">
        <v>270</v>
      </c>
      <c r="K4712" s="48">
        <v>8761</v>
      </c>
      <c r="L4712" s="48" t="s">
        <v>2870</v>
      </c>
      <c r="M4712" s="49" t="s">
        <v>9369</v>
      </c>
      <c r="N4712" s="49"/>
      <c r="O4712" s="50" t="s">
        <v>272</v>
      </c>
      <c r="P4712" s="51" t="s">
        <v>215</v>
      </c>
    </row>
    <row r="4713" spans="1:16" ht="13.5" thickBot="1" x14ac:dyDescent="0.25">
      <c r="A4713" s="15" t="str">
        <f t="shared" si="438"/>
        <v>VSB 44 </v>
      </c>
      <c r="B4713" s="21" t="str">
        <f t="shared" si="439"/>
        <v>I</v>
      </c>
      <c r="C4713" s="15">
        <f t="shared" si="440"/>
        <v>53671.915999999997</v>
      </c>
      <c r="D4713" s="19" t="str">
        <f t="shared" si="441"/>
        <v>vis</v>
      </c>
      <c r="E4713" s="47" t="e">
        <f>VLOOKUP(C4713,Active!C$21:E$693,3,FALSE)</f>
        <v>#N/A</v>
      </c>
      <c r="F4713" s="21" t="s">
        <v>9287</v>
      </c>
      <c r="G4713" s="19" t="str">
        <f t="shared" si="442"/>
        <v>53671.916</v>
      </c>
      <c r="H4713" s="15">
        <f t="shared" si="443"/>
        <v>8761</v>
      </c>
      <c r="I4713" s="48" t="s">
        <v>273</v>
      </c>
      <c r="J4713" s="49" t="s">
        <v>274</v>
      </c>
      <c r="K4713" s="48">
        <v>8761</v>
      </c>
      <c r="L4713" s="48" t="s">
        <v>4409</v>
      </c>
      <c r="M4713" s="49" t="s">
        <v>9369</v>
      </c>
      <c r="N4713" s="49"/>
      <c r="O4713" s="50" t="s">
        <v>275</v>
      </c>
      <c r="P4713" s="51" t="s">
        <v>215</v>
      </c>
    </row>
    <row r="4714" spans="1:16" ht="13.5" thickBot="1" x14ac:dyDescent="0.25">
      <c r="A4714" s="15" t="str">
        <f t="shared" si="438"/>
        <v>VSB 44 </v>
      </c>
      <c r="B4714" s="21" t="str">
        <f t="shared" si="439"/>
        <v>I</v>
      </c>
      <c r="C4714" s="15">
        <f t="shared" si="440"/>
        <v>53671.921000000002</v>
      </c>
      <c r="D4714" s="19" t="str">
        <f t="shared" si="441"/>
        <v>vis</v>
      </c>
      <c r="E4714" s="47" t="e">
        <f>VLOOKUP(C4714,Active!C$21:E$693,3,FALSE)</f>
        <v>#N/A</v>
      </c>
      <c r="F4714" s="21" t="s">
        <v>9287</v>
      </c>
      <c r="G4714" s="19" t="str">
        <f t="shared" si="442"/>
        <v>53671.921</v>
      </c>
      <c r="H4714" s="15">
        <f t="shared" si="443"/>
        <v>8761</v>
      </c>
      <c r="I4714" s="48" t="s">
        <v>276</v>
      </c>
      <c r="J4714" s="49" t="s">
        <v>277</v>
      </c>
      <c r="K4714" s="48">
        <v>8761</v>
      </c>
      <c r="L4714" s="48" t="s">
        <v>137</v>
      </c>
      <c r="M4714" s="49" t="s">
        <v>9369</v>
      </c>
      <c r="N4714" s="49"/>
      <c r="O4714" s="50" t="s">
        <v>278</v>
      </c>
      <c r="P4714" s="51" t="s">
        <v>215</v>
      </c>
    </row>
    <row r="4715" spans="1:16" ht="13.5" thickBot="1" x14ac:dyDescent="0.25">
      <c r="A4715" s="15" t="str">
        <f t="shared" si="438"/>
        <v>VSB 44 </v>
      </c>
      <c r="B4715" s="21" t="str">
        <f t="shared" si="439"/>
        <v>I</v>
      </c>
      <c r="C4715" s="15">
        <f t="shared" si="440"/>
        <v>53671.921000000002</v>
      </c>
      <c r="D4715" s="19" t="str">
        <f t="shared" si="441"/>
        <v>vis</v>
      </c>
      <c r="E4715" s="47" t="e">
        <f>VLOOKUP(C4715,Active!C$21:E$693,3,FALSE)</f>
        <v>#N/A</v>
      </c>
      <c r="F4715" s="21" t="s">
        <v>9287</v>
      </c>
      <c r="G4715" s="19" t="str">
        <f t="shared" si="442"/>
        <v>53671.921</v>
      </c>
      <c r="H4715" s="15">
        <f t="shared" si="443"/>
        <v>8761</v>
      </c>
      <c r="I4715" s="48" t="s">
        <v>276</v>
      </c>
      <c r="J4715" s="49" t="s">
        <v>277</v>
      </c>
      <c r="K4715" s="48">
        <v>8761</v>
      </c>
      <c r="L4715" s="48" t="s">
        <v>137</v>
      </c>
      <c r="M4715" s="49" t="s">
        <v>9369</v>
      </c>
      <c r="N4715" s="49"/>
      <c r="O4715" s="50" t="s">
        <v>3066</v>
      </c>
      <c r="P4715" s="51" t="s">
        <v>215</v>
      </c>
    </row>
    <row r="4716" spans="1:16" ht="13.5" thickBot="1" x14ac:dyDescent="0.25">
      <c r="A4716" s="15" t="str">
        <f t="shared" si="438"/>
        <v>VSB 44 </v>
      </c>
      <c r="B4716" s="21" t="str">
        <f t="shared" si="439"/>
        <v>I</v>
      </c>
      <c r="C4716" s="15">
        <f t="shared" si="440"/>
        <v>53671.921999999999</v>
      </c>
      <c r="D4716" s="19" t="str">
        <f t="shared" si="441"/>
        <v>vis</v>
      </c>
      <c r="E4716" s="47" t="e">
        <f>VLOOKUP(C4716,Active!C$21:E$693,3,FALSE)</f>
        <v>#N/A</v>
      </c>
      <c r="F4716" s="21" t="s">
        <v>9287</v>
      </c>
      <c r="G4716" s="19" t="str">
        <f t="shared" si="442"/>
        <v>53671.922</v>
      </c>
      <c r="H4716" s="15">
        <f t="shared" si="443"/>
        <v>8761</v>
      </c>
      <c r="I4716" s="48" t="s">
        <v>279</v>
      </c>
      <c r="J4716" s="49" t="s">
        <v>280</v>
      </c>
      <c r="K4716" s="48">
        <v>8761</v>
      </c>
      <c r="L4716" s="48" t="s">
        <v>242</v>
      </c>
      <c r="M4716" s="49" t="s">
        <v>9369</v>
      </c>
      <c r="N4716" s="49"/>
      <c r="O4716" s="50" t="s">
        <v>281</v>
      </c>
      <c r="P4716" s="51" t="s">
        <v>215</v>
      </c>
    </row>
    <row r="4717" spans="1:16" ht="13.5" thickBot="1" x14ac:dyDescent="0.25">
      <c r="A4717" s="15" t="str">
        <f t="shared" si="438"/>
        <v>VSB 44 </v>
      </c>
      <c r="B4717" s="21" t="str">
        <f t="shared" si="439"/>
        <v>I</v>
      </c>
      <c r="C4717" s="15">
        <f t="shared" si="440"/>
        <v>53674.311000000002</v>
      </c>
      <c r="D4717" s="19" t="str">
        <f t="shared" si="441"/>
        <v>vis</v>
      </c>
      <c r="E4717" s="47" t="e">
        <f>VLOOKUP(C4717,Active!C$21:E$693,3,FALSE)</f>
        <v>#N/A</v>
      </c>
      <c r="F4717" s="21" t="s">
        <v>9287</v>
      </c>
      <c r="G4717" s="19" t="str">
        <f t="shared" si="442"/>
        <v>53674.311</v>
      </c>
      <c r="H4717" s="15">
        <f t="shared" si="443"/>
        <v>8763</v>
      </c>
      <c r="I4717" s="48" t="s">
        <v>282</v>
      </c>
      <c r="J4717" s="49" t="s">
        <v>283</v>
      </c>
      <c r="K4717" s="48">
        <v>8763</v>
      </c>
      <c r="L4717" s="48" t="s">
        <v>85</v>
      </c>
      <c r="M4717" s="49" t="s">
        <v>9369</v>
      </c>
      <c r="N4717" s="49"/>
      <c r="O4717" s="50" t="s">
        <v>2946</v>
      </c>
      <c r="P4717" s="51" t="s">
        <v>215</v>
      </c>
    </row>
    <row r="4718" spans="1:16" ht="13.5" thickBot="1" x14ac:dyDescent="0.25">
      <c r="A4718" s="15" t="str">
        <f t="shared" si="438"/>
        <v>VSB 44 </v>
      </c>
      <c r="B4718" s="21" t="str">
        <f t="shared" si="439"/>
        <v>I</v>
      </c>
      <c r="C4718" s="15">
        <f t="shared" si="440"/>
        <v>53679.093000000001</v>
      </c>
      <c r="D4718" s="19" t="str">
        <f t="shared" si="441"/>
        <v>vis</v>
      </c>
      <c r="E4718" s="47" t="e">
        <f>VLOOKUP(C4718,Active!C$21:E$693,3,FALSE)</f>
        <v>#N/A</v>
      </c>
      <c r="F4718" s="21" t="s">
        <v>9287</v>
      </c>
      <c r="G4718" s="19" t="str">
        <f t="shared" si="442"/>
        <v>53679.093</v>
      </c>
      <c r="H4718" s="15">
        <f t="shared" si="443"/>
        <v>8767</v>
      </c>
      <c r="I4718" s="48" t="s">
        <v>284</v>
      </c>
      <c r="J4718" s="49" t="s">
        <v>285</v>
      </c>
      <c r="K4718" s="48">
        <v>8767</v>
      </c>
      <c r="L4718" s="48" t="s">
        <v>137</v>
      </c>
      <c r="M4718" s="49" t="s">
        <v>9369</v>
      </c>
      <c r="N4718" s="49"/>
      <c r="O4718" s="50" t="s">
        <v>2949</v>
      </c>
      <c r="P4718" s="51" t="s">
        <v>215</v>
      </c>
    </row>
    <row r="4719" spans="1:16" ht="13.5" thickBot="1" x14ac:dyDescent="0.25">
      <c r="A4719" s="15" t="str">
        <f t="shared" si="438"/>
        <v> AOEB 11 </v>
      </c>
      <c r="B4719" s="21" t="str">
        <f t="shared" si="439"/>
        <v>I</v>
      </c>
      <c r="C4719" s="15">
        <f t="shared" si="440"/>
        <v>53682.679100000001</v>
      </c>
      <c r="D4719" s="19" t="str">
        <f t="shared" si="441"/>
        <v>vis</v>
      </c>
      <c r="E4719" s="47" t="e">
        <f>VLOOKUP(C4719,Active!C$21:E$693,3,FALSE)</f>
        <v>#N/A</v>
      </c>
      <c r="F4719" s="21" t="s">
        <v>9287</v>
      </c>
      <c r="G4719" s="19" t="str">
        <f t="shared" si="442"/>
        <v>53682.6791</v>
      </c>
      <c r="H4719" s="15">
        <f t="shared" si="443"/>
        <v>8770</v>
      </c>
      <c r="I4719" s="48" t="s">
        <v>286</v>
      </c>
      <c r="J4719" s="49" t="s">
        <v>287</v>
      </c>
      <c r="K4719" s="48">
        <v>8770</v>
      </c>
      <c r="L4719" s="48" t="s">
        <v>288</v>
      </c>
      <c r="M4719" s="49" t="s">
        <v>2224</v>
      </c>
      <c r="N4719" s="49" t="s">
        <v>2225</v>
      </c>
      <c r="O4719" s="50" t="s">
        <v>289</v>
      </c>
      <c r="P4719" s="50" t="s">
        <v>170</v>
      </c>
    </row>
    <row r="4720" spans="1:16" ht="13.5" thickBot="1" x14ac:dyDescent="0.25">
      <c r="A4720" s="15" t="str">
        <f t="shared" si="438"/>
        <v>VSB 44 </v>
      </c>
      <c r="B4720" s="21" t="str">
        <f t="shared" si="439"/>
        <v>I</v>
      </c>
      <c r="C4720" s="15">
        <f t="shared" si="440"/>
        <v>53685.067000000003</v>
      </c>
      <c r="D4720" s="19" t="str">
        <f t="shared" si="441"/>
        <v>vis</v>
      </c>
      <c r="E4720" s="47" t="e">
        <f>VLOOKUP(C4720,Active!C$21:E$693,3,FALSE)</f>
        <v>#N/A</v>
      </c>
      <c r="F4720" s="21" t="s">
        <v>9287</v>
      </c>
      <c r="G4720" s="19" t="str">
        <f t="shared" si="442"/>
        <v>53685.067</v>
      </c>
      <c r="H4720" s="15">
        <f t="shared" si="443"/>
        <v>8772</v>
      </c>
      <c r="I4720" s="48" t="s">
        <v>290</v>
      </c>
      <c r="J4720" s="49" t="s">
        <v>291</v>
      </c>
      <c r="K4720" s="48">
        <v>8772</v>
      </c>
      <c r="L4720" s="48" t="s">
        <v>122</v>
      </c>
      <c r="M4720" s="49" t="s">
        <v>9369</v>
      </c>
      <c r="N4720" s="49"/>
      <c r="O4720" s="50" t="s">
        <v>2949</v>
      </c>
      <c r="P4720" s="51" t="s">
        <v>215</v>
      </c>
    </row>
    <row r="4721" spans="1:16" ht="13.5" thickBot="1" x14ac:dyDescent="0.25">
      <c r="A4721" s="15" t="str">
        <f t="shared" si="438"/>
        <v>VSB 44 </v>
      </c>
      <c r="B4721" s="21" t="str">
        <f t="shared" si="439"/>
        <v>I</v>
      </c>
      <c r="C4721" s="15">
        <f t="shared" si="440"/>
        <v>53691.046999999999</v>
      </c>
      <c r="D4721" s="19" t="str">
        <f t="shared" si="441"/>
        <v>vis</v>
      </c>
      <c r="E4721" s="47" t="e">
        <f>VLOOKUP(C4721,Active!C$21:E$693,3,FALSE)</f>
        <v>#N/A</v>
      </c>
      <c r="F4721" s="21" t="s">
        <v>9287</v>
      </c>
      <c r="G4721" s="19" t="str">
        <f t="shared" si="442"/>
        <v>53691.047</v>
      </c>
      <c r="H4721" s="15">
        <f t="shared" si="443"/>
        <v>8777</v>
      </c>
      <c r="I4721" s="48" t="s">
        <v>292</v>
      </c>
      <c r="J4721" s="49" t="s">
        <v>293</v>
      </c>
      <c r="K4721" s="48">
        <v>8777</v>
      </c>
      <c r="L4721" s="48" t="s">
        <v>167</v>
      </c>
      <c r="M4721" s="49" t="s">
        <v>9369</v>
      </c>
      <c r="N4721" s="49"/>
      <c r="O4721" s="50" t="s">
        <v>2949</v>
      </c>
      <c r="P4721" s="51" t="s">
        <v>215</v>
      </c>
    </row>
    <row r="4722" spans="1:16" ht="13.5" thickBot="1" x14ac:dyDescent="0.25">
      <c r="A4722" s="15" t="str">
        <f t="shared" si="438"/>
        <v>VSB 44 </v>
      </c>
      <c r="B4722" s="21" t="str">
        <f t="shared" si="439"/>
        <v>I</v>
      </c>
      <c r="C4722" s="15">
        <f t="shared" si="440"/>
        <v>53691.05</v>
      </c>
      <c r="D4722" s="19" t="str">
        <f t="shared" si="441"/>
        <v>vis</v>
      </c>
      <c r="E4722" s="47" t="e">
        <f>VLOOKUP(C4722,Active!C$21:E$693,3,FALSE)</f>
        <v>#N/A</v>
      </c>
      <c r="F4722" s="21" t="s">
        <v>9287</v>
      </c>
      <c r="G4722" s="19" t="str">
        <f t="shared" si="442"/>
        <v>53691.050</v>
      </c>
      <c r="H4722" s="15">
        <f t="shared" si="443"/>
        <v>8777</v>
      </c>
      <c r="I4722" s="48" t="s">
        <v>294</v>
      </c>
      <c r="J4722" s="49" t="s">
        <v>295</v>
      </c>
      <c r="K4722" s="48">
        <v>8777</v>
      </c>
      <c r="L4722" s="48" t="s">
        <v>296</v>
      </c>
      <c r="M4722" s="49" t="s">
        <v>9369</v>
      </c>
      <c r="N4722" s="49"/>
      <c r="O4722" s="50" t="s">
        <v>216</v>
      </c>
      <c r="P4722" s="51" t="s">
        <v>215</v>
      </c>
    </row>
    <row r="4723" spans="1:16" ht="13.5" thickBot="1" x14ac:dyDescent="0.25">
      <c r="A4723" s="15" t="str">
        <f t="shared" si="438"/>
        <v>VSB 44 </v>
      </c>
      <c r="B4723" s="21" t="str">
        <f t="shared" si="439"/>
        <v>I</v>
      </c>
      <c r="C4723" s="15">
        <f t="shared" si="440"/>
        <v>53691.06</v>
      </c>
      <c r="D4723" s="19" t="str">
        <f t="shared" si="441"/>
        <v>vis</v>
      </c>
      <c r="E4723" s="47" t="e">
        <f>VLOOKUP(C4723,Active!C$21:E$693,3,FALSE)</f>
        <v>#N/A</v>
      </c>
      <c r="F4723" s="21" t="s">
        <v>9287</v>
      </c>
      <c r="G4723" s="19" t="str">
        <f t="shared" si="442"/>
        <v>53691.060</v>
      </c>
      <c r="H4723" s="15">
        <f t="shared" si="443"/>
        <v>8777</v>
      </c>
      <c r="I4723" s="48" t="s">
        <v>297</v>
      </c>
      <c r="J4723" s="49" t="s">
        <v>298</v>
      </c>
      <c r="K4723" s="48">
        <v>8777</v>
      </c>
      <c r="L4723" s="48" t="s">
        <v>299</v>
      </c>
      <c r="M4723" s="49" t="s">
        <v>9369</v>
      </c>
      <c r="N4723" s="49"/>
      <c r="O4723" s="50" t="s">
        <v>214</v>
      </c>
      <c r="P4723" s="51" t="s">
        <v>215</v>
      </c>
    </row>
    <row r="4724" spans="1:16" ht="13.5" thickBot="1" x14ac:dyDescent="0.25">
      <c r="A4724" s="15" t="str">
        <f t="shared" si="438"/>
        <v>VSB 44 </v>
      </c>
      <c r="B4724" s="21" t="str">
        <f t="shared" si="439"/>
        <v>I</v>
      </c>
      <c r="C4724" s="15">
        <f t="shared" si="440"/>
        <v>53714.947999999997</v>
      </c>
      <c r="D4724" s="19" t="str">
        <f t="shared" si="441"/>
        <v>vis</v>
      </c>
      <c r="E4724" s="47" t="e">
        <f>VLOOKUP(C4724,Active!C$21:E$693,3,FALSE)</f>
        <v>#N/A</v>
      </c>
      <c r="F4724" s="21" t="s">
        <v>9287</v>
      </c>
      <c r="G4724" s="19" t="str">
        <f t="shared" si="442"/>
        <v>53714.948</v>
      </c>
      <c r="H4724" s="15">
        <f t="shared" si="443"/>
        <v>8797</v>
      </c>
      <c r="I4724" s="48" t="s">
        <v>300</v>
      </c>
      <c r="J4724" s="49" t="s">
        <v>301</v>
      </c>
      <c r="K4724" s="48">
        <v>8797</v>
      </c>
      <c r="L4724" s="48" t="s">
        <v>122</v>
      </c>
      <c r="M4724" s="49" t="s">
        <v>9369</v>
      </c>
      <c r="N4724" s="49"/>
      <c r="O4724" s="50" t="s">
        <v>2949</v>
      </c>
      <c r="P4724" s="51" t="s">
        <v>215</v>
      </c>
    </row>
    <row r="4725" spans="1:16" ht="13.5" thickBot="1" x14ac:dyDescent="0.25">
      <c r="A4725" s="15" t="str">
        <f t="shared" si="438"/>
        <v>VSB 44 </v>
      </c>
      <c r="B4725" s="21" t="str">
        <f t="shared" si="439"/>
        <v>I</v>
      </c>
      <c r="C4725" s="15">
        <f t="shared" si="440"/>
        <v>53728.1</v>
      </c>
      <c r="D4725" s="19" t="str">
        <f t="shared" si="441"/>
        <v>vis</v>
      </c>
      <c r="E4725" s="47" t="e">
        <f>VLOOKUP(C4725,Active!C$21:E$693,3,FALSE)</f>
        <v>#N/A</v>
      </c>
      <c r="F4725" s="21" t="s">
        <v>9287</v>
      </c>
      <c r="G4725" s="19" t="str">
        <f t="shared" si="442"/>
        <v>53728.100</v>
      </c>
      <c r="H4725" s="15">
        <f t="shared" si="443"/>
        <v>8808</v>
      </c>
      <c r="I4725" s="48" t="s">
        <v>302</v>
      </c>
      <c r="J4725" s="49" t="s">
        <v>303</v>
      </c>
      <c r="K4725" s="48">
        <v>8808</v>
      </c>
      <c r="L4725" s="48" t="s">
        <v>167</v>
      </c>
      <c r="M4725" s="49" t="s">
        <v>9369</v>
      </c>
      <c r="N4725" s="49"/>
      <c r="O4725" s="50" t="s">
        <v>304</v>
      </c>
      <c r="P4725" s="51" t="s">
        <v>215</v>
      </c>
    </row>
    <row r="4726" spans="1:16" ht="13.5" thickBot="1" x14ac:dyDescent="0.25">
      <c r="A4726" s="15" t="str">
        <f t="shared" si="438"/>
        <v> AOEB 12 </v>
      </c>
      <c r="B4726" s="21" t="str">
        <f t="shared" si="439"/>
        <v>I</v>
      </c>
      <c r="C4726" s="15">
        <f t="shared" si="440"/>
        <v>53760.368000000002</v>
      </c>
      <c r="D4726" s="19" t="str">
        <f t="shared" si="441"/>
        <v>vis</v>
      </c>
      <c r="E4726" s="47" t="e">
        <f>VLOOKUP(C4726,Active!C$21:E$693,3,FALSE)</f>
        <v>#N/A</v>
      </c>
      <c r="F4726" s="21" t="s">
        <v>9287</v>
      </c>
      <c r="G4726" s="19" t="str">
        <f t="shared" si="442"/>
        <v>53760.368</v>
      </c>
      <c r="H4726" s="15">
        <f t="shared" si="443"/>
        <v>8835</v>
      </c>
      <c r="I4726" s="48" t="s">
        <v>305</v>
      </c>
      <c r="J4726" s="49" t="s">
        <v>306</v>
      </c>
      <c r="K4726" s="48">
        <v>8835</v>
      </c>
      <c r="L4726" s="48" t="s">
        <v>122</v>
      </c>
      <c r="M4726" s="49" t="s">
        <v>9369</v>
      </c>
      <c r="N4726" s="49"/>
      <c r="O4726" s="50" t="s">
        <v>307</v>
      </c>
      <c r="P4726" s="50" t="s">
        <v>308</v>
      </c>
    </row>
    <row r="4727" spans="1:16" ht="13.5" thickBot="1" x14ac:dyDescent="0.25">
      <c r="A4727" s="15" t="str">
        <f t="shared" si="438"/>
        <v>VSB 45 </v>
      </c>
      <c r="B4727" s="21" t="str">
        <f t="shared" si="439"/>
        <v>I</v>
      </c>
      <c r="C4727" s="15">
        <f t="shared" si="440"/>
        <v>53763.96</v>
      </c>
      <c r="D4727" s="19" t="str">
        <f t="shared" si="441"/>
        <v>vis</v>
      </c>
      <c r="E4727" s="47" t="e">
        <f>VLOOKUP(C4727,Active!C$21:E$693,3,FALSE)</f>
        <v>#N/A</v>
      </c>
      <c r="F4727" s="21" t="s">
        <v>9287</v>
      </c>
      <c r="G4727" s="19" t="str">
        <f t="shared" si="442"/>
        <v>53763.960</v>
      </c>
      <c r="H4727" s="15">
        <f t="shared" si="443"/>
        <v>8838</v>
      </c>
      <c r="I4727" s="48" t="s">
        <v>309</v>
      </c>
      <c r="J4727" s="49" t="s">
        <v>310</v>
      </c>
      <c r="K4727" s="48">
        <v>8838</v>
      </c>
      <c r="L4727" s="48" t="s">
        <v>296</v>
      </c>
      <c r="M4727" s="49" t="s">
        <v>9369</v>
      </c>
      <c r="N4727" s="49"/>
      <c r="O4727" s="50" t="s">
        <v>311</v>
      </c>
      <c r="P4727" s="51" t="s">
        <v>312</v>
      </c>
    </row>
    <row r="4728" spans="1:16" ht="13.5" thickBot="1" x14ac:dyDescent="0.25">
      <c r="A4728" s="15" t="str">
        <f t="shared" si="438"/>
        <v> AOEB 12 </v>
      </c>
      <c r="B4728" s="21" t="str">
        <f t="shared" si="439"/>
        <v>I</v>
      </c>
      <c r="C4728" s="15">
        <f t="shared" si="440"/>
        <v>53766.345999999998</v>
      </c>
      <c r="D4728" s="19" t="str">
        <f t="shared" si="441"/>
        <v>vis</v>
      </c>
      <c r="E4728" s="47" t="e">
        <f>VLOOKUP(C4728,Active!C$21:E$693,3,FALSE)</f>
        <v>#N/A</v>
      </c>
      <c r="F4728" s="21" t="s">
        <v>9287</v>
      </c>
      <c r="G4728" s="19" t="str">
        <f t="shared" si="442"/>
        <v>53766.346</v>
      </c>
      <c r="H4728" s="15">
        <f t="shared" si="443"/>
        <v>8840</v>
      </c>
      <c r="I4728" s="48" t="s">
        <v>313</v>
      </c>
      <c r="J4728" s="49" t="s">
        <v>314</v>
      </c>
      <c r="K4728" s="48">
        <v>8840</v>
      </c>
      <c r="L4728" s="48" t="s">
        <v>137</v>
      </c>
      <c r="M4728" s="49" t="s">
        <v>9369</v>
      </c>
      <c r="N4728" s="49"/>
      <c r="O4728" s="50" t="s">
        <v>307</v>
      </c>
      <c r="P4728" s="50" t="s">
        <v>308</v>
      </c>
    </row>
    <row r="4729" spans="1:16" ht="13.5" thickBot="1" x14ac:dyDescent="0.25">
      <c r="A4729" s="15" t="str">
        <f t="shared" si="438"/>
        <v> AOEB 12 </v>
      </c>
      <c r="B4729" s="21" t="str">
        <f t="shared" si="439"/>
        <v>I</v>
      </c>
      <c r="C4729" s="15">
        <f t="shared" si="440"/>
        <v>53772.322999999997</v>
      </c>
      <c r="D4729" s="19" t="str">
        <f t="shared" si="441"/>
        <v>vis</v>
      </c>
      <c r="E4729" s="47" t="e">
        <f>VLOOKUP(C4729,Active!C$21:E$693,3,FALSE)</f>
        <v>#N/A</v>
      </c>
      <c r="F4729" s="21" t="s">
        <v>9287</v>
      </c>
      <c r="G4729" s="19" t="str">
        <f t="shared" si="442"/>
        <v>53772.323</v>
      </c>
      <c r="H4729" s="15">
        <f t="shared" si="443"/>
        <v>8845</v>
      </c>
      <c r="I4729" s="48" t="s">
        <v>315</v>
      </c>
      <c r="J4729" s="49" t="s">
        <v>316</v>
      </c>
      <c r="K4729" s="48">
        <v>8845</v>
      </c>
      <c r="L4729" s="48" t="s">
        <v>242</v>
      </c>
      <c r="M4729" s="49" t="s">
        <v>9369</v>
      </c>
      <c r="N4729" s="49"/>
      <c r="O4729" s="50" t="s">
        <v>307</v>
      </c>
      <c r="P4729" s="50" t="s">
        <v>308</v>
      </c>
    </row>
    <row r="4730" spans="1:16" ht="13.5" thickBot="1" x14ac:dyDescent="0.25">
      <c r="A4730" s="15" t="str">
        <f t="shared" si="438"/>
        <v> AOEB 12 </v>
      </c>
      <c r="B4730" s="21" t="str">
        <f t="shared" si="439"/>
        <v>I</v>
      </c>
      <c r="C4730" s="15">
        <f t="shared" si="440"/>
        <v>53780.689400000003</v>
      </c>
      <c r="D4730" s="19" t="str">
        <f t="shared" si="441"/>
        <v>vis</v>
      </c>
      <c r="E4730" s="47" t="e">
        <f>VLOOKUP(C4730,Active!C$21:E$693,3,FALSE)</f>
        <v>#N/A</v>
      </c>
      <c r="F4730" s="21" t="s">
        <v>9287</v>
      </c>
      <c r="G4730" s="19" t="str">
        <f t="shared" si="442"/>
        <v>53780.6894</v>
      </c>
      <c r="H4730" s="15">
        <f t="shared" si="443"/>
        <v>8852</v>
      </c>
      <c r="I4730" s="48" t="s">
        <v>317</v>
      </c>
      <c r="J4730" s="49" t="s">
        <v>318</v>
      </c>
      <c r="K4730" s="48">
        <v>8852</v>
      </c>
      <c r="L4730" s="48" t="s">
        <v>265</v>
      </c>
      <c r="M4730" s="49" t="s">
        <v>2224</v>
      </c>
      <c r="N4730" s="49" t="s">
        <v>2225</v>
      </c>
      <c r="O4730" s="50" t="s">
        <v>319</v>
      </c>
      <c r="P4730" s="50" t="s">
        <v>308</v>
      </c>
    </row>
    <row r="4731" spans="1:16" ht="13.5" thickBot="1" x14ac:dyDescent="0.25">
      <c r="A4731" s="15" t="str">
        <f t="shared" si="438"/>
        <v> AOEB 11 </v>
      </c>
      <c r="B4731" s="21" t="str">
        <f t="shared" si="439"/>
        <v>I</v>
      </c>
      <c r="C4731" s="15">
        <f t="shared" si="440"/>
        <v>53792.639999999999</v>
      </c>
      <c r="D4731" s="19" t="str">
        <f t="shared" si="441"/>
        <v>vis</v>
      </c>
      <c r="E4731" s="47" t="e">
        <f>VLOOKUP(C4731,Active!C$21:E$693,3,FALSE)</f>
        <v>#N/A</v>
      </c>
      <c r="F4731" s="21" t="s">
        <v>9287</v>
      </c>
      <c r="G4731" s="19" t="str">
        <f t="shared" si="442"/>
        <v>53792.640</v>
      </c>
      <c r="H4731" s="15">
        <f t="shared" si="443"/>
        <v>8862</v>
      </c>
      <c r="I4731" s="48" t="s">
        <v>320</v>
      </c>
      <c r="J4731" s="49" t="s">
        <v>321</v>
      </c>
      <c r="K4731" s="48">
        <v>8862</v>
      </c>
      <c r="L4731" s="48" t="s">
        <v>85</v>
      </c>
      <c r="M4731" s="49" t="s">
        <v>9369</v>
      </c>
      <c r="N4731" s="49"/>
      <c r="O4731" s="50" t="s">
        <v>322</v>
      </c>
      <c r="P4731" s="50" t="s">
        <v>170</v>
      </c>
    </row>
    <row r="4732" spans="1:16" ht="13.5" thickBot="1" x14ac:dyDescent="0.25">
      <c r="A4732" s="15" t="str">
        <f t="shared" si="438"/>
        <v> AOEB 11 </v>
      </c>
      <c r="B4732" s="21" t="str">
        <f t="shared" si="439"/>
        <v>I</v>
      </c>
      <c r="C4732" s="15">
        <f t="shared" si="440"/>
        <v>53792.642</v>
      </c>
      <c r="D4732" s="19" t="str">
        <f t="shared" si="441"/>
        <v>vis</v>
      </c>
      <c r="E4732" s="47" t="e">
        <f>VLOOKUP(C4732,Active!C$21:E$693,3,FALSE)</f>
        <v>#N/A</v>
      </c>
      <c r="F4732" s="21" t="s">
        <v>9287</v>
      </c>
      <c r="G4732" s="19" t="str">
        <f t="shared" si="442"/>
        <v>53792.642</v>
      </c>
      <c r="H4732" s="15">
        <f t="shared" si="443"/>
        <v>8862</v>
      </c>
      <c r="I4732" s="48" t="s">
        <v>323</v>
      </c>
      <c r="J4732" s="49" t="s">
        <v>324</v>
      </c>
      <c r="K4732" s="48">
        <v>8862</v>
      </c>
      <c r="L4732" s="48" t="s">
        <v>242</v>
      </c>
      <c r="M4732" s="49" t="s">
        <v>9369</v>
      </c>
      <c r="N4732" s="49"/>
      <c r="O4732" s="50" t="s">
        <v>7381</v>
      </c>
      <c r="P4732" s="50" t="s">
        <v>170</v>
      </c>
    </row>
    <row r="4733" spans="1:16" ht="13.5" thickBot="1" x14ac:dyDescent="0.25">
      <c r="A4733" s="15" t="str">
        <f t="shared" si="438"/>
        <v> AOEB 12 </v>
      </c>
      <c r="B4733" s="21" t="str">
        <f t="shared" si="439"/>
        <v>I</v>
      </c>
      <c r="C4733" s="15">
        <f t="shared" si="440"/>
        <v>53815.356</v>
      </c>
      <c r="D4733" s="19" t="str">
        <f t="shared" si="441"/>
        <v>vis</v>
      </c>
      <c r="E4733" s="47" t="e">
        <f>VLOOKUP(C4733,Active!C$21:E$693,3,FALSE)</f>
        <v>#N/A</v>
      </c>
      <c r="F4733" s="21" t="s">
        <v>9287</v>
      </c>
      <c r="G4733" s="19" t="str">
        <f t="shared" si="442"/>
        <v>53815.356</v>
      </c>
      <c r="H4733" s="15">
        <f t="shared" si="443"/>
        <v>8881</v>
      </c>
      <c r="I4733" s="48" t="s">
        <v>325</v>
      </c>
      <c r="J4733" s="49" t="s">
        <v>326</v>
      </c>
      <c r="K4733" s="48">
        <v>8881</v>
      </c>
      <c r="L4733" s="48" t="s">
        <v>296</v>
      </c>
      <c r="M4733" s="49" t="s">
        <v>9369</v>
      </c>
      <c r="N4733" s="49"/>
      <c r="O4733" s="50" t="s">
        <v>307</v>
      </c>
      <c r="P4733" s="50" t="s">
        <v>308</v>
      </c>
    </row>
    <row r="4734" spans="1:16" ht="13.5" thickBot="1" x14ac:dyDescent="0.25">
      <c r="A4734" s="15" t="str">
        <f t="shared" si="438"/>
        <v> AOEB 12 </v>
      </c>
      <c r="B4734" s="21" t="str">
        <f t="shared" si="439"/>
        <v>I</v>
      </c>
      <c r="C4734" s="15">
        <f t="shared" si="440"/>
        <v>53952.805999999997</v>
      </c>
      <c r="D4734" s="19" t="str">
        <f t="shared" si="441"/>
        <v>vis</v>
      </c>
      <c r="E4734" s="47" t="e">
        <f>VLOOKUP(C4734,Active!C$21:E$693,3,FALSE)</f>
        <v>#N/A</v>
      </c>
      <c r="F4734" s="21" t="s">
        <v>9287</v>
      </c>
      <c r="G4734" s="19" t="str">
        <f t="shared" si="442"/>
        <v>53952.806</v>
      </c>
      <c r="H4734" s="15">
        <f t="shared" si="443"/>
        <v>8996</v>
      </c>
      <c r="I4734" s="48" t="s">
        <v>327</v>
      </c>
      <c r="J4734" s="49" t="s">
        <v>328</v>
      </c>
      <c r="K4734" s="48">
        <v>8996</v>
      </c>
      <c r="L4734" s="48" t="s">
        <v>167</v>
      </c>
      <c r="M4734" s="49" t="s">
        <v>9369</v>
      </c>
      <c r="N4734" s="49"/>
      <c r="O4734" s="50" t="s">
        <v>7381</v>
      </c>
      <c r="P4734" s="50" t="s">
        <v>308</v>
      </c>
    </row>
    <row r="4735" spans="1:16" ht="13.5" thickBot="1" x14ac:dyDescent="0.25">
      <c r="A4735" s="15" t="str">
        <f t="shared" si="438"/>
        <v>VSB 45 </v>
      </c>
      <c r="B4735" s="21" t="str">
        <f t="shared" si="439"/>
        <v>I</v>
      </c>
      <c r="C4735" s="15">
        <f t="shared" si="440"/>
        <v>53961.159</v>
      </c>
      <c r="D4735" s="19" t="str">
        <f t="shared" si="441"/>
        <v>vis</v>
      </c>
      <c r="E4735" s="47" t="e">
        <f>VLOOKUP(C4735,Active!C$21:E$693,3,FALSE)</f>
        <v>#N/A</v>
      </c>
      <c r="F4735" s="21" t="s">
        <v>9287</v>
      </c>
      <c r="G4735" s="19" t="str">
        <f t="shared" si="442"/>
        <v>53961.159</v>
      </c>
      <c r="H4735" s="15">
        <f t="shared" si="443"/>
        <v>9003</v>
      </c>
      <c r="I4735" s="48" t="s">
        <v>329</v>
      </c>
      <c r="J4735" s="49" t="s">
        <v>330</v>
      </c>
      <c r="K4735" s="48">
        <v>9003</v>
      </c>
      <c r="L4735" s="48" t="s">
        <v>2769</v>
      </c>
      <c r="M4735" s="49" t="s">
        <v>9369</v>
      </c>
      <c r="N4735" s="49"/>
      <c r="O4735" s="50" t="s">
        <v>311</v>
      </c>
      <c r="P4735" s="51" t="s">
        <v>312</v>
      </c>
    </row>
    <row r="4736" spans="1:16" ht="13.5" thickBot="1" x14ac:dyDescent="0.25">
      <c r="A4736" s="15" t="str">
        <f t="shared" si="438"/>
        <v>VSB 45 </v>
      </c>
      <c r="B4736" s="21" t="str">
        <f t="shared" si="439"/>
        <v>I</v>
      </c>
      <c r="C4736" s="15">
        <f t="shared" si="440"/>
        <v>53961.161</v>
      </c>
      <c r="D4736" s="19" t="str">
        <f t="shared" si="441"/>
        <v>vis</v>
      </c>
      <c r="E4736" s="47" t="e">
        <f>VLOOKUP(C4736,Active!C$21:E$693,3,FALSE)</f>
        <v>#N/A</v>
      </c>
      <c r="F4736" s="21" t="s">
        <v>9287</v>
      </c>
      <c r="G4736" s="19" t="str">
        <f t="shared" si="442"/>
        <v>53961.161</v>
      </c>
      <c r="H4736" s="15">
        <f t="shared" si="443"/>
        <v>9003</v>
      </c>
      <c r="I4736" s="48" t="s">
        <v>331</v>
      </c>
      <c r="J4736" s="49" t="s">
        <v>332</v>
      </c>
      <c r="K4736" s="48">
        <v>9003</v>
      </c>
      <c r="L4736" s="48" t="s">
        <v>59</v>
      </c>
      <c r="M4736" s="49" t="s">
        <v>9369</v>
      </c>
      <c r="N4736" s="49"/>
      <c r="O4736" s="50" t="s">
        <v>311</v>
      </c>
      <c r="P4736" s="51" t="s">
        <v>312</v>
      </c>
    </row>
    <row r="4737" spans="1:16" ht="13.5" thickBot="1" x14ac:dyDescent="0.25">
      <c r="A4737" s="15" t="str">
        <f t="shared" si="438"/>
        <v>VSB 45 </v>
      </c>
      <c r="B4737" s="21" t="str">
        <f t="shared" si="439"/>
        <v>I</v>
      </c>
      <c r="C4737" s="15">
        <f t="shared" si="440"/>
        <v>53961.167000000001</v>
      </c>
      <c r="D4737" s="19" t="str">
        <f t="shared" si="441"/>
        <v>vis</v>
      </c>
      <c r="E4737" s="47" t="e">
        <f>VLOOKUP(C4737,Active!C$21:E$693,3,FALSE)</f>
        <v>#N/A</v>
      </c>
      <c r="F4737" s="21" t="s">
        <v>9287</v>
      </c>
      <c r="G4737" s="19" t="str">
        <f t="shared" si="442"/>
        <v>53961.167</v>
      </c>
      <c r="H4737" s="15">
        <f t="shared" si="443"/>
        <v>9003</v>
      </c>
      <c r="I4737" s="48" t="s">
        <v>333</v>
      </c>
      <c r="J4737" s="49" t="s">
        <v>334</v>
      </c>
      <c r="K4737" s="48">
        <v>9003</v>
      </c>
      <c r="L4737" s="48" t="s">
        <v>3069</v>
      </c>
      <c r="M4737" s="49" t="s">
        <v>9369</v>
      </c>
      <c r="N4737" s="49"/>
      <c r="O4737" s="50" t="s">
        <v>311</v>
      </c>
      <c r="P4737" s="51" t="s">
        <v>312</v>
      </c>
    </row>
    <row r="4738" spans="1:16" ht="13.5" thickBot="1" x14ac:dyDescent="0.25">
      <c r="A4738" s="15" t="str">
        <f t="shared" si="438"/>
        <v>VSB 45 </v>
      </c>
      <c r="B4738" s="21" t="str">
        <f t="shared" si="439"/>
        <v>I</v>
      </c>
      <c r="C4738" s="15">
        <f t="shared" si="440"/>
        <v>53961.169000000002</v>
      </c>
      <c r="D4738" s="19" t="str">
        <f t="shared" si="441"/>
        <v>vis</v>
      </c>
      <c r="E4738" s="47" t="e">
        <f>VLOOKUP(C4738,Active!C$21:E$693,3,FALSE)</f>
        <v>#N/A</v>
      </c>
      <c r="F4738" s="21" t="s">
        <v>9287</v>
      </c>
      <c r="G4738" s="19" t="str">
        <f t="shared" si="442"/>
        <v>53961.169</v>
      </c>
      <c r="H4738" s="15">
        <f t="shared" si="443"/>
        <v>9003</v>
      </c>
      <c r="I4738" s="48" t="s">
        <v>335</v>
      </c>
      <c r="J4738" s="49" t="s">
        <v>336</v>
      </c>
      <c r="K4738" s="48">
        <v>9003</v>
      </c>
      <c r="L4738" s="48" t="s">
        <v>122</v>
      </c>
      <c r="M4738" s="49" t="s">
        <v>9369</v>
      </c>
      <c r="N4738" s="49"/>
      <c r="O4738" s="50" t="s">
        <v>311</v>
      </c>
      <c r="P4738" s="51" t="s">
        <v>312</v>
      </c>
    </row>
    <row r="4739" spans="1:16" ht="13.5" thickBot="1" x14ac:dyDescent="0.25">
      <c r="A4739" s="15" t="str">
        <f t="shared" si="438"/>
        <v>VSB 45 </v>
      </c>
      <c r="B4739" s="21" t="str">
        <f t="shared" si="439"/>
        <v>I</v>
      </c>
      <c r="C4739" s="15">
        <f t="shared" si="440"/>
        <v>53961.17</v>
      </c>
      <c r="D4739" s="19" t="str">
        <f t="shared" si="441"/>
        <v>vis</v>
      </c>
      <c r="E4739" s="47" t="e">
        <f>VLOOKUP(C4739,Active!C$21:E$693,3,FALSE)</f>
        <v>#N/A</v>
      </c>
      <c r="F4739" s="21" t="s">
        <v>9287</v>
      </c>
      <c r="G4739" s="19" t="str">
        <f t="shared" si="442"/>
        <v>53961.170</v>
      </c>
      <c r="H4739" s="15">
        <f t="shared" si="443"/>
        <v>9003</v>
      </c>
      <c r="I4739" s="48" t="s">
        <v>337</v>
      </c>
      <c r="J4739" s="49" t="s">
        <v>338</v>
      </c>
      <c r="K4739" s="48">
        <v>9003</v>
      </c>
      <c r="L4739" s="48" t="s">
        <v>85</v>
      </c>
      <c r="M4739" s="49" t="s">
        <v>9369</v>
      </c>
      <c r="N4739" s="49"/>
      <c r="O4739" s="50" t="s">
        <v>311</v>
      </c>
      <c r="P4739" s="51" t="s">
        <v>312</v>
      </c>
    </row>
    <row r="4740" spans="1:16" ht="13.5" thickBot="1" x14ac:dyDescent="0.25">
      <c r="A4740" s="15" t="str">
        <f t="shared" si="438"/>
        <v>VSB 45 </v>
      </c>
      <c r="B4740" s="21" t="str">
        <f t="shared" si="439"/>
        <v>I</v>
      </c>
      <c r="C4740" s="15">
        <f t="shared" si="440"/>
        <v>53961.171999999999</v>
      </c>
      <c r="D4740" s="19" t="str">
        <f t="shared" si="441"/>
        <v>vis</v>
      </c>
      <c r="E4740" s="47" t="e">
        <f>VLOOKUP(C4740,Active!C$21:E$693,3,FALSE)</f>
        <v>#N/A</v>
      </c>
      <c r="F4740" s="21" t="s">
        <v>9287</v>
      </c>
      <c r="G4740" s="19" t="str">
        <f t="shared" si="442"/>
        <v>53961.172</v>
      </c>
      <c r="H4740" s="15">
        <f t="shared" si="443"/>
        <v>9003</v>
      </c>
      <c r="I4740" s="48" t="s">
        <v>339</v>
      </c>
      <c r="J4740" s="49" t="s">
        <v>340</v>
      </c>
      <c r="K4740" s="48">
        <v>9003</v>
      </c>
      <c r="L4740" s="48" t="s">
        <v>242</v>
      </c>
      <c r="M4740" s="49" t="s">
        <v>9369</v>
      </c>
      <c r="N4740" s="49"/>
      <c r="O4740" s="50" t="s">
        <v>311</v>
      </c>
      <c r="P4740" s="51" t="s">
        <v>312</v>
      </c>
    </row>
    <row r="4741" spans="1:16" ht="13.5" thickBot="1" x14ac:dyDescent="0.25">
      <c r="A4741" s="15" t="str">
        <f t="shared" si="438"/>
        <v>VSB 45 </v>
      </c>
      <c r="B4741" s="21" t="str">
        <f t="shared" si="439"/>
        <v>I</v>
      </c>
      <c r="C4741" s="15">
        <f t="shared" si="440"/>
        <v>53961.173000000003</v>
      </c>
      <c r="D4741" s="19" t="str">
        <f t="shared" si="441"/>
        <v>vis</v>
      </c>
      <c r="E4741" s="47" t="e">
        <f>VLOOKUP(C4741,Active!C$21:E$693,3,FALSE)</f>
        <v>#N/A</v>
      </c>
      <c r="F4741" s="21" t="s">
        <v>9287</v>
      </c>
      <c r="G4741" s="19" t="str">
        <f t="shared" si="442"/>
        <v>53961.173</v>
      </c>
      <c r="H4741" s="15">
        <f t="shared" si="443"/>
        <v>9003</v>
      </c>
      <c r="I4741" s="48" t="s">
        <v>341</v>
      </c>
      <c r="J4741" s="49" t="s">
        <v>342</v>
      </c>
      <c r="K4741" s="48">
        <v>9003</v>
      </c>
      <c r="L4741" s="48" t="s">
        <v>167</v>
      </c>
      <c r="M4741" s="49" t="s">
        <v>9369</v>
      </c>
      <c r="N4741" s="49"/>
      <c r="O4741" s="50" t="s">
        <v>311</v>
      </c>
      <c r="P4741" s="51" t="s">
        <v>312</v>
      </c>
    </row>
    <row r="4742" spans="1:16" ht="13.5" thickBot="1" x14ac:dyDescent="0.25">
      <c r="A4742" s="15" t="str">
        <f t="shared" si="438"/>
        <v>VSB 45 </v>
      </c>
      <c r="B4742" s="21" t="str">
        <f t="shared" si="439"/>
        <v>I</v>
      </c>
      <c r="C4742" s="15">
        <f t="shared" si="440"/>
        <v>53961.175999999999</v>
      </c>
      <c r="D4742" s="19" t="str">
        <f t="shared" si="441"/>
        <v>vis</v>
      </c>
      <c r="E4742" s="47" t="e">
        <f>VLOOKUP(C4742,Active!C$21:E$693,3,FALSE)</f>
        <v>#N/A</v>
      </c>
      <c r="F4742" s="21" t="s">
        <v>9287</v>
      </c>
      <c r="G4742" s="19" t="str">
        <f t="shared" si="442"/>
        <v>53961.176</v>
      </c>
      <c r="H4742" s="15">
        <f t="shared" si="443"/>
        <v>9003</v>
      </c>
      <c r="I4742" s="48" t="s">
        <v>343</v>
      </c>
      <c r="J4742" s="49" t="s">
        <v>344</v>
      </c>
      <c r="K4742" s="48">
        <v>9003</v>
      </c>
      <c r="L4742" s="48" t="s">
        <v>296</v>
      </c>
      <c r="M4742" s="49" t="s">
        <v>9369</v>
      </c>
      <c r="N4742" s="49"/>
      <c r="O4742" s="50" t="s">
        <v>311</v>
      </c>
      <c r="P4742" s="51" t="s">
        <v>312</v>
      </c>
    </row>
    <row r="4743" spans="1:16" ht="13.5" thickBot="1" x14ac:dyDescent="0.25">
      <c r="A4743" s="15" t="str">
        <f t="shared" si="438"/>
        <v>IBVS 5806 </v>
      </c>
      <c r="B4743" s="21" t="str">
        <f t="shared" si="439"/>
        <v>I</v>
      </c>
      <c r="C4743" s="15">
        <f t="shared" si="440"/>
        <v>53989.857600000003</v>
      </c>
      <c r="D4743" s="19" t="str">
        <f t="shared" si="441"/>
        <v>vis</v>
      </c>
      <c r="E4743" s="47" t="e">
        <f>VLOOKUP(C4743,Active!C$21:E$693,3,FALSE)</f>
        <v>#N/A</v>
      </c>
      <c r="F4743" s="21" t="s">
        <v>9287</v>
      </c>
      <c r="G4743" s="19" t="str">
        <f t="shared" si="442"/>
        <v>53989.8576</v>
      </c>
      <c r="H4743" s="15">
        <f t="shared" si="443"/>
        <v>9027</v>
      </c>
      <c r="I4743" s="48" t="s">
        <v>345</v>
      </c>
      <c r="J4743" s="49" t="s">
        <v>346</v>
      </c>
      <c r="K4743" s="48">
        <v>9027</v>
      </c>
      <c r="L4743" s="48" t="s">
        <v>288</v>
      </c>
      <c r="M4743" s="49" t="s">
        <v>2224</v>
      </c>
      <c r="N4743" s="49" t="s">
        <v>6150</v>
      </c>
      <c r="O4743" s="50" t="s">
        <v>347</v>
      </c>
      <c r="P4743" s="51" t="s">
        <v>348</v>
      </c>
    </row>
    <row r="4744" spans="1:16" ht="13.5" thickBot="1" x14ac:dyDescent="0.25">
      <c r="A4744" s="15" t="str">
        <f t="shared" si="438"/>
        <v>BAVM 187 </v>
      </c>
      <c r="B4744" s="21" t="str">
        <f t="shared" si="439"/>
        <v>I</v>
      </c>
      <c r="C4744" s="15">
        <f t="shared" si="440"/>
        <v>53993.45</v>
      </c>
      <c r="D4744" s="19" t="str">
        <f t="shared" si="441"/>
        <v>vis</v>
      </c>
      <c r="E4744" s="47" t="e">
        <f>VLOOKUP(C4744,Active!C$21:E$693,3,FALSE)</f>
        <v>#N/A</v>
      </c>
      <c r="F4744" s="21" t="s">
        <v>9287</v>
      </c>
      <c r="G4744" s="19" t="str">
        <f t="shared" si="442"/>
        <v>53993.450</v>
      </c>
      <c r="H4744" s="15">
        <f t="shared" si="443"/>
        <v>9030</v>
      </c>
      <c r="I4744" s="48" t="s">
        <v>349</v>
      </c>
      <c r="J4744" s="49" t="s">
        <v>350</v>
      </c>
      <c r="K4744" s="48">
        <v>9030</v>
      </c>
      <c r="L4744" s="48" t="s">
        <v>225</v>
      </c>
      <c r="M4744" s="49" t="s">
        <v>9369</v>
      </c>
      <c r="N4744" s="49"/>
      <c r="O4744" s="50" t="s">
        <v>11214</v>
      </c>
      <c r="P4744" s="51" t="s">
        <v>351</v>
      </c>
    </row>
    <row r="4745" spans="1:16" ht="13.5" thickBot="1" x14ac:dyDescent="0.25">
      <c r="A4745" s="15" t="str">
        <f t="shared" si="438"/>
        <v> AOEB 12 </v>
      </c>
      <c r="B4745" s="21" t="str">
        <f t="shared" si="439"/>
        <v>I</v>
      </c>
      <c r="C4745" s="15">
        <f t="shared" si="440"/>
        <v>53995.839999999997</v>
      </c>
      <c r="D4745" s="19" t="str">
        <f t="shared" si="441"/>
        <v>vis</v>
      </c>
      <c r="E4745" s="47" t="e">
        <f>VLOOKUP(C4745,Active!C$21:E$693,3,FALSE)</f>
        <v>#N/A</v>
      </c>
      <c r="F4745" s="21" t="s">
        <v>9287</v>
      </c>
      <c r="G4745" s="19" t="str">
        <f t="shared" si="442"/>
        <v>53995.840</v>
      </c>
      <c r="H4745" s="15">
        <f t="shared" si="443"/>
        <v>9032</v>
      </c>
      <c r="I4745" s="48" t="s">
        <v>352</v>
      </c>
      <c r="J4745" s="49" t="s">
        <v>353</v>
      </c>
      <c r="K4745" s="48">
        <v>9032</v>
      </c>
      <c r="L4745" s="48" t="s">
        <v>225</v>
      </c>
      <c r="M4745" s="49" t="s">
        <v>9369</v>
      </c>
      <c r="N4745" s="49"/>
      <c r="O4745" s="50" t="s">
        <v>11466</v>
      </c>
      <c r="P4745" s="50" t="s">
        <v>308</v>
      </c>
    </row>
    <row r="4746" spans="1:16" ht="13.5" thickBot="1" x14ac:dyDescent="0.25">
      <c r="A4746" s="15" t="str">
        <f t="shared" si="438"/>
        <v>VSB 45 </v>
      </c>
      <c r="B4746" s="21" t="str">
        <f t="shared" si="439"/>
        <v>I</v>
      </c>
      <c r="C4746" s="15">
        <f t="shared" si="440"/>
        <v>53998.224000000002</v>
      </c>
      <c r="D4746" s="19" t="str">
        <f t="shared" si="441"/>
        <v>vis</v>
      </c>
      <c r="E4746" s="47" t="e">
        <f>VLOOKUP(C4746,Active!C$21:E$693,3,FALSE)</f>
        <v>#N/A</v>
      </c>
      <c r="F4746" s="21" t="s">
        <v>9287</v>
      </c>
      <c r="G4746" s="19" t="str">
        <f t="shared" si="442"/>
        <v>53998.224</v>
      </c>
      <c r="H4746" s="15">
        <f t="shared" si="443"/>
        <v>9034</v>
      </c>
      <c r="I4746" s="48" t="s">
        <v>354</v>
      </c>
      <c r="J4746" s="49" t="s">
        <v>355</v>
      </c>
      <c r="K4746" s="48">
        <v>9034</v>
      </c>
      <c r="L4746" s="48" t="s">
        <v>137</v>
      </c>
      <c r="M4746" s="49" t="s">
        <v>9369</v>
      </c>
      <c r="N4746" s="49"/>
      <c r="O4746" s="50" t="s">
        <v>311</v>
      </c>
      <c r="P4746" s="51" t="s">
        <v>312</v>
      </c>
    </row>
    <row r="4747" spans="1:16" ht="13.5" thickBot="1" x14ac:dyDescent="0.25">
      <c r="A4747" s="15" t="str">
        <f t="shared" ref="A4747:A4810" si="444">P4747</f>
        <v> AOEB 12 </v>
      </c>
      <c r="B4747" s="21" t="str">
        <f t="shared" ref="B4747:B4810" si="445">IF(H4747=INT(H4747),"I","II")</f>
        <v>I</v>
      </c>
      <c r="C4747" s="15">
        <f t="shared" ref="C4747:C4810" si="446">1*G4747</f>
        <v>54018.546999999999</v>
      </c>
      <c r="D4747" s="19" t="str">
        <f t="shared" ref="D4747:D4810" si="447">VLOOKUP(F4747,I$1:J$5,2,FALSE)</f>
        <v>vis</v>
      </c>
      <c r="E4747" s="47" t="e">
        <f>VLOOKUP(C4747,Active!C$21:E$693,3,FALSE)</f>
        <v>#N/A</v>
      </c>
      <c r="F4747" s="21" t="s">
        <v>9287</v>
      </c>
      <c r="G4747" s="19" t="str">
        <f t="shared" ref="G4747:G4810" si="448">MID(I4747,3,LEN(I4747)-3)</f>
        <v>54018.547</v>
      </c>
      <c r="H4747" s="15">
        <f t="shared" ref="H4747:H4810" si="449">1*K4747</f>
        <v>9051</v>
      </c>
      <c r="I4747" s="48" t="s">
        <v>356</v>
      </c>
      <c r="J4747" s="49" t="s">
        <v>357</v>
      </c>
      <c r="K4747" s="48">
        <v>9051</v>
      </c>
      <c r="L4747" s="48" t="s">
        <v>194</v>
      </c>
      <c r="M4747" s="49" t="s">
        <v>9369</v>
      </c>
      <c r="N4747" s="49"/>
      <c r="O4747" s="50" t="s">
        <v>1778</v>
      </c>
      <c r="P4747" s="50" t="s">
        <v>308</v>
      </c>
    </row>
    <row r="4748" spans="1:16" ht="13.5" thickBot="1" x14ac:dyDescent="0.25">
      <c r="A4748" s="15" t="str">
        <f t="shared" si="444"/>
        <v>VSB 45 </v>
      </c>
      <c r="B4748" s="21" t="str">
        <f t="shared" si="445"/>
        <v>I</v>
      </c>
      <c r="C4748" s="15">
        <f t="shared" si="446"/>
        <v>54028.103999999999</v>
      </c>
      <c r="D4748" s="19" t="str">
        <f t="shared" si="447"/>
        <v>vis</v>
      </c>
      <c r="E4748" s="47" t="e">
        <f>VLOOKUP(C4748,Active!C$21:E$693,3,FALSE)</f>
        <v>#N/A</v>
      </c>
      <c r="F4748" s="21" t="s">
        <v>9287</v>
      </c>
      <c r="G4748" s="19" t="str">
        <f t="shared" si="448"/>
        <v>54028.104</v>
      </c>
      <c r="H4748" s="15">
        <f t="shared" si="449"/>
        <v>9059</v>
      </c>
      <c r="I4748" s="48" t="s">
        <v>358</v>
      </c>
      <c r="J4748" s="49" t="s">
        <v>359</v>
      </c>
      <c r="K4748" s="48">
        <v>9059</v>
      </c>
      <c r="L4748" s="48" t="s">
        <v>85</v>
      </c>
      <c r="M4748" s="49" t="s">
        <v>9369</v>
      </c>
      <c r="N4748" s="49"/>
      <c r="O4748" s="50" t="s">
        <v>311</v>
      </c>
      <c r="P4748" s="51" t="s">
        <v>312</v>
      </c>
    </row>
    <row r="4749" spans="1:16" ht="13.5" thickBot="1" x14ac:dyDescent="0.25">
      <c r="A4749" s="15" t="str">
        <f t="shared" si="444"/>
        <v>VSB 45 </v>
      </c>
      <c r="B4749" s="21" t="str">
        <f t="shared" si="445"/>
        <v>I</v>
      </c>
      <c r="C4749" s="15">
        <f t="shared" si="446"/>
        <v>54028.106</v>
      </c>
      <c r="D4749" s="19" t="str">
        <f t="shared" si="447"/>
        <v>vis</v>
      </c>
      <c r="E4749" s="47" t="e">
        <f>VLOOKUP(C4749,Active!C$21:E$693,3,FALSE)</f>
        <v>#N/A</v>
      </c>
      <c r="F4749" s="21" t="s">
        <v>9287</v>
      </c>
      <c r="G4749" s="19" t="str">
        <f t="shared" si="448"/>
        <v>54028.106</v>
      </c>
      <c r="H4749" s="15">
        <f t="shared" si="449"/>
        <v>9059</v>
      </c>
      <c r="I4749" s="48" t="s">
        <v>360</v>
      </c>
      <c r="J4749" s="49" t="s">
        <v>361</v>
      </c>
      <c r="K4749" s="48">
        <v>9059</v>
      </c>
      <c r="L4749" s="48" t="s">
        <v>242</v>
      </c>
      <c r="M4749" s="49" t="s">
        <v>9369</v>
      </c>
      <c r="N4749" s="49"/>
      <c r="O4749" s="50" t="s">
        <v>311</v>
      </c>
      <c r="P4749" s="51" t="s">
        <v>312</v>
      </c>
    </row>
    <row r="4750" spans="1:16" ht="13.5" thickBot="1" x14ac:dyDescent="0.25">
      <c r="A4750" s="15" t="str">
        <f t="shared" si="444"/>
        <v>VSB 45 </v>
      </c>
      <c r="B4750" s="21" t="str">
        <f t="shared" si="445"/>
        <v>I</v>
      </c>
      <c r="C4750" s="15">
        <f t="shared" si="446"/>
        <v>54028.11</v>
      </c>
      <c r="D4750" s="19" t="str">
        <f t="shared" si="447"/>
        <v>vis</v>
      </c>
      <c r="E4750" s="47" t="e">
        <f>VLOOKUP(C4750,Active!C$21:E$693,3,FALSE)</f>
        <v>#N/A</v>
      </c>
      <c r="F4750" s="21" t="s">
        <v>9287</v>
      </c>
      <c r="G4750" s="19" t="str">
        <f t="shared" si="448"/>
        <v>54028.110</v>
      </c>
      <c r="H4750" s="15">
        <f t="shared" si="449"/>
        <v>9059</v>
      </c>
      <c r="I4750" s="48" t="s">
        <v>362</v>
      </c>
      <c r="J4750" s="49" t="s">
        <v>363</v>
      </c>
      <c r="K4750" s="48">
        <v>9059</v>
      </c>
      <c r="L4750" s="48" t="s">
        <v>296</v>
      </c>
      <c r="M4750" s="49" t="s">
        <v>9369</v>
      </c>
      <c r="N4750" s="49"/>
      <c r="O4750" s="50" t="s">
        <v>311</v>
      </c>
      <c r="P4750" s="51" t="s">
        <v>312</v>
      </c>
    </row>
    <row r="4751" spans="1:16" ht="13.5" thickBot="1" x14ac:dyDescent="0.25">
      <c r="A4751" s="15" t="str">
        <f t="shared" si="444"/>
        <v>VSB 45 </v>
      </c>
      <c r="B4751" s="21" t="str">
        <f t="shared" si="445"/>
        <v>I</v>
      </c>
      <c r="C4751" s="15">
        <f t="shared" si="446"/>
        <v>54034.084999999999</v>
      </c>
      <c r="D4751" s="19" t="str">
        <f t="shared" si="447"/>
        <v>vis</v>
      </c>
      <c r="E4751" s="47" t="e">
        <f>VLOOKUP(C4751,Active!C$21:E$693,3,FALSE)</f>
        <v>#N/A</v>
      </c>
      <c r="F4751" s="21" t="s">
        <v>9287</v>
      </c>
      <c r="G4751" s="19" t="str">
        <f t="shared" si="448"/>
        <v>54034.085</v>
      </c>
      <c r="H4751" s="15">
        <f t="shared" si="449"/>
        <v>9064</v>
      </c>
      <c r="I4751" s="48" t="s">
        <v>364</v>
      </c>
      <c r="J4751" s="49" t="s">
        <v>365</v>
      </c>
      <c r="K4751" s="48">
        <v>9064</v>
      </c>
      <c r="L4751" s="48" t="s">
        <v>194</v>
      </c>
      <c r="M4751" s="49" t="s">
        <v>9369</v>
      </c>
      <c r="N4751" s="49"/>
      <c r="O4751" s="50" t="s">
        <v>311</v>
      </c>
      <c r="P4751" s="51" t="s">
        <v>312</v>
      </c>
    </row>
    <row r="4752" spans="1:16" ht="13.5" thickBot="1" x14ac:dyDescent="0.25">
      <c r="A4752" s="15" t="str">
        <f t="shared" si="444"/>
        <v>VSB 45 </v>
      </c>
      <c r="B4752" s="21" t="str">
        <f t="shared" si="445"/>
        <v>I</v>
      </c>
      <c r="C4752" s="15">
        <f t="shared" si="446"/>
        <v>54040.057999999997</v>
      </c>
      <c r="D4752" s="19" t="str">
        <f t="shared" si="447"/>
        <v>vis</v>
      </c>
      <c r="E4752" s="47" t="e">
        <f>VLOOKUP(C4752,Active!C$21:E$693,3,FALSE)</f>
        <v>#N/A</v>
      </c>
      <c r="F4752" s="21" t="s">
        <v>9287</v>
      </c>
      <c r="G4752" s="19" t="str">
        <f t="shared" si="448"/>
        <v>54040.058</v>
      </c>
      <c r="H4752" s="15">
        <f t="shared" si="449"/>
        <v>9069</v>
      </c>
      <c r="I4752" s="48" t="s">
        <v>366</v>
      </c>
      <c r="J4752" s="49" t="s">
        <v>367</v>
      </c>
      <c r="K4752" s="48">
        <v>9069</v>
      </c>
      <c r="L4752" s="48" t="s">
        <v>242</v>
      </c>
      <c r="M4752" s="49" t="s">
        <v>9369</v>
      </c>
      <c r="N4752" s="49"/>
      <c r="O4752" s="50" t="s">
        <v>311</v>
      </c>
      <c r="P4752" s="51" t="s">
        <v>312</v>
      </c>
    </row>
    <row r="4753" spans="1:16" ht="13.5" thickBot="1" x14ac:dyDescent="0.25">
      <c r="A4753" s="15" t="str">
        <f t="shared" si="444"/>
        <v>VSB 45 </v>
      </c>
      <c r="B4753" s="21" t="str">
        <f t="shared" si="445"/>
        <v>I</v>
      </c>
      <c r="C4753" s="15">
        <f t="shared" si="446"/>
        <v>54040.06</v>
      </c>
      <c r="D4753" s="19" t="str">
        <f t="shared" si="447"/>
        <v>vis</v>
      </c>
      <c r="E4753" s="47" t="e">
        <f>VLOOKUP(C4753,Active!C$21:E$693,3,FALSE)</f>
        <v>#N/A</v>
      </c>
      <c r="F4753" s="21" t="s">
        <v>9287</v>
      </c>
      <c r="G4753" s="19" t="str">
        <f t="shared" si="448"/>
        <v>54040.060</v>
      </c>
      <c r="H4753" s="15">
        <f t="shared" si="449"/>
        <v>9069</v>
      </c>
      <c r="I4753" s="48" t="s">
        <v>368</v>
      </c>
      <c r="J4753" s="49" t="s">
        <v>369</v>
      </c>
      <c r="K4753" s="48">
        <v>9069</v>
      </c>
      <c r="L4753" s="48" t="s">
        <v>178</v>
      </c>
      <c r="M4753" s="49" t="s">
        <v>9369</v>
      </c>
      <c r="N4753" s="49"/>
      <c r="O4753" s="50" t="s">
        <v>311</v>
      </c>
      <c r="P4753" s="51" t="s">
        <v>312</v>
      </c>
    </row>
    <row r="4754" spans="1:16" ht="13.5" thickBot="1" x14ac:dyDescent="0.25">
      <c r="A4754" s="15" t="str">
        <f t="shared" si="444"/>
        <v>VSB 45 </v>
      </c>
      <c r="B4754" s="21" t="str">
        <f t="shared" si="445"/>
        <v>I</v>
      </c>
      <c r="C4754" s="15">
        <f t="shared" si="446"/>
        <v>54040.063000000002</v>
      </c>
      <c r="D4754" s="19" t="str">
        <f t="shared" si="447"/>
        <v>vis</v>
      </c>
      <c r="E4754" s="47" t="e">
        <f>VLOOKUP(C4754,Active!C$21:E$693,3,FALSE)</f>
        <v>#N/A</v>
      </c>
      <c r="F4754" s="21" t="s">
        <v>9287</v>
      </c>
      <c r="G4754" s="19" t="str">
        <f t="shared" si="448"/>
        <v>54040.063</v>
      </c>
      <c r="H4754" s="15">
        <f t="shared" si="449"/>
        <v>9069</v>
      </c>
      <c r="I4754" s="48" t="s">
        <v>370</v>
      </c>
      <c r="J4754" s="49" t="s">
        <v>371</v>
      </c>
      <c r="K4754" s="48">
        <v>9069</v>
      </c>
      <c r="L4754" s="48" t="s">
        <v>3074</v>
      </c>
      <c r="M4754" s="49" t="s">
        <v>9369</v>
      </c>
      <c r="N4754" s="49"/>
      <c r="O4754" s="50" t="s">
        <v>311</v>
      </c>
      <c r="P4754" s="51" t="s">
        <v>312</v>
      </c>
    </row>
    <row r="4755" spans="1:16" ht="13.5" thickBot="1" x14ac:dyDescent="0.25">
      <c r="A4755" s="15" t="str">
        <f t="shared" si="444"/>
        <v>VSB 45 </v>
      </c>
      <c r="B4755" s="21" t="str">
        <f t="shared" si="445"/>
        <v>I</v>
      </c>
      <c r="C4755" s="15">
        <f t="shared" si="446"/>
        <v>54040.063999999998</v>
      </c>
      <c r="D4755" s="19" t="str">
        <f t="shared" si="447"/>
        <v>vis</v>
      </c>
      <c r="E4755" s="47" t="e">
        <f>VLOOKUP(C4755,Active!C$21:E$693,3,FALSE)</f>
        <v>#N/A</v>
      </c>
      <c r="F4755" s="21" t="s">
        <v>9287</v>
      </c>
      <c r="G4755" s="19" t="str">
        <f t="shared" si="448"/>
        <v>54040.064</v>
      </c>
      <c r="H4755" s="15">
        <f t="shared" si="449"/>
        <v>9069</v>
      </c>
      <c r="I4755" s="48" t="s">
        <v>372</v>
      </c>
      <c r="J4755" s="49" t="s">
        <v>373</v>
      </c>
      <c r="K4755" s="48">
        <v>9069</v>
      </c>
      <c r="L4755" s="48" t="s">
        <v>225</v>
      </c>
      <c r="M4755" s="49" t="s">
        <v>9369</v>
      </c>
      <c r="N4755" s="49"/>
      <c r="O4755" s="50" t="s">
        <v>311</v>
      </c>
      <c r="P4755" s="51" t="s">
        <v>312</v>
      </c>
    </row>
    <row r="4756" spans="1:16" ht="13.5" thickBot="1" x14ac:dyDescent="0.25">
      <c r="A4756" s="15" t="str">
        <f t="shared" si="444"/>
        <v>VSB 45 </v>
      </c>
      <c r="B4756" s="21" t="str">
        <f t="shared" si="445"/>
        <v>I</v>
      </c>
      <c r="C4756" s="15">
        <f t="shared" si="446"/>
        <v>54040.065000000002</v>
      </c>
      <c r="D4756" s="19" t="str">
        <f t="shared" si="447"/>
        <v>vis</v>
      </c>
      <c r="E4756" s="47" t="e">
        <f>VLOOKUP(C4756,Active!C$21:E$693,3,FALSE)</f>
        <v>#N/A</v>
      </c>
      <c r="F4756" s="21" t="s">
        <v>9287</v>
      </c>
      <c r="G4756" s="19" t="str">
        <f t="shared" si="448"/>
        <v>54040.065</v>
      </c>
      <c r="H4756" s="15">
        <f t="shared" si="449"/>
        <v>9069</v>
      </c>
      <c r="I4756" s="48" t="s">
        <v>374</v>
      </c>
      <c r="J4756" s="49" t="s">
        <v>375</v>
      </c>
      <c r="K4756" s="48">
        <v>9069</v>
      </c>
      <c r="L4756" s="48" t="s">
        <v>208</v>
      </c>
      <c r="M4756" s="49" t="s">
        <v>9369</v>
      </c>
      <c r="N4756" s="49"/>
      <c r="O4756" s="50" t="s">
        <v>311</v>
      </c>
      <c r="P4756" s="51" t="s">
        <v>312</v>
      </c>
    </row>
    <row r="4757" spans="1:16" ht="13.5" thickBot="1" x14ac:dyDescent="0.25">
      <c r="A4757" s="15" t="str">
        <f t="shared" si="444"/>
        <v>VSB 45 </v>
      </c>
      <c r="B4757" s="21" t="str">
        <f t="shared" si="445"/>
        <v>I</v>
      </c>
      <c r="C4757" s="15">
        <f t="shared" si="446"/>
        <v>54040.078999999998</v>
      </c>
      <c r="D4757" s="19" t="str">
        <f t="shared" si="447"/>
        <v>vis</v>
      </c>
      <c r="E4757" s="47" t="e">
        <f>VLOOKUP(C4757,Active!C$21:E$693,3,FALSE)</f>
        <v>#N/A</v>
      </c>
      <c r="F4757" s="21" t="s">
        <v>9287</v>
      </c>
      <c r="G4757" s="19" t="str">
        <f t="shared" si="448"/>
        <v>54040.079</v>
      </c>
      <c r="H4757" s="15">
        <f t="shared" si="449"/>
        <v>9069</v>
      </c>
      <c r="I4757" s="48" t="s">
        <v>376</v>
      </c>
      <c r="J4757" s="49" t="s">
        <v>377</v>
      </c>
      <c r="K4757" s="48">
        <v>9069</v>
      </c>
      <c r="L4757" s="48" t="s">
        <v>378</v>
      </c>
      <c r="M4757" s="49" t="s">
        <v>9369</v>
      </c>
      <c r="N4757" s="49"/>
      <c r="O4757" s="50" t="s">
        <v>311</v>
      </c>
      <c r="P4757" s="51" t="s">
        <v>312</v>
      </c>
    </row>
    <row r="4758" spans="1:16" ht="13.5" thickBot="1" x14ac:dyDescent="0.25">
      <c r="A4758" s="15" t="str">
        <f t="shared" si="444"/>
        <v> AOEB 12 </v>
      </c>
      <c r="B4758" s="21" t="str">
        <f t="shared" si="445"/>
        <v>I</v>
      </c>
      <c r="C4758" s="15">
        <f t="shared" si="446"/>
        <v>54061.572</v>
      </c>
      <c r="D4758" s="19" t="str">
        <f t="shared" si="447"/>
        <v>vis</v>
      </c>
      <c r="E4758" s="47" t="e">
        <f>VLOOKUP(C4758,Active!C$21:E$693,3,FALSE)</f>
        <v>#N/A</v>
      </c>
      <c r="F4758" s="21" t="s">
        <v>9287</v>
      </c>
      <c r="G4758" s="19" t="str">
        <f t="shared" si="448"/>
        <v>54061.572</v>
      </c>
      <c r="H4758" s="15">
        <f t="shared" si="449"/>
        <v>9087</v>
      </c>
      <c r="I4758" s="48" t="s">
        <v>379</v>
      </c>
      <c r="J4758" s="49" t="s">
        <v>380</v>
      </c>
      <c r="K4758" s="48">
        <v>9087</v>
      </c>
      <c r="L4758" s="48" t="s">
        <v>137</v>
      </c>
      <c r="M4758" s="49" t="s">
        <v>9369</v>
      </c>
      <c r="N4758" s="49"/>
      <c r="O4758" s="50" t="s">
        <v>7438</v>
      </c>
      <c r="P4758" s="50" t="s">
        <v>308</v>
      </c>
    </row>
    <row r="4759" spans="1:16" ht="13.5" thickBot="1" x14ac:dyDescent="0.25">
      <c r="A4759" s="15" t="str">
        <f t="shared" si="444"/>
        <v> AOEB 12 </v>
      </c>
      <c r="B4759" s="21" t="str">
        <f t="shared" si="445"/>
        <v>I</v>
      </c>
      <c r="C4759" s="15">
        <f t="shared" si="446"/>
        <v>54086.675000000003</v>
      </c>
      <c r="D4759" s="19" t="str">
        <f t="shared" si="447"/>
        <v>vis</v>
      </c>
      <c r="E4759" s="47" t="e">
        <f>VLOOKUP(C4759,Active!C$21:E$693,3,FALSE)</f>
        <v>#N/A</v>
      </c>
      <c r="F4759" s="21" t="s">
        <v>9287</v>
      </c>
      <c r="G4759" s="19" t="str">
        <f t="shared" si="448"/>
        <v>54086.675</v>
      </c>
      <c r="H4759" s="15">
        <f t="shared" si="449"/>
        <v>9108</v>
      </c>
      <c r="I4759" s="48" t="s">
        <v>381</v>
      </c>
      <c r="J4759" s="49" t="s">
        <v>382</v>
      </c>
      <c r="K4759" s="48">
        <v>9108</v>
      </c>
      <c r="L4759" s="48" t="s">
        <v>178</v>
      </c>
      <c r="M4759" s="49" t="s">
        <v>9369</v>
      </c>
      <c r="N4759" s="49"/>
      <c r="O4759" s="50" t="s">
        <v>7381</v>
      </c>
      <c r="P4759" s="50" t="s">
        <v>308</v>
      </c>
    </row>
    <row r="4760" spans="1:16" ht="13.5" thickBot="1" x14ac:dyDescent="0.25">
      <c r="A4760" s="15" t="str">
        <f t="shared" si="444"/>
        <v> AOEB 12 </v>
      </c>
      <c r="B4760" s="21" t="str">
        <f t="shared" si="445"/>
        <v>I</v>
      </c>
      <c r="C4760" s="15">
        <f t="shared" si="446"/>
        <v>54092.649700000002</v>
      </c>
      <c r="D4760" s="19" t="str">
        <f t="shared" si="447"/>
        <v>vis</v>
      </c>
      <c r="E4760" s="47" t="e">
        <f>VLOOKUP(C4760,Active!C$21:E$693,3,FALSE)</f>
        <v>#N/A</v>
      </c>
      <c r="F4760" s="21" t="s">
        <v>9287</v>
      </c>
      <c r="G4760" s="19" t="str">
        <f t="shared" si="448"/>
        <v>54092.6497</v>
      </c>
      <c r="H4760" s="15">
        <f t="shared" si="449"/>
        <v>9113</v>
      </c>
      <c r="I4760" s="48" t="s">
        <v>383</v>
      </c>
      <c r="J4760" s="49" t="s">
        <v>384</v>
      </c>
      <c r="K4760" s="48">
        <v>9113</v>
      </c>
      <c r="L4760" s="48" t="s">
        <v>385</v>
      </c>
      <c r="M4760" s="49" t="s">
        <v>2224</v>
      </c>
      <c r="N4760" s="49" t="s">
        <v>2225</v>
      </c>
      <c r="O4760" s="50" t="s">
        <v>319</v>
      </c>
      <c r="P4760" s="50" t="s">
        <v>308</v>
      </c>
    </row>
    <row r="4761" spans="1:16" ht="13.5" thickBot="1" x14ac:dyDescent="0.25">
      <c r="A4761" s="15" t="str">
        <f t="shared" si="444"/>
        <v> AOEB 12 </v>
      </c>
      <c r="B4761" s="21" t="str">
        <f t="shared" si="445"/>
        <v>I</v>
      </c>
      <c r="C4761" s="15">
        <f t="shared" si="446"/>
        <v>54110.580999999998</v>
      </c>
      <c r="D4761" s="19" t="str">
        <f t="shared" si="447"/>
        <v>vis</v>
      </c>
      <c r="E4761" s="47" t="e">
        <f>VLOOKUP(C4761,Active!C$21:E$693,3,FALSE)</f>
        <v>#N/A</v>
      </c>
      <c r="F4761" s="21" t="s">
        <v>9287</v>
      </c>
      <c r="G4761" s="19" t="str">
        <f t="shared" si="448"/>
        <v>54110.581</v>
      </c>
      <c r="H4761" s="15">
        <f t="shared" si="449"/>
        <v>9128</v>
      </c>
      <c r="I4761" s="48" t="s">
        <v>386</v>
      </c>
      <c r="J4761" s="49" t="s">
        <v>387</v>
      </c>
      <c r="K4761" s="48">
        <v>9128</v>
      </c>
      <c r="L4761" s="48" t="s">
        <v>194</v>
      </c>
      <c r="M4761" s="49" t="s">
        <v>9369</v>
      </c>
      <c r="N4761" s="49"/>
      <c r="O4761" s="50" t="s">
        <v>7381</v>
      </c>
      <c r="P4761" s="50" t="s">
        <v>308</v>
      </c>
    </row>
    <row r="4762" spans="1:16" ht="13.5" thickBot="1" x14ac:dyDescent="0.25">
      <c r="A4762" s="15" t="str">
        <f t="shared" si="444"/>
        <v> AOEB 12 </v>
      </c>
      <c r="B4762" s="21" t="str">
        <f t="shared" si="445"/>
        <v>I</v>
      </c>
      <c r="C4762" s="15">
        <f t="shared" si="446"/>
        <v>54127.317999999999</v>
      </c>
      <c r="D4762" s="19" t="str">
        <f t="shared" si="447"/>
        <v>vis</v>
      </c>
      <c r="E4762" s="47" t="e">
        <f>VLOOKUP(C4762,Active!C$21:E$693,3,FALSE)</f>
        <v>#N/A</v>
      </c>
      <c r="F4762" s="21" t="s">
        <v>9287</v>
      </c>
      <c r="G4762" s="19" t="str">
        <f t="shared" si="448"/>
        <v>54127.318</v>
      </c>
      <c r="H4762" s="15">
        <f t="shared" si="449"/>
        <v>9142</v>
      </c>
      <c r="I4762" s="48" t="s">
        <v>388</v>
      </c>
      <c r="J4762" s="49" t="s">
        <v>389</v>
      </c>
      <c r="K4762" s="48">
        <v>9142</v>
      </c>
      <c r="L4762" s="48" t="s">
        <v>208</v>
      </c>
      <c r="M4762" s="49" t="s">
        <v>9369</v>
      </c>
      <c r="N4762" s="49"/>
      <c r="O4762" s="50" t="s">
        <v>307</v>
      </c>
      <c r="P4762" s="50" t="s">
        <v>308</v>
      </c>
    </row>
    <row r="4763" spans="1:16" ht="13.5" thickBot="1" x14ac:dyDescent="0.25">
      <c r="A4763" s="15" t="str">
        <f t="shared" si="444"/>
        <v>VSB 46 </v>
      </c>
      <c r="B4763" s="21" t="str">
        <f t="shared" si="445"/>
        <v>I</v>
      </c>
      <c r="C4763" s="15">
        <f t="shared" si="446"/>
        <v>54167.947999999997</v>
      </c>
      <c r="D4763" s="19" t="str">
        <f t="shared" si="447"/>
        <v>vis</v>
      </c>
      <c r="E4763" s="47" t="e">
        <f>VLOOKUP(C4763,Active!C$21:E$693,3,FALSE)</f>
        <v>#N/A</v>
      </c>
      <c r="F4763" s="21" t="s">
        <v>9287</v>
      </c>
      <c r="G4763" s="19" t="str">
        <f t="shared" si="448"/>
        <v>54167.948</v>
      </c>
      <c r="H4763" s="15">
        <f t="shared" si="449"/>
        <v>9176</v>
      </c>
      <c r="I4763" s="48" t="s">
        <v>390</v>
      </c>
      <c r="J4763" s="49" t="s">
        <v>391</v>
      </c>
      <c r="K4763" s="48">
        <v>9176</v>
      </c>
      <c r="L4763" s="48" t="s">
        <v>85</v>
      </c>
      <c r="M4763" s="49" t="s">
        <v>9369</v>
      </c>
      <c r="N4763" s="49"/>
      <c r="O4763" s="50" t="s">
        <v>9850</v>
      </c>
      <c r="P4763" s="51" t="s">
        <v>392</v>
      </c>
    </row>
    <row r="4764" spans="1:16" ht="13.5" thickBot="1" x14ac:dyDescent="0.25">
      <c r="A4764" s="15" t="str">
        <f t="shared" si="444"/>
        <v> AOEB 12 </v>
      </c>
      <c r="B4764" s="21" t="str">
        <f t="shared" si="445"/>
        <v>I</v>
      </c>
      <c r="C4764" s="15">
        <f t="shared" si="446"/>
        <v>54170.347999999998</v>
      </c>
      <c r="D4764" s="19" t="str">
        <f t="shared" si="447"/>
        <v>vis</v>
      </c>
      <c r="E4764" s="47" t="e">
        <f>VLOOKUP(C4764,Active!C$21:E$693,3,FALSE)</f>
        <v>#N/A</v>
      </c>
      <c r="F4764" s="21" t="s">
        <v>9287</v>
      </c>
      <c r="G4764" s="19" t="str">
        <f t="shared" si="448"/>
        <v>54170.348</v>
      </c>
      <c r="H4764" s="15">
        <f t="shared" si="449"/>
        <v>9178</v>
      </c>
      <c r="I4764" s="48" t="s">
        <v>393</v>
      </c>
      <c r="J4764" s="49" t="s">
        <v>394</v>
      </c>
      <c r="K4764" s="48">
        <v>9178</v>
      </c>
      <c r="L4764" s="48" t="s">
        <v>395</v>
      </c>
      <c r="M4764" s="49" t="s">
        <v>9369</v>
      </c>
      <c r="N4764" s="49"/>
      <c r="O4764" s="50" t="s">
        <v>307</v>
      </c>
      <c r="P4764" s="50" t="s">
        <v>308</v>
      </c>
    </row>
    <row r="4765" spans="1:16" ht="13.5" thickBot="1" x14ac:dyDescent="0.25">
      <c r="A4765" s="15" t="str">
        <f t="shared" si="444"/>
        <v> AOEB 12 </v>
      </c>
      <c r="B4765" s="21" t="str">
        <f t="shared" si="445"/>
        <v>I</v>
      </c>
      <c r="C4765" s="15">
        <f t="shared" si="446"/>
        <v>54213.37</v>
      </c>
      <c r="D4765" s="19" t="str">
        <f t="shared" si="447"/>
        <v>vis</v>
      </c>
      <c r="E4765" s="47" t="e">
        <f>VLOOKUP(C4765,Active!C$21:E$693,3,FALSE)</f>
        <v>#N/A</v>
      </c>
      <c r="F4765" s="21" t="s">
        <v>9287</v>
      </c>
      <c r="G4765" s="19" t="str">
        <f t="shared" si="448"/>
        <v>54213.370</v>
      </c>
      <c r="H4765" s="15">
        <f t="shared" si="449"/>
        <v>9214</v>
      </c>
      <c r="I4765" s="48" t="s">
        <v>396</v>
      </c>
      <c r="J4765" s="49" t="s">
        <v>397</v>
      </c>
      <c r="K4765" s="48">
        <v>9214</v>
      </c>
      <c r="L4765" s="48" t="s">
        <v>167</v>
      </c>
      <c r="M4765" s="49" t="s">
        <v>9369</v>
      </c>
      <c r="N4765" s="49"/>
      <c r="O4765" s="50" t="s">
        <v>307</v>
      </c>
      <c r="P4765" s="50" t="s">
        <v>308</v>
      </c>
    </row>
    <row r="4766" spans="1:16" ht="13.5" thickBot="1" x14ac:dyDescent="0.25">
      <c r="A4766" s="15" t="str">
        <f t="shared" si="444"/>
        <v>VSB 46 </v>
      </c>
      <c r="B4766" s="21" t="str">
        <f t="shared" si="445"/>
        <v>I</v>
      </c>
      <c r="C4766" s="15">
        <f t="shared" si="446"/>
        <v>54322.120999999999</v>
      </c>
      <c r="D4766" s="19" t="str">
        <f t="shared" si="447"/>
        <v>vis</v>
      </c>
      <c r="E4766" s="47" t="e">
        <f>VLOOKUP(C4766,Active!C$21:E$693,3,FALSE)</f>
        <v>#N/A</v>
      </c>
      <c r="F4766" s="21" t="s">
        <v>9287</v>
      </c>
      <c r="G4766" s="19" t="str">
        <f t="shared" si="448"/>
        <v>54322.121</v>
      </c>
      <c r="H4766" s="15">
        <f t="shared" si="449"/>
        <v>9305</v>
      </c>
      <c r="I4766" s="48" t="s">
        <v>398</v>
      </c>
      <c r="J4766" s="49" t="s">
        <v>399</v>
      </c>
      <c r="K4766" s="48">
        <v>9305</v>
      </c>
      <c r="L4766" s="48" t="s">
        <v>2219</v>
      </c>
      <c r="M4766" s="49" t="s">
        <v>9369</v>
      </c>
      <c r="N4766" s="49"/>
      <c r="O4766" s="50" t="s">
        <v>400</v>
      </c>
      <c r="P4766" s="51" t="s">
        <v>392</v>
      </c>
    </row>
    <row r="4767" spans="1:16" ht="13.5" thickBot="1" x14ac:dyDescent="0.25">
      <c r="A4767" s="15" t="str">
        <f t="shared" si="444"/>
        <v>VSB 46 </v>
      </c>
      <c r="B4767" s="21" t="str">
        <f t="shared" si="445"/>
        <v>I</v>
      </c>
      <c r="C4767" s="15">
        <f t="shared" si="446"/>
        <v>54322.135999999999</v>
      </c>
      <c r="D4767" s="19" t="str">
        <f t="shared" si="447"/>
        <v>vis</v>
      </c>
      <c r="E4767" s="47" t="e">
        <f>VLOOKUP(C4767,Active!C$21:E$693,3,FALSE)</f>
        <v>#N/A</v>
      </c>
      <c r="F4767" s="21" t="s">
        <v>9287</v>
      </c>
      <c r="G4767" s="19" t="str">
        <f t="shared" si="448"/>
        <v>54322.136</v>
      </c>
      <c r="H4767" s="15">
        <f t="shared" si="449"/>
        <v>9305</v>
      </c>
      <c r="I4767" s="48" t="s">
        <v>401</v>
      </c>
      <c r="J4767" s="49" t="s">
        <v>402</v>
      </c>
      <c r="K4767" s="48">
        <v>9305</v>
      </c>
      <c r="L4767" s="48" t="s">
        <v>137</v>
      </c>
      <c r="M4767" s="49" t="s">
        <v>9369</v>
      </c>
      <c r="N4767" s="49"/>
      <c r="O4767" s="50" t="s">
        <v>403</v>
      </c>
      <c r="P4767" s="51" t="s">
        <v>392</v>
      </c>
    </row>
    <row r="4768" spans="1:16" ht="13.5" thickBot="1" x14ac:dyDescent="0.25">
      <c r="A4768" s="15" t="str">
        <f t="shared" si="444"/>
        <v>VSB 46 </v>
      </c>
      <c r="B4768" s="21" t="str">
        <f t="shared" si="445"/>
        <v>I</v>
      </c>
      <c r="C4768" s="15">
        <f t="shared" si="446"/>
        <v>54322.137000000002</v>
      </c>
      <c r="D4768" s="19" t="str">
        <f t="shared" si="447"/>
        <v>vis</v>
      </c>
      <c r="E4768" s="47" t="e">
        <f>VLOOKUP(C4768,Active!C$21:E$693,3,FALSE)</f>
        <v>#N/A</v>
      </c>
      <c r="F4768" s="21" t="s">
        <v>9287</v>
      </c>
      <c r="G4768" s="19" t="str">
        <f t="shared" si="448"/>
        <v>54322.137</v>
      </c>
      <c r="H4768" s="15">
        <f t="shared" si="449"/>
        <v>9305</v>
      </c>
      <c r="I4768" s="48" t="s">
        <v>404</v>
      </c>
      <c r="J4768" s="49" t="s">
        <v>405</v>
      </c>
      <c r="K4768" s="48">
        <v>9305</v>
      </c>
      <c r="L4768" s="48" t="s">
        <v>242</v>
      </c>
      <c r="M4768" s="49" t="s">
        <v>9369</v>
      </c>
      <c r="N4768" s="49"/>
      <c r="O4768" s="50" t="s">
        <v>406</v>
      </c>
      <c r="P4768" s="51" t="s">
        <v>392</v>
      </c>
    </row>
    <row r="4769" spans="1:16" ht="13.5" thickBot="1" x14ac:dyDescent="0.25">
      <c r="A4769" s="15" t="str">
        <f t="shared" si="444"/>
        <v>VSB 46 </v>
      </c>
      <c r="B4769" s="21" t="str">
        <f t="shared" si="445"/>
        <v>I</v>
      </c>
      <c r="C4769" s="15">
        <f t="shared" si="446"/>
        <v>54322.137999999999</v>
      </c>
      <c r="D4769" s="19" t="str">
        <f t="shared" si="447"/>
        <v>vis</v>
      </c>
      <c r="E4769" s="47" t="e">
        <f>VLOOKUP(C4769,Active!C$21:E$693,3,FALSE)</f>
        <v>#N/A</v>
      </c>
      <c r="F4769" s="21" t="s">
        <v>9287</v>
      </c>
      <c r="G4769" s="19" t="str">
        <f t="shared" si="448"/>
        <v>54322.138</v>
      </c>
      <c r="H4769" s="15">
        <f t="shared" si="449"/>
        <v>9305</v>
      </c>
      <c r="I4769" s="48" t="s">
        <v>407</v>
      </c>
      <c r="J4769" s="49" t="s">
        <v>408</v>
      </c>
      <c r="K4769" s="48">
        <v>9305</v>
      </c>
      <c r="L4769" s="48" t="s">
        <v>167</v>
      </c>
      <c r="M4769" s="49" t="s">
        <v>9369</v>
      </c>
      <c r="N4769" s="49"/>
      <c r="O4769" s="50" t="s">
        <v>409</v>
      </c>
      <c r="P4769" s="51" t="s">
        <v>392</v>
      </c>
    </row>
    <row r="4770" spans="1:16" ht="13.5" thickBot="1" x14ac:dyDescent="0.25">
      <c r="A4770" s="15" t="str">
        <f t="shared" si="444"/>
        <v>VSB 46 </v>
      </c>
      <c r="B4770" s="21" t="str">
        <f t="shared" si="445"/>
        <v>I</v>
      </c>
      <c r="C4770" s="15">
        <f t="shared" si="446"/>
        <v>54322.137999999999</v>
      </c>
      <c r="D4770" s="19" t="str">
        <f t="shared" si="447"/>
        <v>vis</v>
      </c>
      <c r="E4770" s="47" t="e">
        <f>VLOOKUP(C4770,Active!C$21:E$693,3,FALSE)</f>
        <v>#N/A</v>
      </c>
      <c r="F4770" s="21" t="s">
        <v>9287</v>
      </c>
      <c r="G4770" s="19" t="str">
        <f t="shared" si="448"/>
        <v>54322.138</v>
      </c>
      <c r="H4770" s="15">
        <f t="shared" si="449"/>
        <v>9305</v>
      </c>
      <c r="I4770" s="48" t="s">
        <v>407</v>
      </c>
      <c r="J4770" s="49" t="s">
        <v>408</v>
      </c>
      <c r="K4770" s="48">
        <v>9305</v>
      </c>
      <c r="L4770" s="48" t="s">
        <v>167</v>
      </c>
      <c r="M4770" s="49" t="s">
        <v>9369</v>
      </c>
      <c r="N4770" s="49"/>
      <c r="O4770" s="50" t="s">
        <v>410</v>
      </c>
      <c r="P4770" s="51" t="s">
        <v>392</v>
      </c>
    </row>
    <row r="4771" spans="1:16" ht="13.5" thickBot="1" x14ac:dyDescent="0.25">
      <c r="A4771" s="15" t="str">
        <f t="shared" si="444"/>
        <v>VSB 46 </v>
      </c>
      <c r="B4771" s="21" t="str">
        <f t="shared" si="445"/>
        <v>I</v>
      </c>
      <c r="C4771" s="15">
        <f t="shared" si="446"/>
        <v>54322.139000000003</v>
      </c>
      <c r="D4771" s="19" t="str">
        <f t="shared" si="447"/>
        <v>vis</v>
      </c>
      <c r="E4771" s="47" t="e">
        <f>VLOOKUP(C4771,Active!C$21:E$693,3,FALSE)</f>
        <v>#N/A</v>
      </c>
      <c r="F4771" s="21" t="s">
        <v>9287</v>
      </c>
      <c r="G4771" s="19" t="str">
        <f t="shared" si="448"/>
        <v>54322.139</v>
      </c>
      <c r="H4771" s="15">
        <f t="shared" si="449"/>
        <v>9305</v>
      </c>
      <c r="I4771" s="48" t="s">
        <v>411</v>
      </c>
      <c r="J4771" s="49" t="s">
        <v>412</v>
      </c>
      <c r="K4771" s="48">
        <v>9305</v>
      </c>
      <c r="L4771" s="48" t="s">
        <v>178</v>
      </c>
      <c r="M4771" s="49" t="s">
        <v>9369</v>
      </c>
      <c r="N4771" s="49"/>
      <c r="O4771" s="50" t="s">
        <v>413</v>
      </c>
      <c r="P4771" s="51" t="s">
        <v>392</v>
      </c>
    </row>
    <row r="4772" spans="1:16" ht="13.5" thickBot="1" x14ac:dyDescent="0.25">
      <c r="A4772" s="15" t="str">
        <f t="shared" si="444"/>
        <v>VSB 46 </v>
      </c>
      <c r="B4772" s="21" t="str">
        <f t="shared" si="445"/>
        <v>I</v>
      </c>
      <c r="C4772" s="15">
        <f t="shared" si="446"/>
        <v>54322.14</v>
      </c>
      <c r="D4772" s="19" t="str">
        <f t="shared" si="447"/>
        <v>vis</v>
      </c>
      <c r="E4772" s="47" t="e">
        <f>VLOOKUP(C4772,Active!C$21:E$693,3,FALSE)</f>
        <v>#N/A</v>
      </c>
      <c r="F4772" s="21" t="s">
        <v>9287</v>
      </c>
      <c r="G4772" s="19" t="str">
        <f t="shared" si="448"/>
        <v>54322.140</v>
      </c>
      <c r="H4772" s="15">
        <f t="shared" si="449"/>
        <v>9305</v>
      </c>
      <c r="I4772" s="48" t="s">
        <v>414</v>
      </c>
      <c r="J4772" s="49" t="s">
        <v>415</v>
      </c>
      <c r="K4772" s="48">
        <v>9305</v>
      </c>
      <c r="L4772" s="48" t="s">
        <v>194</v>
      </c>
      <c r="M4772" s="49" t="s">
        <v>9369</v>
      </c>
      <c r="N4772" s="49"/>
      <c r="O4772" s="50" t="s">
        <v>416</v>
      </c>
      <c r="P4772" s="51" t="s">
        <v>392</v>
      </c>
    </row>
    <row r="4773" spans="1:16" ht="13.5" thickBot="1" x14ac:dyDescent="0.25">
      <c r="A4773" s="15" t="str">
        <f t="shared" si="444"/>
        <v>VSB 46 </v>
      </c>
      <c r="B4773" s="21" t="str">
        <f t="shared" si="445"/>
        <v>I</v>
      </c>
      <c r="C4773" s="15">
        <f t="shared" si="446"/>
        <v>54322.14</v>
      </c>
      <c r="D4773" s="19" t="str">
        <f t="shared" si="447"/>
        <v>vis</v>
      </c>
      <c r="E4773" s="47" t="e">
        <f>VLOOKUP(C4773,Active!C$21:E$693,3,FALSE)</f>
        <v>#N/A</v>
      </c>
      <c r="F4773" s="21" t="s">
        <v>9287</v>
      </c>
      <c r="G4773" s="19" t="str">
        <f t="shared" si="448"/>
        <v>54322.140</v>
      </c>
      <c r="H4773" s="15">
        <f t="shared" si="449"/>
        <v>9305</v>
      </c>
      <c r="I4773" s="48" t="s">
        <v>414</v>
      </c>
      <c r="J4773" s="49" t="s">
        <v>415</v>
      </c>
      <c r="K4773" s="48">
        <v>9305</v>
      </c>
      <c r="L4773" s="48" t="s">
        <v>194</v>
      </c>
      <c r="M4773" s="49" t="s">
        <v>9369</v>
      </c>
      <c r="N4773" s="49"/>
      <c r="O4773" s="50" t="s">
        <v>417</v>
      </c>
      <c r="P4773" s="51" t="s">
        <v>392</v>
      </c>
    </row>
    <row r="4774" spans="1:16" ht="13.5" thickBot="1" x14ac:dyDescent="0.25">
      <c r="A4774" s="15" t="str">
        <f t="shared" si="444"/>
        <v>BAVM 202 </v>
      </c>
      <c r="B4774" s="21" t="str">
        <f t="shared" si="445"/>
        <v>I</v>
      </c>
      <c r="C4774" s="15">
        <f t="shared" si="446"/>
        <v>54360.39</v>
      </c>
      <c r="D4774" s="19" t="str">
        <f t="shared" si="447"/>
        <v>vis</v>
      </c>
      <c r="E4774" s="47" t="e">
        <f>VLOOKUP(C4774,Active!C$21:E$693,3,FALSE)</f>
        <v>#N/A</v>
      </c>
      <c r="F4774" s="21" t="s">
        <v>9287</v>
      </c>
      <c r="G4774" s="19" t="str">
        <f t="shared" si="448"/>
        <v>54360.390</v>
      </c>
      <c r="H4774" s="15">
        <f t="shared" si="449"/>
        <v>9337</v>
      </c>
      <c r="I4774" s="48" t="s">
        <v>418</v>
      </c>
      <c r="J4774" s="49" t="s">
        <v>419</v>
      </c>
      <c r="K4774" s="48">
        <v>9337</v>
      </c>
      <c r="L4774" s="48" t="s">
        <v>3074</v>
      </c>
      <c r="M4774" s="49" t="s">
        <v>9369</v>
      </c>
      <c r="N4774" s="49"/>
      <c r="O4774" s="50" t="s">
        <v>420</v>
      </c>
      <c r="P4774" s="51" t="s">
        <v>160</v>
      </c>
    </row>
    <row r="4775" spans="1:16" ht="13.5" thickBot="1" x14ac:dyDescent="0.25">
      <c r="A4775" s="15" t="str">
        <f t="shared" si="444"/>
        <v>VSB 46 </v>
      </c>
      <c r="B4775" s="21" t="str">
        <f t="shared" si="445"/>
        <v>I</v>
      </c>
      <c r="C4775" s="15">
        <f t="shared" si="446"/>
        <v>54363.962</v>
      </c>
      <c r="D4775" s="19" t="str">
        <f t="shared" si="447"/>
        <v>vis</v>
      </c>
      <c r="E4775" s="47" t="e">
        <f>VLOOKUP(C4775,Active!C$21:E$693,3,FALSE)</f>
        <v>#N/A</v>
      </c>
      <c r="F4775" s="21" t="s">
        <v>9287</v>
      </c>
      <c r="G4775" s="19" t="str">
        <f t="shared" si="448"/>
        <v>54363.962</v>
      </c>
      <c r="H4775" s="15">
        <f t="shared" si="449"/>
        <v>9340</v>
      </c>
      <c r="I4775" s="48" t="s">
        <v>421</v>
      </c>
      <c r="J4775" s="49" t="s">
        <v>422</v>
      </c>
      <c r="K4775" s="48">
        <v>9340</v>
      </c>
      <c r="L4775" s="48" t="s">
        <v>118</v>
      </c>
      <c r="M4775" s="49" t="s">
        <v>9369</v>
      </c>
      <c r="N4775" s="49"/>
      <c r="O4775" s="50" t="s">
        <v>406</v>
      </c>
      <c r="P4775" s="51" t="s">
        <v>392</v>
      </c>
    </row>
    <row r="4776" spans="1:16" ht="13.5" thickBot="1" x14ac:dyDescent="0.25">
      <c r="A4776" s="15" t="str">
        <f t="shared" si="444"/>
        <v>VSB 46 </v>
      </c>
      <c r="B4776" s="21" t="str">
        <f t="shared" si="445"/>
        <v>I</v>
      </c>
      <c r="C4776" s="15">
        <f t="shared" si="446"/>
        <v>54363.964</v>
      </c>
      <c r="D4776" s="19" t="str">
        <f t="shared" si="447"/>
        <v>vis</v>
      </c>
      <c r="E4776" s="47" t="e">
        <f>VLOOKUP(C4776,Active!C$21:E$693,3,FALSE)</f>
        <v>#N/A</v>
      </c>
      <c r="F4776" s="21" t="s">
        <v>9287</v>
      </c>
      <c r="G4776" s="19" t="str">
        <f t="shared" si="448"/>
        <v>54363.964</v>
      </c>
      <c r="H4776" s="15">
        <f t="shared" si="449"/>
        <v>9340</v>
      </c>
      <c r="I4776" s="48" t="s">
        <v>423</v>
      </c>
      <c r="J4776" s="49" t="s">
        <v>424</v>
      </c>
      <c r="K4776" s="48">
        <v>9340</v>
      </c>
      <c r="L4776" s="48" t="s">
        <v>4409</v>
      </c>
      <c r="M4776" s="49" t="s">
        <v>9369</v>
      </c>
      <c r="N4776" s="49"/>
      <c r="O4776" s="50" t="s">
        <v>417</v>
      </c>
      <c r="P4776" s="51" t="s">
        <v>392</v>
      </c>
    </row>
    <row r="4777" spans="1:16" ht="13.5" thickBot="1" x14ac:dyDescent="0.25">
      <c r="A4777" s="15" t="str">
        <f t="shared" si="444"/>
        <v>VSB 46 </v>
      </c>
      <c r="B4777" s="21" t="str">
        <f t="shared" si="445"/>
        <v>I</v>
      </c>
      <c r="C4777" s="15">
        <f t="shared" si="446"/>
        <v>54363.964999999997</v>
      </c>
      <c r="D4777" s="19" t="str">
        <f t="shared" si="447"/>
        <v>vis</v>
      </c>
      <c r="E4777" s="47" t="e">
        <f>VLOOKUP(C4777,Active!C$21:E$693,3,FALSE)</f>
        <v>#N/A</v>
      </c>
      <c r="F4777" s="21" t="s">
        <v>9287</v>
      </c>
      <c r="G4777" s="19" t="str">
        <f t="shared" si="448"/>
        <v>54363.965</v>
      </c>
      <c r="H4777" s="15">
        <f t="shared" si="449"/>
        <v>9340</v>
      </c>
      <c r="I4777" s="48" t="s">
        <v>425</v>
      </c>
      <c r="J4777" s="49" t="s">
        <v>426</v>
      </c>
      <c r="K4777" s="48">
        <v>9340</v>
      </c>
      <c r="L4777" s="48" t="s">
        <v>3069</v>
      </c>
      <c r="M4777" s="49" t="s">
        <v>9369</v>
      </c>
      <c r="N4777" s="49"/>
      <c r="O4777" s="50" t="s">
        <v>410</v>
      </c>
      <c r="P4777" s="51" t="s">
        <v>392</v>
      </c>
    </row>
    <row r="4778" spans="1:16" ht="13.5" thickBot="1" x14ac:dyDescent="0.25">
      <c r="A4778" s="15" t="str">
        <f t="shared" si="444"/>
        <v>VSB 46 </v>
      </c>
      <c r="B4778" s="21" t="str">
        <f t="shared" si="445"/>
        <v>I</v>
      </c>
      <c r="C4778" s="15">
        <f t="shared" si="446"/>
        <v>54365.163</v>
      </c>
      <c r="D4778" s="19" t="str">
        <f t="shared" si="447"/>
        <v>vis</v>
      </c>
      <c r="E4778" s="47" t="e">
        <f>VLOOKUP(C4778,Active!C$21:E$693,3,FALSE)</f>
        <v>#N/A</v>
      </c>
      <c r="F4778" s="21" t="s">
        <v>9287</v>
      </c>
      <c r="G4778" s="19" t="str">
        <f t="shared" si="448"/>
        <v>54365.163</v>
      </c>
      <c r="H4778" s="15">
        <f t="shared" si="449"/>
        <v>9341</v>
      </c>
      <c r="I4778" s="48" t="s">
        <v>427</v>
      </c>
      <c r="J4778" s="49" t="s">
        <v>428</v>
      </c>
      <c r="K4778" s="48">
        <v>9341</v>
      </c>
      <c r="L4778" s="48" t="s">
        <v>122</v>
      </c>
      <c r="M4778" s="49" t="s">
        <v>9369</v>
      </c>
      <c r="N4778" s="49"/>
      <c r="O4778" s="50" t="s">
        <v>417</v>
      </c>
      <c r="P4778" s="51" t="s">
        <v>392</v>
      </c>
    </row>
    <row r="4779" spans="1:16" ht="13.5" thickBot="1" x14ac:dyDescent="0.25">
      <c r="A4779" s="15" t="str">
        <f t="shared" si="444"/>
        <v>VSB 46 </v>
      </c>
      <c r="B4779" s="21" t="str">
        <f t="shared" si="445"/>
        <v>I</v>
      </c>
      <c r="C4779" s="15">
        <f t="shared" si="446"/>
        <v>54365.163999999997</v>
      </c>
      <c r="D4779" s="19" t="str">
        <f t="shared" si="447"/>
        <v>vis</v>
      </c>
      <c r="E4779" s="47" t="e">
        <f>VLOOKUP(C4779,Active!C$21:E$693,3,FALSE)</f>
        <v>#N/A</v>
      </c>
      <c r="F4779" s="21" t="s">
        <v>9287</v>
      </c>
      <c r="G4779" s="19" t="str">
        <f t="shared" si="448"/>
        <v>54365.164</v>
      </c>
      <c r="H4779" s="15">
        <f t="shared" si="449"/>
        <v>9341</v>
      </c>
      <c r="I4779" s="48" t="s">
        <v>429</v>
      </c>
      <c r="J4779" s="49" t="s">
        <v>430</v>
      </c>
      <c r="K4779" s="48">
        <v>9341</v>
      </c>
      <c r="L4779" s="48" t="s">
        <v>85</v>
      </c>
      <c r="M4779" s="49" t="s">
        <v>9369</v>
      </c>
      <c r="N4779" s="49"/>
      <c r="O4779" s="50" t="s">
        <v>410</v>
      </c>
      <c r="P4779" s="51" t="s">
        <v>392</v>
      </c>
    </row>
    <row r="4780" spans="1:16" ht="13.5" thickBot="1" x14ac:dyDescent="0.25">
      <c r="A4780" s="15" t="str">
        <f t="shared" si="444"/>
        <v>VSB 46 </v>
      </c>
      <c r="B4780" s="21" t="str">
        <f t="shared" si="445"/>
        <v>I</v>
      </c>
      <c r="C4780" s="15">
        <f t="shared" si="446"/>
        <v>54365.175000000003</v>
      </c>
      <c r="D4780" s="19" t="str">
        <f t="shared" si="447"/>
        <v>vis</v>
      </c>
      <c r="E4780" s="47" t="e">
        <f>VLOOKUP(C4780,Active!C$21:E$693,3,FALSE)</f>
        <v>#N/A</v>
      </c>
      <c r="F4780" s="21" t="s">
        <v>9287</v>
      </c>
      <c r="G4780" s="19" t="str">
        <f t="shared" si="448"/>
        <v>54365.175</v>
      </c>
      <c r="H4780" s="15">
        <f t="shared" si="449"/>
        <v>9341</v>
      </c>
      <c r="I4780" s="48" t="s">
        <v>431</v>
      </c>
      <c r="J4780" s="49" t="s">
        <v>432</v>
      </c>
      <c r="K4780" s="48">
        <v>9341</v>
      </c>
      <c r="L4780" s="48" t="s">
        <v>433</v>
      </c>
      <c r="M4780" s="49" t="s">
        <v>9369</v>
      </c>
      <c r="N4780" s="49"/>
      <c r="O4780" s="50" t="s">
        <v>403</v>
      </c>
      <c r="P4780" s="51" t="s">
        <v>392</v>
      </c>
    </row>
    <row r="4781" spans="1:16" ht="13.5" thickBot="1" x14ac:dyDescent="0.25">
      <c r="A4781" s="15" t="str">
        <f t="shared" si="444"/>
        <v>VSB 46 </v>
      </c>
      <c r="B4781" s="21" t="str">
        <f t="shared" si="445"/>
        <v>I</v>
      </c>
      <c r="C4781" s="15">
        <f t="shared" si="446"/>
        <v>54365.178999999996</v>
      </c>
      <c r="D4781" s="19" t="str">
        <f t="shared" si="447"/>
        <v>vis</v>
      </c>
      <c r="E4781" s="47" t="e">
        <f>VLOOKUP(C4781,Active!C$21:E$693,3,FALSE)</f>
        <v>#N/A</v>
      </c>
      <c r="F4781" s="21" t="s">
        <v>9287</v>
      </c>
      <c r="G4781" s="19" t="str">
        <f t="shared" si="448"/>
        <v>54365.179</v>
      </c>
      <c r="H4781" s="15">
        <f t="shared" si="449"/>
        <v>9341</v>
      </c>
      <c r="I4781" s="48" t="s">
        <v>434</v>
      </c>
      <c r="J4781" s="49" t="s">
        <v>435</v>
      </c>
      <c r="K4781" s="48">
        <v>9341</v>
      </c>
      <c r="L4781" s="48" t="s">
        <v>436</v>
      </c>
      <c r="M4781" s="49" t="s">
        <v>9369</v>
      </c>
      <c r="N4781" s="49"/>
      <c r="O4781" s="50" t="s">
        <v>400</v>
      </c>
      <c r="P4781" s="51" t="s">
        <v>392</v>
      </c>
    </row>
    <row r="4782" spans="1:16" ht="13.5" thickBot="1" x14ac:dyDescent="0.25">
      <c r="A4782" s="15" t="str">
        <f t="shared" si="444"/>
        <v>BAVM 202 </v>
      </c>
      <c r="B4782" s="21" t="str">
        <f t="shared" si="445"/>
        <v>I</v>
      </c>
      <c r="C4782" s="15">
        <f t="shared" si="446"/>
        <v>54366.358</v>
      </c>
      <c r="D4782" s="19" t="str">
        <f t="shared" si="447"/>
        <v>vis</v>
      </c>
      <c r="E4782" s="47" t="e">
        <f>VLOOKUP(C4782,Active!C$21:E$693,3,FALSE)</f>
        <v>#N/A</v>
      </c>
      <c r="F4782" s="21" t="s">
        <v>9287</v>
      </c>
      <c r="G4782" s="19" t="str">
        <f t="shared" si="448"/>
        <v>54366.358</v>
      </c>
      <c r="H4782" s="15">
        <f t="shared" si="449"/>
        <v>9342</v>
      </c>
      <c r="I4782" s="48" t="s">
        <v>437</v>
      </c>
      <c r="J4782" s="49" t="s">
        <v>438</v>
      </c>
      <c r="K4782" s="48">
        <v>9342</v>
      </c>
      <c r="L4782" s="48" t="s">
        <v>122</v>
      </c>
      <c r="M4782" s="49" t="s">
        <v>9369</v>
      </c>
      <c r="N4782" s="49"/>
      <c r="O4782" s="50" t="s">
        <v>4279</v>
      </c>
      <c r="P4782" s="51" t="s">
        <v>160</v>
      </c>
    </row>
    <row r="4783" spans="1:16" ht="13.5" thickBot="1" x14ac:dyDescent="0.25">
      <c r="A4783" s="15" t="str">
        <f t="shared" si="444"/>
        <v>VSB 46 </v>
      </c>
      <c r="B4783" s="21" t="str">
        <f t="shared" si="445"/>
        <v>I</v>
      </c>
      <c r="C4783" s="15">
        <f t="shared" si="446"/>
        <v>54390.269</v>
      </c>
      <c r="D4783" s="19" t="str">
        <f t="shared" si="447"/>
        <v>vis</v>
      </c>
      <c r="E4783" s="47" t="e">
        <f>VLOOKUP(C4783,Active!C$21:E$693,3,FALSE)</f>
        <v>#N/A</v>
      </c>
      <c r="F4783" s="21" t="s">
        <v>9287</v>
      </c>
      <c r="G4783" s="19" t="str">
        <f t="shared" si="448"/>
        <v>54390.269</v>
      </c>
      <c r="H4783" s="15">
        <f t="shared" si="449"/>
        <v>9362</v>
      </c>
      <c r="I4783" s="48" t="s">
        <v>439</v>
      </c>
      <c r="J4783" s="49" t="s">
        <v>440</v>
      </c>
      <c r="K4783" s="48">
        <v>9362</v>
      </c>
      <c r="L4783" s="48" t="s">
        <v>194</v>
      </c>
      <c r="M4783" s="49" t="s">
        <v>9369</v>
      </c>
      <c r="N4783" s="49"/>
      <c r="O4783" s="50" t="s">
        <v>9850</v>
      </c>
      <c r="P4783" s="51" t="s">
        <v>392</v>
      </c>
    </row>
    <row r="4784" spans="1:16" ht="26.25" thickBot="1" x14ac:dyDescent="0.25">
      <c r="A4784" s="15" t="str">
        <f t="shared" si="444"/>
        <v>JAAVSO 36(2);171 </v>
      </c>
      <c r="B4784" s="21" t="str">
        <f t="shared" si="445"/>
        <v>I</v>
      </c>
      <c r="C4784" s="15">
        <f t="shared" si="446"/>
        <v>54392.656000000003</v>
      </c>
      <c r="D4784" s="19" t="str">
        <f t="shared" si="447"/>
        <v>vis</v>
      </c>
      <c r="E4784" s="47" t="e">
        <f>VLOOKUP(C4784,Active!C$21:E$693,3,FALSE)</f>
        <v>#N/A</v>
      </c>
      <c r="F4784" s="21" t="s">
        <v>9287</v>
      </c>
      <c r="G4784" s="19" t="str">
        <f t="shared" si="448"/>
        <v>54392.6560</v>
      </c>
      <c r="H4784" s="15">
        <f t="shared" si="449"/>
        <v>9364</v>
      </c>
      <c r="I4784" s="48" t="s">
        <v>441</v>
      </c>
      <c r="J4784" s="49" t="s">
        <v>442</v>
      </c>
      <c r="K4784" s="48">
        <v>9364</v>
      </c>
      <c r="L4784" s="48" t="s">
        <v>443</v>
      </c>
      <c r="M4784" s="49" t="s">
        <v>2224</v>
      </c>
      <c r="N4784" s="49" t="s">
        <v>2225</v>
      </c>
      <c r="O4784" s="50" t="s">
        <v>289</v>
      </c>
      <c r="P4784" s="51" t="s">
        <v>444</v>
      </c>
    </row>
    <row r="4785" spans="1:16" ht="13.5" thickBot="1" x14ac:dyDescent="0.25">
      <c r="A4785" s="15" t="str">
        <f t="shared" si="444"/>
        <v>VSB 46 </v>
      </c>
      <c r="B4785" s="21" t="str">
        <f t="shared" si="445"/>
        <v>I</v>
      </c>
      <c r="C4785" s="15">
        <f t="shared" si="446"/>
        <v>54456.002</v>
      </c>
      <c r="D4785" s="19" t="str">
        <f t="shared" si="447"/>
        <v>vis</v>
      </c>
      <c r="E4785" s="47" t="e">
        <f>VLOOKUP(C4785,Active!C$21:E$693,3,FALSE)</f>
        <v>#N/A</v>
      </c>
      <c r="F4785" s="21" t="s">
        <v>9287</v>
      </c>
      <c r="G4785" s="19" t="str">
        <f t="shared" si="448"/>
        <v>54456.002</v>
      </c>
      <c r="H4785" s="15">
        <f t="shared" si="449"/>
        <v>9417</v>
      </c>
      <c r="I4785" s="48" t="s">
        <v>445</v>
      </c>
      <c r="J4785" s="49" t="s">
        <v>446</v>
      </c>
      <c r="K4785" s="48">
        <v>9417</v>
      </c>
      <c r="L4785" s="48" t="s">
        <v>85</v>
      </c>
      <c r="M4785" s="49" t="s">
        <v>9369</v>
      </c>
      <c r="N4785" s="49"/>
      <c r="O4785" s="50" t="s">
        <v>417</v>
      </c>
      <c r="P4785" s="51" t="s">
        <v>392</v>
      </c>
    </row>
    <row r="4786" spans="1:16" ht="13.5" thickBot="1" x14ac:dyDescent="0.25">
      <c r="A4786" s="15" t="str">
        <f t="shared" si="444"/>
        <v>VSB 46 </v>
      </c>
      <c r="B4786" s="21" t="str">
        <f t="shared" si="445"/>
        <v>I</v>
      </c>
      <c r="C4786" s="15">
        <f t="shared" si="446"/>
        <v>54456.002999999997</v>
      </c>
      <c r="D4786" s="19" t="str">
        <f t="shared" si="447"/>
        <v>vis</v>
      </c>
      <c r="E4786" s="47" t="e">
        <f>VLOOKUP(C4786,Active!C$21:E$693,3,FALSE)</f>
        <v>#N/A</v>
      </c>
      <c r="F4786" s="21" t="s">
        <v>9287</v>
      </c>
      <c r="G4786" s="19" t="str">
        <f t="shared" si="448"/>
        <v>54456.003</v>
      </c>
      <c r="H4786" s="15">
        <f t="shared" si="449"/>
        <v>9417</v>
      </c>
      <c r="I4786" s="48" t="s">
        <v>447</v>
      </c>
      <c r="J4786" s="49" t="s">
        <v>448</v>
      </c>
      <c r="K4786" s="48">
        <v>9417</v>
      </c>
      <c r="L4786" s="48" t="s">
        <v>137</v>
      </c>
      <c r="M4786" s="49" t="s">
        <v>9369</v>
      </c>
      <c r="N4786" s="49"/>
      <c r="O4786" s="50" t="s">
        <v>403</v>
      </c>
      <c r="P4786" s="51" t="s">
        <v>392</v>
      </c>
    </row>
    <row r="4787" spans="1:16" ht="13.5" thickBot="1" x14ac:dyDescent="0.25">
      <c r="A4787" s="15" t="str">
        <f t="shared" si="444"/>
        <v>VSB 46 </v>
      </c>
      <c r="B4787" s="21" t="str">
        <f t="shared" si="445"/>
        <v>I</v>
      </c>
      <c r="C4787" s="15">
        <f t="shared" si="446"/>
        <v>54456.008000000002</v>
      </c>
      <c r="D4787" s="19" t="str">
        <f t="shared" si="447"/>
        <v>vis</v>
      </c>
      <c r="E4787" s="47" t="e">
        <f>VLOOKUP(C4787,Active!C$21:E$693,3,FALSE)</f>
        <v>#N/A</v>
      </c>
      <c r="F4787" s="21" t="s">
        <v>9287</v>
      </c>
      <c r="G4787" s="19" t="str">
        <f t="shared" si="448"/>
        <v>54456.008</v>
      </c>
      <c r="H4787" s="15">
        <f t="shared" si="449"/>
        <v>9417</v>
      </c>
      <c r="I4787" s="48" t="s">
        <v>449</v>
      </c>
      <c r="J4787" s="49" t="s">
        <v>450</v>
      </c>
      <c r="K4787" s="48">
        <v>9417</v>
      </c>
      <c r="L4787" s="48" t="s">
        <v>296</v>
      </c>
      <c r="M4787" s="49" t="s">
        <v>9369</v>
      </c>
      <c r="N4787" s="49"/>
      <c r="O4787" s="50" t="s">
        <v>406</v>
      </c>
      <c r="P4787" s="51" t="s">
        <v>392</v>
      </c>
    </row>
    <row r="4788" spans="1:16" ht="13.5" thickBot="1" x14ac:dyDescent="0.25">
      <c r="A4788" s="15" t="str">
        <f t="shared" si="444"/>
        <v>VSB 46 </v>
      </c>
      <c r="B4788" s="21" t="str">
        <f t="shared" si="445"/>
        <v>I</v>
      </c>
      <c r="C4788" s="15">
        <f t="shared" si="446"/>
        <v>54456.012000000002</v>
      </c>
      <c r="D4788" s="19" t="str">
        <f t="shared" si="447"/>
        <v>vis</v>
      </c>
      <c r="E4788" s="47" t="e">
        <f>VLOOKUP(C4788,Active!C$21:E$693,3,FALSE)</f>
        <v>#N/A</v>
      </c>
      <c r="F4788" s="21" t="s">
        <v>9287</v>
      </c>
      <c r="G4788" s="19" t="str">
        <f t="shared" si="448"/>
        <v>54456.012</v>
      </c>
      <c r="H4788" s="15">
        <f t="shared" si="449"/>
        <v>9417</v>
      </c>
      <c r="I4788" s="48" t="s">
        <v>451</v>
      </c>
      <c r="J4788" s="49" t="s">
        <v>452</v>
      </c>
      <c r="K4788" s="48">
        <v>9417</v>
      </c>
      <c r="L4788" s="48" t="s">
        <v>395</v>
      </c>
      <c r="M4788" s="49" t="s">
        <v>9369</v>
      </c>
      <c r="N4788" s="49"/>
      <c r="O4788" s="50" t="s">
        <v>416</v>
      </c>
      <c r="P4788" s="51" t="s">
        <v>392</v>
      </c>
    </row>
    <row r="4789" spans="1:16" ht="13.5" thickBot="1" x14ac:dyDescent="0.25">
      <c r="A4789" s="15" t="str">
        <f t="shared" si="444"/>
        <v>VSB 46 </v>
      </c>
      <c r="B4789" s="21" t="str">
        <f t="shared" si="445"/>
        <v>I</v>
      </c>
      <c r="C4789" s="15">
        <f t="shared" si="446"/>
        <v>54456.012000000002</v>
      </c>
      <c r="D4789" s="19" t="str">
        <f t="shared" si="447"/>
        <v>vis</v>
      </c>
      <c r="E4789" s="47" t="e">
        <f>VLOOKUP(C4789,Active!C$21:E$693,3,FALSE)</f>
        <v>#N/A</v>
      </c>
      <c r="F4789" s="21" t="s">
        <v>9287</v>
      </c>
      <c r="G4789" s="19" t="str">
        <f t="shared" si="448"/>
        <v>54456.012</v>
      </c>
      <c r="H4789" s="15">
        <f t="shared" si="449"/>
        <v>9417</v>
      </c>
      <c r="I4789" s="48" t="s">
        <v>451</v>
      </c>
      <c r="J4789" s="49" t="s">
        <v>452</v>
      </c>
      <c r="K4789" s="48">
        <v>9417</v>
      </c>
      <c r="L4789" s="48" t="s">
        <v>395</v>
      </c>
      <c r="M4789" s="49" t="s">
        <v>9369</v>
      </c>
      <c r="N4789" s="49"/>
      <c r="O4789" s="50" t="s">
        <v>410</v>
      </c>
      <c r="P4789" s="51" t="s">
        <v>392</v>
      </c>
    </row>
    <row r="4790" spans="1:16" ht="13.5" thickBot="1" x14ac:dyDescent="0.25">
      <c r="A4790" s="15" t="str">
        <f t="shared" si="444"/>
        <v>OEJV 0094 </v>
      </c>
      <c r="B4790" s="21" t="str">
        <f t="shared" si="445"/>
        <v>I</v>
      </c>
      <c r="C4790" s="15">
        <f t="shared" si="446"/>
        <v>54673.538999999997</v>
      </c>
      <c r="D4790" s="19" t="str">
        <f t="shared" si="447"/>
        <v>vis</v>
      </c>
      <c r="E4790" s="47" t="e">
        <f>VLOOKUP(C4790,Active!C$21:E$693,3,FALSE)</f>
        <v>#N/A</v>
      </c>
      <c r="F4790" s="21" t="s">
        <v>9287</v>
      </c>
      <c r="G4790" s="19" t="str">
        <f t="shared" si="448"/>
        <v>54673.5390</v>
      </c>
      <c r="H4790" s="15">
        <f t="shared" si="449"/>
        <v>9599</v>
      </c>
      <c r="I4790" s="48" t="s">
        <v>453</v>
      </c>
      <c r="J4790" s="49" t="s">
        <v>454</v>
      </c>
      <c r="K4790" s="48">
        <v>9599</v>
      </c>
      <c r="L4790" s="48" t="s">
        <v>265</v>
      </c>
      <c r="M4790" s="49" t="s">
        <v>2224</v>
      </c>
      <c r="N4790" s="49" t="s">
        <v>1653</v>
      </c>
      <c r="O4790" s="50" t="s">
        <v>455</v>
      </c>
      <c r="P4790" s="51" t="s">
        <v>456</v>
      </c>
    </row>
    <row r="4791" spans="1:16" ht="13.5" thickBot="1" x14ac:dyDescent="0.25">
      <c r="A4791" s="15" t="str">
        <f t="shared" si="444"/>
        <v>VSB 48 </v>
      </c>
      <c r="B4791" s="21" t="str">
        <f t="shared" si="445"/>
        <v>I</v>
      </c>
      <c r="C4791" s="15">
        <f t="shared" si="446"/>
        <v>54689.078999999998</v>
      </c>
      <c r="D4791" s="19" t="str">
        <f t="shared" si="447"/>
        <v>vis</v>
      </c>
      <c r="E4791" s="47" t="e">
        <f>VLOOKUP(C4791,Active!C$21:E$693,3,FALSE)</f>
        <v>#N/A</v>
      </c>
      <c r="F4791" s="21" t="s">
        <v>9287</v>
      </c>
      <c r="G4791" s="19" t="str">
        <f t="shared" si="448"/>
        <v>54689.079</v>
      </c>
      <c r="H4791" s="15">
        <f t="shared" si="449"/>
        <v>9612</v>
      </c>
      <c r="I4791" s="48" t="s">
        <v>457</v>
      </c>
      <c r="J4791" s="49" t="s">
        <v>458</v>
      </c>
      <c r="K4791" s="48">
        <v>9612</v>
      </c>
      <c r="L4791" s="48" t="s">
        <v>178</v>
      </c>
      <c r="M4791" s="49" t="s">
        <v>9369</v>
      </c>
      <c r="N4791" s="49"/>
      <c r="O4791" s="50" t="s">
        <v>459</v>
      </c>
      <c r="P4791" s="51" t="s">
        <v>460</v>
      </c>
    </row>
    <row r="4792" spans="1:16" ht="13.5" thickBot="1" x14ac:dyDescent="0.25">
      <c r="A4792" s="15" t="str">
        <f t="shared" si="444"/>
        <v>VSB 48 </v>
      </c>
      <c r="B4792" s="21" t="str">
        <f t="shared" si="445"/>
        <v>I</v>
      </c>
      <c r="C4792" s="15">
        <f t="shared" si="446"/>
        <v>54689.08</v>
      </c>
      <c r="D4792" s="19" t="str">
        <f t="shared" si="447"/>
        <v>vis</v>
      </c>
      <c r="E4792" s="47" t="e">
        <f>VLOOKUP(C4792,Active!C$21:E$693,3,FALSE)</f>
        <v>#N/A</v>
      </c>
      <c r="F4792" s="21" t="s">
        <v>9287</v>
      </c>
      <c r="G4792" s="19" t="str">
        <f t="shared" si="448"/>
        <v>54689.080</v>
      </c>
      <c r="H4792" s="15">
        <f t="shared" si="449"/>
        <v>9612</v>
      </c>
      <c r="I4792" s="48" t="s">
        <v>461</v>
      </c>
      <c r="J4792" s="49" t="s">
        <v>462</v>
      </c>
      <c r="K4792" s="48">
        <v>9612</v>
      </c>
      <c r="L4792" s="48" t="s">
        <v>194</v>
      </c>
      <c r="M4792" s="49" t="s">
        <v>9369</v>
      </c>
      <c r="N4792" s="49"/>
      <c r="O4792" s="50" t="s">
        <v>406</v>
      </c>
      <c r="P4792" s="51" t="s">
        <v>460</v>
      </c>
    </row>
    <row r="4793" spans="1:16" ht="13.5" thickBot="1" x14ac:dyDescent="0.25">
      <c r="A4793" s="15" t="str">
        <f t="shared" si="444"/>
        <v>VSB 48 </v>
      </c>
      <c r="B4793" s="21" t="str">
        <f t="shared" si="445"/>
        <v>I</v>
      </c>
      <c r="C4793" s="15">
        <f t="shared" si="446"/>
        <v>54689.08</v>
      </c>
      <c r="D4793" s="19" t="str">
        <f t="shared" si="447"/>
        <v>vis</v>
      </c>
      <c r="E4793" s="47" t="e">
        <f>VLOOKUP(C4793,Active!C$21:E$693,3,FALSE)</f>
        <v>#N/A</v>
      </c>
      <c r="F4793" s="21" t="s">
        <v>9287</v>
      </c>
      <c r="G4793" s="19" t="str">
        <f t="shared" si="448"/>
        <v>54689.080</v>
      </c>
      <c r="H4793" s="15">
        <f t="shared" si="449"/>
        <v>9612</v>
      </c>
      <c r="I4793" s="48" t="s">
        <v>461</v>
      </c>
      <c r="J4793" s="49" t="s">
        <v>462</v>
      </c>
      <c r="K4793" s="48">
        <v>9612</v>
      </c>
      <c r="L4793" s="48" t="s">
        <v>194</v>
      </c>
      <c r="M4793" s="49" t="s">
        <v>9369</v>
      </c>
      <c r="N4793" s="49"/>
      <c r="O4793" s="50" t="s">
        <v>413</v>
      </c>
      <c r="P4793" s="51" t="s">
        <v>460</v>
      </c>
    </row>
    <row r="4794" spans="1:16" ht="13.5" thickBot="1" x14ac:dyDescent="0.25">
      <c r="A4794" s="15" t="str">
        <f t="shared" si="444"/>
        <v>VSB 48 </v>
      </c>
      <c r="B4794" s="21" t="str">
        <f t="shared" si="445"/>
        <v>I</v>
      </c>
      <c r="C4794" s="15">
        <f t="shared" si="446"/>
        <v>54689.080999999998</v>
      </c>
      <c r="D4794" s="19" t="str">
        <f t="shared" si="447"/>
        <v>vis</v>
      </c>
      <c r="E4794" s="47" t="e">
        <f>VLOOKUP(C4794,Active!C$21:E$693,3,FALSE)</f>
        <v>#N/A</v>
      </c>
      <c r="F4794" s="21" t="s">
        <v>9287</v>
      </c>
      <c r="G4794" s="19" t="str">
        <f t="shared" si="448"/>
        <v>54689.081</v>
      </c>
      <c r="H4794" s="15">
        <f t="shared" si="449"/>
        <v>9612</v>
      </c>
      <c r="I4794" s="48" t="s">
        <v>463</v>
      </c>
      <c r="J4794" s="49" t="s">
        <v>464</v>
      </c>
      <c r="K4794" s="48">
        <v>9612</v>
      </c>
      <c r="L4794" s="48" t="s">
        <v>296</v>
      </c>
      <c r="M4794" s="49" t="s">
        <v>9369</v>
      </c>
      <c r="N4794" s="49"/>
      <c r="O4794" s="50" t="s">
        <v>410</v>
      </c>
      <c r="P4794" s="51" t="s">
        <v>460</v>
      </c>
    </row>
    <row r="4795" spans="1:16" ht="13.5" thickBot="1" x14ac:dyDescent="0.25">
      <c r="A4795" s="15" t="str">
        <f t="shared" si="444"/>
        <v>VSB 48 </v>
      </c>
      <c r="B4795" s="21" t="str">
        <f t="shared" si="445"/>
        <v>I</v>
      </c>
      <c r="C4795" s="15">
        <f t="shared" si="446"/>
        <v>54689.082000000002</v>
      </c>
      <c r="D4795" s="19" t="str">
        <f t="shared" si="447"/>
        <v>vis</v>
      </c>
      <c r="E4795" s="47" t="e">
        <f>VLOOKUP(C4795,Active!C$21:E$693,3,FALSE)</f>
        <v>#N/A</v>
      </c>
      <c r="F4795" s="21" t="s">
        <v>9287</v>
      </c>
      <c r="G4795" s="19" t="str">
        <f t="shared" si="448"/>
        <v>54689.082</v>
      </c>
      <c r="H4795" s="15">
        <f t="shared" si="449"/>
        <v>9612</v>
      </c>
      <c r="I4795" s="48" t="s">
        <v>465</v>
      </c>
      <c r="J4795" s="49" t="s">
        <v>466</v>
      </c>
      <c r="K4795" s="48">
        <v>9612</v>
      </c>
      <c r="L4795" s="48" t="s">
        <v>3074</v>
      </c>
      <c r="M4795" s="49" t="s">
        <v>9369</v>
      </c>
      <c r="N4795" s="49"/>
      <c r="O4795" s="50" t="s">
        <v>467</v>
      </c>
      <c r="P4795" s="51" t="s">
        <v>460</v>
      </c>
    </row>
    <row r="4796" spans="1:16" ht="13.5" thickBot="1" x14ac:dyDescent="0.25">
      <c r="A4796" s="15" t="str">
        <f t="shared" si="444"/>
        <v>IBVS 5979 </v>
      </c>
      <c r="B4796" s="21" t="str">
        <f t="shared" si="445"/>
        <v>I</v>
      </c>
      <c r="C4796" s="15">
        <f t="shared" si="446"/>
        <v>54697.445099999997</v>
      </c>
      <c r="D4796" s="19" t="str">
        <f t="shared" si="447"/>
        <v>vis</v>
      </c>
      <c r="E4796" s="47" t="e">
        <f>VLOOKUP(C4796,Active!C$21:E$693,3,FALSE)</f>
        <v>#N/A</v>
      </c>
      <c r="F4796" s="21" t="s">
        <v>9287</v>
      </c>
      <c r="G4796" s="19" t="str">
        <f t="shared" si="448"/>
        <v>54697.4451</v>
      </c>
      <c r="H4796" s="15">
        <f t="shared" si="449"/>
        <v>9619</v>
      </c>
      <c r="I4796" s="48" t="s">
        <v>468</v>
      </c>
      <c r="J4796" s="49" t="s">
        <v>469</v>
      </c>
      <c r="K4796" s="48">
        <v>9619</v>
      </c>
      <c r="L4796" s="48" t="s">
        <v>470</v>
      </c>
      <c r="M4796" s="49" t="s">
        <v>10601</v>
      </c>
      <c r="N4796" s="49" t="s">
        <v>471</v>
      </c>
      <c r="O4796" s="50" t="s">
        <v>472</v>
      </c>
      <c r="P4796" s="51" t="s">
        <v>473</v>
      </c>
    </row>
    <row r="4797" spans="1:16" ht="13.5" thickBot="1" x14ac:dyDescent="0.25">
      <c r="A4797" s="15" t="str">
        <f t="shared" si="444"/>
        <v>VSB 48 </v>
      </c>
      <c r="B4797" s="21" t="str">
        <f t="shared" si="445"/>
        <v>I</v>
      </c>
      <c r="C4797" s="15">
        <f t="shared" si="446"/>
        <v>54720.154000000002</v>
      </c>
      <c r="D4797" s="19" t="str">
        <f t="shared" si="447"/>
        <v>vis</v>
      </c>
      <c r="E4797" s="47" t="e">
        <f>VLOOKUP(C4797,Active!C$21:E$693,3,FALSE)</f>
        <v>#N/A</v>
      </c>
      <c r="F4797" s="21" t="s">
        <v>9287</v>
      </c>
      <c r="G4797" s="19" t="str">
        <f t="shared" si="448"/>
        <v>54720.154</v>
      </c>
      <c r="H4797" s="15">
        <f t="shared" si="449"/>
        <v>9638</v>
      </c>
      <c r="I4797" s="48" t="s">
        <v>474</v>
      </c>
      <c r="J4797" s="49" t="s">
        <v>475</v>
      </c>
      <c r="K4797" s="48">
        <v>9638</v>
      </c>
      <c r="L4797" s="48" t="s">
        <v>242</v>
      </c>
      <c r="M4797" s="49" t="s">
        <v>9369</v>
      </c>
      <c r="N4797" s="49"/>
      <c r="O4797" s="50" t="s">
        <v>476</v>
      </c>
      <c r="P4797" s="51" t="s">
        <v>460</v>
      </c>
    </row>
    <row r="4798" spans="1:16" ht="13.5" thickBot="1" x14ac:dyDescent="0.25">
      <c r="A4798" s="15" t="str">
        <f t="shared" si="444"/>
        <v>VSB 48 </v>
      </c>
      <c r="B4798" s="21" t="str">
        <f t="shared" si="445"/>
        <v>I</v>
      </c>
      <c r="C4798" s="15">
        <f t="shared" si="446"/>
        <v>54720.154999999999</v>
      </c>
      <c r="D4798" s="19" t="str">
        <f t="shared" si="447"/>
        <v>vis</v>
      </c>
      <c r="E4798" s="47" t="e">
        <f>VLOOKUP(C4798,Active!C$21:E$693,3,FALSE)</f>
        <v>#N/A</v>
      </c>
      <c r="F4798" s="21" t="s">
        <v>9287</v>
      </c>
      <c r="G4798" s="19" t="str">
        <f t="shared" si="448"/>
        <v>54720.155</v>
      </c>
      <c r="H4798" s="15">
        <f t="shared" si="449"/>
        <v>9638</v>
      </c>
      <c r="I4798" s="48" t="s">
        <v>477</v>
      </c>
      <c r="J4798" s="49" t="s">
        <v>478</v>
      </c>
      <c r="K4798" s="48">
        <v>9638</v>
      </c>
      <c r="L4798" s="48" t="s">
        <v>167</v>
      </c>
      <c r="M4798" s="49" t="s">
        <v>9369</v>
      </c>
      <c r="N4798" s="49"/>
      <c r="O4798" s="50" t="s">
        <v>479</v>
      </c>
      <c r="P4798" s="51" t="s">
        <v>460</v>
      </c>
    </row>
    <row r="4799" spans="1:16" ht="13.5" thickBot="1" x14ac:dyDescent="0.25">
      <c r="A4799" s="15" t="str">
        <f t="shared" si="444"/>
        <v>VSB 48 </v>
      </c>
      <c r="B4799" s="21" t="str">
        <f t="shared" si="445"/>
        <v>I</v>
      </c>
      <c r="C4799" s="15">
        <f t="shared" si="446"/>
        <v>54720.156999999999</v>
      </c>
      <c r="D4799" s="19" t="str">
        <f t="shared" si="447"/>
        <v>vis</v>
      </c>
      <c r="E4799" s="47" t="e">
        <f>VLOOKUP(C4799,Active!C$21:E$693,3,FALSE)</f>
        <v>#N/A</v>
      </c>
      <c r="F4799" s="21" t="s">
        <v>9287</v>
      </c>
      <c r="G4799" s="19" t="str">
        <f t="shared" si="448"/>
        <v>54720.157</v>
      </c>
      <c r="H4799" s="15">
        <f t="shared" si="449"/>
        <v>9638</v>
      </c>
      <c r="I4799" s="48" t="s">
        <v>480</v>
      </c>
      <c r="J4799" s="49" t="s">
        <v>481</v>
      </c>
      <c r="K4799" s="48">
        <v>9638</v>
      </c>
      <c r="L4799" s="48" t="s">
        <v>194</v>
      </c>
      <c r="M4799" s="49" t="s">
        <v>9369</v>
      </c>
      <c r="N4799" s="49"/>
      <c r="O4799" s="50" t="s">
        <v>482</v>
      </c>
      <c r="P4799" s="51" t="s">
        <v>460</v>
      </c>
    </row>
    <row r="4800" spans="1:16" ht="13.5" thickBot="1" x14ac:dyDescent="0.25">
      <c r="A4800" s="15" t="str">
        <f t="shared" si="444"/>
        <v>VSB 48 </v>
      </c>
      <c r="B4800" s="21" t="str">
        <f t="shared" si="445"/>
        <v>I</v>
      </c>
      <c r="C4800" s="15">
        <f t="shared" si="446"/>
        <v>54720.161</v>
      </c>
      <c r="D4800" s="19" t="str">
        <f t="shared" si="447"/>
        <v>vis</v>
      </c>
      <c r="E4800" s="47" t="e">
        <f>VLOOKUP(C4800,Active!C$21:E$693,3,FALSE)</f>
        <v>#N/A</v>
      </c>
      <c r="F4800" s="21" t="s">
        <v>9287</v>
      </c>
      <c r="G4800" s="19" t="str">
        <f t="shared" si="448"/>
        <v>54720.161</v>
      </c>
      <c r="H4800" s="15">
        <f t="shared" si="449"/>
        <v>9638</v>
      </c>
      <c r="I4800" s="48" t="s">
        <v>483</v>
      </c>
      <c r="J4800" s="49" t="s">
        <v>484</v>
      </c>
      <c r="K4800" s="48">
        <v>9638</v>
      </c>
      <c r="L4800" s="48" t="s">
        <v>208</v>
      </c>
      <c r="M4800" s="49" t="s">
        <v>9369</v>
      </c>
      <c r="N4800" s="49"/>
      <c r="O4800" s="50" t="s">
        <v>485</v>
      </c>
      <c r="P4800" s="51" t="s">
        <v>460</v>
      </c>
    </row>
    <row r="4801" spans="1:16" ht="13.5" thickBot="1" x14ac:dyDescent="0.25">
      <c r="A4801" s="15" t="str">
        <f t="shared" si="444"/>
        <v>VSB 48 </v>
      </c>
      <c r="B4801" s="21" t="str">
        <f t="shared" si="445"/>
        <v>I</v>
      </c>
      <c r="C4801" s="15">
        <f t="shared" si="446"/>
        <v>54720.161999999997</v>
      </c>
      <c r="D4801" s="19" t="str">
        <f t="shared" si="447"/>
        <v>vis</v>
      </c>
      <c r="E4801" s="47" t="e">
        <f>VLOOKUP(C4801,Active!C$21:E$693,3,FALSE)</f>
        <v>#N/A</v>
      </c>
      <c r="F4801" s="21" t="s">
        <v>9287</v>
      </c>
      <c r="G4801" s="19" t="str">
        <f t="shared" si="448"/>
        <v>54720.162</v>
      </c>
      <c r="H4801" s="15">
        <f t="shared" si="449"/>
        <v>9638</v>
      </c>
      <c r="I4801" s="48" t="s">
        <v>486</v>
      </c>
      <c r="J4801" s="49" t="s">
        <v>487</v>
      </c>
      <c r="K4801" s="48">
        <v>9638</v>
      </c>
      <c r="L4801" s="48" t="s">
        <v>395</v>
      </c>
      <c r="M4801" s="49" t="s">
        <v>9369</v>
      </c>
      <c r="N4801" s="49"/>
      <c r="O4801" s="50" t="s">
        <v>488</v>
      </c>
      <c r="P4801" s="51" t="s">
        <v>460</v>
      </c>
    </row>
    <row r="4802" spans="1:16" ht="13.5" thickBot="1" x14ac:dyDescent="0.25">
      <c r="A4802" s="15" t="str">
        <f t="shared" si="444"/>
        <v>VSB 48 </v>
      </c>
      <c r="B4802" s="21" t="str">
        <f t="shared" si="445"/>
        <v>I</v>
      </c>
      <c r="C4802" s="15">
        <f t="shared" si="446"/>
        <v>54720.163</v>
      </c>
      <c r="D4802" s="19" t="str">
        <f t="shared" si="447"/>
        <v>vis</v>
      </c>
      <c r="E4802" s="47" t="e">
        <f>VLOOKUP(C4802,Active!C$21:E$693,3,FALSE)</f>
        <v>#N/A</v>
      </c>
      <c r="F4802" s="21" t="s">
        <v>9287</v>
      </c>
      <c r="G4802" s="19" t="str">
        <f t="shared" si="448"/>
        <v>54720.163</v>
      </c>
      <c r="H4802" s="15">
        <f t="shared" si="449"/>
        <v>9638</v>
      </c>
      <c r="I4802" s="48" t="s">
        <v>489</v>
      </c>
      <c r="J4802" s="49" t="s">
        <v>490</v>
      </c>
      <c r="K4802" s="48">
        <v>9638</v>
      </c>
      <c r="L4802" s="48" t="s">
        <v>433</v>
      </c>
      <c r="M4802" s="49" t="s">
        <v>9369</v>
      </c>
      <c r="N4802" s="49"/>
      <c r="O4802" s="50" t="s">
        <v>491</v>
      </c>
      <c r="P4802" s="51" t="s">
        <v>460</v>
      </c>
    </row>
    <row r="4803" spans="1:16" ht="13.5" thickBot="1" x14ac:dyDescent="0.25">
      <c r="A4803" s="15" t="str">
        <f t="shared" si="444"/>
        <v>VSB 48 </v>
      </c>
      <c r="B4803" s="21" t="str">
        <f t="shared" si="445"/>
        <v>I</v>
      </c>
      <c r="C4803" s="15">
        <f t="shared" si="446"/>
        <v>54720.165999999997</v>
      </c>
      <c r="D4803" s="19" t="str">
        <f t="shared" si="447"/>
        <v>vis</v>
      </c>
      <c r="E4803" s="47" t="e">
        <f>VLOOKUP(C4803,Active!C$21:E$693,3,FALSE)</f>
        <v>#N/A</v>
      </c>
      <c r="F4803" s="21" t="s">
        <v>9287</v>
      </c>
      <c r="G4803" s="19" t="str">
        <f t="shared" si="448"/>
        <v>54720.166</v>
      </c>
      <c r="H4803" s="15">
        <f t="shared" si="449"/>
        <v>9638</v>
      </c>
      <c r="I4803" s="48" t="s">
        <v>492</v>
      </c>
      <c r="J4803" s="49" t="s">
        <v>493</v>
      </c>
      <c r="K4803" s="48">
        <v>9638</v>
      </c>
      <c r="L4803" s="48" t="s">
        <v>494</v>
      </c>
      <c r="M4803" s="49" t="s">
        <v>9369</v>
      </c>
      <c r="N4803" s="49"/>
      <c r="O4803" s="50" t="s">
        <v>485</v>
      </c>
      <c r="P4803" s="51" t="s">
        <v>460</v>
      </c>
    </row>
    <row r="4804" spans="1:16" ht="13.5" thickBot="1" x14ac:dyDescent="0.25">
      <c r="A4804" s="15" t="str">
        <f t="shared" si="444"/>
        <v>VSB 48 </v>
      </c>
      <c r="B4804" s="21" t="str">
        <f t="shared" si="445"/>
        <v>I</v>
      </c>
      <c r="C4804" s="15">
        <f t="shared" si="446"/>
        <v>54720.165999999997</v>
      </c>
      <c r="D4804" s="19" t="str">
        <f t="shared" si="447"/>
        <v>vis</v>
      </c>
      <c r="E4804" s="47" t="e">
        <f>VLOOKUP(C4804,Active!C$21:E$693,3,FALSE)</f>
        <v>#N/A</v>
      </c>
      <c r="F4804" s="21" t="s">
        <v>9287</v>
      </c>
      <c r="G4804" s="19" t="str">
        <f t="shared" si="448"/>
        <v>54720.166</v>
      </c>
      <c r="H4804" s="15">
        <f t="shared" si="449"/>
        <v>9638</v>
      </c>
      <c r="I4804" s="48" t="s">
        <v>492</v>
      </c>
      <c r="J4804" s="49" t="s">
        <v>493</v>
      </c>
      <c r="K4804" s="48">
        <v>9638</v>
      </c>
      <c r="L4804" s="48" t="s">
        <v>494</v>
      </c>
      <c r="M4804" s="49" t="s">
        <v>9369</v>
      </c>
      <c r="N4804" s="49"/>
      <c r="O4804" s="50" t="s">
        <v>495</v>
      </c>
      <c r="P4804" s="51" t="s">
        <v>460</v>
      </c>
    </row>
    <row r="4805" spans="1:16" ht="13.5" thickBot="1" x14ac:dyDescent="0.25">
      <c r="A4805" s="15" t="str">
        <f t="shared" si="444"/>
        <v>OEJV 0107 </v>
      </c>
      <c r="B4805" s="21" t="str">
        <f t="shared" si="445"/>
        <v>I</v>
      </c>
      <c r="C4805" s="15">
        <f t="shared" si="446"/>
        <v>54765.5743</v>
      </c>
      <c r="D4805" s="19" t="str">
        <f t="shared" si="447"/>
        <v>vis</v>
      </c>
      <c r="E4805" s="47" t="e">
        <f>VLOOKUP(C4805,Active!C$21:E$693,3,FALSE)</f>
        <v>#N/A</v>
      </c>
      <c r="F4805" s="21" t="s">
        <v>9287</v>
      </c>
      <c r="G4805" s="19" t="str">
        <f t="shared" si="448"/>
        <v>54765.5743</v>
      </c>
      <c r="H4805" s="15">
        <f t="shared" si="449"/>
        <v>9676</v>
      </c>
      <c r="I4805" s="48" t="s">
        <v>496</v>
      </c>
      <c r="J4805" s="49" t="s">
        <v>497</v>
      </c>
      <c r="K4805" s="48">
        <v>9676</v>
      </c>
      <c r="L4805" s="48" t="s">
        <v>498</v>
      </c>
      <c r="M4805" s="49" t="s">
        <v>2224</v>
      </c>
      <c r="N4805" s="49" t="s">
        <v>9287</v>
      </c>
      <c r="O4805" s="50" t="s">
        <v>499</v>
      </c>
      <c r="P4805" s="51" t="s">
        <v>500</v>
      </c>
    </row>
    <row r="4806" spans="1:16" ht="13.5" thickBot="1" x14ac:dyDescent="0.25">
      <c r="A4806" s="15" t="str">
        <f t="shared" si="444"/>
        <v>IBVS 5898 </v>
      </c>
      <c r="B4806" s="21" t="str">
        <f t="shared" si="445"/>
        <v>I</v>
      </c>
      <c r="C4806" s="15">
        <f t="shared" si="446"/>
        <v>54765.574399999998</v>
      </c>
      <c r="D4806" s="19" t="str">
        <f t="shared" si="447"/>
        <v>vis</v>
      </c>
      <c r="E4806" s="47" t="e">
        <f>VLOOKUP(C4806,Active!C$21:E$693,3,FALSE)</f>
        <v>#N/A</v>
      </c>
      <c r="F4806" s="21" t="s">
        <v>9287</v>
      </c>
      <c r="G4806" s="19" t="str">
        <f t="shared" si="448"/>
        <v>54765.5744</v>
      </c>
      <c r="H4806" s="15">
        <f t="shared" si="449"/>
        <v>9676</v>
      </c>
      <c r="I4806" s="48" t="s">
        <v>501</v>
      </c>
      <c r="J4806" s="49" t="s">
        <v>502</v>
      </c>
      <c r="K4806" s="48">
        <v>9676</v>
      </c>
      <c r="L4806" s="48" t="s">
        <v>503</v>
      </c>
      <c r="M4806" s="49" t="s">
        <v>2224</v>
      </c>
      <c r="N4806" s="49" t="s">
        <v>9287</v>
      </c>
      <c r="O4806" s="50" t="s">
        <v>504</v>
      </c>
      <c r="P4806" s="51" t="s">
        <v>505</v>
      </c>
    </row>
    <row r="4807" spans="1:16" ht="13.5" thickBot="1" x14ac:dyDescent="0.25">
      <c r="A4807" s="15" t="str">
        <f t="shared" si="444"/>
        <v>JAAVSO 37(1);44 </v>
      </c>
      <c r="B4807" s="21" t="str">
        <f t="shared" si="445"/>
        <v>I</v>
      </c>
      <c r="C4807" s="15">
        <f t="shared" si="446"/>
        <v>54771.550300000003</v>
      </c>
      <c r="D4807" s="19" t="str">
        <f t="shared" si="447"/>
        <v>vis</v>
      </c>
      <c r="E4807" s="47" t="e">
        <f>VLOOKUP(C4807,Active!C$21:E$693,3,FALSE)</f>
        <v>#N/A</v>
      </c>
      <c r="F4807" s="21" t="s">
        <v>9287</v>
      </c>
      <c r="G4807" s="19" t="str">
        <f t="shared" si="448"/>
        <v>54771.5503</v>
      </c>
      <c r="H4807" s="15">
        <f t="shared" si="449"/>
        <v>9681</v>
      </c>
      <c r="I4807" s="48" t="s">
        <v>506</v>
      </c>
      <c r="J4807" s="49" t="s">
        <v>507</v>
      </c>
      <c r="K4807" s="48">
        <v>9681</v>
      </c>
      <c r="L4807" s="48" t="s">
        <v>233</v>
      </c>
      <c r="M4807" s="49" t="s">
        <v>2224</v>
      </c>
      <c r="N4807" s="49" t="s">
        <v>2225</v>
      </c>
      <c r="O4807" s="50" t="s">
        <v>7381</v>
      </c>
      <c r="P4807" s="51" t="s">
        <v>508</v>
      </c>
    </row>
    <row r="4808" spans="1:16" ht="13.5" thickBot="1" x14ac:dyDescent="0.25">
      <c r="A4808" s="15" t="str">
        <f t="shared" si="444"/>
        <v>OEJV 0107 </v>
      </c>
      <c r="B4808" s="21" t="str">
        <f t="shared" si="445"/>
        <v>I</v>
      </c>
      <c r="C4808" s="15">
        <f t="shared" si="446"/>
        <v>54782.3076</v>
      </c>
      <c r="D4808" s="19" t="str">
        <f t="shared" si="447"/>
        <v>vis</v>
      </c>
      <c r="E4808" s="47" t="e">
        <f>VLOOKUP(C4808,Active!C$21:E$693,3,FALSE)</f>
        <v>#N/A</v>
      </c>
      <c r="F4808" s="21" t="s">
        <v>9287</v>
      </c>
      <c r="G4808" s="19" t="str">
        <f t="shared" si="448"/>
        <v>54782.3076</v>
      </c>
      <c r="H4808" s="15">
        <f t="shared" si="449"/>
        <v>9690</v>
      </c>
      <c r="I4808" s="48" t="s">
        <v>509</v>
      </c>
      <c r="J4808" s="49" t="s">
        <v>510</v>
      </c>
      <c r="K4808" s="48">
        <v>9690</v>
      </c>
      <c r="L4808" s="48" t="s">
        <v>470</v>
      </c>
      <c r="M4808" s="49" t="s">
        <v>2224</v>
      </c>
      <c r="N4808" s="49" t="s">
        <v>9287</v>
      </c>
      <c r="O4808" s="50" t="s">
        <v>499</v>
      </c>
      <c r="P4808" s="51" t="s">
        <v>500</v>
      </c>
    </row>
    <row r="4809" spans="1:16" ht="13.5" thickBot="1" x14ac:dyDescent="0.25">
      <c r="A4809" s="15" t="str">
        <f t="shared" si="444"/>
        <v>IBVS 5898 </v>
      </c>
      <c r="B4809" s="21" t="str">
        <f t="shared" si="445"/>
        <v>I</v>
      </c>
      <c r="C4809" s="15">
        <f t="shared" si="446"/>
        <v>54782.3076</v>
      </c>
      <c r="D4809" s="19" t="str">
        <f t="shared" si="447"/>
        <v>vis</v>
      </c>
      <c r="E4809" s="47" t="e">
        <f>VLOOKUP(C4809,Active!C$21:E$693,3,FALSE)</f>
        <v>#N/A</v>
      </c>
      <c r="F4809" s="21" t="s">
        <v>9287</v>
      </c>
      <c r="G4809" s="19" t="str">
        <f t="shared" si="448"/>
        <v>54782.3076</v>
      </c>
      <c r="H4809" s="15">
        <f t="shared" si="449"/>
        <v>9690</v>
      </c>
      <c r="I4809" s="48" t="s">
        <v>509</v>
      </c>
      <c r="J4809" s="49" t="s">
        <v>510</v>
      </c>
      <c r="K4809" s="48">
        <v>9690</v>
      </c>
      <c r="L4809" s="48" t="s">
        <v>470</v>
      </c>
      <c r="M4809" s="49" t="s">
        <v>2224</v>
      </c>
      <c r="N4809" s="49" t="s">
        <v>9287</v>
      </c>
      <c r="O4809" s="50" t="s">
        <v>504</v>
      </c>
      <c r="P4809" s="51" t="s">
        <v>505</v>
      </c>
    </row>
    <row r="4810" spans="1:16" ht="13.5" thickBot="1" x14ac:dyDescent="0.25">
      <c r="A4810" s="15" t="str">
        <f t="shared" si="444"/>
        <v>VSB 50 </v>
      </c>
      <c r="B4810" s="21" t="str">
        <f t="shared" si="445"/>
        <v>I</v>
      </c>
      <c r="C4810" s="15">
        <f t="shared" si="446"/>
        <v>54842.07</v>
      </c>
      <c r="D4810" s="19" t="str">
        <f t="shared" si="447"/>
        <v>vis</v>
      </c>
      <c r="E4810" s="47" t="e">
        <f>VLOOKUP(C4810,Active!C$21:E$693,3,FALSE)</f>
        <v>#N/A</v>
      </c>
      <c r="F4810" s="21" t="s">
        <v>9287</v>
      </c>
      <c r="G4810" s="19" t="str">
        <f t="shared" si="448"/>
        <v>54842.070</v>
      </c>
      <c r="H4810" s="15">
        <f t="shared" si="449"/>
        <v>9740</v>
      </c>
      <c r="I4810" s="48" t="s">
        <v>511</v>
      </c>
      <c r="J4810" s="49" t="s">
        <v>512</v>
      </c>
      <c r="K4810" s="48">
        <v>9740</v>
      </c>
      <c r="L4810" s="48" t="s">
        <v>167</v>
      </c>
      <c r="M4810" s="49" t="s">
        <v>9369</v>
      </c>
      <c r="N4810" s="49"/>
      <c r="O4810" s="50" t="s">
        <v>485</v>
      </c>
      <c r="P4810" s="51" t="s">
        <v>513</v>
      </c>
    </row>
    <row r="4811" spans="1:16" ht="13.5" thickBot="1" x14ac:dyDescent="0.25">
      <c r="A4811" s="15" t="str">
        <f t="shared" ref="A4811:A4874" si="450">P4811</f>
        <v>VSB 50 </v>
      </c>
      <c r="B4811" s="21" t="str">
        <f t="shared" ref="B4811:B4874" si="451">IF(H4811=INT(H4811),"I","II")</f>
        <v>I</v>
      </c>
      <c r="C4811" s="15">
        <f t="shared" ref="C4811:C4874" si="452">1*G4811</f>
        <v>54842.072999999997</v>
      </c>
      <c r="D4811" s="19" t="str">
        <f t="shared" ref="D4811:D4874" si="453">VLOOKUP(F4811,I$1:J$5,2,FALSE)</f>
        <v>vis</v>
      </c>
      <c r="E4811" s="47" t="e">
        <f>VLOOKUP(C4811,Active!C$21:E$693,3,FALSE)</f>
        <v>#N/A</v>
      </c>
      <c r="F4811" s="21" t="s">
        <v>9287</v>
      </c>
      <c r="G4811" s="19" t="str">
        <f t="shared" ref="G4811:G4874" si="454">MID(I4811,3,LEN(I4811)-3)</f>
        <v>54842.073</v>
      </c>
      <c r="H4811" s="15">
        <f t="shared" ref="H4811:H4874" si="455">1*K4811</f>
        <v>9740</v>
      </c>
      <c r="I4811" s="48" t="s">
        <v>514</v>
      </c>
      <c r="J4811" s="49" t="s">
        <v>515</v>
      </c>
      <c r="K4811" s="48">
        <v>9740</v>
      </c>
      <c r="L4811" s="48" t="s">
        <v>296</v>
      </c>
      <c r="M4811" s="49" t="s">
        <v>9369</v>
      </c>
      <c r="N4811" s="49"/>
      <c r="O4811" s="50" t="s">
        <v>516</v>
      </c>
      <c r="P4811" s="51" t="s">
        <v>513</v>
      </c>
    </row>
    <row r="4812" spans="1:16" ht="13.5" thickBot="1" x14ac:dyDescent="0.25">
      <c r="A4812" s="15" t="str">
        <f t="shared" si="450"/>
        <v>VSB 50 </v>
      </c>
      <c r="B4812" s="21" t="str">
        <f t="shared" si="451"/>
        <v>I</v>
      </c>
      <c r="C4812" s="15">
        <f t="shared" si="452"/>
        <v>54842.074999999997</v>
      </c>
      <c r="D4812" s="19" t="str">
        <f t="shared" si="453"/>
        <v>vis</v>
      </c>
      <c r="E4812" s="47" t="e">
        <f>VLOOKUP(C4812,Active!C$21:E$693,3,FALSE)</f>
        <v>#N/A</v>
      </c>
      <c r="F4812" s="21" t="s">
        <v>9287</v>
      </c>
      <c r="G4812" s="19" t="str">
        <f t="shared" si="454"/>
        <v>54842.075</v>
      </c>
      <c r="H4812" s="15">
        <f t="shared" si="455"/>
        <v>9740</v>
      </c>
      <c r="I4812" s="48" t="s">
        <v>517</v>
      </c>
      <c r="J4812" s="49" t="s">
        <v>518</v>
      </c>
      <c r="K4812" s="48">
        <v>9740</v>
      </c>
      <c r="L4812" s="48" t="s">
        <v>225</v>
      </c>
      <c r="M4812" s="49" t="s">
        <v>9369</v>
      </c>
      <c r="N4812" s="49"/>
      <c r="O4812" s="50" t="s">
        <v>491</v>
      </c>
      <c r="P4812" s="51" t="s">
        <v>513</v>
      </c>
    </row>
    <row r="4813" spans="1:16" ht="13.5" thickBot="1" x14ac:dyDescent="0.25">
      <c r="A4813" s="15" t="str">
        <f t="shared" si="450"/>
        <v>VSB 50 </v>
      </c>
      <c r="B4813" s="21" t="str">
        <f t="shared" si="451"/>
        <v>I</v>
      </c>
      <c r="C4813" s="15">
        <f t="shared" si="452"/>
        <v>54842.074999999997</v>
      </c>
      <c r="D4813" s="19" t="str">
        <f t="shared" si="453"/>
        <v>vis</v>
      </c>
      <c r="E4813" s="47" t="e">
        <f>VLOOKUP(C4813,Active!C$21:E$693,3,FALSE)</f>
        <v>#N/A</v>
      </c>
      <c r="F4813" s="21" t="s">
        <v>9287</v>
      </c>
      <c r="G4813" s="19" t="str">
        <f t="shared" si="454"/>
        <v>54842.075</v>
      </c>
      <c r="H4813" s="15">
        <f t="shared" si="455"/>
        <v>9740</v>
      </c>
      <c r="I4813" s="48" t="s">
        <v>517</v>
      </c>
      <c r="J4813" s="49" t="s">
        <v>518</v>
      </c>
      <c r="K4813" s="48">
        <v>9740</v>
      </c>
      <c r="L4813" s="48" t="s">
        <v>225</v>
      </c>
      <c r="M4813" s="49" t="s">
        <v>9369</v>
      </c>
      <c r="N4813" s="49"/>
      <c r="O4813" s="50" t="s">
        <v>3962</v>
      </c>
      <c r="P4813" s="51" t="s">
        <v>513</v>
      </c>
    </row>
    <row r="4814" spans="1:16" ht="13.5" thickBot="1" x14ac:dyDescent="0.25">
      <c r="A4814" s="15" t="str">
        <f t="shared" si="450"/>
        <v>VSB 50 </v>
      </c>
      <c r="B4814" s="21" t="str">
        <f t="shared" si="451"/>
        <v>I</v>
      </c>
      <c r="C4814" s="15">
        <f t="shared" si="452"/>
        <v>54842.076000000001</v>
      </c>
      <c r="D4814" s="19" t="str">
        <f t="shared" si="453"/>
        <v>vis</v>
      </c>
      <c r="E4814" s="47" t="e">
        <f>VLOOKUP(C4814,Active!C$21:E$693,3,FALSE)</f>
        <v>#N/A</v>
      </c>
      <c r="F4814" s="21" t="s">
        <v>9287</v>
      </c>
      <c r="G4814" s="19" t="str">
        <f t="shared" si="454"/>
        <v>54842.076</v>
      </c>
      <c r="H4814" s="15">
        <f t="shared" si="455"/>
        <v>9740</v>
      </c>
      <c r="I4814" s="48" t="s">
        <v>519</v>
      </c>
      <c r="J4814" s="49" t="s">
        <v>520</v>
      </c>
      <c r="K4814" s="48">
        <v>9740</v>
      </c>
      <c r="L4814" s="48" t="s">
        <v>208</v>
      </c>
      <c r="M4814" s="49" t="s">
        <v>9369</v>
      </c>
      <c r="N4814" s="49"/>
      <c r="O4814" s="50" t="s">
        <v>521</v>
      </c>
      <c r="P4814" s="51" t="s">
        <v>513</v>
      </c>
    </row>
    <row r="4815" spans="1:16" ht="13.5" thickBot="1" x14ac:dyDescent="0.25">
      <c r="A4815" s="15" t="str">
        <f t="shared" si="450"/>
        <v>BAVM 213 </v>
      </c>
      <c r="B4815" s="21" t="str">
        <f t="shared" si="451"/>
        <v>I</v>
      </c>
      <c r="C4815" s="15">
        <f t="shared" si="452"/>
        <v>55058.41</v>
      </c>
      <c r="D4815" s="19" t="str">
        <f t="shared" si="453"/>
        <v>vis</v>
      </c>
      <c r="E4815" s="47" t="e">
        <f>VLOOKUP(C4815,Active!C$21:E$693,3,FALSE)</f>
        <v>#N/A</v>
      </c>
      <c r="F4815" s="21" t="s">
        <v>9287</v>
      </c>
      <c r="G4815" s="19" t="str">
        <f t="shared" si="454"/>
        <v>55058.410</v>
      </c>
      <c r="H4815" s="15">
        <f t="shared" si="455"/>
        <v>9921</v>
      </c>
      <c r="I4815" s="48" t="s">
        <v>522</v>
      </c>
      <c r="J4815" s="49" t="s">
        <v>523</v>
      </c>
      <c r="K4815" s="48">
        <v>9921</v>
      </c>
      <c r="L4815" s="48" t="s">
        <v>167</v>
      </c>
      <c r="M4815" s="49" t="s">
        <v>9369</v>
      </c>
      <c r="N4815" s="49"/>
      <c r="O4815" s="50" t="s">
        <v>6211</v>
      </c>
      <c r="P4815" s="51" t="s">
        <v>524</v>
      </c>
    </row>
    <row r="4816" spans="1:16" ht="13.5" thickBot="1" x14ac:dyDescent="0.25">
      <c r="A4816" s="15" t="str">
        <f t="shared" si="450"/>
        <v>VSB 50 </v>
      </c>
      <c r="B4816" s="21" t="str">
        <f t="shared" si="451"/>
        <v>I</v>
      </c>
      <c r="C4816" s="15">
        <f t="shared" si="452"/>
        <v>55093.072999999997</v>
      </c>
      <c r="D4816" s="19" t="str">
        <f t="shared" si="453"/>
        <v>vis</v>
      </c>
      <c r="E4816" s="47" t="e">
        <f>VLOOKUP(C4816,Active!C$21:E$693,3,FALSE)</f>
        <v>#N/A</v>
      </c>
      <c r="F4816" s="21" t="s">
        <v>9287</v>
      </c>
      <c r="G4816" s="19" t="str">
        <f t="shared" si="454"/>
        <v>55093.073</v>
      </c>
      <c r="H4816" s="15">
        <f t="shared" si="455"/>
        <v>9950</v>
      </c>
      <c r="I4816" s="48" t="s">
        <v>525</v>
      </c>
      <c r="J4816" s="49" t="s">
        <v>526</v>
      </c>
      <c r="K4816" s="48">
        <v>9950</v>
      </c>
      <c r="L4816" s="48" t="s">
        <v>178</v>
      </c>
      <c r="M4816" s="49" t="s">
        <v>9369</v>
      </c>
      <c r="N4816" s="49"/>
      <c r="O4816" s="50" t="s">
        <v>527</v>
      </c>
      <c r="P4816" s="51" t="s">
        <v>513</v>
      </c>
    </row>
    <row r="4817" spans="1:16" ht="13.5" thickBot="1" x14ac:dyDescent="0.25">
      <c r="A4817" s="15" t="str">
        <f t="shared" si="450"/>
        <v>VSB 50 </v>
      </c>
      <c r="B4817" s="21" t="str">
        <f t="shared" si="451"/>
        <v>I</v>
      </c>
      <c r="C4817" s="15">
        <f t="shared" si="452"/>
        <v>55099.055</v>
      </c>
      <c r="D4817" s="19" t="str">
        <f t="shared" si="453"/>
        <v>vis</v>
      </c>
      <c r="E4817" s="47" t="e">
        <f>VLOOKUP(C4817,Active!C$21:E$693,3,FALSE)</f>
        <v>#N/A</v>
      </c>
      <c r="F4817" s="21" t="s">
        <v>9287</v>
      </c>
      <c r="G4817" s="19" t="str">
        <f t="shared" si="454"/>
        <v>55099.055</v>
      </c>
      <c r="H4817" s="15">
        <f t="shared" si="455"/>
        <v>9955</v>
      </c>
      <c r="I4817" s="48" t="s">
        <v>528</v>
      </c>
      <c r="J4817" s="49" t="s">
        <v>529</v>
      </c>
      <c r="K4817" s="48">
        <v>9955</v>
      </c>
      <c r="L4817" s="48" t="s">
        <v>395</v>
      </c>
      <c r="M4817" s="49" t="s">
        <v>9369</v>
      </c>
      <c r="N4817" s="49"/>
      <c r="O4817" s="50" t="s">
        <v>2187</v>
      </c>
      <c r="P4817" s="51" t="s">
        <v>513</v>
      </c>
    </row>
    <row r="4818" spans="1:16" ht="13.5" thickBot="1" x14ac:dyDescent="0.25">
      <c r="A4818" s="15" t="str">
        <f t="shared" si="450"/>
        <v> JAAVSO 38;120 </v>
      </c>
      <c r="B4818" s="21" t="str">
        <f t="shared" si="451"/>
        <v>I</v>
      </c>
      <c r="C4818" s="15">
        <f t="shared" si="452"/>
        <v>55114.589200000002</v>
      </c>
      <c r="D4818" s="19" t="str">
        <f t="shared" si="453"/>
        <v>vis</v>
      </c>
      <c r="E4818" s="47" t="e">
        <f>VLOOKUP(C4818,Active!C$21:E$693,3,FALSE)</f>
        <v>#N/A</v>
      </c>
      <c r="F4818" s="21" t="s">
        <v>9287</v>
      </c>
      <c r="G4818" s="19" t="str">
        <f t="shared" si="454"/>
        <v>55114.5892</v>
      </c>
      <c r="H4818" s="15">
        <f t="shared" si="455"/>
        <v>9968</v>
      </c>
      <c r="I4818" s="48" t="s">
        <v>530</v>
      </c>
      <c r="J4818" s="49" t="s">
        <v>531</v>
      </c>
      <c r="K4818" s="48">
        <v>9968</v>
      </c>
      <c r="L4818" s="48" t="s">
        <v>532</v>
      </c>
      <c r="M4818" s="49" t="s">
        <v>2224</v>
      </c>
      <c r="N4818" s="49" t="s">
        <v>2225</v>
      </c>
      <c r="O4818" s="50" t="s">
        <v>7381</v>
      </c>
      <c r="P4818" s="50" t="s">
        <v>533</v>
      </c>
    </row>
    <row r="4819" spans="1:16" ht="13.5" thickBot="1" x14ac:dyDescent="0.25">
      <c r="A4819" s="15" t="str">
        <f t="shared" si="450"/>
        <v>VSB 50 </v>
      </c>
      <c r="B4819" s="21" t="str">
        <f t="shared" si="451"/>
        <v>I</v>
      </c>
      <c r="C4819" s="15">
        <f t="shared" si="452"/>
        <v>55118.173000000003</v>
      </c>
      <c r="D4819" s="19" t="str">
        <f t="shared" si="453"/>
        <v>vis</v>
      </c>
      <c r="E4819" s="47" t="e">
        <f>VLOOKUP(C4819,Active!C$21:E$693,3,FALSE)</f>
        <v>#N/A</v>
      </c>
      <c r="F4819" s="21" t="s">
        <v>9287</v>
      </c>
      <c r="G4819" s="19" t="str">
        <f t="shared" si="454"/>
        <v>55118.173</v>
      </c>
      <c r="H4819" s="15">
        <f t="shared" si="455"/>
        <v>9971</v>
      </c>
      <c r="I4819" s="48" t="s">
        <v>534</v>
      </c>
      <c r="J4819" s="49" t="s">
        <v>535</v>
      </c>
      <c r="K4819" s="48">
        <v>9971</v>
      </c>
      <c r="L4819" s="48" t="s">
        <v>178</v>
      </c>
      <c r="M4819" s="49" t="s">
        <v>9369</v>
      </c>
      <c r="N4819" s="49"/>
      <c r="O4819" s="50" t="s">
        <v>2187</v>
      </c>
      <c r="P4819" s="51" t="s">
        <v>513</v>
      </c>
    </row>
    <row r="4820" spans="1:16" ht="13.5" thickBot="1" x14ac:dyDescent="0.25">
      <c r="A4820" s="15" t="str">
        <f t="shared" si="450"/>
        <v>VSB 50 </v>
      </c>
      <c r="B4820" s="21" t="str">
        <f t="shared" si="451"/>
        <v>I</v>
      </c>
      <c r="C4820" s="15">
        <f t="shared" si="452"/>
        <v>55122.957000000002</v>
      </c>
      <c r="D4820" s="19" t="str">
        <f t="shared" si="453"/>
        <v>vis</v>
      </c>
      <c r="E4820" s="47" t="e">
        <f>VLOOKUP(C4820,Active!C$21:E$693,3,FALSE)</f>
        <v>#N/A</v>
      </c>
      <c r="F4820" s="21" t="s">
        <v>9287</v>
      </c>
      <c r="G4820" s="19" t="str">
        <f t="shared" si="454"/>
        <v>55122.957</v>
      </c>
      <c r="H4820" s="15">
        <f t="shared" si="455"/>
        <v>9975</v>
      </c>
      <c r="I4820" s="48" t="s">
        <v>536</v>
      </c>
      <c r="J4820" s="49" t="s">
        <v>537</v>
      </c>
      <c r="K4820" s="48">
        <v>9975</v>
      </c>
      <c r="L4820" s="48" t="s">
        <v>3074</v>
      </c>
      <c r="M4820" s="49" t="s">
        <v>9369</v>
      </c>
      <c r="N4820" s="49"/>
      <c r="O4820" s="50" t="s">
        <v>2187</v>
      </c>
      <c r="P4820" s="51" t="s">
        <v>513</v>
      </c>
    </row>
    <row r="4821" spans="1:16" ht="13.5" thickBot="1" x14ac:dyDescent="0.25">
      <c r="A4821" s="15" t="str">
        <f t="shared" si="450"/>
        <v>VSB 50 </v>
      </c>
      <c r="B4821" s="21" t="str">
        <f t="shared" si="451"/>
        <v>I</v>
      </c>
      <c r="C4821" s="15">
        <f t="shared" si="452"/>
        <v>55122.959000000003</v>
      </c>
      <c r="D4821" s="19" t="str">
        <f t="shared" si="453"/>
        <v>vis</v>
      </c>
      <c r="E4821" s="47" t="e">
        <f>VLOOKUP(C4821,Active!C$21:E$693,3,FALSE)</f>
        <v>#N/A</v>
      </c>
      <c r="F4821" s="21" t="s">
        <v>9287</v>
      </c>
      <c r="G4821" s="19" t="str">
        <f t="shared" si="454"/>
        <v>55122.959</v>
      </c>
      <c r="H4821" s="15">
        <f t="shared" si="455"/>
        <v>9975</v>
      </c>
      <c r="I4821" s="48" t="s">
        <v>538</v>
      </c>
      <c r="J4821" s="49" t="s">
        <v>539</v>
      </c>
      <c r="K4821" s="48">
        <v>9975</v>
      </c>
      <c r="L4821" s="48" t="s">
        <v>208</v>
      </c>
      <c r="M4821" s="49" t="s">
        <v>9369</v>
      </c>
      <c r="N4821" s="49"/>
      <c r="O4821" s="50" t="s">
        <v>9850</v>
      </c>
      <c r="P4821" s="51" t="s">
        <v>513</v>
      </c>
    </row>
    <row r="4822" spans="1:16" ht="13.5" thickBot="1" x14ac:dyDescent="0.25">
      <c r="A4822" s="15" t="str">
        <f t="shared" si="450"/>
        <v>VSB 50 </v>
      </c>
      <c r="B4822" s="21" t="str">
        <f t="shared" si="451"/>
        <v>I</v>
      </c>
      <c r="C4822" s="15">
        <f t="shared" si="452"/>
        <v>55124.154999999999</v>
      </c>
      <c r="D4822" s="19" t="str">
        <f t="shared" si="453"/>
        <v>vis</v>
      </c>
      <c r="E4822" s="47" t="e">
        <f>VLOOKUP(C4822,Active!C$21:E$693,3,FALSE)</f>
        <v>#N/A</v>
      </c>
      <c r="F4822" s="21" t="s">
        <v>9287</v>
      </c>
      <c r="G4822" s="19" t="str">
        <f t="shared" si="454"/>
        <v>55124.155</v>
      </c>
      <c r="H4822" s="15">
        <f t="shared" si="455"/>
        <v>9976</v>
      </c>
      <c r="I4822" s="48" t="s">
        <v>540</v>
      </c>
      <c r="J4822" s="49" t="s">
        <v>541</v>
      </c>
      <c r="K4822" s="48">
        <v>9976</v>
      </c>
      <c r="L4822" s="48" t="s">
        <v>395</v>
      </c>
      <c r="M4822" s="49" t="s">
        <v>9369</v>
      </c>
      <c r="N4822" s="49"/>
      <c r="O4822" s="50" t="s">
        <v>2187</v>
      </c>
      <c r="P4822" s="51" t="s">
        <v>513</v>
      </c>
    </row>
    <row r="4823" spans="1:16" ht="13.5" thickBot="1" x14ac:dyDescent="0.25">
      <c r="A4823" s="15" t="str">
        <f t="shared" si="450"/>
        <v>IBVS 5924 </v>
      </c>
      <c r="B4823" s="21" t="str">
        <f t="shared" si="451"/>
        <v>I</v>
      </c>
      <c r="C4823" s="15">
        <f t="shared" si="452"/>
        <v>55157.618600000002</v>
      </c>
      <c r="D4823" s="19" t="str">
        <f t="shared" si="453"/>
        <v>vis</v>
      </c>
      <c r="E4823" s="47" t="e">
        <f>VLOOKUP(C4823,Active!C$21:E$693,3,FALSE)</f>
        <v>#N/A</v>
      </c>
      <c r="F4823" s="21" t="s">
        <v>9287</v>
      </c>
      <c r="G4823" s="19" t="str">
        <f t="shared" si="454"/>
        <v>55157.6186</v>
      </c>
      <c r="H4823" s="15">
        <f t="shared" si="455"/>
        <v>10004</v>
      </c>
      <c r="I4823" s="48" t="s">
        <v>542</v>
      </c>
      <c r="J4823" s="49" t="s">
        <v>543</v>
      </c>
      <c r="K4823" s="48">
        <v>10004</v>
      </c>
      <c r="L4823" s="48" t="s">
        <v>544</v>
      </c>
      <c r="M4823" s="49" t="s">
        <v>2224</v>
      </c>
      <c r="N4823" s="49" t="s">
        <v>9281</v>
      </c>
      <c r="O4823" s="50" t="s">
        <v>545</v>
      </c>
      <c r="P4823" s="51" t="s">
        <v>546</v>
      </c>
    </row>
    <row r="4824" spans="1:16" ht="13.5" thickBot="1" x14ac:dyDescent="0.25">
      <c r="A4824" s="15" t="str">
        <f t="shared" si="450"/>
        <v>VSB 51 </v>
      </c>
      <c r="B4824" s="21" t="str">
        <f t="shared" si="451"/>
        <v>I</v>
      </c>
      <c r="C4824" s="15">
        <f t="shared" si="452"/>
        <v>55203.042999999998</v>
      </c>
      <c r="D4824" s="19" t="str">
        <f t="shared" si="453"/>
        <v>vis</v>
      </c>
      <c r="E4824" s="47" t="e">
        <f>VLOOKUP(C4824,Active!C$21:E$693,3,FALSE)</f>
        <v>#N/A</v>
      </c>
      <c r="F4824" s="21" t="s">
        <v>9287</v>
      </c>
      <c r="G4824" s="19" t="str">
        <f t="shared" si="454"/>
        <v>55203.043</v>
      </c>
      <c r="H4824" s="15">
        <f t="shared" si="455"/>
        <v>10042</v>
      </c>
      <c r="I4824" s="48" t="s">
        <v>547</v>
      </c>
      <c r="J4824" s="49" t="s">
        <v>548</v>
      </c>
      <c r="K4824" s="48">
        <v>10042</v>
      </c>
      <c r="L4824" s="48" t="s">
        <v>433</v>
      </c>
      <c r="M4824" s="49" t="s">
        <v>9369</v>
      </c>
      <c r="N4824" s="49"/>
      <c r="O4824" s="50" t="s">
        <v>1014</v>
      </c>
      <c r="P4824" s="51" t="s">
        <v>549</v>
      </c>
    </row>
    <row r="4825" spans="1:16" ht="13.5" thickBot="1" x14ac:dyDescent="0.25">
      <c r="A4825" s="15" t="str">
        <f t="shared" si="450"/>
        <v>VSB 51 </v>
      </c>
      <c r="B4825" s="21" t="str">
        <f t="shared" si="451"/>
        <v>I</v>
      </c>
      <c r="C4825" s="15">
        <f t="shared" si="452"/>
        <v>55203.044000000002</v>
      </c>
      <c r="D4825" s="19" t="str">
        <f t="shared" si="453"/>
        <v>vis</v>
      </c>
      <c r="E4825" s="47" t="e">
        <f>VLOOKUP(C4825,Active!C$21:E$693,3,FALSE)</f>
        <v>#N/A</v>
      </c>
      <c r="F4825" s="21" t="s">
        <v>9287</v>
      </c>
      <c r="G4825" s="19" t="str">
        <f t="shared" si="454"/>
        <v>55203.044</v>
      </c>
      <c r="H4825" s="15">
        <f t="shared" si="455"/>
        <v>10042</v>
      </c>
      <c r="I4825" s="48" t="s">
        <v>550</v>
      </c>
      <c r="J4825" s="49" t="s">
        <v>551</v>
      </c>
      <c r="K4825" s="48">
        <v>10042</v>
      </c>
      <c r="L4825" s="48" t="s">
        <v>552</v>
      </c>
      <c r="M4825" s="49" t="s">
        <v>9369</v>
      </c>
      <c r="N4825" s="49"/>
      <c r="O4825" s="50" t="s">
        <v>459</v>
      </c>
      <c r="P4825" s="51" t="s">
        <v>549</v>
      </c>
    </row>
    <row r="4826" spans="1:16" ht="13.5" thickBot="1" x14ac:dyDescent="0.25">
      <c r="A4826" s="15" t="str">
        <f t="shared" si="450"/>
        <v>VSB 51 </v>
      </c>
      <c r="B4826" s="21" t="str">
        <f t="shared" si="451"/>
        <v>I</v>
      </c>
      <c r="C4826" s="15">
        <f t="shared" si="452"/>
        <v>55203.044999999998</v>
      </c>
      <c r="D4826" s="19" t="str">
        <f t="shared" si="453"/>
        <v>vis</v>
      </c>
      <c r="E4826" s="47" t="e">
        <f>VLOOKUP(C4826,Active!C$21:E$693,3,FALSE)</f>
        <v>#N/A</v>
      </c>
      <c r="F4826" s="21" t="s">
        <v>9287</v>
      </c>
      <c r="G4826" s="19" t="str">
        <f t="shared" si="454"/>
        <v>55203.045</v>
      </c>
      <c r="H4826" s="15">
        <f t="shared" si="455"/>
        <v>10042</v>
      </c>
      <c r="I4826" s="48" t="s">
        <v>553</v>
      </c>
      <c r="J4826" s="49" t="s">
        <v>554</v>
      </c>
      <c r="K4826" s="48">
        <v>10042</v>
      </c>
      <c r="L4826" s="48" t="s">
        <v>555</v>
      </c>
      <c r="M4826" s="49" t="s">
        <v>9369</v>
      </c>
      <c r="N4826" s="49"/>
      <c r="O4826" s="50" t="s">
        <v>556</v>
      </c>
      <c r="P4826" s="51" t="s">
        <v>549</v>
      </c>
    </row>
    <row r="4827" spans="1:16" ht="13.5" thickBot="1" x14ac:dyDescent="0.25">
      <c r="A4827" s="15" t="str">
        <f t="shared" si="450"/>
        <v>VSB 51 </v>
      </c>
      <c r="B4827" s="21" t="str">
        <f t="shared" si="451"/>
        <v>I</v>
      </c>
      <c r="C4827" s="15">
        <f t="shared" si="452"/>
        <v>55203.046000000002</v>
      </c>
      <c r="D4827" s="19" t="str">
        <f t="shared" si="453"/>
        <v>vis</v>
      </c>
      <c r="E4827" s="47" t="e">
        <f>VLOOKUP(C4827,Active!C$21:E$693,3,FALSE)</f>
        <v>#N/A</v>
      </c>
      <c r="F4827" s="21" t="s">
        <v>9287</v>
      </c>
      <c r="G4827" s="19" t="str">
        <f t="shared" si="454"/>
        <v>55203.046</v>
      </c>
      <c r="H4827" s="15">
        <f t="shared" si="455"/>
        <v>10042</v>
      </c>
      <c r="I4827" s="48" t="s">
        <v>557</v>
      </c>
      <c r="J4827" s="49" t="s">
        <v>558</v>
      </c>
      <c r="K4827" s="48">
        <v>10042</v>
      </c>
      <c r="L4827" s="48" t="s">
        <v>494</v>
      </c>
      <c r="M4827" s="49" t="s">
        <v>9369</v>
      </c>
      <c r="N4827" s="49"/>
      <c r="O4827" s="50" t="s">
        <v>559</v>
      </c>
      <c r="P4827" s="51" t="s">
        <v>549</v>
      </c>
    </row>
    <row r="4828" spans="1:16" ht="13.5" thickBot="1" x14ac:dyDescent="0.25">
      <c r="A4828" s="15" t="str">
        <f t="shared" si="450"/>
        <v>VSB 51 </v>
      </c>
      <c r="B4828" s="21" t="str">
        <f t="shared" si="451"/>
        <v>I</v>
      </c>
      <c r="C4828" s="15">
        <f t="shared" si="452"/>
        <v>55220.966999999997</v>
      </c>
      <c r="D4828" s="19" t="str">
        <f t="shared" si="453"/>
        <v>vis</v>
      </c>
      <c r="E4828" s="47" t="e">
        <f>VLOOKUP(C4828,Active!C$21:E$693,3,FALSE)</f>
        <v>#N/A</v>
      </c>
      <c r="F4828" s="21" t="s">
        <v>9287</v>
      </c>
      <c r="G4828" s="19" t="str">
        <f t="shared" si="454"/>
        <v>55220.967</v>
      </c>
      <c r="H4828" s="15">
        <f t="shared" si="455"/>
        <v>10057</v>
      </c>
      <c r="I4828" s="48" t="s">
        <v>560</v>
      </c>
      <c r="J4828" s="49" t="s">
        <v>561</v>
      </c>
      <c r="K4828" s="48">
        <v>10057</v>
      </c>
      <c r="L4828" s="48" t="s">
        <v>3074</v>
      </c>
      <c r="M4828" s="49" t="s">
        <v>9369</v>
      </c>
      <c r="N4828" s="49"/>
      <c r="O4828" s="50" t="s">
        <v>9850</v>
      </c>
      <c r="P4828" s="51" t="s">
        <v>549</v>
      </c>
    </row>
    <row r="4829" spans="1:16" ht="13.5" thickBot="1" x14ac:dyDescent="0.25">
      <c r="A4829" s="15" t="str">
        <f t="shared" si="450"/>
        <v>VSB 51 </v>
      </c>
      <c r="B4829" s="21" t="str">
        <f t="shared" si="451"/>
        <v>I</v>
      </c>
      <c r="C4829" s="15">
        <f t="shared" si="452"/>
        <v>55234.113100000002</v>
      </c>
      <c r="D4829" s="19" t="str">
        <f t="shared" si="453"/>
        <v>vis</v>
      </c>
      <c r="E4829" s="47" t="e">
        <f>VLOOKUP(C4829,Active!C$21:E$693,3,FALSE)</f>
        <v>#N/A</v>
      </c>
      <c r="F4829" s="21" t="s">
        <v>9287</v>
      </c>
      <c r="G4829" s="19" t="str">
        <f t="shared" si="454"/>
        <v>55234.1131</v>
      </c>
      <c r="H4829" s="15">
        <f t="shared" si="455"/>
        <v>10068</v>
      </c>
      <c r="I4829" s="48" t="s">
        <v>562</v>
      </c>
      <c r="J4829" s="49" t="s">
        <v>563</v>
      </c>
      <c r="K4829" s="48">
        <v>10068</v>
      </c>
      <c r="L4829" s="48" t="s">
        <v>564</v>
      </c>
      <c r="M4829" s="49" t="s">
        <v>2224</v>
      </c>
      <c r="N4829" s="49" t="s">
        <v>565</v>
      </c>
      <c r="O4829" s="50" t="s">
        <v>566</v>
      </c>
      <c r="P4829" s="51" t="s">
        <v>549</v>
      </c>
    </row>
    <row r="4830" spans="1:16" ht="13.5" thickBot="1" x14ac:dyDescent="0.25">
      <c r="A4830" s="15" t="str">
        <f t="shared" si="450"/>
        <v> JAAVSO 39;94 </v>
      </c>
      <c r="B4830" s="21" t="str">
        <f t="shared" si="451"/>
        <v>I</v>
      </c>
      <c r="C4830" s="15">
        <f t="shared" si="452"/>
        <v>55298.658600000002</v>
      </c>
      <c r="D4830" s="19" t="str">
        <f t="shared" si="453"/>
        <v>vis</v>
      </c>
      <c r="E4830" s="47" t="e">
        <f>VLOOKUP(C4830,Active!C$21:E$693,3,FALSE)</f>
        <v>#N/A</v>
      </c>
      <c r="F4830" s="21" t="s">
        <v>9287</v>
      </c>
      <c r="G4830" s="19" t="str">
        <f t="shared" si="454"/>
        <v>55298.6586</v>
      </c>
      <c r="H4830" s="15">
        <f t="shared" si="455"/>
        <v>10122</v>
      </c>
      <c r="I4830" s="48" t="s">
        <v>567</v>
      </c>
      <c r="J4830" s="49" t="s">
        <v>568</v>
      </c>
      <c r="K4830" s="48">
        <v>10122</v>
      </c>
      <c r="L4830" s="48" t="s">
        <v>569</v>
      </c>
      <c r="M4830" s="49" t="s">
        <v>2224</v>
      </c>
      <c r="N4830" s="49" t="s">
        <v>2225</v>
      </c>
      <c r="O4830" s="50" t="s">
        <v>7381</v>
      </c>
      <c r="P4830" s="50" t="s">
        <v>570</v>
      </c>
    </row>
    <row r="4831" spans="1:16" ht="13.5" thickBot="1" x14ac:dyDescent="0.25">
      <c r="A4831" s="15" t="str">
        <f t="shared" si="450"/>
        <v>VSB 51 </v>
      </c>
      <c r="B4831" s="21" t="str">
        <f t="shared" si="451"/>
        <v>I</v>
      </c>
      <c r="C4831" s="15">
        <f t="shared" si="452"/>
        <v>55400.254200000003</v>
      </c>
      <c r="D4831" s="19" t="str">
        <f t="shared" si="453"/>
        <v>vis</v>
      </c>
      <c r="E4831" s="47" t="e">
        <f>VLOOKUP(C4831,Active!C$21:E$693,3,FALSE)</f>
        <v>#N/A</v>
      </c>
      <c r="F4831" s="21" t="s">
        <v>9287</v>
      </c>
      <c r="G4831" s="19" t="str">
        <f t="shared" si="454"/>
        <v>55400.2542</v>
      </c>
      <c r="H4831" s="15">
        <f t="shared" si="455"/>
        <v>10207</v>
      </c>
      <c r="I4831" s="48" t="s">
        <v>571</v>
      </c>
      <c r="J4831" s="49" t="s">
        <v>572</v>
      </c>
      <c r="K4831" s="48">
        <v>10207</v>
      </c>
      <c r="L4831" s="48" t="s">
        <v>573</v>
      </c>
      <c r="M4831" s="49" t="s">
        <v>2224</v>
      </c>
      <c r="N4831" s="49" t="s">
        <v>565</v>
      </c>
      <c r="O4831" s="50" t="s">
        <v>9850</v>
      </c>
      <c r="P4831" s="51" t="s">
        <v>549</v>
      </c>
    </row>
    <row r="4832" spans="1:16" ht="13.5" thickBot="1" x14ac:dyDescent="0.25">
      <c r="A4832" s="15" t="str">
        <f t="shared" si="450"/>
        <v>VSB 51 </v>
      </c>
      <c r="B4832" s="21" t="str">
        <f t="shared" si="451"/>
        <v>I</v>
      </c>
      <c r="C4832" s="15">
        <f t="shared" si="452"/>
        <v>55412.207999999999</v>
      </c>
      <c r="D4832" s="19" t="str">
        <f t="shared" si="453"/>
        <v>vis</v>
      </c>
      <c r="E4832" s="47" t="e">
        <f>VLOOKUP(C4832,Active!C$21:E$693,3,FALSE)</f>
        <v>#N/A</v>
      </c>
      <c r="F4832" s="21" t="s">
        <v>9287</v>
      </c>
      <c r="G4832" s="19" t="str">
        <f t="shared" si="454"/>
        <v>55412.208</v>
      </c>
      <c r="H4832" s="15">
        <f t="shared" si="455"/>
        <v>10217</v>
      </c>
      <c r="I4832" s="48" t="s">
        <v>574</v>
      </c>
      <c r="J4832" s="49" t="s">
        <v>575</v>
      </c>
      <c r="K4832" s="48">
        <v>10217</v>
      </c>
      <c r="L4832" s="48" t="s">
        <v>225</v>
      </c>
      <c r="M4832" s="49" t="s">
        <v>9369</v>
      </c>
      <c r="N4832" s="49"/>
      <c r="O4832" s="50" t="s">
        <v>576</v>
      </c>
      <c r="P4832" s="51" t="s">
        <v>549</v>
      </c>
    </row>
    <row r="4833" spans="1:16" ht="13.5" thickBot="1" x14ac:dyDescent="0.25">
      <c r="A4833" s="15" t="str">
        <f t="shared" si="450"/>
        <v>VSB 51 </v>
      </c>
      <c r="B4833" s="21" t="str">
        <f t="shared" si="451"/>
        <v>I</v>
      </c>
      <c r="C4833" s="15">
        <f t="shared" si="452"/>
        <v>55412.212</v>
      </c>
      <c r="D4833" s="19" t="str">
        <f t="shared" si="453"/>
        <v>vis</v>
      </c>
      <c r="E4833" s="47" t="e">
        <f>VLOOKUP(C4833,Active!C$21:E$693,3,FALSE)</f>
        <v>#N/A</v>
      </c>
      <c r="F4833" s="21" t="s">
        <v>9287</v>
      </c>
      <c r="G4833" s="19" t="str">
        <f t="shared" si="454"/>
        <v>55412.212</v>
      </c>
      <c r="H4833" s="15">
        <f t="shared" si="455"/>
        <v>10217</v>
      </c>
      <c r="I4833" s="48" t="s">
        <v>577</v>
      </c>
      <c r="J4833" s="49" t="s">
        <v>578</v>
      </c>
      <c r="K4833" s="48">
        <v>10217</v>
      </c>
      <c r="L4833" s="48" t="s">
        <v>552</v>
      </c>
      <c r="M4833" s="49" t="s">
        <v>9369</v>
      </c>
      <c r="N4833" s="49"/>
      <c r="O4833" s="50" t="s">
        <v>459</v>
      </c>
      <c r="P4833" s="51" t="s">
        <v>549</v>
      </c>
    </row>
    <row r="4834" spans="1:16" ht="13.5" thickBot="1" x14ac:dyDescent="0.25">
      <c r="A4834" s="15" t="str">
        <f t="shared" si="450"/>
        <v>VSB 51 </v>
      </c>
      <c r="B4834" s="21" t="str">
        <f t="shared" si="451"/>
        <v>I</v>
      </c>
      <c r="C4834" s="15">
        <f t="shared" si="452"/>
        <v>55418.167000000001</v>
      </c>
      <c r="D4834" s="19" t="str">
        <f t="shared" si="453"/>
        <v>vis</v>
      </c>
      <c r="E4834" s="47" t="e">
        <f>VLOOKUP(C4834,Active!C$21:E$693,3,FALSE)</f>
        <v>#N/A</v>
      </c>
      <c r="F4834" s="21" t="s">
        <v>9287</v>
      </c>
      <c r="G4834" s="19" t="str">
        <f t="shared" si="454"/>
        <v>55418.167</v>
      </c>
      <c r="H4834" s="15">
        <f t="shared" si="455"/>
        <v>10222</v>
      </c>
      <c r="I4834" s="48" t="s">
        <v>579</v>
      </c>
      <c r="J4834" s="49" t="s">
        <v>580</v>
      </c>
      <c r="K4834" s="48">
        <v>10222</v>
      </c>
      <c r="L4834" s="48" t="s">
        <v>59</v>
      </c>
      <c r="M4834" s="49" t="s">
        <v>9369</v>
      </c>
      <c r="N4834" s="49"/>
      <c r="O4834" s="50" t="s">
        <v>1050</v>
      </c>
      <c r="P4834" s="51" t="s">
        <v>549</v>
      </c>
    </row>
    <row r="4835" spans="1:16" ht="13.5" thickBot="1" x14ac:dyDescent="0.25">
      <c r="A4835" s="15" t="str">
        <f t="shared" si="450"/>
        <v>VSB 51 </v>
      </c>
      <c r="B4835" s="21" t="str">
        <f t="shared" si="451"/>
        <v>I</v>
      </c>
      <c r="C4835" s="15">
        <f t="shared" si="452"/>
        <v>55418.17</v>
      </c>
      <c r="D4835" s="19" t="str">
        <f t="shared" si="453"/>
        <v>vis</v>
      </c>
      <c r="E4835" s="47" t="e">
        <f>VLOOKUP(C4835,Active!C$21:E$693,3,FALSE)</f>
        <v>#N/A</v>
      </c>
      <c r="F4835" s="21" t="s">
        <v>9287</v>
      </c>
      <c r="G4835" s="19" t="str">
        <f t="shared" si="454"/>
        <v>55418.170</v>
      </c>
      <c r="H4835" s="15">
        <f t="shared" si="455"/>
        <v>10222</v>
      </c>
      <c r="I4835" s="48" t="s">
        <v>581</v>
      </c>
      <c r="J4835" s="49" t="s">
        <v>582</v>
      </c>
      <c r="K4835" s="48">
        <v>10222</v>
      </c>
      <c r="L4835" s="48" t="s">
        <v>118</v>
      </c>
      <c r="M4835" s="49" t="s">
        <v>9369</v>
      </c>
      <c r="N4835" s="49"/>
      <c r="O4835" s="50" t="s">
        <v>2276</v>
      </c>
      <c r="P4835" s="51" t="s">
        <v>549</v>
      </c>
    </row>
    <row r="4836" spans="1:16" ht="13.5" thickBot="1" x14ac:dyDescent="0.25">
      <c r="A4836" s="15" t="str">
        <f t="shared" si="450"/>
        <v>VSB 51 </v>
      </c>
      <c r="B4836" s="21" t="str">
        <f t="shared" si="451"/>
        <v>I</v>
      </c>
      <c r="C4836" s="15">
        <f t="shared" si="452"/>
        <v>55418.173999999999</v>
      </c>
      <c r="D4836" s="19" t="str">
        <f t="shared" si="453"/>
        <v>vis</v>
      </c>
      <c r="E4836" s="47" t="e">
        <f>VLOOKUP(C4836,Active!C$21:E$693,3,FALSE)</f>
        <v>#N/A</v>
      </c>
      <c r="F4836" s="21" t="s">
        <v>9287</v>
      </c>
      <c r="G4836" s="19" t="str">
        <f t="shared" si="454"/>
        <v>55418.174</v>
      </c>
      <c r="H4836" s="15">
        <f t="shared" si="455"/>
        <v>10222</v>
      </c>
      <c r="I4836" s="48" t="s">
        <v>583</v>
      </c>
      <c r="J4836" s="49" t="s">
        <v>584</v>
      </c>
      <c r="K4836" s="48">
        <v>10222</v>
      </c>
      <c r="L4836" s="48" t="s">
        <v>132</v>
      </c>
      <c r="M4836" s="49" t="s">
        <v>9369</v>
      </c>
      <c r="N4836" s="49"/>
      <c r="O4836" s="50" t="s">
        <v>556</v>
      </c>
      <c r="P4836" s="51" t="s">
        <v>549</v>
      </c>
    </row>
    <row r="4837" spans="1:16" ht="13.5" thickBot="1" x14ac:dyDescent="0.25">
      <c r="A4837" s="15" t="str">
        <f t="shared" si="450"/>
        <v>VSB 51 </v>
      </c>
      <c r="B4837" s="21" t="str">
        <f t="shared" si="451"/>
        <v>I</v>
      </c>
      <c r="C4837" s="15">
        <f t="shared" si="452"/>
        <v>55418.175999999999</v>
      </c>
      <c r="D4837" s="19" t="str">
        <f t="shared" si="453"/>
        <v>vis</v>
      </c>
      <c r="E4837" s="47" t="e">
        <f>VLOOKUP(C4837,Active!C$21:E$693,3,FALSE)</f>
        <v>#N/A</v>
      </c>
      <c r="F4837" s="21" t="s">
        <v>9287</v>
      </c>
      <c r="G4837" s="19" t="str">
        <f t="shared" si="454"/>
        <v>55418.176</v>
      </c>
      <c r="H4837" s="15">
        <f t="shared" si="455"/>
        <v>10222</v>
      </c>
      <c r="I4837" s="48" t="s">
        <v>585</v>
      </c>
      <c r="J4837" s="49" t="s">
        <v>586</v>
      </c>
      <c r="K4837" s="48">
        <v>10222</v>
      </c>
      <c r="L4837" s="48" t="s">
        <v>85</v>
      </c>
      <c r="M4837" s="49" t="s">
        <v>9369</v>
      </c>
      <c r="N4837" s="49"/>
      <c r="O4837" s="50" t="s">
        <v>587</v>
      </c>
      <c r="P4837" s="51" t="s">
        <v>549</v>
      </c>
    </row>
    <row r="4838" spans="1:16" ht="13.5" thickBot="1" x14ac:dyDescent="0.25">
      <c r="A4838" s="15" t="str">
        <f t="shared" si="450"/>
        <v>VSB 51 </v>
      </c>
      <c r="B4838" s="21" t="str">
        <f t="shared" si="451"/>
        <v>I</v>
      </c>
      <c r="C4838" s="15">
        <f t="shared" si="452"/>
        <v>55418.178999999996</v>
      </c>
      <c r="D4838" s="19" t="str">
        <f t="shared" si="453"/>
        <v>vis</v>
      </c>
      <c r="E4838" s="47" t="e">
        <f>VLOOKUP(C4838,Active!C$21:E$693,3,FALSE)</f>
        <v>#N/A</v>
      </c>
      <c r="F4838" s="21" t="s">
        <v>9287</v>
      </c>
      <c r="G4838" s="19" t="str">
        <f t="shared" si="454"/>
        <v>55418.179</v>
      </c>
      <c r="H4838" s="15">
        <f t="shared" si="455"/>
        <v>10222</v>
      </c>
      <c r="I4838" s="48" t="s">
        <v>588</v>
      </c>
      <c r="J4838" s="49" t="s">
        <v>589</v>
      </c>
      <c r="K4838" s="48">
        <v>10222</v>
      </c>
      <c r="L4838" s="48" t="s">
        <v>167</v>
      </c>
      <c r="M4838" s="49" t="s">
        <v>9369</v>
      </c>
      <c r="N4838" s="49"/>
      <c r="O4838" s="50" t="s">
        <v>576</v>
      </c>
      <c r="P4838" s="51" t="s">
        <v>549</v>
      </c>
    </row>
    <row r="4839" spans="1:16" ht="13.5" thickBot="1" x14ac:dyDescent="0.25">
      <c r="A4839" s="15" t="str">
        <f t="shared" si="450"/>
        <v>VSB 51 </v>
      </c>
      <c r="B4839" s="21" t="str">
        <f t="shared" si="451"/>
        <v>I</v>
      </c>
      <c r="C4839" s="15">
        <f t="shared" si="452"/>
        <v>55418.178999999996</v>
      </c>
      <c r="D4839" s="19" t="str">
        <f t="shared" si="453"/>
        <v>vis</v>
      </c>
      <c r="E4839" s="47" t="e">
        <f>VLOOKUP(C4839,Active!C$21:E$693,3,FALSE)</f>
        <v>#N/A</v>
      </c>
      <c r="F4839" s="21" t="s">
        <v>9287</v>
      </c>
      <c r="G4839" s="19" t="str">
        <f t="shared" si="454"/>
        <v>55418.179</v>
      </c>
      <c r="H4839" s="15">
        <f t="shared" si="455"/>
        <v>10222</v>
      </c>
      <c r="I4839" s="48" t="s">
        <v>588</v>
      </c>
      <c r="J4839" s="49" t="s">
        <v>589</v>
      </c>
      <c r="K4839" s="48">
        <v>10222</v>
      </c>
      <c r="L4839" s="48" t="s">
        <v>167</v>
      </c>
      <c r="M4839" s="49" t="s">
        <v>9369</v>
      </c>
      <c r="N4839" s="49"/>
      <c r="O4839" s="50" t="s">
        <v>590</v>
      </c>
      <c r="P4839" s="51" t="s">
        <v>549</v>
      </c>
    </row>
    <row r="4840" spans="1:16" ht="13.5" thickBot="1" x14ac:dyDescent="0.25">
      <c r="A4840" s="15" t="str">
        <f t="shared" si="450"/>
        <v>VSB 51 </v>
      </c>
      <c r="B4840" s="21" t="str">
        <f t="shared" si="451"/>
        <v>I</v>
      </c>
      <c r="C4840" s="15">
        <f t="shared" si="452"/>
        <v>55418.18</v>
      </c>
      <c r="D4840" s="19" t="str">
        <f t="shared" si="453"/>
        <v>vis</v>
      </c>
      <c r="E4840" s="47" t="e">
        <f>VLOOKUP(C4840,Active!C$21:E$693,3,FALSE)</f>
        <v>#N/A</v>
      </c>
      <c r="F4840" s="21" t="s">
        <v>9287</v>
      </c>
      <c r="G4840" s="19" t="str">
        <f t="shared" si="454"/>
        <v>55418.180</v>
      </c>
      <c r="H4840" s="15">
        <f t="shared" si="455"/>
        <v>10222</v>
      </c>
      <c r="I4840" s="48" t="s">
        <v>591</v>
      </c>
      <c r="J4840" s="49" t="s">
        <v>592</v>
      </c>
      <c r="K4840" s="48">
        <v>10222</v>
      </c>
      <c r="L4840" s="48" t="s">
        <v>178</v>
      </c>
      <c r="M4840" s="49" t="s">
        <v>9369</v>
      </c>
      <c r="N4840" s="49"/>
      <c r="O4840" s="50" t="s">
        <v>593</v>
      </c>
      <c r="P4840" s="51" t="s">
        <v>549</v>
      </c>
    </row>
    <row r="4841" spans="1:16" ht="13.5" thickBot="1" x14ac:dyDescent="0.25">
      <c r="A4841" s="15" t="str">
        <f t="shared" si="450"/>
        <v>VSB 51 </v>
      </c>
      <c r="B4841" s="21" t="str">
        <f t="shared" si="451"/>
        <v>I</v>
      </c>
      <c r="C4841" s="15">
        <f t="shared" si="452"/>
        <v>55418.18</v>
      </c>
      <c r="D4841" s="19" t="str">
        <f t="shared" si="453"/>
        <v>vis</v>
      </c>
      <c r="E4841" s="47" t="e">
        <f>VLOOKUP(C4841,Active!C$21:E$693,3,FALSE)</f>
        <v>#N/A</v>
      </c>
      <c r="F4841" s="21" t="s">
        <v>9287</v>
      </c>
      <c r="G4841" s="19" t="str">
        <f t="shared" si="454"/>
        <v>55418.180</v>
      </c>
      <c r="H4841" s="15">
        <f t="shared" si="455"/>
        <v>10222</v>
      </c>
      <c r="I4841" s="48" t="s">
        <v>591</v>
      </c>
      <c r="J4841" s="49" t="s">
        <v>592</v>
      </c>
      <c r="K4841" s="48">
        <v>10222</v>
      </c>
      <c r="L4841" s="48" t="s">
        <v>178</v>
      </c>
      <c r="M4841" s="49" t="s">
        <v>9369</v>
      </c>
      <c r="N4841" s="49"/>
      <c r="O4841" s="50" t="s">
        <v>594</v>
      </c>
      <c r="P4841" s="51" t="s">
        <v>549</v>
      </c>
    </row>
    <row r="4842" spans="1:16" ht="13.5" thickBot="1" x14ac:dyDescent="0.25">
      <c r="A4842" s="15" t="str">
        <f t="shared" si="450"/>
        <v>VSB 51 </v>
      </c>
      <c r="B4842" s="21" t="str">
        <f t="shared" si="451"/>
        <v>I</v>
      </c>
      <c r="C4842" s="15">
        <f t="shared" si="452"/>
        <v>55418.180999999997</v>
      </c>
      <c r="D4842" s="19" t="str">
        <f t="shared" si="453"/>
        <v>vis</v>
      </c>
      <c r="E4842" s="47" t="e">
        <f>VLOOKUP(C4842,Active!C$21:E$693,3,FALSE)</f>
        <v>#N/A</v>
      </c>
      <c r="F4842" s="21" t="s">
        <v>9287</v>
      </c>
      <c r="G4842" s="19" t="str">
        <f t="shared" si="454"/>
        <v>55418.181</v>
      </c>
      <c r="H4842" s="15">
        <f t="shared" si="455"/>
        <v>10222</v>
      </c>
      <c r="I4842" s="48" t="s">
        <v>595</v>
      </c>
      <c r="J4842" s="49" t="s">
        <v>596</v>
      </c>
      <c r="K4842" s="48">
        <v>10222</v>
      </c>
      <c r="L4842" s="48" t="s">
        <v>194</v>
      </c>
      <c r="M4842" s="49" t="s">
        <v>9369</v>
      </c>
      <c r="N4842" s="49"/>
      <c r="O4842" s="50" t="s">
        <v>597</v>
      </c>
      <c r="P4842" s="51" t="s">
        <v>549</v>
      </c>
    </row>
    <row r="4843" spans="1:16" ht="13.5" thickBot="1" x14ac:dyDescent="0.25">
      <c r="A4843" s="15" t="str">
        <f t="shared" si="450"/>
        <v>VSB 51 </v>
      </c>
      <c r="B4843" s="21" t="str">
        <f t="shared" si="451"/>
        <v>I</v>
      </c>
      <c r="C4843" s="15">
        <f t="shared" si="452"/>
        <v>55418.182999999997</v>
      </c>
      <c r="D4843" s="19" t="str">
        <f t="shared" si="453"/>
        <v>vis</v>
      </c>
      <c r="E4843" s="47" t="e">
        <f>VLOOKUP(C4843,Active!C$21:E$693,3,FALSE)</f>
        <v>#N/A</v>
      </c>
      <c r="F4843" s="21" t="s">
        <v>9287</v>
      </c>
      <c r="G4843" s="19" t="str">
        <f t="shared" si="454"/>
        <v>55418.183</v>
      </c>
      <c r="H4843" s="15">
        <f t="shared" si="455"/>
        <v>10222</v>
      </c>
      <c r="I4843" s="48" t="s">
        <v>598</v>
      </c>
      <c r="J4843" s="49" t="s">
        <v>599</v>
      </c>
      <c r="K4843" s="48">
        <v>10222</v>
      </c>
      <c r="L4843" s="48" t="s">
        <v>3074</v>
      </c>
      <c r="M4843" s="49" t="s">
        <v>9369</v>
      </c>
      <c r="N4843" s="49"/>
      <c r="O4843" s="50" t="s">
        <v>467</v>
      </c>
      <c r="P4843" s="51" t="s">
        <v>549</v>
      </c>
    </row>
    <row r="4844" spans="1:16" ht="13.5" thickBot="1" x14ac:dyDescent="0.25">
      <c r="A4844" s="15" t="str">
        <f t="shared" si="450"/>
        <v>VSB 51 </v>
      </c>
      <c r="B4844" s="21" t="str">
        <f t="shared" si="451"/>
        <v>I</v>
      </c>
      <c r="C4844" s="15">
        <f t="shared" si="452"/>
        <v>55418.184999999998</v>
      </c>
      <c r="D4844" s="19" t="str">
        <f t="shared" si="453"/>
        <v>vis</v>
      </c>
      <c r="E4844" s="47" t="e">
        <f>VLOOKUP(C4844,Active!C$21:E$693,3,FALSE)</f>
        <v>#N/A</v>
      </c>
      <c r="F4844" s="21" t="s">
        <v>9287</v>
      </c>
      <c r="G4844" s="19" t="str">
        <f t="shared" si="454"/>
        <v>55418.185</v>
      </c>
      <c r="H4844" s="15">
        <f t="shared" si="455"/>
        <v>10222</v>
      </c>
      <c r="I4844" s="48" t="s">
        <v>600</v>
      </c>
      <c r="J4844" s="49" t="s">
        <v>601</v>
      </c>
      <c r="K4844" s="48">
        <v>10222</v>
      </c>
      <c r="L4844" s="48" t="s">
        <v>208</v>
      </c>
      <c r="M4844" s="49" t="s">
        <v>9369</v>
      </c>
      <c r="N4844" s="49"/>
      <c r="O4844" s="50" t="s">
        <v>559</v>
      </c>
      <c r="P4844" s="51" t="s">
        <v>549</v>
      </c>
    </row>
    <row r="4845" spans="1:16" ht="13.5" thickBot="1" x14ac:dyDescent="0.25">
      <c r="A4845" s="15" t="str">
        <f t="shared" si="450"/>
        <v>VSB 51 </v>
      </c>
      <c r="B4845" s="21" t="str">
        <f t="shared" si="451"/>
        <v>I</v>
      </c>
      <c r="C4845" s="15">
        <f t="shared" si="452"/>
        <v>55418.2</v>
      </c>
      <c r="D4845" s="19" t="str">
        <f t="shared" si="453"/>
        <v>vis</v>
      </c>
      <c r="E4845" s="47" t="e">
        <f>VLOOKUP(C4845,Active!C$21:E$693,3,FALSE)</f>
        <v>#N/A</v>
      </c>
      <c r="F4845" s="21" t="s">
        <v>9287</v>
      </c>
      <c r="G4845" s="19" t="str">
        <f t="shared" si="454"/>
        <v>55418.200</v>
      </c>
      <c r="H4845" s="15">
        <f t="shared" si="455"/>
        <v>10222</v>
      </c>
      <c r="I4845" s="48" t="s">
        <v>602</v>
      </c>
      <c r="J4845" s="49" t="s">
        <v>603</v>
      </c>
      <c r="K4845" s="48">
        <v>10222</v>
      </c>
      <c r="L4845" s="48" t="s">
        <v>604</v>
      </c>
      <c r="M4845" s="49" t="s">
        <v>9369</v>
      </c>
      <c r="N4845" s="49"/>
      <c r="O4845" s="50" t="s">
        <v>459</v>
      </c>
      <c r="P4845" s="51" t="s">
        <v>549</v>
      </c>
    </row>
    <row r="4846" spans="1:16" ht="13.5" thickBot="1" x14ac:dyDescent="0.25">
      <c r="A4846" s="15" t="str">
        <f t="shared" si="450"/>
        <v>OEJV 0137 </v>
      </c>
      <c r="B4846" s="21" t="str">
        <f t="shared" si="451"/>
        <v>I</v>
      </c>
      <c r="C4846" s="15">
        <f t="shared" si="452"/>
        <v>55480.3393</v>
      </c>
      <c r="D4846" s="19" t="str">
        <f t="shared" si="453"/>
        <v>vis</v>
      </c>
      <c r="E4846" s="47" t="e">
        <f>VLOOKUP(C4846,Active!C$21:E$693,3,FALSE)</f>
        <v>#N/A</v>
      </c>
      <c r="F4846" s="21" t="s">
        <v>9287</v>
      </c>
      <c r="G4846" s="19" t="str">
        <f t="shared" si="454"/>
        <v>55480.3393</v>
      </c>
      <c r="H4846" s="15">
        <f t="shared" si="455"/>
        <v>10274</v>
      </c>
      <c r="I4846" s="48" t="s">
        <v>605</v>
      </c>
      <c r="J4846" s="49" t="s">
        <v>606</v>
      </c>
      <c r="K4846" s="48">
        <v>10274</v>
      </c>
      <c r="L4846" s="48" t="s">
        <v>607</v>
      </c>
      <c r="M4846" s="49" t="s">
        <v>9369</v>
      </c>
      <c r="N4846" s="49"/>
      <c r="O4846" s="50" t="s">
        <v>608</v>
      </c>
      <c r="P4846" s="51" t="s">
        <v>609</v>
      </c>
    </row>
    <row r="4847" spans="1:16" ht="13.5" thickBot="1" x14ac:dyDescent="0.25">
      <c r="A4847" s="15" t="str">
        <f t="shared" si="450"/>
        <v>VSB 51 </v>
      </c>
      <c r="B4847" s="21" t="str">
        <f t="shared" si="451"/>
        <v>I</v>
      </c>
      <c r="C4847" s="15">
        <f t="shared" si="452"/>
        <v>55504.243600000002</v>
      </c>
      <c r="D4847" s="19" t="str">
        <f t="shared" si="453"/>
        <v>vis</v>
      </c>
      <c r="E4847" s="47" t="e">
        <f>VLOOKUP(C4847,Active!C$21:E$693,3,FALSE)</f>
        <v>#N/A</v>
      </c>
      <c r="F4847" s="21" t="s">
        <v>9287</v>
      </c>
      <c r="G4847" s="19" t="str">
        <f t="shared" si="454"/>
        <v>55504.2436</v>
      </c>
      <c r="H4847" s="15">
        <f t="shared" si="455"/>
        <v>10294</v>
      </c>
      <c r="I4847" s="48" t="s">
        <v>610</v>
      </c>
      <c r="J4847" s="49" t="s">
        <v>611</v>
      </c>
      <c r="K4847" s="48">
        <v>10294</v>
      </c>
      <c r="L4847" s="48" t="s">
        <v>612</v>
      </c>
      <c r="M4847" s="49" t="s">
        <v>2224</v>
      </c>
      <c r="N4847" s="49" t="s">
        <v>565</v>
      </c>
      <c r="O4847" s="50" t="s">
        <v>613</v>
      </c>
      <c r="P4847" s="51" t="s">
        <v>549</v>
      </c>
    </row>
    <row r="4848" spans="1:16" ht="13.5" thickBot="1" x14ac:dyDescent="0.25">
      <c r="A4848" s="15" t="str">
        <f t="shared" si="450"/>
        <v>VSB 51 </v>
      </c>
      <c r="B4848" s="21" t="str">
        <f t="shared" si="451"/>
        <v>I</v>
      </c>
      <c r="C4848" s="15">
        <f t="shared" si="452"/>
        <v>55510.218699999998</v>
      </c>
      <c r="D4848" s="19" t="str">
        <f t="shared" si="453"/>
        <v>vis</v>
      </c>
      <c r="E4848" s="47" t="e">
        <f>VLOOKUP(C4848,Active!C$21:E$693,3,FALSE)</f>
        <v>#N/A</v>
      </c>
      <c r="F4848" s="21" t="s">
        <v>9287</v>
      </c>
      <c r="G4848" s="19" t="str">
        <f t="shared" si="454"/>
        <v>55510.2187</v>
      </c>
      <c r="H4848" s="15">
        <f t="shared" si="455"/>
        <v>10299</v>
      </c>
      <c r="I4848" s="48" t="s">
        <v>614</v>
      </c>
      <c r="J4848" s="49" t="s">
        <v>615</v>
      </c>
      <c r="K4848" s="48">
        <v>10299</v>
      </c>
      <c r="L4848" s="48" t="s">
        <v>616</v>
      </c>
      <c r="M4848" s="49" t="s">
        <v>2224</v>
      </c>
      <c r="N4848" s="49" t="s">
        <v>565</v>
      </c>
      <c r="O4848" s="50" t="s">
        <v>566</v>
      </c>
      <c r="P4848" s="51" t="s">
        <v>549</v>
      </c>
    </row>
    <row r="4849" spans="1:16" ht="13.5" thickBot="1" x14ac:dyDescent="0.25">
      <c r="A4849" s="15" t="str">
        <f t="shared" si="450"/>
        <v>VSB 51 </v>
      </c>
      <c r="B4849" s="21" t="str">
        <f t="shared" si="451"/>
        <v>I</v>
      </c>
      <c r="C4849" s="15">
        <f t="shared" si="452"/>
        <v>55520.976999999999</v>
      </c>
      <c r="D4849" s="19" t="str">
        <f t="shared" si="453"/>
        <v>vis</v>
      </c>
      <c r="E4849" s="47" t="e">
        <f>VLOOKUP(C4849,Active!C$21:E$693,3,FALSE)</f>
        <v>#N/A</v>
      </c>
      <c r="F4849" s="21" t="s">
        <v>9287</v>
      </c>
      <c r="G4849" s="19" t="str">
        <f t="shared" si="454"/>
        <v>55520.977</v>
      </c>
      <c r="H4849" s="15">
        <f t="shared" si="455"/>
        <v>10308</v>
      </c>
      <c r="I4849" s="48" t="s">
        <v>617</v>
      </c>
      <c r="J4849" s="49" t="s">
        <v>618</v>
      </c>
      <c r="K4849" s="48">
        <v>10308</v>
      </c>
      <c r="L4849" s="48" t="s">
        <v>395</v>
      </c>
      <c r="M4849" s="49" t="s">
        <v>9369</v>
      </c>
      <c r="N4849" s="49"/>
      <c r="O4849" s="50" t="s">
        <v>2187</v>
      </c>
      <c r="P4849" s="51" t="s">
        <v>549</v>
      </c>
    </row>
    <row r="4850" spans="1:16" ht="13.5" thickBot="1" x14ac:dyDescent="0.25">
      <c r="A4850" s="15" t="str">
        <f t="shared" si="450"/>
        <v>VSB 51 </v>
      </c>
      <c r="B4850" s="21" t="str">
        <f t="shared" si="451"/>
        <v>I</v>
      </c>
      <c r="C4850" s="15">
        <f t="shared" si="452"/>
        <v>55528.14</v>
      </c>
      <c r="D4850" s="19" t="str">
        <f t="shared" si="453"/>
        <v>vis</v>
      </c>
      <c r="E4850" s="47" t="e">
        <f>VLOOKUP(C4850,Active!C$21:E$693,3,FALSE)</f>
        <v>#N/A</v>
      </c>
      <c r="F4850" s="21" t="s">
        <v>9287</v>
      </c>
      <c r="G4850" s="19" t="str">
        <f t="shared" si="454"/>
        <v>55528.14</v>
      </c>
      <c r="H4850" s="15">
        <f t="shared" si="455"/>
        <v>10314</v>
      </c>
      <c r="I4850" s="48" t="s">
        <v>619</v>
      </c>
      <c r="J4850" s="49" t="s">
        <v>620</v>
      </c>
      <c r="K4850" s="48">
        <v>10314</v>
      </c>
      <c r="L4850" s="48" t="s">
        <v>621</v>
      </c>
      <c r="M4850" s="49" t="s">
        <v>9369</v>
      </c>
      <c r="N4850" s="49"/>
      <c r="O4850" s="50" t="s">
        <v>622</v>
      </c>
      <c r="P4850" s="51" t="s">
        <v>549</v>
      </c>
    </row>
    <row r="4851" spans="1:16" ht="13.5" thickBot="1" x14ac:dyDescent="0.25">
      <c r="A4851" s="15" t="str">
        <f t="shared" si="450"/>
        <v>VSB 51 </v>
      </c>
      <c r="B4851" s="21" t="str">
        <f t="shared" si="451"/>
        <v>I</v>
      </c>
      <c r="C4851" s="15">
        <f t="shared" si="452"/>
        <v>55528.144</v>
      </c>
      <c r="D4851" s="19" t="str">
        <f t="shared" si="453"/>
        <v>vis</v>
      </c>
      <c r="E4851" s="47" t="e">
        <f>VLOOKUP(C4851,Active!C$21:E$693,3,FALSE)</f>
        <v>#N/A</v>
      </c>
      <c r="F4851" s="21" t="s">
        <v>9287</v>
      </c>
      <c r="G4851" s="19" t="str">
        <f t="shared" si="454"/>
        <v>55528.144</v>
      </c>
      <c r="H4851" s="15">
        <f t="shared" si="455"/>
        <v>10314</v>
      </c>
      <c r="I4851" s="48" t="s">
        <v>623</v>
      </c>
      <c r="J4851" s="49" t="s">
        <v>624</v>
      </c>
      <c r="K4851" s="48">
        <v>10314</v>
      </c>
      <c r="L4851" s="48" t="s">
        <v>194</v>
      </c>
      <c r="M4851" s="49" t="s">
        <v>9369</v>
      </c>
      <c r="N4851" s="49"/>
      <c r="O4851" s="50" t="s">
        <v>625</v>
      </c>
      <c r="P4851" s="51" t="s">
        <v>549</v>
      </c>
    </row>
    <row r="4852" spans="1:16" ht="13.5" thickBot="1" x14ac:dyDescent="0.25">
      <c r="A4852" s="15" t="str">
        <f t="shared" si="450"/>
        <v>VSB 51 </v>
      </c>
      <c r="B4852" s="21" t="str">
        <f t="shared" si="451"/>
        <v>I</v>
      </c>
      <c r="C4852" s="15">
        <f t="shared" si="452"/>
        <v>55534.125</v>
      </c>
      <c r="D4852" s="19" t="str">
        <f t="shared" si="453"/>
        <v>vis</v>
      </c>
      <c r="E4852" s="47" t="e">
        <f>VLOOKUP(C4852,Active!C$21:E$693,3,FALSE)</f>
        <v>#N/A</v>
      </c>
      <c r="F4852" s="21" t="s">
        <v>9287</v>
      </c>
      <c r="G4852" s="19" t="str">
        <f t="shared" si="454"/>
        <v>55534.125</v>
      </c>
      <c r="H4852" s="15">
        <f t="shared" si="455"/>
        <v>10319</v>
      </c>
      <c r="I4852" s="48" t="s">
        <v>626</v>
      </c>
      <c r="J4852" s="49" t="s">
        <v>627</v>
      </c>
      <c r="K4852" s="48">
        <v>10319</v>
      </c>
      <c r="L4852" s="48" t="s">
        <v>395</v>
      </c>
      <c r="M4852" s="49" t="s">
        <v>9369</v>
      </c>
      <c r="N4852" s="49"/>
      <c r="O4852" s="50" t="s">
        <v>628</v>
      </c>
      <c r="P4852" s="51" t="s">
        <v>549</v>
      </c>
    </row>
    <row r="4853" spans="1:16" ht="13.5" thickBot="1" x14ac:dyDescent="0.25">
      <c r="A4853" s="15" t="str">
        <f t="shared" si="450"/>
        <v>VSB 51 </v>
      </c>
      <c r="B4853" s="21" t="str">
        <f t="shared" si="451"/>
        <v>I</v>
      </c>
      <c r="C4853" s="15">
        <f t="shared" si="452"/>
        <v>55534.127</v>
      </c>
      <c r="D4853" s="19" t="str">
        <f t="shared" si="453"/>
        <v>vis</v>
      </c>
      <c r="E4853" s="47" t="e">
        <f>VLOOKUP(C4853,Active!C$21:E$693,3,FALSE)</f>
        <v>#N/A</v>
      </c>
      <c r="F4853" s="21" t="s">
        <v>9287</v>
      </c>
      <c r="G4853" s="19" t="str">
        <f t="shared" si="454"/>
        <v>55534.127</v>
      </c>
      <c r="H4853" s="15">
        <f t="shared" si="455"/>
        <v>10319</v>
      </c>
      <c r="I4853" s="48" t="s">
        <v>629</v>
      </c>
      <c r="J4853" s="49" t="s">
        <v>630</v>
      </c>
      <c r="K4853" s="48">
        <v>10319</v>
      </c>
      <c r="L4853" s="48" t="s">
        <v>552</v>
      </c>
      <c r="M4853" s="49" t="s">
        <v>9369</v>
      </c>
      <c r="N4853" s="49"/>
      <c r="O4853" s="50" t="s">
        <v>622</v>
      </c>
      <c r="P4853" s="51" t="s">
        <v>549</v>
      </c>
    </row>
    <row r="4854" spans="1:16" ht="13.5" thickBot="1" x14ac:dyDescent="0.25">
      <c r="A4854" s="15" t="str">
        <f t="shared" si="450"/>
        <v>VSB 51 </v>
      </c>
      <c r="B4854" s="21" t="str">
        <f t="shared" si="451"/>
        <v>I</v>
      </c>
      <c r="C4854" s="15">
        <f t="shared" si="452"/>
        <v>55534.129000000001</v>
      </c>
      <c r="D4854" s="19" t="str">
        <f t="shared" si="453"/>
        <v>vis</v>
      </c>
      <c r="E4854" s="47" t="e">
        <f>VLOOKUP(C4854,Active!C$21:E$693,3,FALSE)</f>
        <v>#N/A</v>
      </c>
      <c r="F4854" s="21" t="s">
        <v>9287</v>
      </c>
      <c r="G4854" s="19" t="str">
        <f t="shared" si="454"/>
        <v>55534.129</v>
      </c>
      <c r="H4854" s="15">
        <f t="shared" si="455"/>
        <v>10319</v>
      </c>
      <c r="I4854" s="48" t="s">
        <v>631</v>
      </c>
      <c r="J4854" s="49" t="s">
        <v>632</v>
      </c>
      <c r="K4854" s="48">
        <v>10319</v>
      </c>
      <c r="L4854" s="48" t="s">
        <v>494</v>
      </c>
      <c r="M4854" s="49" t="s">
        <v>9369</v>
      </c>
      <c r="N4854" s="49"/>
      <c r="O4854" s="50" t="s">
        <v>633</v>
      </c>
      <c r="P4854" s="51" t="s">
        <v>549</v>
      </c>
    </row>
    <row r="4855" spans="1:16" ht="13.5" thickBot="1" x14ac:dyDescent="0.25">
      <c r="A4855" s="15" t="str">
        <f t="shared" si="450"/>
        <v>VSB 51 </v>
      </c>
      <c r="B4855" s="21" t="str">
        <f t="shared" si="451"/>
        <v>I</v>
      </c>
      <c r="C4855" s="15">
        <f t="shared" si="452"/>
        <v>55535.319000000003</v>
      </c>
      <c r="D4855" s="19" t="str">
        <f t="shared" si="453"/>
        <v>vis</v>
      </c>
      <c r="E4855" s="47" t="e">
        <f>VLOOKUP(C4855,Active!C$21:E$693,3,FALSE)</f>
        <v>#N/A</v>
      </c>
      <c r="F4855" s="21" t="s">
        <v>9287</v>
      </c>
      <c r="G4855" s="19" t="str">
        <f t="shared" si="454"/>
        <v>55535.319</v>
      </c>
      <c r="H4855" s="15">
        <f t="shared" si="455"/>
        <v>10320</v>
      </c>
      <c r="I4855" s="48" t="s">
        <v>634</v>
      </c>
      <c r="J4855" s="49" t="s">
        <v>635</v>
      </c>
      <c r="K4855" s="48">
        <v>10320</v>
      </c>
      <c r="L4855" s="48" t="s">
        <v>208</v>
      </c>
      <c r="M4855" s="49" t="s">
        <v>2224</v>
      </c>
      <c r="N4855" s="49" t="s">
        <v>565</v>
      </c>
      <c r="O4855" s="50" t="s">
        <v>566</v>
      </c>
      <c r="P4855" s="51" t="s">
        <v>549</v>
      </c>
    </row>
    <row r="4856" spans="1:16" ht="13.5" thickBot="1" x14ac:dyDescent="0.25">
      <c r="A4856" s="15" t="str">
        <f t="shared" si="450"/>
        <v>VSB 51 </v>
      </c>
      <c r="B4856" s="21" t="str">
        <f t="shared" si="451"/>
        <v>I</v>
      </c>
      <c r="C4856" s="15">
        <f t="shared" si="452"/>
        <v>55540.098899999997</v>
      </c>
      <c r="D4856" s="19" t="str">
        <f t="shared" si="453"/>
        <v>vis</v>
      </c>
      <c r="E4856" s="47" t="e">
        <f>VLOOKUP(C4856,Active!C$21:E$693,3,FALSE)</f>
        <v>#N/A</v>
      </c>
      <c r="F4856" s="21" t="s">
        <v>9287</v>
      </c>
      <c r="G4856" s="19" t="str">
        <f t="shared" si="454"/>
        <v>55540.0989</v>
      </c>
      <c r="H4856" s="15">
        <f t="shared" si="455"/>
        <v>10324</v>
      </c>
      <c r="I4856" s="48" t="s">
        <v>636</v>
      </c>
      <c r="J4856" s="49" t="s">
        <v>637</v>
      </c>
      <c r="K4856" s="48">
        <v>10324</v>
      </c>
      <c r="L4856" s="48" t="s">
        <v>638</v>
      </c>
      <c r="M4856" s="49" t="s">
        <v>2224</v>
      </c>
      <c r="N4856" s="49" t="s">
        <v>565</v>
      </c>
      <c r="O4856" s="50" t="s">
        <v>566</v>
      </c>
      <c r="P4856" s="51" t="s">
        <v>549</v>
      </c>
    </row>
    <row r="4857" spans="1:16" ht="13.5" thickBot="1" x14ac:dyDescent="0.25">
      <c r="A4857" s="15" t="str">
        <f t="shared" si="450"/>
        <v>VSB 53 </v>
      </c>
      <c r="B4857" s="21" t="str">
        <f t="shared" si="451"/>
        <v>I</v>
      </c>
      <c r="C4857" s="15">
        <f t="shared" si="452"/>
        <v>55577.146000000001</v>
      </c>
      <c r="D4857" s="19" t="str">
        <f t="shared" si="453"/>
        <v>vis</v>
      </c>
      <c r="E4857" s="47" t="e">
        <f>VLOOKUP(C4857,Active!C$21:E$693,3,FALSE)</f>
        <v>#N/A</v>
      </c>
      <c r="F4857" s="21" t="s">
        <v>9287</v>
      </c>
      <c r="G4857" s="19" t="str">
        <f t="shared" si="454"/>
        <v>55577.146</v>
      </c>
      <c r="H4857" s="15">
        <f t="shared" si="455"/>
        <v>10355</v>
      </c>
      <c r="I4857" s="48" t="s">
        <v>639</v>
      </c>
      <c r="J4857" s="49" t="s">
        <v>640</v>
      </c>
      <c r="K4857" s="48">
        <v>10355</v>
      </c>
      <c r="L4857" s="48" t="s">
        <v>242</v>
      </c>
      <c r="M4857" s="49" t="s">
        <v>9369</v>
      </c>
      <c r="N4857" s="49"/>
      <c r="O4857" s="50" t="s">
        <v>641</v>
      </c>
      <c r="P4857" s="51" t="s">
        <v>642</v>
      </c>
    </row>
    <row r="4858" spans="1:16" ht="13.5" thickBot="1" x14ac:dyDescent="0.25">
      <c r="A4858" s="15" t="str">
        <f t="shared" si="450"/>
        <v>VSB 53 </v>
      </c>
      <c r="B4858" s="21" t="str">
        <f t="shared" si="451"/>
        <v>I</v>
      </c>
      <c r="C4858" s="15">
        <f t="shared" si="452"/>
        <v>55577.146999999997</v>
      </c>
      <c r="D4858" s="19" t="str">
        <f t="shared" si="453"/>
        <v>vis</v>
      </c>
      <c r="E4858" s="47" t="e">
        <f>VLOOKUP(C4858,Active!C$21:E$693,3,FALSE)</f>
        <v>#N/A</v>
      </c>
      <c r="F4858" s="21" t="s">
        <v>9287</v>
      </c>
      <c r="G4858" s="19" t="str">
        <f t="shared" si="454"/>
        <v>55577.147</v>
      </c>
      <c r="H4858" s="15">
        <f t="shared" si="455"/>
        <v>10355</v>
      </c>
      <c r="I4858" s="48" t="s">
        <v>643</v>
      </c>
      <c r="J4858" s="49" t="s">
        <v>644</v>
      </c>
      <c r="K4858" s="48">
        <v>10355</v>
      </c>
      <c r="L4858" s="48" t="s">
        <v>167</v>
      </c>
      <c r="M4858" s="49" t="s">
        <v>9369</v>
      </c>
      <c r="N4858" s="49"/>
      <c r="O4858" s="50" t="s">
        <v>645</v>
      </c>
      <c r="P4858" s="51" t="s">
        <v>642</v>
      </c>
    </row>
    <row r="4859" spans="1:16" ht="13.5" thickBot="1" x14ac:dyDescent="0.25">
      <c r="A4859" s="15" t="str">
        <f t="shared" si="450"/>
        <v>VSB 53 </v>
      </c>
      <c r="B4859" s="21" t="str">
        <f t="shared" si="451"/>
        <v>I</v>
      </c>
      <c r="C4859" s="15">
        <f t="shared" si="452"/>
        <v>55577.146999999997</v>
      </c>
      <c r="D4859" s="19" t="str">
        <f t="shared" si="453"/>
        <v>vis</v>
      </c>
      <c r="E4859" s="47" t="e">
        <f>VLOOKUP(C4859,Active!C$21:E$693,3,FALSE)</f>
        <v>#N/A</v>
      </c>
      <c r="F4859" s="21" t="s">
        <v>9287</v>
      </c>
      <c r="G4859" s="19" t="str">
        <f t="shared" si="454"/>
        <v>55577.147</v>
      </c>
      <c r="H4859" s="15">
        <f t="shared" si="455"/>
        <v>10355</v>
      </c>
      <c r="I4859" s="48" t="s">
        <v>643</v>
      </c>
      <c r="J4859" s="49" t="s">
        <v>644</v>
      </c>
      <c r="K4859" s="48">
        <v>10355</v>
      </c>
      <c r="L4859" s="48" t="s">
        <v>167</v>
      </c>
      <c r="M4859" s="49" t="s">
        <v>9369</v>
      </c>
      <c r="N4859" s="49"/>
      <c r="O4859" s="50" t="s">
        <v>3962</v>
      </c>
      <c r="P4859" s="51" t="s">
        <v>642</v>
      </c>
    </row>
    <row r="4860" spans="1:16" ht="13.5" thickBot="1" x14ac:dyDescent="0.25">
      <c r="A4860" s="15" t="str">
        <f t="shared" si="450"/>
        <v>VSB 53 </v>
      </c>
      <c r="B4860" s="21" t="str">
        <f t="shared" si="451"/>
        <v>I</v>
      </c>
      <c r="C4860" s="15">
        <f t="shared" si="452"/>
        <v>55577.15</v>
      </c>
      <c r="D4860" s="19" t="str">
        <f t="shared" si="453"/>
        <v>vis</v>
      </c>
      <c r="E4860" s="47" t="e">
        <f>VLOOKUP(C4860,Active!C$21:E$693,3,FALSE)</f>
        <v>#N/A</v>
      </c>
      <c r="F4860" s="21" t="s">
        <v>9287</v>
      </c>
      <c r="G4860" s="19" t="str">
        <f t="shared" si="454"/>
        <v>55577.150</v>
      </c>
      <c r="H4860" s="15">
        <f t="shared" si="455"/>
        <v>10355</v>
      </c>
      <c r="I4860" s="48" t="s">
        <v>646</v>
      </c>
      <c r="J4860" s="49" t="s">
        <v>647</v>
      </c>
      <c r="K4860" s="48">
        <v>10355</v>
      </c>
      <c r="L4860" s="48" t="s">
        <v>296</v>
      </c>
      <c r="M4860" s="49" t="s">
        <v>9369</v>
      </c>
      <c r="N4860" s="49"/>
      <c r="O4860" s="50" t="s">
        <v>1551</v>
      </c>
      <c r="P4860" s="51" t="s">
        <v>642</v>
      </c>
    </row>
    <row r="4861" spans="1:16" ht="13.5" thickBot="1" x14ac:dyDescent="0.25">
      <c r="A4861" s="15" t="str">
        <f t="shared" si="450"/>
        <v>VSB 53 </v>
      </c>
      <c r="B4861" s="21" t="str">
        <f t="shared" si="451"/>
        <v>I</v>
      </c>
      <c r="C4861" s="15">
        <f t="shared" si="452"/>
        <v>55577.16</v>
      </c>
      <c r="D4861" s="19" t="str">
        <f t="shared" si="453"/>
        <v>vis</v>
      </c>
      <c r="E4861" s="47" t="e">
        <f>VLOOKUP(C4861,Active!C$21:E$693,3,FALSE)</f>
        <v>#N/A</v>
      </c>
      <c r="F4861" s="21" t="s">
        <v>9287</v>
      </c>
      <c r="G4861" s="19" t="str">
        <f t="shared" si="454"/>
        <v>55577.16</v>
      </c>
      <c r="H4861" s="15">
        <f t="shared" si="455"/>
        <v>10355</v>
      </c>
      <c r="I4861" s="48" t="s">
        <v>648</v>
      </c>
      <c r="J4861" s="49" t="s">
        <v>649</v>
      </c>
      <c r="K4861" s="48">
        <v>10355</v>
      </c>
      <c r="L4861" s="48" t="s">
        <v>650</v>
      </c>
      <c r="M4861" s="49" t="s">
        <v>9369</v>
      </c>
      <c r="N4861" s="49"/>
      <c r="O4861" s="50" t="s">
        <v>651</v>
      </c>
      <c r="P4861" s="51" t="s">
        <v>642</v>
      </c>
    </row>
    <row r="4862" spans="1:16" ht="13.5" thickBot="1" x14ac:dyDescent="0.25">
      <c r="A4862" s="15" t="str">
        <f t="shared" si="450"/>
        <v>VSB 53 </v>
      </c>
      <c r="B4862" s="21" t="str">
        <f t="shared" si="451"/>
        <v>I</v>
      </c>
      <c r="C4862" s="15">
        <f t="shared" si="452"/>
        <v>55585.521999999997</v>
      </c>
      <c r="D4862" s="19" t="str">
        <f t="shared" si="453"/>
        <v>vis</v>
      </c>
      <c r="E4862" s="47" t="e">
        <f>VLOOKUP(C4862,Active!C$21:E$693,3,FALSE)</f>
        <v>#N/A</v>
      </c>
      <c r="F4862" s="21" t="s">
        <v>9287</v>
      </c>
      <c r="G4862" s="19" t="str">
        <f t="shared" si="454"/>
        <v>55585.522</v>
      </c>
      <c r="H4862" s="15">
        <f t="shared" si="455"/>
        <v>10362</v>
      </c>
      <c r="I4862" s="48" t="s">
        <v>652</v>
      </c>
      <c r="J4862" s="49" t="s">
        <v>653</v>
      </c>
      <c r="K4862" s="48">
        <v>10362</v>
      </c>
      <c r="L4862" s="48" t="s">
        <v>433</v>
      </c>
      <c r="M4862" s="49" t="s">
        <v>9369</v>
      </c>
      <c r="N4862" s="49"/>
      <c r="O4862" s="50" t="s">
        <v>7438</v>
      </c>
      <c r="P4862" s="51" t="s">
        <v>642</v>
      </c>
    </row>
    <row r="4863" spans="1:16" ht="13.5" thickBot="1" x14ac:dyDescent="0.25">
      <c r="A4863" s="15" t="str">
        <f t="shared" si="450"/>
        <v>VSB 53 </v>
      </c>
      <c r="B4863" s="21" t="str">
        <f t="shared" si="451"/>
        <v>I</v>
      </c>
      <c r="C4863" s="15">
        <f t="shared" si="452"/>
        <v>55608.225400000003</v>
      </c>
      <c r="D4863" s="19" t="str">
        <f t="shared" si="453"/>
        <v>vis</v>
      </c>
      <c r="E4863" s="47" t="e">
        <f>VLOOKUP(C4863,Active!C$21:E$693,3,FALSE)</f>
        <v>#N/A</v>
      </c>
      <c r="F4863" s="21" t="s">
        <v>9287</v>
      </c>
      <c r="G4863" s="19" t="str">
        <f t="shared" si="454"/>
        <v>55608.2254</v>
      </c>
      <c r="H4863" s="15">
        <f t="shared" si="455"/>
        <v>10381</v>
      </c>
      <c r="I4863" s="48" t="s">
        <v>654</v>
      </c>
      <c r="J4863" s="49" t="s">
        <v>655</v>
      </c>
      <c r="K4863" s="48">
        <v>10381</v>
      </c>
      <c r="L4863" s="48" t="s">
        <v>564</v>
      </c>
      <c r="M4863" s="49" t="s">
        <v>2224</v>
      </c>
      <c r="N4863" s="49" t="s">
        <v>565</v>
      </c>
      <c r="O4863" s="50" t="s">
        <v>566</v>
      </c>
      <c r="P4863" s="51" t="s">
        <v>642</v>
      </c>
    </row>
    <row r="4864" spans="1:16" ht="13.5" thickBot="1" x14ac:dyDescent="0.25">
      <c r="A4864" s="15" t="str">
        <f t="shared" si="450"/>
        <v>VSB 53 </v>
      </c>
      <c r="B4864" s="21" t="str">
        <f t="shared" si="451"/>
        <v>I</v>
      </c>
      <c r="C4864" s="15">
        <f t="shared" si="452"/>
        <v>55618.9787</v>
      </c>
      <c r="D4864" s="19" t="str">
        <f t="shared" si="453"/>
        <v>vis</v>
      </c>
      <c r="E4864" s="47" t="e">
        <f>VLOOKUP(C4864,Active!C$21:E$693,3,FALSE)</f>
        <v>#N/A</v>
      </c>
      <c r="F4864" s="21" t="s">
        <v>9287</v>
      </c>
      <c r="G4864" s="19" t="str">
        <f t="shared" si="454"/>
        <v>55618.9787</v>
      </c>
      <c r="H4864" s="15">
        <f t="shared" si="455"/>
        <v>10390</v>
      </c>
      <c r="I4864" s="48" t="s">
        <v>656</v>
      </c>
      <c r="J4864" s="49" t="s">
        <v>657</v>
      </c>
      <c r="K4864" s="48">
        <v>10390</v>
      </c>
      <c r="L4864" s="48" t="s">
        <v>189</v>
      </c>
      <c r="M4864" s="49" t="s">
        <v>2224</v>
      </c>
      <c r="N4864" s="49" t="s">
        <v>565</v>
      </c>
      <c r="O4864" s="50" t="s">
        <v>9850</v>
      </c>
      <c r="P4864" s="51" t="s">
        <v>642</v>
      </c>
    </row>
    <row r="4865" spans="1:16" ht="13.5" thickBot="1" x14ac:dyDescent="0.25">
      <c r="A4865" s="15" t="str">
        <f t="shared" si="450"/>
        <v>VSB 53 </v>
      </c>
      <c r="B4865" s="21" t="str">
        <f t="shared" si="451"/>
        <v>I</v>
      </c>
      <c r="C4865" s="15">
        <f t="shared" si="452"/>
        <v>55907.042999999998</v>
      </c>
      <c r="D4865" s="19" t="str">
        <f t="shared" si="453"/>
        <v>vis</v>
      </c>
      <c r="E4865" s="47" t="e">
        <f>VLOOKUP(C4865,Active!C$21:E$693,3,FALSE)</f>
        <v>#N/A</v>
      </c>
      <c r="F4865" s="21" t="s">
        <v>9287</v>
      </c>
      <c r="G4865" s="19" t="str">
        <f t="shared" si="454"/>
        <v>55907.043</v>
      </c>
      <c r="H4865" s="15">
        <f t="shared" si="455"/>
        <v>10631</v>
      </c>
      <c r="I4865" s="48" t="s">
        <v>658</v>
      </c>
      <c r="J4865" s="49" t="s">
        <v>659</v>
      </c>
      <c r="K4865" s="48">
        <v>10631</v>
      </c>
      <c r="L4865" s="48" t="s">
        <v>433</v>
      </c>
      <c r="M4865" s="49" t="s">
        <v>9369</v>
      </c>
      <c r="N4865" s="49"/>
      <c r="O4865" s="50" t="s">
        <v>2187</v>
      </c>
      <c r="P4865" s="51" t="s">
        <v>642</v>
      </c>
    </row>
    <row r="4866" spans="1:16" ht="13.5" thickBot="1" x14ac:dyDescent="0.25">
      <c r="A4866" s="15" t="str">
        <f t="shared" si="450"/>
        <v>VSB 53 </v>
      </c>
      <c r="B4866" s="21" t="str">
        <f t="shared" si="451"/>
        <v>I</v>
      </c>
      <c r="C4866" s="15">
        <f t="shared" si="452"/>
        <v>55916.603000000003</v>
      </c>
      <c r="D4866" s="19" t="str">
        <f t="shared" si="453"/>
        <v>vis</v>
      </c>
      <c r="E4866" s="47" t="e">
        <f>VLOOKUP(C4866,Active!C$21:E$693,3,FALSE)</f>
        <v>#N/A</v>
      </c>
      <c r="F4866" s="21" t="s">
        <v>9287</v>
      </c>
      <c r="G4866" s="19" t="str">
        <f t="shared" si="454"/>
        <v>55916.603</v>
      </c>
      <c r="H4866" s="15">
        <f t="shared" si="455"/>
        <v>10639</v>
      </c>
      <c r="I4866" s="48" t="s">
        <v>660</v>
      </c>
      <c r="J4866" s="49" t="s">
        <v>661</v>
      </c>
      <c r="K4866" s="48">
        <v>10639</v>
      </c>
      <c r="L4866" s="48" t="s">
        <v>208</v>
      </c>
      <c r="M4866" s="49" t="s">
        <v>9369</v>
      </c>
      <c r="N4866" s="49"/>
      <c r="O4866" s="50" t="s">
        <v>7438</v>
      </c>
      <c r="P4866" s="51" t="s">
        <v>642</v>
      </c>
    </row>
    <row r="4867" spans="1:16" ht="13.5" thickBot="1" x14ac:dyDescent="0.25">
      <c r="A4867" s="15" t="str">
        <f t="shared" si="450"/>
        <v>VSB 55 </v>
      </c>
      <c r="B4867" s="21" t="str">
        <f t="shared" si="451"/>
        <v>I</v>
      </c>
      <c r="C4867" s="15">
        <f t="shared" si="452"/>
        <v>55962.012000000002</v>
      </c>
      <c r="D4867" s="19" t="str">
        <f t="shared" si="453"/>
        <v>vis</v>
      </c>
      <c r="E4867" s="47" t="e">
        <f>VLOOKUP(C4867,Active!C$21:E$693,3,FALSE)</f>
        <v>#N/A</v>
      </c>
      <c r="F4867" s="21" t="s">
        <v>9287</v>
      </c>
      <c r="G4867" s="19" t="str">
        <f t="shared" si="454"/>
        <v>55962.012</v>
      </c>
      <c r="H4867" s="15">
        <f t="shared" si="455"/>
        <v>10677</v>
      </c>
      <c r="I4867" s="48" t="s">
        <v>662</v>
      </c>
      <c r="J4867" s="49" t="s">
        <v>663</v>
      </c>
      <c r="K4867" s="48">
        <v>10677</v>
      </c>
      <c r="L4867" s="48" t="s">
        <v>132</v>
      </c>
      <c r="M4867" s="49" t="s">
        <v>9369</v>
      </c>
      <c r="N4867" s="49"/>
      <c r="O4867" s="50" t="s">
        <v>664</v>
      </c>
      <c r="P4867" s="51" t="s">
        <v>665</v>
      </c>
    </row>
    <row r="4868" spans="1:16" ht="13.5" thickBot="1" x14ac:dyDescent="0.25">
      <c r="A4868" s="15" t="str">
        <f t="shared" si="450"/>
        <v>VSB 55 </v>
      </c>
      <c r="B4868" s="21" t="str">
        <f t="shared" si="451"/>
        <v>I</v>
      </c>
      <c r="C4868" s="15">
        <f t="shared" si="452"/>
        <v>55962.02</v>
      </c>
      <c r="D4868" s="19" t="str">
        <f t="shared" si="453"/>
        <v>vis</v>
      </c>
      <c r="E4868" s="47" t="e">
        <f>VLOOKUP(C4868,Active!C$21:E$693,3,FALSE)</f>
        <v>#N/A</v>
      </c>
      <c r="F4868" s="21" t="s">
        <v>9287</v>
      </c>
      <c r="G4868" s="19" t="str">
        <f t="shared" si="454"/>
        <v>55962.020</v>
      </c>
      <c r="H4868" s="15">
        <f t="shared" si="455"/>
        <v>10677</v>
      </c>
      <c r="I4868" s="48" t="s">
        <v>666</v>
      </c>
      <c r="J4868" s="49" t="s">
        <v>667</v>
      </c>
      <c r="K4868" s="48">
        <v>10677</v>
      </c>
      <c r="L4868" s="48" t="s">
        <v>296</v>
      </c>
      <c r="M4868" s="49" t="s">
        <v>9369</v>
      </c>
      <c r="N4868" s="49"/>
      <c r="O4868" s="50" t="s">
        <v>668</v>
      </c>
      <c r="P4868" s="51" t="s">
        <v>665</v>
      </c>
    </row>
    <row r="4869" spans="1:16" ht="13.5" thickBot="1" x14ac:dyDescent="0.25">
      <c r="A4869" s="15" t="str">
        <f t="shared" si="450"/>
        <v>VSB 55 </v>
      </c>
      <c r="B4869" s="21" t="str">
        <f t="shared" si="451"/>
        <v>I</v>
      </c>
      <c r="C4869" s="15">
        <f t="shared" si="452"/>
        <v>55962.021000000001</v>
      </c>
      <c r="D4869" s="19" t="str">
        <f t="shared" si="453"/>
        <v>vis</v>
      </c>
      <c r="E4869" s="47" t="e">
        <f>VLOOKUP(C4869,Active!C$21:E$693,3,FALSE)</f>
        <v>#N/A</v>
      </c>
      <c r="F4869" s="21" t="s">
        <v>9287</v>
      </c>
      <c r="G4869" s="19" t="str">
        <f t="shared" si="454"/>
        <v>55962.021</v>
      </c>
      <c r="H4869" s="15">
        <f t="shared" si="455"/>
        <v>10677</v>
      </c>
      <c r="I4869" s="48" t="s">
        <v>669</v>
      </c>
      <c r="J4869" s="49" t="s">
        <v>670</v>
      </c>
      <c r="K4869" s="48">
        <v>10677</v>
      </c>
      <c r="L4869" s="48" t="s">
        <v>3074</v>
      </c>
      <c r="M4869" s="49" t="s">
        <v>9369</v>
      </c>
      <c r="N4869" s="49"/>
      <c r="O4869" s="50" t="s">
        <v>641</v>
      </c>
      <c r="P4869" s="51" t="s">
        <v>665</v>
      </c>
    </row>
    <row r="4870" spans="1:16" ht="13.5" thickBot="1" x14ac:dyDescent="0.25">
      <c r="A4870" s="15" t="str">
        <f t="shared" si="450"/>
        <v>VSB 55 </v>
      </c>
      <c r="B4870" s="21" t="str">
        <f t="shared" si="451"/>
        <v>I</v>
      </c>
      <c r="C4870" s="15">
        <f t="shared" si="452"/>
        <v>55962.023999999998</v>
      </c>
      <c r="D4870" s="19" t="str">
        <f t="shared" si="453"/>
        <v>vis</v>
      </c>
      <c r="E4870" s="47" t="e">
        <f>VLOOKUP(C4870,Active!C$21:E$693,3,FALSE)</f>
        <v>#N/A</v>
      </c>
      <c r="F4870" s="21" t="s">
        <v>9287</v>
      </c>
      <c r="G4870" s="19" t="str">
        <f t="shared" si="454"/>
        <v>55962.024</v>
      </c>
      <c r="H4870" s="15">
        <f t="shared" si="455"/>
        <v>10677</v>
      </c>
      <c r="I4870" s="48" t="s">
        <v>671</v>
      </c>
      <c r="J4870" s="49" t="s">
        <v>672</v>
      </c>
      <c r="K4870" s="48">
        <v>10677</v>
      </c>
      <c r="L4870" s="48" t="s">
        <v>395</v>
      </c>
      <c r="M4870" s="49" t="s">
        <v>9369</v>
      </c>
      <c r="N4870" s="49"/>
      <c r="O4870" s="50" t="s">
        <v>622</v>
      </c>
      <c r="P4870" s="51" t="s">
        <v>665</v>
      </c>
    </row>
    <row r="4871" spans="1:16" ht="13.5" thickBot="1" x14ac:dyDescent="0.25">
      <c r="A4871" s="15" t="str">
        <f t="shared" si="450"/>
        <v>VSB 55 </v>
      </c>
      <c r="B4871" s="21" t="str">
        <f t="shared" si="451"/>
        <v>I</v>
      </c>
      <c r="C4871" s="15">
        <f t="shared" si="452"/>
        <v>55962.027999999998</v>
      </c>
      <c r="D4871" s="19" t="str">
        <f t="shared" si="453"/>
        <v>vis</v>
      </c>
      <c r="E4871" s="47" t="e">
        <f>VLOOKUP(C4871,Active!C$21:E$693,3,FALSE)</f>
        <v>#N/A</v>
      </c>
      <c r="F4871" s="21" t="s">
        <v>9287</v>
      </c>
      <c r="G4871" s="19" t="str">
        <f t="shared" si="454"/>
        <v>55962.028</v>
      </c>
      <c r="H4871" s="15">
        <f t="shared" si="455"/>
        <v>10677</v>
      </c>
      <c r="I4871" s="48" t="s">
        <v>673</v>
      </c>
      <c r="J4871" s="49" t="s">
        <v>674</v>
      </c>
      <c r="K4871" s="48">
        <v>10677</v>
      </c>
      <c r="L4871" s="48" t="s">
        <v>494</v>
      </c>
      <c r="M4871" s="49" t="s">
        <v>9369</v>
      </c>
      <c r="N4871" s="49"/>
      <c r="O4871" s="50" t="s">
        <v>675</v>
      </c>
      <c r="P4871" s="51" t="s">
        <v>665</v>
      </c>
    </row>
    <row r="4872" spans="1:16" ht="13.5" thickBot="1" x14ac:dyDescent="0.25">
      <c r="A4872" s="15" t="str">
        <f t="shared" si="450"/>
        <v>VSB 55 </v>
      </c>
      <c r="B4872" s="21" t="str">
        <f t="shared" si="451"/>
        <v>I</v>
      </c>
      <c r="C4872" s="15">
        <f t="shared" si="452"/>
        <v>55962.027999999998</v>
      </c>
      <c r="D4872" s="19" t="str">
        <f t="shared" si="453"/>
        <v>vis</v>
      </c>
      <c r="E4872" s="47" t="e">
        <f>VLOOKUP(C4872,Active!C$21:E$693,3,FALSE)</f>
        <v>#N/A</v>
      </c>
      <c r="F4872" s="21" t="s">
        <v>9287</v>
      </c>
      <c r="G4872" s="19" t="str">
        <f t="shared" si="454"/>
        <v>55962.028</v>
      </c>
      <c r="H4872" s="15">
        <f t="shared" si="455"/>
        <v>10677</v>
      </c>
      <c r="I4872" s="48" t="s">
        <v>673</v>
      </c>
      <c r="J4872" s="49" t="s">
        <v>674</v>
      </c>
      <c r="K4872" s="48">
        <v>10677</v>
      </c>
      <c r="L4872" s="48" t="s">
        <v>494</v>
      </c>
      <c r="M4872" s="49" t="s">
        <v>9369</v>
      </c>
      <c r="N4872" s="49"/>
      <c r="O4872" s="50" t="s">
        <v>3962</v>
      </c>
      <c r="P4872" s="51" t="s">
        <v>665</v>
      </c>
    </row>
    <row r="4873" spans="1:16" ht="13.5" thickBot="1" x14ac:dyDescent="0.25">
      <c r="A4873" s="15" t="str">
        <f t="shared" si="450"/>
        <v>VSB 55 </v>
      </c>
      <c r="B4873" s="21" t="str">
        <f t="shared" si="451"/>
        <v>I</v>
      </c>
      <c r="C4873" s="15">
        <f t="shared" si="452"/>
        <v>55962.029000000002</v>
      </c>
      <c r="D4873" s="19" t="str">
        <f t="shared" si="453"/>
        <v>vis</v>
      </c>
      <c r="E4873" s="47" t="e">
        <f>VLOOKUP(C4873,Active!C$21:E$693,3,FALSE)</f>
        <v>#N/A</v>
      </c>
      <c r="F4873" s="21" t="s">
        <v>9287</v>
      </c>
      <c r="G4873" s="19" t="str">
        <f t="shared" si="454"/>
        <v>55962.029</v>
      </c>
      <c r="H4873" s="15">
        <f t="shared" si="455"/>
        <v>10677</v>
      </c>
      <c r="I4873" s="48" t="s">
        <v>676</v>
      </c>
      <c r="J4873" s="49" t="s">
        <v>677</v>
      </c>
      <c r="K4873" s="48">
        <v>10677</v>
      </c>
      <c r="L4873" s="48" t="s">
        <v>436</v>
      </c>
      <c r="M4873" s="49" t="s">
        <v>9369</v>
      </c>
      <c r="N4873" s="49"/>
      <c r="O4873" s="50" t="s">
        <v>678</v>
      </c>
      <c r="P4873" s="51" t="s">
        <v>665</v>
      </c>
    </row>
    <row r="4874" spans="1:16" ht="13.5" thickBot="1" x14ac:dyDescent="0.25">
      <c r="A4874" s="15" t="str">
        <f t="shared" si="450"/>
        <v>VSB 55 </v>
      </c>
      <c r="B4874" s="21" t="str">
        <f t="shared" si="451"/>
        <v>I</v>
      </c>
      <c r="C4874" s="15">
        <f t="shared" si="452"/>
        <v>55962.029000000002</v>
      </c>
      <c r="D4874" s="19" t="str">
        <f t="shared" si="453"/>
        <v>vis</v>
      </c>
      <c r="E4874" s="47" t="e">
        <f>VLOOKUP(C4874,Active!C$21:E$693,3,FALSE)</f>
        <v>#N/A</v>
      </c>
      <c r="F4874" s="21" t="s">
        <v>9287</v>
      </c>
      <c r="G4874" s="19" t="str">
        <f t="shared" si="454"/>
        <v>55962.029</v>
      </c>
      <c r="H4874" s="15">
        <f t="shared" si="455"/>
        <v>10677</v>
      </c>
      <c r="I4874" s="48" t="s">
        <v>676</v>
      </c>
      <c r="J4874" s="49" t="s">
        <v>677</v>
      </c>
      <c r="K4874" s="48">
        <v>10677</v>
      </c>
      <c r="L4874" s="48" t="s">
        <v>436</v>
      </c>
      <c r="M4874" s="49" t="s">
        <v>9369</v>
      </c>
      <c r="N4874" s="49"/>
      <c r="O4874" s="50" t="s">
        <v>645</v>
      </c>
      <c r="P4874" s="51" t="s">
        <v>665</v>
      </c>
    </row>
    <row r="4875" spans="1:16" ht="13.5" thickBot="1" x14ac:dyDescent="0.25">
      <c r="A4875" s="15" t="str">
        <f t="shared" ref="A4875:A4914" si="456">P4875</f>
        <v>VSB 55 </v>
      </c>
      <c r="B4875" s="21" t="str">
        <f t="shared" ref="B4875:B4914" si="457">IF(H4875=INT(H4875),"I","II")</f>
        <v>I</v>
      </c>
      <c r="C4875" s="15">
        <f t="shared" ref="C4875:C4914" si="458">1*G4875</f>
        <v>55962.042000000001</v>
      </c>
      <c r="D4875" s="19" t="str">
        <f t="shared" ref="D4875:D4914" si="459">VLOOKUP(F4875,I$1:J$5,2,FALSE)</f>
        <v>vis</v>
      </c>
      <c r="E4875" s="47" t="e">
        <f>VLOOKUP(C4875,Active!C$21:E$693,3,FALSE)</f>
        <v>#N/A</v>
      </c>
      <c r="F4875" s="21" t="s">
        <v>9287</v>
      </c>
      <c r="G4875" s="19" t="str">
        <f t="shared" ref="G4875:G4914" si="460">MID(I4875,3,LEN(I4875)-3)</f>
        <v>55962.042</v>
      </c>
      <c r="H4875" s="15">
        <f t="shared" ref="H4875:H4914" si="461">1*K4875</f>
        <v>10677</v>
      </c>
      <c r="I4875" s="48" t="s">
        <v>679</v>
      </c>
      <c r="J4875" s="49" t="s">
        <v>680</v>
      </c>
      <c r="K4875" s="48">
        <v>10677</v>
      </c>
      <c r="L4875" s="48" t="s">
        <v>681</v>
      </c>
      <c r="M4875" s="49" t="s">
        <v>9369</v>
      </c>
      <c r="N4875" s="49"/>
      <c r="O4875" s="50" t="s">
        <v>682</v>
      </c>
      <c r="P4875" s="51" t="s">
        <v>665</v>
      </c>
    </row>
    <row r="4876" spans="1:16" ht="13.5" thickBot="1" x14ac:dyDescent="0.25">
      <c r="A4876" s="15" t="str">
        <f t="shared" si="456"/>
        <v> JAAVSO 41;122 </v>
      </c>
      <c r="B4876" s="21" t="str">
        <f t="shared" si="457"/>
        <v>I</v>
      </c>
      <c r="C4876" s="15">
        <f t="shared" si="458"/>
        <v>56039.714599999999</v>
      </c>
      <c r="D4876" s="19" t="str">
        <f t="shared" si="459"/>
        <v>vis</v>
      </c>
      <c r="E4876" s="47" t="e">
        <f>VLOOKUP(C4876,Active!C$21:E$693,3,FALSE)</f>
        <v>#N/A</v>
      </c>
      <c r="F4876" s="21" t="s">
        <v>9287</v>
      </c>
      <c r="G4876" s="19" t="str">
        <f t="shared" si="460"/>
        <v>56039.7146</v>
      </c>
      <c r="H4876" s="15">
        <f t="shared" si="461"/>
        <v>10742</v>
      </c>
      <c r="I4876" s="48" t="s">
        <v>683</v>
      </c>
      <c r="J4876" s="49" t="s">
        <v>684</v>
      </c>
      <c r="K4876" s="48">
        <v>10742</v>
      </c>
      <c r="L4876" s="48" t="s">
        <v>685</v>
      </c>
      <c r="M4876" s="49" t="s">
        <v>2224</v>
      </c>
      <c r="N4876" s="49" t="s">
        <v>9287</v>
      </c>
      <c r="O4876" s="50" t="s">
        <v>686</v>
      </c>
      <c r="P4876" s="50" t="s">
        <v>687</v>
      </c>
    </row>
    <row r="4877" spans="1:16" ht="13.5" thickBot="1" x14ac:dyDescent="0.25">
      <c r="A4877" s="15" t="str">
        <f t="shared" si="456"/>
        <v>VSB 55 </v>
      </c>
      <c r="B4877" s="21" t="str">
        <f t="shared" si="457"/>
        <v>I</v>
      </c>
      <c r="C4877" s="15">
        <f t="shared" si="458"/>
        <v>56159.237999999998</v>
      </c>
      <c r="D4877" s="19" t="str">
        <f t="shared" si="459"/>
        <v>vis</v>
      </c>
      <c r="E4877" s="47" t="e">
        <f>VLOOKUP(C4877,Active!C$21:E$693,3,FALSE)</f>
        <v>#N/A</v>
      </c>
      <c r="F4877" s="21" t="s">
        <v>9287</v>
      </c>
      <c r="G4877" s="19" t="str">
        <f t="shared" si="460"/>
        <v>56159.238</v>
      </c>
      <c r="H4877" s="15">
        <f t="shared" si="461"/>
        <v>10842</v>
      </c>
      <c r="I4877" s="48" t="s">
        <v>688</v>
      </c>
      <c r="J4877" s="49" t="s">
        <v>689</v>
      </c>
      <c r="K4877" s="48">
        <v>10842</v>
      </c>
      <c r="L4877" s="48" t="s">
        <v>208</v>
      </c>
      <c r="M4877" s="49" t="s">
        <v>9369</v>
      </c>
      <c r="N4877" s="49"/>
      <c r="O4877" s="50" t="s">
        <v>641</v>
      </c>
      <c r="P4877" s="51" t="s">
        <v>665</v>
      </c>
    </row>
    <row r="4878" spans="1:16" ht="13.5" thickBot="1" x14ac:dyDescent="0.25">
      <c r="A4878" s="15" t="str">
        <f t="shared" si="456"/>
        <v>VSB 55 </v>
      </c>
      <c r="B4878" s="21" t="str">
        <f t="shared" si="457"/>
        <v>I</v>
      </c>
      <c r="C4878" s="15">
        <f t="shared" si="458"/>
        <v>56159.241999999998</v>
      </c>
      <c r="D4878" s="19" t="str">
        <f t="shared" si="459"/>
        <v>vis</v>
      </c>
      <c r="E4878" s="47" t="e">
        <f>VLOOKUP(C4878,Active!C$21:E$693,3,FALSE)</f>
        <v>#N/A</v>
      </c>
      <c r="F4878" s="21" t="s">
        <v>9287</v>
      </c>
      <c r="G4878" s="19" t="str">
        <f t="shared" si="460"/>
        <v>56159.242</v>
      </c>
      <c r="H4878" s="15">
        <f t="shared" si="461"/>
        <v>10842</v>
      </c>
      <c r="I4878" s="48" t="s">
        <v>690</v>
      </c>
      <c r="J4878" s="49" t="s">
        <v>691</v>
      </c>
      <c r="K4878" s="48">
        <v>10842</v>
      </c>
      <c r="L4878" s="48" t="s">
        <v>555</v>
      </c>
      <c r="M4878" s="49" t="s">
        <v>9369</v>
      </c>
      <c r="N4878" s="49"/>
      <c r="O4878" s="50" t="s">
        <v>3962</v>
      </c>
      <c r="P4878" s="51" t="s">
        <v>665</v>
      </c>
    </row>
    <row r="4879" spans="1:16" ht="13.5" thickBot="1" x14ac:dyDescent="0.25">
      <c r="A4879" s="15" t="str">
        <f t="shared" si="456"/>
        <v>VSB 55 </v>
      </c>
      <c r="B4879" s="21" t="str">
        <f t="shared" si="457"/>
        <v>I</v>
      </c>
      <c r="C4879" s="15">
        <f t="shared" si="458"/>
        <v>56159.245000000003</v>
      </c>
      <c r="D4879" s="19" t="str">
        <f t="shared" si="459"/>
        <v>vis</v>
      </c>
      <c r="E4879" s="47" t="e">
        <f>VLOOKUP(C4879,Active!C$21:E$693,3,FALSE)</f>
        <v>#N/A</v>
      </c>
      <c r="F4879" s="21" t="s">
        <v>9287</v>
      </c>
      <c r="G4879" s="19" t="str">
        <f t="shared" si="460"/>
        <v>56159.245</v>
      </c>
      <c r="H4879" s="15">
        <f t="shared" si="461"/>
        <v>10842</v>
      </c>
      <c r="I4879" s="48" t="s">
        <v>692</v>
      </c>
      <c r="J4879" s="49" t="s">
        <v>693</v>
      </c>
      <c r="K4879" s="48">
        <v>10842</v>
      </c>
      <c r="L4879" s="48" t="s">
        <v>299</v>
      </c>
      <c r="M4879" s="49" t="s">
        <v>9369</v>
      </c>
      <c r="N4879" s="49"/>
      <c r="O4879" s="50" t="s">
        <v>694</v>
      </c>
      <c r="P4879" s="51" t="s">
        <v>665</v>
      </c>
    </row>
    <row r="4880" spans="1:16" ht="13.5" thickBot="1" x14ac:dyDescent="0.25">
      <c r="A4880" s="15" t="str">
        <f t="shared" si="456"/>
        <v>VSB 55 </v>
      </c>
      <c r="B4880" s="21" t="str">
        <f t="shared" si="457"/>
        <v>I</v>
      </c>
      <c r="C4880" s="15">
        <f t="shared" si="458"/>
        <v>56159.245000000003</v>
      </c>
      <c r="D4880" s="19" t="str">
        <f t="shared" si="459"/>
        <v>vis</v>
      </c>
      <c r="E4880" s="47" t="e">
        <f>VLOOKUP(C4880,Active!C$21:E$693,3,FALSE)</f>
        <v>#N/A</v>
      </c>
      <c r="F4880" s="21" t="s">
        <v>9287</v>
      </c>
      <c r="G4880" s="19" t="str">
        <f t="shared" si="460"/>
        <v>56159.245</v>
      </c>
      <c r="H4880" s="15">
        <f t="shared" si="461"/>
        <v>10842</v>
      </c>
      <c r="I4880" s="48" t="s">
        <v>692</v>
      </c>
      <c r="J4880" s="49" t="s">
        <v>693</v>
      </c>
      <c r="K4880" s="48">
        <v>10842</v>
      </c>
      <c r="L4880" s="48" t="s">
        <v>299</v>
      </c>
      <c r="M4880" s="49" t="s">
        <v>9369</v>
      </c>
      <c r="N4880" s="49"/>
      <c r="O4880" s="50" t="s">
        <v>625</v>
      </c>
      <c r="P4880" s="51" t="s">
        <v>665</v>
      </c>
    </row>
    <row r="4881" spans="1:16" ht="13.5" thickBot="1" x14ac:dyDescent="0.25">
      <c r="A4881" s="15" t="str">
        <f t="shared" si="456"/>
        <v>VSB 55 </v>
      </c>
      <c r="B4881" s="21" t="str">
        <f t="shared" si="457"/>
        <v>I</v>
      </c>
      <c r="C4881" s="15">
        <f t="shared" si="458"/>
        <v>56159.249000000003</v>
      </c>
      <c r="D4881" s="19" t="str">
        <f t="shared" si="459"/>
        <v>vis</v>
      </c>
      <c r="E4881" s="47" t="e">
        <f>VLOOKUP(C4881,Active!C$21:E$693,3,FALSE)</f>
        <v>#N/A</v>
      </c>
      <c r="F4881" s="21" t="s">
        <v>9287</v>
      </c>
      <c r="G4881" s="19" t="str">
        <f t="shared" si="460"/>
        <v>56159.249</v>
      </c>
      <c r="H4881" s="15">
        <f t="shared" si="461"/>
        <v>10842</v>
      </c>
      <c r="I4881" s="48" t="s">
        <v>695</v>
      </c>
      <c r="J4881" s="49" t="s">
        <v>696</v>
      </c>
      <c r="K4881" s="48">
        <v>10842</v>
      </c>
      <c r="L4881" s="48" t="s">
        <v>697</v>
      </c>
      <c r="M4881" s="49" t="s">
        <v>9369</v>
      </c>
      <c r="N4881" s="49"/>
      <c r="O4881" s="50" t="s">
        <v>675</v>
      </c>
      <c r="P4881" s="51" t="s">
        <v>665</v>
      </c>
    </row>
    <row r="4882" spans="1:16" ht="13.5" thickBot="1" x14ac:dyDescent="0.25">
      <c r="A4882" s="15" t="str">
        <f t="shared" si="456"/>
        <v>VSB 55 </v>
      </c>
      <c r="B4882" s="21" t="str">
        <f t="shared" si="457"/>
        <v>I</v>
      </c>
      <c r="C4882" s="15">
        <f t="shared" si="458"/>
        <v>56159.252</v>
      </c>
      <c r="D4882" s="19" t="str">
        <f t="shared" si="459"/>
        <v>vis</v>
      </c>
      <c r="E4882" s="47" t="e">
        <f>VLOOKUP(C4882,Active!C$21:E$693,3,FALSE)</f>
        <v>#N/A</v>
      </c>
      <c r="F4882" s="21" t="s">
        <v>9287</v>
      </c>
      <c r="G4882" s="19" t="str">
        <f t="shared" si="460"/>
        <v>56159.252</v>
      </c>
      <c r="H4882" s="15">
        <f t="shared" si="461"/>
        <v>10842</v>
      </c>
      <c r="I4882" s="48" t="s">
        <v>698</v>
      </c>
      <c r="J4882" s="49" t="s">
        <v>699</v>
      </c>
      <c r="K4882" s="48">
        <v>10842</v>
      </c>
      <c r="L4882" s="48" t="s">
        <v>378</v>
      </c>
      <c r="M4882" s="49" t="s">
        <v>9369</v>
      </c>
      <c r="N4882" s="49"/>
      <c r="O4882" s="50" t="s">
        <v>700</v>
      </c>
      <c r="P4882" s="51" t="s">
        <v>665</v>
      </c>
    </row>
    <row r="4883" spans="1:16" ht="13.5" thickBot="1" x14ac:dyDescent="0.25">
      <c r="A4883" s="15" t="str">
        <f t="shared" si="456"/>
        <v>VSB 55 </v>
      </c>
      <c r="B4883" s="21" t="str">
        <f t="shared" si="457"/>
        <v>I</v>
      </c>
      <c r="C4883" s="15">
        <f t="shared" si="458"/>
        <v>56159.252999999997</v>
      </c>
      <c r="D4883" s="19" t="str">
        <f t="shared" si="459"/>
        <v>vis</v>
      </c>
      <c r="E4883" s="47" t="e">
        <f>VLOOKUP(C4883,Active!C$21:E$693,3,FALSE)</f>
        <v>#N/A</v>
      </c>
      <c r="F4883" s="21" t="s">
        <v>9287</v>
      </c>
      <c r="G4883" s="19" t="str">
        <f t="shared" si="460"/>
        <v>56159.253</v>
      </c>
      <c r="H4883" s="15">
        <f t="shared" si="461"/>
        <v>10842</v>
      </c>
      <c r="I4883" s="48" t="s">
        <v>701</v>
      </c>
      <c r="J4883" s="49" t="s">
        <v>702</v>
      </c>
      <c r="K4883" s="48">
        <v>10842</v>
      </c>
      <c r="L4883" s="48" t="s">
        <v>604</v>
      </c>
      <c r="M4883" s="49" t="s">
        <v>9369</v>
      </c>
      <c r="N4883" s="49"/>
      <c r="O4883" s="50" t="s">
        <v>703</v>
      </c>
      <c r="P4883" s="51" t="s">
        <v>665</v>
      </c>
    </row>
    <row r="4884" spans="1:16" ht="13.5" thickBot="1" x14ac:dyDescent="0.25">
      <c r="A4884" s="15" t="str">
        <f t="shared" si="456"/>
        <v>VSB 55 </v>
      </c>
      <c r="B4884" s="21" t="str">
        <f t="shared" si="457"/>
        <v>I</v>
      </c>
      <c r="C4884" s="15">
        <f t="shared" si="458"/>
        <v>56159.256999999998</v>
      </c>
      <c r="D4884" s="19" t="str">
        <f t="shared" si="459"/>
        <v>vis</v>
      </c>
      <c r="E4884" s="47" t="e">
        <f>VLOOKUP(C4884,Active!C$21:E$693,3,FALSE)</f>
        <v>#N/A</v>
      </c>
      <c r="F4884" s="21" t="s">
        <v>9287</v>
      </c>
      <c r="G4884" s="19" t="str">
        <f t="shared" si="460"/>
        <v>56159.257</v>
      </c>
      <c r="H4884" s="15">
        <f t="shared" si="461"/>
        <v>10842</v>
      </c>
      <c r="I4884" s="48" t="s">
        <v>704</v>
      </c>
      <c r="J4884" s="49" t="s">
        <v>705</v>
      </c>
      <c r="K4884" s="48">
        <v>10842</v>
      </c>
      <c r="L4884" s="48" t="s">
        <v>681</v>
      </c>
      <c r="M4884" s="49" t="s">
        <v>9369</v>
      </c>
      <c r="N4884" s="49"/>
      <c r="O4884" s="50" t="s">
        <v>664</v>
      </c>
      <c r="P4884" s="51" t="s">
        <v>665</v>
      </c>
    </row>
    <row r="4885" spans="1:16" ht="13.5" thickBot="1" x14ac:dyDescent="0.25">
      <c r="A4885" s="15" t="str">
        <f t="shared" si="456"/>
        <v>VSB 55 </v>
      </c>
      <c r="B4885" s="21" t="str">
        <f t="shared" si="457"/>
        <v>I</v>
      </c>
      <c r="C4885" s="15">
        <f t="shared" si="458"/>
        <v>56159.264000000003</v>
      </c>
      <c r="D4885" s="19" t="str">
        <f t="shared" si="459"/>
        <v>vis</v>
      </c>
      <c r="E4885" s="47" t="e">
        <f>VLOOKUP(C4885,Active!C$21:E$693,3,FALSE)</f>
        <v>#N/A</v>
      </c>
      <c r="F4885" s="21" t="s">
        <v>9287</v>
      </c>
      <c r="G4885" s="19" t="str">
        <f t="shared" si="460"/>
        <v>56159.264</v>
      </c>
      <c r="H4885" s="15">
        <f t="shared" si="461"/>
        <v>10842</v>
      </c>
      <c r="I4885" s="48" t="s">
        <v>706</v>
      </c>
      <c r="J4885" s="49" t="s">
        <v>707</v>
      </c>
      <c r="K4885" s="48">
        <v>10842</v>
      </c>
      <c r="L4885" s="48" t="s">
        <v>708</v>
      </c>
      <c r="M4885" s="49" t="s">
        <v>9369</v>
      </c>
      <c r="N4885" s="49"/>
      <c r="O4885" s="50" t="s">
        <v>709</v>
      </c>
      <c r="P4885" s="51" t="s">
        <v>665</v>
      </c>
    </row>
    <row r="4886" spans="1:16" ht="13.5" thickBot="1" x14ac:dyDescent="0.25">
      <c r="A4886" s="15" t="str">
        <f t="shared" si="456"/>
        <v>VSB 55 </v>
      </c>
      <c r="B4886" s="21" t="str">
        <f t="shared" si="457"/>
        <v>I</v>
      </c>
      <c r="C4886" s="15">
        <f t="shared" si="458"/>
        <v>56159.264000000003</v>
      </c>
      <c r="D4886" s="19" t="str">
        <f t="shared" si="459"/>
        <v>vis</v>
      </c>
      <c r="E4886" s="47" t="e">
        <f>VLOOKUP(C4886,Active!C$21:E$693,3,FALSE)</f>
        <v>#N/A</v>
      </c>
      <c r="F4886" s="21" t="s">
        <v>9287</v>
      </c>
      <c r="G4886" s="19" t="str">
        <f t="shared" si="460"/>
        <v>56159.264</v>
      </c>
      <c r="H4886" s="15">
        <f t="shared" si="461"/>
        <v>10842</v>
      </c>
      <c r="I4886" s="48" t="s">
        <v>706</v>
      </c>
      <c r="J4886" s="49" t="s">
        <v>707</v>
      </c>
      <c r="K4886" s="48">
        <v>10842</v>
      </c>
      <c r="L4886" s="48" t="s">
        <v>708</v>
      </c>
      <c r="M4886" s="49" t="s">
        <v>9369</v>
      </c>
      <c r="N4886" s="49"/>
      <c r="O4886" s="50" t="s">
        <v>613</v>
      </c>
      <c r="P4886" s="51" t="s">
        <v>665</v>
      </c>
    </row>
    <row r="4887" spans="1:16" ht="13.5" thickBot="1" x14ac:dyDescent="0.25">
      <c r="A4887" s="15" t="str">
        <f t="shared" si="456"/>
        <v>VSB 55 </v>
      </c>
      <c r="B4887" s="21" t="str">
        <f t="shared" si="457"/>
        <v>I</v>
      </c>
      <c r="C4887" s="15">
        <f t="shared" si="458"/>
        <v>56165.209000000003</v>
      </c>
      <c r="D4887" s="19" t="str">
        <f t="shared" si="459"/>
        <v>vis</v>
      </c>
      <c r="E4887" s="47" t="e">
        <f>VLOOKUP(C4887,Active!C$21:E$693,3,FALSE)</f>
        <v>#N/A</v>
      </c>
      <c r="F4887" s="21" t="s">
        <v>9287</v>
      </c>
      <c r="G4887" s="19" t="str">
        <f t="shared" si="460"/>
        <v>56165.209</v>
      </c>
      <c r="H4887" s="15">
        <f t="shared" si="461"/>
        <v>10847</v>
      </c>
      <c r="I4887" s="48" t="s">
        <v>710</v>
      </c>
      <c r="J4887" s="49" t="s">
        <v>711</v>
      </c>
      <c r="K4887" s="48">
        <v>10847</v>
      </c>
      <c r="L4887" s="48" t="s">
        <v>167</v>
      </c>
      <c r="M4887" s="49" t="s">
        <v>9369</v>
      </c>
      <c r="N4887" s="49"/>
      <c r="O4887" s="50" t="s">
        <v>459</v>
      </c>
      <c r="P4887" s="51" t="s">
        <v>665</v>
      </c>
    </row>
    <row r="4888" spans="1:16" ht="13.5" thickBot="1" x14ac:dyDescent="0.25">
      <c r="A4888" s="15" t="str">
        <f t="shared" si="456"/>
        <v>VSB 55 </v>
      </c>
      <c r="B4888" s="21" t="str">
        <f t="shared" si="457"/>
        <v>I</v>
      </c>
      <c r="C4888" s="15">
        <f t="shared" si="458"/>
        <v>56165.21</v>
      </c>
      <c r="D4888" s="19" t="str">
        <f t="shared" si="459"/>
        <v>vis</v>
      </c>
      <c r="E4888" s="47" t="e">
        <f>VLOOKUP(C4888,Active!C$21:E$693,3,FALSE)</f>
        <v>#N/A</v>
      </c>
      <c r="F4888" s="21" t="s">
        <v>9287</v>
      </c>
      <c r="G4888" s="19" t="str">
        <f t="shared" si="460"/>
        <v>56165.210</v>
      </c>
      <c r="H4888" s="15">
        <f t="shared" si="461"/>
        <v>10847</v>
      </c>
      <c r="I4888" s="48" t="s">
        <v>712</v>
      </c>
      <c r="J4888" s="49" t="s">
        <v>713</v>
      </c>
      <c r="K4888" s="48">
        <v>10847</v>
      </c>
      <c r="L4888" s="48" t="s">
        <v>178</v>
      </c>
      <c r="M4888" s="49" t="s">
        <v>9369</v>
      </c>
      <c r="N4888" s="49"/>
      <c r="O4888" s="50" t="s">
        <v>714</v>
      </c>
      <c r="P4888" s="51" t="s">
        <v>665</v>
      </c>
    </row>
    <row r="4889" spans="1:16" ht="13.5" thickBot="1" x14ac:dyDescent="0.25">
      <c r="A4889" s="15" t="str">
        <f t="shared" si="456"/>
        <v>VSB 55 </v>
      </c>
      <c r="B4889" s="21" t="str">
        <f t="shared" si="457"/>
        <v>I</v>
      </c>
      <c r="C4889" s="15">
        <f t="shared" si="458"/>
        <v>56165.21</v>
      </c>
      <c r="D4889" s="19" t="str">
        <f t="shared" si="459"/>
        <v>vis</v>
      </c>
      <c r="E4889" s="47" t="e">
        <f>VLOOKUP(C4889,Active!C$21:E$693,3,FALSE)</f>
        <v>#N/A</v>
      </c>
      <c r="F4889" s="21" t="s">
        <v>9287</v>
      </c>
      <c r="G4889" s="19" t="str">
        <f t="shared" si="460"/>
        <v>56165.210</v>
      </c>
      <c r="H4889" s="15">
        <f t="shared" si="461"/>
        <v>10847</v>
      </c>
      <c r="I4889" s="48" t="s">
        <v>712</v>
      </c>
      <c r="J4889" s="49" t="s">
        <v>713</v>
      </c>
      <c r="K4889" s="48">
        <v>10847</v>
      </c>
      <c r="L4889" s="48" t="s">
        <v>178</v>
      </c>
      <c r="M4889" s="49" t="s">
        <v>9369</v>
      </c>
      <c r="N4889" s="49"/>
      <c r="O4889" s="50" t="s">
        <v>715</v>
      </c>
      <c r="P4889" s="51" t="s">
        <v>665</v>
      </c>
    </row>
    <row r="4890" spans="1:16" ht="13.5" thickBot="1" x14ac:dyDescent="0.25">
      <c r="A4890" s="15" t="str">
        <f t="shared" si="456"/>
        <v>VSB 55 </v>
      </c>
      <c r="B4890" s="21" t="str">
        <f t="shared" si="457"/>
        <v>I</v>
      </c>
      <c r="C4890" s="15">
        <f t="shared" si="458"/>
        <v>56165.211000000003</v>
      </c>
      <c r="D4890" s="19" t="str">
        <f t="shared" si="459"/>
        <v>vis</v>
      </c>
      <c r="E4890" s="47" t="e">
        <f>VLOOKUP(C4890,Active!C$21:E$693,3,FALSE)</f>
        <v>#N/A</v>
      </c>
      <c r="F4890" s="21" t="s">
        <v>9287</v>
      </c>
      <c r="G4890" s="19" t="str">
        <f t="shared" si="460"/>
        <v>56165.211</v>
      </c>
      <c r="H4890" s="15">
        <f t="shared" si="461"/>
        <v>10847</v>
      </c>
      <c r="I4890" s="48" t="s">
        <v>716</v>
      </c>
      <c r="J4890" s="49" t="s">
        <v>717</v>
      </c>
      <c r="K4890" s="48">
        <v>10847</v>
      </c>
      <c r="L4890" s="48" t="s">
        <v>194</v>
      </c>
      <c r="M4890" s="49" t="s">
        <v>9369</v>
      </c>
      <c r="N4890" s="49"/>
      <c r="O4890" s="50" t="s">
        <v>718</v>
      </c>
      <c r="P4890" s="51" t="s">
        <v>665</v>
      </c>
    </row>
    <row r="4891" spans="1:16" ht="13.5" thickBot="1" x14ac:dyDescent="0.25">
      <c r="A4891" s="15" t="str">
        <f t="shared" si="456"/>
        <v>VSB 55 </v>
      </c>
      <c r="B4891" s="21" t="str">
        <f t="shared" si="457"/>
        <v>I</v>
      </c>
      <c r="C4891" s="15">
        <f t="shared" si="458"/>
        <v>56165.212</v>
      </c>
      <c r="D4891" s="19" t="str">
        <f t="shared" si="459"/>
        <v>vis</v>
      </c>
      <c r="E4891" s="47" t="e">
        <f>VLOOKUP(C4891,Active!C$21:E$693,3,FALSE)</f>
        <v>#N/A</v>
      </c>
      <c r="F4891" s="21" t="s">
        <v>9287</v>
      </c>
      <c r="G4891" s="19" t="str">
        <f t="shared" si="460"/>
        <v>56165.212</v>
      </c>
      <c r="H4891" s="15">
        <f t="shared" si="461"/>
        <v>10847</v>
      </c>
      <c r="I4891" s="48" t="s">
        <v>719</v>
      </c>
      <c r="J4891" s="49" t="s">
        <v>720</v>
      </c>
      <c r="K4891" s="48">
        <v>10847</v>
      </c>
      <c r="L4891" s="48" t="s">
        <v>296</v>
      </c>
      <c r="M4891" s="49" t="s">
        <v>9369</v>
      </c>
      <c r="N4891" s="49"/>
      <c r="O4891" s="50" t="s">
        <v>590</v>
      </c>
      <c r="P4891" s="51" t="s">
        <v>665</v>
      </c>
    </row>
    <row r="4892" spans="1:16" ht="13.5" thickBot="1" x14ac:dyDescent="0.25">
      <c r="A4892" s="15" t="str">
        <f t="shared" si="456"/>
        <v>VSB 55 </v>
      </c>
      <c r="B4892" s="21" t="str">
        <f t="shared" si="457"/>
        <v>I</v>
      </c>
      <c r="C4892" s="15">
        <f t="shared" si="458"/>
        <v>56165.212</v>
      </c>
      <c r="D4892" s="19" t="str">
        <f t="shared" si="459"/>
        <v>vis</v>
      </c>
      <c r="E4892" s="47" t="e">
        <f>VLOOKUP(C4892,Active!C$21:E$693,3,FALSE)</f>
        <v>#N/A</v>
      </c>
      <c r="F4892" s="21" t="s">
        <v>9287</v>
      </c>
      <c r="G4892" s="19" t="str">
        <f t="shared" si="460"/>
        <v>56165.212</v>
      </c>
      <c r="H4892" s="15">
        <f t="shared" si="461"/>
        <v>10847</v>
      </c>
      <c r="I4892" s="48" t="s">
        <v>719</v>
      </c>
      <c r="J4892" s="49" t="s">
        <v>720</v>
      </c>
      <c r="K4892" s="48">
        <v>10847</v>
      </c>
      <c r="L4892" s="48" t="s">
        <v>296</v>
      </c>
      <c r="M4892" s="49" t="s">
        <v>9369</v>
      </c>
      <c r="N4892" s="49"/>
      <c r="O4892" s="50" t="s">
        <v>594</v>
      </c>
      <c r="P4892" s="51" t="s">
        <v>665</v>
      </c>
    </row>
    <row r="4893" spans="1:16" ht="13.5" thickBot="1" x14ac:dyDescent="0.25">
      <c r="A4893" s="15" t="str">
        <f t="shared" si="456"/>
        <v>VSB 55 </v>
      </c>
      <c r="B4893" s="21" t="str">
        <f t="shared" si="457"/>
        <v>I</v>
      </c>
      <c r="C4893" s="15">
        <f t="shared" si="458"/>
        <v>56165.214</v>
      </c>
      <c r="D4893" s="19" t="str">
        <f t="shared" si="459"/>
        <v>vis</v>
      </c>
      <c r="E4893" s="47" t="e">
        <f>VLOOKUP(C4893,Active!C$21:E$693,3,FALSE)</f>
        <v>#N/A</v>
      </c>
      <c r="F4893" s="21" t="s">
        <v>9287</v>
      </c>
      <c r="G4893" s="19" t="str">
        <f t="shared" si="460"/>
        <v>56165.214</v>
      </c>
      <c r="H4893" s="15">
        <f t="shared" si="461"/>
        <v>10847</v>
      </c>
      <c r="I4893" s="48" t="s">
        <v>721</v>
      </c>
      <c r="J4893" s="49" t="s">
        <v>722</v>
      </c>
      <c r="K4893" s="48">
        <v>10847</v>
      </c>
      <c r="L4893" s="48" t="s">
        <v>225</v>
      </c>
      <c r="M4893" s="49" t="s">
        <v>9369</v>
      </c>
      <c r="N4893" s="49"/>
      <c r="O4893" s="50" t="s">
        <v>723</v>
      </c>
      <c r="P4893" s="51" t="s">
        <v>665</v>
      </c>
    </row>
    <row r="4894" spans="1:16" ht="13.5" thickBot="1" x14ac:dyDescent="0.25">
      <c r="A4894" s="15" t="str">
        <f t="shared" si="456"/>
        <v>VSB 55 </v>
      </c>
      <c r="B4894" s="21" t="str">
        <f t="shared" si="457"/>
        <v>I</v>
      </c>
      <c r="C4894" s="15">
        <f t="shared" si="458"/>
        <v>56165.216</v>
      </c>
      <c r="D4894" s="19" t="str">
        <f t="shared" si="459"/>
        <v>vis</v>
      </c>
      <c r="E4894" s="47" t="e">
        <f>VLOOKUP(C4894,Active!C$21:E$693,3,FALSE)</f>
        <v>#N/A</v>
      </c>
      <c r="F4894" s="21" t="s">
        <v>9287</v>
      </c>
      <c r="G4894" s="19" t="str">
        <f t="shared" si="460"/>
        <v>56165.216</v>
      </c>
      <c r="H4894" s="15">
        <f t="shared" si="461"/>
        <v>10847</v>
      </c>
      <c r="I4894" s="48" t="s">
        <v>724</v>
      </c>
      <c r="J4894" s="49" t="s">
        <v>725</v>
      </c>
      <c r="K4894" s="48">
        <v>10847</v>
      </c>
      <c r="L4894" s="48" t="s">
        <v>395</v>
      </c>
      <c r="M4894" s="49" t="s">
        <v>9369</v>
      </c>
      <c r="N4894" s="49"/>
      <c r="O4894" s="50" t="s">
        <v>726</v>
      </c>
      <c r="P4894" s="51" t="s">
        <v>665</v>
      </c>
    </row>
    <row r="4895" spans="1:16" ht="13.5" thickBot="1" x14ac:dyDescent="0.25">
      <c r="A4895" s="15" t="str">
        <f t="shared" si="456"/>
        <v>VSB 55 </v>
      </c>
      <c r="B4895" s="21" t="str">
        <f t="shared" si="457"/>
        <v>I</v>
      </c>
      <c r="C4895" s="15">
        <f t="shared" si="458"/>
        <v>56165.216999999997</v>
      </c>
      <c r="D4895" s="19" t="str">
        <f t="shared" si="459"/>
        <v>vis</v>
      </c>
      <c r="E4895" s="47" t="e">
        <f>VLOOKUP(C4895,Active!C$21:E$693,3,FALSE)</f>
        <v>#N/A</v>
      </c>
      <c r="F4895" s="21" t="s">
        <v>9287</v>
      </c>
      <c r="G4895" s="19" t="str">
        <f t="shared" si="460"/>
        <v>56165.217</v>
      </c>
      <c r="H4895" s="15">
        <f t="shared" si="461"/>
        <v>10847</v>
      </c>
      <c r="I4895" s="48" t="s">
        <v>727</v>
      </c>
      <c r="J4895" s="49" t="s">
        <v>728</v>
      </c>
      <c r="K4895" s="48">
        <v>10847</v>
      </c>
      <c r="L4895" s="48" t="s">
        <v>433</v>
      </c>
      <c r="M4895" s="49" t="s">
        <v>9369</v>
      </c>
      <c r="N4895" s="49"/>
      <c r="O4895" s="50" t="s">
        <v>729</v>
      </c>
      <c r="P4895" s="51" t="s">
        <v>665</v>
      </c>
    </row>
    <row r="4896" spans="1:16" ht="13.5" thickBot="1" x14ac:dyDescent="0.25">
      <c r="A4896" s="15" t="str">
        <f t="shared" si="456"/>
        <v>VSB 55 </v>
      </c>
      <c r="B4896" s="21" t="str">
        <f t="shared" si="457"/>
        <v>I</v>
      </c>
      <c r="C4896" s="15">
        <f t="shared" si="458"/>
        <v>56165.22</v>
      </c>
      <c r="D4896" s="19" t="str">
        <f t="shared" si="459"/>
        <v>vis</v>
      </c>
      <c r="E4896" s="47" t="e">
        <f>VLOOKUP(C4896,Active!C$21:E$693,3,FALSE)</f>
        <v>#N/A</v>
      </c>
      <c r="F4896" s="21" t="s">
        <v>9287</v>
      </c>
      <c r="G4896" s="19" t="str">
        <f t="shared" si="460"/>
        <v>56165.220</v>
      </c>
      <c r="H4896" s="15">
        <f t="shared" si="461"/>
        <v>10847</v>
      </c>
      <c r="I4896" s="48" t="s">
        <v>730</v>
      </c>
      <c r="J4896" s="49" t="s">
        <v>731</v>
      </c>
      <c r="K4896" s="48">
        <v>10847</v>
      </c>
      <c r="L4896" s="48" t="s">
        <v>494</v>
      </c>
      <c r="M4896" s="49" t="s">
        <v>9369</v>
      </c>
      <c r="N4896" s="49"/>
      <c r="O4896" s="50" t="s">
        <v>6418</v>
      </c>
      <c r="P4896" s="51" t="s">
        <v>665</v>
      </c>
    </row>
    <row r="4897" spans="1:16" ht="13.5" thickBot="1" x14ac:dyDescent="0.25">
      <c r="A4897" s="15" t="str">
        <f t="shared" si="456"/>
        <v>VSB 55 </v>
      </c>
      <c r="B4897" s="21" t="str">
        <f t="shared" si="457"/>
        <v>I</v>
      </c>
      <c r="C4897" s="15">
        <f t="shared" si="458"/>
        <v>56234.538999999997</v>
      </c>
      <c r="D4897" s="19" t="str">
        <f t="shared" si="459"/>
        <v>vis</v>
      </c>
      <c r="E4897" s="47" t="e">
        <f>VLOOKUP(C4897,Active!C$21:E$693,3,FALSE)</f>
        <v>#N/A</v>
      </c>
      <c r="F4897" s="21" t="s">
        <v>9287</v>
      </c>
      <c r="G4897" s="19" t="str">
        <f t="shared" si="460"/>
        <v>56234.539</v>
      </c>
      <c r="H4897" s="15">
        <f t="shared" si="461"/>
        <v>10905</v>
      </c>
      <c r="I4897" s="48" t="s">
        <v>732</v>
      </c>
      <c r="J4897" s="49" t="s">
        <v>733</v>
      </c>
      <c r="K4897" s="48">
        <v>10905</v>
      </c>
      <c r="L4897" s="48" t="s">
        <v>208</v>
      </c>
      <c r="M4897" s="49" t="s">
        <v>9369</v>
      </c>
      <c r="N4897" s="49"/>
      <c r="O4897" s="50" t="s">
        <v>7438</v>
      </c>
      <c r="P4897" s="51" t="s">
        <v>665</v>
      </c>
    </row>
    <row r="4898" spans="1:16" ht="13.5" thickBot="1" x14ac:dyDescent="0.25">
      <c r="A4898" s="15" t="str">
        <f t="shared" si="456"/>
        <v>VSB 55 </v>
      </c>
      <c r="B4898" s="21" t="str">
        <f t="shared" si="457"/>
        <v>I</v>
      </c>
      <c r="C4898" s="15">
        <f t="shared" si="458"/>
        <v>56256.059000000001</v>
      </c>
      <c r="D4898" s="19" t="str">
        <f t="shared" si="459"/>
        <v>vis</v>
      </c>
      <c r="E4898" s="47" t="e">
        <f>VLOOKUP(C4898,Active!C$21:E$693,3,FALSE)</f>
        <v>#N/A</v>
      </c>
      <c r="F4898" s="21" t="s">
        <v>9287</v>
      </c>
      <c r="G4898" s="19" t="str">
        <f t="shared" si="460"/>
        <v>56256.059</v>
      </c>
      <c r="H4898" s="15">
        <f t="shared" si="461"/>
        <v>10923</v>
      </c>
      <c r="I4898" s="48" t="s">
        <v>734</v>
      </c>
      <c r="J4898" s="49" t="s">
        <v>735</v>
      </c>
      <c r="K4898" s="48">
        <v>10923</v>
      </c>
      <c r="L4898" s="48" t="s">
        <v>436</v>
      </c>
      <c r="M4898" s="49" t="s">
        <v>9369</v>
      </c>
      <c r="N4898" s="49"/>
      <c r="O4898" s="50" t="s">
        <v>1678</v>
      </c>
      <c r="P4898" s="51" t="s">
        <v>665</v>
      </c>
    </row>
    <row r="4899" spans="1:16" ht="13.5" thickBot="1" x14ac:dyDescent="0.25">
      <c r="A4899" s="15" t="str">
        <f t="shared" si="456"/>
        <v>VSB 55 </v>
      </c>
      <c r="B4899" s="21" t="str">
        <f t="shared" si="457"/>
        <v>I</v>
      </c>
      <c r="C4899" s="15">
        <f t="shared" si="458"/>
        <v>56285.936500000003</v>
      </c>
      <c r="D4899" s="19" t="str">
        <f t="shared" si="459"/>
        <v>vis</v>
      </c>
      <c r="E4899" s="47" t="e">
        <f>VLOOKUP(C4899,Active!C$21:E$693,3,FALSE)</f>
        <v>#N/A</v>
      </c>
      <c r="F4899" s="21" t="s">
        <v>9287</v>
      </c>
      <c r="G4899" s="19" t="str">
        <f t="shared" si="460"/>
        <v>56285.9365</v>
      </c>
      <c r="H4899" s="15">
        <f t="shared" si="461"/>
        <v>10948</v>
      </c>
      <c r="I4899" s="48" t="s">
        <v>736</v>
      </c>
      <c r="J4899" s="49" t="s">
        <v>737</v>
      </c>
      <c r="K4899" s="48">
        <v>10948</v>
      </c>
      <c r="L4899" s="48" t="s">
        <v>738</v>
      </c>
      <c r="M4899" s="49" t="s">
        <v>2224</v>
      </c>
      <c r="N4899" s="49" t="s">
        <v>565</v>
      </c>
      <c r="O4899" s="50" t="s">
        <v>9850</v>
      </c>
      <c r="P4899" s="51" t="s">
        <v>665</v>
      </c>
    </row>
    <row r="4900" spans="1:16" ht="13.5" thickBot="1" x14ac:dyDescent="0.25">
      <c r="A4900" s="15" t="str">
        <f t="shared" si="456"/>
        <v>VSB 56 </v>
      </c>
      <c r="B4900" s="21" t="str">
        <f t="shared" si="457"/>
        <v>I</v>
      </c>
      <c r="C4900" s="15">
        <f t="shared" si="458"/>
        <v>56326.582000000002</v>
      </c>
      <c r="D4900" s="19" t="str">
        <f t="shared" si="459"/>
        <v>vis</v>
      </c>
      <c r="E4900" s="47" t="e">
        <f>VLOOKUP(C4900,Active!C$21:E$693,3,FALSE)</f>
        <v>#N/A</v>
      </c>
      <c r="F4900" s="21" t="s">
        <v>9287</v>
      </c>
      <c r="G4900" s="19" t="str">
        <f t="shared" si="460"/>
        <v>56326.582</v>
      </c>
      <c r="H4900" s="15">
        <f t="shared" si="461"/>
        <v>10982</v>
      </c>
      <c r="I4900" s="48" t="s">
        <v>739</v>
      </c>
      <c r="J4900" s="49" t="s">
        <v>740</v>
      </c>
      <c r="K4900" s="48">
        <v>10982</v>
      </c>
      <c r="L4900" s="48" t="s">
        <v>741</v>
      </c>
      <c r="M4900" s="49" t="s">
        <v>9369</v>
      </c>
      <c r="N4900" s="49"/>
      <c r="O4900" s="50" t="s">
        <v>7438</v>
      </c>
      <c r="P4900" s="51" t="s">
        <v>742</v>
      </c>
    </row>
    <row r="4901" spans="1:16" ht="13.5" thickBot="1" x14ac:dyDescent="0.25">
      <c r="A4901" s="15" t="str">
        <f t="shared" si="456"/>
        <v> JAAVSO 41;328 </v>
      </c>
      <c r="B4901" s="21" t="str">
        <f t="shared" si="457"/>
        <v>I</v>
      </c>
      <c r="C4901" s="15">
        <f t="shared" si="458"/>
        <v>56529.765599999999</v>
      </c>
      <c r="D4901" s="19" t="str">
        <f t="shared" si="459"/>
        <v>vis</v>
      </c>
      <c r="E4901" s="47" t="e">
        <f>VLOOKUP(C4901,Active!C$21:E$693,3,FALSE)</f>
        <v>#N/A</v>
      </c>
      <c r="F4901" s="21" t="s">
        <v>9287</v>
      </c>
      <c r="G4901" s="19" t="str">
        <f t="shared" si="460"/>
        <v>56529.7656</v>
      </c>
      <c r="H4901" s="15">
        <f t="shared" si="461"/>
        <v>11152</v>
      </c>
      <c r="I4901" s="48" t="s">
        <v>743</v>
      </c>
      <c r="J4901" s="49" t="s">
        <v>744</v>
      </c>
      <c r="K4901" s="48">
        <v>11152</v>
      </c>
      <c r="L4901" s="48" t="s">
        <v>745</v>
      </c>
      <c r="M4901" s="49" t="s">
        <v>2224</v>
      </c>
      <c r="N4901" s="49" t="s">
        <v>9287</v>
      </c>
      <c r="O4901" s="50" t="s">
        <v>1802</v>
      </c>
      <c r="P4901" s="50" t="s">
        <v>746</v>
      </c>
    </row>
    <row r="4902" spans="1:16" ht="13.5" thickBot="1" x14ac:dyDescent="0.25">
      <c r="A4902" s="15" t="str">
        <f t="shared" si="456"/>
        <v>VSB 56 </v>
      </c>
      <c r="B4902" s="21" t="str">
        <f t="shared" si="457"/>
        <v>I</v>
      </c>
      <c r="C4902" s="15">
        <f t="shared" si="458"/>
        <v>56577.574000000001</v>
      </c>
      <c r="D4902" s="19" t="str">
        <f t="shared" si="459"/>
        <v>vis</v>
      </c>
      <c r="E4902" s="47" t="e">
        <f>VLOOKUP(C4902,Active!C$21:E$693,3,FALSE)</f>
        <v>#N/A</v>
      </c>
      <c r="F4902" s="21" t="s">
        <v>9287</v>
      </c>
      <c r="G4902" s="19" t="str">
        <f t="shared" si="460"/>
        <v>56577.574</v>
      </c>
      <c r="H4902" s="15">
        <f t="shared" si="461"/>
        <v>11192</v>
      </c>
      <c r="I4902" s="48" t="s">
        <v>747</v>
      </c>
      <c r="J4902" s="49" t="s">
        <v>748</v>
      </c>
      <c r="K4902" s="48">
        <v>11192</v>
      </c>
      <c r="L4902" s="48" t="s">
        <v>225</v>
      </c>
      <c r="M4902" s="49" t="s">
        <v>9369</v>
      </c>
      <c r="N4902" s="49"/>
      <c r="O4902" s="50" t="s">
        <v>7438</v>
      </c>
      <c r="P4902" s="51" t="s">
        <v>742</v>
      </c>
    </row>
    <row r="4903" spans="1:16" ht="13.5" thickBot="1" x14ac:dyDescent="0.25">
      <c r="A4903" s="15" t="str">
        <f t="shared" si="456"/>
        <v>VSB 59 </v>
      </c>
      <c r="B4903" s="21" t="str">
        <f t="shared" si="457"/>
        <v>I</v>
      </c>
      <c r="C4903" s="15">
        <f t="shared" si="458"/>
        <v>56923.0049</v>
      </c>
      <c r="D4903" s="19" t="str">
        <f t="shared" si="459"/>
        <v>vis</v>
      </c>
      <c r="E4903" s="47" t="e">
        <f>VLOOKUP(C4903,Active!C$21:E$693,3,FALSE)</f>
        <v>#N/A</v>
      </c>
      <c r="F4903" s="21" t="s">
        <v>9287</v>
      </c>
      <c r="G4903" s="19" t="str">
        <f t="shared" si="460"/>
        <v>56923.0049</v>
      </c>
      <c r="H4903" s="15">
        <f t="shared" si="461"/>
        <v>11481</v>
      </c>
      <c r="I4903" s="48" t="s">
        <v>749</v>
      </c>
      <c r="J4903" s="49" t="s">
        <v>750</v>
      </c>
      <c r="K4903" s="48">
        <v>11481</v>
      </c>
      <c r="L4903" s="48" t="s">
        <v>751</v>
      </c>
      <c r="M4903" s="49" t="s">
        <v>2224</v>
      </c>
      <c r="N4903" s="49" t="s">
        <v>565</v>
      </c>
      <c r="O4903" s="50" t="s">
        <v>752</v>
      </c>
      <c r="P4903" s="51" t="s">
        <v>753</v>
      </c>
    </row>
    <row r="4904" spans="1:16" ht="13.5" thickBot="1" x14ac:dyDescent="0.25">
      <c r="A4904" s="15" t="str">
        <f t="shared" si="456"/>
        <v>VSB 59 </v>
      </c>
      <c r="B4904" s="21" t="str">
        <f t="shared" si="457"/>
        <v>I</v>
      </c>
      <c r="C4904" s="15">
        <f t="shared" si="458"/>
        <v>56928.980900000002</v>
      </c>
      <c r="D4904" s="19" t="str">
        <f t="shared" si="459"/>
        <v>vis</v>
      </c>
      <c r="E4904" s="47" t="e">
        <f>VLOOKUP(C4904,Active!C$21:E$693,3,FALSE)</f>
        <v>#N/A</v>
      </c>
      <c r="F4904" s="21" t="s">
        <v>9287</v>
      </c>
      <c r="G4904" s="19" t="str">
        <f t="shared" si="460"/>
        <v>56928.9809</v>
      </c>
      <c r="H4904" s="15">
        <f t="shared" si="461"/>
        <v>11486</v>
      </c>
      <c r="I4904" s="48" t="s">
        <v>754</v>
      </c>
      <c r="J4904" s="49" t="s">
        <v>755</v>
      </c>
      <c r="K4904" s="48">
        <v>11486</v>
      </c>
      <c r="L4904" s="48" t="s">
        <v>756</v>
      </c>
      <c r="M4904" s="49" t="s">
        <v>2224</v>
      </c>
      <c r="N4904" s="49" t="s">
        <v>565</v>
      </c>
      <c r="O4904" s="50" t="s">
        <v>752</v>
      </c>
      <c r="P4904" s="51" t="s">
        <v>753</v>
      </c>
    </row>
    <row r="4905" spans="1:16" ht="13.5" thickBot="1" x14ac:dyDescent="0.25">
      <c r="A4905" s="15" t="str">
        <f t="shared" si="456"/>
        <v>VSB 59 </v>
      </c>
      <c r="B4905" s="21" t="str">
        <f t="shared" si="457"/>
        <v>I</v>
      </c>
      <c r="C4905" s="15">
        <f t="shared" si="458"/>
        <v>56954.081100000003</v>
      </c>
      <c r="D4905" s="19" t="str">
        <f t="shared" si="459"/>
        <v>vis</v>
      </c>
      <c r="E4905" s="47" t="e">
        <f>VLOOKUP(C4905,Active!C$21:E$693,3,FALSE)</f>
        <v>#N/A</v>
      </c>
      <c r="F4905" s="21" t="s">
        <v>9287</v>
      </c>
      <c r="G4905" s="19" t="str">
        <f t="shared" si="460"/>
        <v>56954.0811</v>
      </c>
      <c r="H4905" s="15">
        <f t="shared" si="461"/>
        <v>11507</v>
      </c>
      <c r="I4905" s="48" t="s">
        <v>757</v>
      </c>
      <c r="J4905" s="49" t="s">
        <v>758</v>
      </c>
      <c r="K4905" s="48">
        <v>11507</v>
      </c>
      <c r="L4905" s="48" t="s">
        <v>756</v>
      </c>
      <c r="M4905" s="49" t="s">
        <v>2224</v>
      </c>
      <c r="N4905" s="49" t="s">
        <v>565</v>
      </c>
      <c r="O4905" s="50" t="s">
        <v>752</v>
      </c>
      <c r="P4905" s="51" t="s">
        <v>753</v>
      </c>
    </row>
    <row r="4906" spans="1:16" ht="13.5" thickBot="1" x14ac:dyDescent="0.25">
      <c r="A4906" s="15" t="str">
        <f t="shared" si="456"/>
        <v>VSB 59 </v>
      </c>
      <c r="B4906" s="21" t="str">
        <f t="shared" si="457"/>
        <v>I</v>
      </c>
      <c r="C4906" s="15">
        <f t="shared" si="458"/>
        <v>56955.275999999998</v>
      </c>
      <c r="D4906" s="19" t="str">
        <f t="shared" si="459"/>
        <v>vis</v>
      </c>
      <c r="E4906" s="47" t="e">
        <f>VLOOKUP(C4906,Active!C$21:E$693,3,FALSE)</f>
        <v>#N/A</v>
      </c>
      <c r="F4906" s="21" t="s">
        <v>9287</v>
      </c>
      <c r="G4906" s="19" t="str">
        <f t="shared" si="460"/>
        <v>56955.276</v>
      </c>
      <c r="H4906" s="15">
        <f t="shared" si="461"/>
        <v>11508</v>
      </c>
      <c r="I4906" s="48" t="s">
        <v>759</v>
      </c>
      <c r="J4906" s="49" t="s">
        <v>760</v>
      </c>
      <c r="K4906" s="48">
        <v>11508</v>
      </c>
      <c r="L4906" s="48" t="s">
        <v>552</v>
      </c>
      <c r="M4906" s="49" t="s">
        <v>9369</v>
      </c>
      <c r="N4906" s="49"/>
      <c r="O4906" s="50" t="s">
        <v>2187</v>
      </c>
      <c r="P4906" s="51" t="s">
        <v>753</v>
      </c>
    </row>
    <row r="4907" spans="1:16" ht="13.5" thickBot="1" x14ac:dyDescent="0.25">
      <c r="A4907" s="15" t="str">
        <f t="shared" si="456"/>
        <v>VSB 59 </v>
      </c>
      <c r="B4907" s="21" t="str">
        <f t="shared" si="457"/>
        <v>I</v>
      </c>
      <c r="C4907" s="15">
        <f t="shared" si="458"/>
        <v>56960.057000000001</v>
      </c>
      <c r="D4907" s="19" t="str">
        <f t="shared" si="459"/>
        <v>vis</v>
      </c>
      <c r="E4907" s="47" t="e">
        <f>VLOOKUP(C4907,Active!C$21:E$693,3,FALSE)</f>
        <v>#N/A</v>
      </c>
      <c r="F4907" s="21" t="s">
        <v>9287</v>
      </c>
      <c r="G4907" s="19" t="str">
        <f t="shared" si="460"/>
        <v>56960.057</v>
      </c>
      <c r="H4907" s="15">
        <f t="shared" si="461"/>
        <v>11512</v>
      </c>
      <c r="I4907" s="48" t="s">
        <v>761</v>
      </c>
      <c r="J4907" s="49" t="s">
        <v>762</v>
      </c>
      <c r="K4907" s="48">
        <v>11512</v>
      </c>
      <c r="L4907" s="48" t="s">
        <v>552</v>
      </c>
      <c r="M4907" s="49" t="s">
        <v>9369</v>
      </c>
      <c r="N4907" s="49"/>
      <c r="O4907" s="50" t="s">
        <v>2187</v>
      </c>
      <c r="P4907" s="51" t="s">
        <v>753</v>
      </c>
    </row>
    <row r="4908" spans="1:16" ht="13.5" thickBot="1" x14ac:dyDescent="0.25">
      <c r="A4908" s="15" t="str">
        <f t="shared" si="456"/>
        <v>VSB 59 </v>
      </c>
      <c r="B4908" s="21" t="str">
        <f t="shared" si="457"/>
        <v>I</v>
      </c>
      <c r="C4908" s="15">
        <f t="shared" si="458"/>
        <v>56960.059399999998</v>
      </c>
      <c r="D4908" s="19" t="str">
        <f t="shared" si="459"/>
        <v>vis</v>
      </c>
      <c r="E4908" s="47" t="e">
        <f>VLOOKUP(C4908,Active!C$21:E$693,3,FALSE)</f>
        <v>#N/A</v>
      </c>
      <c r="F4908" s="21" t="s">
        <v>9287</v>
      </c>
      <c r="G4908" s="19" t="str">
        <f t="shared" si="460"/>
        <v>56960.0594</v>
      </c>
      <c r="H4908" s="15">
        <f t="shared" si="461"/>
        <v>11512</v>
      </c>
      <c r="I4908" s="48" t="s">
        <v>763</v>
      </c>
      <c r="J4908" s="49" t="s">
        <v>764</v>
      </c>
      <c r="K4908" s="48">
        <v>11512</v>
      </c>
      <c r="L4908" s="48" t="s">
        <v>765</v>
      </c>
      <c r="M4908" s="49" t="s">
        <v>2224</v>
      </c>
      <c r="N4908" s="49" t="s">
        <v>9287</v>
      </c>
      <c r="O4908" s="50" t="s">
        <v>2226</v>
      </c>
      <c r="P4908" s="51" t="s">
        <v>753</v>
      </c>
    </row>
    <row r="4909" spans="1:16" ht="13.5" thickBot="1" x14ac:dyDescent="0.25">
      <c r="A4909" s="15" t="str">
        <f t="shared" si="456"/>
        <v>VSB 59 </v>
      </c>
      <c r="B4909" s="21" t="str">
        <f t="shared" si="457"/>
        <v>I</v>
      </c>
      <c r="C4909" s="15">
        <f t="shared" si="458"/>
        <v>56966.035199999998</v>
      </c>
      <c r="D4909" s="19" t="str">
        <f t="shared" si="459"/>
        <v>vis</v>
      </c>
      <c r="E4909" s="47" t="e">
        <f>VLOOKUP(C4909,Active!C$21:E$693,3,FALSE)</f>
        <v>#N/A</v>
      </c>
      <c r="F4909" s="21" t="s">
        <v>9287</v>
      </c>
      <c r="G4909" s="19" t="str">
        <f t="shared" si="460"/>
        <v>56966.0352</v>
      </c>
      <c r="H4909" s="15">
        <f t="shared" si="461"/>
        <v>11517</v>
      </c>
      <c r="I4909" s="48" t="s">
        <v>766</v>
      </c>
      <c r="J4909" s="49" t="s">
        <v>767</v>
      </c>
      <c r="K4909" s="48">
        <v>11517</v>
      </c>
      <c r="L4909" s="48" t="s">
        <v>768</v>
      </c>
      <c r="M4909" s="49" t="s">
        <v>2224</v>
      </c>
      <c r="N4909" s="49" t="s">
        <v>565</v>
      </c>
      <c r="O4909" s="50" t="s">
        <v>752</v>
      </c>
      <c r="P4909" s="51" t="s">
        <v>753</v>
      </c>
    </row>
    <row r="4910" spans="1:16" ht="13.5" thickBot="1" x14ac:dyDescent="0.25">
      <c r="A4910" s="15" t="str">
        <f t="shared" si="456"/>
        <v>VSB 59 </v>
      </c>
      <c r="B4910" s="21" t="str">
        <f t="shared" si="457"/>
        <v>I</v>
      </c>
      <c r="C4910" s="15">
        <f t="shared" si="458"/>
        <v>56972.0121</v>
      </c>
      <c r="D4910" s="19" t="str">
        <f t="shared" si="459"/>
        <v>vis</v>
      </c>
      <c r="E4910" s="47" t="e">
        <f>VLOOKUP(C4910,Active!C$21:E$693,3,FALSE)</f>
        <v>#N/A</v>
      </c>
      <c r="F4910" s="21" t="s">
        <v>9287</v>
      </c>
      <c r="G4910" s="19" t="str">
        <f t="shared" si="460"/>
        <v>56972.0121</v>
      </c>
      <c r="H4910" s="15">
        <f t="shared" si="461"/>
        <v>11522</v>
      </c>
      <c r="I4910" s="48" t="s">
        <v>769</v>
      </c>
      <c r="J4910" s="49" t="s">
        <v>770</v>
      </c>
      <c r="K4910" s="48">
        <v>11522</v>
      </c>
      <c r="L4910" s="48" t="s">
        <v>771</v>
      </c>
      <c r="M4910" s="49" t="s">
        <v>2224</v>
      </c>
      <c r="N4910" s="49" t="s">
        <v>565</v>
      </c>
      <c r="O4910" s="50" t="s">
        <v>752</v>
      </c>
      <c r="P4910" s="51" t="s">
        <v>753</v>
      </c>
    </row>
    <row r="4911" spans="1:16" ht="13.5" thickBot="1" x14ac:dyDescent="0.25">
      <c r="A4911" s="15" t="str">
        <f t="shared" si="456"/>
        <v>VSB 59 </v>
      </c>
      <c r="B4911" s="21" t="str">
        <f t="shared" si="457"/>
        <v>I</v>
      </c>
      <c r="C4911" s="15">
        <f t="shared" si="458"/>
        <v>56983.9614</v>
      </c>
      <c r="D4911" s="19" t="str">
        <f t="shared" si="459"/>
        <v>vis</v>
      </c>
      <c r="E4911" s="47" t="e">
        <f>VLOOKUP(C4911,Active!C$21:E$693,3,FALSE)</f>
        <v>#N/A</v>
      </c>
      <c r="F4911" s="21" t="s">
        <v>9287</v>
      </c>
      <c r="G4911" s="19" t="str">
        <f t="shared" si="460"/>
        <v>56983.9614</v>
      </c>
      <c r="H4911" s="15">
        <f t="shared" si="461"/>
        <v>11532</v>
      </c>
      <c r="I4911" s="48" t="s">
        <v>772</v>
      </c>
      <c r="J4911" s="49" t="s">
        <v>773</v>
      </c>
      <c r="K4911" s="48">
        <v>11532</v>
      </c>
      <c r="L4911" s="48" t="s">
        <v>774</v>
      </c>
      <c r="M4911" s="49" t="s">
        <v>2224</v>
      </c>
      <c r="N4911" s="49" t="s">
        <v>565</v>
      </c>
      <c r="O4911" s="50" t="s">
        <v>775</v>
      </c>
      <c r="P4911" s="51" t="s">
        <v>753</v>
      </c>
    </row>
    <row r="4912" spans="1:16" ht="13.5" thickBot="1" x14ac:dyDescent="0.25">
      <c r="A4912" s="15" t="str">
        <f t="shared" si="456"/>
        <v>VSB 59 </v>
      </c>
      <c r="B4912" s="21" t="str">
        <f t="shared" si="457"/>
        <v>I</v>
      </c>
      <c r="C4912" s="15">
        <f t="shared" si="458"/>
        <v>56991.137000000002</v>
      </c>
      <c r="D4912" s="19" t="str">
        <f t="shared" si="459"/>
        <v>vis</v>
      </c>
      <c r="E4912" s="47" t="e">
        <f>VLOOKUP(C4912,Active!C$21:E$693,3,FALSE)</f>
        <v>#N/A</v>
      </c>
      <c r="F4912" s="21" t="s">
        <v>9287</v>
      </c>
      <c r="G4912" s="19" t="str">
        <f t="shared" si="460"/>
        <v>56991.137</v>
      </c>
      <c r="H4912" s="15">
        <f t="shared" si="461"/>
        <v>11538</v>
      </c>
      <c r="I4912" s="48" t="s">
        <v>776</v>
      </c>
      <c r="J4912" s="49" t="s">
        <v>777</v>
      </c>
      <c r="K4912" s="48">
        <v>11538</v>
      </c>
      <c r="L4912" s="48" t="s">
        <v>299</v>
      </c>
      <c r="M4912" s="49" t="s">
        <v>9369</v>
      </c>
      <c r="N4912" s="49"/>
      <c r="O4912" s="50" t="s">
        <v>2187</v>
      </c>
      <c r="P4912" s="51" t="s">
        <v>753</v>
      </c>
    </row>
    <row r="4913" spans="1:16" ht="13.5" thickBot="1" x14ac:dyDescent="0.25">
      <c r="A4913" s="15" t="str">
        <f t="shared" si="456"/>
        <v>VSB 59 </v>
      </c>
      <c r="B4913" s="21" t="str">
        <f t="shared" si="457"/>
        <v>I</v>
      </c>
      <c r="C4913" s="15">
        <f t="shared" si="458"/>
        <v>57015.0406</v>
      </c>
      <c r="D4913" s="19" t="str">
        <f t="shared" si="459"/>
        <v>vis</v>
      </c>
      <c r="E4913" s="47" t="e">
        <f>VLOOKUP(C4913,Active!C$21:E$693,3,FALSE)</f>
        <v>#N/A</v>
      </c>
      <c r="F4913" s="21" t="s">
        <v>9287</v>
      </c>
      <c r="G4913" s="19" t="str">
        <f t="shared" si="460"/>
        <v>57015.0406</v>
      </c>
      <c r="H4913" s="15">
        <f t="shared" si="461"/>
        <v>11558</v>
      </c>
      <c r="I4913" s="48" t="s">
        <v>778</v>
      </c>
      <c r="J4913" s="49" t="s">
        <v>779</v>
      </c>
      <c r="K4913" s="48">
        <v>11558</v>
      </c>
      <c r="L4913" s="48" t="s">
        <v>780</v>
      </c>
      <c r="M4913" s="49" t="s">
        <v>2224</v>
      </c>
      <c r="N4913" s="49" t="s">
        <v>565</v>
      </c>
      <c r="O4913" s="50" t="s">
        <v>752</v>
      </c>
      <c r="P4913" s="51" t="s">
        <v>753</v>
      </c>
    </row>
    <row r="4914" spans="1:16" ht="13.5" thickBot="1" x14ac:dyDescent="0.25">
      <c r="A4914" s="15" t="str">
        <f t="shared" si="456"/>
        <v>BAVM 239 </v>
      </c>
      <c r="B4914" s="21" t="str">
        <f t="shared" si="457"/>
        <v>I</v>
      </c>
      <c r="C4914" s="15">
        <f t="shared" si="458"/>
        <v>57061.6567</v>
      </c>
      <c r="D4914" s="19" t="str">
        <f t="shared" si="459"/>
        <v>vis</v>
      </c>
      <c r="E4914" s="47" t="e">
        <f>VLOOKUP(C4914,Active!C$21:E$693,3,FALSE)</f>
        <v>#N/A</v>
      </c>
      <c r="F4914" s="21" t="s">
        <v>9287</v>
      </c>
      <c r="G4914" s="19" t="str">
        <f t="shared" si="460"/>
        <v>57061.6567</v>
      </c>
      <c r="H4914" s="15">
        <f t="shared" si="461"/>
        <v>11597</v>
      </c>
      <c r="I4914" s="48" t="s">
        <v>781</v>
      </c>
      <c r="J4914" s="49" t="s">
        <v>782</v>
      </c>
      <c r="K4914" s="48">
        <v>11597</v>
      </c>
      <c r="L4914" s="48" t="s">
        <v>783</v>
      </c>
      <c r="M4914" s="49" t="s">
        <v>2224</v>
      </c>
      <c r="N4914" s="49" t="s">
        <v>9287</v>
      </c>
      <c r="O4914" s="50" t="s">
        <v>784</v>
      </c>
      <c r="P4914" s="51" t="s">
        <v>785</v>
      </c>
    </row>
    <row r="4915" spans="1:16" x14ac:dyDescent="0.2">
      <c r="B4915" s="21"/>
      <c r="E4915" s="47"/>
      <c r="F4915" s="21"/>
    </row>
    <row r="4916" spans="1:16" x14ac:dyDescent="0.2">
      <c r="B4916" s="21"/>
      <c r="E4916" s="47"/>
      <c r="F4916" s="21"/>
    </row>
    <row r="4917" spans="1:16" x14ac:dyDescent="0.2">
      <c r="B4917" s="21"/>
      <c r="E4917" s="47"/>
      <c r="F4917" s="21"/>
    </row>
    <row r="4918" spans="1:16" x14ac:dyDescent="0.2">
      <c r="B4918" s="21"/>
      <c r="E4918" s="47"/>
      <c r="F4918" s="21"/>
    </row>
    <row r="4919" spans="1:16" x14ac:dyDescent="0.2">
      <c r="B4919" s="21"/>
      <c r="E4919" s="47"/>
      <c r="F4919" s="21"/>
    </row>
    <row r="4920" spans="1:16" x14ac:dyDescent="0.2">
      <c r="B4920" s="21"/>
      <c r="E4920" s="47"/>
      <c r="F4920" s="21"/>
    </row>
    <row r="4921" spans="1:16" x14ac:dyDescent="0.2">
      <c r="B4921" s="21"/>
      <c r="E4921" s="47"/>
      <c r="F4921" s="21"/>
    </row>
    <row r="4922" spans="1:16" x14ac:dyDescent="0.2">
      <c r="B4922" s="21"/>
      <c r="E4922" s="47"/>
      <c r="F4922" s="21"/>
    </row>
    <row r="4923" spans="1:16" x14ac:dyDescent="0.2">
      <c r="B4923" s="21"/>
      <c r="E4923" s="47"/>
      <c r="F4923" s="21"/>
    </row>
    <row r="4924" spans="1:16" x14ac:dyDescent="0.2">
      <c r="B4924" s="21"/>
      <c r="E4924" s="47"/>
      <c r="F4924" s="21"/>
    </row>
    <row r="4925" spans="1:16" x14ac:dyDescent="0.2">
      <c r="B4925" s="21"/>
      <c r="E4925" s="47"/>
      <c r="F4925" s="21"/>
    </row>
    <row r="4926" spans="1:16" x14ac:dyDescent="0.2">
      <c r="B4926" s="21"/>
      <c r="E4926" s="47"/>
      <c r="F4926" s="21"/>
    </row>
    <row r="4927" spans="1:16" x14ac:dyDescent="0.2">
      <c r="B4927" s="21"/>
      <c r="E4927" s="47"/>
      <c r="F4927" s="21"/>
    </row>
    <row r="4928" spans="1:16" x14ac:dyDescent="0.2">
      <c r="B4928" s="21"/>
      <c r="E4928" s="47"/>
      <c r="F4928" s="21"/>
    </row>
    <row r="4929" spans="2:6" x14ac:dyDescent="0.2">
      <c r="B4929" s="21"/>
      <c r="E4929" s="47"/>
      <c r="F4929" s="21"/>
    </row>
    <row r="4930" spans="2:6" x14ac:dyDescent="0.2">
      <c r="B4930" s="21"/>
      <c r="E4930" s="47"/>
      <c r="F4930" s="21"/>
    </row>
    <row r="4931" spans="2:6" x14ac:dyDescent="0.2">
      <c r="B4931" s="21"/>
      <c r="E4931" s="47"/>
      <c r="F4931" s="21"/>
    </row>
    <row r="4932" spans="2:6" x14ac:dyDescent="0.2">
      <c r="B4932" s="21"/>
      <c r="E4932" s="47"/>
      <c r="F4932" s="21"/>
    </row>
    <row r="4933" spans="2:6" x14ac:dyDescent="0.2">
      <c r="B4933" s="21"/>
      <c r="E4933" s="47"/>
      <c r="F4933" s="21"/>
    </row>
    <row r="4934" spans="2:6" x14ac:dyDescent="0.2">
      <c r="B4934" s="21"/>
      <c r="E4934" s="47"/>
      <c r="F4934" s="21"/>
    </row>
    <row r="4935" spans="2:6" x14ac:dyDescent="0.2">
      <c r="B4935" s="21"/>
      <c r="E4935" s="47"/>
      <c r="F4935" s="21"/>
    </row>
    <row r="4936" spans="2:6" x14ac:dyDescent="0.2">
      <c r="B4936" s="21"/>
      <c r="E4936" s="47"/>
      <c r="F4936" s="21"/>
    </row>
    <row r="4937" spans="2:6" x14ac:dyDescent="0.2">
      <c r="B4937" s="21"/>
      <c r="E4937" s="47"/>
      <c r="F4937" s="21"/>
    </row>
    <row r="4938" spans="2:6" x14ac:dyDescent="0.2">
      <c r="B4938" s="21"/>
      <c r="E4938" s="47"/>
      <c r="F4938" s="21"/>
    </row>
    <row r="4939" spans="2:6" x14ac:dyDescent="0.2">
      <c r="B4939" s="21"/>
      <c r="E4939" s="47"/>
      <c r="F4939" s="21"/>
    </row>
    <row r="4940" spans="2:6" x14ac:dyDescent="0.2">
      <c r="B4940" s="21"/>
      <c r="E4940" s="47"/>
      <c r="F4940" s="21"/>
    </row>
    <row r="4941" spans="2:6" x14ac:dyDescent="0.2">
      <c r="B4941" s="21"/>
      <c r="E4941" s="47"/>
      <c r="F4941" s="21"/>
    </row>
    <row r="4942" spans="2:6" x14ac:dyDescent="0.2">
      <c r="B4942" s="21"/>
      <c r="E4942" s="47"/>
      <c r="F4942" s="21"/>
    </row>
    <row r="4943" spans="2:6" x14ac:dyDescent="0.2">
      <c r="B4943" s="21"/>
      <c r="E4943" s="47"/>
      <c r="F4943" s="21"/>
    </row>
    <row r="4944" spans="2:6" x14ac:dyDescent="0.2">
      <c r="B4944" s="21"/>
      <c r="E4944" s="47"/>
      <c r="F4944" s="21"/>
    </row>
    <row r="4945" spans="2:6" x14ac:dyDescent="0.2">
      <c r="B4945" s="21"/>
      <c r="E4945" s="47"/>
      <c r="F4945" s="21"/>
    </row>
    <row r="4946" spans="2:6" x14ac:dyDescent="0.2">
      <c r="B4946" s="21"/>
      <c r="E4946" s="47"/>
      <c r="F4946" s="21"/>
    </row>
    <row r="4947" spans="2:6" x14ac:dyDescent="0.2">
      <c r="B4947" s="21"/>
      <c r="E4947" s="47"/>
      <c r="F4947" s="21"/>
    </row>
    <row r="4948" spans="2:6" x14ac:dyDescent="0.2">
      <c r="B4948" s="21"/>
      <c r="E4948" s="47"/>
      <c r="F4948" s="21"/>
    </row>
    <row r="4949" spans="2:6" x14ac:dyDescent="0.2">
      <c r="B4949" s="21"/>
      <c r="E4949" s="47"/>
      <c r="F4949" s="21"/>
    </row>
    <row r="4950" spans="2:6" x14ac:dyDescent="0.2">
      <c r="B4950" s="21"/>
      <c r="E4950" s="47"/>
      <c r="F4950" s="21"/>
    </row>
    <row r="4951" spans="2:6" x14ac:dyDescent="0.2">
      <c r="B4951" s="21"/>
      <c r="E4951" s="47"/>
      <c r="F4951" s="21"/>
    </row>
    <row r="4952" spans="2:6" x14ac:dyDescent="0.2">
      <c r="B4952" s="21"/>
      <c r="E4952" s="47"/>
      <c r="F4952" s="21"/>
    </row>
    <row r="4953" spans="2:6" x14ac:dyDescent="0.2">
      <c r="B4953" s="21"/>
      <c r="E4953" s="47"/>
      <c r="F4953" s="21"/>
    </row>
    <row r="4954" spans="2:6" x14ac:dyDescent="0.2">
      <c r="B4954" s="21"/>
      <c r="E4954" s="47"/>
      <c r="F4954" s="21"/>
    </row>
    <row r="4955" spans="2:6" x14ac:dyDescent="0.2">
      <c r="B4955" s="21"/>
      <c r="E4955" s="47"/>
      <c r="F4955" s="21"/>
    </row>
    <row r="4956" spans="2:6" x14ac:dyDescent="0.2">
      <c r="B4956" s="21"/>
      <c r="E4956" s="47"/>
      <c r="F4956" s="21"/>
    </row>
    <row r="4957" spans="2:6" x14ac:dyDescent="0.2">
      <c r="B4957" s="21"/>
      <c r="E4957" s="47"/>
      <c r="F4957" s="21"/>
    </row>
    <row r="4958" spans="2:6" x14ac:dyDescent="0.2">
      <c r="B4958" s="21"/>
      <c r="E4958" s="47"/>
      <c r="F4958" s="21"/>
    </row>
    <row r="4959" spans="2:6" x14ac:dyDescent="0.2">
      <c r="B4959" s="21"/>
      <c r="E4959" s="47"/>
      <c r="F4959" s="21"/>
    </row>
    <row r="4960" spans="2:6" x14ac:dyDescent="0.2">
      <c r="B4960" s="21"/>
      <c r="E4960" s="47"/>
      <c r="F4960" s="21"/>
    </row>
    <row r="4961" spans="2:6" x14ac:dyDescent="0.2">
      <c r="B4961" s="21"/>
      <c r="E4961" s="47"/>
      <c r="F4961" s="21"/>
    </row>
    <row r="4962" spans="2:6" x14ac:dyDescent="0.2">
      <c r="B4962" s="21"/>
      <c r="E4962" s="47"/>
      <c r="F4962" s="21"/>
    </row>
    <row r="4963" spans="2:6" x14ac:dyDescent="0.2">
      <c r="B4963" s="21"/>
      <c r="E4963" s="47"/>
      <c r="F4963" s="21"/>
    </row>
    <row r="4964" spans="2:6" x14ac:dyDescent="0.2">
      <c r="B4964" s="21"/>
      <c r="E4964" s="47"/>
      <c r="F4964" s="21"/>
    </row>
    <row r="4965" spans="2:6" x14ac:dyDescent="0.2">
      <c r="B4965" s="21"/>
      <c r="E4965" s="47"/>
      <c r="F4965" s="21"/>
    </row>
    <row r="4966" spans="2:6" x14ac:dyDescent="0.2">
      <c r="B4966" s="21"/>
      <c r="E4966" s="47"/>
      <c r="F4966" s="21"/>
    </row>
    <row r="4967" spans="2:6" x14ac:dyDescent="0.2">
      <c r="B4967" s="21"/>
      <c r="E4967" s="47"/>
      <c r="F4967" s="21"/>
    </row>
    <row r="4968" spans="2:6" x14ac:dyDescent="0.2">
      <c r="B4968" s="21"/>
      <c r="E4968" s="47"/>
      <c r="F4968" s="21"/>
    </row>
    <row r="4969" spans="2:6" x14ac:dyDescent="0.2">
      <c r="B4969" s="21"/>
      <c r="E4969" s="47"/>
      <c r="F4969" s="21"/>
    </row>
    <row r="4970" spans="2:6" x14ac:dyDescent="0.2">
      <c r="B4970" s="21"/>
      <c r="E4970" s="47"/>
      <c r="F4970" s="21"/>
    </row>
    <row r="4971" spans="2:6" x14ac:dyDescent="0.2">
      <c r="B4971" s="21"/>
      <c r="E4971" s="47"/>
      <c r="F4971" s="21"/>
    </row>
    <row r="4972" spans="2:6" x14ac:dyDescent="0.2">
      <c r="B4972" s="21"/>
      <c r="E4972" s="47"/>
      <c r="F4972" s="21"/>
    </row>
    <row r="4973" spans="2:6" x14ac:dyDescent="0.2">
      <c r="B4973" s="21"/>
      <c r="E4973" s="47"/>
      <c r="F4973" s="21"/>
    </row>
    <row r="4974" spans="2:6" x14ac:dyDescent="0.2">
      <c r="B4974" s="21"/>
      <c r="E4974" s="47"/>
      <c r="F4974" s="21"/>
    </row>
    <row r="4975" spans="2:6" x14ac:dyDescent="0.2">
      <c r="B4975" s="21"/>
      <c r="E4975" s="47"/>
      <c r="F4975" s="21"/>
    </row>
    <row r="4976" spans="2:6" x14ac:dyDescent="0.2">
      <c r="B4976" s="21"/>
      <c r="E4976" s="47"/>
      <c r="F4976" s="21"/>
    </row>
    <row r="4977" spans="2:6" x14ac:dyDescent="0.2">
      <c r="B4977" s="21"/>
      <c r="E4977" s="47"/>
      <c r="F4977" s="21"/>
    </row>
    <row r="4978" spans="2:6" x14ac:dyDescent="0.2">
      <c r="B4978" s="21"/>
      <c r="E4978" s="47"/>
      <c r="F4978" s="21"/>
    </row>
    <row r="4979" spans="2:6" x14ac:dyDescent="0.2">
      <c r="B4979" s="21"/>
      <c r="E4979" s="47"/>
      <c r="F4979" s="21"/>
    </row>
    <row r="4980" spans="2:6" x14ac:dyDescent="0.2">
      <c r="B4980" s="21"/>
      <c r="E4980" s="47"/>
      <c r="F4980" s="21"/>
    </row>
    <row r="4981" spans="2:6" x14ac:dyDescent="0.2">
      <c r="B4981" s="21"/>
      <c r="E4981" s="47"/>
      <c r="F4981" s="21"/>
    </row>
    <row r="4982" spans="2:6" x14ac:dyDescent="0.2">
      <c r="B4982" s="21"/>
      <c r="E4982" s="47"/>
      <c r="F4982" s="21"/>
    </row>
    <row r="4983" spans="2:6" x14ac:dyDescent="0.2">
      <c r="B4983" s="21"/>
      <c r="E4983" s="47"/>
      <c r="F4983" s="21"/>
    </row>
    <row r="4984" spans="2:6" x14ac:dyDescent="0.2">
      <c r="B4984" s="21"/>
      <c r="E4984" s="47"/>
      <c r="F4984" s="21"/>
    </row>
    <row r="4985" spans="2:6" x14ac:dyDescent="0.2">
      <c r="B4985" s="21"/>
      <c r="E4985" s="47"/>
      <c r="F4985" s="21"/>
    </row>
    <row r="4986" spans="2:6" x14ac:dyDescent="0.2">
      <c r="B4986" s="21"/>
      <c r="E4986" s="47"/>
      <c r="F4986" s="21"/>
    </row>
    <row r="4987" spans="2:6" x14ac:dyDescent="0.2">
      <c r="B4987" s="21"/>
      <c r="E4987" s="47"/>
      <c r="F4987" s="21"/>
    </row>
    <row r="4988" spans="2:6" x14ac:dyDescent="0.2">
      <c r="B4988" s="21"/>
      <c r="E4988" s="47"/>
      <c r="F4988" s="21"/>
    </row>
    <row r="4989" spans="2:6" x14ac:dyDescent="0.2">
      <c r="B4989" s="21"/>
      <c r="E4989" s="47"/>
      <c r="F4989" s="21"/>
    </row>
    <row r="4990" spans="2:6" x14ac:dyDescent="0.2">
      <c r="B4990" s="21"/>
      <c r="E4990" s="47"/>
      <c r="F4990" s="21"/>
    </row>
    <row r="4991" spans="2:6" x14ac:dyDescent="0.2">
      <c r="B4991" s="21"/>
      <c r="E4991" s="47"/>
      <c r="F4991" s="21"/>
    </row>
    <row r="4992" spans="2:6" x14ac:dyDescent="0.2">
      <c r="B4992" s="21"/>
      <c r="E4992" s="47"/>
      <c r="F4992" s="21"/>
    </row>
    <row r="4993" spans="2:6" x14ac:dyDescent="0.2">
      <c r="B4993" s="21"/>
      <c r="E4993" s="47"/>
      <c r="F4993" s="21"/>
    </row>
    <row r="4994" spans="2:6" x14ac:dyDescent="0.2">
      <c r="B4994" s="21"/>
      <c r="E4994" s="47"/>
      <c r="F4994" s="21"/>
    </row>
    <row r="4995" spans="2:6" x14ac:dyDescent="0.2">
      <c r="B4995" s="21"/>
      <c r="E4995" s="47"/>
      <c r="F4995" s="21"/>
    </row>
    <row r="4996" spans="2:6" x14ac:dyDescent="0.2">
      <c r="B4996" s="21"/>
      <c r="E4996" s="47"/>
      <c r="F4996" s="21"/>
    </row>
    <row r="4997" spans="2:6" x14ac:dyDescent="0.2">
      <c r="B4997" s="21"/>
      <c r="E4997" s="47"/>
      <c r="F4997" s="21"/>
    </row>
    <row r="4998" spans="2:6" x14ac:dyDescent="0.2">
      <c r="B4998" s="21"/>
      <c r="E4998" s="47"/>
      <c r="F4998" s="21"/>
    </row>
    <row r="4999" spans="2:6" x14ac:dyDescent="0.2">
      <c r="B4999" s="21"/>
      <c r="E4999" s="47"/>
      <c r="F4999" s="21"/>
    </row>
    <row r="5000" spans="2:6" x14ac:dyDescent="0.2">
      <c r="B5000" s="21"/>
      <c r="E5000" s="47"/>
      <c r="F5000" s="21"/>
    </row>
    <row r="5001" spans="2:6" x14ac:dyDescent="0.2">
      <c r="B5001" s="21"/>
      <c r="E5001" s="47"/>
      <c r="F5001" s="21"/>
    </row>
    <row r="5002" spans="2:6" x14ac:dyDescent="0.2">
      <c r="B5002" s="21"/>
      <c r="E5002" s="47"/>
      <c r="F5002" s="21"/>
    </row>
    <row r="5003" spans="2:6" x14ac:dyDescent="0.2">
      <c r="B5003" s="21"/>
      <c r="E5003" s="47"/>
      <c r="F5003" s="21"/>
    </row>
    <row r="5004" spans="2:6" x14ac:dyDescent="0.2">
      <c r="B5004" s="21"/>
      <c r="E5004" s="47"/>
      <c r="F5004" s="21"/>
    </row>
    <row r="5005" spans="2:6" x14ac:dyDescent="0.2">
      <c r="B5005" s="21"/>
      <c r="E5005" s="47"/>
      <c r="F5005" s="21"/>
    </row>
    <row r="5006" spans="2:6" x14ac:dyDescent="0.2">
      <c r="B5006" s="21"/>
      <c r="E5006" s="47"/>
      <c r="F5006" s="21"/>
    </row>
    <row r="5007" spans="2:6" x14ac:dyDescent="0.2">
      <c r="B5007" s="21"/>
      <c r="E5007" s="47"/>
      <c r="F5007" s="21"/>
    </row>
    <row r="5008" spans="2:6" x14ac:dyDescent="0.2">
      <c r="B5008" s="21"/>
      <c r="E5008" s="47"/>
      <c r="F5008" s="21"/>
    </row>
    <row r="5009" spans="2:6" x14ac:dyDescent="0.2">
      <c r="B5009" s="21"/>
      <c r="E5009" s="47"/>
      <c r="F5009" s="21"/>
    </row>
    <row r="5010" spans="2:6" x14ac:dyDescent="0.2">
      <c r="B5010" s="21"/>
      <c r="E5010" s="47"/>
      <c r="F5010" s="21"/>
    </row>
    <row r="5011" spans="2:6" x14ac:dyDescent="0.2">
      <c r="B5011" s="21"/>
      <c r="E5011" s="47"/>
      <c r="F5011" s="21"/>
    </row>
    <row r="5012" spans="2:6" x14ac:dyDescent="0.2">
      <c r="B5012" s="21"/>
      <c r="E5012" s="47"/>
      <c r="F5012" s="21"/>
    </row>
    <row r="5013" spans="2:6" x14ac:dyDescent="0.2">
      <c r="B5013" s="21"/>
      <c r="E5013" s="47"/>
      <c r="F5013" s="21"/>
    </row>
    <row r="5014" spans="2:6" x14ac:dyDescent="0.2">
      <c r="B5014" s="21"/>
      <c r="E5014" s="47"/>
      <c r="F5014" s="21"/>
    </row>
    <row r="5015" spans="2:6" x14ac:dyDescent="0.2">
      <c r="B5015" s="21"/>
      <c r="E5015" s="47"/>
      <c r="F5015" s="21"/>
    </row>
    <row r="5016" spans="2:6" x14ac:dyDescent="0.2">
      <c r="B5016" s="21"/>
      <c r="E5016" s="47"/>
      <c r="F5016" s="21"/>
    </row>
    <row r="5017" spans="2:6" x14ac:dyDescent="0.2">
      <c r="B5017" s="21"/>
      <c r="E5017" s="47"/>
      <c r="F5017" s="21"/>
    </row>
    <row r="5018" spans="2:6" x14ac:dyDescent="0.2">
      <c r="B5018" s="21"/>
      <c r="E5018" s="47"/>
      <c r="F5018" s="21"/>
    </row>
    <row r="5019" spans="2:6" x14ac:dyDescent="0.2">
      <c r="B5019" s="21"/>
      <c r="E5019" s="47"/>
      <c r="F5019" s="21"/>
    </row>
    <row r="5020" spans="2:6" x14ac:dyDescent="0.2">
      <c r="B5020" s="21"/>
      <c r="E5020" s="47"/>
      <c r="F5020" s="21"/>
    </row>
    <row r="5021" spans="2:6" x14ac:dyDescent="0.2">
      <c r="B5021" s="21"/>
      <c r="E5021" s="47"/>
      <c r="F5021" s="21"/>
    </row>
    <row r="5022" spans="2:6" x14ac:dyDescent="0.2">
      <c r="B5022" s="21"/>
      <c r="E5022" s="47"/>
      <c r="F5022" s="21"/>
    </row>
    <row r="5023" spans="2:6" x14ac:dyDescent="0.2">
      <c r="B5023" s="21"/>
      <c r="E5023" s="47"/>
      <c r="F5023" s="21"/>
    </row>
    <row r="5024" spans="2:6" x14ac:dyDescent="0.2">
      <c r="B5024" s="21"/>
      <c r="E5024" s="47"/>
      <c r="F5024" s="21"/>
    </row>
    <row r="5025" spans="2:6" x14ac:dyDescent="0.2">
      <c r="B5025" s="21"/>
      <c r="E5025" s="47"/>
      <c r="F5025" s="21"/>
    </row>
    <row r="5026" spans="2:6" x14ac:dyDescent="0.2">
      <c r="B5026" s="21"/>
      <c r="E5026" s="47"/>
      <c r="F5026" s="21"/>
    </row>
    <row r="5027" spans="2:6" x14ac:dyDescent="0.2">
      <c r="B5027" s="21"/>
      <c r="E5027" s="47"/>
      <c r="F5027" s="21"/>
    </row>
    <row r="5028" spans="2:6" x14ac:dyDescent="0.2">
      <c r="B5028" s="21"/>
      <c r="E5028" s="47"/>
      <c r="F5028" s="21"/>
    </row>
    <row r="5029" spans="2:6" x14ac:dyDescent="0.2">
      <c r="B5029" s="21"/>
      <c r="E5029" s="47"/>
      <c r="F5029" s="21"/>
    </row>
    <row r="5030" spans="2:6" x14ac:dyDescent="0.2">
      <c r="B5030" s="21"/>
      <c r="E5030" s="47"/>
      <c r="F5030" s="21"/>
    </row>
    <row r="5031" spans="2:6" x14ac:dyDescent="0.2">
      <c r="B5031" s="21"/>
      <c r="E5031" s="47"/>
      <c r="F5031" s="21"/>
    </row>
    <row r="5032" spans="2:6" x14ac:dyDescent="0.2">
      <c r="B5032" s="21"/>
      <c r="E5032" s="47"/>
      <c r="F5032" s="21"/>
    </row>
    <row r="5033" spans="2:6" x14ac:dyDescent="0.2">
      <c r="B5033" s="21"/>
      <c r="E5033" s="47"/>
      <c r="F5033" s="21"/>
    </row>
    <row r="5034" spans="2:6" x14ac:dyDescent="0.2">
      <c r="B5034" s="21"/>
      <c r="E5034" s="47"/>
      <c r="F5034" s="21"/>
    </row>
    <row r="5035" spans="2:6" x14ac:dyDescent="0.2">
      <c r="B5035" s="21"/>
      <c r="E5035" s="47"/>
      <c r="F5035" s="21"/>
    </row>
    <row r="5036" spans="2:6" x14ac:dyDescent="0.2">
      <c r="B5036" s="21"/>
      <c r="E5036" s="47"/>
      <c r="F5036" s="21"/>
    </row>
    <row r="5037" spans="2:6" x14ac:dyDescent="0.2">
      <c r="B5037" s="21"/>
      <c r="E5037" s="47"/>
      <c r="F5037" s="21"/>
    </row>
    <row r="5038" spans="2:6" x14ac:dyDescent="0.2">
      <c r="B5038" s="21"/>
      <c r="E5038" s="47"/>
      <c r="F5038" s="21"/>
    </row>
    <row r="5039" spans="2:6" x14ac:dyDescent="0.2">
      <c r="B5039" s="21"/>
      <c r="E5039" s="47"/>
      <c r="F5039" s="21"/>
    </row>
    <row r="5040" spans="2:6" x14ac:dyDescent="0.2">
      <c r="B5040" s="21"/>
      <c r="E5040" s="47"/>
      <c r="F5040" s="21"/>
    </row>
    <row r="5041" spans="2:6" x14ac:dyDescent="0.2">
      <c r="B5041" s="21"/>
      <c r="E5041" s="47"/>
      <c r="F5041" s="21"/>
    </row>
    <row r="5042" spans="2:6" x14ac:dyDescent="0.2">
      <c r="B5042" s="21"/>
      <c r="E5042" s="47"/>
      <c r="F5042" s="21"/>
    </row>
    <row r="5043" spans="2:6" x14ac:dyDescent="0.2">
      <c r="B5043" s="21"/>
      <c r="E5043" s="47"/>
      <c r="F5043" s="21"/>
    </row>
    <row r="5044" spans="2:6" x14ac:dyDescent="0.2">
      <c r="B5044" s="21"/>
      <c r="E5044" s="47"/>
      <c r="F5044" s="21"/>
    </row>
    <row r="5045" spans="2:6" x14ac:dyDescent="0.2">
      <c r="B5045" s="21"/>
      <c r="E5045" s="47"/>
      <c r="F5045" s="21"/>
    </row>
    <row r="5046" spans="2:6" x14ac:dyDescent="0.2">
      <c r="B5046" s="21"/>
      <c r="E5046" s="47"/>
      <c r="F5046" s="21"/>
    </row>
    <row r="5047" spans="2:6" x14ac:dyDescent="0.2">
      <c r="B5047" s="21"/>
      <c r="E5047" s="47"/>
      <c r="F5047" s="21"/>
    </row>
    <row r="5048" spans="2:6" x14ac:dyDescent="0.2">
      <c r="B5048" s="21"/>
      <c r="E5048" s="47"/>
      <c r="F5048" s="21"/>
    </row>
    <row r="5049" spans="2:6" x14ac:dyDescent="0.2">
      <c r="B5049" s="21"/>
      <c r="E5049" s="47"/>
      <c r="F5049" s="21"/>
    </row>
    <row r="5050" spans="2:6" x14ac:dyDescent="0.2">
      <c r="B5050" s="21"/>
      <c r="E5050" s="47"/>
      <c r="F5050" s="21"/>
    </row>
    <row r="5051" spans="2:6" x14ac:dyDescent="0.2">
      <c r="B5051" s="21"/>
      <c r="E5051" s="47"/>
      <c r="F5051" s="21"/>
    </row>
    <row r="5052" spans="2:6" x14ac:dyDescent="0.2">
      <c r="B5052" s="21"/>
      <c r="E5052" s="47"/>
      <c r="F5052" s="21"/>
    </row>
    <row r="5053" spans="2:6" x14ac:dyDescent="0.2">
      <c r="B5053" s="21"/>
      <c r="E5053" s="47"/>
      <c r="F5053" s="21"/>
    </row>
    <row r="5054" spans="2:6" x14ac:dyDescent="0.2">
      <c r="B5054" s="21"/>
      <c r="E5054" s="47"/>
      <c r="F5054" s="21"/>
    </row>
    <row r="5055" spans="2:6" x14ac:dyDescent="0.2">
      <c r="B5055" s="21"/>
      <c r="E5055" s="47"/>
      <c r="F5055" s="21"/>
    </row>
    <row r="5056" spans="2:6" x14ac:dyDescent="0.2">
      <c r="B5056" s="21"/>
      <c r="E5056" s="47"/>
      <c r="F5056" s="21"/>
    </row>
    <row r="5057" spans="2:6" x14ac:dyDescent="0.2">
      <c r="B5057" s="21"/>
      <c r="E5057" s="47"/>
      <c r="F5057" s="21"/>
    </row>
    <row r="5058" spans="2:6" x14ac:dyDescent="0.2">
      <c r="B5058" s="21"/>
      <c r="E5058" s="47"/>
      <c r="F5058" s="21"/>
    </row>
    <row r="5059" spans="2:6" x14ac:dyDescent="0.2">
      <c r="B5059" s="21"/>
      <c r="E5059" s="47"/>
      <c r="F5059" s="21"/>
    </row>
    <row r="5060" spans="2:6" x14ac:dyDescent="0.2">
      <c r="B5060" s="21"/>
      <c r="E5060" s="47"/>
      <c r="F5060" s="21"/>
    </row>
    <row r="5061" spans="2:6" x14ac:dyDescent="0.2">
      <c r="B5061" s="21"/>
      <c r="E5061" s="47"/>
      <c r="F5061" s="21"/>
    </row>
    <row r="5062" spans="2:6" x14ac:dyDescent="0.2">
      <c r="B5062" s="21"/>
      <c r="E5062" s="47"/>
      <c r="F5062" s="21"/>
    </row>
    <row r="5063" spans="2:6" x14ac:dyDescent="0.2">
      <c r="B5063" s="21"/>
      <c r="E5063" s="47"/>
      <c r="F5063" s="21"/>
    </row>
    <row r="5064" spans="2:6" x14ac:dyDescent="0.2">
      <c r="B5064" s="21"/>
      <c r="E5064" s="47"/>
      <c r="F5064" s="21"/>
    </row>
    <row r="5065" spans="2:6" x14ac:dyDescent="0.2">
      <c r="B5065" s="21"/>
      <c r="E5065" s="47"/>
      <c r="F5065" s="21"/>
    </row>
    <row r="5066" spans="2:6" x14ac:dyDescent="0.2">
      <c r="B5066" s="21"/>
      <c r="E5066" s="47"/>
      <c r="F5066" s="21"/>
    </row>
    <row r="5067" spans="2:6" x14ac:dyDescent="0.2">
      <c r="B5067" s="21"/>
      <c r="E5067" s="47"/>
      <c r="F5067" s="21"/>
    </row>
    <row r="5068" spans="2:6" x14ac:dyDescent="0.2">
      <c r="B5068" s="21"/>
      <c r="E5068" s="47"/>
      <c r="F5068" s="21"/>
    </row>
    <row r="5069" spans="2:6" x14ac:dyDescent="0.2">
      <c r="B5069" s="21"/>
      <c r="E5069" s="47"/>
      <c r="F5069" s="21"/>
    </row>
    <row r="5070" spans="2:6" x14ac:dyDescent="0.2">
      <c r="B5070" s="21"/>
      <c r="E5070" s="47"/>
      <c r="F5070" s="21"/>
    </row>
    <row r="5071" spans="2:6" x14ac:dyDescent="0.2">
      <c r="B5071" s="21"/>
      <c r="E5071" s="47"/>
      <c r="F5071" s="21"/>
    </row>
    <row r="5072" spans="2:6" x14ac:dyDescent="0.2">
      <c r="B5072" s="21"/>
      <c r="E5072" s="47"/>
      <c r="F5072" s="21"/>
    </row>
    <row r="5073" spans="2:6" x14ac:dyDescent="0.2">
      <c r="B5073" s="21"/>
      <c r="E5073" s="47"/>
      <c r="F5073" s="21"/>
    </row>
    <row r="5074" spans="2:6" x14ac:dyDescent="0.2">
      <c r="B5074" s="21"/>
      <c r="E5074" s="47"/>
      <c r="F5074" s="21"/>
    </row>
    <row r="5075" spans="2:6" x14ac:dyDescent="0.2">
      <c r="B5075" s="21"/>
      <c r="E5075" s="47"/>
      <c r="F5075" s="21"/>
    </row>
    <row r="5076" spans="2:6" x14ac:dyDescent="0.2">
      <c r="B5076" s="21"/>
      <c r="E5076" s="47"/>
      <c r="F5076" s="21"/>
    </row>
    <row r="5077" spans="2:6" x14ac:dyDescent="0.2">
      <c r="B5077" s="21"/>
      <c r="E5077" s="47"/>
      <c r="F5077" s="21"/>
    </row>
    <row r="5078" spans="2:6" x14ac:dyDescent="0.2">
      <c r="B5078" s="21"/>
      <c r="E5078" s="47"/>
      <c r="F5078" s="21"/>
    </row>
    <row r="5079" spans="2:6" x14ac:dyDescent="0.2">
      <c r="B5079" s="21"/>
      <c r="E5079" s="47"/>
      <c r="F5079" s="21"/>
    </row>
    <row r="5080" spans="2:6" x14ac:dyDescent="0.2">
      <c r="B5080" s="21"/>
      <c r="E5080" s="47"/>
      <c r="F5080" s="21"/>
    </row>
    <row r="5081" spans="2:6" x14ac:dyDescent="0.2">
      <c r="B5081" s="21"/>
      <c r="E5081" s="47"/>
      <c r="F5081" s="21"/>
    </row>
    <row r="5082" spans="2:6" x14ac:dyDescent="0.2">
      <c r="B5082" s="21"/>
      <c r="E5082" s="47"/>
      <c r="F5082" s="21"/>
    </row>
    <row r="5083" spans="2:6" x14ac:dyDescent="0.2">
      <c r="B5083" s="21"/>
      <c r="E5083" s="47"/>
      <c r="F5083" s="21"/>
    </row>
    <row r="5084" spans="2:6" x14ac:dyDescent="0.2">
      <c r="B5084" s="21"/>
      <c r="E5084" s="47"/>
      <c r="F5084" s="21"/>
    </row>
    <row r="5085" spans="2:6" x14ac:dyDescent="0.2">
      <c r="B5085" s="21"/>
      <c r="E5085" s="47"/>
      <c r="F5085" s="21"/>
    </row>
    <row r="5086" spans="2:6" x14ac:dyDescent="0.2">
      <c r="B5086" s="21"/>
      <c r="E5086" s="47"/>
      <c r="F5086" s="21"/>
    </row>
    <row r="5087" spans="2:6" x14ac:dyDescent="0.2">
      <c r="B5087" s="21"/>
      <c r="E5087" s="47"/>
      <c r="F5087" s="21"/>
    </row>
    <row r="5088" spans="2:6" x14ac:dyDescent="0.2">
      <c r="B5088" s="21"/>
      <c r="E5088" s="47"/>
      <c r="F5088" s="21"/>
    </row>
    <row r="5089" spans="2:6" x14ac:dyDescent="0.2">
      <c r="B5089" s="21"/>
      <c r="E5089" s="47"/>
      <c r="F5089" s="21"/>
    </row>
    <row r="5090" spans="2:6" x14ac:dyDescent="0.2">
      <c r="B5090" s="21"/>
      <c r="E5090" s="47"/>
      <c r="F5090" s="21"/>
    </row>
    <row r="5091" spans="2:6" x14ac:dyDescent="0.2">
      <c r="B5091" s="21"/>
      <c r="E5091" s="47"/>
      <c r="F5091" s="21"/>
    </row>
    <row r="5092" spans="2:6" x14ac:dyDescent="0.2">
      <c r="B5092" s="21"/>
      <c r="E5092" s="47"/>
      <c r="F5092" s="21"/>
    </row>
    <row r="5093" spans="2:6" x14ac:dyDescent="0.2">
      <c r="B5093" s="21"/>
      <c r="E5093" s="47"/>
      <c r="F5093" s="21"/>
    </row>
    <row r="5094" spans="2:6" x14ac:dyDescent="0.2">
      <c r="B5094" s="21"/>
      <c r="E5094" s="47"/>
      <c r="F5094" s="21"/>
    </row>
    <row r="5095" spans="2:6" x14ac:dyDescent="0.2">
      <c r="B5095" s="21"/>
      <c r="E5095" s="47"/>
      <c r="F5095" s="21"/>
    </row>
    <row r="5096" spans="2:6" x14ac:dyDescent="0.2">
      <c r="B5096" s="21"/>
      <c r="E5096" s="47"/>
      <c r="F5096" s="21"/>
    </row>
    <row r="5097" spans="2:6" x14ac:dyDescent="0.2">
      <c r="B5097" s="21"/>
      <c r="E5097" s="47"/>
      <c r="F5097" s="21"/>
    </row>
    <row r="5098" spans="2:6" x14ac:dyDescent="0.2">
      <c r="B5098" s="21"/>
      <c r="E5098" s="47"/>
      <c r="F5098" s="21"/>
    </row>
    <row r="5099" spans="2:6" x14ac:dyDescent="0.2">
      <c r="B5099" s="21"/>
      <c r="E5099" s="47"/>
      <c r="F5099" s="21"/>
    </row>
    <row r="5100" spans="2:6" x14ac:dyDescent="0.2">
      <c r="B5100" s="21"/>
      <c r="E5100" s="47"/>
      <c r="F5100" s="21"/>
    </row>
    <row r="5101" spans="2:6" x14ac:dyDescent="0.2">
      <c r="B5101" s="21"/>
      <c r="E5101" s="47"/>
      <c r="F5101" s="21"/>
    </row>
    <row r="5102" spans="2:6" x14ac:dyDescent="0.2">
      <c r="B5102" s="21"/>
      <c r="E5102" s="47"/>
      <c r="F5102" s="21"/>
    </row>
    <row r="5103" spans="2:6" x14ac:dyDescent="0.2">
      <c r="B5103" s="21"/>
      <c r="E5103" s="47"/>
      <c r="F5103" s="21"/>
    </row>
    <row r="5104" spans="2:6" x14ac:dyDescent="0.2">
      <c r="B5104" s="21"/>
      <c r="E5104" s="47"/>
      <c r="F5104" s="21"/>
    </row>
    <row r="5105" spans="2:6" x14ac:dyDescent="0.2">
      <c r="B5105" s="21"/>
      <c r="E5105" s="47"/>
      <c r="F5105" s="21"/>
    </row>
    <row r="5106" spans="2:6" x14ac:dyDescent="0.2">
      <c r="B5106" s="21"/>
      <c r="E5106" s="47"/>
      <c r="F5106" s="21"/>
    </row>
    <row r="5107" spans="2:6" x14ac:dyDescent="0.2">
      <c r="B5107" s="21"/>
      <c r="E5107" s="47"/>
      <c r="F5107" s="21"/>
    </row>
    <row r="5108" spans="2:6" x14ac:dyDescent="0.2">
      <c r="B5108" s="21"/>
      <c r="E5108" s="47"/>
      <c r="F5108" s="21"/>
    </row>
    <row r="5109" spans="2:6" x14ac:dyDescent="0.2">
      <c r="B5109" s="21"/>
      <c r="E5109" s="47"/>
      <c r="F5109" s="21"/>
    </row>
    <row r="5110" spans="2:6" x14ac:dyDescent="0.2">
      <c r="B5110" s="21"/>
      <c r="E5110" s="47"/>
      <c r="F5110" s="21"/>
    </row>
    <row r="5111" spans="2:6" x14ac:dyDescent="0.2">
      <c r="B5111" s="21"/>
      <c r="E5111" s="47"/>
      <c r="F5111" s="21"/>
    </row>
    <row r="5112" spans="2:6" x14ac:dyDescent="0.2">
      <c r="B5112" s="21"/>
      <c r="E5112" s="47"/>
      <c r="F5112" s="21"/>
    </row>
    <row r="5113" spans="2:6" x14ac:dyDescent="0.2">
      <c r="B5113" s="21"/>
      <c r="E5113" s="47"/>
      <c r="F5113" s="21"/>
    </row>
    <row r="5114" spans="2:6" x14ac:dyDescent="0.2">
      <c r="B5114" s="21"/>
      <c r="E5114" s="47"/>
      <c r="F5114" s="21"/>
    </row>
    <row r="5115" spans="2:6" x14ac:dyDescent="0.2">
      <c r="B5115" s="21"/>
      <c r="E5115" s="47"/>
      <c r="F5115" s="21"/>
    </row>
    <row r="5116" spans="2:6" x14ac:dyDescent="0.2">
      <c r="B5116" s="21"/>
      <c r="E5116" s="47"/>
      <c r="F5116" s="21"/>
    </row>
    <row r="5117" spans="2:6" x14ac:dyDescent="0.2">
      <c r="B5117" s="21"/>
      <c r="E5117" s="47"/>
      <c r="F5117" s="21"/>
    </row>
    <row r="5118" spans="2:6" x14ac:dyDescent="0.2">
      <c r="B5118" s="21"/>
      <c r="E5118" s="47"/>
      <c r="F5118" s="21"/>
    </row>
    <row r="5119" spans="2:6" x14ac:dyDescent="0.2">
      <c r="B5119" s="21"/>
      <c r="E5119" s="47"/>
      <c r="F5119" s="21"/>
    </row>
    <row r="5120" spans="2:6" x14ac:dyDescent="0.2">
      <c r="B5120" s="21"/>
      <c r="E5120" s="47"/>
      <c r="F5120" s="21"/>
    </row>
    <row r="5121" spans="2:6" x14ac:dyDescent="0.2">
      <c r="B5121" s="21"/>
      <c r="E5121" s="47"/>
      <c r="F5121" s="21"/>
    </row>
    <row r="5122" spans="2:6" x14ac:dyDescent="0.2">
      <c r="B5122" s="21"/>
      <c r="E5122" s="47"/>
      <c r="F5122" s="21"/>
    </row>
    <row r="5123" spans="2:6" x14ac:dyDescent="0.2">
      <c r="B5123" s="21"/>
      <c r="E5123" s="47"/>
      <c r="F5123" s="21"/>
    </row>
    <row r="5124" spans="2:6" x14ac:dyDescent="0.2">
      <c r="B5124" s="21"/>
      <c r="E5124" s="47"/>
      <c r="F5124" s="21"/>
    </row>
    <row r="5125" spans="2:6" x14ac:dyDescent="0.2">
      <c r="B5125" s="21"/>
      <c r="E5125" s="47"/>
      <c r="F5125" s="21"/>
    </row>
    <row r="5126" spans="2:6" x14ac:dyDescent="0.2">
      <c r="B5126" s="21"/>
      <c r="E5126" s="47"/>
      <c r="F5126" s="21"/>
    </row>
    <row r="5127" spans="2:6" x14ac:dyDescent="0.2">
      <c r="B5127" s="21"/>
      <c r="E5127" s="47"/>
      <c r="F5127" s="21"/>
    </row>
    <row r="5128" spans="2:6" x14ac:dyDescent="0.2">
      <c r="B5128" s="21"/>
      <c r="E5128" s="47"/>
      <c r="F5128" s="21"/>
    </row>
    <row r="5129" spans="2:6" x14ac:dyDescent="0.2">
      <c r="B5129" s="21"/>
      <c r="E5129" s="47"/>
      <c r="F5129" s="21"/>
    </row>
    <row r="5130" spans="2:6" x14ac:dyDescent="0.2">
      <c r="B5130" s="21"/>
      <c r="E5130" s="47"/>
      <c r="F5130" s="21"/>
    </row>
    <row r="5131" spans="2:6" x14ac:dyDescent="0.2">
      <c r="B5131" s="21"/>
      <c r="E5131" s="47"/>
      <c r="F5131" s="21"/>
    </row>
    <row r="5132" spans="2:6" x14ac:dyDescent="0.2">
      <c r="B5132" s="21"/>
      <c r="E5132" s="47"/>
      <c r="F5132" s="21"/>
    </row>
    <row r="5133" spans="2:6" x14ac:dyDescent="0.2">
      <c r="B5133" s="21"/>
      <c r="E5133" s="47"/>
      <c r="F5133" s="21"/>
    </row>
    <row r="5134" spans="2:6" x14ac:dyDescent="0.2">
      <c r="B5134" s="21"/>
      <c r="E5134" s="47"/>
      <c r="F5134" s="21"/>
    </row>
    <row r="5135" spans="2:6" x14ac:dyDescent="0.2">
      <c r="B5135" s="21"/>
      <c r="E5135" s="47"/>
      <c r="F5135" s="21"/>
    </row>
    <row r="5136" spans="2:6" x14ac:dyDescent="0.2">
      <c r="B5136" s="21"/>
      <c r="E5136" s="47"/>
      <c r="F5136" s="21"/>
    </row>
    <row r="5137" spans="2:6" x14ac:dyDescent="0.2">
      <c r="B5137" s="21"/>
      <c r="E5137" s="47"/>
      <c r="F5137" s="21"/>
    </row>
    <row r="5138" spans="2:6" x14ac:dyDescent="0.2">
      <c r="B5138" s="21"/>
      <c r="E5138" s="47"/>
      <c r="F5138" s="21"/>
    </row>
    <row r="5139" spans="2:6" x14ac:dyDescent="0.2">
      <c r="B5139" s="21"/>
      <c r="E5139" s="47"/>
      <c r="F5139" s="21"/>
    </row>
    <row r="5140" spans="2:6" x14ac:dyDescent="0.2">
      <c r="B5140" s="21"/>
      <c r="E5140" s="47"/>
      <c r="F5140" s="21"/>
    </row>
    <row r="5141" spans="2:6" x14ac:dyDescent="0.2">
      <c r="B5141" s="21"/>
      <c r="E5141" s="47"/>
      <c r="F5141" s="21"/>
    </row>
    <row r="5142" spans="2:6" x14ac:dyDescent="0.2">
      <c r="B5142" s="21"/>
      <c r="E5142" s="47"/>
      <c r="F5142" s="21"/>
    </row>
    <row r="5143" spans="2:6" x14ac:dyDescent="0.2">
      <c r="B5143" s="21"/>
      <c r="E5143" s="47"/>
      <c r="F5143" s="21"/>
    </row>
    <row r="5144" spans="2:6" x14ac:dyDescent="0.2">
      <c r="B5144" s="21"/>
      <c r="E5144" s="47"/>
      <c r="F5144" s="21"/>
    </row>
    <row r="5145" spans="2:6" x14ac:dyDescent="0.2">
      <c r="B5145" s="21"/>
      <c r="E5145" s="47"/>
      <c r="F5145" s="21"/>
    </row>
    <row r="5146" spans="2:6" x14ac:dyDescent="0.2">
      <c r="B5146" s="21"/>
      <c r="E5146" s="47"/>
      <c r="F5146" s="21"/>
    </row>
    <row r="5147" spans="2:6" x14ac:dyDescent="0.2">
      <c r="B5147" s="21"/>
      <c r="E5147" s="47"/>
      <c r="F5147" s="21"/>
    </row>
    <row r="5148" spans="2:6" x14ac:dyDescent="0.2">
      <c r="B5148" s="21"/>
      <c r="E5148" s="47"/>
      <c r="F5148" s="21"/>
    </row>
    <row r="5149" spans="2:6" x14ac:dyDescent="0.2">
      <c r="B5149" s="21"/>
      <c r="E5149" s="47"/>
      <c r="F5149" s="21"/>
    </row>
    <row r="5150" spans="2:6" x14ac:dyDescent="0.2">
      <c r="B5150" s="21"/>
      <c r="E5150" s="47"/>
      <c r="F5150" s="21"/>
    </row>
    <row r="5151" spans="2:6" x14ac:dyDescent="0.2">
      <c r="B5151" s="21"/>
      <c r="E5151" s="47"/>
      <c r="F5151" s="21"/>
    </row>
    <row r="5152" spans="2:6" x14ac:dyDescent="0.2">
      <c r="B5152" s="21"/>
      <c r="E5152" s="47"/>
      <c r="F5152" s="21"/>
    </row>
    <row r="5153" spans="2:6" x14ac:dyDescent="0.2">
      <c r="B5153" s="21"/>
      <c r="E5153" s="47"/>
      <c r="F5153" s="21"/>
    </row>
    <row r="5154" spans="2:6" x14ac:dyDescent="0.2">
      <c r="B5154" s="21"/>
      <c r="E5154" s="47"/>
      <c r="F5154" s="21"/>
    </row>
    <row r="5155" spans="2:6" x14ac:dyDescent="0.2">
      <c r="B5155" s="21"/>
      <c r="E5155" s="47"/>
      <c r="F5155" s="21"/>
    </row>
    <row r="5156" spans="2:6" x14ac:dyDescent="0.2">
      <c r="B5156" s="21"/>
      <c r="E5156" s="47"/>
      <c r="F5156" s="21"/>
    </row>
    <row r="5157" spans="2:6" x14ac:dyDescent="0.2">
      <c r="B5157" s="21"/>
      <c r="E5157" s="47"/>
      <c r="F5157" s="21"/>
    </row>
    <row r="5158" spans="2:6" x14ac:dyDescent="0.2">
      <c r="B5158" s="21"/>
      <c r="E5158" s="47"/>
      <c r="F5158" s="21"/>
    </row>
    <row r="5159" spans="2:6" x14ac:dyDescent="0.2">
      <c r="B5159" s="21"/>
      <c r="E5159" s="47"/>
      <c r="F5159" s="21"/>
    </row>
    <row r="5160" spans="2:6" x14ac:dyDescent="0.2">
      <c r="B5160" s="21"/>
      <c r="E5160" s="47"/>
      <c r="F5160" s="21"/>
    </row>
    <row r="5161" spans="2:6" x14ac:dyDescent="0.2">
      <c r="B5161" s="21"/>
      <c r="E5161" s="47"/>
      <c r="F5161" s="21"/>
    </row>
    <row r="5162" spans="2:6" x14ac:dyDescent="0.2">
      <c r="B5162" s="21"/>
      <c r="E5162" s="47"/>
      <c r="F5162" s="21"/>
    </row>
    <row r="5163" spans="2:6" x14ac:dyDescent="0.2">
      <c r="B5163" s="21"/>
      <c r="E5163" s="47"/>
      <c r="F5163" s="21"/>
    </row>
    <row r="5164" spans="2:6" x14ac:dyDescent="0.2">
      <c r="B5164" s="21"/>
      <c r="E5164" s="47"/>
      <c r="F5164" s="21"/>
    </row>
    <row r="5165" spans="2:6" x14ac:dyDescent="0.2">
      <c r="B5165" s="21"/>
      <c r="E5165" s="47"/>
      <c r="F5165" s="21"/>
    </row>
    <row r="5166" spans="2:6" x14ac:dyDescent="0.2">
      <c r="B5166" s="21"/>
      <c r="E5166" s="47"/>
      <c r="F5166" s="21"/>
    </row>
    <row r="5167" spans="2:6" x14ac:dyDescent="0.2">
      <c r="B5167" s="21"/>
      <c r="E5167" s="47"/>
      <c r="F5167" s="21"/>
    </row>
    <row r="5168" spans="2:6" x14ac:dyDescent="0.2">
      <c r="B5168" s="21"/>
      <c r="E5168" s="47"/>
      <c r="F5168" s="21"/>
    </row>
    <row r="5169" spans="2:6" x14ac:dyDescent="0.2">
      <c r="B5169" s="21"/>
      <c r="E5169" s="47"/>
      <c r="F5169" s="21"/>
    </row>
    <row r="5170" spans="2:6" x14ac:dyDescent="0.2">
      <c r="B5170" s="21"/>
      <c r="E5170" s="47"/>
      <c r="F5170" s="21"/>
    </row>
    <row r="5171" spans="2:6" x14ac:dyDescent="0.2">
      <c r="B5171" s="21"/>
      <c r="E5171" s="47"/>
      <c r="F5171" s="21"/>
    </row>
    <row r="5172" spans="2:6" x14ac:dyDescent="0.2">
      <c r="B5172" s="21"/>
      <c r="E5172" s="47"/>
      <c r="F5172" s="21"/>
    </row>
    <row r="5173" spans="2:6" x14ac:dyDescent="0.2">
      <c r="B5173" s="21"/>
      <c r="E5173" s="47"/>
      <c r="F5173" s="21"/>
    </row>
    <row r="5174" spans="2:6" x14ac:dyDescent="0.2">
      <c r="B5174" s="21"/>
      <c r="E5174" s="47"/>
      <c r="F5174" s="21"/>
    </row>
    <row r="5175" spans="2:6" x14ac:dyDescent="0.2">
      <c r="B5175" s="21"/>
      <c r="E5175" s="47"/>
      <c r="F5175" s="21"/>
    </row>
    <row r="5176" spans="2:6" x14ac:dyDescent="0.2">
      <c r="B5176" s="21"/>
      <c r="E5176" s="47"/>
      <c r="F5176" s="21"/>
    </row>
    <row r="5177" spans="2:6" x14ac:dyDescent="0.2">
      <c r="B5177" s="21"/>
      <c r="E5177" s="47"/>
      <c r="F5177" s="21"/>
    </row>
    <row r="5178" spans="2:6" x14ac:dyDescent="0.2">
      <c r="B5178" s="21"/>
      <c r="E5178" s="47"/>
      <c r="F5178" s="21"/>
    </row>
    <row r="5179" spans="2:6" x14ac:dyDescent="0.2">
      <c r="B5179" s="21"/>
      <c r="E5179" s="47"/>
      <c r="F5179" s="21"/>
    </row>
    <row r="5180" spans="2:6" x14ac:dyDescent="0.2">
      <c r="B5180" s="21"/>
      <c r="E5180" s="47"/>
      <c r="F5180" s="21"/>
    </row>
    <row r="5181" spans="2:6" x14ac:dyDescent="0.2">
      <c r="B5181" s="21"/>
      <c r="E5181" s="47"/>
      <c r="F5181" s="21"/>
    </row>
    <row r="5182" spans="2:6" x14ac:dyDescent="0.2">
      <c r="B5182" s="21"/>
      <c r="E5182" s="47"/>
      <c r="F5182" s="21"/>
    </row>
    <row r="5183" spans="2:6" x14ac:dyDescent="0.2">
      <c r="B5183" s="21"/>
      <c r="E5183" s="47"/>
      <c r="F5183" s="21"/>
    </row>
    <row r="5184" spans="2:6" x14ac:dyDescent="0.2">
      <c r="B5184" s="21"/>
      <c r="E5184" s="47"/>
      <c r="F5184" s="21"/>
    </row>
    <row r="5185" spans="2:6" x14ac:dyDescent="0.2">
      <c r="B5185" s="21"/>
      <c r="E5185" s="47"/>
      <c r="F5185" s="21"/>
    </row>
    <row r="5186" spans="2:6" x14ac:dyDescent="0.2">
      <c r="B5186" s="21"/>
      <c r="E5186" s="47"/>
      <c r="F5186" s="21"/>
    </row>
    <row r="5187" spans="2:6" x14ac:dyDescent="0.2">
      <c r="B5187" s="21"/>
      <c r="E5187" s="47"/>
      <c r="F5187" s="21"/>
    </row>
    <row r="5188" spans="2:6" x14ac:dyDescent="0.2">
      <c r="B5188" s="21"/>
      <c r="E5188" s="47"/>
      <c r="F5188" s="21"/>
    </row>
    <row r="5189" spans="2:6" x14ac:dyDescent="0.2">
      <c r="B5189" s="21"/>
      <c r="E5189" s="47"/>
      <c r="F5189" s="21"/>
    </row>
    <row r="5190" spans="2:6" x14ac:dyDescent="0.2">
      <c r="B5190" s="21"/>
      <c r="E5190" s="47"/>
      <c r="F5190" s="21"/>
    </row>
    <row r="5191" spans="2:6" x14ac:dyDescent="0.2">
      <c r="B5191" s="21"/>
      <c r="E5191" s="47"/>
      <c r="F5191" s="21"/>
    </row>
    <row r="5192" spans="2:6" x14ac:dyDescent="0.2">
      <c r="B5192" s="21"/>
      <c r="E5192" s="47"/>
      <c r="F5192" s="21"/>
    </row>
    <row r="5193" spans="2:6" x14ac:dyDescent="0.2">
      <c r="B5193" s="21"/>
      <c r="E5193" s="47"/>
      <c r="F5193" s="21"/>
    </row>
    <row r="5194" spans="2:6" x14ac:dyDescent="0.2">
      <c r="B5194" s="21"/>
      <c r="E5194" s="47"/>
      <c r="F5194" s="21"/>
    </row>
    <row r="5195" spans="2:6" x14ac:dyDescent="0.2">
      <c r="B5195" s="21"/>
      <c r="E5195" s="47"/>
      <c r="F5195" s="21"/>
    </row>
    <row r="5196" spans="2:6" x14ac:dyDescent="0.2">
      <c r="B5196" s="21"/>
      <c r="E5196" s="47"/>
      <c r="F5196" s="21"/>
    </row>
    <row r="5197" spans="2:6" x14ac:dyDescent="0.2">
      <c r="B5197" s="21"/>
      <c r="E5197" s="47"/>
      <c r="F5197" s="21"/>
    </row>
    <row r="5198" spans="2:6" x14ac:dyDescent="0.2">
      <c r="B5198" s="21"/>
      <c r="E5198" s="47"/>
      <c r="F5198" s="21"/>
    </row>
    <row r="5199" spans="2:6" x14ac:dyDescent="0.2">
      <c r="B5199" s="21"/>
      <c r="E5199" s="47"/>
      <c r="F5199" s="21"/>
    </row>
    <row r="5200" spans="2:6" x14ac:dyDescent="0.2">
      <c r="B5200" s="21"/>
      <c r="E5200" s="47"/>
      <c r="F5200" s="21"/>
    </row>
    <row r="5201" spans="2:6" x14ac:dyDescent="0.2">
      <c r="B5201" s="21"/>
      <c r="E5201" s="47"/>
      <c r="F5201" s="21"/>
    </row>
    <row r="5202" spans="2:6" x14ac:dyDescent="0.2">
      <c r="B5202" s="21"/>
      <c r="E5202" s="47"/>
      <c r="F5202" s="21"/>
    </row>
    <row r="5203" spans="2:6" x14ac:dyDescent="0.2">
      <c r="B5203" s="21"/>
      <c r="E5203" s="47"/>
      <c r="F5203" s="21"/>
    </row>
    <row r="5204" spans="2:6" x14ac:dyDescent="0.2">
      <c r="B5204" s="21"/>
      <c r="E5204" s="47"/>
      <c r="F5204" s="21"/>
    </row>
    <row r="5205" spans="2:6" x14ac:dyDescent="0.2">
      <c r="B5205" s="21"/>
      <c r="E5205" s="47"/>
      <c r="F5205" s="21"/>
    </row>
    <row r="5206" spans="2:6" x14ac:dyDescent="0.2">
      <c r="B5206" s="21"/>
      <c r="E5206" s="47"/>
      <c r="F5206" s="21"/>
    </row>
    <row r="5207" spans="2:6" x14ac:dyDescent="0.2">
      <c r="B5207" s="21"/>
      <c r="E5207" s="47"/>
      <c r="F5207" s="21"/>
    </row>
    <row r="5208" spans="2:6" x14ac:dyDescent="0.2">
      <c r="B5208" s="21"/>
      <c r="E5208" s="47"/>
      <c r="F5208" s="21"/>
    </row>
    <row r="5209" spans="2:6" x14ac:dyDescent="0.2">
      <c r="B5209" s="21"/>
      <c r="E5209" s="47"/>
      <c r="F5209" s="21"/>
    </row>
    <row r="5210" spans="2:6" x14ac:dyDescent="0.2">
      <c r="B5210" s="21"/>
      <c r="E5210" s="47"/>
      <c r="F5210" s="21"/>
    </row>
    <row r="5211" spans="2:6" x14ac:dyDescent="0.2">
      <c r="B5211" s="21"/>
      <c r="E5211" s="47"/>
      <c r="F5211" s="21"/>
    </row>
    <row r="5212" spans="2:6" x14ac:dyDescent="0.2">
      <c r="B5212" s="21"/>
      <c r="E5212" s="47"/>
      <c r="F5212" s="21"/>
    </row>
    <row r="5213" spans="2:6" x14ac:dyDescent="0.2">
      <c r="B5213" s="21"/>
      <c r="E5213" s="47"/>
      <c r="F5213" s="21"/>
    </row>
    <row r="5214" spans="2:6" x14ac:dyDescent="0.2">
      <c r="B5214" s="21"/>
      <c r="E5214" s="47"/>
      <c r="F5214" s="21"/>
    </row>
    <row r="5215" spans="2:6" x14ac:dyDescent="0.2">
      <c r="B5215" s="21"/>
      <c r="E5215" s="47"/>
      <c r="F5215" s="21"/>
    </row>
    <row r="5216" spans="2:6" x14ac:dyDescent="0.2">
      <c r="B5216" s="21"/>
      <c r="E5216" s="47"/>
      <c r="F5216" s="21"/>
    </row>
    <row r="5217" spans="2:6" x14ac:dyDescent="0.2">
      <c r="B5217" s="21"/>
      <c r="E5217" s="47"/>
      <c r="F5217" s="21"/>
    </row>
    <row r="5218" spans="2:6" x14ac:dyDescent="0.2">
      <c r="B5218" s="21"/>
      <c r="E5218" s="47"/>
      <c r="F5218" s="21"/>
    </row>
    <row r="5219" spans="2:6" x14ac:dyDescent="0.2">
      <c r="B5219" s="21"/>
      <c r="E5219" s="47"/>
      <c r="F5219" s="21"/>
    </row>
    <row r="5220" spans="2:6" x14ac:dyDescent="0.2">
      <c r="B5220" s="21"/>
      <c r="E5220" s="47"/>
      <c r="F5220" s="21"/>
    </row>
    <row r="5221" spans="2:6" x14ac:dyDescent="0.2">
      <c r="B5221" s="21"/>
      <c r="E5221" s="47"/>
      <c r="F5221" s="21"/>
    </row>
    <row r="5222" spans="2:6" x14ac:dyDescent="0.2">
      <c r="B5222" s="21"/>
      <c r="E5222" s="47"/>
      <c r="F5222" s="21"/>
    </row>
    <row r="5223" spans="2:6" x14ac:dyDescent="0.2">
      <c r="B5223" s="21"/>
      <c r="E5223" s="47"/>
      <c r="F5223" s="21"/>
    </row>
    <row r="5224" spans="2:6" x14ac:dyDescent="0.2">
      <c r="B5224" s="21"/>
      <c r="E5224" s="47"/>
      <c r="F5224" s="21"/>
    </row>
    <row r="5225" spans="2:6" x14ac:dyDescent="0.2">
      <c r="B5225" s="21"/>
      <c r="E5225" s="47"/>
      <c r="F5225" s="21"/>
    </row>
    <row r="5226" spans="2:6" x14ac:dyDescent="0.2">
      <c r="B5226" s="21"/>
      <c r="E5226" s="47"/>
      <c r="F5226" s="21"/>
    </row>
    <row r="5227" spans="2:6" x14ac:dyDescent="0.2">
      <c r="B5227" s="21"/>
      <c r="E5227" s="47"/>
      <c r="F5227" s="21"/>
    </row>
    <row r="5228" spans="2:6" x14ac:dyDescent="0.2">
      <c r="B5228" s="21"/>
      <c r="E5228" s="47"/>
      <c r="F5228" s="21"/>
    </row>
    <row r="5229" spans="2:6" x14ac:dyDescent="0.2">
      <c r="B5229" s="21"/>
      <c r="E5229" s="47"/>
      <c r="F5229" s="21"/>
    </row>
    <row r="5230" spans="2:6" x14ac:dyDescent="0.2">
      <c r="B5230" s="21"/>
      <c r="E5230" s="47"/>
      <c r="F5230" s="21"/>
    </row>
    <row r="5231" spans="2:6" x14ac:dyDescent="0.2">
      <c r="B5231" s="21"/>
      <c r="E5231" s="47"/>
      <c r="F5231" s="21"/>
    </row>
    <row r="5232" spans="2:6" x14ac:dyDescent="0.2">
      <c r="B5232" s="21"/>
      <c r="E5232" s="47"/>
      <c r="F5232" s="21"/>
    </row>
    <row r="5233" spans="2:6" x14ac:dyDescent="0.2">
      <c r="B5233" s="21"/>
      <c r="E5233" s="47"/>
      <c r="F5233" s="21"/>
    </row>
    <row r="5234" spans="2:6" x14ac:dyDescent="0.2">
      <c r="B5234" s="21"/>
      <c r="E5234" s="47"/>
      <c r="F5234" s="21"/>
    </row>
    <row r="5235" spans="2:6" x14ac:dyDescent="0.2">
      <c r="B5235" s="21"/>
      <c r="E5235" s="47"/>
      <c r="F5235" s="21"/>
    </row>
    <row r="5236" spans="2:6" x14ac:dyDescent="0.2">
      <c r="B5236" s="21"/>
      <c r="E5236" s="47"/>
      <c r="F5236" s="21"/>
    </row>
    <row r="5237" spans="2:6" x14ac:dyDescent="0.2">
      <c r="B5237" s="21"/>
      <c r="E5237" s="47"/>
      <c r="F5237" s="21"/>
    </row>
    <row r="5238" spans="2:6" x14ac:dyDescent="0.2">
      <c r="B5238" s="21"/>
      <c r="E5238" s="47"/>
      <c r="F5238" s="21"/>
    </row>
    <row r="5239" spans="2:6" x14ac:dyDescent="0.2">
      <c r="B5239" s="21"/>
      <c r="E5239" s="47"/>
      <c r="F5239" s="21"/>
    </row>
    <row r="5240" spans="2:6" x14ac:dyDescent="0.2">
      <c r="B5240" s="21"/>
      <c r="E5240" s="47"/>
      <c r="F5240" s="21"/>
    </row>
    <row r="5241" spans="2:6" x14ac:dyDescent="0.2">
      <c r="B5241" s="21"/>
      <c r="E5241" s="47"/>
      <c r="F5241" s="21"/>
    </row>
    <row r="5242" spans="2:6" x14ac:dyDescent="0.2">
      <c r="B5242" s="21"/>
      <c r="E5242" s="47"/>
      <c r="F5242" s="21"/>
    </row>
    <row r="5243" spans="2:6" x14ac:dyDescent="0.2">
      <c r="B5243" s="21"/>
      <c r="E5243" s="47"/>
      <c r="F5243" s="21"/>
    </row>
    <row r="5244" spans="2:6" x14ac:dyDescent="0.2">
      <c r="B5244" s="21"/>
      <c r="E5244" s="47"/>
      <c r="F5244" s="21"/>
    </row>
    <row r="5245" spans="2:6" x14ac:dyDescent="0.2">
      <c r="B5245" s="21"/>
      <c r="E5245" s="47"/>
      <c r="F5245" s="21"/>
    </row>
    <row r="5246" spans="2:6" x14ac:dyDescent="0.2">
      <c r="B5246" s="21"/>
      <c r="E5246" s="47"/>
      <c r="F5246" s="21"/>
    </row>
    <row r="5247" spans="2:6" x14ac:dyDescent="0.2">
      <c r="B5247" s="21"/>
      <c r="E5247" s="47"/>
      <c r="F5247" s="21"/>
    </row>
    <row r="5248" spans="2:6" x14ac:dyDescent="0.2">
      <c r="B5248" s="21"/>
      <c r="E5248" s="47"/>
      <c r="F5248" s="21"/>
    </row>
  </sheetData>
  <phoneticPr fontId="8" type="noConversion"/>
  <hyperlinks>
    <hyperlink ref="P1417" r:id="rId1" display="http://www.bav-astro.de/sfs/BAVM_link.php?BAVMnr=4" xr:uid="{00000000-0004-0000-0100-000000000000}"/>
    <hyperlink ref="P1442" r:id="rId2" display="http://www.bav-astro.de/sfs/BAVM_link.php?BAVMnr=4" xr:uid="{00000000-0004-0000-0100-000001000000}"/>
    <hyperlink ref="P1443" r:id="rId3" display="http://www.bav-astro.de/sfs/BAVM_link.php?BAVMnr=4" xr:uid="{00000000-0004-0000-0100-000002000000}"/>
    <hyperlink ref="P1451" r:id="rId4" display="http://www.bav-astro.de/sfs/BAVM_link.php?BAVMnr=4" xr:uid="{00000000-0004-0000-0100-000003000000}"/>
    <hyperlink ref="P1455" r:id="rId5" display="http://www.bav-astro.de/sfs/BAVM_link.php?BAVMnr=4" xr:uid="{00000000-0004-0000-0100-000004000000}"/>
    <hyperlink ref="P1460" r:id="rId6" display="http://www.bav-astro.de/sfs/BAVM_link.php?BAVMnr=4" xr:uid="{00000000-0004-0000-0100-000005000000}"/>
    <hyperlink ref="P1462" r:id="rId7" display="http://www.bav-astro.de/sfs/BAVM_link.php?BAVMnr=4" xr:uid="{00000000-0004-0000-0100-000006000000}"/>
    <hyperlink ref="P1463" r:id="rId8" display="http://www.bav-astro.de/sfs/BAVM_link.php?BAVMnr=4" xr:uid="{00000000-0004-0000-0100-000007000000}"/>
    <hyperlink ref="P1465" r:id="rId9" display="http://www.bav-astro.de/sfs/BAVM_link.php?BAVMnr=8" xr:uid="{00000000-0004-0000-0100-000008000000}"/>
    <hyperlink ref="P1474" r:id="rId10" display="http://vsolj.cetus-net.org/no47.pdf" xr:uid="{00000000-0004-0000-0100-000009000000}"/>
    <hyperlink ref="P1477" r:id="rId11" display="http://www.bav-astro.de/sfs/BAVM_link.php?BAVMnr=8" xr:uid="{00000000-0004-0000-0100-00000A000000}"/>
    <hyperlink ref="P1478" r:id="rId12" display="http://www.bav-astro.de/sfs/BAVM_link.php?BAVMnr=8" xr:uid="{00000000-0004-0000-0100-00000B000000}"/>
    <hyperlink ref="P1480" r:id="rId13" display="http://www.bav-astro.de/sfs/BAVM_link.php?BAVMnr=8" xr:uid="{00000000-0004-0000-0100-00000C000000}"/>
    <hyperlink ref="P1481" r:id="rId14" display="http://www.bav-astro.de/sfs/BAVM_link.php?BAVMnr=8" xr:uid="{00000000-0004-0000-0100-00000D000000}"/>
    <hyperlink ref="P1482" r:id="rId15" display="http://www.bav-astro.de/sfs/BAVM_link.php?BAVMnr=8" xr:uid="{00000000-0004-0000-0100-00000E000000}"/>
    <hyperlink ref="P1483" r:id="rId16" display="http://www.bav-astro.de/sfs/BAVM_link.php?BAVMnr=8" xr:uid="{00000000-0004-0000-0100-00000F000000}"/>
    <hyperlink ref="P1484" r:id="rId17" display="http://www.bav-astro.de/sfs/BAVM_link.php?BAVMnr=8" xr:uid="{00000000-0004-0000-0100-000010000000}"/>
    <hyperlink ref="P1485" r:id="rId18" display="http://www.bav-astro.de/sfs/BAVM_link.php?BAVMnr=8" xr:uid="{00000000-0004-0000-0100-000011000000}"/>
    <hyperlink ref="P1495" r:id="rId19" display="http://www.bav-astro.de/sfs/BAVM_link.php?BAVMnr=8" xr:uid="{00000000-0004-0000-0100-000012000000}"/>
    <hyperlink ref="P1496" r:id="rId20" display="http://www.bav-astro.de/sfs/BAVM_link.php?BAVMnr=8" xr:uid="{00000000-0004-0000-0100-000013000000}"/>
    <hyperlink ref="P1502" r:id="rId21" display="http://www.bav-astro.de/sfs/BAVM_link.php?BAVMnr=8" xr:uid="{00000000-0004-0000-0100-000014000000}"/>
    <hyperlink ref="P1503" r:id="rId22" display="http://www.bav-astro.de/sfs/BAVM_link.php?BAVMnr=10" xr:uid="{00000000-0004-0000-0100-000015000000}"/>
    <hyperlink ref="P1504" r:id="rId23" display="http://www.bav-astro.de/sfs/BAVM_link.php?BAVMnr=10" xr:uid="{00000000-0004-0000-0100-000016000000}"/>
    <hyperlink ref="P1505" r:id="rId24" display="http://www.bav-astro.de/sfs/BAVM_link.php?BAVMnr=10" xr:uid="{00000000-0004-0000-0100-000017000000}"/>
    <hyperlink ref="P1506" r:id="rId25" display="http://www.bav-astro.de/sfs/BAVM_link.php?BAVMnr=10" xr:uid="{00000000-0004-0000-0100-000018000000}"/>
    <hyperlink ref="P1507" r:id="rId26" display="http://www.bav-astro.de/sfs/BAVM_link.php?BAVMnr=10" xr:uid="{00000000-0004-0000-0100-000019000000}"/>
    <hyperlink ref="P1514" r:id="rId27" display="http://www.bav-astro.de/sfs/BAVM_link.php?BAVMnr=10" xr:uid="{00000000-0004-0000-0100-00001A000000}"/>
    <hyperlink ref="P1518" r:id="rId28" display="http://www.bav-astro.de/sfs/BAVM_link.php?BAVMnr=10" xr:uid="{00000000-0004-0000-0100-00001B000000}"/>
    <hyperlink ref="P1521" r:id="rId29" display="http://www.bav-astro.de/sfs/BAVM_link.php?BAVMnr=10" xr:uid="{00000000-0004-0000-0100-00001C000000}"/>
    <hyperlink ref="P1522" r:id="rId30" display="http://www.bav-astro.de/sfs/BAVM_link.php?BAVMnr=10" xr:uid="{00000000-0004-0000-0100-00001D000000}"/>
    <hyperlink ref="P1523" r:id="rId31" display="http://www.bav-astro.de/sfs/BAVM_link.php?BAVMnr=10" xr:uid="{00000000-0004-0000-0100-00001E000000}"/>
    <hyperlink ref="P1525" r:id="rId32" display="http://www.bav-astro.de/sfs/BAVM_link.php?BAVMnr=10" xr:uid="{00000000-0004-0000-0100-00001F000000}"/>
    <hyperlink ref="P1539" r:id="rId33" display="http://www.bav-astro.de/sfs/BAVM_link.php?BAVMnr=10" xr:uid="{00000000-0004-0000-0100-000020000000}"/>
    <hyperlink ref="P1541" r:id="rId34" display="http://www.bav-astro.de/sfs/BAVM_link.php?BAVMnr=10" xr:uid="{00000000-0004-0000-0100-000021000000}"/>
    <hyperlink ref="P1553" r:id="rId35" display="http://www.bav-astro.de/sfs/BAVM_link.php?BAVMnr=12" xr:uid="{00000000-0004-0000-0100-000022000000}"/>
    <hyperlink ref="P1573" r:id="rId36" display="http://www.bav-astro.de/sfs/BAVM_link.php?BAVMnr=12" xr:uid="{00000000-0004-0000-0100-000023000000}"/>
    <hyperlink ref="P1575" r:id="rId37" display="http://www.bav-astro.de/sfs/BAVM_link.php?BAVMnr=12" xr:uid="{00000000-0004-0000-0100-000024000000}"/>
    <hyperlink ref="P1577" r:id="rId38" display="http://www.bav-astro.de/sfs/BAVM_link.php?BAVMnr=12" xr:uid="{00000000-0004-0000-0100-000025000000}"/>
    <hyperlink ref="P1584" r:id="rId39" display="http://www.bav-astro.de/sfs/BAVM_link.php?BAVMnr=12" xr:uid="{00000000-0004-0000-0100-000026000000}"/>
    <hyperlink ref="P1588" r:id="rId40" display="http://www.bav-astro.de/sfs/BAVM_link.php?BAVMnr=12" xr:uid="{00000000-0004-0000-0100-000027000000}"/>
    <hyperlink ref="P1589" r:id="rId41" display="http://www.bav-astro.de/sfs/BAVM_link.php?BAVMnr=12" xr:uid="{00000000-0004-0000-0100-000028000000}"/>
    <hyperlink ref="P1590" r:id="rId42" display="http://www.bav-astro.de/sfs/BAVM_link.php?BAVMnr=12" xr:uid="{00000000-0004-0000-0100-000029000000}"/>
    <hyperlink ref="P1591" r:id="rId43" display="http://www.bav-astro.de/sfs/BAVM_link.php?BAVMnr=12" xr:uid="{00000000-0004-0000-0100-00002A000000}"/>
    <hyperlink ref="P1592" r:id="rId44" display="http://www.bav-astro.de/sfs/BAVM_link.php?BAVMnr=12" xr:uid="{00000000-0004-0000-0100-00002B000000}"/>
    <hyperlink ref="P1608" r:id="rId45" display="http://www.bav-astro.de/sfs/BAVM_link.php?BAVMnr=12" xr:uid="{00000000-0004-0000-0100-00002C000000}"/>
    <hyperlink ref="P1611" r:id="rId46" display="http://www.bav-astro.de/sfs/BAVM_link.php?BAVMnr=12" xr:uid="{00000000-0004-0000-0100-00002D000000}"/>
    <hyperlink ref="P1612" r:id="rId47" display="http://www.bav-astro.de/sfs/BAVM_link.php?BAVMnr=12" xr:uid="{00000000-0004-0000-0100-00002E000000}"/>
    <hyperlink ref="P1624" r:id="rId48" display="http://www.bav-astro.de/sfs/BAVM_link.php?BAVMnr=12" xr:uid="{00000000-0004-0000-0100-00002F000000}"/>
    <hyperlink ref="P1626" r:id="rId49" display="http://www.bav-astro.de/sfs/BAVM_link.php?BAVMnr=12" xr:uid="{00000000-0004-0000-0100-000030000000}"/>
    <hyperlink ref="P1627" r:id="rId50" display="http://www.bav-astro.de/sfs/BAVM_link.php?BAVMnr=12" xr:uid="{00000000-0004-0000-0100-000031000000}"/>
    <hyperlink ref="P1628" r:id="rId51" display="http://www.bav-astro.de/sfs/BAVM_link.php?BAVMnr=12" xr:uid="{00000000-0004-0000-0100-000032000000}"/>
    <hyperlink ref="P1630" r:id="rId52" display="http://www.bav-astro.de/sfs/BAVM_link.php?BAVMnr=12" xr:uid="{00000000-0004-0000-0100-000033000000}"/>
    <hyperlink ref="P1680" r:id="rId53" display="http://www.bav-astro.de/sfs/BAVM_link.php?BAVMnr=12" xr:uid="{00000000-0004-0000-0100-000034000000}"/>
    <hyperlink ref="P1691" r:id="rId54" display="http://www.bav-astro.de/sfs/BAVM_link.php?BAVMnr=12" xr:uid="{00000000-0004-0000-0100-000035000000}"/>
    <hyperlink ref="P1695" r:id="rId55" display="http://www.bav-astro.de/sfs/BAVM_link.php?BAVMnr=12" xr:uid="{00000000-0004-0000-0100-000036000000}"/>
    <hyperlink ref="P1696" r:id="rId56" display="http://www.bav-astro.de/sfs/BAVM_link.php?BAVMnr=12" xr:uid="{00000000-0004-0000-0100-000037000000}"/>
    <hyperlink ref="P1697" r:id="rId57" display="http://www.bav-astro.de/sfs/BAVM_link.php?BAVMnr=12" xr:uid="{00000000-0004-0000-0100-000038000000}"/>
    <hyperlink ref="P1698" r:id="rId58" display="http://www.bav-astro.de/sfs/BAVM_link.php?BAVMnr=12" xr:uid="{00000000-0004-0000-0100-000039000000}"/>
    <hyperlink ref="P1699" r:id="rId59" display="http://www.bav-astro.de/sfs/BAVM_link.php?BAVMnr=12" xr:uid="{00000000-0004-0000-0100-00003A000000}"/>
    <hyperlink ref="P1700" r:id="rId60" display="http://www.bav-astro.de/sfs/BAVM_link.php?BAVMnr=12" xr:uid="{00000000-0004-0000-0100-00003B000000}"/>
    <hyperlink ref="P1701" r:id="rId61" display="http://www.bav-astro.de/sfs/BAVM_link.php?BAVMnr=12" xr:uid="{00000000-0004-0000-0100-00003C000000}"/>
    <hyperlink ref="P1703" r:id="rId62" display="http://www.bav-astro.de/sfs/BAVM_link.php?BAVMnr=12" xr:uid="{00000000-0004-0000-0100-00003D000000}"/>
    <hyperlink ref="P1717" r:id="rId63" display="http://www.bav-astro.de/sfs/BAVM_link.php?BAVMnr=12" xr:uid="{00000000-0004-0000-0100-00003E000000}"/>
    <hyperlink ref="P1718" r:id="rId64" display="http://www.bav-astro.de/sfs/BAVM_link.php?BAVMnr=12" xr:uid="{00000000-0004-0000-0100-00003F000000}"/>
    <hyperlink ref="P1719" r:id="rId65" display="http://www.bav-astro.de/sfs/BAVM_link.php?BAVMnr=12" xr:uid="{00000000-0004-0000-0100-000040000000}"/>
    <hyperlink ref="P1733" r:id="rId66" display="http://www.bav-astro.de/sfs/BAVM_link.php?BAVMnr=12" xr:uid="{00000000-0004-0000-0100-000041000000}"/>
    <hyperlink ref="P1734" r:id="rId67" display="http://www.bav-astro.de/sfs/BAVM_link.php?BAVMnr=12" xr:uid="{00000000-0004-0000-0100-000042000000}"/>
    <hyperlink ref="P1745" r:id="rId68" display="http://www.bav-astro.de/sfs/BAVM_link.php?BAVMnr=12" xr:uid="{00000000-0004-0000-0100-000043000000}"/>
    <hyperlink ref="P1746" r:id="rId69" display="http://www.bav-astro.de/sfs/BAVM_link.php?BAVMnr=12" xr:uid="{00000000-0004-0000-0100-000044000000}"/>
    <hyperlink ref="P1747" r:id="rId70" display="http://www.bav-astro.de/sfs/BAVM_link.php?BAVMnr=12" xr:uid="{00000000-0004-0000-0100-000045000000}"/>
    <hyperlink ref="P1748" r:id="rId71" display="http://www.bav-astro.de/sfs/BAVM_link.php?BAVMnr=12" xr:uid="{00000000-0004-0000-0100-000046000000}"/>
    <hyperlink ref="P1749" r:id="rId72" display="http://www.bav-astro.de/sfs/BAVM_link.php?BAVMnr=12" xr:uid="{00000000-0004-0000-0100-000047000000}"/>
    <hyperlink ref="P1752" r:id="rId73" display="http://www.bav-astro.de/sfs/BAVM_link.php?BAVMnr=13" xr:uid="{00000000-0004-0000-0100-000048000000}"/>
    <hyperlink ref="P1753" r:id="rId74" display="http://www.bav-astro.de/sfs/BAVM_link.php?BAVMnr=13" xr:uid="{00000000-0004-0000-0100-000049000000}"/>
    <hyperlink ref="P1757" r:id="rId75" display="http://www.bav-astro.de/sfs/BAVM_link.php?BAVMnr=13" xr:uid="{00000000-0004-0000-0100-00004A000000}"/>
    <hyperlink ref="P1760" r:id="rId76" display="http://www.bav-astro.de/sfs/BAVM_link.php?BAVMnr=13" xr:uid="{00000000-0004-0000-0100-00004B000000}"/>
    <hyperlink ref="P1761" r:id="rId77" display="http://www.bav-astro.de/sfs/BAVM_link.php?BAVMnr=13" xr:uid="{00000000-0004-0000-0100-00004C000000}"/>
    <hyperlink ref="P1801" r:id="rId78" display="http://vsolj.cetus-net.org/no47.pdf" xr:uid="{00000000-0004-0000-0100-00004D000000}"/>
    <hyperlink ref="P1812" r:id="rId79" display="http://www.bav-astro.de/sfs/BAVM_link.php?BAVMnr=13" xr:uid="{00000000-0004-0000-0100-00004E000000}"/>
    <hyperlink ref="P1813" r:id="rId80" display="http://www.bav-astro.de/sfs/BAVM_link.php?BAVMnr=13" xr:uid="{00000000-0004-0000-0100-00004F000000}"/>
    <hyperlink ref="P11" r:id="rId81" display="http://www.konkoly.hu/cgi-bin/IBVS?501" xr:uid="{00000000-0004-0000-0100-000050000000}"/>
    <hyperlink ref="P1850" r:id="rId82" display="http://www.bav-astro.de/sfs/BAVM_link.php?BAVMnr=15" xr:uid="{00000000-0004-0000-0100-000051000000}"/>
    <hyperlink ref="P1852" r:id="rId83" display="http://www.bav-astro.de/sfs/BAVM_link.php?BAVMnr=15" xr:uid="{00000000-0004-0000-0100-000052000000}"/>
    <hyperlink ref="P1855" r:id="rId84" display="http://www.bav-astro.de/sfs/BAVM_link.php?BAVMnr=15" xr:uid="{00000000-0004-0000-0100-000053000000}"/>
    <hyperlink ref="P1857" r:id="rId85" display="http://www.bav-astro.de/sfs/BAVM_link.php?BAVMnr=15" xr:uid="{00000000-0004-0000-0100-000054000000}"/>
    <hyperlink ref="P1859" r:id="rId86" display="http://www.bav-astro.de/sfs/BAVM_link.php?BAVMnr=15" xr:uid="{00000000-0004-0000-0100-000055000000}"/>
    <hyperlink ref="P1862" r:id="rId87" display="http://www.bav-astro.de/sfs/BAVM_link.php?BAVMnr=15" xr:uid="{00000000-0004-0000-0100-000056000000}"/>
    <hyperlink ref="P1863" r:id="rId88" display="http://www.bav-astro.de/sfs/BAVM_link.php?BAVMnr=15" xr:uid="{00000000-0004-0000-0100-000057000000}"/>
    <hyperlink ref="P1864" r:id="rId89" display="http://www.bav-astro.de/sfs/BAVM_link.php?BAVMnr=15" xr:uid="{00000000-0004-0000-0100-000058000000}"/>
    <hyperlink ref="P1865" r:id="rId90" display="http://www.bav-astro.de/sfs/BAVM_link.php?BAVMnr=15" xr:uid="{00000000-0004-0000-0100-000059000000}"/>
    <hyperlink ref="P1900" r:id="rId91" display="http://www.bav-astro.de/sfs/BAVM_link.php?BAVMnr=15" xr:uid="{00000000-0004-0000-0100-00005A000000}"/>
    <hyperlink ref="P1901" r:id="rId92" display="http://www.bav-astro.de/sfs/BAVM_link.php?BAVMnr=15" xr:uid="{00000000-0004-0000-0100-00005B000000}"/>
    <hyperlink ref="P1906" r:id="rId93" display="http://vsolj.cetus-net.org/no47.pdf" xr:uid="{00000000-0004-0000-0100-00005C000000}"/>
    <hyperlink ref="P1910" r:id="rId94" display="http://vsolj.cetus-net.org/no47.pdf" xr:uid="{00000000-0004-0000-0100-00005D000000}"/>
    <hyperlink ref="P1913" r:id="rId95" display="http://vsolj.cetus-net.org/no47.pdf" xr:uid="{00000000-0004-0000-0100-00005E000000}"/>
    <hyperlink ref="P1916" r:id="rId96" display="http://www.bav-astro.de/sfs/BAVM_link.php?BAVMnr=15" xr:uid="{00000000-0004-0000-0100-00005F000000}"/>
    <hyperlink ref="P1917" r:id="rId97" display="http://www.bav-astro.de/sfs/BAVM_link.php?BAVMnr=15" xr:uid="{00000000-0004-0000-0100-000060000000}"/>
    <hyperlink ref="P1920" r:id="rId98" display="http://www.bav-astro.de/sfs/BAVM_link.php?BAVMnr=15" xr:uid="{00000000-0004-0000-0100-000061000000}"/>
    <hyperlink ref="P1921" r:id="rId99" display="http://www.bav-astro.de/sfs/BAVM_link.php?BAVMnr=15" xr:uid="{00000000-0004-0000-0100-000062000000}"/>
    <hyperlink ref="P1923" r:id="rId100" display="http://www.bav-astro.de/sfs/BAVM_link.php?BAVMnr=15" xr:uid="{00000000-0004-0000-0100-000063000000}"/>
    <hyperlink ref="P1933" r:id="rId101" display="http://www.bav-astro.de/sfs/BAVM_link.php?BAVMnr=15" xr:uid="{00000000-0004-0000-0100-000064000000}"/>
    <hyperlink ref="P1949" r:id="rId102" display="http://www.bav-astro.de/sfs/BAVM_link.php?BAVMnr=15" xr:uid="{00000000-0004-0000-0100-000065000000}"/>
    <hyperlink ref="P1954" r:id="rId103" display="http://www.bav-astro.de/sfs/BAVM_link.php?BAVMnr=15" xr:uid="{00000000-0004-0000-0100-000066000000}"/>
    <hyperlink ref="P1956" r:id="rId104" display="http://www.bav-astro.de/sfs/BAVM_link.php?BAVMnr=15" xr:uid="{00000000-0004-0000-0100-000067000000}"/>
    <hyperlink ref="P1958" r:id="rId105" display="http://www.bav-astro.de/sfs/BAVM_link.php?BAVMnr=15" xr:uid="{00000000-0004-0000-0100-000068000000}"/>
    <hyperlink ref="P1968" r:id="rId106" display="http://www.bav-astro.de/sfs/BAVM_link.php?BAVMnr=15" xr:uid="{00000000-0004-0000-0100-000069000000}"/>
    <hyperlink ref="P1970" r:id="rId107" display="http://www.bav-astro.de/sfs/BAVM_link.php?BAVMnr=15" xr:uid="{00000000-0004-0000-0100-00006A000000}"/>
    <hyperlink ref="P1972" r:id="rId108" display="http://www.bav-astro.de/sfs/BAVM_link.php?BAVMnr=15" xr:uid="{00000000-0004-0000-0100-00006B000000}"/>
    <hyperlink ref="P1975" r:id="rId109" display="http://www.bav-astro.de/sfs/BAVM_link.php?BAVMnr=15" xr:uid="{00000000-0004-0000-0100-00006C000000}"/>
    <hyperlink ref="P1976" r:id="rId110" display="http://www.bav-astro.de/sfs/BAVM_link.php?BAVMnr=15" xr:uid="{00000000-0004-0000-0100-00006D000000}"/>
    <hyperlink ref="P1977" r:id="rId111" display="http://www.bav-astro.de/sfs/BAVM_link.php?BAVMnr=15" xr:uid="{00000000-0004-0000-0100-00006E000000}"/>
    <hyperlink ref="P1978" r:id="rId112" display="http://www.bav-astro.de/sfs/BAVM_link.php?BAVMnr=15" xr:uid="{00000000-0004-0000-0100-00006F000000}"/>
    <hyperlink ref="P1981" r:id="rId113" display="http://vsolj.cetus-net.org/no47.pdf" xr:uid="{00000000-0004-0000-0100-000070000000}"/>
    <hyperlink ref="P1984" r:id="rId114" display="http://www.bav-astro.de/sfs/BAVM_link.php?BAVMnr=15" xr:uid="{00000000-0004-0000-0100-000071000000}"/>
    <hyperlink ref="P1987" r:id="rId115" display="http://www.bav-astro.de/sfs/BAVM_link.php?BAVMnr=15" xr:uid="{00000000-0004-0000-0100-000072000000}"/>
    <hyperlink ref="P1988" r:id="rId116" display="http://www.bav-astro.de/sfs/BAVM_link.php?BAVMnr=15" xr:uid="{00000000-0004-0000-0100-000073000000}"/>
    <hyperlink ref="P1993" r:id="rId117" display="http://www.bav-astro.de/sfs/BAVM_link.php?BAVMnr=15" xr:uid="{00000000-0004-0000-0100-000074000000}"/>
    <hyperlink ref="P1994" r:id="rId118" display="http://www.bav-astro.de/sfs/BAVM_link.php?BAVMnr=15" xr:uid="{00000000-0004-0000-0100-000075000000}"/>
    <hyperlink ref="P1995" r:id="rId119" display="http://www.bav-astro.de/sfs/BAVM_link.php?BAVMnr=15" xr:uid="{00000000-0004-0000-0100-000076000000}"/>
    <hyperlink ref="P1996" r:id="rId120" display="http://www.bav-astro.de/sfs/BAVM_link.php?BAVMnr=15" xr:uid="{00000000-0004-0000-0100-000077000000}"/>
    <hyperlink ref="P1997" r:id="rId121" display="http://www.bav-astro.de/sfs/BAVM_link.php?BAVMnr=15" xr:uid="{00000000-0004-0000-0100-000078000000}"/>
    <hyperlink ref="P1998" r:id="rId122" display="http://www.bav-astro.de/sfs/BAVM_link.php?BAVMnr=15" xr:uid="{00000000-0004-0000-0100-000079000000}"/>
    <hyperlink ref="P1999" r:id="rId123" display="http://www.bav-astro.de/sfs/BAVM_link.php?BAVMnr=15" xr:uid="{00000000-0004-0000-0100-00007A000000}"/>
    <hyperlink ref="P2001" r:id="rId124" display="http://www.bav-astro.de/sfs/BAVM_link.php?BAVMnr=15" xr:uid="{00000000-0004-0000-0100-00007B000000}"/>
    <hyperlink ref="P2002" r:id="rId125" display="http://www.bav-astro.de/sfs/BAVM_link.php?BAVMnr=15" xr:uid="{00000000-0004-0000-0100-00007C000000}"/>
    <hyperlink ref="P2003" r:id="rId126" display="http://www.bav-astro.de/sfs/BAVM_link.php?BAVMnr=15" xr:uid="{00000000-0004-0000-0100-00007D000000}"/>
    <hyperlink ref="P2004" r:id="rId127" display="http://www.bav-astro.de/sfs/BAVM_link.php?BAVMnr=15" xr:uid="{00000000-0004-0000-0100-00007E000000}"/>
    <hyperlink ref="P2005" r:id="rId128" display="http://www.bav-astro.de/sfs/BAVM_link.php?BAVMnr=15" xr:uid="{00000000-0004-0000-0100-00007F000000}"/>
    <hyperlink ref="P2006" r:id="rId129" display="http://www.bav-astro.de/sfs/BAVM_link.php?BAVMnr=15" xr:uid="{00000000-0004-0000-0100-000080000000}"/>
    <hyperlink ref="P2008" r:id="rId130" display="http://www.bav-astro.de/sfs/BAVM_link.php?BAVMnr=15" xr:uid="{00000000-0004-0000-0100-000081000000}"/>
    <hyperlink ref="P2010" r:id="rId131" display="http://www.bav-astro.de/sfs/BAVM_link.php?BAVMnr=15" xr:uid="{00000000-0004-0000-0100-000082000000}"/>
    <hyperlink ref="P2011" r:id="rId132" display="http://www.bav-astro.de/sfs/BAVM_link.php?BAVMnr=15" xr:uid="{00000000-0004-0000-0100-000083000000}"/>
    <hyperlink ref="P2012" r:id="rId133" display="http://www.bav-astro.de/sfs/BAVM_link.php?BAVMnr=15" xr:uid="{00000000-0004-0000-0100-000084000000}"/>
    <hyperlink ref="P2013" r:id="rId134" display="http://www.bav-astro.de/sfs/BAVM_link.php?BAVMnr=15" xr:uid="{00000000-0004-0000-0100-000085000000}"/>
    <hyperlink ref="P2014" r:id="rId135" display="http://www.bav-astro.de/sfs/BAVM_link.php?BAVMnr=15" xr:uid="{00000000-0004-0000-0100-000086000000}"/>
    <hyperlink ref="P2015" r:id="rId136" display="http://vsolj.cetus-net.org/no47.pdf" xr:uid="{00000000-0004-0000-0100-000087000000}"/>
    <hyperlink ref="P2017" r:id="rId137" display="http://www.bav-astro.de/sfs/BAVM_link.php?BAVMnr=15" xr:uid="{00000000-0004-0000-0100-000088000000}"/>
    <hyperlink ref="P2018" r:id="rId138" display="http://www.bav-astro.de/sfs/BAVM_link.php?BAVMnr=15" xr:uid="{00000000-0004-0000-0100-000089000000}"/>
    <hyperlink ref="P2019" r:id="rId139" display="http://www.bav-astro.de/sfs/BAVM_link.php?BAVMnr=15" xr:uid="{00000000-0004-0000-0100-00008A000000}"/>
    <hyperlink ref="P2020" r:id="rId140" display="http://www.bav-astro.de/sfs/BAVM_link.php?BAVMnr=15" xr:uid="{00000000-0004-0000-0100-00008B000000}"/>
    <hyperlink ref="P2021" r:id="rId141" display="http://www.bav-astro.de/sfs/BAVM_link.php?BAVMnr=15" xr:uid="{00000000-0004-0000-0100-00008C000000}"/>
    <hyperlink ref="P2022" r:id="rId142" display="http://www.bav-astro.de/sfs/BAVM_link.php?BAVMnr=15" xr:uid="{00000000-0004-0000-0100-00008D000000}"/>
    <hyperlink ref="P2023" r:id="rId143" display="http://www.bav-astro.de/sfs/BAVM_link.php?BAVMnr=15" xr:uid="{00000000-0004-0000-0100-00008E000000}"/>
    <hyperlink ref="P2032" r:id="rId144" display="http://www.bav-astro.de/sfs/BAVM_link.php?BAVMnr=15" xr:uid="{00000000-0004-0000-0100-00008F000000}"/>
    <hyperlink ref="P2034" r:id="rId145" display="http://www.bav-astro.de/sfs/BAVM_link.php?BAVMnr=15" xr:uid="{00000000-0004-0000-0100-000090000000}"/>
    <hyperlink ref="P2069" r:id="rId146" display="http://www.bav-astro.de/sfs/BAVM_link.php?BAVMnr=15" xr:uid="{00000000-0004-0000-0100-000091000000}"/>
    <hyperlink ref="P2070" r:id="rId147" display="http://www.bav-astro.de/sfs/BAVM_link.php?BAVMnr=15" xr:uid="{00000000-0004-0000-0100-000092000000}"/>
    <hyperlink ref="P12" r:id="rId148" display="http://www.konkoly.hu/cgi-bin/IBVS?501" xr:uid="{00000000-0004-0000-0100-000093000000}"/>
    <hyperlink ref="P2073" r:id="rId149" display="http://www.bav-astro.de/sfs/BAVM_link.php?BAVMnr=15" xr:uid="{00000000-0004-0000-0100-000094000000}"/>
    <hyperlink ref="P2076" r:id="rId150" display="http://www.bav-astro.de/sfs/BAVM_link.php?BAVMnr=15" xr:uid="{00000000-0004-0000-0100-000095000000}"/>
    <hyperlink ref="P2078" r:id="rId151" display="http://www.bav-astro.de/sfs/BAVM_link.php?BAVMnr=15" xr:uid="{00000000-0004-0000-0100-000096000000}"/>
    <hyperlink ref="P2079" r:id="rId152" display="http://vsolj.cetus-net.org/no47.pdf" xr:uid="{00000000-0004-0000-0100-000097000000}"/>
    <hyperlink ref="P2083" r:id="rId153" display="http://www.bav-astro.de/sfs/BAVM_link.php?BAVMnr=15" xr:uid="{00000000-0004-0000-0100-000098000000}"/>
    <hyperlink ref="P2084" r:id="rId154" display="http://www.bav-astro.de/sfs/BAVM_link.php?BAVMnr=15" xr:uid="{00000000-0004-0000-0100-000099000000}"/>
    <hyperlink ref="P2089" r:id="rId155" display="http://www.bav-astro.de/sfs/BAVM_link.php?BAVMnr=15" xr:uid="{00000000-0004-0000-0100-00009A000000}"/>
    <hyperlink ref="P13" r:id="rId156" display="http://www.konkoly.hu/cgi-bin/IBVS?84" xr:uid="{00000000-0004-0000-0100-00009B000000}"/>
    <hyperlink ref="P2096" r:id="rId157" display="http://www.bav-astro.de/sfs/BAVM_link.php?BAVMnr=15" xr:uid="{00000000-0004-0000-0100-00009C000000}"/>
    <hyperlink ref="P14" r:id="rId158" display="http://www.konkoly.hu/cgi-bin/IBVS?84" xr:uid="{00000000-0004-0000-0100-00009D000000}"/>
    <hyperlink ref="P15" r:id="rId159" display="http://www.konkoly.hu/cgi-bin/IBVS?84" xr:uid="{00000000-0004-0000-0100-00009E000000}"/>
    <hyperlink ref="P2100" r:id="rId160" display="http://www.bav-astro.de/sfs/BAVM_link.php?BAVMnr=15" xr:uid="{00000000-0004-0000-0100-00009F000000}"/>
    <hyperlink ref="P16" r:id="rId161" display="http://www.konkoly.hu/cgi-bin/IBVS?84" xr:uid="{00000000-0004-0000-0100-0000A0000000}"/>
    <hyperlink ref="P2102" r:id="rId162" display="http://www.bav-astro.de/sfs/BAVM_link.php?BAVMnr=15" xr:uid="{00000000-0004-0000-0100-0000A1000000}"/>
    <hyperlink ref="P2103" r:id="rId163" display="http://www.konkoly.hu/cgi-bin/IBVS?84" xr:uid="{00000000-0004-0000-0100-0000A2000000}"/>
    <hyperlink ref="P2104" r:id="rId164" display="http://www.konkoly.hu/cgi-bin/IBVS?930" xr:uid="{00000000-0004-0000-0100-0000A3000000}"/>
    <hyperlink ref="P2105" r:id="rId165" display="http://www.bav-astro.de/sfs/BAVM_link.php?BAVMnr=15" xr:uid="{00000000-0004-0000-0100-0000A4000000}"/>
    <hyperlink ref="P2106" r:id="rId166" display="http://www.bav-astro.de/sfs/BAVM_link.php?BAVMnr=18" xr:uid="{00000000-0004-0000-0100-0000A5000000}"/>
    <hyperlink ref="P2107" r:id="rId167" display="http://www.bav-astro.de/sfs/BAVM_link.php?BAVMnr=18" xr:uid="{00000000-0004-0000-0100-0000A6000000}"/>
    <hyperlink ref="P17" r:id="rId168" display="http://www.konkoly.hu/cgi-bin/IBVS?84" xr:uid="{00000000-0004-0000-0100-0000A7000000}"/>
    <hyperlink ref="P2108" r:id="rId169" display="http://www.bav-astro.de/sfs/BAVM_link.php?BAVMnr=23" xr:uid="{00000000-0004-0000-0100-0000A8000000}"/>
    <hyperlink ref="P2109" r:id="rId170" display="http://www.konkoly.hu/cgi-bin/IBVS?84" xr:uid="{00000000-0004-0000-0100-0000A9000000}"/>
    <hyperlink ref="P2110" r:id="rId171" display="http://www.konkoly.hu/cgi-bin/IBVS?930" xr:uid="{00000000-0004-0000-0100-0000AA000000}"/>
    <hyperlink ref="P18" r:id="rId172" display="http://www.konkoly.hu/cgi-bin/IBVS?84" xr:uid="{00000000-0004-0000-0100-0000AB000000}"/>
    <hyperlink ref="P2111" r:id="rId173" display="http://www.bav-astro.de/sfs/BAVM_link.php?BAVMnr=18" xr:uid="{00000000-0004-0000-0100-0000AC000000}"/>
    <hyperlink ref="P2112" r:id="rId174" display="http://www.bav-astro.de/sfs/BAVM_link.php?BAVMnr=18" xr:uid="{00000000-0004-0000-0100-0000AD000000}"/>
    <hyperlink ref="P2116" r:id="rId175" display="http://www.bav-astro.de/sfs/BAVM_link.php?BAVMnr=18" xr:uid="{00000000-0004-0000-0100-0000AE000000}"/>
    <hyperlink ref="P2145" r:id="rId176" display="http://www.konkoly.hu/cgi-bin/IBVS?930" xr:uid="{00000000-0004-0000-0100-0000AF000000}"/>
    <hyperlink ref="P2146" r:id="rId177" display="http://www.bav-astro.de/sfs/BAVM_link.php?BAVMnr=18" xr:uid="{00000000-0004-0000-0100-0000B0000000}"/>
    <hyperlink ref="P2154" r:id="rId178" display="http://www.bav-astro.de/sfs/BAVM_link.php?BAVMnr=18" xr:uid="{00000000-0004-0000-0100-0000B1000000}"/>
    <hyperlink ref="P20" r:id="rId179" display="http://www.bav-astro.de/sfs/BAVM_link.php?BAVMnr=18" xr:uid="{00000000-0004-0000-0100-0000B2000000}"/>
    <hyperlink ref="P21" r:id="rId180" display="http://www.konkoly.hu/cgi-bin/IBVS?84" xr:uid="{00000000-0004-0000-0100-0000B3000000}"/>
    <hyperlink ref="P22" r:id="rId181" display="http://www.konkoly.hu/cgi-bin/IBVS?84" xr:uid="{00000000-0004-0000-0100-0000B4000000}"/>
    <hyperlink ref="P2185" r:id="rId182" display="http://www.bav-astro.de/sfs/BAVM_link.php?BAVMnr=18" xr:uid="{00000000-0004-0000-0100-0000B5000000}"/>
    <hyperlink ref="P2188" r:id="rId183" display="http://www.bav-astro.de/sfs/BAVM_link.php?BAVMnr=18" xr:uid="{00000000-0004-0000-0100-0000B6000000}"/>
    <hyperlink ref="P2191" r:id="rId184" display="http://www.bav-astro.de/sfs/BAVM_link.php?BAVMnr=18" xr:uid="{00000000-0004-0000-0100-0000B7000000}"/>
    <hyperlink ref="P2192" r:id="rId185" display="http://www.bav-astro.de/sfs/BAVM_link.php?BAVMnr=18" xr:uid="{00000000-0004-0000-0100-0000B8000000}"/>
    <hyperlink ref="P23" r:id="rId186" display="http://www.konkoly.hu/cgi-bin/IBVS?84" xr:uid="{00000000-0004-0000-0100-0000B9000000}"/>
    <hyperlink ref="P2203" r:id="rId187" display="http://www.bav-astro.de/sfs/BAVM_link.php?BAVMnr=18" xr:uid="{00000000-0004-0000-0100-0000BA000000}"/>
    <hyperlink ref="P2205" r:id="rId188" display="http://www.bav-astro.de/sfs/BAVM_link.php?BAVMnr=18" xr:uid="{00000000-0004-0000-0100-0000BB000000}"/>
    <hyperlink ref="P2206" r:id="rId189" display="http://www.bav-astro.de/sfs/BAVM_link.php?BAVMnr=18" xr:uid="{00000000-0004-0000-0100-0000BC000000}"/>
    <hyperlink ref="P2211" r:id="rId190" display="http://www.bav-astro.de/sfs/BAVM_link.php?BAVMnr=18" xr:uid="{00000000-0004-0000-0100-0000BD000000}"/>
    <hyperlink ref="P2212" r:id="rId191" display="http://www.bav-astro.de/sfs/BAVM_link.php?BAVMnr=18" xr:uid="{00000000-0004-0000-0100-0000BE000000}"/>
    <hyperlink ref="P24" r:id="rId192" display="http://www.konkoly.hu/cgi-bin/IBVS?84" xr:uid="{00000000-0004-0000-0100-0000BF000000}"/>
    <hyperlink ref="P2213" r:id="rId193" display="http://www.bav-astro.de/sfs/BAVM_link.php?BAVMnr=18" xr:uid="{00000000-0004-0000-0100-0000C0000000}"/>
    <hyperlink ref="P2215" r:id="rId194" display="http://www.bav-astro.de/sfs/BAVM_link.php?BAVMnr=18" xr:uid="{00000000-0004-0000-0100-0000C1000000}"/>
    <hyperlink ref="P2218" r:id="rId195" display="http://www.bav-astro.de/sfs/BAVM_link.php?BAVMnr=18" xr:uid="{00000000-0004-0000-0100-0000C2000000}"/>
    <hyperlink ref="P2222" r:id="rId196" display="http://www.konkoly.hu/cgi-bin/IBVS?84" xr:uid="{00000000-0004-0000-0100-0000C3000000}"/>
    <hyperlink ref="P25" r:id="rId197" display="http://www.bav-astro.de/sfs/BAVM_link.php?BAVMnr=18" xr:uid="{00000000-0004-0000-0100-0000C4000000}"/>
    <hyperlink ref="P26" r:id="rId198" display="http://www.bav-astro.de/sfs/BAVM_link.php?BAVMnr=18" xr:uid="{00000000-0004-0000-0100-0000C5000000}"/>
    <hyperlink ref="P2249" r:id="rId199" display="http://www.bav-astro.de/sfs/BAVM_link.php?BAVMnr=18" xr:uid="{00000000-0004-0000-0100-0000C6000000}"/>
    <hyperlink ref="P27" r:id="rId200" display="http://www.konkoly.hu/cgi-bin/IBVS?114" xr:uid="{00000000-0004-0000-0100-0000C7000000}"/>
    <hyperlink ref="P2252" r:id="rId201" display="http://www.bav-astro.de/sfs/BAVM_link.php?BAVMnr=18" xr:uid="{00000000-0004-0000-0100-0000C8000000}"/>
    <hyperlink ref="P2257" r:id="rId202" display="http://www.bav-astro.de/sfs/BAVM_link.php?BAVMnr=18" xr:uid="{00000000-0004-0000-0100-0000C9000000}"/>
    <hyperlink ref="P28" r:id="rId203" display="http://www.bav-astro.de/sfs/BAVM_link.php?BAVMnr=18" xr:uid="{00000000-0004-0000-0100-0000CA000000}"/>
    <hyperlink ref="P2259" r:id="rId204" display="http://www.bav-astro.de/sfs/BAVM_link.php?BAVMnr=18" xr:uid="{00000000-0004-0000-0100-0000CB000000}"/>
    <hyperlink ref="P29" r:id="rId205" display="http://www.konkoly.hu/cgi-bin/IBVS?119" xr:uid="{00000000-0004-0000-0100-0000CC000000}"/>
    <hyperlink ref="P2260" r:id="rId206" display="http://www.bav-astro.de/sfs/BAVM_link.php?BAVMnr=18" xr:uid="{00000000-0004-0000-0100-0000CD000000}"/>
    <hyperlink ref="P30" r:id="rId207" display="http://www.konkoly.hu/cgi-bin/IBVS?501" xr:uid="{00000000-0004-0000-0100-0000CE000000}"/>
    <hyperlink ref="P2278" r:id="rId208" display="http://www.bav-astro.de/sfs/BAVM_link.php?BAVMnr=18" xr:uid="{00000000-0004-0000-0100-0000CF000000}"/>
    <hyperlink ref="P31" r:id="rId209" display="http://www.bav-astro.de/sfs/BAVM_link.php?BAVMnr=18" xr:uid="{00000000-0004-0000-0100-0000D0000000}"/>
    <hyperlink ref="P32" r:id="rId210" display="http://www.konkoly.hu/cgi-bin/IBVS?111" xr:uid="{00000000-0004-0000-0100-0000D1000000}"/>
    <hyperlink ref="P33" r:id="rId211" display="http://www.konkoly.hu/cgi-bin/IBVS?111" xr:uid="{00000000-0004-0000-0100-0000D2000000}"/>
    <hyperlink ref="P34" r:id="rId212" display="http://www.konkoly.hu/cgi-bin/IBVS?111" xr:uid="{00000000-0004-0000-0100-0000D3000000}"/>
    <hyperlink ref="P35" r:id="rId213" display="http://www.konkoly.hu/cgi-bin/IBVS?111" xr:uid="{00000000-0004-0000-0100-0000D4000000}"/>
    <hyperlink ref="P36" r:id="rId214" display="http://www.bav-astro.de/sfs/BAVM_link.php?BAVMnr=18" xr:uid="{00000000-0004-0000-0100-0000D5000000}"/>
    <hyperlink ref="P2291" r:id="rId215" display="http://www.bav-astro.de/sfs/BAVM_link.php?BAVMnr=18" xr:uid="{00000000-0004-0000-0100-0000D6000000}"/>
    <hyperlink ref="P37" r:id="rId216" display="http://www.bav-astro.de/sfs/BAVM_link.php?BAVMnr=18" xr:uid="{00000000-0004-0000-0100-0000D7000000}"/>
    <hyperlink ref="P2296" r:id="rId217" display="http://www.bav-astro.de/sfs/BAVM_link.php?BAVMnr=18" xr:uid="{00000000-0004-0000-0100-0000D8000000}"/>
    <hyperlink ref="P2297" r:id="rId218" display="http://www.bav-astro.de/sfs/BAVM_link.php?BAVMnr=18" xr:uid="{00000000-0004-0000-0100-0000D9000000}"/>
    <hyperlink ref="P38" r:id="rId219" display="http://www.bav-astro.de/sfs/BAVM_link.php?BAVMnr=18" xr:uid="{00000000-0004-0000-0100-0000DA000000}"/>
    <hyperlink ref="P2301" r:id="rId220" display="http://www.bav-astro.de/sfs/BAVM_link.php?BAVMnr=18" xr:uid="{00000000-0004-0000-0100-0000DB000000}"/>
    <hyperlink ref="P2302" r:id="rId221" display="http://www.bav-astro.de/sfs/BAVM_link.php?BAVMnr=18" xr:uid="{00000000-0004-0000-0100-0000DC000000}"/>
    <hyperlink ref="P2304" r:id="rId222" display="http://www.bav-astro.de/sfs/BAVM_link.php?BAVMnr=18" xr:uid="{00000000-0004-0000-0100-0000DD000000}"/>
    <hyperlink ref="P2306" r:id="rId223" display="http://www.bav-astro.de/sfs/BAVM_link.php?BAVMnr=18" xr:uid="{00000000-0004-0000-0100-0000DE000000}"/>
    <hyperlink ref="P2307" r:id="rId224" display="http://www.bav-astro.de/sfs/BAVM_link.php?BAVMnr=18" xr:uid="{00000000-0004-0000-0100-0000DF000000}"/>
    <hyperlink ref="P2308" r:id="rId225" display="http://www.bav-astro.de/sfs/BAVM_link.php?BAVMnr=18" xr:uid="{00000000-0004-0000-0100-0000E0000000}"/>
    <hyperlink ref="P40" r:id="rId226" display="http://www.konkoly.hu/cgi-bin/IBVS?111" xr:uid="{00000000-0004-0000-0100-0000E1000000}"/>
    <hyperlink ref="P2310" r:id="rId227" display="http://www.bav-astro.de/sfs/BAVM_link.php?BAVMnr=18" xr:uid="{00000000-0004-0000-0100-0000E2000000}"/>
    <hyperlink ref="P2311" r:id="rId228" display="http://www.bav-astro.de/sfs/BAVM_link.php?BAVMnr=18" xr:uid="{00000000-0004-0000-0100-0000E3000000}"/>
    <hyperlink ref="P43" r:id="rId229" display="http://www.bav-astro.de/sfs/BAVM_link.php?BAVMnr=18" xr:uid="{00000000-0004-0000-0100-0000E4000000}"/>
    <hyperlink ref="P2321" r:id="rId230" display="http://www.bav-astro.de/sfs/BAVM_link.php?BAVMnr=18" xr:uid="{00000000-0004-0000-0100-0000E5000000}"/>
    <hyperlink ref="P44" r:id="rId231" display="http://www.konkoly.hu/cgi-bin/IBVS?148" xr:uid="{00000000-0004-0000-0100-0000E6000000}"/>
    <hyperlink ref="P45" r:id="rId232" display="http://www.bav-astro.de/sfs/BAVM_link.php?BAVMnr=18" xr:uid="{00000000-0004-0000-0100-0000E7000000}"/>
    <hyperlink ref="P46" r:id="rId233" display="http://www.konkoly.hu/cgi-bin/IBVS?114" xr:uid="{00000000-0004-0000-0100-0000E8000000}"/>
    <hyperlink ref="P47" r:id="rId234" display="http://www.konkoly.hu/cgi-bin/IBVS?148" xr:uid="{00000000-0004-0000-0100-0000E9000000}"/>
    <hyperlink ref="P48" r:id="rId235" display="http://www.konkoly.hu/cgi-bin/IBVS?114" xr:uid="{00000000-0004-0000-0100-0000EA000000}"/>
    <hyperlink ref="P49" r:id="rId236" display="http://www.bav-astro.de/sfs/BAVM_link.php?BAVMnr=18" xr:uid="{00000000-0004-0000-0100-0000EB000000}"/>
    <hyperlink ref="P50" r:id="rId237" display="http://www.konkoly.hu/cgi-bin/IBVS?119" xr:uid="{00000000-0004-0000-0100-0000EC000000}"/>
    <hyperlink ref="P51" r:id="rId238" display="http://www.konkoly.hu/cgi-bin/IBVS?119" xr:uid="{00000000-0004-0000-0100-0000ED000000}"/>
    <hyperlink ref="P52" r:id="rId239" display="http://www.konkoly.hu/cgi-bin/IBVS?119" xr:uid="{00000000-0004-0000-0100-0000EE000000}"/>
    <hyperlink ref="P53" r:id="rId240" display="http://www.konkoly.hu/cgi-bin/IBVS?119" xr:uid="{00000000-0004-0000-0100-0000EF000000}"/>
    <hyperlink ref="P54" r:id="rId241" display="http://www.konkoly.hu/cgi-bin/IBVS?154" xr:uid="{00000000-0004-0000-0100-0000F0000000}"/>
    <hyperlink ref="P55" r:id="rId242" display="http://www.konkoly.hu/cgi-bin/IBVS?119" xr:uid="{00000000-0004-0000-0100-0000F1000000}"/>
    <hyperlink ref="P2325" r:id="rId243" display="http://www.bav-astro.de/sfs/BAVM_link.php?BAVMnr=18" xr:uid="{00000000-0004-0000-0100-0000F2000000}"/>
    <hyperlink ref="P56" r:id="rId244" display="http://www.bav-astro.de/sfs/BAVM_link.php?BAVMnr=18" xr:uid="{00000000-0004-0000-0100-0000F3000000}"/>
    <hyperlink ref="P57" r:id="rId245" display="http://www.konkoly.hu/cgi-bin/IBVS?119" xr:uid="{00000000-0004-0000-0100-0000F4000000}"/>
    <hyperlink ref="P58" r:id="rId246" display="http://www.konkoly.hu/cgi-bin/IBVS?148" xr:uid="{00000000-0004-0000-0100-0000F5000000}"/>
    <hyperlink ref="P59" r:id="rId247" display="http://www.bav-astro.de/sfs/BAVM_link.php?BAVMnr=18" xr:uid="{00000000-0004-0000-0100-0000F6000000}"/>
    <hyperlink ref="P2327" r:id="rId248" display="http://www.bav-astro.de/sfs/BAVM_link.php?BAVMnr=18" xr:uid="{00000000-0004-0000-0100-0000F7000000}"/>
    <hyperlink ref="P60" r:id="rId249" display="http://www.konkoly.hu/cgi-bin/IBVS?148" xr:uid="{00000000-0004-0000-0100-0000F8000000}"/>
    <hyperlink ref="P61" r:id="rId250" display="http://www.konkoly.hu/cgi-bin/IBVS?129" xr:uid="{00000000-0004-0000-0100-0000F9000000}"/>
    <hyperlink ref="P62" r:id="rId251" display="http://www.konkoly.hu/cgi-bin/IBVS?119" xr:uid="{00000000-0004-0000-0100-0000FA000000}"/>
    <hyperlink ref="P63" r:id="rId252" display="http://www.konkoly.hu/cgi-bin/IBVS?129" xr:uid="{00000000-0004-0000-0100-0000FB000000}"/>
    <hyperlink ref="P64" r:id="rId253" display="http://www.konkoly.hu/cgi-bin/IBVS?129" xr:uid="{00000000-0004-0000-0100-0000FC000000}"/>
    <hyperlink ref="P71" r:id="rId254" display="http://www.konkoly.hu/cgi-bin/IBVS?129" xr:uid="{00000000-0004-0000-0100-0000FD000000}"/>
    <hyperlink ref="P75" r:id="rId255" display="http://www.konkoly.hu/cgi-bin/IBVS?129" xr:uid="{00000000-0004-0000-0100-0000FE000000}"/>
    <hyperlink ref="P76" r:id="rId256" display="http://www.konkoly.hu/cgi-bin/IBVS?129" xr:uid="{00000000-0004-0000-0100-0000FF000000}"/>
    <hyperlink ref="P77" r:id="rId257" display="http://www.konkoly.hu/cgi-bin/IBVS?154" xr:uid="{00000000-0004-0000-0100-000000010000}"/>
    <hyperlink ref="P78" r:id="rId258" display="http://www.konkoly.hu/cgi-bin/IBVS?154" xr:uid="{00000000-0004-0000-0100-000001010000}"/>
    <hyperlink ref="P79" r:id="rId259" display="http://www.konkoly.hu/cgi-bin/IBVS?154" xr:uid="{00000000-0004-0000-0100-000002010000}"/>
    <hyperlink ref="P2330" r:id="rId260" display="http://www.bav-astro.de/sfs/BAVM_link.php?BAVMnr=23" xr:uid="{00000000-0004-0000-0100-000003010000}"/>
    <hyperlink ref="P83" r:id="rId261" display="http://www.konkoly.hu/cgi-bin/IBVS?154" xr:uid="{00000000-0004-0000-0100-000004010000}"/>
    <hyperlink ref="P86" r:id="rId262" display="http://www.konkoly.hu/cgi-bin/IBVS?180" xr:uid="{00000000-0004-0000-0100-000005010000}"/>
    <hyperlink ref="P87" r:id="rId263" display="http://www.konkoly.hu/cgi-bin/IBVS?154" xr:uid="{00000000-0004-0000-0100-000006010000}"/>
    <hyperlink ref="P88" r:id="rId264" display="http://www.konkoly.hu/cgi-bin/IBVS?154" xr:uid="{00000000-0004-0000-0100-000007010000}"/>
    <hyperlink ref="P89" r:id="rId265" display="http://www.konkoly.hu/cgi-bin/IBVS?180" xr:uid="{00000000-0004-0000-0100-000008010000}"/>
    <hyperlink ref="P90" r:id="rId266" display="http://www.konkoly.hu/cgi-bin/IBVS?154" xr:uid="{00000000-0004-0000-0100-000009010000}"/>
    <hyperlink ref="P91" r:id="rId267" display="http://www.konkoly.hu/cgi-bin/IBVS?180" xr:uid="{00000000-0004-0000-0100-00000A010000}"/>
    <hyperlink ref="P92" r:id="rId268" display="http://www.konkoly.hu/cgi-bin/IBVS?154" xr:uid="{00000000-0004-0000-0100-00000B010000}"/>
    <hyperlink ref="P2338" r:id="rId269" display="http://www.bav-astro.de/sfs/BAVM_link.php?BAVMnr=23" xr:uid="{00000000-0004-0000-0100-00000C010000}"/>
    <hyperlink ref="P2339" r:id="rId270" display="http://www.konkoly.hu/cgi-bin/IBVS?180" xr:uid="{00000000-0004-0000-0100-00000D010000}"/>
    <hyperlink ref="P97" r:id="rId271" display="http://www.konkoly.hu/cgi-bin/IBVS?180" xr:uid="{00000000-0004-0000-0100-00000E010000}"/>
    <hyperlink ref="P98" r:id="rId272" display="http://www.konkoly.hu/cgi-bin/IBVS?180" xr:uid="{00000000-0004-0000-0100-00000F010000}"/>
    <hyperlink ref="P2344" r:id="rId273" display="http://www.konkoly.hu/cgi-bin/IBVS?180" xr:uid="{00000000-0004-0000-0100-000010010000}"/>
    <hyperlink ref="P101" r:id="rId274" display="http://www.konkoly.hu/cgi-bin/IBVS?180" xr:uid="{00000000-0004-0000-0100-000011010000}"/>
    <hyperlink ref="P104" r:id="rId275" display="http://www.konkoly.hu/cgi-bin/IBVS?180" xr:uid="{00000000-0004-0000-0100-000012010000}"/>
    <hyperlink ref="P106" r:id="rId276" display="http://www.konkoly.hu/cgi-bin/IBVS?180" xr:uid="{00000000-0004-0000-0100-000013010000}"/>
    <hyperlink ref="P109" r:id="rId277" display="http://www.konkoly.hu/cgi-bin/IBVS?180" xr:uid="{00000000-0004-0000-0100-000014010000}"/>
    <hyperlink ref="P110" r:id="rId278" display="http://www.konkoly.hu/cgi-bin/IBVS?180" xr:uid="{00000000-0004-0000-0100-000015010000}"/>
    <hyperlink ref="P111" r:id="rId279" display="http://www.konkoly.hu/cgi-bin/IBVS?180" xr:uid="{00000000-0004-0000-0100-000016010000}"/>
    <hyperlink ref="P2350" r:id="rId280" display="http://www.bav-astro.de/sfs/BAVM_link.php?BAVMnr=23" xr:uid="{00000000-0004-0000-0100-000017010000}"/>
    <hyperlink ref="P113" r:id="rId281" display="http://www.konkoly.hu/cgi-bin/IBVS?221" xr:uid="{00000000-0004-0000-0100-000018010000}"/>
    <hyperlink ref="P114" r:id="rId282" display="http://www.konkoly.hu/cgi-bin/IBVS?180" xr:uid="{00000000-0004-0000-0100-000019010000}"/>
    <hyperlink ref="P115" r:id="rId283" display="http://www.konkoly.hu/cgi-bin/IBVS?221" xr:uid="{00000000-0004-0000-0100-00001A010000}"/>
    <hyperlink ref="P116" r:id="rId284" display="http://www.konkoly.hu/cgi-bin/IBVS?180" xr:uid="{00000000-0004-0000-0100-00001B010000}"/>
    <hyperlink ref="P117" r:id="rId285" display="http://www.konkoly.hu/cgi-bin/IBVS?221" xr:uid="{00000000-0004-0000-0100-00001C010000}"/>
    <hyperlink ref="P118" r:id="rId286" display="http://www.konkoly.hu/cgi-bin/IBVS?221" xr:uid="{00000000-0004-0000-0100-00001D010000}"/>
    <hyperlink ref="P119" r:id="rId287" display="http://www.konkoly.hu/cgi-bin/IBVS?221" xr:uid="{00000000-0004-0000-0100-00001E010000}"/>
    <hyperlink ref="P120" r:id="rId288" display="http://www.konkoly.hu/cgi-bin/IBVS?221" xr:uid="{00000000-0004-0000-0100-00001F010000}"/>
    <hyperlink ref="P121" r:id="rId289" display="http://www.konkoly.hu/cgi-bin/IBVS?221" xr:uid="{00000000-0004-0000-0100-000020010000}"/>
    <hyperlink ref="P122" r:id="rId290" display="http://www.konkoly.hu/cgi-bin/IBVS?221" xr:uid="{00000000-0004-0000-0100-000021010000}"/>
    <hyperlink ref="P128" r:id="rId291" display="http://www.konkoly.hu/cgi-bin/IBVS?221" xr:uid="{00000000-0004-0000-0100-000022010000}"/>
    <hyperlink ref="P129" r:id="rId292" display="http://www.konkoly.hu/cgi-bin/IBVS?221" xr:uid="{00000000-0004-0000-0100-000023010000}"/>
    <hyperlink ref="P132" r:id="rId293" display="http://www.konkoly.hu/cgi-bin/IBVS?795" xr:uid="{00000000-0004-0000-0100-000024010000}"/>
    <hyperlink ref="P133" r:id="rId294" display="http://www.konkoly.hu/cgi-bin/IBVS?795" xr:uid="{00000000-0004-0000-0100-000025010000}"/>
    <hyperlink ref="P134" r:id="rId295" display="http://www.konkoly.hu/cgi-bin/IBVS?247" xr:uid="{00000000-0004-0000-0100-000026010000}"/>
    <hyperlink ref="P137" r:id="rId296" display="http://www.konkoly.hu/cgi-bin/IBVS?247" xr:uid="{00000000-0004-0000-0100-000027010000}"/>
    <hyperlink ref="P138" r:id="rId297" display="http://www.konkoly.hu/cgi-bin/IBVS?795" xr:uid="{00000000-0004-0000-0100-000028010000}"/>
    <hyperlink ref="P139" r:id="rId298" display="http://www.konkoly.hu/cgi-bin/IBVS?247" xr:uid="{00000000-0004-0000-0100-000029010000}"/>
    <hyperlink ref="P2368" r:id="rId299" display="http://www.konkoly.hu/cgi-bin/IBVS?247" xr:uid="{00000000-0004-0000-0100-00002A010000}"/>
    <hyperlink ref="P2369" r:id="rId300" display="http://www.konkoly.hu/cgi-bin/IBVS?247" xr:uid="{00000000-0004-0000-0100-00002B010000}"/>
    <hyperlink ref="P141" r:id="rId301" display="http://www.konkoly.hu/cgi-bin/IBVS?795" xr:uid="{00000000-0004-0000-0100-00002C010000}"/>
    <hyperlink ref="P142" r:id="rId302" display="http://www.konkoly.hu/cgi-bin/IBVS?795" xr:uid="{00000000-0004-0000-0100-00002D010000}"/>
    <hyperlink ref="P143" r:id="rId303" display="http://www.konkoly.hu/cgi-bin/IBVS?322" xr:uid="{00000000-0004-0000-0100-00002E010000}"/>
    <hyperlink ref="P2371" r:id="rId304" display="http://www.konkoly.hu/cgi-bin/IBVS?247" xr:uid="{00000000-0004-0000-0100-00002F010000}"/>
    <hyperlink ref="P2373" r:id="rId305" display="http://www.konkoly.hu/cgi-bin/IBVS?247" xr:uid="{00000000-0004-0000-0100-000030010000}"/>
    <hyperlink ref="P145" r:id="rId306" display="http://www.konkoly.hu/cgi-bin/IBVS?795" xr:uid="{00000000-0004-0000-0100-000031010000}"/>
    <hyperlink ref="P2374" r:id="rId307" display="http://www.bav-astro.de/sfs/BAVM_link.php?BAVMnr=23" xr:uid="{00000000-0004-0000-0100-000032010000}"/>
    <hyperlink ref="P2375" r:id="rId308" display="http://www.konkoly.hu/cgi-bin/IBVS?247" xr:uid="{00000000-0004-0000-0100-000033010000}"/>
    <hyperlink ref="P149" r:id="rId309" display="http://www.konkoly.hu/cgi-bin/IBVS?795" xr:uid="{00000000-0004-0000-0100-000034010000}"/>
    <hyperlink ref="P150" r:id="rId310" display="http://www.konkoly.hu/cgi-bin/IBVS?795" xr:uid="{00000000-0004-0000-0100-000035010000}"/>
    <hyperlink ref="P2376" r:id="rId311" display="http://www.konkoly.hu/cgi-bin/IBVS?247" xr:uid="{00000000-0004-0000-0100-000036010000}"/>
    <hyperlink ref="P151" r:id="rId312" display="http://www.konkoly.hu/cgi-bin/IBVS?795" xr:uid="{00000000-0004-0000-0100-000037010000}"/>
    <hyperlink ref="P152" r:id="rId313" display="http://www.konkoly.hu/cgi-bin/IBVS?795" xr:uid="{00000000-0004-0000-0100-000038010000}"/>
    <hyperlink ref="P2377" r:id="rId314" display="http://www.konkoly.hu/cgi-bin/IBVS?247" xr:uid="{00000000-0004-0000-0100-000039010000}"/>
    <hyperlink ref="P154" r:id="rId315" display="http://www.konkoly.hu/cgi-bin/IBVS?795" xr:uid="{00000000-0004-0000-0100-00003A010000}"/>
    <hyperlink ref="P155" r:id="rId316" display="http://www.konkoly.hu/cgi-bin/IBVS?795" xr:uid="{00000000-0004-0000-0100-00003B010000}"/>
    <hyperlink ref="P2378" r:id="rId317" display="http://www.konkoly.hu/cgi-bin/IBVS?247" xr:uid="{00000000-0004-0000-0100-00003C010000}"/>
    <hyperlink ref="P2379" r:id="rId318" display="http://www.bav-astro.de/sfs/BAVM_link.php?BAVMnr=23" xr:uid="{00000000-0004-0000-0100-00003D010000}"/>
    <hyperlink ref="P157" r:id="rId319" display="http://www.konkoly.hu/cgi-bin/IBVS?795" xr:uid="{00000000-0004-0000-0100-00003E010000}"/>
    <hyperlink ref="P159" r:id="rId320" display="http://www.konkoly.hu/cgi-bin/IBVS?795" xr:uid="{00000000-0004-0000-0100-00003F010000}"/>
    <hyperlink ref="P160" r:id="rId321" display="http://www.konkoly.hu/cgi-bin/IBVS?795" xr:uid="{00000000-0004-0000-0100-000040010000}"/>
    <hyperlink ref="P161" r:id="rId322" display="http://www.konkoly.hu/cgi-bin/IBVS?795" xr:uid="{00000000-0004-0000-0100-000041010000}"/>
    <hyperlink ref="P162" r:id="rId323" display="http://www.konkoly.hu/cgi-bin/IBVS?795" xr:uid="{00000000-0004-0000-0100-000042010000}"/>
    <hyperlink ref="P2380" r:id="rId324" display="http://www.konkoly.hu/cgi-bin/IBVS?795" xr:uid="{00000000-0004-0000-0100-000043010000}"/>
    <hyperlink ref="P2381" r:id="rId325" display="http://www.konkoly.hu/cgi-bin/IBVS?285" xr:uid="{00000000-0004-0000-0100-000044010000}"/>
    <hyperlink ref="P164" r:id="rId326" display="http://www.konkoly.hu/cgi-bin/IBVS?795" xr:uid="{00000000-0004-0000-0100-000045010000}"/>
    <hyperlink ref="P2382" r:id="rId327" display="http://www.bav-astro.de/sfs/BAVM_link.php?BAVMnr=23" xr:uid="{00000000-0004-0000-0100-000046010000}"/>
    <hyperlink ref="P165" r:id="rId328" display="http://www.konkoly.hu/cgi-bin/IBVS?795" xr:uid="{00000000-0004-0000-0100-000047010000}"/>
    <hyperlink ref="P166" r:id="rId329" display="http://www.konkoly.hu/cgi-bin/IBVS?795" xr:uid="{00000000-0004-0000-0100-000048010000}"/>
    <hyperlink ref="P167" r:id="rId330" display="http://www.konkoly.hu/cgi-bin/IBVS?795" xr:uid="{00000000-0004-0000-0100-000049010000}"/>
    <hyperlink ref="P170" r:id="rId331" display="http://www.konkoly.hu/cgi-bin/IBVS?795" xr:uid="{00000000-0004-0000-0100-00004A010000}"/>
    <hyperlink ref="P171" r:id="rId332" display="http://www.konkoly.hu/cgi-bin/IBVS?795" xr:uid="{00000000-0004-0000-0100-00004B010000}"/>
    <hyperlink ref="P172" r:id="rId333" display="http://www.konkoly.hu/cgi-bin/IBVS?795" xr:uid="{00000000-0004-0000-0100-00004C010000}"/>
    <hyperlink ref="P173" r:id="rId334" display="http://www.konkoly.hu/cgi-bin/IBVS?795" xr:uid="{00000000-0004-0000-0100-00004D010000}"/>
    <hyperlink ref="P174" r:id="rId335" display="http://www.konkoly.hu/cgi-bin/IBVS?795" xr:uid="{00000000-0004-0000-0100-00004E010000}"/>
    <hyperlink ref="P175" r:id="rId336" display="http://www.konkoly.hu/cgi-bin/IBVS?795" xr:uid="{00000000-0004-0000-0100-00004F010000}"/>
    <hyperlink ref="P2383" r:id="rId337" display="http://vsolj.cetus-net.org/no47.pdf" xr:uid="{00000000-0004-0000-0100-000050010000}"/>
    <hyperlink ref="P2384" r:id="rId338" display="http://www.konkoly.hu/cgi-bin/IBVS?795" xr:uid="{00000000-0004-0000-0100-000051010000}"/>
    <hyperlink ref="P2385" r:id="rId339" display="http://www.bav-astro.de/sfs/BAVM_link.php?BAVMnr=23" xr:uid="{00000000-0004-0000-0100-000052010000}"/>
    <hyperlink ref="P178" r:id="rId340" display="http://www.konkoly.hu/cgi-bin/IBVS?795" xr:uid="{00000000-0004-0000-0100-000053010000}"/>
    <hyperlink ref="P179" r:id="rId341" display="http://www.konkoly.hu/cgi-bin/IBVS?795" xr:uid="{00000000-0004-0000-0100-000054010000}"/>
    <hyperlink ref="P181" r:id="rId342" display="http://www.konkoly.hu/cgi-bin/IBVS?795" xr:uid="{00000000-0004-0000-0100-000055010000}"/>
    <hyperlink ref="P184" r:id="rId343" display="http://www.konkoly.hu/cgi-bin/IBVS?795" xr:uid="{00000000-0004-0000-0100-000056010000}"/>
    <hyperlink ref="P188" r:id="rId344" display="http://www.konkoly.hu/cgi-bin/IBVS?795" xr:uid="{00000000-0004-0000-0100-000057010000}"/>
    <hyperlink ref="P189" r:id="rId345" display="http://www.konkoly.hu/cgi-bin/IBVS?456" xr:uid="{00000000-0004-0000-0100-000058010000}"/>
    <hyperlink ref="P190" r:id="rId346" display="http://www.konkoly.hu/cgi-bin/IBVS?795" xr:uid="{00000000-0004-0000-0100-000059010000}"/>
    <hyperlink ref="P193" r:id="rId347" display="http://www.konkoly.hu/cgi-bin/IBVS?795" xr:uid="{00000000-0004-0000-0100-00005A010000}"/>
    <hyperlink ref="P194" r:id="rId348" display="http://www.konkoly.hu/cgi-bin/IBVS?394" xr:uid="{00000000-0004-0000-0100-00005B010000}"/>
    <hyperlink ref="P195" r:id="rId349" display="http://www.konkoly.hu/cgi-bin/IBVS?394" xr:uid="{00000000-0004-0000-0100-00005C010000}"/>
    <hyperlink ref="P196" r:id="rId350" display="http://www.konkoly.hu/cgi-bin/IBVS?394" xr:uid="{00000000-0004-0000-0100-00005D010000}"/>
    <hyperlink ref="P197" r:id="rId351" display="http://www.konkoly.hu/cgi-bin/IBVS?394" xr:uid="{00000000-0004-0000-0100-00005E010000}"/>
    <hyperlink ref="P198" r:id="rId352" display="http://www.konkoly.hu/cgi-bin/IBVS?394" xr:uid="{00000000-0004-0000-0100-00005F010000}"/>
    <hyperlink ref="P199" r:id="rId353" display="http://www.konkoly.hu/cgi-bin/IBVS?795" xr:uid="{00000000-0004-0000-0100-000060010000}"/>
    <hyperlink ref="P200" r:id="rId354" display="http://www.konkoly.hu/cgi-bin/IBVS?795" xr:uid="{00000000-0004-0000-0100-000061010000}"/>
    <hyperlink ref="P201" r:id="rId355" display="http://www.konkoly.hu/cgi-bin/IBVS?795" xr:uid="{00000000-0004-0000-0100-000062010000}"/>
    <hyperlink ref="P204" r:id="rId356" display="http://www.konkoly.hu/cgi-bin/IBVS?795" xr:uid="{00000000-0004-0000-0100-000063010000}"/>
    <hyperlink ref="P205" r:id="rId357" display="http://www.konkoly.hu/cgi-bin/IBVS?795" xr:uid="{00000000-0004-0000-0100-000064010000}"/>
    <hyperlink ref="P206" r:id="rId358" display="http://www.konkoly.hu/cgi-bin/IBVS?394" xr:uid="{00000000-0004-0000-0100-000065010000}"/>
    <hyperlink ref="P208" r:id="rId359" display="http://www.konkoly.hu/cgi-bin/IBVS?456" xr:uid="{00000000-0004-0000-0100-000066010000}"/>
    <hyperlink ref="P210" r:id="rId360" display="http://www.konkoly.hu/cgi-bin/IBVS?795" xr:uid="{00000000-0004-0000-0100-000067010000}"/>
    <hyperlink ref="P211" r:id="rId361" display="http://www.konkoly.hu/cgi-bin/IBVS?795" xr:uid="{00000000-0004-0000-0100-000068010000}"/>
    <hyperlink ref="P212" r:id="rId362" display="http://www.konkoly.hu/cgi-bin/IBVS?394" xr:uid="{00000000-0004-0000-0100-000069010000}"/>
    <hyperlink ref="P213" r:id="rId363" display="http://www.konkoly.hu/cgi-bin/IBVS?795" xr:uid="{00000000-0004-0000-0100-00006A010000}"/>
    <hyperlink ref="P214" r:id="rId364" display="http://www.konkoly.hu/cgi-bin/IBVS?795" xr:uid="{00000000-0004-0000-0100-00006B010000}"/>
    <hyperlink ref="P215" r:id="rId365" display="http://www.konkoly.hu/cgi-bin/IBVS?394" xr:uid="{00000000-0004-0000-0100-00006C010000}"/>
    <hyperlink ref="P2393" r:id="rId366" display="http://vsolj.cetus-net.org/no47.pdf" xr:uid="{00000000-0004-0000-0100-00006D010000}"/>
    <hyperlink ref="P216" r:id="rId367" display="http://www.konkoly.hu/cgi-bin/IBVS?795" xr:uid="{00000000-0004-0000-0100-00006E010000}"/>
    <hyperlink ref="P217" r:id="rId368" display="http://www.konkoly.hu/cgi-bin/IBVS?795" xr:uid="{00000000-0004-0000-0100-00006F010000}"/>
    <hyperlink ref="P218" r:id="rId369" display="http://www.konkoly.hu/cgi-bin/IBVS?795" xr:uid="{00000000-0004-0000-0100-000070010000}"/>
    <hyperlink ref="P2395" r:id="rId370" display="http://vsolj.cetus-net.org/no47.pdf" xr:uid="{00000000-0004-0000-0100-000071010000}"/>
    <hyperlink ref="P219" r:id="rId371" display="http://www.konkoly.hu/cgi-bin/IBVS?795" xr:uid="{00000000-0004-0000-0100-000072010000}"/>
    <hyperlink ref="P220" r:id="rId372" display="http://www.konkoly.hu/cgi-bin/IBVS?795" xr:uid="{00000000-0004-0000-0100-000073010000}"/>
    <hyperlink ref="P221" r:id="rId373" display="http://www.konkoly.hu/cgi-bin/IBVS?795" xr:uid="{00000000-0004-0000-0100-000074010000}"/>
    <hyperlink ref="P222" r:id="rId374" display="http://www.konkoly.hu/cgi-bin/IBVS?795" xr:uid="{00000000-0004-0000-0100-000075010000}"/>
    <hyperlink ref="P223" r:id="rId375" display="http://www.konkoly.hu/cgi-bin/IBVS?795" xr:uid="{00000000-0004-0000-0100-000076010000}"/>
    <hyperlink ref="P224" r:id="rId376" display="http://www.konkoly.hu/cgi-bin/IBVS?795" xr:uid="{00000000-0004-0000-0100-000077010000}"/>
    <hyperlink ref="P225" r:id="rId377" display="http://www.konkoly.hu/cgi-bin/IBVS?795" xr:uid="{00000000-0004-0000-0100-000078010000}"/>
    <hyperlink ref="P226" r:id="rId378" display="http://www.konkoly.hu/cgi-bin/IBVS?795" xr:uid="{00000000-0004-0000-0100-000079010000}"/>
    <hyperlink ref="P227" r:id="rId379" display="http://www.konkoly.hu/cgi-bin/IBVS?795" xr:uid="{00000000-0004-0000-0100-00007A010000}"/>
    <hyperlink ref="P229" r:id="rId380" display="http://www.konkoly.hu/cgi-bin/IBVS?795" xr:uid="{00000000-0004-0000-0100-00007B010000}"/>
    <hyperlink ref="P233" r:id="rId381" display="http://www.konkoly.hu/cgi-bin/IBVS?795" xr:uid="{00000000-0004-0000-0100-00007C010000}"/>
    <hyperlink ref="P234" r:id="rId382" display="http://www.konkoly.hu/cgi-bin/IBVS?501" xr:uid="{00000000-0004-0000-0100-00007D010000}"/>
    <hyperlink ref="P236" r:id="rId383" display="http://www.konkoly.hu/cgi-bin/IBVS?795" xr:uid="{00000000-0004-0000-0100-00007E010000}"/>
    <hyperlink ref="P2399" r:id="rId384" display="http://www.bav-astro.de/sfs/BAVM_link.php?BAVMnr=25" xr:uid="{00000000-0004-0000-0100-00007F010000}"/>
    <hyperlink ref="P237" r:id="rId385" display="http://www.konkoly.hu/cgi-bin/IBVS?795" xr:uid="{00000000-0004-0000-0100-000080010000}"/>
    <hyperlink ref="P239" r:id="rId386" display="http://www.konkoly.hu/cgi-bin/IBVS?795" xr:uid="{00000000-0004-0000-0100-000081010000}"/>
    <hyperlink ref="P2402" r:id="rId387" display="http://www.bav-astro.de/sfs/BAVM_link.php?BAVMnr=25" xr:uid="{00000000-0004-0000-0100-000082010000}"/>
    <hyperlink ref="P2404" r:id="rId388" display="http://www.bav-astro.de/sfs/BAVM_link.php?BAVMnr=25" xr:uid="{00000000-0004-0000-0100-000083010000}"/>
    <hyperlink ref="P244" r:id="rId389" display="http://www.konkoly.hu/cgi-bin/IBVS?795" xr:uid="{00000000-0004-0000-0100-000084010000}"/>
    <hyperlink ref="P245" r:id="rId390" display="http://www.konkoly.hu/cgi-bin/IBVS?795" xr:uid="{00000000-0004-0000-0100-000085010000}"/>
    <hyperlink ref="P2405" r:id="rId391" display="http://www.bav-astro.de/sfs/BAVM_link.php?BAVMnr=25" xr:uid="{00000000-0004-0000-0100-000086010000}"/>
    <hyperlink ref="P248" r:id="rId392" display="http://www.konkoly.hu/cgi-bin/IBVS?795" xr:uid="{00000000-0004-0000-0100-000087010000}"/>
    <hyperlink ref="P2407" r:id="rId393" display="http://www.bav-astro.de/sfs/BAVM_link.php?BAVMnr=25" xr:uid="{00000000-0004-0000-0100-000088010000}"/>
    <hyperlink ref="P250" r:id="rId394" display="http://www.konkoly.hu/cgi-bin/IBVS?795" xr:uid="{00000000-0004-0000-0100-000089010000}"/>
    <hyperlink ref="P251" r:id="rId395" display="http://www.konkoly.hu/cgi-bin/IBVS?795" xr:uid="{00000000-0004-0000-0100-00008A010000}"/>
    <hyperlink ref="P252" r:id="rId396" display="http://www.konkoly.hu/cgi-bin/IBVS?795" xr:uid="{00000000-0004-0000-0100-00008B010000}"/>
    <hyperlink ref="P253" r:id="rId397" display="http://www.konkoly.hu/cgi-bin/IBVS?795" xr:uid="{00000000-0004-0000-0100-00008C010000}"/>
    <hyperlink ref="P254" r:id="rId398" display="http://www.konkoly.hu/cgi-bin/IBVS?795" xr:uid="{00000000-0004-0000-0100-00008D010000}"/>
    <hyperlink ref="P255" r:id="rId399" display="http://www.konkoly.hu/cgi-bin/IBVS?795" xr:uid="{00000000-0004-0000-0100-00008E010000}"/>
    <hyperlink ref="P256" r:id="rId400" display="http://www.konkoly.hu/cgi-bin/IBVS?795" xr:uid="{00000000-0004-0000-0100-00008F010000}"/>
    <hyperlink ref="P258" r:id="rId401" display="http://www.konkoly.hu/cgi-bin/IBVS?795" xr:uid="{00000000-0004-0000-0100-000090010000}"/>
    <hyperlink ref="P2412" r:id="rId402" display="http://www.bav-astro.de/sfs/BAVM_link.php?BAVMnr=25" xr:uid="{00000000-0004-0000-0100-000091010000}"/>
    <hyperlink ref="P260" r:id="rId403" display="http://www.bav-astro.de/sfs/BAVM_link.php?BAVMnr=26" xr:uid="{00000000-0004-0000-0100-000092010000}"/>
    <hyperlink ref="P2413" r:id="rId404" display="http://www.bav-astro.de/sfs/BAVM_link.php?BAVMnr=26" xr:uid="{00000000-0004-0000-0100-000093010000}"/>
    <hyperlink ref="P2417" r:id="rId405" display="http://www.bav-astro.de/sfs/BAVM_link.php?BAVMnr=26" xr:uid="{00000000-0004-0000-0100-000094010000}"/>
    <hyperlink ref="P2418" r:id="rId406" display="http://www.bav-astro.de/sfs/BAVM_link.php?BAVMnr=26" xr:uid="{00000000-0004-0000-0100-000095010000}"/>
    <hyperlink ref="P264" r:id="rId407" display="http://www.konkoly.hu/cgi-bin/IBVS?795" xr:uid="{00000000-0004-0000-0100-000096010000}"/>
    <hyperlink ref="P269" r:id="rId408" display="http://www.konkoly.hu/cgi-bin/IBVS?530" xr:uid="{00000000-0004-0000-0100-000097010000}"/>
    <hyperlink ref="P271" r:id="rId409" display="http://www.konkoly.hu/cgi-bin/IBVS?795" xr:uid="{00000000-0004-0000-0100-000098010000}"/>
    <hyperlink ref="P272" r:id="rId410" display="http://www.konkoly.hu/cgi-bin/IBVS?795" xr:uid="{00000000-0004-0000-0100-000099010000}"/>
    <hyperlink ref="P273" r:id="rId411" display="http://www.konkoly.hu/cgi-bin/IBVS?795" xr:uid="{00000000-0004-0000-0100-00009A010000}"/>
    <hyperlink ref="P2421" r:id="rId412" display="http://vsolj.cetus-net.org/no47.pdf" xr:uid="{00000000-0004-0000-0100-00009B010000}"/>
    <hyperlink ref="P2422" r:id="rId413" display="http://www.bav-astro.de/sfs/BAVM_link.php?BAVMnr=25" xr:uid="{00000000-0004-0000-0100-00009C010000}"/>
    <hyperlink ref="P276" r:id="rId414" display="http://www.konkoly.hu/cgi-bin/IBVS?795" xr:uid="{00000000-0004-0000-0100-00009D010000}"/>
    <hyperlink ref="P277" r:id="rId415" display="http://www.konkoly.hu/cgi-bin/IBVS?795" xr:uid="{00000000-0004-0000-0100-00009E010000}"/>
    <hyperlink ref="P278" r:id="rId416" display="http://www.konkoly.hu/cgi-bin/IBVS?795" xr:uid="{00000000-0004-0000-0100-00009F010000}"/>
    <hyperlink ref="P2423" r:id="rId417" display="http://vsolj.cetus-net.org/no47.pdf" xr:uid="{00000000-0004-0000-0100-0000A0010000}"/>
    <hyperlink ref="P287" r:id="rId418" display="http://www.konkoly.hu/cgi-bin/IBVS?530" xr:uid="{00000000-0004-0000-0100-0000A1010000}"/>
    <hyperlink ref="P289" r:id="rId419" display="http://www.konkoly.hu/cgi-bin/IBVS?530" xr:uid="{00000000-0004-0000-0100-0000A2010000}"/>
    <hyperlink ref="P290" r:id="rId420" display="http://www.konkoly.hu/cgi-bin/IBVS?501" xr:uid="{00000000-0004-0000-0100-0000A3010000}"/>
    <hyperlink ref="P2432" r:id="rId421" display="http://www.bav-astro.de/sfs/BAVM_link.php?BAVMnr=25" xr:uid="{00000000-0004-0000-0100-0000A4010000}"/>
    <hyperlink ref="P295" r:id="rId422" display="http://www.konkoly.hu/cgi-bin/IBVS?530" xr:uid="{00000000-0004-0000-0100-0000A5010000}"/>
    <hyperlink ref="P2436" r:id="rId423" display="http://www.bav-astro.de/sfs/BAVM_link.php?BAVMnr=25" xr:uid="{00000000-0004-0000-0100-0000A6010000}"/>
    <hyperlink ref="P2438" r:id="rId424" display="http://www.bav-astro.de/sfs/BAVM_link.php?BAVMnr=25" xr:uid="{00000000-0004-0000-0100-0000A7010000}"/>
    <hyperlink ref="P2453" r:id="rId425" display="http://www.bav-astro.de/sfs/BAVM_link.php?BAVMnr=25" xr:uid="{00000000-0004-0000-0100-0000A8010000}"/>
    <hyperlink ref="P2455" r:id="rId426" display="http://vsolj.cetus-net.org/no47.pdf" xr:uid="{00000000-0004-0000-0100-0000A9010000}"/>
    <hyperlink ref="P2456" r:id="rId427" display="http://vsolj.cetus-net.org/no47.pdf" xr:uid="{00000000-0004-0000-0100-0000AA010000}"/>
    <hyperlink ref="P2458" r:id="rId428" display="http://vsolj.cetus-net.org/no47.pdf" xr:uid="{00000000-0004-0000-0100-0000AB010000}"/>
    <hyperlink ref="P2459" r:id="rId429" display="http://vsolj.cetus-net.org/no47.pdf" xr:uid="{00000000-0004-0000-0100-0000AC010000}"/>
    <hyperlink ref="P2460" r:id="rId430" display="http://vsolj.cetus-net.org/no47.pdf" xr:uid="{00000000-0004-0000-0100-0000AD010000}"/>
    <hyperlink ref="P2462" r:id="rId431" display="http://www.bav-astro.de/sfs/BAVM_link.php?BAVMnr=25" xr:uid="{00000000-0004-0000-0100-0000AE010000}"/>
    <hyperlink ref="P2465" r:id="rId432" display="http://www.bav-astro.de/sfs/BAVM_link.php?BAVMnr=25" xr:uid="{00000000-0004-0000-0100-0000AF010000}"/>
    <hyperlink ref="P310" r:id="rId433" display="http://www.konkoly.hu/cgi-bin/IBVS?647" xr:uid="{00000000-0004-0000-0100-0000B0010000}"/>
    <hyperlink ref="P315" r:id="rId434" display="http://www.bav-astro.de/sfs/BAVM_link.php?BAVMnr=25" xr:uid="{00000000-0004-0000-0100-0000B1010000}"/>
    <hyperlink ref="P2469" r:id="rId435" display="http://www.bav-astro.de/sfs/BAVM_link.php?BAVMnr=26" xr:uid="{00000000-0004-0000-0100-0000B2010000}"/>
    <hyperlink ref="P2470" r:id="rId436" display="http://www.bav-astro.de/sfs/BAVM_link.php?BAVMnr=25" xr:uid="{00000000-0004-0000-0100-0000B3010000}"/>
    <hyperlink ref="P2473" r:id="rId437" display="http://www.bav-astro.de/sfs/BAVM_link.php?BAVMnr=25" xr:uid="{00000000-0004-0000-0100-0000B4010000}"/>
    <hyperlink ref="P320" r:id="rId438" display="http://www.konkoly.hu/cgi-bin/IBVS?647" xr:uid="{00000000-0004-0000-0100-0000B5010000}"/>
    <hyperlink ref="P2475" r:id="rId439" display="http://www.bav-astro.de/sfs/BAVM_link.php?BAVMnr=25" xr:uid="{00000000-0004-0000-0100-0000B6010000}"/>
    <hyperlink ref="P2477" r:id="rId440" display="http://www.bav-astro.de/sfs/BAVM_link.php?BAVMnr=25" xr:uid="{00000000-0004-0000-0100-0000B7010000}"/>
    <hyperlink ref="P2484" r:id="rId441" display="http://www.bav-astro.de/sfs/BAVM_link.php?BAVMnr=25" xr:uid="{00000000-0004-0000-0100-0000B8010000}"/>
    <hyperlink ref="P2487" r:id="rId442" display="http://www.bav-astro.de/sfs/BAVM_link.php?BAVMnr=25" xr:uid="{00000000-0004-0000-0100-0000B9010000}"/>
    <hyperlink ref="P2488" r:id="rId443" display="http://www.bav-astro.de/sfs/BAVM_link.php?BAVMnr=25" xr:uid="{00000000-0004-0000-0100-0000BA010000}"/>
    <hyperlink ref="P2489" r:id="rId444" display="http://vsolj.cetus-net.org/no47.pdf" xr:uid="{00000000-0004-0000-0100-0000BB010000}"/>
    <hyperlink ref="P2491" r:id="rId445" display="http://vsolj.cetus-net.org/no47.pdf" xr:uid="{00000000-0004-0000-0100-0000BC010000}"/>
    <hyperlink ref="P2494" r:id="rId446" display="http://vsolj.cetus-net.org/no47.pdf" xr:uid="{00000000-0004-0000-0100-0000BD010000}"/>
    <hyperlink ref="P2496" r:id="rId447" display="http://vsolj.cetus-net.org/no47.pdf" xr:uid="{00000000-0004-0000-0100-0000BE010000}"/>
    <hyperlink ref="P336" r:id="rId448" display="http://www.konkoly.hu/cgi-bin/IBVS?937" xr:uid="{00000000-0004-0000-0100-0000BF010000}"/>
    <hyperlink ref="P2497" r:id="rId449" display="http://www.bav-astro.de/sfs/BAVM_link.php?BAVMnr=26" xr:uid="{00000000-0004-0000-0100-0000C0010000}"/>
    <hyperlink ref="P2498" r:id="rId450" display="http://www.bav-astro.de/sfs/BAVM_link.php?BAVMnr=26" xr:uid="{00000000-0004-0000-0100-0000C1010000}"/>
    <hyperlink ref="P2499" r:id="rId451" display="http://vsolj.cetus-net.org/no47.pdf" xr:uid="{00000000-0004-0000-0100-0000C2010000}"/>
    <hyperlink ref="P2500" r:id="rId452" display="http://vsolj.cetus-net.org/no47.pdf" xr:uid="{00000000-0004-0000-0100-0000C3010000}"/>
    <hyperlink ref="P337" r:id="rId453" display="http://www.konkoly.hu/cgi-bin/IBVS?637" xr:uid="{00000000-0004-0000-0100-0000C4010000}"/>
    <hyperlink ref="P2506" r:id="rId454" display="http://www.bav-astro.de/sfs/BAVM_link.php?BAVMnr=26" xr:uid="{00000000-0004-0000-0100-0000C5010000}"/>
    <hyperlink ref="P2508" r:id="rId455" display="http://www.bav-astro.de/sfs/BAVM_link.php?BAVMnr=26" xr:uid="{00000000-0004-0000-0100-0000C6010000}"/>
    <hyperlink ref="P2510" r:id="rId456" display="http://vsolj.cetus-net.org/no47.pdf" xr:uid="{00000000-0004-0000-0100-0000C7010000}"/>
    <hyperlink ref="P2514" r:id="rId457" display="http://www.bav-astro.de/sfs/BAVM_link.php?BAVMnr=26" xr:uid="{00000000-0004-0000-0100-0000C8010000}"/>
    <hyperlink ref="P2515" r:id="rId458" display="http://www.bav-astro.de/sfs/BAVM_link.php?BAVMnr=26" xr:uid="{00000000-0004-0000-0100-0000C9010000}"/>
    <hyperlink ref="P2516" r:id="rId459" display="http://www.bav-astro.de/sfs/BAVM_link.php?BAVMnr=26" xr:uid="{00000000-0004-0000-0100-0000CA010000}"/>
    <hyperlink ref="P2517" r:id="rId460" display="http://www.bav-astro.de/sfs/BAVM_link.php?BAVMnr=26" xr:uid="{00000000-0004-0000-0100-0000CB010000}"/>
    <hyperlink ref="P2518" r:id="rId461" display="http://www.bav-astro.de/sfs/BAVM_link.php?BAVMnr=26" xr:uid="{00000000-0004-0000-0100-0000CC010000}"/>
    <hyperlink ref="P2519" r:id="rId462" display="http://www.bav-astro.de/sfs/BAVM_link.php?BAVMnr=26" xr:uid="{00000000-0004-0000-0100-0000CD010000}"/>
    <hyperlink ref="P2520" r:id="rId463" display="http://www.bav-astro.de/sfs/BAVM_link.php?BAVMnr=26" xr:uid="{00000000-0004-0000-0100-0000CE010000}"/>
    <hyperlink ref="P2521" r:id="rId464" display="http://www.bav-astro.de/sfs/BAVM_link.php?BAVMnr=26" xr:uid="{00000000-0004-0000-0100-0000CF010000}"/>
    <hyperlink ref="P2522" r:id="rId465" display="http://www.bav-astro.de/sfs/BAVM_link.php?BAVMnr=26" xr:uid="{00000000-0004-0000-0100-0000D0010000}"/>
    <hyperlink ref="P2524" r:id="rId466" display="http://www.bav-astro.de/sfs/BAVM_link.php?BAVMnr=26" xr:uid="{00000000-0004-0000-0100-0000D1010000}"/>
    <hyperlink ref="P2526" r:id="rId467" display="http://www.bav-astro.de/sfs/BAVM_link.php?BAVMnr=26" xr:uid="{00000000-0004-0000-0100-0000D2010000}"/>
    <hyperlink ref="P2528" r:id="rId468" display="http://www.bav-astro.de/sfs/BAVM_link.php?BAVMnr=26" xr:uid="{00000000-0004-0000-0100-0000D3010000}"/>
    <hyperlink ref="P2529" r:id="rId469" display="http://www.bav-astro.de/sfs/BAVM_link.php?BAVMnr=26" xr:uid="{00000000-0004-0000-0100-0000D4010000}"/>
    <hyperlink ref="P2530" r:id="rId470" display="http://www.bav-astro.de/sfs/BAVM_link.php?BAVMnr=26" xr:uid="{00000000-0004-0000-0100-0000D5010000}"/>
    <hyperlink ref="P345" r:id="rId471" display="http://www.konkoly.hu/cgi-bin/IBVS?937" xr:uid="{00000000-0004-0000-0100-0000D6010000}"/>
    <hyperlink ref="P2531" r:id="rId472" display="http://www.bav-astro.de/sfs/BAVM_link.php?BAVMnr=26" xr:uid="{00000000-0004-0000-0100-0000D7010000}"/>
    <hyperlink ref="P352" r:id="rId473" display="http://www.konkoly.hu/cgi-bin/IBVS?740" xr:uid="{00000000-0004-0000-0100-0000D8010000}"/>
    <hyperlink ref="P355" r:id="rId474" display="http://www.konkoly.hu/cgi-bin/IBVS?937" xr:uid="{00000000-0004-0000-0100-0000D9010000}"/>
    <hyperlink ref="P357" r:id="rId475" display="http://www.konkoly.hu/cgi-bin/IBVS?740" xr:uid="{00000000-0004-0000-0100-0000DA010000}"/>
    <hyperlink ref="P359" r:id="rId476" display="http://www.konkoly.hu/cgi-bin/IBVS?937" xr:uid="{00000000-0004-0000-0100-0000DB010000}"/>
    <hyperlink ref="P361" r:id="rId477" display="http://www.konkoly.hu/cgi-bin/IBVS?740" xr:uid="{00000000-0004-0000-0100-0000DC010000}"/>
    <hyperlink ref="P362" r:id="rId478" display="http://www.konkoly.hu/cgi-bin/IBVS?937" xr:uid="{00000000-0004-0000-0100-0000DD010000}"/>
    <hyperlink ref="P2544" r:id="rId479" display="http://www.bav-astro.de/sfs/BAVM_link.php?BAVMnr=26" xr:uid="{00000000-0004-0000-0100-0000DE010000}"/>
    <hyperlink ref="P2548" r:id="rId480" display="http://www.bav-astro.de/sfs/BAVM_link.php?BAVMnr=28" xr:uid="{00000000-0004-0000-0100-0000DF010000}"/>
    <hyperlink ref="P2549" r:id="rId481" display="http://www.bav-astro.de/sfs/BAVM_link.php?BAVMnr=26" xr:uid="{00000000-0004-0000-0100-0000E0010000}"/>
    <hyperlink ref="P372" r:id="rId482" display="http://www.bav-astro.de/sfs/BAVM_link.php?BAVMnr=26" xr:uid="{00000000-0004-0000-0100-0000E1010000}"/>
    <hyperlink ref="P374" r:id="rId483" display="http://www.bav-astro.de/sfs/BAVM_link.php?BAVMnr=26" xr:uid="{00000000-0004-0000-0100-0000E2010000}"/>
    <hyperlink ref="P382" r:id="rId484" display="http://www.bav-astro.de/sfs/BAVM_link.php?BAVMnr=26" xr:uid="{00000000-0004-0000-0100-0000E3010000}"/>
    <hyperlink ref="P383" r:id="rId485" display="http://www.bav-astro.de/sfs/BAVM_link.php?BAVMnr=26" xr:uid="{00000000-0004-0000-0100-0000E4010000}"/>
    <hyperlink ref="P2563" r:id="rId486" display="http://www.bav-astro.de/sfs/BAVM_link.php?BAVMnr=26" xr:uid="{00000000-0004-0000-0100-0000E5010000}"/>
    <hyperlink ref="P2569" r:id="rId487" display="http://www.konkoly.hu/cgi-bin/IBVS?883" xr:uid="{00000000-0004-0000-0100-0000E6010000}"/>
    <hyperlink ref="P2573" r:id="rId488" display="http://www.konkoly.hu/cgi-bin/IBVS?883" xr:uid="{00000000-0004-0000-0100-0000E7010000}"/>
    <hyperlink ref="P2574" r:id="rId489" display="http://www.konkoly.hu/cgi-bin/IBVS?883" xr:uid="{00000000-0004-0000-0100-0000E8010000}"/>
    <hyperlink ref="P2577" r:id="rId490" display="http://www.bav-astro.de/sfs/BAVM_link.php?BAVMnr=28" xr:uid="{00000000-0004-0000-0100-0000E9010000}"/>
    <hyperlink ref="P407" r:id="rId491" display="http://www.konkoly.hu/cgi-bin/IBVS?937" xr:uid="{00000000-0004-0000-0100-0000EA010000}"/>
    <hyperlink ref="P414" r:id="rId492" display="http://www.konkoly.hu/cgi-bin/IBVS?937" xr:uid="{00000000-0004-0000-0100-0000EB010000}"/>
    <hyperlink ref="P418" r:id="rId493" display="http://www.konkoly.hu/cgi-bin/IBVS?937" xr:uid="{00000000-0004-0000-0100-0000EC010000}"/>
    <hyperlink ref="P419" r:id="rId494" display="http://www.konkoly.hu/cgi-bin/IBVS?937" xr:uid="{00000000-0004-0000-0100-0000ED010000}"/>
    <hyperlink ref="P2602" r:id="rId495" display="http://www.konkoly.hu/cgi-bin/IBVS?1019" xr:uid="{00000000-0004-0000-0100-0000EE010000}"/>
    <hyperlink ref="P2610" r:id="rId496" display="http://www.bav-astro.de/sfs/BAVM_link.php?BAVMnr=28" xr:uid="{00000000-0004-0000-0100-0000EF010000}"/>
    <hyperlink ref="P2612" r:id="rId497" display="http://www.bav-astro.de/sfs/BAVM_link.php?BAVMnr=28" xr:uid="{00000000-0004-0000-0100-0000F0010000}"/>
    <hyperlink ref="P2616" r:id="rId498" display="http://www.bav-astro.de/sfs/BAVM_link.php?BAVMnr=28" xr:uid="{00000000-0004-0000-0100-0000F1010000}"/>
    <hyperlink ref="P2618" r:id="rId499" display="http://www.konkoly.hu/cgi-bin/IBVS?883" xr:uid="{00000000-0004-0000-0100-0000F2010000}"/>
    <hyperlink ref="P2620" r:id="rId500" display="http://vsolj.cetus-net.org/no47.pdf" xr:uid="{00000000-0004-0000-0100-0000F3010000}"/>
    <hyperlink ref="P2621" r:id="rId501" display="http://vsolj.cetus-net.org/no47.pdf" xr:uid="{00000000-0004-0000-0100-0000F4010000}"/>
    <hyperlink ref="P2636" r:id="rId502" display="http://www.bav-astro.de/sfs/BAVM_link.php?BAVMnr=28" xr:uid="{00000000-0004-0000-0100-0000F5010000}"/>
    <hyperlink ref="P2640" r:id="rId503" display="http://www.bav-astro.de/sfs/BAVM_link.php?BAVMnr=28" xr:uid="{00000000-0004-0000-0100-0000F6010000}"/>
    <hyperlink ref="P2641" r:id="rId504" display="http://www.bav-astro.de/sfs/BAVM_link.php?BAVMnr=28" xr:uid="{00000000-0004-0000-0100-0000F7010000}"/>
    <hyperlink ref="P2648" r:id="rId505" display="http://www.konkoly.hu/cgi-bin/IBVS?883" xr:uid="{00000000-0004-0000-0100-0000F8010000}"/>
    <hyperlink ref="P450" r:id="rId506" display="http://www.konkoly.hu/cgi-bin/IBVS?954" xr:uid="{00000000-0004-0000-0100-0000F9010000}"/>
    <hyperlink ref="P451" r:id="rId507" display="http://www.konkoly.hu/cgi-bin/IBVS?954" xr:uid="{00000000-0004-0000-0100-0000FA010000}"/>
    <hyperlink ref="P2658" r:id="rId508" display="http://www.bav-astro.de/sfs/BAVM_link.php?BAVMnr=28" xr:uid="{00000000-0004-0000-0100-0000FB010000}"/>
    <hyperlink ref="P455" r:id="rId509" display="http://www.bav-astro.de/sfs/BAVM_link.php?BAVMnr=28" xr:uid="{00000000-0004-0000-0100-0000FC010000}"/>
    <hyperlink ref="P2663" r:id="rId510" display="http://www.bav-astro.de/sfs/BAVM_link.php?BAVMnr=28" xr:uid="{00000000-0004-0000-0100-0000FD010000}"/>
    <hyperlink ref="P458" r:id="rId511" display="http://www.bav-astro.de/sfs/BAVM_link.php?BAVMnr=28" xr:uid="{00000000-0004-0000-0100-0000FE010000}"/>
    <hyperlink ref="P463" r:id="rId512" display="http://www.konkoly.hu/cgi-bin/IBVS?954" xr:uid="{00000000-0004-0000-0100-0000FF010000}"/>
    <hyperlink ref="P464" r:id="rId513" display="http://www.konkoly.hu/cgi-bin/IBVS?1379" xr:uid="{00000000-0004-0000-0100-000000020000}"/>
    <hyperlink ref="P466" r:id="rId514" display="http://www.bav-astro.de/sfs/BAVM_link.php?BAVMnr=28" xr:uid="{00000000-0004-0000-0100-000001020000}"/>
    <hyperlink ref="P2673" r:id="rId515" display="http://www.bav-astro.de/sfs/BAVM_link.php?BAVMnr=28" xr:uid="{00000000-0004-0000-0100-000002020000}"/>
    <hyperlink ref="P2674" r:id="rId516" display="http://www.bav-astro.de/sfs/BAVM_link.php?BAVMnr=28" xr:uid="{00000000-0004-0000-0100-000003020000}"/>
    <hyperlink ref="P476" r:id="rId517" display="http://www.konkoly.hu/cgi-bin/IBVS?1053" xr:uid="{00000000-0004-0000-0100-000004020000}"/>
    <hyperlink ref="P478" r:id="rId518" display="http://www.konkoly.hu/cgi-bin/IBVS?1053" xr:uid="{00000000-0004-0000-0100-000005020000}"/>
    <hyperlink ref="P2676" r:id="rId519" display="http://www.bav-astro.de/sfs/BAVM_link.php?BAVMnr=28" xr:uid="{00000000-0004-0000-0100-000006020000}"/>
    <hyperlink ref="P2678" r:id="rId520" display="http://www.bav-astro.de/sfs/BAVM_link.php?BAVMnr=28" xr:uid="{00000000-0004-0000-0100-000007020000}"/>
    <hyperlink ref="P2679" r:id="rId521" display="http://www.bav-astro.de/sfs/BAVM_link.php?BAVMnr=28" xr:uid="{00000000-0004-0000-0100-000008020000}"/>
    <hyperlink ref="P2682" r:id="rId522" display="http://www.bav-astro.de/sfs/BAVM_link.php?BAVMnr=28" xr:uid="{00000000-0004-0000-0100-000009020000}"/>
    <hyperlink ref="P2683" r:id="rId523" display="http://www.bav-astro.de/sfs/BAVM_link.php?BAVMnr=28" xr:uid="{00000000-0004-0000-0100-00000A020000}"/>
    <hyperlink ref="P2684" r:id="rId524" display="http://www.bav-astro.de/sfs/BAVM_link.php?BAVMnr=28" xr:uid="{00000000-0004-0000-0100-00000B020000}"/>
    <hyperlink ref="P2685" r:id="rId525" display="http://www.bav-astro.de/sfs/BAVM_link.php?BAVMnr=28" xr:uid="{00000000-0004-0000-0100-00000C020000}"/>
    <hyperlink ref="P484" r:id="rId526" display="http://www.konkoly.hu/cgi-bin/IBVS?954" xr:uid="{00000000-0004-0000-0100-00000D020000}"/>
    <hyperlink ref="P486" r:id="rId527" display="http://www.konkoly.hu/cgi-bin/IBVS?1053" xr:uid="{00000000-0004-0000-0100-00000E020000}"/>
    <hyperlink ref="P2691" r:id="rId528" display="http://www.bav-astro.de/sfs/BAVM_link.php?BAVMnr=28" xr:uid="{00000000-0004-0000-0100-00000F020000}"/>
    <hyperlink ref="P2699" r:id="rId529" display="http://www.konkoly.hu/cgi-bin/IBVS?1019" xr:uid="{00000000-0004-0000-0100-000010020000}"/>
    <hyperlink ref="P2704" r:id="rId530" display="http://vsolj.cetus-net.org/no47.pdf" xr:uid="{00000000-0004-0000-0100-000011020000}"/>
    <hyperlink ref="P2705" r:id="rId531" display="http://vsolj.cetus-net.org/no47.pdf" xr:uid="{00000000-0004-0000-0100-000012020000}"/>
    <hyperlink ref="P2708" r:id="rId532" display="http://www.bav-astro.de/sfs/BAVM_link.php?BAVMnr=29" xr:uid="{00000000-0004-0000-0100-000013020000}"/>
    <hyperlink ref="P2713" r:id="rId533" display="http://vsolj.cetus-net.org/no47.pdf" xr:uid="{00000000-0004-0000-0100-000014020000}"/>
    <hyperlink ref="P2714" r:id="rId534" display="http://www.bav-astro.de/sfs/BAVM_link.php?BAVMnr=28" xr:uid="{00000000-0004-0000-0100-000015020000}"/>
    <hyperlink ref="P2715" r:id="rId535" display="http://www.bav-astro.de/sfs/BAVM_link.php?BAVMnr=28" xr:uid="{00000000-0004-0000-0100-000016020000}"/>
    <hyperlink ref="P2716" r:id="rId536" display="http://www.bav-astro.de/sfs/BAVM_link.php?BAVMnr=28" xr:uid="{00000000-0004-0000-0100-000017020000}"/>
    <hyperlink ref="P2717" r:id="rId537" display="http://www.bav-astro.de/sfs/BAVM_link.php?BAVMnr=28" xr:uid="{00000000-0004-0000-0100-000018020000}"/>
    <hyperlink ref="P2718" r:id="rId538" display="http://www.bav-astro.de/sfs/BAVM_link.php?BAVMnr=28" xr:uid="{00000000-0004-0000-0100-000019020000}"/>
    <hyperlink ref="P2719" r:id="rId539" display="http://www.bav-astro.de/sfs/BAVM_link.php?BAVMnr=28" xr:uid="{00000000-0004-0000-0100-00001A020000}"/>
    <hyperlink ref="P508" r:id="rId540" display="http://www.bav-astro.de/sfs/BAVM_link.php?BAVMnr=28" xr:uid="{00000000-0004-0000-0100-00001B020000}"/>
    <hyperlink ref="P2720" r:id="rId541" display="http://www.bav-astro.de/sfs/BAVM_link.php?BAVMnr=28" xr:uid="{00000000-0004-0000-0100-00001C020000}"/>
    <hyperlink ref="P509" r:id="rId542" display="http://www.bav-astro.de/sfs/BAVM_link.php?BAVMnr=28" xr:uid="{00000000-0004-0000-0100-00001D020000}"/>
    <hyperlink ref="P513" r:id="rId543" display="http://www.konkoly.hu/cgi-bin/IBVS?1249" xr:uid="{00000000-0004-0000-0100-00001E020000}"/>
    <hyperlink ref="P514" r:id="rId544" display="http://www.konkoly.hu/cgi-bin/IBVS?1350" xr:uid="{00000000-0004-0000-0100-00001F020000}"/>
    <hyperlink ref="P2721" r:id="rId545" display="http://www.konkoly.hu/cgi-bin/IBVS?1249" xr:uid="{00000000-0004-0000-0100-000020020000}"/>
    <hyperlink ref="P2736" r:id="rId546" display="http://www.bav-astro.de/sfs/BAVM_link.php?BAVMnr=28" xr:uid="{00000000-0004-0000-0100-000021020000}"/>
    <hyperlink ref="P2737" r:id="rId547" display="http://www.bav-astro.de/sfs/BAVM_link.php?BAVMnr=29" xr:uid="{00000000-0004-0000-0100-000022020000}"/>
    <hyperlink ref="P2741" r:id="rId548" display="http://www.bav-astro.de/sfs/BAVM_link.php?BAVMnr=28" xr:uid="{00000000-0004-0000-0100-000023020000}"/>
    <hyperlink ref="P2742" r:id="rId549" display="http://www.bav-astro.de/sfs/BAVM_link.php?BAVMnr=28" xr:uid="{00000000-0004-0000-0100-000024020000}"/>
    <hyperlink ref="P535" r:id="rId550" display="http://www.konkoly.hu/cgi-bin/IBVS?1163" xr:uid="{00000000-0004-0000-0100-000025020000}"/>
    <hyperlink ref="P2745" r:id="rId551" display="http://www.bav-astro.de/sfs/BAVM_link.php?BAVMnr=28" xr:uid="{00000000-0004-0000-0100-000026020000}"/>
    <hyperlink ref="P2746" r:id="rId552" display="http://www.bav-astro.de/sfs/BAVM_link.php?BAVMnr=28" xr:uid="{00000000-0004-0000-0100-000027020000}"/>
    <hyperlink ref="P2748" r:id="rId553" display="http://www.bav-astro.de/sfs/BAVM_link.php?BAVMnr=29" xr:uid="{00000000-0004-0000-0100-000028020000}"/>
    <hyperlink ref="P540" r:id="rId554" display="http://www.bav-astro.de/sfs/BAVM_link.php?BAVMnr=28" xr:uid="{00000000-0004-0000-0100-000029020000}"/>
    <hyperlink ref="P2753" r:id="rId555" display="http://www.bav-astro.de/sfs/BAVM_link.php?BAVMnr=28" xr:uid="{00000000-0004-0000-0100-00002A020000}"/>
    <hyperlink ref="P2754" r:id="rId556" display="http://www.bav-astro.de/sfs/BAVM_link.php?BAVMnr=28" xr:uid="{00000000-0004-0000-0100-00002B020000}"/>
    <hyperlink ref="P547" r:id="rId557" display="http://www.konkoly.hu/cgi-bin/IBVS?1350" xr:uid="{00000000-0004-0000-0100-00002C020000}"/>
    <hyperlink ref="P2766" r:id="rId558" display="http://www.konkoly.hu/cgi-bin/IBVS?1249" xr:uid="{00000000-0004-0000-0100-00002D020000}"/>
    <hyperlink ref="P2772" r:id="rId559" display="http://www.bav-astro.de/sfs/BAVM_link.php?BAVMnr=29" xr:uid="{00000000-0004-0000-0100-00002E020000}"/>
    <hyperlink ref="P593" r:id="rId560" display="http://www.bav-astro.de/sfs/BAVM_link.php?BAVMnr=31" xr:uid="{00000000-0004-0000-0100-00002F020000}"/>
    <hyperlink ref="P2778" r:id="rId561" display="http://www.konkoly.hu/cgi-bin/IBVS?1478" xr:uid="{00000000-0004-0000-0100-000030020000}"/>
    <hyperlink ref="P2787" r:id="rId562" display="http://www.konkoly.hu/cgi-bin/IBVS?1478" xr:uid="{00000000-0004-0000-0100-000031020000}"/>
    <hyperlink ref="P2791" r:id="rId563" display="http://www.konkoly.hu/cgi-bin/IBVS?1478" xr:uid="{00000000-0004-0000-0100-000032020000}"/>
    <hyperlink ref="P608" r:id="rId564" display="http://www.konkoly.hu/cgi-bin/IBVS?1712" xr:uid="{00000000-0004-0000-0100-000033020000}"/>
    <hyperlink ref="P612" r:id="rId565" display="http://www.konkoly.hu/cgi-bin/IBVS?1712" xr:uid="{00000000-0004-0000-0100-000034020000}"/>
    <hyperlink ref="P613" r:id="rId566" display="http://www.konkoly.hu/cgi-bin/IBVS?1712" xr:uid="{00000000-0004-0000-0100-000035020000}"/>
    <hyperlink ref="P614" r:id="rId567" display="http://www.konkoly.hu/cgi-bin/IBVS?1712" xr:uid="{00000000-0004-0000-0100-000036020000}"/>
    <hyperlink ref="P619" r:id="rId568" display="http://www.konkoly.hu/cgi-bin/IBVS?1350" xr:uid="{00000000-0004-0000-0100-000037020000}"/>
    <hyperlink ref="P2804" r:id="rId569" display="http://www.bav-astro.de/sfs/BAVM_link.php?BAVMnr=29" xr:uid="{00000000-0004-0000-0100-000038020000}"/>
    <hyperlink ref="P2806" r:id="rId570" display="http://www.bav-astro.de/sfs/BAVM_link.php?BAVMnr=29" xr:uid="{00000000-0004-0000-0100-000039020000}"/>
    <hyperlink ref="P642" r:id="rId571" display="http://www.konkoly.hu/cgi-bin/IBVS?1335" xr:uid="{00000000-0004-0000-0100-00003A020000}"/>
    <hyperlink ref="P645" r:id="rId572" display="http://www.konkoly.hu/cgi-bin/IBVS?1350" xr:uid="{00000000-0004-0000-0100-00003B020000}"/>
    <hyperlink ref="P2811" r:id="rId573" display="http://www.bav-astro.de/sfs/BAVM_link.php?BAVMnr=29" xr:uid="{00000000-0004-0000-0100-00003C020000}"/>
    <hyperlink ref="P2812" r:id="rId574" display="http://www.bav-astro.de/sfs/BAVM_link.php?BAVMnr=29" xr:uid="{00000000-0004-0000-0100-00003D020000}"/>
    <hyperlink ref="P2813" r:id="rId575" display="http://www.bav-astro.de/sfs/BAVM_link.php?BAVMnr=29" xr:uid="{00000000-0004-0000-0100-00003E020000}"/>
    <hyperlink ref="P2820" r:id="rId576" display="http://www.bav-astro.de/sfs/BAVM_link.php?BAVMnr=29" xr:uid="{00000000-0004-0000-0100-00003F020000}"/>
    <hyperlink ref="P677" r:id="rId577" display="http://www.konkoly.hu/cgi-bin/IBVS?1512" xr:uid="{00000000-0004-0000-0100-000040020000}"/>
    <hyperlink ref="P683" r:id="rId578" display="http://www.konkoly.hu/cgi-bin/IBVS?1512" xr:uid="{00000000-0004-0000-0100-000041020000}"/>
    <hyperlink ref="P684" r:id="rId579" display="http://www.konkoly.hu/cgi-bin/IBVS?1512" xr:uid="{00000000-0004-0000-0100-000042020000}"/>
    <hyperlink ref="P2823" r:id="rId580" display="http://www.bav-astro.de/sfs/BAVM_link.php?BAVMnr=29" xr:uid="{00000000-0004-0000-0100-000043020000}"/>
    <hyperlink ref="P692" r:id="rId581" display="http://www.konkoly.hu/cgi-bin/IBVS?1350" xr:uid="{00000000-0004-0000-0100-000044020000}"/>
    <hyperlink ref="P2825" r:id="rId582" display="http://www.bav-astro.de/sfs/BAVM_link.php?BAVMnr=29" xr:uid="{00000000-0004-0000-0100-000045020000}"/>
    <hyperlink ref="P2826" r:id="rId583" display="http://www.bav-astro.de/sfs/BAVM_link.php?BAVMnr=29" xr:uid="{00000000-0004-0000-0100-000046020000}"/>
    <hyperlink ref="P2828" r:id="rId584" display="http://www.bav-astro.de/sfs/BAVM_link.php?BAVMnr=29" xr:uid="{00000000-0004-0000-0100-000047020000}"/>
    <hyperlink ref="P694" r:id="rId585" display="http://www.konkoly.hu/cgi-bin/IBVS?1358" xr:uid="{00000000-0004-0000-0100-000048020000}"/>
    <hyperlink ref="P700" r:id="rId586" display="http://www.bav-astro.de/sfs/BAVM_link.php?BAVMnr=29" xr:uid="{00000000-0004-0000-0100-000049020000}"/>
    <hyperlink ref="P702" r:id="rId587" display="http://www.bav-astro.de/sfs/BAVM_link.php?BAVMnr=31" xr:uid="{00000000-0004-0000-0100-00004A020000}"/>
    <hyperlink ref="P2836" r:id="rId588" display="http://www.bav-astro.de/sfs/BAVM_link.php?BAVMnr=29" xr:uid="{00000000-0004-0000-0100-00004B020000}"/>
    <hyperlink ref="P723" r:id="rId589" display="http://www.konkoly.hu/cgi-bin/IBVS?1379" xr:uid="{00000000-0004-0000-0100-00004C020000}"/>
    <hyperlink ref="P2838" r:id="rId590" display="http://www.bav-astro.de/sfs/BAVM_link.php?BAVMnr=29" xr:uid="{00000000-0004-0000-0100-00004D020000}"/>
    <hyperlink ref="P2839" r:id="rId591" display="http://www.bav-astro.de/sfs/BAVM_link.php?BAVMnr=29" xr:uid="{00000000-0004-0000-0100-00004E020000}"/>
    <hyperlink ref="P2840" r:id="rId592" display="http://www.bav-astro.de/sfs/BAVM_link.php?BAVMnr=29" xr:uid="{00000000-0004-0000-0100-00004F020000}"/>
    <hyperlink ref="P727" r:id="rId593" display="http://www.bav-astro.de/sfs/BAVM_link.php?BAVMnr=29" xr:uid="{00000000-0004-0000-0100-000050020000}"/>
    <hyperlink ref="P732" r:id="rId594" display="http://www.bav-astro.de/sfs/BAVM_link.php?BAVMnr=29" xr:uid="{00000000-0004-0000-0100-000051020000}"/>
    <hyperlink ref="P747" r:id="rId595" display="http://www.konkoly.hu/cgi-bin/IBVS?1379" xr:uid="{00000000-0004-0000-0100-000052020000}"/>
    <hyperlink ref="P2849" r:id="rId596" display="http://www.bav-astro.de/sfs/BAVM_link.php?BAVMnr=31" xr:uid="{00000000-0004-0000-0100-000053020000}"/>
    <hyperlink ref="P2851" r:id="rId597" display="http://www.konkoly.hu/cgi-bin/IBVS?1478" xr:uid="{00000000-0004-0000-0100-000054020000}"/>
    <hyperlink ref="P765" r:id="rId598" display="http://www.konkoly.hu/cgi-bin/IBVS?1350" xr:uid="{00000000-0004-0000-0100-000055020000}"/>
    <hyperlink ref="P767" r:id="rId599" display="http://www.konkoly.hu/cgi-bin/IBVS?1358" xr:uid="{00000000-0004-0000-0100-000056020000}"/>
    <hyperlink ref="P772" r:id="rId600" display="http://www.konkoly.hu/cgi-bin/IBVS?1350" xr:uid="{00000000-0004-0000-0100-000057020000}"/>
    <hyperlink ref="P2858" r:id="rId601" display="http://www.konkoly.hu/cgi-bin/IBVS?1335" xr:uid="{00000000-0004-0000-0100-000058020000}"/>
    <hyperlink ref="P2859" r:id="rId602" display="http://www.bav-astro.de/sfs/BAVM_link.php?BAVMnr=29" xr:uid="{00000000-0004-0000-0100-000059020000}"/>
    <hyperlink ref="P2862" r:id="rId603" display="http://www.konkoly.hu/cgi-bin/IBVS?1335" xr:uid="{00000000-0004-0000-0100-00005A020000}"/>
    <hyperlink ref="P798" r:id="rId604" display="http://www.konkoly.hu/cgi-bin/IBVS?1335" xr:uid="{00000000-0004-0000-0100-00005B020000}"/>
    <hyperlink ref="P2866" r:id="rId605" display="http://www.konkoly.hu/cgi-bin/IBVS?1335" xr:uid="{00000000-0004-0000-0100-00005C020000}"/>
    <hyperlink ref="P2867" r:id="rId606" display="http://www.bav-astro.de/sfs/BAVM_link.php?BAVMnr=29" xr:uid="{00000000-0004-0000-0100-00005D020000}"/>
    <hyperlink ref="P2868" r:id="rId607" display="http://www.bav-astro.de/sfs/BAVM_link.php?BAVMnr=29" xr:uid="{00000000-0004-0000-0100-00005E020000}"/>
    <hyperlink ref="P2869" r:id="rId608" display="http://www.konkoly.hu/cgi-bin/IBVS?1335" xr:uid="{00000000-0004-0000-0100-00005F020000}"/>
    <hyperlink ref="P2870" r:id="rId609" display="http://www.konkoly.hu/cgi-bin/IBVS?1335" xr:uid="{00000000-0004-0000-0100-000060020000}"/>
    <hyperlink ref="P2876" r:id="rId610" display="http://www.bav-astro.de/sfs/BAVM_link.php?BAVMnr=31" xr:uid="{00000000-0004-0000-0100-000061020000}"/>
    <hyperlink ref="P831" r:id="rId611" display="http://www.konkoly.hu/cgi-bin/IBVS?1335" xr:uid="{00000000-0004-0000-0100-000062020000}"/>
    <hyperlink ref="P832" r:id="rId612" display="http://www.konkoly.hu/cgi-bin/IBVS?1512" xr:uid="{00000000-0004-0000-0100-000063020000}"/>
    <hyperlink ref="P2882" r:id="rId613" display="http://www.konkoly.hu/cgi-bin/IBVS?1335" xr:uid="{00000000-0004-0000-0100-000064020000}"/>
    <hyperlink ref="P2885" r:id="rId614" display="http://www.bav-astro.de/sfs/BAVM_link.php?BAVMnr=29" xr:uid="{00000000-0004-0000-0100-000065020000}"/>
    <hyperlink ref="P904" r:id="rId615" display="http://www.konkoly.hu/cgi-bin/IBVS?1502" xr:uid="{00000000-0004-0000-0100-000066020000}"/>
    <hyperlink ref="P2907" r:id="rId616" display="http://vsolj.cetus-net.org/no47.pdf" xr:uid="{00000000-0004-0000-0100-000067020000}"/>
    <hyperlink ref="P974" r:id="rId617" display="http://www.bav-astro.de/sfs/BAVM_link.php?BAVMnr=31" xr:uid="{00000000-0004-0000-0100-000068020000}"/>
    <hyperlink ref="P2925" r:id="rId618" display="http://www.konkoly.hu/cgi-bin/IBVS?1631" xr:uid="{00000000-0004-0000-0100-000069020000}"/>
    <hyperlink ref="P2933" r:id="rId619" display="http://www.konkoly.hu/cgi-bin/IBVS?1631" xr:uid="{00000000-0004-0000-0100-00006A020000}"/>
    <hyperlink ref="P2940" r:id="rId620" display="http://www.konkoly.hu/cgi-bin/IBVS?1840" xr:uid="{00000000-0004-0000-0100-00006B020000}"/>
    <hyperlink ref="P2950" r:id="rId621" display="http://www.konkoly.hu/cgi-bin/IBVS?1840" xr:uid="{00000000-0004-0000-0100-00006C020000}"/>
    <hyperlink ref="P2951" r:id="rId622" display="http://www.konkoly.hu/cgi-bin/IBVS?1631" xr:uid="{00000000-0004-0000-0100-00006D020000}"/>
    <hyperlink ref="P2952" r:id="rId623" display="http://www.konkoly.hu/cgi-bin/IBVS?1840" xr:uid="{00000000-0004-0000-0100-00006E020000}"/>
    <hyperlink ref="P2957" r:id="rId624" display="http://www.konkoly.hu/cgi-bin/IBVS?1631" xr:uid="{00000000-0004-0000-0100-00006F020000}"/>
    <hyperlink ref="P2968" r:id="rId625" display="http://www.konkoly.hu/cgi-bin/IBVS?1631" xr:uid="{00000000-0004-0000-0100-000070020000}"/>
    <hyperlink ref="P2972" r:id="rId626" display="http://www.konkoly.hu/cgi-bin/IBVS?1840" xr:uid="{00000000-0004-0000-0100-000071020000}"/>
    <hyperlink ref="P2973" r:id="rId627" display="http://www.konkoly.hu/cgi-bin/IBVS?1631" xr:uid="{00000000-0004-0000-0100-000072020000}"/>
    <hyperlink ref="P2974" r:id="rId628" display="http://www.konkoly.hu/cgi-bin/IBVS?1631" xr:uid="{00000000-0004-0000-0100-000073020000}"/>
    <hyperlink ref="P2992" r:id="rId629" display="http://www.konkoly.hu/cgi-bin/IBVS?1619" xr:uid="{00000000-0004-0000-0100-000074020000}"/>
    <hyperlink ref="P2997" r:id="rId630" display="http://www.konkoly.hu/cgi-bin/IBVS?1619" xr:uid="{00000000-0004-0000-0100-000075020000}"/>
    <hyperlink ref="P3000" r:id="rId631" display="http://www.konkoly.hu/cgi-bin/IBVS?1924" xr:uid="{00000000-0004-0000-0100-000076020000}"/>
    <hyperlink ref="P3002" r:id="rId632" display="http://www.konkoly.hu/cgi-bin/IBVS?1619" xr:uid="{00000000-0004-0000-0100-000077020000}"/>
    <hyperlink ref="P3020" r:id="rId633" display="http://www.bav-astro.de/sfs/BAVM_link.php?BAVMnr=36" xr:uid="{00000000-0004-0000-0100-000078020000}"/>
    <hyperlink ref="P3036" r:id="rId634" display="http://www.konkoly.hu/cgi-bin/IBVS?1694" xr:uid="{00000000-0004-0000-0100-000079020000}"/>
    <hyperlink ref="P3047" r:id="rId635" display="http://www.konkoly.hu/cgi-bin/IBVS?1840" xr:uid="{00000000-0004-0000-0100-00007A020000}"/>
    <hyperlink ref="P3048" r:id="rId636" display="http://www.konkoly.hu/cgi-bin/IBVS?1694" xr:uid="{00000000-0004-0000-0100-00007B020000}"/>
    <hyperlink ref="P3049" r:id="rId637" display="http://www.konkoly.hu/cgi-bin/IBVS?1840" xr:uid="{00000000-0004-0000-0100-00007C020000}"/>
    <hyperlink ref="P3050" r:id="rId638" display="http://www.konkoly.hu/cgi-bin/IBVS?1694" xr:uid="{00000000-0004-0000-0100-00007D020000}"/>
    <hyperlink ref="P3066" r:id="rId639" display="http://www.konkoly.hu/cgi-bin/IBVS?1840" xr:uid="{00000000-0004-0000-0100-00007E020000}"/>
    <hyperlink ref="P3067" r:id="rId640" display="http://www.konkoly.hu/cgi-bin/IBVS?1930" xr:uid="{00000000-0004-0000-0100-00007F020000}"/>
    <hyperlink ref="P3074" r:id="rId641" display="http://www.konkoly.hu/cgi-bin/IBVS?1840" xr:uid="{00000000-0004-0000-0100-000080020000}"/>
    <hyperlink ref="P3095" r:id="rId642" display="http://www.konkoly.hu/cgi-bin/IBVS?1840" xr:uid="{00000000-0004-0000-0100-000081020000}"/>
    <hyperlink ref="P3108" r:id="rId643" display="http://www.bav-astro.de/sfs/BAVM_link.php?BAVMnr=32" xr:uid="{00000000-0004-0000-0100-000082020000}"/>
    <hyperlink ref="P3116" r:id="rId644" display="http://www.konkoly.hu/cgi-bin/IBVS?1930" xr:uid="{00000000-0004-0000-0100-000083020000}"/>
    <hyperlink ref="P3131" r:id="rId645" display="http://www.konkoly.hu/cgi-bin/IBVS?2545" xr:uid="{00000000-0004-0000-0100-000084020000}"/>
    <hyperlink ref="P3133" r:id="rId646" display="http://www.konkoly.hu/cgi-bin/IBVS?1930" xr:uid="{00000000-0004-0000-0100-000085020000}"/>
    <hyperlink ref="P3156" r:id="rId647" display="http://www.konkoly.hu/cgi-bin/IBVS?1930" xr:uid="{00000000-0004-0000-0100-000086020000}"/>
    <hyperlink ref="P3165" r:id="rId648" display="http://www.konkoly.hu/cgi-bin/IBVS?3224" xr:uid="{00000000-0004-0000-0100-000087020000}"/>
    <hyperlink ref="P3183" r:id="rId649" display="http://www.konkoly.hu/cgi-bin/IBVS?3224" xr:uid="{00000000-0004-0000-0100-000088020000}"/>
    <hyperlink ref="P3201" r:id="rId650" display="http://www.konkoly.hu/cgi-bin/IBVS?2086" xr:uid="{00000000-0004-0000-0100-000089020000}"/>
    <hyperlink ref="P3219" r:id="rId651" display="http://www.konkoly.hu/cgi-bin/IBVS?2545" xr:uid="{00000000-0004-0000-0100-00008A020000}"/>
    <hyperlink ref="P3233" r:id="rId652" display="http://www.konkoly.hu/cgi-bin/IBVS?2086" xr:uid="{00000000-0004-0000-0100-00008B020000}"/>
    <hyperlink ref="P3234" r:id="rId653" display="http://www.bav-astro.de/sfs/BAVM_link.php?BAVMnr=39" xr:uid="{00000000-0004-0000-0100-00008C020000}"/>
    <hyperlink ref="P3236" r:id="rId654" display="http://www.bav-astro.de/sfs/BAVM_link.php?BAVMnr=34" xr:uid="{00000000-0004-0000-0100-00008D020000}"/>
    <hyperlink ref="P3255" r:id="rId655" display="http://www.bav-astro.de/sfs/BAVM_link.php?BAVMnr=56" xr:uid="{00000000-0004-0000-0100-00008E020000}"/>
    <hyperlink ref="P3261" r:id="rId656" display="http://www.bav-astro.de/sfs/BAVM_link.php?BAVMnr=56" xr:uid="{00000000-0004-0000-0100-00008F020000}"/>
    <hyperlink ref="P3263" r:id="rId657" display="http://www.bav-astro.de/sfs/BAVM_link.php?BAVMnr=34" xr:uid="{00000000-0004-0000-0100-000090020000}"/>
    <hyperlink ref="P3269" r:id="rId658" display="http://www.konkoly.hu/cgi-bin/IBVS?2385" xr:uid="{00000000-0004-0000-0100-000091020000}"/>
    <hyperlink ref="P3287" r:id="rId659" display="http://www.konkoly.hu/cgi-bin/IBVS?2292" xr:uid="{00000000-0004-0000-0100-000092020000}"/>
    <hyperlink ref="P3292" r:id="rId660" display="http://www.konkoly.hu/cgi-bin/IBVS?2292" xr:uid="{00000000-0004-0000-0100-000093020000}"/>
    <hyperlink ref="P3334" r:id="rId661" display="http://www.bav-astro.de/sfs/BAVM_link.php?BAVMnr=38" xr:uid="{00000000-0004-0000-0100-000094020000}"/>
    <hyperlink ref="P3353" r:id="rId662" display="http://vsolj.cetus-net.org/no47.pdf" xr:uid="{00000000-0004-0000-0100-000095020000}"/>
    <hyperlink ref="P3356" r:id="rId663" display="http://www.bav-astro.de/sfs/BAVM_link.php?BAVMnr=38" xr:uid="{00000000-0004-0000-0100-000096020000}"/>
    <hyperlink ref="P3357" r:id="rId664" display="http://www.bav-astro.de/sfs/BAVM_link.php?BAVMnr=38" xr:uid="{00000000-0004-0000-0100-000097020000}"/>
    <hyperlink ref="P3366" r:id="rId665" display="http://www.bav-astro.de/sfs/BAVM_link.php?BAVMnr=38" xr:uid="{00000000-0004-0000-0100-000098020000}"/>
    <hyperlink ref="P3376" r:id="rId666" display="http://www.bav-astro.de/sfs/BAVM_link.php?BAVMnr=38" xr:uid="{00000000-0004-0000-0100-000099020000}"/>
    <hyperlink ref="P3377" r:id="rId667" display="http://www.bav-astro.de/sfs/BAVM_link.php?BAVMnr=38" xr:uid="{00000000-0004-0000-0100-00009A020000}"/>
    <hyperlink ref="P3385" r:id="rId668" display="http://www.bav-astro.de/sfs/BAVM_link.php?BAVMnr=38" xr:uid="{00000000-0004-0000-0100-00009B020000}"/>
    <hyperlink ref="P3389" r:id="rId669" display="http://vsolj.cetus-net.org/no47.pdf" xr:uid="{00000000-0004-0000-0100-00009C020000}"/>
    <hyperlink ref="P3396" r:id="rId670" display="http://vsolj.cetus-net.org/no47.pdf" xr:uid="{00000000-0004-0000-0100-00009D020000}"/>
    <hyperlink ref="P3400" r:id="rId671" display="http://www.bav-astro.de/sfs/BAVM_link.php?BAVMnr=38" xr:uid="{00000000-0004-0000-0100-00009E020000}"/>
    <hyperlink ref="P3401" r:id="rId672" display="http://www.bav-astro.de/sfs/BAVM_link.php?BAVMnr=56" xr:uid="{00000000-0004-0000-0100-00009F020000}"/>
    <hyperlink ref="P3408" r:id="rId673" display="http://www.bav-astro.de/sfs/BAVM_link.php?BAVMnr=38" xr:uid="{00000000-0004-0000-0100-0000A0020000}"/>
    <hyperlink ref="P3413" r:id="rId674" display="http://www.bav-astro.de/sfs/BAVM_link.php?BAVMnr=38" xr:uid="{00000000-0004-0000-0100-0000A1020000}"/>
    <hyperlink ref="P3416" r:id="rId675" display="http://www.bav-astro.de/sfs/BAVM_link.php?BAVMnr=38" xr:uid="{00000000-0004-0000-0100-0000A2020000}"/>
    <hyperlink ref="P3419" r:id="rId676" display="http://vsolj.cetus-net.org/no47.pdf" xr:uid="{00000000-0004-0000-0100-0000A3020000}"/>
    <hyperlink ref="P3420" r:id="rId677" display="http://vsolj.cetus-net.org/no47.pdf" xr:uid="{00000000-0004-0000-0100-0000A4020000}"/>
    <hyperlink ref="P3421" r:id="rId678" display="http://www.bav-astro.de/sfs/BAVM_link.php?BAVMnr=38" xr:uid="{00000000-0004-0000-0100-0000A5020000}"/>
    <hyperlink ref="P3422" r:id="rId679" display="http://www.bav-astro.de/sfs/BAVM_link.php?BAVMnr=38" xr:uid="{00000000-0004-0000-0100-0000A6020000}"/>
    <hyperlink ref="P3425" r:id="rId680" display="http://vsolj.cetus-net.org/no47.pdf" xr:uid="{00000000-0004-0000-0100-0000A7020000}"/>
    <hyperlink ref="P3431" r:id="rId681" display="http://www.bav-astro.de/sfs/BAVM_link.php?BAVMnr=38" xr:uid="{00000000-0004-0000-0100-0000A8020000}"/>
    <hyperlink ref="P3434" r:id="rId682" display="http://www.bav-astro.de/sfs/BAVM_link.php?BAVMnr=43" xr:uid="{00000000-0004-0000-0100-0000A9020000}"/>
    <hyperlink ref="P3438" r:id="rId683" display="http://www.bav-astro.de/sfs/BAVM_link.php?BAVMnr=39" xr:uid="{00000000-0004-0000-0100-0000AA020000}"/>
    <hyperlink ref="P3441" r:id="rId684" display="http://www.bav-astro.de/sfs/BAVM_link.php?BAVMnr=39" xr:uid="{00000000-0004-0000-0100-0000AB020000}"/>
    <hyperlink ref="P3450" r:id="rId685" display="http://www.bav-astro.de/sfs/BAVM_link.php?BAVMnr=39" xr:uid="{00000000-0004-0000-0100-0000AC020000}"/>
    <hyperlink ref="P3453" r:id="rId686" display="http://vsolj.cetus-net.org/no47.pdf" xr:uid="{00000000-0004-0000-0100-0000AD020000}"/>
    <hyperlink ref="P3471" r:id="rId687" display="http://www.bav-astro.de/sfs/BAVM_link.php?BAVMnr=39" xr:uid="{00000000-0004-0000-0100-0000AE020000}"/>
    <hyperlink ref="P3472" r:id="rId688" display="http://www.bav-astro.de/sfs/BAVM_link.php?BAVMnr=50" xr:uid="{00000000-0004-0000-0100-0000AF020000}"/>
    <hyperlink ref="P3473" r:id="rId689" display="http://www.bav-astro.de/sfs/BAVM_link.php?BAVMnr=43" xr:uid="{00000000-0004-0000-0100-0000B0020000}"/>
    <hyperlink ref="P3476" r:id="rId690" display="http://www.bav-astro.de/sfs/BAVM_link.php?BAVMnr=43" xr:uid="{00000000-0004-0000-0100-0000B1020000}"/>
    <hyperlink ref="P3477" r:id="rId691" display="http://www.bav-astro.de/sfs/BAVM_link.php?BAVMnr=46" xr:uid="{00000000-0004-0000-0100-0000B2020000}"/>
    <hyperlink ref="P3480" r:id="rId692" display="http://vsolj.cetus-net.org/no47.pdf" xr:uid="{00000000-0004-0000-0100-0000B3020000}"/>
    <hyperlink ref="P3481" r:id="rId693" display="http://www.konkoly.hu/cgi-bin/IBVS?2784" xr:uid="{00000000-0004-0000-0100-0000B4020000}"/>
    <hyperlink ref="P3486" r:id="rId694" display="http://vsolj.cetus-net.org/no47.pdf" xr:uid="{00000000-0004-0000-0100-0000B5020000}"/>
    <hyperlink ref="P3505" r:id="rId695" display="http://www.bav-astro.de/sfs/BAVM_link.php?BAVMnr=46" xr:uid="{00000000-0004-0000-0100-0000B6020000}"/>
    <hyperlink ref="P3507" r:id="rId696" display="http://www.bav-astro.de/sfs/BAVM_link.php?BAVMnr=39" xr:uid="{00000000-0004-0000-0100-0000B7020000}"/>
    <hyperlink ref="P3511" r:id="rId697" display="http://www.bav-astro.de/sfs/BAVM_link.php?BAVMnr=39" xr:uid="{00000000-0004-0000-0100-0000B8020000}"/>
    <hyperlink ref="P3515" r:id="rId698" display="http://www.bav-astro.de/sfs/BAVM_link.php?BAVMnr=46" xr:uid="{00000000-0004-0000-0100-0000B9020000}"/>
    <hyperlink ref="P3516" r:id="rId699" display="http://www.bav-astro.de/sfs/BAVM_link.php?BAVMnr=43" xr:uid="{00000000-0004-0000-0100-0000BA020000}"/>
    <hyperlink ref="P3541" r:id="rId700" display="http://www.bav-astro.de/sfs/BAVM_link.php?BAVMnr=46" xr:uid="{00000000-0004-0000-0100-0000BB020000}"/>
    <hyperlink ref="P3542" r:id="rId701" display="http://www.bav-astro.de/sfs/BAVM_link.php?BAVMnr=43" xr:uid="{00000000-0004-0000-0100-0000BC020000}"/>
    <hyperlink ref="P3575" r:id="rId702" display="http://www.bav-astro.de/sfs/BAVM_link.php?BAVMnr=43" xr:uid="{00000000-0004-0000-0100-0000BD020000}"/>
    <hyperlink ref="P3588" r:id="rId703" display="http://www.bav-astro.de/sfs/BAVM_link.php?BAVMnr=43" xr:uid="{00000000-0004-0000-0100-0000BE020000}"/>
    <hyperlink ref="P3593" r:id="rId704" display="http://www.bav-astro.de/sfs/BAVM_link.php?BAVMnr=43" xr:uid="{00000000-0004-0000-0100-0000BF020000}"/>
    <hyperlink ref="P3595" r:id="rId705" display="http://www.bav-astro.de/sfs/BAVM_link.php?BAVMnr=43" xr:uid="{00000000-0004-0000-0100-0000C0020000}"/>
    <hyperlink ref="P3598" r:id="rId706" display="http://www.bav-astro.de/sfs/BAVM_link.php?BAVMnr=43" xr:uid="{00000000-0004-0000-0100-0000C1020000}"/>
    <hyperlink ref="P3599" r:id="rId707" display="http://www.bav-astro.de/sfs/BAVM_link.php?BAVMnr=43" xr:uid="{00000000-0004-0000-0100-0000C2020000}"/>
    <hyperlink ref="P3601" r:id="rId708" display="http://www.bav-astro.de/sfs/BAVM_link.php?BAVMnr=43" xr:uid="{00000000-0004-0000-0100-0000C3020000}"/>
    <hyperlink ref="P3602" r:id="rId709" display="http://www.bav-astro.de/sfs/BAVM_link.php?BAVMnr=43" xr:uid="{00000000-0004-0000-0100-0000C4020000}"/>
    <hyperlink ref="P3604" r:id="rId710" display="http://www.bav-astro.de/sfs/BAVM_link.php?BAVMnr=43" xr:uid="{00000000-0004-0000-0100-0000C5020000}"/>
    <hyperlink ref="P3610" r:id="rId711" display="http://www.bav-astro.de/sfs/BAVM_link.php?BAVMnr=43" xr:uid="{00000000-0004-0000-0100-0000C6020000}"/>
    <hyperlink ref="P3643" r:id="rId712" display="http://vsolj.cetus-net.org/no47.pdf" xr:uid="{00000000-0004-0000-0100-0000C7020000}"/>
    <hyperlink ref="P3644" r:id="rId713" display="http://www.bav-astro.de/sfs/BAVM_link.php?BAVMnr=46" xr:uid="{00000000-0004-0000-0100-0000C8020000}"/>
    <hyperlink ref="P3656" r:id="rId714" display="http://www.bav-astro.de/sfs/BAVM_link.php?BAVMnr=46" xr:uid="{00000000-0004-0000-0100-0000C9020000}"/>
    <hyperlink ref="P3657" r:id="rId715" display="http://www.bav-astro.de/sfs/BAVM_link.php?BAVMnr=46" xr:uid="{00000000-0004-0000-0100-0000CA020000}"/>
    <hyperlink ref="P3664" r:id="rId716" display="http://vsolj.cetus-net.org/no47.pdf" xr:uid="{00000000-0004-0000-0100-0000CB020000}"/>
    <hyperlink ref="P3676" r:id="rId717" display="http://www.bav-astro.de/sfs/BAVM_link.php?BAVMnr=46" xr:uid="{00000000-0004-0000-0100-0000CC020000}"/>
    <hyperlink ref="P3678" r:id="rId718" display="http://www.bav-astro.de/sfs/BAVM_link.php?BAVMnr=46" xr:uid="{00000000-0004-0000-0100-0000CD020000}"/>
    <hyperlink ref="P3680" r:id="rId719" display="http://www.bav-astro.de/sfs/BAVM_link.php?BAVMnr=46" xr:uid="{00000000-0004-0000-0100-0000CE020000}"/>
    <hyperlink ref="P3682" r:id="rId720" display="http://www.bav-astro.de/sfs/BAVM_link.php?BAVMnr=46" xr:uid="{00000000-0004-0000-0100-0000CF020000}"/>
    <hyperlink ref="P3684" r:id="rId721" display="http://vsolj.cetus-net.org/no47.pdf" xr:uid="{00000000-0004-0000-0100-0000D0020000}"/>
    <hyperlink ref="P3687" r:id="rId722" display="http://www.bav-astro.de/sfs/BAVM_link.php?BAVMnr=50" xr:uid="{00000000-0004-0000-0100-0000D1020000}"/>
    <hyperlink ref="P3695" r:id="rId723" display="http://www.bav-astro.de/sfs/BAVM_link.php?BAVMnr=46" xr:uid="{00000000-0004-0000-0100-0000D2020000}"/>
    <hyperlink ref="P3696" r:id="rId724" display="http://www.bav-astro.de/sfs/BAVM_link.php?BAVMnr=46" xr:uid="{00000000-0004-0000-0100-0000D3020000}"/>
    <hyperlink ref="P3702" r:id="rId725" display="http://www.bav-astro.de/sfs/BAVM_link.php?BAVMnr=46" xr:uid="{00000000-0004-0000-0100-0000D4020000}"/>
    <hyperlink ref="P3706" r:id="rId726" display="http://www.bav-astro.de/sfs/BAVM_link.php?BAVMnr=46" xr:uid="{00000000-0004-0000-0100-0000D5020000}"/>
    <hyperlink ref="P3730" r:id="rId727" display="http://www.bav-astro.de/sfs/BAVM_link.php?BAVMnr=50" xr:uid="{00000000-0004-0000-0100-0000D6020000}"/>
    <hyperlink ref="P3731" r:id="rId728" display="http://www.bav-astro.de/sfs/BAVM_link.php?BAVMnr=50" xr:uid="{00000000-0004-0000-0100-0000D7020000}"/>
    <hyperlink ref="P3739" r:id="rId729" display="http://www.bav-astro.de/sfs/BAVM_link.php?BAVMnr=50" xr:uid="{00000000-0004-0000-0100-0000D8020000}"/>
    <hyperlink ref="P3745" r:id="rId730" display="http://vsolj.cetus-net.org/no47.pdf" xr:uid="{00000000-0004-0000-0100-0000D9020000}"/>
    <hyperlink ref="P3746" r:id="rId731" display="http://www.konkoly.hu/cgi-bin/IBVS?3125" xr:uid="{00000000-0004-0000-0100-0000DA020000}"/>
    <hyperlink ref="P3749" r:id="rId732" display="http://www.konkoly.hu/cgi-bin/IBVS?3125" xr:uid="{00000000-0004-0000-0100-0000DB020000}"/>
    <hyperlink ref="P3771" r:id="rId733" display="http://www.konkoly.hu/cgi-bin/IBVS?3435" xr:uid="{00000000-0004-0000-0100-0000DC020000}"/>
    <hyperlink ref="P3772" r:id="rId734" display="http://www.konkoly.hu/cgi-bin/IBVS?3435" xr:uid="{00000000-0004-0000-0100-0000DD020000}"/>
    <hyperlink ref="P3773" r:id="rId735" display="http://www.konkoly.hu/cgi-bin/IBVS?3435" xr:uid="{00000000-0004-0000-0100-0000DE020000}"/>
    <hyperlink ref="P3783" r:id="rId736" display="http://www.bav-astro.de/sfs/BAVM_link.php?BAVMnr=52" xr:uid="{00000000-0004-0000-0100-0000DF020000}"/>
    <hyperlink ref="P3798" r:id="rId737" display="http://www.bav-astro.de/sfs/BAVM_link.php?BAVMnr=52" xr:uid="{00000000-0004-0000-0100-0000E0020000}"/>
    <hyperlink ref="P3799" r:id="rId738" display="http://www.konkoly.hu/cgi-bin/IBVS?3435" xr:uid="{00000000-0004-0000-0100-0000E1020000}"/>
    <hyperlink ref="P3806" r:id="rId739" display="http://www.bav-astro.de/sfs/BAVM_link.php?BAVMnr=52" xr:uid="{00000000-0004-0000-0100-0000E2020000}"/>
    <hyperlink ref="P3827" r:id="rId740" display="http://www.bav-astro.de/sfs/BAVM_link.php?BAVMnr=52" xr:uid="{00000000-0004-0000-0100-0000E3020000}"/>
    <hyperlink ref="P3828" r:id="rId741" display="http://vsolj.cetus-net.org/no47.pdf" xr:uid="{00000000-0004-0000-0100-0000E4020000}"/>
    <hyperlink ref="P3845" r:id="rId742" display="http://www.konkoly.hu/cgi-bin/IBVS?3381" xr:uid="{00000000-0004-0000-0100-0000E5020000}"/>
    <hyperlink ref="P3852" r:id="rId743" display="http://www.bav-astro.de/sfs/BAVM_link.php?BAVMnr=52" xr:uid="{00000000-0004-0000-0100-0000E6020000}"/>
    <hyperlink ref="P3871" r:id="rId744" display="http://www.konkoly.hu/cgi-bin/IBVS?3381" xr:uid="{00000000-0004-0000-0100-0000E7020000}"/>
    <hyperlink ref="P3873" r:id="rId745" display="http://www.konkoly.hu/cgi-bin/IBVS?3381" xr:uid="{00000000-0004-0000-0100-0000E8020000}"/>
    <hyperlink ref="P3895" r:id="rId746" display="http://www.bav-astro.de/sfs/BAVM_link.php?BAVMnr=56" xr:uid="{00000000-0004-0000-0100-0000E9020000}"/>
    <hyperlink ref="P3926" r:id="rId747" display="http://www.bav-astro.de/sfs/BAVM_link.php?BAVMnr=56" xr:uid="{00000000-0004-0000-0100-0000EA020000}"/>
    <hyperlink ref="P3927" r:id="rId748" display="http://vsolj.cetus-net.org/no47.pdf" xr:uid="{00000000-0004-0000-0100-0000EB020000}"/>
    <hyperlink ref="P3931" r:id="rId749" display="http://www.bav-astro.de/sfs/BAVM_link.php?BAVMnr=56" xr:uid="{00000000-0004-0000-0100-0000EC020000}"/>
    <hyperlink ref="P3933" r:id="rId750" display="http://www.konkoly.hu/cgi-bin/IBVS?3641" xr:uid="{00000000-0004-0000-0100-0000ED020000}"/>
    <hyperlink ref="P3938" r:id="rId751" display="http://www.bav-astro.de/sfs/BAVM_link.php?BAVMnr=56" xr:uid="{00000000-0004-0000-0100-0000EE020000}"/>
    <hyperlink ref="P3946" r:id="rId752" display="http://www.bav-astro.de/sfs/BAVM_link.php?BAVMnr=56" xr:uid="{00000000-0004-0000-0100-0000EF020000}"/>
    <hyperlink ref="P3974" r:id="rId753" display="http://www.bav-astro.de/sfs/BAVM_link.php?BAVMnr=59" xr:uid="{00000000-0004-0000-0100-0000F0020000}"/>
    <hyperlink ref="P3983" r:id="rId754" display="http://www.bav-astro.de/sfs/BAVM_link.php?BAVMnr=59" xr:uid="{00000000-0004-0000-0100-0000F1020000}"/>
    <hyperlink ref="P3984" r:id="rId755" display="http://www.bav-astro.de/sfs/BAVM_link.php?BAVMnr=59" xr:uid="{00000000-0004-0000-0100-0000F2020000}"/>
    <hyperlink ref="P3987" r:id="rId756" display="http://vsolj.cetus-net.org/no47.pdf" xr:uid="{00000000-0004-0000-0100-0000F3020000}"/>
    <hyperlink ref="P4006" r:id="rId757" display="http://www.bav-astro.de/sfs/BAVM_link.php?BAVMnr=60" xr:uid="{00000000-0004-0000-0100-0000F4020000}"/>
    <hyperlink ref="P4010" r:id="rId758" display="http://www.bav-astro.de/sfs/BAVM_link.php?BAVMnr=60" xr:uid="{00000000-0004-0000-0100-0000F5020000}"/>
    <hyperlink ref="P4049" r:id="rId759" display="http://vsolj.cetus-net.org/no47.pdf" xr:uid="{00000000-0004-0000-0100-0000F6020000}"/>
    <hyperlink ref="P4070" r:id="rId760" display="http://www.bav-astro.de/sfs/BAVM_link.php?BAVMnr=62" xr:uid="{00000000-0004-0000-0100-0000F7020000}"/>
    <hyperlink ref="P4079" r:id="rId761" display="http://www.konkoly.hu/cgi-bin/IBVS?4340" xr:uid="{00000000-0004-0000-0100-0000F8020000}"/>
    <hyperlink ref="P4080" r:id="rId762" display="http://www.konkoly.hu/cgi-bin/IBVS?4340" xr:uid="{00000000-0004-0000-0100-0000F9020000}"/>
    <hyperlink ref="P4081" r:id="rId763" display="http://www.konkoly.hu/cgi-bin/IBVS?4340" xr:uid="{00000000-0004-0000-0100-0000FA020000}"/>
    <hyperlink ref="P4082" r:id="rId764" display="http://www.konkoly.hu/cgi-bin/IBVS?4340" xr:uid="{00000000-0004-0000-0100-0000FB020000}"/>
    <hyperlink ref="P4096" r:id="rId765" display="http://www.bav-astro.de/sfs/BAVM_link.php?BAVMnr=62" xr:uid="{00000000-0004-0000-0100-0000FC020000}"/>
    <hyperlink ref="P4097" r:id="rId766" display="http://www.bav-astro.de/sfs/BAVM_link.php?BAVMnr=62" xr:uid="{00000000-0004-0000-0100-0000FD020000}"/>
    <hyperlink ref="P4106" r:id="rId767" display="http://www.bav-astro.de/sfs/BAVM_link.php?BAVMnr=62" xr:uid="{00000000-0004-0000-0100-0000FE020000}"/>
    <hyperlink ref="P4108" r:id="rId768" display="http://www.bav-astro.de/sfs/BAVM_link.php?BAVMnr=62" xr:uid="{00000000-0004-0000-0100-0000FF020000}"/>
    <hyperlink ref="P4115" r:id="rId769" display="http://vsolj.cetus-net.org/no47.pdf" xr:uid="{00000000-0004-0000-0100-000000030000}"/>
    <hyperlink ref="P4118" r:id="rId770" display="http://www.bav-astro.de/sfs/BAVM_link.php?BAVMnr=62" xr:uid="{00000000-0004-0000-0100-000001030000}"/>
    <hyperlink ref="P4158" r:id="rId771" display="http://vsolj.cetus-net.org/no47.pdf" xr:uid="{00000000-0004-0000-0100-000002030000}"/>
    <hyperlink ref="P4161" r:id="rId772" display="http://vsolj.cetus-net.org/no47.pdf" xr:uid="{00000000-0004-0000-0100-000003030000}"/>
    <hyperlink ref="P4165" r:id="rId773" display="http://www.bav-astro.de/sfs/BAVM_link.php?BAVMnr=68" xr:uid="{00000000-0004-0000-0100-000004030000}"/>
    <hyperlink ref="P4166" r:id="rId774" display="http://vsolj.cetus-net.org/no47.pdf" xr:uid="{00000000-0004-0000-0100-000005030000}"/>
    <hyperlink ref="P4167" r:id="rId775" display="http://www.bav-astro.de/sfs/BAVM_link.php?BAVMnr=68" xr:uid="{00000000-0004-0000-0100-000006030000}"/>
    <hyperlink ref="P4170" r:id="rId776" display="http://vsolj.cetus-net.org/no47.pdf" xr:uid="{00000000-0004-0000-0100-000007030000}"/>
    <hyperlink ref="P4174" r:id="rId777" display="http://vsolj.cetus-net.org/no47.pdf" xr:uid="{00000000-0004-0000-0100-000008030000}"/>
    <hyperlink ref="P4180" r:id="rId778" display="http://www.bav-astro.de/sfs/BAVM_link.php?BAVMnr=68" xr:uid="{00000000-0004-0000-0100-000009030000}"/>
    <hyperlink ref="P4184" r:id="rId779" display="http://www.bav-astro.de/sfs/BAVM_link.php?BAVMnr=79" xr:uid="{00000000-0004-0000-0100-00000A030000}"/>
    <hyperlink ref="P4190" r:id="rId780" display="http://www.konkoly.hu/cgi-bin/IBVS?4181" xr:uid="{00000000-0004-0000-0100-00000B030000}"/>
    <hyperlink ref="P4194" r:id="rId781" display="http://www.konkoly.hu/cgi-bin/IBVS?4502" xr:uid="{00000000-0004-0000-0100-00000C030000}"/>
    <hyperlink ref="P4195" r:id="rId782" display="http://www.konkoly.hu/cgi-bin/IBVS?4502" xr:uid="{00000000-0004-0000-0100-00000D030000}"/>
    <hyperlink ref="P4197" r:id="rId783" display="http://vsolj.cetus-net.org/no23.1.pdf" xr:uid="{00000000-0004-0000-0100-00000E030000}"/>
    <hyperlink ref="P4198" r:id="rId784" display="http://www.konkoly.hu/cgi-bin/IBVS?4502" xr:uid="{00000000-0004-0000-0100-00000F030000}"/>
    <hyperlink ref="P4202" r:id="rId785" display="http://www.bav-astro.de/sfs/BAVM_link.php?BAVMnr=79" xr:uid="{00000000-0004-0000-0100-000010030000}"/>
    <hyperlink ref="P4203" r:id="rId786" display="http://www.bav-astro.de/sfs/BAVM_link.php?BAVMnr=79" xr:uid="{00000000-0004-0000-0100-000011030000}"/>
    <hyperlink ref="P4205" r:id="rId787" display="http://www.bav-astro.de/sfs/BAVM_link.php?BAVMnr=79" xr:uid="{00000000-0004-0000-0100-000012030000}"/>
    <hyperlink ref="P4208" r:id="rId788" display="http://www.bav-astro.de/sfs/BAVM_link.php?BAVMnr=93" xr:uid="{00000000-0004-0000-0100-000013030000}"/>
    <hyperlink ref="P4210" r:id="rId789" display="http://www.bav-astro.de/sfs/BAVM_link.php?BAVMnr=93" xr:uid="{00000000-0004-0000-0100-000014030000}"/>
    <hyperlink ref="P4213" r:id="rId790" display="http://vsolj.cetus-net.org/no47.pdf" xr:uid="{00000000-0004-0000-0100-000015030000}"/>
    <hyperlink ref="P4216" r:id="rId791" display="http://www.konkoly.hu/cgi-bin/IBVS?4340" xr:uid="{00000000-0004-0000-0100-000016030000}"/>
    <hyperlink ref="P4217" r:id="rId792" display="http://www.konkoly.hu/cgi-bin/IBVS?4340" xr:uid="{00000000-0004-0000-0100-000017030000}"/>
    <hyperlink ref="P4220" r:id="rId793" display="http://www.konkoly.hu/cgi-bin/IBVS?4340" xr:uid="{00000000-0004-0000-0100-000018030000}"/>
    <hyperlink ref="P4221" r:id="rId794" display="http://www.konkoly.hu/cgi-bin/IBVS?4340" xr:uid="{00000000-0004-0000-0100-000019030000}"/>
    <hyperlink ref="P4222" r:id="rId795" display="http://www.konkoly.hu/cgi-bin/IBVS?4340" xr:uid="{00000000-0004-0000-0100-00001A030000}"/>
    <hyperlink ref="P4223" r:id="rId796" display="http://vsolj.cetus-net.org/no47.pdf" xr:uid="{00000000-0004-0000-0100-00001B030000}"/>
    <hyperlink ref="P4224" r:id="rId797" display="http://www.konkoly.hu/cgi-bin/IBVS?4340" xr:uid="{00000000-0004-0000-0100-00001C030000}"/>
    <hyperlink ref="P4225" r:id="rId798" display="http://www.konkoly.hu/cgi-bin/IBVS?4340" xr:uid="{00000000-0004-0000-0100-00001D030000}"/>
    <hyperlink ref="P4226" r:id="rId799" display="http://vsolj.cetus-net.org/no47.pdf" xr:uid="{00000000-0004-0000-0100-00001E030000}"/>
    <hyperlink ref="P4227" r:id="rId800" display="http://www.konkoly.hu/cgi-bin/IBVS?4502" xr:uid="{00000000-0004-0000-0100-00001F030000}"/>
    <hyperlink ref="P4229" r:id="rId801" display="http://www.konkoly.hu/cgi-bin/IBVS?4340" xr:uid="{00000000-0004-0000-0100-000020030000}"/>
    <hyperlink ref="P4230" r:id="rId802" display="http://www.konkoly.hu/cgi-bin/IBVS?4340" xr:uid="{00000000-0004-0000-0100-000021030000}"/>
    <hyperlink ref="P4231" r:id="rId803" display="http://vsolj.cetus-net.org/no47.pdf" xr:uid="{00000000-0004-0000-0100-000022030000}"/>
    <hyperlink ref="P4232" r:id="rId804" display="http://www.konkoly.hu/cgi-bin/IBVS?4502" xr:uid="{00000000-0004-0000-0100-000023030000}"/>
    <hyperlink ref="P4234" r:id="rId805" display="http://www.konkoly.hu/cgi-bin/IBVS?4502" xr:uid="{00000000-0004-0000-0100-000024030000}"/>
    <hyperlink ref="P4235" r:id="rId806" display="http://vsolj.cetus-net.org/no47.pdf" xr:uid="{00000000-0004-0000-0100-000025030000}"/>
    <hyperlink ref="P4236" r:id="rId807" display="http://vsolj.cetus-net.org/no47.pdf" xr:uid="{00000000-0004-0000-0100-000026030000}"/>
    <hyperlink ref="P4239" r:id="rId808" display="http://vsolj.cetus-net.org/no47.pdf" xr:uid="{00000000-0004-0000-0100-000027030000}"/>
    <hyperlink ref="P4240" r:id="rId809" display="http://www.konkoly.hu/cgi-bin/IBVS?4502" xr:uid="{00000000-0004-0000-0100-000028030000}"/>
    <hyperlink ref="P4241" r:id="rId810" display="http://vsolj.cetus-net.org/no23.1.pdf" xr:uid="{00000000-0004-0000-0100-000029030000}"/>
    <hyperlink ref="P4242" r:id="rId811" display="http://vsolj.cetus-net.org/no47.pdf" xr:uid="{00000000-0004-0000-0100-00002A030000}"/>
    <hyperlink ref="P4243" r:id="rId812" display="http://www.konkoly.hu/cgi-bin/IBVS?4502" xr:uid="{00000000-0004-0000-0100-00002B030000}"/>
    <hyperlink ref="P4244" r:id="rId813" display="http://www.konkoly.hu/cgi-bin/IBVS?4502" xr:uid="{00000000-0004-0000-0100-00002C030000}"/>
    <hyperlink ref="P4245" r:id="rId814" display="http://vsolj.cetus-net.org/no47.pdf" xr:uid="{00000000-0004-0000-0100-00002D030000}"/>
    <hyperlink ref="P4246" r:id="rId815" display="http://vsolj.cetus-net.org/no47.pdf" xr:uid="{00000000-0004-0000-0100-00002E030000}"/>
    <hyperlink ref="P4247" r:id="rId816" display="http://vsolj.cetus-net.org/no47.pdf" xr:uid="{00000000-0004-0000-0100-00002F030000}"/>
    <hyperlink ref="P4248" r:id="rId817" display="http://vsolj.cetus-net.org/no47.pdf" xr:uid="{00000000-0004-0000-0100-000030030000}"/>
    <hyperlink ref="P4249" r:id="rId818" display="http://vsolj.cetus-net.org/no47.pdf" xr:uid="{00000000-0004-0000-0100-000031030000}"/>
    <hyperlink ref="P4253" r:id="rId819" display="http://vsolj.cetus-net.org/no47.pdf" xr:uid="{00000000-0004-0000-0100-000032030000}"/>
    <hyperlink ref="P4254" r:id="rId820" display="http://www.konkoly.hu/cgi-bin/IBVS?4502" xr:uid="{00000000-0004-0000-0100-000033030000}"/>
    <hyperlink ref="P4255" r:id="rId821" display="http://vsolj.cetus-net.org/no47.pdf" xr:uid="{00000000-0004-0000-0100-000034030000}"/>
    <hyperlink ref="P4257" r:id="rId822" display="http://vsolj.cetus-net.org/no47.pdf" xr:uid="{00000000-0004-0000-0100-000035030000}"/>
    <hyperlink ref="P4260" r:id="rId823" display="http://vsolj.cetus-net.org/no47.pdf" xr:uid="{00000000-0004-0000-0100-000036030000}"/>
    <hyperlink ref="P4264" r:id="rId824" display="http://www.konkoly.hu/cgi-bin/IBVS?4502" xr:uid="{00000000-0004-0000-0100-000037030000}"/>
    <hyperlink ref="P4265" r:id="rId825" display="http://www.konkoly.hu/cgi-bin/IBVS?4502" xr:uid="{00000000-0004-0000-0100-000038030000}"/>
    <hyperlink ref="P4266" r:id="rId826" display="http://vsolj.cetus-net.org/no47.pdf" xr:uid="{00000000-0004-0000-0100-000039030000}"/>
    <hyperlink ref="P4267" r:id="rId827" display="http://vsolj.cetus-net.org/no47.pdf" xr:uid="{00000000-0004-0000-0100-00003A030000}"/>
    <hyperlink ref="P4274" r:id="rId828" display="http://www.konkoly.hu/cgi-bin/IBVS?4340" xr:uid="{00000000-0004-0000-0100-00003B030000}"/>
    <hyperlink ref="P4275" r:id="rId829" display="http://www.konkoly.hu/cgi-bin/IBVS?4340" xr:uid="{00000000-0004-0000-0100-00003C030000}"/>
    <hyperlink ref="P4276" r:id="rId830" display="http://www.konkoly.hu/cgi-bin/IBVS?4555" xr:uid="{00000000-0004-0000-0100-00003D030000}"/>
    <hyperlink ref="P4284" r:id="rId831" display="http://vsolj.cetus-net.org/no47.pdf" xr:uid="{00000000-0004-0000-0100-00003E030000}"/>
    <hyperlink ref="P4291" r:id="rId832" display="http://www.bav-astro.de/sfs/BAVM_link.php?BAVMnr=101" xr:uid="{00000000-0004-0000-0100-00003F030000}"/>
    <hyperlink ref="P4294" r:id="rId833" display="http://vsolj.cetus-net.org/no23.1.pdf" xr:uid="{00000000-0004-0000-0100-000040030000}"/>
    <hyperlink ref="P4298" r:id="rId834" display="http://www.konkoly.hu/cgi-bin/IBVS?4509" xr:uid="{00000000-0004-0000-0100-000041030000}"/>
    <hyperlink ref="P4300" r:id="rId835" display="http://vsolj.cetus-net.org/no47.pdf" xr:uid="{00000000-0004-0000-0100-000042030000}"/>
    <hyperlink ref="P4301" r:id="rId836" display="http://www.konkoly.hu/cgi-bin/IBVS?4502" xr:uid="{00000000-0004-0000-0100-000043030000}"/>
    <hyperlink ref="P4317" r:id="rId837" display="http://vsolj.cetus-net.org/no47.pdf" xr:uid="{00000000-0004-0000-0100-000044030000}"/>
    <hyperlink ref="P4318" r:id="rId838" display="http://vsolj.cetus-net.org/no47.pdf" xr:uid="{00000000-0004-0000-0100-000045030000}"/>
    <hyperlink ref="P4320" r:id="rId839" display="http://www.bav-astro.de/sfs/BAVM_link.php?BAVMnr=113" xr:uid="{00000000-0004-0000-0100-000046030000}"/>
    <hyperlink ref="P4322" r:id="rId840" display="http://www.bav-astro.de/sfs/BAVM_link.php?BAVMnr=113" xr:uid="{00000000-0004-0000-0100-000047030000}"/>
    <hyperlink ref="P4330" r:id="rId841" display="http://www.konkoly.hu/cgi-bin/IBVS?4738" xr:uid="{00000000-0004-0000-0100-000048030000}"/>
    <hyperlink ref="P4331" r:id="rId842" display="http://www.bav-astro.de/sfs/BAVM_link.php?BAVMnr=113" xr:uid="{00000000-0004-0000-0100-000049030000}"/>
    <hyperlink ref="P4332" r:id="rId843" display="http://www.konkoly.hu/cgi-bin/IBVS?4555" xr:uid="{00000000-0004-0000-0100-00004A030000}"/>
    <hyperlink ref="P4333" r:id="rId844" display="http://www.konkoly.hu/cgi-bin/IBVS?4555" xr:uid="{00000000-0004-0000-0100-00004B030000}"/>
    <hyperlink ref="P4334" r:id="rId845" display="http://www.konkoly.hu/cgi-bin/IBVS?4738" xr:uid="{00000000-0004-0000-0100-00004C030000}"/>
    <hyperlink ref="P4340" r:id="rId846" display="http://www.konkoly.hu/cgi-bin/IBVS?4633" xr:uid="{00000000-0004-0000-0100-00004D030000}"/>
    <hyperlink ref="P4349" r:id="rId847" display="http://vsolj.cetus-net.org/no33.pdf" xr:uid="{00000000-0004-0000-0100-00004E030000}"/>
    <hyperlink ref="P4354" r:id="rId848" display="http://vsolj.cetus-net.org/no47.pdf" xr:uid="{00000000-0004-0000-0100-00004F030000}"/>
    <hyperlink ref="P4355" r:id="rId849" display="http://vsolj.cetus-net.org/no33.pdf" xr:uid="{00000000-0004-0000-0100-000050030000}"/>
    <hyperlink ref="P4356" r:id="rId850" display="http://vsolj.cetus-net.org/no47.pdf" xr:uid="{00000000-0004-0000-0100-000051030000}"/>
    <hyperlink ref="P4357" r:id="rId851" display="http://www.bav-astro.de/sfs/BAVM_link.php?BAVMnr=122" xr:uid="{00000000-0004-0000-0100-000052030000}"/>
    <hyperlink ref="P4361" r:id="rId852" display="http://vsolj.cetus-net.org/no47.pdf" xr:uid="{00000000-0004-0000-0100-000053030000}"/>
    <hyperlink ref="P4362" r:id="rId853" display="http://vsolj.cetus-net.org/no33.pdf" xr:uid="{00000000-0004-0000-0100-000054030000}"/>
    <hyperlink ref="P4363" r:id="rId854" display="http://vsolj.cetus-net.org/no47.pdf" xr:uid="{00000000-0004-0000-0100-000055030000}"/>
    <hyperlink ref="P4365" r:id="rId855" display="http://vsolj.cetus-net.org/no47.pdf" xr:uid="{00000000-0004-0000-0100-000056030000}"/>
    <hyperlink ref="P4366" r:id="rId856" display="http://vsolj.cetus-net.org/no47.pdf" xr:uid="{00000000-0004-0000-0100-000057030000}"/>
    <hyperlink ref="P4367" r:id="rId857" display="http://vsolj.cetus-net.org/no47.pdf" xr:uid="{00000000-0004-0000-0100-000058030000}"/>
    <hyperlink ref="P4368" r:id="rId858" display="http://vsolj.cetus-net.org/no33.pdf" xr:uid="{00000000-0004-0000-0100-000059030000}"/>
    <hyperlink ref="P4370" r:id="rId859" display="http://vsolj.cetus-net.org/no33.pdf" xr:uid="{00000000-0004-0000-0100-00005A030000}"/>
    <hyperlink ref="P4371" r:id="rId860" display="http://vsolj.cetus-net.org/no47.pdf" xr:uid="{00000000-0004-0000-0100-00005B030000}"/>
    <hyperlink ref="P4372" r:id="rId861" display="http://vsolj.cetus-net.org/no47.pdf" xr:uid="{00000000-0004-0000-0100-00005C030000}"/>
    <hyperlink ref="P4373" r:id="rId862" display="http://vsolj.cetus-net.org/no33.pdf" xr:uid="{00000000-0004-0000-0100-00005D030000}"/>
    <hyperlink ref="P4374" r:id="rId863" display="http://vsolj.cetus-net.org/no47.pdf" xr:uid="{00000000-0004-0000-0100-00005E030000}"/>
    <hyperlink ref="P4375" r:id="rId864" display="http://vsolj.cetus-net.org/no33.pdf" xr:uid="{00000000-0004-0000-0100-00005F030000}"/>
    <hyperlink ref="P4376" r:id="rId865" display="http://vsolj.cetus-net.org/no47.pdf" xr:uid="{00000000-0004-0000-0100-000060030000}"/>
    <hyperlink ref="P4377" r:id="rId866" display="http://vsolj.cetus-net.org/no33.pdf" xr:uid="{00000000-0004-0000-0100-000061030000}"/>
    <hyperlink ref="P4380" r:id="rId867" display="http://vsolj.cetus-net.org/no33.pdf" xr:uid="{00000000-0004-0000-0100-000062030000}"/>
    <hyperlink ref="P4381" r:id="rId868" display="http://vsolj.cetus-net.org/no47.pdf" xr:uid="{00000000-0004-0000-0100-000063030000}"/>
    <hyperlink ref="P4382" r:id="rId869" display="http://vsolj.cetus-net.org/no47.pdf" xr:uid="{00000000-0004-0000-0100-000064030000}"/>
    <hyperlink ref="P4383" r:id="rId870" display="http://vsolj.cetus-net.org/no47.pdf" xr:uid="{00000000-0004-0000-0100-000065030000}"/>
    <hyperlink ref="P4384" r:id="rId871" display="http://vsolj.cetus-net.org/no47.pdf" xr:uid="{00000000-0004-0000-0100-000066030000}"/>
    <hyperlink ref="P4385" r:id="rId872" display="http://vsolj.cetus-net.org/no33.pdf" xr:uid="{00000000-0004-0000-0100-000067030000}"/>
    <hyperlink ref="P4386" r:id="rId873" display="http://vsolj.cetus-net.org/no47.pdf" xr:uid="{00000000-0004-0000-0100-000068030000}"/>
    <hyperlink ref="P4387" r:id="rId874" display="http://vsolj.cetus-net.org/no47.pdf" xr:uid="{00000000-0004-0000-0100-000069030000}"/>
    <hyperlink ref="P4388" r:id="rId875" display="http://vsolj.cetus-net.org/no47.pdf" xr:uid="{00000000-0004-0000-0100-00006A030000}"/>
    <hyperlink ref="P4389" r:id="rId876" display="http://vsolj.cetus-net.org/no33.pdf" xr:uid="{00000000-0004-0000-0100-00006B030000}"/>
    <hyperlink ref="P4390" r:id="rId877" display="http://vsolj.cetus-net.org/no47.pdf" xr:uid="{00000000-0004-0000-0100-00006C030000}"/>
    <hyperlink ref="P4391" r:id="rId878" display="http://vsolj.cetus-net.org/no47.pdf" xr:uid="{00000000-0004-0000-0100-00006D030000}"/>
    <hyperlink ref="P4392" r:id="rId879" display="http://vsolj.cetus-net.org/no47.pdf" xr:uid="{00000000-0004-0000-0100-00006E030000}"/>
    <hyperlink ref="P4393" r:id="rId880" display="http://vsolj.cetus-net.org/no47.pdf" xr:uid="{00000000-0004-0000-0100-00006F030000}"/>
    <hyperlink ref="P4394" r:id="rId881" display="http://vsolj.cetus-net.org/no47.pdf" xr:uid="{00000000-0004-0000-0100-000070030000}"/>
    <hyperlink ref="P4395" r:id="rId882" display="http://vsolj.cetus-net.org/no47.pdf" xr:uid="{00000000-0004-0000-0100-000071030000}"/>
    <hyperlink ref="P4396" r:id="rId883" display="http://www.konkoly.hu/cgi-bin/IBVS?4967" xr:uid="{00000000-0004-0000-0100-000072030000}"/>
    <hyperlink ref="P4399" r:id="rId884" display="http://www.konkoly.hu/cgi-bin/IBVS?4967" xr:uid="{00000000-0004-0000-0100-000073030000}"/>
    <hyperlink ref="P4400" r:id="rId885" display="http://www.konkoly.hu/cgi-bin/IBVS?4967" xr:uid="{00000000-0004-0000-0100-000074030000}"/>
    <hyperlink ref="P4401" r:id="rId886" display="http://www.bav-astro.de/sfs/BAVM_link.php?BAVMnr=122" xr:uid="{00000000-0004-0000-0100-000075030000}"/>
    <hyperlink ref="P4405" r:id="rId887" display="http://www.bav-astro.de/sfs/BAVM_link.php?BAVMnr=122" xr:uid="{00000000-0004-0000-0100-000076030000}"/>
    <hyperlink ref="P4410" r:id="rId888" display="http://www.konkoly.hu/cgi-bin/IBVS?4967" xr:uid="{00000000-0004-0000-0100-000077030000}"/>
    <hyperlink ref="P4424" r:id="rId889" display="http://www.bav-astro.de/sfs/BAVM_link.php?BAVMnr=131" xr:uid="{00000000-0004-0000-0100-000078030000}"/>
    <hyperlink ref="P4429" r:id="rId890" display="http://www.konkoly.hu/cgi-bin/IBVS?4967" xr:uid="{00000000-0004-0000-0100-000079030000}"/>
    <hyperlink ref="P4431" r:id="rId891" display="http://vsolj.cetus-net.org/no47.pdf" xr:uid="{00000000-0004-0000-0100-00007A030000}"/>
    <hyperlink ref="P4432" r:id="rId892" display="http://vsolj.cetus-net.org/no37.pdf" xr:uid="{00000000-0004-0000-0100-00007B030000}"/>
    <hyperlink ref="P4433" r:id="rId893" display="http://vsolj.cetus-net.org/no47.pdf" xr:uid="{00000000-0004-0000-0100-00007C030000}"/>
    <hyperlink ref="P4435" r:id="rId894" display="http://vsolj.cetus-net.org/no47.pdf" xr:uid="{00000000-0004-0000-0100-00007D030000}"/>
    <hyperlink ref="P4441" r:id="rId895" display="http://vsolj.cetus-net.org/no47.pdf" xr:uid="{00000000-0004-0000-0100-00007E030000}"/>
    <hyperlink ref="P4452" r:id="rId896" display="http://vsolj.cetus-net.org/no47.pdf" xr:uid="{00000000-0004-0000-0100-00007F030000}"/>
    <hyperlink ref="P4461" r:id="rId897" display="http://vsolj.cetus-net.org/no47.pdf" xr:uid="{00000000-0004-0000-0100-000080030000}"/>
    <hyperlink ref="P4465" r:id="rId898" display="http://www.bav-astro.de/sfs/BAVM_link.php?BAVMnr=131" xr:uid="{00000000-0004-0000-0100-000081030000}"/>
    <hyperlink ref="P4481" r:id="rId899" display="http://www.bav-astro.de/sfs/BAVM_link.php?BAVMnr=131" xr:uid="{00000000-0004-0000-0100-000082030000}"/>
    <hyperlink ref="P4484" r:id="rId900" display="http://var.astro.cz/oejv/issues/oejv0074.pdf" xr:uid="{00000000-0004-0000-0100-000083030000}"/>
    <hyperlink ref="P4492" r:id="rId901" display="http://var.astro.cz/oejv/issues/oejv0074.pdf" xr:uid="{00000000-0004-0000-0100-000084030000}"/>
    <hyperlink ref="P4493" r:id="rId902" display="http://www.bav-astro.de/sfs/BAVM_link.php?BAVMnr=143" xr:uid="{00000000-0004-0000-0100-000085030000}"/>
    <hyperlink ref="P4494" r:id="rId903" display="http://www.konkoly.hu/cgi-bin/IBVS?4967" xr:uid="{00000000-0004-0000-0100-000086030000}"/>
    <hyperlink ref="P4497" r:id="rId904" display="http://var.astro.cz/oejv/issues/oejv0074.pdf" xr:uid="{00000000-0004-0000-0100-000087030000}"/>
    <hyperlink ref="P4508" r:id="rId905" display="http://var.astro.cz/oejv/issues/oejv0074.pdf" xr:uid="{00000000-0004-0000-0100-000088030000}"/>
    <hyperlink ref="P4523" r:id="rId906" display="http://www.bav-astro.de/sfs/BAVM_link.php?BAVMnr=143" xr:uid="{00000000-0004-0000-0100-000089030000}"/>
    <hyperlink ref="P4526" r:id="rId907" display="http://www.bav-astro.de/sfs/BAVM_link.php?BAVMnr=143" xr:uid="{00000000-0004-0000-0100-00008A030000}"/>
    <hyperlink ref="P4527" r:id="rId908" display="http://www.bav-astro.de/sfs/BAVM_link.php?BAVMnr=143" xr:uid="{00000000-0004-0000-0100-00008B030000}"/>
    <hyperlink ref="P4529" r:id="rId909" display="http://vsolj.cetus-net.org/no39.pdf" xr:uid="{00000000-0004-0000-0100-00008C030000}"/>
    <hyperlink ref="P4535" r:id="rId910" display="http://var.astro.cz/oejv/issues/oejv0074.pdf" xr:uid="{00000000-0004-0000-0100-00008D030000}"/>
    <hyperlink ref="P4541" r:id="rId911" display="http://vsolj.cetus-net.org/no39.pdf" xr:uid="{00000000-0004-0000-0100-00008E030000}"/>
    <hyperlink ref="P4542" r:id="rId912" display="http://var.astro.cz/oejv/issues/oejv0074.pdf" xr:uid="{00000000-0004-0000-0100-00008F030000}"/>
    <hyperlink ref="P4544" r:id="rId913" display="http://vsolj.cetus-net.org/no39.pdf" xr:uid="{00000000-0004-0000-0100-000090030000}"/>
    <hyperlink ref="P4545" r:id="rId914" display="http://vsolj.cetus-net.org/no39.pdf" xr:uid="{00000000-0004-0000-0100-000091030000}"/>
    <hyperlink ref="P4547" r:id="rId915" display="http://vsolj.cetus-net.org/no39.pdf" xr:uid="{00000000-0004-0000-0100-000092030000}"/>
    <hyperlink ref="P4549" r:id="rId916" display="http://vsolj.cetus-net.org/no39.pdf" xr:uid="{00000000-0004-0000-0100-000093030000}"/>
    <hyperlink ref="P4550" r:id="rId917" display="http://www.bav-astro.de/sfs/BAVM_link.php?BAVMnr=154" xr:uid="{00000000-0004-0000-0100-000094030000}"/>
    <hyperlink ref="P4551" r:id="rId918" display="http://vsolj.cetus-net.org/no39.pdf" xr:uid="{00000000-0004-0000-0100-000095030000}"/>
    <hyperlink ref="P4552" r:id="rId919" display="http://vsolj.cetus-net.org/no39.pdf" xr:uid="{00000000-0004-0000-0100-000096030000}"/>
    <hyperlink ref="P4555" r:id="rId920" display="http://vsolj.cetus-net.org/no39.pdf" xr:uid="{00000000-0004-0000-0100-000097030000}"/>
    <hyperlink ref="P4556" r:id="rId921" display="http://vsolj.cetus-net.org/no39.pdf" xr:uid="{00000000-0004-0000-0100-000098030000}"/>
    <hyperlink ref="P4557" r:id="rId922" display="http://vsolj.cetus-net.org/no39.pdf" xr:uid="{00000000-0004-0000-0100-000099030000}"/>
    <hyperlink ref="P4558" r:id="rId923" display="http://vsolj.cetus-net.org/no39.pdf" xr:uid="{00000000-0004-0000-0100-00009A030000}"/>
    <hyperlink ref="P4559" r:id="rId924" display="http://vsolj.cetus-net.org/no39.pdf" xr:uid="{00000000-0004-0000-0100-00009B030000}"/>
    <hyperlink ref="P4560" r:id="rId925" display="http://vsolj.cetus-net.org/no39.pdf" xr:uid="{00000000-0004-0000-0100-00009C030000}"/>
    <hyperlink ref="P4561" r:id="rId926" display="http://vsolj.cetus-net.org/no39.pdf" xr:uid="{00000000-0004-0000-0100-00009D030000}"/>
    <hyperlink ref="P4563" r:id="rId927" display="http://vsolj.cetus-net.org/no39.pdf" xr:uid="{00000000-0004-0000-0100-00009E030000}"/>
    <hyperlink ref="P4567" r:id="rId928" display="http://www.bav-astro.de/sfs/BAVM_link.php?BAVMnr=154" xr:uid="{00000000-0004-0000-0100-00009F030000}"/>
    <hyperlink ref="P4571" r:id="rId929" display="http://www.bav-astro.de/sfs/BAVM_link.php?BAVMnr=154" xr:uid="{00000000-0004-0000-0100-0000A0030000}"/>
    <hyperlink ref="P4581" r:id="rId930" display="http://var.astro.cz/oejv/issues/oejv0074.pdf" xr:uid="{00000000-0004-0000-0100-0000A1030000}"/>
    <hyperlink ref="P4582" r:id="rId931" display="http://www.bav-astro.de/sfs/BAVM_link.php?BAVMnr=157" xr:uid="{00000000-0004-0000-0100-0000A2030000}"/>
    <hyperlink ref="P4583" r:id="rId932" display="http://www.bav-astro.de/sfs/BAVM_link.php?BAVMnr=157" xr:uid="{00000000-0004-0000-0100-0000A3030000}"/>
    <hyperlink ref="P4587" r:id="rId933" display="http://var.astro.cz/oejv/issues/oejv0074.pdf" xr:uid="{00000000-0004-0000-0100-0000A4030000}"/>
    <hyperlink ref="P4588" r:id="rId934" display="http://vsolj.cetus-net.org/no40.pdf" xr:uid="{00000000-0004-0000-0100-0000A5030000}"/>
    <hyperlink ref="P4589" r:id="rId935" display="http://vsolj.cetus-net.org/no40.pdf" xr:uid="{00000000-0004-0000-0100-0000A6030000}"/>
    <hyperlink ref="P4590" r:id="rId936" display="http://vsolj.cetus-net.org/no40.pdf" xr:uid="{00000000-0004-0000-0100-0000A7030000}"/>
    <hyperlink ref="P4591" r:id="rId937" display="http://vsolj.cetus-net.org/no40.pdf" xr:uid="{00000000-0004-0000-0100-0000A8030000}"/>
    <hyperlink ref="P4592" r:id="rId938" display="http://vsolj.cetus-net.org/no40.pdf" xr:uid="{00000000-0004-0000-0100-0000A9030000}"/>
    <hyperlink ref="P4593" r:id="rId939" display="http://vsolj.cetus-net.org/no40.pdf" xr:uid="{00000000-0004-0000-0100-0000AA030000}"/>
    <hyperlink ref="P4594" r:id="rId940" display="http://vsolj.cetus-net.org/no40.pdf" xr:uid="{00000000-0004-0000-0100-0000AB030000}"/>
    <hyperlink ref="P4595" r:id="rId941" display="http://vsolj.cetus-net.org/no40.pdf" xr:uid="{00000000-0004-0000-0100-0000AC030000}"/>
    <hyperlink ref="P4596" r:id="rId942" display="http://vsolj.cetus-net.org/no40.pdf" xr:uid="{00000000-0004-0000-0100-0000AD030000}"/>
    <hyperlink ref="P4597" r:id="rId943" display="http://vsolj.cetus-net.org/no40.pdf" xr:uid="{00000000-0004-0000-0100-0000AE030000}"/>
    <hyperlink ref="P4598" r:id="rId944" display="http://vsolj.cetus-net.org/no40.pdf" xr:uid="{00000000-0004-0000-0100-0000AF030000}"/>
    <hyperlink ref="P4599" r:id="rId945" display="http://vsolj.cetus-net.org/no40.pdf" xr:uid="{00000000-0004-0000-0100-0000B0030000}"/>
    <hyperlink ref="P4601" r:id="rId946" display="http://vsolj.cetus-net.org/no40.pdf" xr:uid="{00000000-0004-0000-0100-0000B1030000}"/>
    <hyperlink ref="P4603" r:id="rId947" display="http://www.konkoly.hu/cgi-bin/IBVS?5364" xr:uid="{00000000-0004-0000-0100-0000B2030000}"/>
    <hyperlink ref="P4604" r:id="rId948" display="http://www.konkoly.hu/cgi-bin/IBVS?5399" xr:uid="{00000000-0004-0000-0100-0000B3030000}"/>
    <hyperlink ref="P4606" r:id="rId949" display="http://www.bav-astro.de/sfs/BAVM_link.php?BAVMnr=157" xr:uid="{00000000-0004-0000-0100-0000B4030000}"/>
    <hyperlink ref="P4607" r:id="rId950" display="http://vsolj.cetus-net.org/no40.pdf" xr:uid="{00000000-0004-0000-0100-0000B5030000}"/>
    <hyperlink ref="P4609" r:id="rId951" display="http://vsolj.cetus-net.org/no40.pdf" xr:uid="{00000000-0004-0000-0100-0000B6030000}"/>
    <hyperlink ref="P4610" r:id="rId952" display="http://vsolj.cetus-net.org/no40.pdf" xr:uid="{00000000-0004-0000-0100-0000B7030000}"/>
    <hyperlink ref="P4614" r:id="rId953" display="http://vsolj.cetus-net.org/no40.pdf" xr:uid="{00000000-0004-0000-0100-0000B8030000}"/>
    <hyperlink ref="P4616" r:id="rId954" display="http://vsolj.cetus-net.org/no40.pdf" xr:uid="{00000000-0004-0000-0100-0000B9030000}"/>
    <hyperlink ref="P4617" r:id="rId955" display="http://vsolj.cetus-net.org/no40.pdf" xr:uid="{00000000-0004-0000-0100-0000BA030000}"/>
    <hyperlink ref="P4618" r:id="rId956" display="http://vsolj.cetus-net.org/no40.pdf" xr:uid="{00000000-0004-0000-0100-0000BB030000}"/>
    <hyperlink ref="P4619" r:id="rId957" display="http://vsolj.cetus-net.org/no40.pdf" xr:uid="{00000000-0004-0000-0100-0000BC030000}"/>
    <hyperlink ref="P4620" r:id="rId958" display="http://vsolj.cetus-net.org/no40.pdf" xr:uid="{00000000-0004-0000-0100-0000BD030000}"/>
    <hyperlink ref="P4621" r:id="rId959" display="http://vsolj.cetus-net.org/no40.pdf" xr:uid="{00000000-0004-0000-0100-0000BE030000}"/>
    <hyperlink ref="P4622" r:id="rId960" display="http://vsolj.cetus-net.org/no40.pdf" xr:uid="{00000000-0004-0000-0100-0000BF030000}"/>
    <hyperlink ref="P4630" r:id="rId961" display="http://var.astro.cz/oejv/issues/oejv0074.pdf" xr:uid="{00000000-0004-0000-0100-0000C0030000}"/>
    <hyperlink ref="P4631" r:id="rId962" display="http://var.astro.cz/oejv/issues/oejv0074.pdf" xr:uid="{00000000-0004-0000-0100-0000C1030000}"/>
    <hyperlink ref="P4632" r:id="rId963" display="http://var.astro.cz/oejv/issues/oejv0074.pdf" xr:uid="{00000000-0004-0000-0100-0000C2030000}"/>
    <hyperlink ref="P4633" r:id="rId964" display="http://var.astro.cz/oejv/issues/oejv0074.pdf" xr:uid="{00000000-0004-0000-0100-0000C3030000}"/>
    <hyperlink ref="P4634" r:id="rId965" display="http://var.astro.cz/oejv/issues/oejv0074.pdf" xr:uid="{00000000-0004-0000-0100-0000C4030000}"/>
    <hyperlink ref="P4635" r:id="rId966" display="http://var.astro.cz/oejv/issues/oejv0074.pdf" xr:uid="{00000000-0004-0000-0100-0000C5030000}"/>
    <hyperlink ref="P4636" r:id="rId967" display="http://var.astro.cz/oejv/issues/oejv0074.pdf" xr:uid="{00000000-0004-0000-0100-0000C6030000}"/>
    <hyperlink ref="P4638" r:id="rId968" display="http://vsolj.cetus-net.org/no40.pdf" xr:uid="{00000000-0004-0000-0100-0000C7030000}"/>
    <hyperlink ref="P4639" r:id="rId969" display="http://vsolj.cetus-net.org/no40.pdf" xr:uid="{00000000-0004-0000-0100-0000C8030000}"/>
    <hyperlink ref="P4640" r:id="rId970" display="http://vsolj.cetus-net.org/no40.pdf" xr:uid="{00000000-0004-0000-0100-0000C9030000}"/>
    <hyperlink ref="P4641" r:id="rId971" display="http://vsolj.cetus-net.org/no40.pdf" xr:uid="{00000000-0004-0000-0100-0000CA030000}"/>
    <hyperlink ref="P4644" r:id="rId972" display="http://vsolj.cetus-net.org/no40.pdf" xr:uid="{00000000-0004-0000-0100-0000CB030000}"/>
    <hyperlink ref="P4651" r:id="rId973" display="http://www.bav-astro.de/sfs/BAVM_link.php?BAVMnr=157" xr:uid="{00000000-0004-0000-0100-0000CC030000}"/>
    <hyperlink ref="P4653" r:id="rId974" display="http://vsolj.cetus-net.org/no42.pdf" xr:uid="{00000000-0004-0000-0100-0000CD030000}"/>
    <hyperlink ref="P4655" r:id="rId975" display="http://var.astro.cz/oejv/issues/oejv0074.pdf" xr:uid="{00000000-0004-0000-0100-0000CE030000}"/>
    <hyperlink ref="P4663" r:id="rId976" display="http://vsolj.cetus-net.org/no43.pdf" xr:uid="{00000000-0004-0000-0100-0000CF030000}"/>
    <hyperlink ref="P4665" r:id="rId977" display="http://vsolj.cetus-net.org/no43.pdf" xr:uid="{00000000-0004-0000-0100-0000D0030000}"/>
    <hyperlink ref="P4666" r:id="rId978" display="http://www.bav-astro.de/sfs/BAVM_link.php?BAVMnr=204" xr:uid="{00000000-0004-0000-0100-0000D1030000}"/>
    <hyperlink ref="P4667" r:id="rId979" display="http://vsolj.cetus-net.org/no43.pdf" xr:uid="{00000000-0004-0000-0100-0000D2030000}"/>
    <hyperlink ref="P4668" r:id="rId980" display="http://vsolj.cetus-net.org/no43.pdf" xr:uid="{00000000-0004-0000-0100-0000D3030000}"/>
    <hyperlink ref="P4669" r:id="rId981" display="http://vsolj.cetus-net.org/no43.pdf" xr:uid="{00000000-0004-0000-0100-0000D4030000}"/>
    <hyperlink ref="P4670" r:id="rId982" display="http://www.bav-astro.de/sfs/BAVM_link.php?BAVMnr=202" xr:uid="{00000000-0004-0000-0100-0000D5030000}"/>
    <hyperlink ref="P4671" r:id="rId983" display="http://www.bav-astro.de/sfs/BAVM_link.php?BAVMnr=174" xr:uid="{00000000-0004-0000-0100-0000D6030000}"/>
    <hyperlink ref="P4672" r:id="rId984" display="http://www.bav-astro.de/sfs/BAVM_link.php?BAVMnr=174" xr:uid="{00000000-0004-0000-0100-0000D7030000}"/>
    <hyperlink ref="P4674" r:id="rId985" display="http://vsolj.cetus-net.org/no43.pdf" xr:uid="{00000000-0004-0000-0100-0000D8030000}"/>
    <hyperlink ref="P4675" r:id="rId986" display="http://vsolj.cetus-net.org/no43.pdf" xr:uid="{00000000-0004-0000-0100-0000D9030000}"/>
    <hyperlink ref="P4676" r:id="rId987" display="http://vsolj.cetus-net.org/no43.pdf" xr:uid="{00000000-0004-0000-0100-0000DA030000}"/>
    <hyperlink ref="P4678" r:id="rId988" display="http://vsolj.cetus-net.org/no43.pdf" xr:uid="{00000000-0004-0000-0100-0000DB030000}"/>
    <hyperlink ref="P4679" r:id="rId989" display="http://vsolj.cetus-net.org/no43.pdf" xr:uid="{00000000-0004-0000-0100-0000DC030000}"/>
    <hyperlink ref="P4680" r:id="rId990" display="http://vsolj.cetus-net.org/no43.pdf" xr:uid="{00000000-0004-0000-0100-0000DD030000}"/>
    <hyperlink ref="P4681" r:id="rId991" display="http://vsolj.cetus-net.org/no43.pdf" xr:uid="{00000000-0004-0000-0100-0000DE030000}"/>
    <hyperlink ref="P4683" r:id="rId992" display="http://vsolj.cetus-net.org/no43.pdf" xr:uid="{00000000-0004-0000-0100-0000DF030000}"/>
    <hyperlink ref="P4684" r:id="rId993" display="http://vsolj.cetus-net.org/no43.pdf" xr:uid="{00000000-0004-0000-0100-0000E0030000}"/>
    <hyperlink ref="P4685" r:id="rId994" display="http://vsolj.cetus-net.org/no43.pdf" xr:uid="{00000000-0004-0000-0100-0000E1030000}"/>
    <hyperlink ref="P4686" r:id="rId995" display="http://vsolj.cetus-net.org/no43.pdf" xr:uid="{00000000-0004-0000-0100-0000E2030000}"/>
    <hyperlink ref="P4687" r:id="rId996" display="http://vsolj.cetus-net.org/no43.pdf" xr:uid="{00000000-0004-0000-0100-0000E3030000}"/>
    <hyperlink ref="P4689" r:id="rId997" display="http://vsolj.cetus-net.org/no44.pdf" xr:uid="{00000000-0004-0000-0100-0000E4030000}"/>
    <hyperlink ref="P4690" r:id="rId998" display="http://vsolj.cetus-net.org/no44.pdf" xr:uid="{00000000-0004-0000-0100-0000E5030000}"/>
    <hyperlink ref="P4691" r:id="rId999" display="http://www.bav-astro.de/sfs/BAVM_link.php?BAVMnr=173" xr:uid="{00000000-0004-0000-0100-0000E6030000}"/>
    <hyperlink ref="P4694" r:id="rId1000" display="http://www.konkoly.hu/cgi-bin/IBVS?5690" xr:uid="{00000000-0004-0000-0100-0000E7030000}"/>
    <hyperlink ref="P4695" r:id="rId1001" display="http://www.konkoly.hu/cgi-bin/IBVS?5684" xr:uid="{00000000-0004-0000-0100-0000E8030000}"/>
    <hyperlink ref="P4696" r:id="rId1002" display="http://vsolj.cetus-net.org/no44.pdf" xr:uid="{00000000-0004-0000-0100-0000E9030000}"/>
    <hyperlink ref="P4698" r:id="rId1003" display="http://vsolj.cetus-net.org/no44.pdf" xr:uid="{00000000-0004-0000-0100-0000EA030000}"/>
    <hyperlink ref="P4699" r:id="rId1004" display="http://www.bav-astro.de/sfs/BAVM_link.php?BAVMnr=179" xr:uid="{00000000-0004-0000-0100-0000EB030000}"/>
    <hyperlink ref="P4701" r:id="rId1005" display="http://vsolj.cetus-net.org/no44.pdf" xr:uid="{00000000-0004-0000-0100-0000EC030000}"/>
    <hyperlink ref="P4702" r:id="rId1006" display="http://vsolj.cetus-net.org/no44.pdf" xr:uid="{00000000-0004-0000-0100-0000ED030000}"/>
    <hyperlink ref="P4703" r:id="rId1007" display="http://vsolj.cetus-net.org/no44.pdf" xr:uid="{00000000-0004-0000-0100-0000EE030000}"/>
    <hyperlink ref="P4704" r:id="rId1008" display="http://vsolj.cetus-net.org/no44.pdf" xr:uid="{00000000-0004-0000-0100-0000EF030000}"/>
    <hyperlink ref="P4705" r:id="rId1009" display="http://vsolj.cetus-net.org/no44.pdf" xr:uid="{00000000-0004-0000-0100-0000F0030000}"/>
    <hyperlink ref="P4706" r:id="rId1010" display="http://vsolj.cetus-net.org/no44.pdf" xr:uid="{00000000-0004-0000-0100-0000F1030000}"/>
    <hyperlink ref="P4707" r:id="rId1011" display="http://vsolj.cetus-net.org/no44.pdf" xr:uid="{00000000-0004-0000-0100-0000F2030000}"/>
    <hyperlink ref="P4708" r:id="rId1012" display="http://vsolj.cetus-net.org/no44.pdf" xr:uid="{00000000-0004-0000-0100-0000F3030000}"/>
    <hyperlink ref="P4709" r:id="rId1013" display="http://vsolj.cetus-net.org/no44.pdf" xr:uid="{00000000-0004-0000-0100-0000F4030000}"/>
    <hyperlink ref="P4710" r:id="rId1014" display="http://vsolj.cetus-net.org/no44.pdf" xr:uid="{00000000-0004-0000-0100-0000F5030000}"/>
    <hyperlink ref="P4711" r:id="rId1015" display="http://vsolj.cetus-net.org/no44.pdf" xr:uid="{00000000-0004-0000-0100-0000F6030000}"/>
    <hyperlink ref="P4712" r:id="rId1016" display="http://vsolj.cetus-net.org/no44.pdf" xr:uid="{00000000-0004-0000-0100-0000F7030000}"/>
    <hyperlink ref="P4713" r:id="rId1017" display="http://vsolj.cetus-net.org/no44.pdf" xr:uid="{00000000-0004-0000-0100-0000F8030000}"/>
    <hyperlink ref="P4714" r:id="rId1018" display="http://vsolj.cetus-net.org/no44.pdf" xr:uid="{00000000-0004-0000-0100-0000F9030000}"/>
    <hyperlink ref="P4715" r:id="rId1019" display="http://vsolj.cetus-net.org/no44.pdf" xr:uid="{00000000-0004-0000-0100-0000FA030000}"/>
    <hyperlink ref="P4716" r:id="rId1020" display="http://vsolj.cetus-net.org/no44.pdf" xr:uid="{00000000-0004-0000-0100-0000FB030000}"/>
    <hyperlink ref="P4717" r:id="rId1021" display="http://vsolj.cetus-net.org/no44.pdf" xr:uid="{00000000-0004-0000-0100-0000FC030000}"/>
    <hyperlink ref="P4718" r:id="rId1022" display="http://vsolj.cetus-net.org/no44.pdf" xr:uid="{00000000-0004-0000-0100-0000FD030000}"/>
    <hyperlink ref="P4720" r:id="rId1023" display="http://vsolj.cetus-net.org/no44.pdf" xr:uid="{00000000-0004-0000-0100-0000FE030000}"/>
    <hyperlink ref="P4721" r:id="rId1024" display="http://vsolj.cetus-net.org/no44.pdf" xr:uid="{00000000-0004-0000-0100-0000FF030000}"/>
    <hyperlink ref="P4722" r:id="rId1025" display="http://vsolj.cetus-net.org/no44.pdf" xr:uid="{00000000-0004-0000-0100-000000040000}"/>
    <hyperlink ref="P4723" r:id="rId1026" display="http://vsolj.cetus-net.org/no44.pdf" xr:uid="{00000000-0004-0000-0100-000001040000}"/>
    <hyperlink ref="P4724" r:id="rId1027" display="http://vsolj.cetus-net.org/no44.pdf" xr:uid="{00000000-0004-0000-0100-000002040000}"/>
    <hyperlink ref="P4725" r:id="rId1028" display="http://vsolj.cetus-net.org/no44.pdf" xr:uid="{00000000-0004-0000-0100-000003040000}"/>
    <hyperlink ref="P4727" r:id="rId1029" display="http://vsolj.cetus-net.org/no45.pdf" xr:uid="{00000000-0004-0000-0100-000004040000}"/>
    <hyperlink ref="P4735" r:id="rId1030" display="http://vsolj.cetus-net.org/no45.pdf" xr:uid="{00000000-0004-0000-0100-000005040000}"/>
    <hyperlink ref="P4736" r:id="rId1031" display="http://vsolj.cetus-net.org/no45.pdf" xr:uid="{00000000-0004-0000-0100-000006040000}"/>
    <hyperlink ref="P4737" r:id="rId1032" display="http://vsolj.cetus-net.org/no45.pdf" xr:uid="{00000000-0004-0000-0100-000007040000}"/>
    <hyperlink ref="P4738" r:id="rId1033" display="http://vsolj.cetus-net.org/no45.pdf" xr:uid="{00000000-0004-0000-0100-000008040000}"/>
    <hyperlink ref="P4739" r:id="rId1034" display="http://vsolj.cetus-net.org/no45.pdf" xr:uid="{00000000-0004-0000-0100-000009040000}"/>
    <hyperlink ref="P4740" r:id="rId1035" display="http://vsolj.cetus-net.org/no45.pdf" xr:uid="{00000000-0004-0000-0100-00000A040000}"/>
    <hyperlink ref="P4741" r:id="rId1036" display="http://vsolj.cetus-net.org/no45.pdf" xr:uid="{00000000-0004-0000-0100-00000B040000}"/>
    <hyperlink ref="P4742" r:id="rId1037" display="http://vsolj.cetus-net.org/no45.pdf" xr:uid="{00000000-0004-0000-0100-00000C040000}"/>
    <hyperlink ref="P4743" r:id="rId1038" display="http://www.konkoly.hu/cgi-bin/IBVS?5806" xr:uid="{00000000-0004-0000-0100-00000D040000}"/>
    <hyperlink ref="P4744" r:id="rId1039" display="http://www.bav-astro.de/sfs/BAVM_link.php?BAVMnr=187" xr:uid="{00000000-0004-0000-0100-00000E040000}"/>
    <hyperlink ref="P4746" r:id="rId1040" display="http://vsolj.cetus-net.org/no45.pdf" xr:uid="{00000000-0004-0000-0100-00000F040000}"/>
    <hyperlink ref="P4748" r:id="rId1041" display="http://vsolj.cetus-net.org/no45.pdf" xr:uid="{00000000-0004-0000-0100-000010040000}"/>
    <hyperlink ref="P4749" r:id="rId1042" display="http://vsolj.cetus-net.org/no45.pdf" xr:uid="{00000000-0004-0000-0100-000011040000}"/>
    <hyperlink ref="P4750" r:id="rId1043" display="http://vsolj.cetus-net.org/no45.pdf" xr:uid="{00000000-0004-0000-0100-000012040000}"/>
    <hyperlink ref="P4751" r:id="rId1044" display="http://vsolj.cetus-net.org/no45.pdf" xr:uid="{00000000-0004-0000-0100-000013040000}"/>
    <hyperlink ref="P4752" r:id="rId1045" display="http://vsolj.cetus-net.org/no45.pdf" xr:uid="{00000000-0004-0000-0100-000014040000}"/>
    <hyperlink ref="P4753" r:id="rId1046" display="http://vsolj.cetus-net.org/no45.pdf" xr:uid="{00000000-0004-0000-0100-000015040000}"/>
    <hyperlink ref="P4754" r:id="rId1047" display="http://vsolj.cetus-net.org/no45.pdf" xr:uid="{00000000-0004-0000-0100-000016040000}"/>
    <hyperlink ref="P4755" r:id="rId1048" display="http://vsolj.cetus-net.org/no45.pdf" xr:uid="{00000000-0004-0000-0100-000017040000}"/>
    <hyperlink ref="P4756" r:id="rId1049" display="http://vsolj.cetus-net.org/no45.pdf" xr:uid="{00000000-0004-0000-0100-000018040000}"/>
    <hyperlink ref="P4757" r:id="rId1050" display="http://vsolj.cetus-net.org/no45.pdf" xr:uid="{00000000-0004-0000-0100-000019040000}"/>
    <hyperlink ref="P4763" r:id="rId1051" display="http://vsolj.cetus-net.org/no46.pdf" xr:uid="{00000000-0004-0000-0100-00001A040000}"/>
    <hyperlink ref="P4766" r:id="rId1052" display="http://vsolj.cetus-net.org/no46.pdf" xr:uid="{00000000-0004-0000-0100-00001B040000}"/>
    <hyperlink ref="P4767" r:id="rId1053" display="http://vsolj.cetus-net.org/no46.pdf" xr:uid="{00000000-0004-0000-0100-00001C040000}"/>
    <hyperlink ref="P4768" r:id="rId1054" display="http://vsolj.cetus-net.org/no46.pdf" xr:uid="{00000000-0004-0000-0100-00001D040000}"/>
    <hyperlink ref="P4769" r:id="rId1055" display="http://vsolj.cetus-net.org/no46.pdf" xr:uid="{00000000-0004-0000-0100-00001E040000}"/>
    <hyperlink ref="P4770" r:id="rId1056" display="http://vsolj.cetus-net.org/no46.pdf" xr:uid="{00000000-0004-0000-0100-00001F040000}"/>
    <hyperlink ref="P4771" r:id="rId1057" display="http://vsolj.cetus-net.org/no46.pdf" xr:uid="{00000000-0004-0000-0100-000020040000}"/>
    <hyperlink ref="P4772" r:id="rId1058" display="http://vsolj.cetus-net.org/no46.pdf" xr:uid="{00000000-0004-0000-0100-000021040000}"/>
    <hyperlink ref="P4773" r:id="rId1059" display="http://vsolj.cetus-net.org/no46.pdf" xr:uid="{00000000-0004-0000-0100-000022040000}"/>
    <hyperlink ref="P4774" r:id="rId1060" display="http://www.bav-astro.de/sfs/BAVM_link.php?BAVMnr=202" xr:uid="{00000000-0004-0000-0100-000023040000}"/>
    <hyperlink ref="P4775" r:id="rId1061" display="http://vsolj.cetus-net.org/no46.pdf" xr:uid="{00000000-0004-0000-0100-000024040000}"/>
    <hyperlink ref="P4776" r:id="rId1062" display="http://vsolj.cetus-net.org/no46.pdf" xr:uid="{00000000-0004-0000-0100-000025040000}"/>
    <hyperlink ref="P4777" r:id="rId1063" display="http://vsolj.cetus-net.org/no46.pdf" xr:uid="{00000000-0004-0000-0100-000026040000}"/>
    <hyperlink ref="P4778" r:id="rId1064" display="http://vsolj.cetus-net.org/no46.pdf" xr:uid="{00000000-0004-0000-0100-000027040000}"/>
    <hyperlink ref="P4779" r:id="rId1065" display="http://vsolj.cetus-net.org/no46.pdf" xr:uid="{00000000-0004-0000-0100-000028040000}"/>
    <hyperlink ref="P4780" r:id="rId1066" display="http://vsolj.cetus-net.org/no46.pdf" xr:uid="{00000000-0004-0000-0100-000029040000}"/>
    <hyperlink ref="P4781" r:id="rId1067" display="http://vsolj.cetus-net.org/no46.pdf" xr:uid="{00000000-0004-0000-0100-00002A040000}"/>
    <hyperlink ref="P4782" r:id="rId1068" display="http://www.bav-astro.de/sfs/BAVM_link.php?BAVMnr=202" xr:uid="{00000000-0004-0000-0100-00002B040000}"/>
    <hyperlink ref="P4783" r:id="rId1069" display="http://vsolj.cetus-net.org/no46.pdf" xr:uid="{00000000-0004-0000-0100-00002C040000}"/>
    <hyperlink ref="P4784" r:id="rId1070" display="http://www.aavso.org/sites/default/files/jaavso/v36n2/171.pdf" xr:uid="{00000000-0004-0000-0100-00002D040000}"/>
    <hyperlink ref="P4785" r:id="rId1071" display="http://vsolj.cetus-net.org/no46.pdf" xr:uid="{00000000-0004-0000-0100-00002E040000}"/>
    <hyperlink ref="P4786" r:id="rId1072" display="http://vsolj.cetus-net.org/no46.pdf" xr:uid="{00000000-0004-0000-0100-00002F040000}"/>
    <hyperlink ref="P4787" r:id="rId1073" display="http://vsolj.cetus-net.org/no46.pdf" xr:uid="{00000000-0004-0000-0100-000030040000}"/>
    <hyperlink ref="P4788" r:id="rId1074" display="http://vsolj.cetus-net.org/no46.pdf" xr:uid="{00000000-0004-0000-0100-000031040000}"/>
    <hyperlink ref="P4789" r:id="rId1075" display="http://vsolj.cetus-net.org/no46.pdf" xr:uid="{00000000-0004-0000-0100-000032040000}"/>
    <hyperlink ref="P4790" r:id="rId1076" display="http://var.astro.cz/oejv/issues/oejv0094.pdf" xr:uid="{00000000-0004-0000-0100-000033040000}"/>
    <hyperlink ref="P4791" r:id="rId1077" display="http://vsolj.cetus-net.org/no48.pdf" xr:uid="{00000000-0004-0000-0100-000034040000}"/>
    <hyperlink ref="P4792" r:id="rId1078" display="http://vsolj.cetus-net.org/no48.pdf" xr:uid="{00000000-0004-0000-0100-000035040000}"/>
    <hyperlink ref="P4793" r:id="rId1079" display="http://vsolj.cetus-net.org/no48.pdf" xr:uid="{00000000-0004-0000-0100-000036040000}"/>
    <hyperlink ref="P4794" r:id="rId1080" display="http://vsolj.cetus-net.org/no48.pdf" xr:uid="{00000000-0004-0000-0100-000037040000}"/>
    <hyperlink ref="P4795" r:id="rId1081" display="http://vsolj.cetus-net.org/no48.pdf" xr:uid="{00000000-0004-0000-0100-000038040000}"/>
    <hyperlink ref="P4796" r:id="rId1082" display="http://www.konkoly.hu/cgi-bin/IBVS?5979" xr:uid="{00000000-0004-0000-0100-000039040000}"/>
    <hyperlink ref="P4797" r:id="rId1083" display="http://vsolj.cetus-net.org/no48.pdf" xr:uid="{00000000-0004-0000-0100-00003A040000}"/>
    <hyperlink ref="P4798" r:id="rId1084" display="http://vsolj.cetus-net.org/no48.pdf" xr:uid="{00000000-0004-0000-0100-00003B040000}"/>
    <hyperlink ref="P4799" r:id="rId1085" display="http://vsolj.cetus-net.org/no48.pdf" xr:uid="{00000000-0004-0000-0100-00003C040000}"/>
    <hyperlink ref="P4800" r:id="rId1086" display="http://vsolj.cetus-net.org/no48.pdf" xr:uid="{00000000-0004-0000-0100-00003D040000}"/>
    <hyperlink ref="P4801" r:id="rId1087" display="http://vsolj.cetus-net.org/no48.pdf" xr:uid="{00000000-0004-0000-0100-00003E040000}"/>
    <hyperlink ref="P4802" r:id="rId1088" display="http://vsolj.cetus-net.org/no48.pdf" xr:uid="{00000000-0004-0000-0100-00003F040000}"/>
    <hyperlink ref="P4803" r:id="rId1089" display="http://vsolj.cetus-net.org/no48.pdf" xr:uid="{00000000-0004-0000-0100-000040040000}"/>
    <hyperlink ref="P4804" r:id="rId1090" display="http://vsolj.cetus-net.org/no48.pdf" xr:uid="{00000000-0004-0000-0100-000041040000}"/>
    <hyperlink ref="P4805" r:id="rId1091" display="http://var.astro.cz/oejv/issues/oejv0107.pdf" xr:uid="{00000000-0004-0000-0100-000042040000}"/>
    <hyperlink ref="P4806" r:id="rId1092" display="http://www.konkoly.hu/cgi-bin/IBVS?5898" xr:uid="{00000000-0004-0000-0100-000043040000}"/>
    <hyperlink ref="P4807" r:id="rId1093" display="http://www.aavso.org/sites/default/files/jaavso/v37n1/44.pdf" xr:uid="{00000000-0004-0000-0100-000044040000}"/>
    <hyperlink ref="P4808" r:id="rId1094" display="http://var.astro.cz/oejv/issues/oejv0107.pdf" xr:uid="{00000000-0004-0000-0100-000045040000}"/>
    <hyperlink ref="P4809" r:id="rId1095" display="http://www.konkoly.hu/cgi-bin/IBVS?5898" xr:uid="{00000000-0004-0000-0100-000046040000}"/>
    <hyperlink ref="P4810" r:id="rId1096" display="http://vsolj.cetus-net.org/vsoljno50.pdf" xr:uid="{00000000-0004-0000-0100-000047040000}"/>
    <hyperlink ref="P4811" r:id="rId1097" display="http://vsolj.cetus-net.org/vsoljno50.pdf" xr:uid="{00000000-0004-0000-0100-000048040000}"/>
    <hyperlink ref="P4812" r:id="rId1098" display="http://vsolj.cetus-net.org/vsoljno50.pdf" xr:uid="{00000000-0004-0000-0100-000049040000}"/>
    <hyperlink ref="P4813" r:id="rId1099" display="http://vsolj.cetus-net.org/vsoljno50.pdf" xr:uid="{00000000-0004-0000-0100-00004A040000}"/>
    <hyperlink ref="P4814" r:id="rId1100" display="http://vsolj.cetus-net.org/vsoljno50.pdf" xr:uid="{00000000-0004-0000-0100-00004B040000}"/>
    <hyperlink ref="P4815" r:id="rId1101" display="http://www.bav-astro.de/sfs/BAVM_link.php?BAVMnr=213" xr:uid="{00000000-0004-0000-0100-00004C040000}"/>
    <hyperlink ref="P4816" r:id="rId1102" display="http://vsolj.cetus-net.org/vsoljno50.pdf" xr:uid="{00000000-0004-0000-0100-00004D040000}"/>
    <hyperlink ref="P4817" r:id="rId1103" display="http://vsolj.cetus-net.org/vsoljno50.pdf" xr:uid="{00000000-0004-0000-0100-00004E040000}"/>
    <hyperlink ref="P4819" r:id="rId1104" display="http://vsolj.cetus-net.org/vsoljno50.pdf" xr:uid="{00000000-0004-0000-0100-00004F040000}"/>
    <hyperlink ref="P4820" r:id="rId1105" display="http://vsolj.cetus-net.org/vsoljno50.pdf" xr:uid="{00000000-0004-0000-0100-000050040000}"/>
    <hyperlink ref="P4821" r:id="rId1106" display="http://vsolj.cetus-net.org/vsoljno50.pdf" xr:uid="{00000000-0004-0000-0100-000051040000}"/>
    <hyperlink ref="P4822" r:id="rId1107" display="http://vsolj.cetus-net.org/vsoljno50.pdf" xr:uid="{00000000-0004-0000-0100-000052040000}"/>
    <hyperlink ref="P4823" r:id="rId1108" display="http://www.konkoly.hu/cgi-bin/IBVS?5924" xr:uid="{00000000-0004-0000-0100-000053040000}"/>
    <hyperlink ref="P4824" r:id="rId1109" display="http://vsolj.cetus-net.org/vsoljno51.pdf" xr:uid="{00000000-0004-0000-0100-000054040000}"/>
    <hyperlink ref="P4825" r:id="rId1110" display="http://vsolj.cetus-net.org/vsoljno51.pdf" xr:uid="{00000000-0004-0000-0100-000055040000}"/>
    <hyperlink ref="P4826" r:id="rId1111" display="http://vsolj.cetus-net.org/vsoljno51.pdf" xr:uid="{00000000-0004-0000-0100-000056040000}"/>
    <hyperlink ref="P4827" r:id="rId1112" display="http://vsolj.cetus-net.org/vsoljno51.pdf" xr:uid="{00000000-0004-0000-0100-000057040000}"/>
    <hyperlink ref="P4828" r:id="rId1113" display="http://vsolj.cetus-net.org/vsoljno51.pdf" xr:uid="{00000000-0004-0000-0100-000058040000}"/>
    <hyperlink ref="P4829" r:id="rId1114" display="http://vsolj.cetus-net.org/vsoljno51.pdf" xr:uid="{00000000-0004-0000-0100-000059040000}"/>
    <hyperlink ref="P4831" r:id="rId1115" display="http://vsolj.cetus-net.org/vsoljno51.pdf" xr:uid="{00000000-0004-0000-0100-00005A040000}"/>
    <hyperlink ref="P4832" r:id="rId1116" display="http://vsolj.cetus-net.org/vsoljno51.pdf" xr:uid="{00000000-0004-0000-0100-00005B040000}"/>
    <hyperlink ref="P4833" r:id="rId1117" display="http://vsolj.cetus-net.org/vsoljno51.pdf" xr:uid="{00000000-0004-0000-0100-00005C040000}"/>
    <hyperlink ref="P4834" r:id="rId1118" display="http://vsolj.cetus-net.org/vsoljno51.pdf" xr:uid="{00000000-0004-0000-0100-00005D040000}"/>
    <hyperlink ref="P4835" r:id="rId1119" display="http://vsolj.cetus-net.org/vsoljno51.pdf" xr:uid="{00000000-0004-0000-0100-00005E040000}"/>
    <hyperlink ref="P4836" r:id="rId1120" display="http://vsolj.cetus-net.org/vsoljno51.pdf" xr:uid="{00000000-0004-0000-0100-00005F040000}"/>
    <hyperlink ref="P4837" r:id="rId1121" display="http://vsolj.cetus-net.org/vsoljno51.pdf" xr:uid="{00000000-0004-0000-0100-000060040000}"/>
    <hyperlink ref="P4838" r:id="rId1122" display="http://vsolj.cetus-net.org/vsoljno51.pdf" xr:uid="{00000000-0004-0000-0100-000061040000}"/>
    <hyperlink ref="P4839" r:id="rId1123" display="http://vsolj.cetus-net.org/vsoljno51.pdf" xr:uid="{00000000-0004-0000-0100-000062040000}"/>
    <hyperlink ref="P4840" r:id="rId1124" display="http://vsolj.cetus-net.org/vsoljno51.pdf" xr:uid="{00000000-0004-0000-0100-000063040000}"/>
    <hyperlink ref="P4841" r:id="rId1125" display="http://vsolj.cetus-net.org/vsoljno51.pdf" xr:uid="{00000000-0004-0000-0100-000064040000}"/>
    <hyperlink ref="P4842" r:id="rId1126" display="http://vsolj.cetus-net.org/vsoljno51.pdf" xr:uid="{00000000-0004-0000-0100-000065040000}"/>
    <hyperlink ref="P4843" r:id="rId1127" display="http://vsolj.cetus-net.org/vsoljno51.pdf" xr:uid="{00000000-0004-0000-0100-000066040000}"/>
    <hyperlink ref="P4844" r:id="rId1128" display="http://vsolj.cetus-net.org/vsoljno51.pdf" xr:uid="{00000000-0004-0000-0100-000067040000}"/>
    <hyperlink ref="P4845" r:id="rId1129" display="http://vsolj.cetus-net.org/vsoljno51.pdf" xr:uid="{00000000-0004-0000-0100-000068040000}"/>
    <hyperlink ref="P4846" r:id="rId1130" display="http://var.astro.cz/oejv/issues/oejv0137.pdf" xr:uid="{00000000-0004-0000-0100-000069040000}"/>
    <hyperlink ref="P4847" r:id="rId1131" display="http://vsolj.cetus-net.org/vsoljno51.pdf" xr:uid="{00000000-0004-0000-0100-00006A040000}"/>
    <hyperlink ref="P4848" r:id="rId1132" display="http://vsolj.cetus-net.org/vsoljno51.pdf" xr:uid="{00000000-0004-0000-0100-00006B040000}"/>
    <hyperlink ref="P4849" r:id="rId1133" display="http://vsolj.cetus-net.org/vsoljno51.pdf" xr:uid="{00000000-0004-0000-0100-00006C040000}"/>
    <hyperlink ref="P4850" r:id="rId1134" display="http://vsolj.cetus-net.org/vsoljno51.pdf" xr:uid="{00000000-0004-0000-0100-00006D040000}"/>
    <hyperlink ref="P4851" r:id="rId1135" display="http://vsolj.cetus-net.org/vsoljno51.pdf" xr:uid="{00000000-0004-0000-0100-00006E040000}"/>
    <hyperlink ref="P4852" r:id="rId1136" display="http://vsolj.cetus-net.org/vsoljno51.pdf" xr:uid="{00000000-0004-0000-0100-00006F040000}"/>
    <hyperlink ref="P4853" r:id="rId1137" display="http://vsolj.cetus-net.org/vsoljno51.pdf" xr:uid="{00000000-0004-0000-0100-000070040000}"/>
    <hyperlink ref="P4854" r:id="rId1138" display="http://vsolj.cetus-net.org/vsoljno51.pdf" xr:uid="{00000000-0004-0000-0100-000071040000}"/>
    <hyperlink ref="P4855" r:id="rId1139" display="http://vsolj.cetus-net.org/vsoljno51.pdf" xr:uid="{00000000-0004-0000-0100-000072040000}"/>
    <hyperlink ref="P4856" r:id="rId1140" display="http://vsolj.cetus-net.org/vsoljno51.pdf" xr:uid="{00000000-0004-0000-0100-000073040000}"/>
    <hyperlink ref="P4857" r:id="rId1141" display="http://vsolj.cetus-net.org/vsoljno53.pdf" xr:uid="{00000000-0004-0000-0100-000074040000}"/>
    <hyperlink ref="P4858" r:id="rId1142" display="http://vsolj.cetus-net.org/vsoljno53.pdf" xr:uid="{00000000-0004-0000-0100-000075040000}"/>
    <hyperlink ref="P4859" r:id="rId1143" display="http://vsolj.cetus-net.org/vsoljno53.pdf" xr:uid="{00000000-0004-0000-0100-000076040000}"/>
    <hyperlink ref="P4860" r:id="rId1144" display="http://vsolj.cetus-net.org/vsoljno53.pdf" xr:uid="{00000000-0004-0000-0100-000077040000}"/>
    <hyperlink ref="P4861" r:id="rId1145" display="http://vsolj.cetus-net.org/vsoljno53.pdf" xr:uid="{00000000-0004-0000-0100-000078040000}"/>
    <hyperlink ref="P4862" r:id="rId1146" display="http://vsolj.cetus-net.org/vsoljno53.pdf" xr:uid="{00000000-0004-0000-0100-000079040000}"/>
    <hyperlink ref="P4863" r:id="rId1147" display="http://vsolj.cetus-net.org/vsoljno53.pdf" xr:uid="{00000000-0004-0000-0100-00007A040000}"/>
    <hyperlink ref="P4864" r:id="rId1148" display="http://vsolj.cetus-net.org/vsoljno53.pdf" xr:uid="{00000000-0004-0000-0100-00007B040000}"/>
    <hyperlink ref="P4865" r:id="rId1149" display="http://vsolj.cetus-net.org/vsoljno53.pdf" xr:uid="{00000000-0004-0000-0100-00007C040000}"/>
    <hyperlink ref="P4866" r:id="rId1150" display="http://vsolj.cetus-net.org/vsoljno53.pdf" xr:uid="{00000000-0004-0000-0100-00007D040000}"/>
    <hyperlink ref="P4867" r:id="rId1151" display="http://vsolj.cetus-net.org/vsoljno55.pdf" xr:uid="{00000000-0004-0000-0100-00007E040000}"/>
    <hyperlink ref="P4868" r:id="rId1152" display="http://vsolj.cetus-net.org/vsoljno55.pdf" xr:uid="{00000000-0004-0000-0100-00007F040000}"/>
    <hyperlink ref="P4869" r:id="rId1153" display="http://vsolj.cetus-net.org/vsoljno55.pdf" xr:uid="{00000000-0004-0000-0100-000080040000}"/>
    <hyperlink ref="P4870" r:id="rId1154" display="http://vsolj.cetus-net.org/vsoljno55.pdf" xr:uid="{00000000-0004-0000-0100-000081040000}"/>
    <hyperlink ref="P4871" r:id="rId1155" display="http://vsolj.cetus-net.org/vsoljno55.pdf" xr:uid="{00000000-0004-0000-0100-000082040000}"/>
    <hyperlink ref="P4872" r:id="rId1156" display="http://vsolj.cetus-net.org/vsoljno55.pdf" xr:uid="{00000000-0004-0000-0100-000083040000}"/>
    <hyperlink ref="P4873" r:id="rId1157" display="http://vsolj.cetus-net.org/vsoljno55.pdf" xr:uid="{00000000-0004-0000-0100-000084040000}"/>
    <hyperlink ref="P4874" r:id="rId1158" display="http://vsolj.cetus-net.org/vsoljno55.pdf" xr:uid="{00000000-0004-0000-0100-000085040000}"/>
    <hyperlink ref="P4875" r:id="rId1159" display="http://vsolj.cetus-net.org/vsoljno55.pdf" xr:uid="{00000000-0004-0000-0100-000086040000}"/>
    <hyperlink ref="P4877" r:id="rId1160" display="http://vsolj.cetus-net.org/vsoljno55.pdf" xr:uid="{00000000-0004-0000-0100-000087040000}"/>
    <hyperlink ref="P4878" r:id="rId1161" display="http://vsolj.cetus-net.org/vsoljno55.pdf" xr:uid="{00000000-0004-0000-0100-000088040000}"/>
    <hyperlink ref="P4879" r:id="rId1162" display="http://vsolj.cetus-net.org/vsoljno55.pdf" xr:uid="{00000000-0004-0000-0100-000089040000}"/>
    <hyperlink ref="P4880" r:id="rId1163" display="http://vsolj.cetus-net.org/vsoljno55.pdf" xr:uid="{00000000-0004-0000-0100-00008A040000}"/>
    <hyperlink ref="P4881" r:id="rId1164" display="http://vsolj.cetus-net.org/vsoljno55.pdf" xr:uid="{00000000-0004-0000-0100-00008B040000}"/>
    <hyperlink ref="P4882" r:id="rId1165" display="http://vsolj.cetus-net.org/vsoljno55.pdf" xr:uid="{00000000-0004-0000-0100-00008C040000}"/>
    <hyperlink ref="P4883" r:id="rId1166" display="http://vsolj.cetus-net.org/vsoljno55.pdf" xr:uid="{00000000-0004-0000-0100-00008D040000}"/>
    <hyperlink ref="P4884" r:id="rId1167" display="http://vsolj.cetus-net.org/vsoljno55.pdf" xr:uid="{00000000-0004-0000-0100-00008E040000}"/>
    <hyperlink ref="P4885" r:id="rId1168" display="http://vsolj.cetus-net.org/vsoljno55.pdf" xr:uid="{00000000-0004-0000-0100-00008F040000}"/>
    <hyperlink ref="P4886" r:id="rId1169" display="http://vsolj.cetus-net.org/vsoljno55.pdf" xr:uid="{00000000-0004-0000-0100-000090040000}"/>
    <hyperlink ref="P4887" r:id="rId1170" display="http://vsolj.cetus-net.org/vsoljno55.pdf" xr:uid="{00000000-0004-0000-0100-000091040000}"/>
    <hyperlink ref="P4888" r:id="rId1171" display="http://vsolj.cetus-net.org/vsoljno55.pdf" xr:uid="{00000000-0004-0000-0100-000092040000}"/>
    <hyperlink ref="P4889" r:id="rId1172" display="http://vsolj.cetus-net.org/vsoljno55.pdf" xr:uid="{00000000-0004-0000-0100-000093040000}"/>
    <hyperlink ref="P4890" r:id="rId1173" display="http://vsolj.cetus-net.org/vsoljno55.pdf" xr:uid="{00000000-0004-0000-0100-000094040000}"/>
    <hyperlink ref="P4891" r:id="rId1174" display="http://vsolj.cetus-net.org/vsoljno55.pdf" xr:uid="{00000000-0004-0000-0100-000095040000}"/>
    <hyperlink ref="P4892" r:id="rId1175" display="http://vsolj.cetus-net.org/vsoljno55.pdf" xr:uid="{00000000-0004-0000-0100-000096040000}"/>
    <hyperlink ref="P4893" r:id="rId1176" display="http://vsolj.cetus-net.org/vsoljno55.pdf" xr:uid="{00000000-0004-0000-0100-000097040000}"/>
    <hyperlink ref="P4894" r:id="rId1177" display="http://vsolj.cetus-net.org/vsoljno55.pdf" xr:uid="{00000000-0004-0000-0100-000098040000}"/>
    <hyperlink ref="P4895" r:id="rId1178" display="http://vsolj.cetus-net.org/vsoljno55.pdf" xr:uid="{00000000-0004-0000-0100-000099040000}"/>
    <hyperlink ref="P4896" r:id="rId1179" display="http://vsolj.cetus-net.org/vsoljno55.pdf" xr:uid="{00000000-0004-0000-0100-00009A040000}"/>
    <hyperlink ref="P4897" r:id="rId1180" display="http://vsolj.cetus-net.org/vsoljno55.pdf" xr:uid="{00000000-0004-0000-0100-00009B040000}"/>
    <hyperlink ref="P4898" r:id="rId1181" display="http://vsolj.cetus-net.org/vsoljno55.pdf" xr:uid="{00000000-0004-0000-0100-00009C040000}"/>
    <hyperlink ref="P4899" r:id="rId1182" display="http://vsolj.cetus-net.org/vsoljno55.pdf" xr:uid="{00000000-0004-0000-0100-00009D040000}"/>
    <hyperlink ref="P4900" r:id="rId1183" display="http://vsolj.cetus-net.org/vsoljno56.pdf" xr:uid="{00000000-0004-0000-0100-00009E040000}"/>
    <hyperlink ref="P4902" r:id="rId1184" display="http://vsolj.cetus-net.org/vsoljno56.pdf" xr:uid="{00000000-0004-0000-0100-00009F040000}"/>
    <hyperlink ref="P4903" r:id="rId1185" display="http://vsolj.cetus-net.org/vsoljno59.pdf" xr:uid="{00000000-0004-0000-0100-0000A0040000}"/>
    <hyperlink ref="P4904" r:id="rId1186" display="http://vsolj.cetus-net.org/vsoljno59.pdf" xr:uid="{00000000-0004-0000-0100-0000A1040000}"/>
    <hyperlink ref="P4905" r:id="rId1187" display="http://vsolj.cetus-net.org/vsoljno59.pdf" xr:uid="{00000000-0004-0000-0100-0000A2040000}"/>
    <hyperlink ref="P4906" r:id="rId1188" display="http://vsolj.cetus-net.org/vsoljno59.pdf" xr:uid="{00000000-0004-0000-0100-0000A3040000}"/>
    <hyperlink ref="P4907" r:id="rId1189" display="http://vsolj.cetus-net.org/vsoljno59.pdf" xr:uid="{00000000-0004-0000-0100-0000A4040000}"/>
    <hyperlink ref="P4908" r:id="rId1190" display="http://vsolj.cetus-net.org/vsoljno59.pdf" xr:uid="{00000000-0004-0000-0100-0000A5040000}"/>
    <hyperlink ref="P4909" r:id="rId1191" display="http://vsolj.cetus-net.org/vsoljno59.pdf" xr:uid="{00000000-0004-0000-0100-0000A6040000}"/>
    <hyperlink ref="P4910" r:id="rId1192" display="http://vsolj.cetus-net.org/vsoljno59.pdf" xr:uid="{00000000-0004-0000-0100-0000A7040000}"/>
    <hyperlink ref="P4911" r:id="rId1193" display="http://vsolj.cetus-net.org/vsoljno59.pdf" xr:uid="{00000000-0004-0000-0100-0000A8040000}"/>
    <hyperlink ref="P4912" r:id="rId1194" display="http://vsolj.cetus-net.org/vsoljno59.pdf" xr:uid="{00000000-0004-0000-0100-0000A9040000}"/>
    <hyperlink ref="P4913" r:id="rId1195" display="http://vsolj.cetus-net.org/vsoljno59.pdf" xr:uid="{00000000-0004-0000-0100-0000AA040000}"/>
    <hyperlink ref="P4914" r:id="rId1196" display="http://www.bav-astro.de/sfs/BAVM_link.php?BAVMnr=239" xr:uid="{00000000-0004-0000-0100-0000AB04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Active</vt:lpstr>
      <vt:lpstr>Graphs 1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2024-09-21T06:09:26Z</dcterms:modified>
</cp:coreProperties>
</file>